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9345\Desktop\공항공사 전처리\250803\Daily\"/>
    </mc:Choice>
  </mc:AlternateContent>
  <xr:revisionPtr revIDLastSave="0" documentId="13_ncr:1_{A2CDA62A-FE9A-4F72-83D6-30D9CE60C679}" xr6:coauthVersionLast="47" xr6:coauthVersionMax="47" xr10:uidLastSave="{00000000-0000-0000-0000-000000000000}"/>
  <bookViews>
    <workbookView xWindow="-98" yWindow="-98" windowWidth="21795" windowHeight="12975" firstSheet="2" activeTab="12" xr2:uid="{00000000-000D-0000-FFFF-FFFF00000000}"/>
  </bookViews>
  <sheets>
    <sheet name="12" sheetId="1" r:id="rId1"/>
    <sheet name="13" sheetId="2" r:id="rId2"/>
    <sheet name="14" sheetId="3" r:id="rId3"/>
    <sheet name="15" sheetId="4" r:id="rId4"/>
    <sheet name="16" sheetId="5" r:id="rId5"/>
    <sheet name="17" sheetId="6" r:id="rId6"/>
    <sheet name="18" sheetId="7" r:id="rId7"/>
    <sheet name="19" sheetId="8" r:id="rId8"/>
    <sheet name="20 △" sheetId="9" r:id="rId9"/>
    <sheet name="23" sheetId="10" r:id="rId10"/>
    <sheet name="24" sheetId="11" r:id="rId11"/>
    <sheet name="25" sheetId="12" r:id="rId12"/>
    <sheet name="25설특송기간예측데이터(Full)" sheetId="13" r:id="rId13"/>
  </sheets>
  <definedNames>
    <definedName name="_xlnm._FilterDatabase" localSheetId="4" hidden="1">'16'!$A$1:$W$368</definedName>
    <definedName name="_xlnm._FilterDatabase" localSheetId="8" hidden="1">'20 △'!$A$1:$N$368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52" i="13" l="1"/>
  <c r="X152" i="13"/>
  <c r="L152" i="13" a="1"/>
  <c r="L152" i="13" s="1"/>
  <c r="M152" i="13" s="1"/>
  <c r="I152" i="13"/>
  <c r="H152" i="13"/>
  <c r="G152" i="13" a="1"/>
  <c r="G152" i="13" s="1"/>
  <c r="D152" i="13"/>
  <c r="N152" i="13" s="1" a="1"/>
  <c r="N152" i="13" s="1"/>
  <c r="O152" i="13" s="1"/>
  <c r="AD151" i="13"/>
  <c r="X151" i="13"/>
  <c r="I151" i="13"/>
  <c r="H151" i="13"/>
  <c r="G151" i="13"/>
  <c r="G151" i="13" a="1"/>
  <c r="D151" i="13"/>
  <c r="N151" i="13" s="1" a="1"/>
  <c r="N151" i="13" s="1"/>
  <c r="O151" i="13" s="1"/>
  <c r="AD150" i="13"/>
  <c r="X150" i="13"/>
  <c r="I150" i="13"/>
  <c r="H150" i="13"/>
  <c r="G150" i="13" a="1"/>
  <c r="G150" i="13" s="1"/>
  <c r="D150" i="13"/>
  <c r="AD149" i="13"/>
  <c r="X149" i="13"/>
  <c r="I149" i="13"/>
  <c r="L149" i="13" s="1" a="1"/>
  <c r="L149" i="13" s="1"/>
  <c r="M149" i="13" s="1"/>
  <c r="H149" i="13"/>
  <c r="G149" i="13"/>
  <c r="G149" i="13" a="1"/>
  <c r="D149" i="13"/>
  <c r="N149" i="13" s="1" a="1"/>
  <c r="N149" i="13" s="1"/>
  <c r="O149" i="13" s="1"/>
  <c r="AD148" i="13"/>
  <c r="X148" i="13"/>
  <c r="N148" i="13"/>
  <c r="O148" i="13" s="1"/>
  <c r="L148" i="13" a="1"/>
  <c r="L148" i="13" s="1"/>
  <c r="M148" i="13" s="1"/>
  <c r="I148" i="13"/>
  <c r="H148" i="13"/>
  <c r="G148" i="13"/>
  <c r="G148" i="13" a="1"/>
  <c r="D148" i="13"/>
  <c r="N148" i="13" s="1" a="1"/>
  <c r="AD147" i="13"/>
  <c r="X147" i="13"/>
  <c r="L147" i="13"/>
  <c r="M147" i="13" s="1"/>
  <c r="I147" i="13"/>
  <c r="H147" i="13"/>
  <c r="G147" i="13"/>
  <c r="G147" i="13" a="1"/>
  <c r="D147" i="13"/>
  <c r="L147" i="13" s="1" a="1"/>
  <c r="AD146" i="13"/>
  <c r="X146" i="13"/>
  <c r="I146" i="13"/>
  <c r="L146" i="13" s="1" a="1"/>
  <c r="L146" i="13" s="1"/>
  <c r="M146" i="13" s="1"/>
  <c r="H146" i="13"/>
  <c r="G146" i="13" a="1"/>
  <c r="G146" i="13" s="1"/>
  <c r="D146" i="13"/>
  <c r="AD145" i="13"/>
  <c r="X145" i="13"/>
  <c r="N145" i="13"/>
  <c r="O145" i="13" s="1"/>
  <c r="N145" i="13" a="1"/>
  <c r="I145" i="13"/>
  <c r="H145" i="13"/>
  <c r="G145" i="13" a="1"/>
  <c r="G145" i="13" s="1"/>
  <c r="D145" i="13"/>
  <c r="L145" i="13" s="1" a="1"/>
  <c r="L145" i="13" s="1"/>
  <c r="M145" i="13" s="1"/>
  <c r="AD144" i="13"/>
  <c r="X144" i="13"/>
  <c r="L144" i="13"/>
  <c r="M144" i="13" s="1"/>
  <c r="L144" i="13" a="1"/>
  <c r="I144" i="13"/>
  <c r="H144" i="13"/>
  <c r="G144" i="13" a="1"/>
  <c r="G144" i="13" s="1"/>
  <c r="D144" i="13"/>
  <c r="N144" i="13" s="1" a="1"/>
  <c r="N144" i="13" s="1"/>
  <c r="O144" i="13" s="1"/>
  <c r="AD143" i="13"/>
  <c r="X143" i="13"/>
  <c r="O143" i="13"/>
  <c r="I143" i="13"/>
  <c r="H143" i="13"/>
  <c r="G143" i="13"/>
  <c r="G143" i="13" a="1"/>
  <c r="D143" i="13"/>
  <c r="N143" i="13" s="1" a="1"/>
  <c r="N143" i="13" s="1"/>
  <c r="AD142" i="13"/>
  <c r="X142" i="13"/>
  <c r="N142" i="13" a="1"/>
  <c r="N142" i="13" s="1"/>
  <c r="O142" i="13" s="1"/>
  <c r="M142" i="13"/>
  <c r="I142" i="13"/>
  <c r="H142" i="13"/>
  <c r="G142" i="13" a="1"/>
  <c r="G142" i="13" s="1"/>
  <c r="D142" i="13"/>
  <c r="L142" i="13" s="1" a="1"/>
  <c r="L142" i="13" s="1"/>
  <c r="AD141" i="13"/>
  <c r="X141" i="13"/>
  <c r="L141" i="13" a="1"/>
  <c r="L141" i="13" s="1"/>
  <c r="M141" i="13" s="1"/>
  <c r="I141" i="13"/>
  <c r="H141" i="13"/>
  <c r="G141" i="13" a="1"/>
  <c r="G141" i="13" s="1"/>
  <c r="D141" i="13"/>
  <c r="N141" i="13" s="1" a="1"/>
  <c r="N141" i="13" s="1"/>
  <c r="O141" i="13" s="1"/>
  <c r="AD140" i="13"/>
  <c r="X140" i="13"/>
  <c r="N140" i="13"/>
  <c r="O140" i="13" s="1"/>
  <c r="L140" i="13" a="1"/>
  <c r="L140" i="13" s="1"/>
  <c r="M140" i="13" s="1"/>
  <c r="I140" i="13"/>
  <c r="H140" i="13"/>
  <c r="G140" i="13"/>
  <c r="G140" i="13" a="1"/>
  <c r="D140" i="13"/>
  <c r="N140" i="13" s="1" a="1"/>
  <c r="AD139" i="13"/>
  <c r="X139" i="13"/>
  <c r="L139" i="13"/>
  <c r="M139" i="13" s="1"/>
  <c r="I139" i="13"/>
  <c r="H139" i="13"/>
  <c r="G139" i="13"/>
  <c r="G139" i="13" a="1"/>
  <c r="D139" i="13"/>
  <c r="L139" i="13" s="1" a="1"/>
  <c r="AD138" i="13"/>
  <c r="X138" i="13"/>
  <c r="I138" i="13"/>
  <c r="L138" i="13" s="1" a="1"/>
  <c r="L138" i="13" s="1"/>
  <c r="M138" i="13" s="1"/>
  <c r="H138" i="13"/>
  <c r="G138" i="13" a="1"/>
  <c r="G138" i="13" s="1"/>
  <c r="D138" i="13"/>
  <c r="AD137" i="13"/>
  <c r="X137" i="13"/>
  <c r="N137" i="13"/>
  <c r="O137" i="13" s="1"/>
  <c r="N137" i="13" a="1"/>
  <c r="I137" i="13"/>
  <c r="H137" i="13"/>
  <c r="G137" i="13" a="1"/>
  <c r="G137" i="13" s="1"/>
  <c r="D137" i="13"/>
  <c r="L137" i="13" s="1" a="1"/>
  <c r="L137" i="13" s="1"/>
  <c r="M137" i="13" s="1"/>
  <c r="AD136" i="13"/>
  <c r="X136" i="13"/>
  <c r="L136" i="13"/>
  <c r="M136" i="13" s="1"/>
  <c r="L136" i="13" a="1"/>
  <c r="I136" i="13"/>
  <c r="H136" i="13"/>
  <c r="G136" i="13" a="1"/>
  <c r="G136" i="13" s="1"/>
  <c r="D136" i="13"/>
  <c r="N136" i="13" s="1" a="1"/>
  <c r="N136" i="13" s="1"/>
  <c r="O136" i="13" s="1"/>
  <c r="AD135" i="13"/>
  <c r="X135" i="13"/>
  <c r="O135" i="13"/>
  <c r="I135" i="13"/>
  <c r="H135" i="13"/>
  <c r="G135" i="13"/>
  <c r="G135" i="13" a="1"/>
  <c r="D135" i="13"/>
  <c r="N135" i="13" s="1" a="1"/>
  <c r="N135" i="13" s="1"/>
  <c r="AD134" i="13"/>
  <c r="X134" i="13"/>
  <c r="N134" i="13" a="1"/>
  <c r="N134" i="13" s="1"/>
  <c r="O134" i="13" s="1"/>
  <c r="I134" i="13"/>
  <c r="H134" i="13"/>
  <c r="G134" i="13" a="1"/>
  <c r="G134" i="13" s="1"/>
  <c r="D134" i="13"/>
  <c r="L134" i="13" s="1" a="1"/>
  <c r="L134" i="13" s="1"/>
  <c r="M134" i="13" s="1"/>
  <c r="AD133" i="13"/>
  <c r="X133" i="13"/>
  <c r="L133" i="13" a="1"/>
  <c r="L133" i="13" s="1"/>
  <c r="M133" i="13" s="1"/>
  <c r="I133" i="13"/>
  <c r="H133" i="13"/>
  <c r="G133" i="13" a="1"/>
  <c r="G133" i="13" s="1"/>
  <c r="D133" i="13"/>
  <c r="N133" i="13" s="1" a="1"/>
  <c r="N133" i="13" s="1"/>
  <c r="O133" i="13" s="1"/>
  <c r="AD132" i="13"/>
  <c r="X132" i="13"/>
  <c r="N132" i="13"/>
  <c r="O132" i="13" s="1"/>
  <c r="L132" i="13" a="1"/>
  <c r="L132" i="13" s="1"/>
  <c r="M132" i="13" s="1"/>
  <c r="I132" i="13"/>
  <c r="H132" i="13"/>
  <c r="G132" i="13"/>
  <c r="G132" i="13" a="1"/>
  <c r="D132" i="13"/>
  <c r="N132" i="13" s="1" a="1"/>
  <c r="AD131" i="13"/>
  <c r="X131" i="13"/>
  <c r="L131" i="13"/>
  <c r="M131" i="13" s="1"/>
  <c r="I131" i="13"/>
  <c r="H131" i="13"/>
  <c r="G131" i="13"/>
  <c r="G131" i="13" a="1"/>
  <c r="D131" i="13"/>
  <c r="L131" i="13" s="1" a="1"/>
  <c r="AD130" i="13"/>
  <c r="X130" i="13"/>
  <c r="I130" i="13"/>
  <c r="L130" i="13" s="1" a="1"/>
  <c r="L130" i="13" s="1"/>
  <c r="M130" i="13" s="1"/>
  <c r="H130" i="13"/>
  <c r="G130" i="13" a="1"/>
  <c r="G130" i="13" s="1"/>
  <c r="D130" i="13"/>
  <c r="AD129" i="13"/>
  <c r="X129" i="13"/>
  <c r="I129" i="13"/>
  <c r="H129" i="13"/>
  <c r="G129" i="13" a="1"/>
  <c r="G129" i="13" s="1"/>
  <c r="D129" i="13"/>
  <c r="L129" i="13" s="1" a="1"/>
  <c r="L129" i="13" s="1"/>
  <c r="M129" i="13" s="1"/>
  <c r="AD128" i="13"/>
  <c r="X128" i="13"/>
  <c r="L128" i="13"/>
  <c r="M128" i="13" s="1"/>
  <c r="L128" i="13" a="1"/>
  <c r="I128" i="13"/>
  <c r="H128" i="13"/>
  <c r="G128" i="13" a="1"/>
  <c r="G128" i="13" s="1"/>
  <c r="D128" i="13"/>
  <c r="N128" i="13" s="1" a="1"/>
  <c r="N128" i="13" s="1"/>
  <c r="O128" i="13" s="1"/>
  <c r="AD127" i="13"/>
  <c r="X127" i="13"/>
  <c r="O127" i="13"/>
  <c r="I127" i="13"/>
  <c r="H127" i="13"/>
  <c r="G127" i="13"/>
  <c r="G127" i="13" a="1"/>
  <c r="D127" i="13"/>
  <c r="N127" i="13" s="1" a="1"/>
  <c r="N127" i="13" s="1"/>
  <c r="AD126" i="13"/>
  <c r="X126" i="13"/>
  <c r="N126" i="13" a="1"/>
  <c r="N126" i="13" s="1"/>
  <c r="O126" i="13" s="1"/>
  <c r="I126" i="13"/>
  <c r="H126" i="13"/>
  <c r="G126" i="13" a="1"/>
  <c r="G126" i="13" s="1"/>
  <c r="D126" i="13"/>
  <c r="L126" i="13" s="1" a="1"/>
  <c r="L126" i="13" s="1"/>
  <c r="M126" i="13" s="1"/>
  <c r="AD125" i="13"/>
  <c r="X125" i="13"/>
  <c r="L125" i="13" a="1"/>
  <c r="L125" i="13" s="1"/>
  <c r="M125" i="13" s="1"/>
  <c r="I125" i="13"/>
  <c r="N125" i="13" s="1" a="1"/>
  <c r="N125" i="13" s="1"/>
  <c r="O125" i="13" s="1"/>
  <c r="H125" i="13"/>
  <c r="G125" i="13" a="1"/>
  <c r="G125" i="13" s="1"/>
  <c r="D125" i="13"/>
  <c r="AD124" i="13"/>
  <c r="X124" i="13"/>
  <c r="N124" i="13"/>
  <c r="O124" i="13" s="1"/>
  <c r="L124" i="13"/>
  <c r="M124" i="13" s="1"/>
  <c r="L124" i="13" a="1"/>
  <c r="I124" i="13"/>
  <c r="H124" i="13"/>
  <c r="G124" i="13" a="1"/>
  <c r="G124" i="13" s="1"/>
  <c r="D124" i="13"/>
  <c r="N124" i="13" s="1" a="1"/>
  <c r="AD123" i="13"/>
  <c r="X123" i="13"/>
  <c r="I123" i="13"/>
  <c r="H123" i="13"/>
  <c r="G123" i="13"/>
  <c r="G123" i="13" a="1"/>
  <c r="D123" i="13"/>
  <c r="AD122" i="13"/>
  <c r="X122" i="13"/>
  <c r="I122" i="13"/>
  <c r="H122" i="13"/>
  <c r="G122" i="13"/>
  <c r="G122" i="13" a="1"/>
  <c r="D122" i="13"/>
  <c r="AD121" i="13"/>
  <c r="X121" i="13"/>
  <c r="N121" i="13" a="1"/>
  <c r="N121" i="13" s="1"/>
  <c r="O121" i="13" s="1"/>
  <c r="L121" i="13" a="1"/>
  <c r="L121" i="13" s="1"/>
  <c r="M121" i="13" s="1"/>
  <c r="I121" i="13"/>
  <c r="H121" i="13"/>
  <c r="G121" i="13" a="1"/>
  <c r="G121" i="13" s="1"/>
  <c r="D121" i="13"/>
  <c r="AD120" i="13"/>
  <c r="X120" i="13"/>
  <c r="O120" i="13"/>
  <c r="L120" i="13" a="1"/>
  <c r="L120" i="13" s="1"/>
  <c r="M120" i="13" s="1"/>
  <c r="I120" i="13"/>
  <c r="H120" i="13"/>
  <c r="G120" i="13" a="1"/>
  <c r="G120" i="13" s="1"/>
  <c r="D120" i="13"/>
  <c r="N120" i="13" s="1" a="1"/>
  <c r="N120" i="13" s="1"/>
  <c r="AD119" i="13"/>
  <c r="X119" i="13"/>
  <c r="I119" i="13"/>
  <c r="H119" i="13"/>
  <c r="G119" i="13"/>
  <c r="G119" i="13" a="1"/>
  <c r="D119" i="13"/>
  <c r="AD118" i="13"/>
  <c r="X118" i="13"/>
  <c r="N118" i="13" a="1"/>
  <c r="N118" i="13" s="1"/>
  <c r="O118" i="13" s="1"/>
  <c r="M118" i="13"/>
  <c r="I118" i="13"/>
  <c r="H118" i="13"/>
  <c r="G118" i="13" a="1"/>
  <c r="G118" i="13" s="1"/>
  <c r="D118" i="13"/>
  <c r="L118" i="13" s="1" a="1"/>
  <c r="L118" i="13" s="1"/>
  <c r="AD117" i="13"/>
  <c r="X117" i="13"/>
  <c r="N117" i="13" a="1"/>
  <c r="N117" i="13" s="1"/>
  <c r="O117" i="13" s="1"/>
  <c r="I117" i="13"/>
  <c r="H117" i="13"/>
  <c r="G117" i="13" a="1"/>
  <c r="G117" i="13" s="1"/>
  <c r="D117" i="13"/>
  <c r="L117" i="13" s="1" a="1"/>
  <c r="L117" i="13" s="1"/>
  <c r="M117" i="13" s="1"/>
  <c r="AD116" i="13"/>
  <c r="X116" i="13"/>
  <c r="L116" i="13" a="1"/>
  <c r="L116" i="13" s="1"/>
  <c r="M116" i="13" s="1"/>
  <c r="I116" i="13"/>
  <c r="H116" i="13"/>
  <c r="G116" i="13" a="1"/>
  <c r="G116" i="13" s="1"/>
  <c r="D116" i="13"/>
  <c r="N116" i="13" s="1" a="1"/>
  <c r="N116" i="13" s="1"/>
  <c r="O116" i="13" s="1"/>
  <c r="AD115" i="13"/>
  <c r="X115" i="13"/>
  <c r="L115" i="13"/>
  <c r="M115" i="13" s="1"/>
  <c r="I115" i="13"/>
  <c r="H115" i="13"/>
  <c r="G115" i="13"/>
  <c r="G115" i="13" a="1"/>
  <c r="D115" i="13"/>
  <c r="L115" i="13" s="1" a="1"/>
  <c r="AD114" i="13"/>
  <c r="X114" i="13"/>
  <c r="N114" i="13" a="1"/>
  <c r="N114" i="13" s="1"/>
  <c r="O114" i="13" s="1"/>
  <c r="I114" i="13"/>
  <c r="H114" i="13"/>
  <c r="G114" i="13"/>
  <c r="G114" i="13" a="1"/>
  <c r="D114" i="13"/>
  <c r="L114" i="13" s="1" a="1"/>
  <c r="L114" i="13" s="1"/>
  <c r="M114" i="13" s="1"/>
  <c r="AD113" i="13"/>
  <c r="X113" i="13"/>
  <c r="N113" i="13" a="1"/>
  <c r="N113" i="13" s="1"/>
  <c r="O113" i="13" s="1"/>
  <c r="L113" i="13" a="1"/>
  <c r="L113" i="13" s="1"/>
  <c r="M113" i="13" s="1"/>
  <c r="I113" i="13"/>
  <c r="H113" i="13"/>
  <c r="G113" i="13" a="1"/>
  <c r="G113" i="13" s="1"/>
  <c r="D113" i="13"/>
  <c r="AD112" i="13"/>
  <c r="X112" i="13"/>
  <c r="L112" i="13" a="1"/>
  <c r="L112" i="13" s="1"/>
  <c r="M112" i="13" s="1"/>
  <c r="I112" i="13"/>
  <c r="H112" i="13"/>
  <c r="G112" i="13" a="1"/>
  <c r="G112" i="13" s="1"/>
  <c r="D112" i="13"/>
  <c r="N112" i="13" s="1" a="1"/>
  <c r="N112" i="13" s="1"/>
  <c r="O112" i="13" s="1"/>
  <c r="AD111" i="13"/>
  <c r="X111" i="13"/>
  <c r="I111" i="13"/>
  <c r="H111" i="13"/>
  <c r="G111" i="13"/>
  <c r="G111" i="13" a="1"/>
  <c r="D111" i="13"/>
  <c r="N111" i="13" s="1" a="1"/>
  <c r="N111" i="13" s="1"/>
  <c r="O111" i="13" s="1"/>
  <c r="AD110" i="13"/>
  <c r="X110" i="13"/>
  <c r="I110" i="13"/>
  <c r="H110" i="13"/>
  <c r="G110" i="13" a="1"/>
  <c r="G110" i="13" s="1"/>
  <c r="D110" i="13"/>
  <c r="AD109" i="13"/>
  <c r="X109" i="13"/>
  <c r="I109" i="13"/>
  <c r="N109" i="13" s="1" a="1"/>
  <c r="N109" i="13" s="1"/>
  <c r="O109" i="13" s="1"/>
  <c r="H109" i="13"/>
  <c r="G109" i="13" a="1"/>
  <c r="G109" i="13" s="1"/>
  <c r="D109" i="13"/>
  <c r="AD108" i="13"/>
  <c r="X108" i="13"/>
  <c r="N108" i="13"/>
  <c r="O108" i="13" s="1"/>
  <c r="L108" i="13" a="1"/>
  <c r="L108" i="13" s="1"/>
  <c r="M108" i="13" s="1"/>
  <c r="I108" i="13"/>
  <c r="H108" i="13"/>
  <c r="G108" i="13" a="1"/>
  <c r="G108" i="13" s="1"/>
  <c r="D108" i="13"/>
  <c r="N108" i="13" s="1" a="1"/>
  <c r="AD107" i="13"/>
  <c r="X107" i="13"/>
  <c r="I107" i="13"/>
  <c r="H107" i="13"/>
  <c r="G107" i="13"/>
  <c r="G107" i="13" a="1"/>
  <c r="D107" i="13"/>
  <c r="AD106" i="13"/>
  <c r="X106" i="13"/>
  <c r="I106" i="13"/>
  <c r="H106" i="13"/>
  <c r="G106" i="13"/>
  <c r="G106" i="13" a="1"/>
  <c r="D106" i="13"/>
  <c r="AD105" i="13"/>
  <c r="X105" i="13"/>
  <c r="N105" i="13" a="1"/>
  <c r="N105" i="13" s="1"/>
  <c r="O105" i="13" s="1"/>
  <c r="L105" i="13" a="1"/>
  <c r="L105" i="13" s="1"/>
  <c r="M105" i="13" s="1"/>
  <c r="I105" i="13"/>
  <c r="H105" i="13"/>
  <c r="G105" i="13" a="1"/>
  <c r="G105" i="13" s="1"/>
  <c r="D105" i="13"/>
  <c r="AD104" i="13"/>
  <c r="X104" i="13"/>
  <c r="O104" i="13"/>
  <c r="L104" i="13" a="1"/>
  <c r="L104" i="13" s="1"/>
  <c r="M104" i="13" s="1"/>
  <c r="I104" i="13"/>
  <c r="H104" i="13"/>
  <c r="G104" i="13"/>
  <c r="G104" i="13" a="1"/>
  <c r="D104" i="13"/>
  <c r="N104" i="13" s="1" a="1"/>
  <c r="N104" i="13" s="1"/>
  <c r="AD103" i="13"/>
  <c r="X103" i="13"/>
  <c r="I103" i="13"/>
  <c r="H103" i="13"/>
  <c r="G103" i="13"/>
  <c r="G103" i="13" a="1"/>
  <c r="D103" i="13"/>
  <c r="AD102" i="13"/>
  <c r="X102" i="13"/>
  <c r="N102" i="13" a="1"/>
  <c r="N102" i="13" s="1"/>
  <c r="O102" i="13" s="1"/>
  <c r="M102" i="13"/>
  <c r="I102" i="13"/>
  <c r="H102" i="13"/>
  <c r="G102" i="13" a="1"/>
  <c r="G102" i="13" s="1"/>
  <c r="D102" i="13"/>
  <c r="L102" i="13" s="1" a="1"/>
  <c r="L102" i="13" s="1"/>
  <c r="AD101" i="13"/>
  <c r="X101" i="13"/>
  <c r="N101" i="13" a="1"/>
  <c r="N101" i="13" s="1"/>
  <c r="O101" i="13" s="1"/>
  <c r="I101" i="13"/>
  <c r="H101" i="13"/>
  <c r="G101" i="13" a="1"/>
  <c r="G101" i="13" s="1"/>
  <c r="D101" i="13"/>
  <c r="L101" i="13" s="1" a="1"/>
  <c r="L101" i="13" s="1"/>
  <c r="M101" i="13" s="1"/>
  <c r="AD100" i="13"/>
  <c r="X100" i="13"/>
  <c r="L100" i="13" a="1"/>
  <c r="L100" i="13" s="1"/>
  <c r="M100" i="13" s="1"/>
  <c r="I100" i="13"/>
  <c r="H100" i="13"/>
  <c r="G100" i="13" a="1"/>
  <c r="G100" i="13" s="1"/>
  <c r="D100" i="13"/>
  <c r="N100" i="13" s="1" a="1"/>
  <c r="N100" i="13" s="1"/>
  <c r="O100" i="13" s="1"/>
  <c r="AD99" i="13"/>
  <c r="X99" i="13"/>
  <c r="I99" i="13"/>
  <c r="H99" i="13"/>
  <c r="G99" i="13"/>
  <c r="G99" i="13" a="1"/>
  <c r="D99" i="13"/>
  <c r="AD98" i="13"/>
  <c r="X98" i="13"/>
  <c r="N98" i="13" a="1"/>
  <c r="N98" i="13" s="1"/>
  <c r="O98" i="13" s="1"/>
  <c r="M98" i="13"/>
  <c r="L98" i="13" a="1"/>
  <c r="L98" i="13" s="1"/>
  <c r="I98" i="13"/>
  <c r="H98" i="13"/>
  <c r="G98" i="13" a="1"/>
  <c r="G98" i="13" s="1"/>
  <c r="D98" i="13"/>
  <c r="AD97" i="13"/>
  <c r="X97" i="13"/>
  <c r="I97" i="13"/>
  <c r="H97" i="13"/>
  <c r="G97" i="13"/>
  <c r="G97" i="13" a="1"/>
  <c r="D97" i="13"/>
  <c r="AD96" i="13"/>
  <c r="X96" i="13"/>
  <c r="L96" i="13" a="1"/>
  <c r="L96" i="13" s="1"/>
  <c r="M96" i="13" s="1"/>
  <c r="I96" i="13"/>
  <c r="H96" i="13"/>
  <c r="G96" i="13" a="1"/>
  <c r="G96" i="13" s="1"/>
  <c r="D96" i="13"/>
  <c r="N96" i="13" s="1" a="1"/>
  <c r="N96" i="13" s="1"/>
  <c r="O96" i="13" s="1"/>
  <c r="AD95" i="13"/>
  <c r="X95" i="13"/>
  <c r="O95" i="13"/>
  <c r="I95" i="13"/>
  <c r="H95" i="13"/>
  <c r="G95" i="13"/>
  <c r="G95" i="13" a="1"/>
  <c r="D95" i="13"/>
  <c r="N95" i="13" s="1" a="1"/>
  <c r="N95" i="13" s="1"/>
  <c r="AD94" i="13"/>
  <c r="X94" i="13"/>
  <c r="I94" i="13"/>
  <c r="H94" i="13"/>
  <c r="G94" i="13" a="1"/>
  <c r="G94" i="13" s="1"/>
  <c r="D94" i="13"/>
  <c r="N94" i="13" s="1" a="1"/>
  <c r="N94" i="13" s="1"/>
  <c r="O94" i="13" s="1"/>
  <c r="AD93" i="13"/>
  <c r="X93" i="13"/>
  <c r="L93" i="13"/>
  <c r="M93" i="13" s="1"/>
  <c r="L93" i="13" a="1"/>
  <c r="I93" i="13"/>
  <c r="H93" i="13"/>
  <c r="G93" i="13" a="1"/>
  <c r="G93" i="13" s="1"/>
  <c r="D93" i="13"/>
  <c r="AD92" i="13"/>
  <c r="X92" i="13"/>
  <c r="O92" i="13"/>
  <c r="N92" i="13"/>
  <c r="L92" i="13" a="1"/>
  <c r="L92" i="13" s="1"/>
  <c r="M92" i="13" s="1"/>
  <c r="I92" i="13"/>
  <c r="H92" i="13"/>
  <c r="G92" i="13"/>
  <c r="G92" i="13" a="1"/>
  <c r="D92" i="13"/>
  <c r="N92" i="13" s="1" a="1"/>
  <c r="AD91" i="13"/>
  <c r="X91" i="13"/>
  <c r="I91" i="13"/>
  <c r="N91" i="13" s="1" a="1"/>
  <c r="N91" i="13" s="1"/>
  <c r="O91" i="13" s="1"/>
  <c r="H91" i="13"/>
  <c r="G91" i="13"/>
  <c r="G91" i="13" a="1"/>
  <c r="D91" i="13"/>
  <c r="AD90" i="13"/>
  <c r="X90" i="13"/>
  <c r="N90" i="13" a="1"/>
  <c r="N90" i="13" s="1"/>
  <c r="O90" i="13" s="1"/>
  <c r="M90" i="13"/>
  <c r="L90" i="13" a="1"/>
  <c r="L90" i="13" s="1"/>
  <c r="I90" i="13"/>
  <c r="H90" i="13"/>
  <c r="G90" i="13" a="1"/>
  <c r="G90" i="13" s="1"/>
  <c r="D90" i="13"/>
  <c r="AD89" i="13"/>
  <c r="X89" i="13"/>
  <c r="L89" i="13" a="1"/>
  <c r="L89" i="13" s="1"/>
  <c r="M89" i="13" s="1"/>
  <c r="I89" i="13"/>
  <c r="H89" i="13"/>
  <c r="G89" i="13"/>
  <c r="G89" i="13" a="1"/>
  <c r="D89" i="13"/>
  <c r="N89" i="13" s="1" a="1"/>
  <c r="N89" i="13" s="1"/>
  <c r="O89" i="13" s="1"/>
  <c r="AD88" i="13"/>
  <c r="X88" i="13"/>
  <c r="O88" i="13"/>
  <c r="L88" i="13" a="1"/>
  <c r="L88" i="13" s="1"/>
  <c r="M88" i="13" s="1"/>
  <c r="I88" i="13"/>
  <c r="H88" i="13"/>
  <c r="G88" i="13" a="1"/>
  <c r="G88" i="13" s="1"/>
  <c r="D88" i="13"/>
  <c r="N88" i="13" s="1" a="1"/>
  <c r="N88" i="13" s="1"/>
  <c r="AD87" i="13"/>
  <c r="X87" i="13"/>
  <c r="I87" i="13"/>
  <c r="H87" i="13"/>
  <c r="G87" i="13"/>
  <c r="G87" i="13" a="1"/>
  <c r="D87" i="13"/>
  <c r="AD86" i="13"/>
  <c r="X86" i="13"/>
  <c r="N86" i="13" a="1"/>
  <c r="N86" i="13" s="1"/>
  <c r="O86" i="13" s="1"/>
  <c r="L86" i="13" a="1"/>
  <c r="L86" i="13" s="1"/>
  <c r="M86" i="13" s="1"/>
  <c r="I86" i="13"/>
  <c r="H86" i="13"/>
  <c r="G86" i="13" a="1"/>
  <c r="G86" i="13" s="1"/>
  <c r="D86" i="13"/>
  <c r="AD85" i="13"/>
  <c r="X85" i="13"/>
  <c r="N85" i="13" a="1"/>
  <c r="N85" i="13" s="1"/>
  <c r="O85" i="13" s="1"/>
  <c r="L85" i="13"/>
  <c r="M85" i="13" s="1"/>
  <c r="I85" i="13"/>
  <c r="H85" i="13"/>
  <c r="G85" i="13"/>
  <c r="G85" i="13" a="1"/>
  <c r="D85" i="13"/>
  <c r="L85" i="13" s="1" a="1"/>
  <c r="AD84" i="13"/>
  <c r="X84" i="13"/>
  <c r="L84" i="13"/>
  <c r="M84" i="13" s="1"/>
  <c r="L84" i="13" a="1"/>
  <c r="I84" i="13"/>
  <c r="H84" i="13"/>
  <c r="G84" i="13"/>
  <c r="G84" i="13" a="1"/>
  <c r="D84" i="13"/>
  <c r="N84" i="13" s="1" a="1"/>
  <c r="N84" i="13" s="1"/>
  <c r="O84" i="13" s="1"/>
  <c r="AD83" i="13"/>
  <c r="X83" i="13"/>
  <c r="N83" i="13" a="1"/>
  <c r="N83" i="13" s="1"/>
  <c r="O83" i="13" s="1"/>
  <c r="I83" i="13"/>
  <c r="H83" i="13"/>
  <c r="G83" i="13"/>
  <c r="G83" i="13" a="1"/>
  <c r="D83" i="13"/>
  <c r="AD82" i="13"/>
  <c r="X82" i="13"/>
  <c r="I82" i="13"/>
  <c r="H82" i="13"/>
  <c r="G82" i="13" a="1"/>
  <c r="G82" i="13" s="1"/>
  <c r="D82" i="13"/>
  <c r="AD81" i="13"/>
  <c r="X81" i="13"/>
  <c r="L81" i="13" a="1"/>
  <c r="L81" i="13" s="1"/>
  <c r="M81" i="13" s="1"/>
  <c r="I81" i="13"/>
  <c r="H81" i="13"/>
  <c r="G81" i="13" a="1"/>
  <c r="G81" i="13" s="1"/>
  <c r="D81" i="13"/>
  <c r="N81" i="13" s="1" a="1"/>
  <c r="N81" i="13" s="1"/>
  <c r="O81" i="13" s="1"/>
  <c r="AD80" i="13"/>
  <c r="X80" i="13"/>
  <c r="O80" i="13"/>
  <c r="L80" i="13" a="1"/>
  <c r="L80" i="13" s="1"/>
  <c r="M80" i="13" s="1"/>
  <c r="I80" i="13"/>
  <c r="H80" i="13"/>
  <c r="G80" i="13" a="1"/>
  <c r="G80" i="13" s="1"/>
  <c r="D80" i="13"/>
  <c r="N80" i="13" s="1" a="1"/>
  <c r="N80" i="13" s="1"/>
  <c r="AD79" i="13"/>
  <c r="X79" i="13"/>
  <c r="N79" i="13" a="1"/>
  <c r="N79" i="13" s="1"/>
  <c r="O79" i="13" s="1"/>
  <c r="I79" i="13"/>
  <c r="H79" i="13"/>
  <c r="G79" i="13" a="1"/>
  <c r="G79" i="13" s="1"/>
  <c r="D79" i="13"/>
  <c r="AD78" i="13"/>
  <c r="X78" i="13"/>
  <c r="L78" i="13" a="1"/>
  <c r="L78" i="13" s="1"/>
  <c r="M78" i="13" s="1"/>
  <c r="I78" i="13"/>
  <c r="H78" i="13"/>
  <c r="G78" i="13" a="1"/>
  <c r="G78" i="13" s="1"/>
  <c r="D78" i="13"/>
  <c r="N78" i="13" s="1" a="1"/>
  <c r="N78" i="13" s="1"/>
  <c r="O78" i="13" s="1"/>
  <c r="AD77" i="13"/>
  <c r="X77" i="13"/>
  <c r="L77" i="13" a="1"/>
  <c r="L77" i="13" s="1"/>
  <c r="M77" i="13" s="1"/>
  <c r="I77" i="13"/>
  <c r="H77" i="13"/>
  <c r="G77" i="13" a="1"/>
  <c r="G77" i="13" s="1"/>
  <c r="D77" i="13"/>
  <c r="N77" i="13" s="1" a="1"/>
  <c r="N77" i="13" s="1"/>
  <c r="O77" i="13" s="1"/>
  <c r="AD76" i="13"/>
  <c r="X76" i="13"/>
  <c r="N76" i="13"/>
  <c r="O76" i="13" s="1"/>
  <c r="L76" i="13" a="1"/>
  <c r="L76" i="13" s="1"/>
  <c r="M76" i="13" s="1"/>
  <c r="I76" i="13"/>
  <c r="H76" i="13"/>
  <c r="G76" i="13" a="1"/>
  <c r="G76" i="13" s="1"/>
  <c r="D76" i="13"/>
  <c r="N76" i="13" s="1" a="1"/>
  <c r="AD75" i="13"/>
  <c r="X75" i="13"/>
  <c r="L75" i="13" a="1"/>
  <c r="L75" i="13" s="1"/>
  <c r="M75" i="13" s="1"/>
  <c r="I75" i="13"/>
  <c r="H75" i="13"/>
  <c r="G75" i="13"/>
  <c r="G75" i="13" a="1"/>
  <c r="D75" i="13"/>
  <c r="N75" i="13" s="1" a="1"/>
  <c r="N75" i="13" s="1"/>
  <c r="O75" i="13" s="1"/>
  <c r="AD74" i="13"/>
  <c r="X74" i="13"/>
  <c r="O74" i="13"/>
  <c r="L74" i="13" a="1"/>
  <c r="L74" i="13" s="1"/>
  <c r="M74" i="13" s="1"/>
  <c r="I74" i="13"/>
  <c r="H74" i="13"/>
  <c r="G74" i="13"/>
  <c r="G74" i="13" a="1"/>
  <c r="D74" i="13"/>
  <c r="N74" i="13" s="1" a="1"/>
  <c r="N74" i="13" s="1"/>
  <c r="AD73" i="13"/>
  <c r="X73" i="13"/>
  <c r="L73" i="13"/>
  <c r="M73" i="13" s="1"/>
  <c r="I73" i="13"/>
  <c r="H73" i="13"/>
  <c r="G73" i="13"/>
  <c r="G73" i="13" a="1"/>
  <c r="D73" i="13"/>
  <c r="L73" i="13" s="1" a="1"/>
  <c r="AD72" i="13"/>
  <c r="X72" i="13"/>
  <c r="I72" i="13"/>
  <c r="L72" i="13" s="1" a="1"/>
  <c r="L72" i="13" s="1"/>
  <c r="M72" i="13" s="1"/>
  <c r="H72" i="13"/>
  <c r="G72" i="13"/>
  <c r="G72" i="13" a="1"/>
  <c r="D72" i="13"/>
  <c r="AD71" i="13"/>
  <c r="X71" i="13"/>
  <c r="I71" i="13"/>
  <c r="H71" i="13"/>
  <c r="G71" i="13"/>
  <c r="G71" i="13" a="1"/>
  <c r="D71" i="13"/>
  <c r="L71" i="13" s="1" a="1"/>
  <c r="L71" i="13" s="1"/>
  <c r="M71" i="13" s="1"/>
  <c r="AD70" i="13"/>
  <c r="X70" i="13"/>
  <c r="I70" i="13"/>
  <c r="H70" i="13"/>
  <c r="G70" i="13" a="1"/>
  <c r="G70" i="13" s="1"/>
  <c r="D70" i="13"/>
  <c r="N70" i="13" s="1" a="1"/>
  <c r="N70" i="13" s="1"/>
  <c r="O70" i="13" s="1"/>
  <c r="AD69" i="13"/>
  <c r="X69" i="13"/>
  <c r="N69" i="13" a="1"/>
  <c r="N69" i="13" s="1"/>
  <c r="O69" i="13" s="1"/>
  <c r="L69" i="13"/>
  <c r="M69" i="13" s="1"/>
  <c r="L69" i="13" a="1"/>
  <c r="I69" i="13"/>
  <c r="H69" i="13"/>
  <c r="G69" i="13" a="1"/>
  <c r="G69" i="13" s="1"/>
  <c r="D69" i="13"/>
  <c r="AD68" i="13"/>
  <c r="X68" i="13"/>
  <c r="L68" i="13"/>
  <c r="M68" i="13" s="1"/>
  <c r="L68" i="13" a="1"/>
  <c r="I68" i="13"/>
  <c r="H68" i="13"/>
  <c r="G68" i="13"/>
  <c r="G68" i="13" a="1"/>
  <c r="D68" i="13"/>
  <c r="N68" i="13" s="1" a="1"/>
  <c r="N68" i="13" s="1"/>
  <c r="O68" i="13" s="1"/>
  <c r="AD67" i="13"/>
  <c r="X67" i="13"/>
  <c r="I67" i="13"/>
  <c r="H67" i="13"/>
  <c r="G67" i="13"/>
  <c r="G67" i="13" a="1"/>
  <c r="D67" i="13"/>
  <c r="L67" i="13" s="1" a="1"/>
  <c r="L67" i="13" s="1"/>
  <c r="M67" i="13" s="1"/>
  <c r="AD66" i="13"/>
  <c r="X66" i="13"/>
  <c r="I66" i="13"/>
  <c r="L66" i="13" s="1" a="1"/>
  <c r="L66" i="13" s="1"/>
  <c r="M66" i="13" s="1"/>
  <c r="H66" i="13"/>
  <c r="G66" i="13"/>
  <c r="G66" i="13" a="1"/>
  <c r="D66" i="13"/>
  <c r="AD65" i="13"/>
  <c r="X65" i="13"/>
  <c r="I65" i="13"/>
  <c r="N65" i="13" s="1" a="1"/>
  <c r="N65" i="13" s="1"/>
  <c r="O65" i="13" s="1"/>
  <c r="H65" i="13"/>
  <c r="G65" i="13" a="1"/>
  <c r="G65" i="13" s="1"/>
  <c r="D65" i="13"/>
  <c r="AD64" i="13"/>
  <c r="X64" i="13"/>
  <c r="I64" i="13"/>
  <c r="L64" i="13" s="1" a="1"/>
  <c r="L64" i="13" s="1"/>
  <c r="M64" i="13" s="1"/>
  <c r="H64" i="13"/>
  <c r="G64" i="13"/>
  <c r="G64" i="13" a="1"/>
  <c r="D64" i="13"/>
  <c r="AD63" i="13"/>
  <c r="X63" i="13"/>
  <c r="I63" i="13"/>
  <c r="H63" i="13"/>
  <c r="G63" i="13" a="1"/>
  <c r="G63" i="13" s="1"/>
  <c r="D63" i="13"/>
  <c r="L63" i="13" s="1" a="1"/>
  <c r="L63" i="13" s="1"/>
  <c r="M63" i="13" s="1"/>
  <c r="AD62" i="13"/>
  <c r="X62" i="13"/>
  <c r="N62" i="13" a="1"/>
  <c r="N62" i="13" s="1"/>
  <c r="O62" i="13" s="1"/>
  <c r="I62" i="13"/>
  <c r="L62" i="13" s="1" a="1"/>
  <c r="L62" i="13" s="1"/>
  <c r="M62" i="13" s="1"/>
  <c r="H62" i="13"/>
  <c r="G62" i="13" a="1"/>
  <c r="G62" i="13" s="1"/>
  <c r="D62" i="13"/>
  <c r="AD61" i="13"/>
  <c r="X61" i="13"/>
  <c r="I61" i="13"/>
  <c r="H61" i="13"/>
  <c r="G61" i="13"/>
  <c r="G61" i="13" a="1"/>
  <c r="D61" i="13"/>
  <c r="L61" i="13" s="1" a="1"/>
  <c r="L61" i="13" s="1"/>
  <c r="M61" i="13" s="1"/>
  <c r="AD60" i="13"/>
  <c r="X60" i="13"/>
  <c r="N60" i="13" a="1"/>
  <c r="N60" i="13" s="1"/>
  <c r="O60" i="13" s="1"/>
  <c r="L60" i="13" a="1"/>
  <c r="L60" i="13" s="1"/>
  <c r="M60" i="13" s="1"/>
  <c r="I60" i="13"/>
  <c r="H60" i="13"/>
  <c r="G60" i="13"/>
  <c r="G60" i="13" a="1"/>
  <c r="D60" i="13"/>
  <c r="AD59" i="13"/>
  <c r="X59" i="13"/>
  <c r="I59" i="13"/>
  <c r="H59" i="13"/>
  <c r="G59" i="13"/>
  <c r="G59" i="13" a="1"/>
  <c r="D59" i="13"/>
  <c r="N59" i="13" s="1" a="1"/>
  <c r="N59" i="13" s="1"/>
  <c r="O59" i="13" s="1"/>
  <c r="AD58" i="13"/>
  <c r="X58" i="13"/>
  <c r="N58" i="13" a="1"/>
  <c r="N58" i="13" s="1"/>
  <c r="O58" i="13" s="1"/>
  <c r="I58" i="13"/>
  <c r="H58" i="13"/>
  <c r="G58" i="13"/>
  <c r="G58" i="13" a="1"/>
  <c r="D58" i="13"/>
  <c r="L58" i="13" s="1" a="1"/>
  <c r="L58" i="13" s="1"/>
  <c r="M58" i="13" s="1"/>
  <c r="AD57" i="13"/>
  <c r="X57" i="13"/>
  <c r="I57" i="13"/>
  <c r="N57" i="13" s="1" a="1"/>
  <c r="N57" i="13" s="1"/>
  <c r="O57" i="13" s="1"/>
  <c r="H57" i="13"/>
  <c r="G57" i="13" a="1"/>
  <c r="G57" i="13" s="1"/>
  <c r="D57" i="13"/>
  <c r="AD56" i="13"/>
  <c r="X56" i="13"/>
  <c r="I56" i="13"/>
  <c r="L56" i="13" s="1" a="1"/>
  <c r="L56" i="13" s="1"/>
  <c r="M56" i="13" s="1"/>
  <c r="H56" i="13"/>
  <c r="G56" i="13" a="1"/>
  <c r="G56" i="13" s="1"/>
  <c r="D56" i="13"/>
  <c r="AD55" i="13"/>
  <c r="X55" i="13"/>
  <c r="N55" i="13"/>
  <c r="O55" i="13" s="1"/>
  <c r="L55" i="13"/>
  <c r="M55" i="13" s="1"/>
  <c r="L55" i="13" a="1"/>
  <c r="I55" i="13"/>
  <c r="H55" i="13"/>
  <c r="G55" i="13" a="1"/>
  <c r="G55" i="13" s="1"/>
  <c r="D55" i="13"/>
  <c r="N55" i="13" s="1" a="1"/>
  <c r="AD54" i="13"/>
  <c r="X54" i="13"/>
  <c r="N54" i="13" a="1"/>
  <c r="N54" i="13" s="1"/>
  <c r="O54" i="13" s="1"/>
  <c r="L54" i="13"/>
  <c r="M54" i="13" s="1"/>
  <c r="I54" i="13"/>
  <c r="H54" i="13"/>
  <c r="G54" i="13"/>
  <c r="G54" i="13" a="1"/>
  <c r="D54" i="13"/>
  <c r="L54" i="13" s="1" a="1"/>
  <c r="AD53" i="13"/>
  <c r="X53" i="13"/>
  <c r="I53" i="13"/>
  <c r="N53" i="13" s="1" a="1"/>
  <c r="N53" i="13" s="1"/>
  <c r="O53" i="13" s="1"/>
  <c r="H53" i="13"/>
  <c r="G53" i="13"/>
  <c r="G53" i="13" a="1"/>
  <c r="D53" i="13"/>
  <c r="L53" i="13" s="1" a="1"/>
  <c r="L53" i="13" s="1"/>
  <c r="M53" i="13" s="1"/>
  <c r="AD52" i="13"/>
  <c r="X52" i="13"/>
  <c r="N52" i="13" a="1"/>
  <c r="N52" i="13" s="1"/>
  <c r="O52" i="13" s="1"/>
  <c r="I52" i="13"/>
  <c r="H52" i="13"/>
  <c r="G52" i="13" a="1"/>
  <c r="G52" i="13" s="1"/>
  <c r="D52" i="13"/>
  <c r="L52" i="13" s="1" a="1"/>
  <c r="L52" i="13" s="1"/>
  <c r="M52" i="13" s="1"/>
  <c r="AD51" i="13"/>
  <c r="X51" i="13"/>
  <c r="L51" i="13" a="1"/>
  <c r="L51" i="13" s="1"/>
  <c r="M51" i="13" s="1"/>
  <c r="I51" i="13"/>
  <c r="H51" i="13"/>
  <c r="G51" i="13"/>
  <c r="G51" i="13" a="1"/>
  <c r="D51" i="13"/>
  <c r="N51" i="13" s="1" a="1"/>
  <c r="N51" i="13" s="1"/>
  <c r="O51" i="13" s="1"/>
  <c r="AD50" i="13"/>
  <c r="X50" i="13"/>
  <c r="I50" i="13"/>
  <c r="L50" i="13" s="1" a="1"/>
  <c r="L50" i="13" s="1"/>
  <c r="M50" i="13" s="1"/>
  <c r="H50" i="13"/>
  <c r="G50" i="13"/>
  <c r="G50" i="13" a="1"/>
  <c r="D50" i="13"/>
  <c r="AD49" i="13"/>
  <c r="X49" i="13"/>
  <c r="N49" i="13" a="1"/>
  <c r="N49" i="13" s="1"/>
  <c r="O49" i="13" s="1"/>
  <c r="I49" i="13"/>
  <c r="H49" i="13"/>
  <c r="G49" i="13" a="1"/>
  <c r="G49" i="13" s="1"/>
  <c r="D49" i="13"/>
  <c r="L49" i="13" s="1" a="1"/>
  <c r="L49" i="13" s="1"/>
  <c r="M49" i="13" s="1"/>
  <c r="AD48" i="13"/>
  <c r="X48" i="13"/>
  <c r="I48" i="13"/>
  <c r="H48" i="13"/>
  <c r="G48" i="13" a="1"/>
  <c r="G48" i="13" s="1"/>
  <c r="D48" i="13"/>
  <c r="N48" i="13" s="1" a="1"/>
  <c r="N48" i="13" s="1"/>
  <c r="O48" i="13" s="1"/>
  <c r="AD47" i="13"/>
  <c r="X47" i="13"/>
  <c r="L47" i="13" a="1"/>
  <c r="L47" i="13" s="1"/>
  <c r="M47" i="13" s="1"/>
  <c r="I47" i="13"/>
  <c r="H47" i="13"/>
  <c r="G47" i="13"/>
  <c r="G47" i="13" a="1"/>
  <c r="D47" i="13"/>
  <c r="AD46" i="13"/>
  <c r="X46" i="13"/>
  <c r="I46" i="13"/>
  <c r="H46" i="13"/>
  <c r="G46" i="13"/>
  <c r="G46" i="13" a="1"/>
  <c r="D46" i="13"/>
  <c r="L46" i="13" s="1" a="1"/>
  <c r="L46" i="13" s="1"/>
  <c r="M46" i="13" s="1"/>
  <c r="AD45" i="13"/>
  <c r="X45" i="13"/>
  <c r="I45" i="13"/>
  <c r="H45" i="13"/>
  <c r="G45" i="13"/>
  <c r="G45" i="13" a="1"/>
  <c r="D45" i="13"/>
  <c r="N45" i="13" s="1" a="1"/>
  <c r="N45" i="13" s="1"/>
  <c r="O45" i="13" s="1"/>
  <c r="AD44" i="13"/>
  <c r="X44" i="13"/>
  <c r="N44" i="13" a="1"/>
  <c r="N44" i="13" s="1"/>
  <c r="O44" i="13" s="1"/>
  <c r="I44" i="13"/>
  <c r="H44" i="13"/>
  <c r="G44" i="13"/>
  <c r="G44" i="13" a="1"/>
  <c r="D44" i="13"/>
  <c r="L44" i="13" s="1" a="1"/>
  <c r="L44" i="13" s="1"/>
  <c r="M44" i="13" s="1"/>
  <c r="AD43" i="13"/>
  <c r="X43" i="13"/>
  <c r="I43" i="13"/>
  <c r="L43" i="13" s="1" a="1"/>
  <c r="L43" i="13" s="1"/>
  <c r="M43" i="13" s="1"/>
  <c r="H43" i="13"/>
  <c r="G43" i="13" a="1"/>
  <c r="G43" i="13" s="1"/>
  <c r="D43" i="13"/>
  <c r="N43" i="13" s="1" a="1"/>
  <c r="N43" i="13" s="1"/>
  <c r="O43" i="13" s="1"/>
  <c r="AD42" i="13"/>
  <c r="X42" i="13"/>
  <c r="I42" i="13"/>
  <c r="L42" i="13" s="1" a="1"/>
  <c r="L42" i="13" s="1"/>
  <c r="M42" i="13" s="1"/>
  <c r="H42" i="13"/>
  <c r="G42" i="13" a="1"/>
  <c r="G42" i="13" s="1"/>
  <c r="D42" i="13"/>
  <c r="N42" i="13" s="1" a="1"/>
  <c r="N42" i="13" s="1"/>
  <c r="O42" i="13" s="1"/>
  <c r="AD41" i="13"/>
  <c r="X41" i="13"/>
  <c r="I41" i="13"/>
  <c r="N41" i="13" s="1" a="1"/>
  <c r="N41" i="13" s="1"/>
  <c r="O41" i="13" s="1"/>
  <c r="H41" i="13"/>
  <c r="G41" i="13" a="1"/>
  <c r="G41" i="13" s="1"/>
  <c r="D41" i="13"/>
  <c r="AD40" i="13"/>
  <c r="X40" i="13"/>
  <c r="N40" i="13" a="1"/>
  <c r="N40" i="13" s="1"/>
  <c r="O40" i="13" s="1"/>
  <c r="I40" i="13"/>
  <c r="H40" i="13"/>
  <c r="G40" i="13" a="1"/>
  <c r="G40" i="13" s="1"/>
  <c r="D40" i="13"/>
  <c r="L40" i="13" s="1" a="1"/>
  <c r="L40" i="13" s="1"/>
  <c r="M40" i="13" s="1"/>
  <c r="AD39" i="13"/>
  <c r="X39" i="13"/>
  <c r="I39" i="13"/>
  <c r="N39" i="13" s="1" a="1"/>
  <c r="N39" i="13" s="1"/>
  <c r="O39" i="13" s="1"/>
  <c r="H39" i="13"/>
  <c r="G39" i="13" a="1"/>
  <c r="G39" i="13" s="1"/>
  <c r="D39" i="13"/>
  <c r="L39" i="13" s="1" a="1"/>
  <c r="L39" i="13" s="1"/>
  <c r="M39" i="13" s="1"/>
  <c r="AD38" i="13"/>
  <c r="X38" i="13"/>
  <c r="I38" i="13"/>
  <c r="H38" i="13"/>
  <c r="G38" i="13" a="1"/>
  <c r="G38" i="13" s="1"/>
  <c r="D38" i="13"/>
  <c r="L38" i="13" s="1" a="1"/>
  <c r="L38" i="13" s="1"/>
  <c r="M38" i="13" s="1"/>
  <c r="AD37" i="13"/>
  <c r="X37" i="13"/>
  <c r="I37" i="13"/>
  <c r="L37" i="13" s="1" a="1"/>
  <c r="L37" i="13" s="1"/>
  <c r="M37" i="13" s="1"/>
  <c r="H37" i="13"/>
  <c r="G37" i="13"/>
  <c r="G37" i="13" a="1"/>
  <c r="D37" i="13"/>
  <c r="N37" i="13" s="1" a="1"/>
  <c r="N37" i="13" s="1"/>
  <c r="O37" i="13" s="1"/>
  <c r="AD36" i="13"/>
  <c r="X36" i="13"/>
  <c r="I36" i="13"/>
  <c r="H36" i="13"/>
  <c r="G36" i="13" a="1"/>
  <c r="G36" i="13" s="1"/>
  <c r="D36" i="13"/>
  <c r="N36" i="13" s="1" a="1"/>
  <c r="N36" i="13" s="1"/>
  <c r="O36" i="13" s="1"/>
  <c r="AD35" i="13"/>
  <c r="X35" i="13"/>
  <c r="L35" i="13" a="1"/>
  <c r="L35" i="13" s="1"/>
  <c r="M35" i="13" s="1"/>
  <c r="I35" i="13"/>
  <c r="H35" i="13"/>
  <c r="G35" i="13" a="1"/>
  <c r="G35" i="13" s="1"/>
  <c r="D35" i="13"/>
  <c r="N35" i="13" s="1" a="1"/>
  <c r="N35" i="13" s="1"/>
  <c r="O35" i="13" s="1"/>
  <c r="AD34" i="13"/>
  <c r="X34" i="13"/>
  <c r="I34" i="13"/>
  <c r="L34" i="13" s="1" a="1"/>
  <c r="L34" i="13" s="1"/>
  <c r="M34" i="13" s="1"/>
  <c r="H34" i="13"/>
  <c r="G34" i="13" a="1"/>
  <c r="G34" i="13" s="1"/>
  <c r="D34" i="13"/>
  <c r="AD33" i="13"/>
  <c r="X33" i="13"/>
  <c r="I33" i="13"/>
  <c r="H33" i="13"/>
  <c r="G33" i="13" a="1"/>
  <c r="G33" i="13" s="1"/>
  <c r="D33" i="13"/>
  <c r="AD32" i="13"/>
  <c r="X32" i="13"/>
  <c r="I32" i="13"/>
  <c r="H32" i="13"/>
  <c r="G32" i="13" a="1"/>
  <c r="G32" i="13" s="1"/>
  <c r="D32" i="13"/>
  <c r="AD31" i="13"/>
  <c r="X31" i="13"/>
  <c r="I31" i="13"/>
  <c r="H31" i="13"/>
  <c r="G31" i="13" a="1"/>
  <c r="G31" i="13" s="1"/>
  <c r="D31" i="13"/>
  <c r="AD30" i="13"/>
  <c r="X30" i="13"/>
  <c r="I30" i="13"/>
  <c r="H30" i="13"/>
  <c r="G30" i="13" a="1"/>
  <c r="G30" i="13" s="1"/>
  <c r="D30" i="13"/>
  <c r="AD29" i="13"/>
  <c r="X29" i="13"/>
  <c r="I29" i="13"/>
  <c r="H29" i="13"/>
  <c r="G29" i="13"/>
  <c r="G29" i="13" a="1"/>
  <c r="D29" i="13"/>
  <c r="AD28" i="13"/>
  <c r="X28" i="13"/>
  <c r="I28" i="13"/>
  <c r="H28" i="13"/>
  <c r="G28" i="13" a="1"/>
  <c r="G28" i="13" s="1"/>
  <c r="D28" i="13"/>
  <c r="AD27" i="13"/>
  <c r="X27" i="13"/>
  <c r="I27" i="13"/>
  <c r="H27" i="13"/>
  <c r="G27" i="13" a="1"/>
  <c r="G27" i="13" s="1"/>
  <c r="D27" i="13"/>
  <c r="AD26" i="13"/>
  <c r="X26" i="13"/>
  <c r="I26" i="13"/>
  <c r="H26" i="13"/>
  <c r="G26" i="13"/>
  <c r="G26" i="13" a="1"/>
  <c r="D26" i="13"/>
  <c r="AD25" i="13"/>
  <c r="X25" i="13"/>
  <c r="I25" i="13"/>
  <c r="H25" i="13"/>
  <c r="G25" i="13" a="1"/>
  <c r="G25" i="13" s="1"/>
  <c r="D25" i="13"/>
  <c r="AD24" i="13"/>
  <c r="X24" i="13"/>
  <c r="I24" i="13"/>
  <c r="H24" i="13"/>
  <c r="G24" i="13" a="1"/>
  <c r="G24" i="13" s="1"/>
  <c r="D24" i="13"/>
  <c r="AD23" i="13"/>
  <c r="X23" i="13"/>
  <c r="I23" i="13"/>
  <c r="H23" i="13"/>
  <c r="G23" i="13" a="1"/>
  <c r="G23" i="13" s="1"/>
  <c r="D23" i="13"/>
  <c r="AD22" i="13"/>
  <c r="X22" i="13"/>
  <c r="I22" i="13"/>
  <c r="H22" i="13"/>
  <c r="G22" i="13"/>
  <c r="G22" i="13" a="1"/>
  <c r="D22" i="13"/>
  <c r="AD21" i="13"/>
  <c r="X21" i="13"/>
  <c r="I21" i="13"/>
  <c r="H21" i="13"/>
  <c r="G21" i="13"/>
  <c r="G21" i="13" a="1"/>
  <c r="D21" i="13"/>
  <c r="AD20" i="13"/>
  <c r="X20" i="13"/>
  <c r="I20" i="13"/>
  <c r="H20" i="13"/>
  <c r="G20" i="13"/>
  <c r="G20" i="13" a="1"/>
  <c r="D20" i="13"/>
  <c r="AD19" i="13"/>
  <c r="X19" i="13"/>
  <c r="I19" i="13"/>
  <c r="H19" i="13"/>
  <c r="G19" i="13"/>
  <c r="G19" i="13" a="1"/>
  <c r="D19" i="13"/>
  <c r="AD18" i="13"/>
  <c r="X18" i="13"/>
  <c r="I18" i="13"/>
  <c r="H18" i="13"/>
  <c r="G18" i="13" a="1"/>
  <c r="G18" i="13" s="1"/>
  <c r="D18" i="13"/>
  <c r="AD17" i="13"/>
  <c r="X17" i="13"/>
  <c r="I17" i="13"/>
  <c r="H17" i="13"/>
  <c r="G17" i="13"/>
  <c r="G17" i="13" a="1"/>
  <c r="D17" i="13"/>
  <c r="AD16" i="13"/>
  <c r="X16" i="13"/>
  <c r="I16" i="13"/>
  <c r="H16" i="13"/>
  <c r="G16" i="13" a="1"/>
  <c r="G16" i="13" s="1"/>
  <c r="D16" i="13"/>
  <c r="AD15" i="13"/>
  <c r="X15" i="13"/>
  <c r="I15" i="13"/>
  <c r="H15" i="13"/>
  <c r="G15" i="13" a="1"/>
  <c r="G15" i="13" s="1"/>
  <c r="D15" i="13"/>
  <c r="AD14" i="13"/>
  <c r="X14" i="13"/>
  <c r="I14" i="13"/>
  <c r="H14" i="13"/>
  <c r="G14" i="13" a="1"/>
  <c r="G14" i="13" s="1"/>
  <c r="D14" i="13"/>
  <c r="AD13" i="13"/>
  <c r="X13" i="13"/>
  <c r="I13" i="13"/>
  <c r="H13" i="13"/>
  <c r="G13" i="13"/>
  <c r="G13" i="13" a="1"/>
  <c r="D13" i="13"/>
  <c r="AD12" i="13"/>
  <c r="X12" i="13"/>
  <c r="I12" i="13"/>
  <c r="H12" i="13"/>
  <c r="G12" i="13" a="1"/>
  <c r="G12" i="13" s="1"/>
  <c r="D12" i="13"/>
  <c r="AD11" i="13"/>
  <c r="X11" i="13"/>
  <c r="I11" i="13"/>
  <c r="H11" i="13"/>
  <c r="G11" i="13" a="1"/>
  <c r="G11" i="13" s="1"/>
  <c r="D11" i="13"/>
  <c r="AD10" i="13"/>
  <c r="X10" i="13"/>
  <c r="I10" i="13"/>
  <c r="H10" i="13"/>
  <c r="G10" i="13" a="1"/>
  <c r="G10" i="13" s="1"/>
  <c r="D10" i="13"/>
  <c r="AD9" i="13"/>
  <c r="X9" i="13"/>
  <c r="I9" i="13"/>
  <c r="H9" i="13"/>
  <c r="G9" i="13" a="1"/>
  <c r="G9" i="13" s="1"/>
  <c r="D9" i="13"/>
  <c r="AD8" i="13"/>
  <c r="X8" i="13"/>
  <c r="I8" i="13"/>
  <c r="H8" i="13"/>
  <c r="G8" i="13" a="1"/>
  <c r="G8" i="13" s="1"/>
  <c r="D8" i="13"/>
  <c r="AD7" i="13"/>
  <c r="X7" i="13"/>
  <c r="I7" i="13"/>
  <c r="H7" i="13"/>
  <c r="G7" i="13"/>
  <c r="G7" i="13" a="1"/>
  <c r="D7" i="13"/>
  <c r="AD6" i="13"/>
  <c r="X6" i="13"/>
  <c r="I6" i="13"/>
  <c r="H6" i="13"/>
  <c r="G6" i="13" a="1"/>
  <c r="G6" i="13" s="1"/>
  <c r="D6" i="13"/>
  <c r="AD5" i="13"/>
  <c r="X5" i="13"/>
  <c r="I5" i="13"/>
  <c r="H5" i="13"/>
  <c r="G5" i="13"/>
  <c r="G5" i="13" a="1"/>
  <c r="D5" i="13"/>
  <c r="AD4" i="13"/>
  <c r="X4" i="13"/>
  <c r="I4" i="13"/>
  <c r="H4" i="13"/>
  <c r="G4" i="13" a="1"/>
  <c r="G4" i="13" s="1"/>
  <c r="D4" i="13"/>
  <c r="AD3" i="13"/>
  <c r="X3" i="13"/>
  <c r="I3" i="13"/>
  <c r="L3" i="13" s="1" a="1"/>
  <c r="L3" i="13" s="1"/>
  <c r="M3" i="13" s="1"/>
  <c r="H3" i="13"/>
  <c r="G3" i="13" a="1"/>
  <c r="G3" i="13" s="1"/>
  <c r="D3" i="13"/>
  <c r="N3" i="13" s="1" a="1"/>
  <c r="N3" i="13" s="1"/>
  <c r="O3" i="13" s="1"/>
  <c r="AD2" i="13"/>
  <c r="X2" i="13"/>
  <c r="L2" i="13" a="1"/>
  <c r="L2" i="13" s="1"/>
  <c r="M2" i="13" s="1"/>
  <c r="I2" i="13"/>
  <c r="H2" i="13"/>
  <c r="G2" i="13"/>
  <c r="G2" i="13" a="1"/>
  <c r="D2" i="13"/>
  <c r="N2" i="13" s="1" a="1"/>
  <c r="N2" i="13" s="1"/>
  <c r="O2" i="13" s="1"/>
  <c r="N367" i="11" a="1"/>
  <c r="N367" i="11" s="1"/>
  <c r="O367" i="11" s="1"/>
  <c r="L367" i="11" a="1"/>
  <c r="L367" i="11" s="1"/>
  <c r="M367" i="11" s="1"/>
  <c r="N366" i="11"/>
  <c r="O366" i="11" s="1"/>
  <c r="N366" i="11" a="1"/>
  <c r="L366" i="11"/>
  <c r="M366" i="11" s="1"/>
  <c r="L366" i="11" a="1"/>
  <c r="N365" i="11" a="1"/>
  <c r="N365" i="11" s="1"/>
  <c r="O365" i="11" s="1"/>
  <c r="M365" i="11"/>
  <c r="L365" i="11"/>
  <c r="L365" i="11" a="1"/>
  <c r="N364" i="11" a="1"/>
  <c r="N364" i="11" s="1"/>
  <c r="O364" i="11" s="1"/>
  <c r="L364" i="11" a="1"/>
  <c r="L364" i="11" s="1"/>
  <c r="M364" i="11" s="1"/>
  <c r="O363" i="11"/>
  <c r="N363" i="11"/>
  <c r="N363" i="11" a="1"/>
  <c r="L363" i="11" a="1"/>
  <c r="L363" i="11" s="1"/>
  <c r="M363" i="11" s="1"/>
  <c r="N362" i="11"/>
  <c r="O362" i="11" s="1"/>
  <c r="N362" i="11" a="1"/>
  <c r="M362" i="11"/>
  <c r="L362" i="11"/>
  <c r="L362" i="11" a="1"/>
  <c r="N361" i="11" a="1"/>
  <c r="N361" i="11" s="1"/>
  <c r="O361" i="11" s="1"/>
  <c r="L361" i="11" a="1"/>
  <c r="L361" i="11" s="1"/>
  <c r="M361" i="11" s="1"/>
  <c r="N360" i="11" a="1"/>
  <c r="N360" i="11" s="1"/>
  <c r="O360" i="11" s="1"/>
  <c r="L360" i="11" a="1"/>
  <c r="L360" i="11" s="1"/>
  <c r="M360" i="11" s="1"/>
  <c r="N359" i="11"/>
  <c r="O359" i="11" s="1"/>
  <c r="N359" i="11" a="1"/>
  <c r="L359" i="11" a="1"/>
  <c r="L359" i="11" s="1"/>
  <c r="M359" i="11" s="1"/>
  <c r="N358" i="11"/>
  <c r="O358" i="11" s="1"/>
  <c r="N358" i="11" a="1"/>
  <c r="L358" i="11" a="1"/>
  <c r="L358" i="11" s="1"/>
  <c r="M358" i="11" s="1"/>
  <c r="N357" i="11" a="1"/>
  <c r="N357" i="11" s="1"/>
  <c r="O357" i="11" s="1"/>
  <c r="L357" i="11" a="1"/>
  <c r="L357" i="11" s="1"/>
  <c r="M357" i="11" s="1"/>
  <c r="N356" i="11" a="1"/>
  <c r="N356" i="11" s="1"/>
  <c r="O356" i="11" s="1"/>
  <c r="L356" i="11" a="1"/>
  <c r="L356" i="11" s="1"/>
  <c r="M356" i="11" s="1"/>
  <c r="N355" i="11"/>
  <c r="O355" i="11" s="1"/>
  <c r="N355" i="11" a="1"/>
  <c r="L355" i="11" a="1"/>
  <c r="L355" i="11" s="1"/>
  <c r="M355" i="11" s="1"/>
  <c r="N354" i="11"/>
  <c r="O354" i="11" s="1"/>
  <c r="N354" i="11" a="1"/>
  <c r="L354" i="11" a="1"/>
  <c r="L354" i="11" s="1"/>
  <c r="M354" i="11" s="1"/>
  <c r="N353" i="11" a="1"/>
  <c r="N353" i="11" s="1"/>
  <c r="O353" i="11" s="1"/>
  <c r="L353" i="11" a="1"/>
  <c r="L353" i="11" s="1"/>
  <c r="M353" i="11" s="1"/>
  <c r="N352" i="11" a="1"/>
  <c r="N352" i="11" s="1"/>
  <c r="O352" i="11" s="1"/>
  <c r="L352" i="11" a="1"/>
  <c r="L352" i="11" s="1"/>
  <c r="M352" i="11" s="1"/>
  <c r="N351" i="11"/>
  <c r="O351" i="11" s="1"/>
  <c r="N351" i="11" a="1"/>
  <c r="L351" i="11" a="1"/>
  <c r="L351" i="11" s="1"/>
  <c r="M351" i="11" s="1"/>
  <c r="N350" i="11"/>
  <c r="O350" i="11" s="1"/>
  <c r="N350" i="11" a="1"/>
  <c r="L350" i="11" a="1"/>
  <c r="L350" i="11" s="1"/>
  <c r="M350" i="11" s="1"/>
  <c r="N349" i="11" a="1"/>
  <c r="N349" i="11" s="1"/>
  <c r="O349" i="11" s="1"/>
  <c r="M349" i="11"/>
  <c r="L349" i="11" a="1"/>
  <c r="L349" i="11" s="1"/>
  <c r="N348" i="11" a="1"/>
  <c r="N348" i="11" s="1"/>
  <c r="O348" i="11" s="1"/>
  <c r="L348" i="11" a="1"/>
  <c r="L348" i="11" s="1"/>
  <c r="M348" i="11" s="1"/>
  <c r="N347" i="11"/>
  <c r="O347" i="11" s="1"/>
  <c r="N347" i="11" a="1"/>
  <c r="L347" i="11" a="1"/>
  <c r="L347" i="11" s="1"/>
  <c r="M347" i="11" s="1"/>
  <c r="O346" i="11"/>
  <c r="N346" i="11"/>
  <c r="N346" i="11" a="1"/>
  <c r="L346" i="11" a="1"/>
  <c r="L346" i="11" s="1"/>
  <c r="M346" i="11" s="1"/>
  <c r="N345" i="11" a="1"/>
  <c r="N345" i="11" s="1"/>
  <c r="O345" i="11" s="1"/>
  <c r="M345" i="11"/>
  <c r="L345" i="11" a="1"/>
  <c r="L345" i="11" s="1"/>
  <c r="N344" i="11" a="1"/>
  <c r="N344" i="11" s="1"/>
  <c r="O344" i="11" s="1"/>
  <c r="L344" i="11"/>
  <c r="M344" i="11" s="1"/>
  <c r="L344" i="11" a="1"/>
  <c r="N343" i="11"/>
  <c r="O343" i="11" s="1"/>
  <c r="N343" i="11" a="1"/>
  <c r="L343" i="11" a="1"/>
  <c r="L343" i="11" s="1"/>
  <c r="M343" i="11" s="1"/>
  <c r="O342" i="11"/>
  <c r="N342" i="11"/>
  <c r="N342" i="11" a="1"/>
  <c r="L342" i="11" a="1"/>
  <c r="L342" i="11" s="1"/>
  <c r="M342" i="11" s="1"/>
  <c r="N341" i="11" a="1"/>
  <c r="N341" i="11" s="1"/>
  <c r="O341" i="11" s="1"/>
  <c r="L341" i="11" a="1"/>
  <c r="L341" i="11" s="1"/>
  <c r="M341" i="11" s="1"/>
  <c r="N340" i="11" a="1"/>
  <c r="N340" i="11" s="1"/>
  <c r="O340" i="11" s="1"/>
  <c r="L340" i="11" a="1"/>
  <c r="L340" i="11" s="1"/>
  <c r="M340" i="11" s="1"/>
  <c r="N339" i="11"/>
  <c r="O339" i="11" s="1"/>
  <c r="N339" i="11" a="1"/>
  <c r="L339" i="11" a="1"/>
  <c r="L339" i="11" s="1"/>
  <c r="M339" i="11" s="1"/>
  <c r="N338" i="11"/>
  <c r="O338" i="11" s="1"/>
  <c r="N338" i="11" a="1"/>
  <c r="L338" i="11" a="1"/>
  <c r="L338" i="11" s="1"/>
  <c r="M338" i="11" s="1"/>
  <c r="N337" i="11" a="1"/>
  <c r="N337" i="11" s="1"/>
  <c r="O337" i="11" s="1"/>
  <c r="M337" i="11"/>
  <c r="L337" i="11" a="1"/>
  <c r="L337" i="11" s="1"/>
  <c r="N336" i="11" a="1"/>
  <c r="N336" i="11" s="1"/>
  <c r="O336" i="11" s="1"/>
  <c r="L336" i="11" a="1"/>
  <c r="L336" i="11" s="1"/>
  <c r="M336" i="11" s="1"/>
  <c r="N335" i="11"/>
  <c r="O335" i="11" s="1"/>
  <c r="N335" i="11" a="1"/>
  <c r="L335" i="11" a="1"/>
  <c r="L335" i="11" s="1"/>
  <c r="M335" i="11" s="1"/>
  <c r="N334" i="11"/>
  <c r="O334" i="11" s="1"/>
  <c r="N334" i="11" a="1"/>
  <c r="L334" i="11" a="1"/>
  <c r="L334" i="11" s="1"/>
  <c r="M334" i="11" s="1"/>
  <c r="N333" i="11" a="1"/>
  <c r="N333" i="11" s="1"/>
  <c r="O333" i="11" s="1"/>
  <c r="M333" i="11"/>
  <c r="L333" i="11" a="1"/>
  <c r="L333" i="11" s="1"/>
  <c r="N332" i="11" a="1"/>
  <c r="N332" i="11" s="1"/>
  <c r="O332" i="11" s="1"/>
  <c r="L332" i="11" a="1"/>
  <c r="L332" i="11" s="1"/>
  <c r="M332" i="11" s="1"/>
  <c r="N331" i="11"/>
  <c r="O331" i="11" s="1"/>
  <c r="N331" i="11" a="1"/>
  <c r="L331" i="11" a="1"/>
  <c r="L331" i="11" s="1"/>
  <c r="M331" i="11" s="1"/>
  <c r="O330" i="11"/>
  <c r="N330" i="11"/>
  <c r="N330" i="11" a="1"/>
  <c r="L330" i="11" a="1"/>
  <c r="L330" i="11" s="1"/>
  <c r="M330" i="11" s="1"/>
  <c r="N329" i="11" a="1"/>
  <c r="N329" i="11" s="1"/>
  <c r="O329" i="11" s="1"/>
  <c r="L329" i="11" a="1"/>
  <c r="L329" i="11" s="1"/>
  <c r="M329" i="11" s="1"/>
  <c r="N328" i="11" a="1"/>
  <c r="N328" i="11" s="1"/>
  <c r="O328" i="11" s="1"/>
  <c r="L328" i="11" a="1"/>
  <c r="L328" i="11" s="1"/>
  <c r="M328" i="11" s="1"/>
  <c r="N327" i="11"/>
  <c r="O327" i="11" s="1"/>
  <c r="N327" i="11" a="1"/>
  <c r="L327" i="11" a="1"/>
  <c r="L327" i="11" s="1"/>
  <c r="M327" i="11" s="1"/>
  <c r="N326" i="11"/>
  <c r="O326" i="11" s="1"/>
  <c r="N326" i="11" a="1"/>
  <c r="L326" i="11" a="1"/>
  <c r="L326" i="11" s="1"/>
  <c r="M326" i="11" s="1"/>
  <c r="N325" i="11" a="1"/>
  <c r="N325" i="11" s="1"/>
  <c r="O325" i="11" s="1"/>
  <c r="L325" i="11" a="1"/>
  <c r="L325" i="11" s="1"/>
  <c r="M325" i="11" s="1"/>
  <c r="N324" i="11" a="1"/>
  <c r="N324" i="11" s="1"/>
  <c r="O324" i="11" s="1"/>
  <c r="L324" i="11" a="1"/>
  <c r="L324" i="11" s="1"/>
  <c r="M324" i="11" s="1"/>
  <c r="N323" i="11"/>
  <c r="O323" i="11" s="1"/>
  <c r="N323" i="11" a="1"/>
  <c r="L323" i="11" a="1"/>
  <c r="L323" i="11" s="1"/>
  <c r="M323" i="11" s="1"/>
  <c r="N322" i="11"/>
  <c r="O322" i="11" s="1"/>
  <c r="N322" i="11" a="1"/>
  <c r="L322" i="11" a="1"/>
  <c r="L322" i="11" s="1"/>
  <c r="M322" i="11" s="1"/>
  <c r="N321" i="11" a="1"/>
  <c r="N321" i="11" s="1"/>
  <c r="O321" i="11" s="1"/>
  <c r="M321" i="11"/>
  <c r="L321" i="11" a="1"/>
  <c r="L321" i="11" s="1"/>
  <c r="N320" i="11" a="1"/>
  <c r="N320" i="11" s="1"/>
  <c r="O320" i="11" s="1"/>
  <c r="L320" i="11" a="1"/>
  <c r="L320" i="11" s="1"/>
  <c r="M320" i="11" s="1"/>
  <c r="N319" i="11"/>
  <c r="O319" i="11" s="1"/>
  <c r="N319" i="11" a="1"/>
  <c r="L319" i="11" a="1"/>
  <c r="L319" i="11" s="1"/>
  <c r="M319" i="11" s="1"/>
  <c r="O318" i="11"/>
  <c r="N318" i="11"/>
  <c r="N318" i="11" a="1"/>
  <c r="L318" i="11" a="1"/>
  <c r="L318" i="11" s="1"/>
  <c r="M318" i="11" s="1"/>
  <c r="N317" i="11" a="1"/>
  <c r="N317" i="11" s="1"/>
  <c r="O317" i="11" s="1"/>
  <c r="M317" i="11"/>
  <c r="L317" i="11" a="1"/>
  <c r="L317" i="11" s="1"/>
  <c r="N316" i="11" a="1"/>
  <c r="N316" i="11" s="1"/>
  <c r="O316" i="11" s="1"/>
  <c r="L316" i="11" a="1"/>
  <c r="L316" i="11" s="1"/>
  <c r="M316" i="11" s="1"/>
  <c r="N315" i="11"/>
  <c r="O315" i="11" s="1"/>
  <c r="N315" i="11" a="1"/>
  <c r="L315" i="11" a="1"/>
  <c r="L315" i="11" s="1"/>
  <c r="M315" i="11" s="1"/>
  <c r="O314" i="11"/>
  <c r="N314" i="11"/>
  <c r="N314" i="11" a="1"/>
  <c r="L314" i="11" a="1"/>
  <c r="L314" i="11" s="1"/>
  <c r="M314" i="11" s="1"/>
  <c r="N313" i="11" a="1"/>
  <c r="N313" i="11" s="1"/>
  <c r="O313" i="11" s="1"/>
  <c r="M313" i="11"/>
  <c r="L313" i="11" a="1"/>
  <c r="L313" i="11" s="1"/>
  <c r="N312" i="11" a="1"/>
  <c r="N312" i="11" s="1"/>
  <c r="O312" i="11" s="1"/>
  <c r="L312" i="11"/>
  <c r="M312" i="11" s="1"/>
  <c r="L312" i="11" a="1"/>
  <c r="N311" i="11"/>
  <c r="O311" i="11" s="1"/>
  <c r="N311" i="11" a="1"/>
  <c r="L311" i="11" a="1"/>
  <c r="L311" i="11" s="1"/>
  <c r="M311" i="11" s="1"/>
  <c r="O310" i="11"/>
  <c r="N310" i="11"/>
  <c r="N310" i="11" a="1"/>
  <c r="L310" i="11" a="1"/>
  <c r="L310" i="11" s="1"/>
  <c r="M310" i="11" s="1"/>
  <c r="N309" i="11" a="1"/>
  <c r="N309" i="11" s="1"/>
  <c r="O309" i="11" s="1"/>
  <c r="L309" i="11" a="1"/>
  <c r="L309" i="11" s="1"/>
  <c r="M309" i="11" s="1"/>
  <c r="N308" i="11" a="1"/>
  <c r="N308" i="11" s="1"/>
  <c r="O308" i="11" s="1"/>
  <c r="L308" i="11" a="1"/>
  <c r="L308" i="11" s="1"/>
  <c r="M308" i="11" s="1"/>
  <c r="N307" i="11"/>
  <c r="O307" i="11" s="1"/>
  <c r="N307" i="11" a="1"/>
  <c r="L307" i="11" a="1"/>
  <c r="L307" i="11" s="1"/>
  <c r="M307" i="11" s="1"/>
  <c r="N306" i="11"/>
  <c r="O306" i="11" s="1"/>
  <c r="N306" i="11" a="1"/>
  <c r="L306" i="11" a="1"/>
  <c r="L306" i="11" s="1"/>
  <c r="M306" i="11" s="1"/>
  <c r="N305" i="11" a="1"/>
  <c r="N305" i="11" s="1"/>
  <c r="O305" i="11" s="1"/>
  <c r="M305" i="11"/>
  <c r="L305" i="11" a="1"/>
  <c r="L305" i="11" s="1"/>
  <c r="N304" i="11" a="1"/>
  <c r="N304" i="11" s="1"/>
  <c r="O304" i="11" s="1"/>
  <c r="L304" i="11" a="1"/>
  <c r="L304" i="11" s="1"/>
  <c r="M304" i="11" s="1"/>
  <c r="N303" i="11"/>
  <c r="O303" i="11" s="1"/>
  <c r="N303" i="11" a="1"/>
  <c r="L303" i="11" a="1"/>
  <c r="L303" i="11" s="1"/>
  <c r="M303" i="11" s="1"/>
  <c r="N302" i="11"/>
  <c r="O302" i="11" s="1"/>
  <c r="N302" i="11" a="1"/>
  <c r="L302" i="11" a="1"/>
  <c r="L302" i="11" s="1"/>
  <c r="M302" i="11" s="1"/>
  <c r="N301" i="11" a="1"/>
  <c r="N301" i="11" s="1"/>
  <c r="O301" i="11" s="1"/>
  <c r="M301" i="11"/>
  <c r="L301" i="11" a="1"/>
  <c r="L301" i="11" s="1"/>
  <c r="N300" i="11" a="1"/>
  <c r="N300" i="11" s="1"/>
  <c r="O300" i="11" s="1"/>
  <c r="L300" i="11" a="1"/>
  <c r="L300" i="11" s="1"/>
  <c r="M300" i="11" s="1"/>
  <c r="N299" i="11"/>
  <c r="O299" i="11" s="1"/>
  <c r="N299" i="11" a="1"/>
  <c r="L299" i="11" a="1"/>
  <c r="L299" i="11" s="1"/>
  <c r="M299" i="11" s="1"/>
  <c r="O298" i="11"/>
  <c r="N298" i="11"/>
  <c r="N298" i="11" a="1"/>
  <c r="L298" i="11" a="1"/>
  <c r="L298" i="11" s="1"/>
  <c r="M298" i="11" s="1"/>
  <c r="N297" i="11" a="1"/>
  <c r="N297" i="11" s="1"/>
  <c r="O297" i="11" s="1"/>
  <c r="L297" i="11" a="1"/>
  <c r="L297" i="11" s="1"/>
  <c r="M297" i="11" s="1"/>
  <c r="N296" i="11" a="1"/>
  <c r="N296" i="11" s="1"/>
  <c r="O296" i="11" s="1"/>
  <c r="L296" i="11" a="1"/>
  <c r="L296" i="11" s="1"/>
  <c r="M296" i="11" s="1"/>
  <c r="N295" i="11"/>
  <c r="O295" i="11" s="1"/>
  <c r="N295" i="11" a="1"/>
  <c r="L295" i="11" a="1"/>
  <c r="L295" i="11" s="1"/>
  <c r="M295" i="11" s="1"/>
  <c r="N294" i="11"/>
  <c r="O294" i="11" s="1"/>
  <c r="N294" i="11" a="1"/>
  <c r="L294" i="11" a="1"/>
  <c r="L294" i="11" s="1"/>
  <c r="M294" i="11" s="1"/>
  <c r="N293" i="11" a="1"/>
  <c r="N293" i="11" s="1"/>
  <c r="O293" i="11" s="1"/>
  <c r="L293" i="11" a="1"/>
  <c r="L293" i="11" s="1"/>
  <c r="M293" i="11" s="1"/>
  <c r="N292" i="11" a="1"/>
  <c r="N292" i="11" s="1"/>
  <c r="O292" i="11" s="1"/>
  <c r="L292" i="11" a="1"/>
  <c r="L292" i="11" s="1"/>
  <c r="M292" i="11" s="1"/>
  <c r="N291" i="11"/>
  <c r="O291" i="11" s="1"/>
  <c r="N291" i="11" a="1"/>
  <c r="L291" i="11" a="1"/>
  <c r="L291" i="11" s="1"/>
  <c r="M291" i="11" s="1"/>
  <c r="N290" i="11"/>
  <c r="O290" i="11" s="1"/>
  <c r="N290" i="11" a="1"/>
  <c r="L290" i="11" a="1"/>
  <c r="L290" i="11" s="1"/>
  <c r="M290" i="11" s="1"/>
  <c r="N289" i="11" a="1"/>
  <c r="N289" i="11" s="1"/>
  <c r="O289" i="11" s="1"/>
  <c r="M289" i="11"/>
  <c r="L289" i="11" a="1"/>
  <c r="L289" i="11" s="1"/>
  <c r="N288" i="11" a="1"/>
  <c r="N288" i="11" s="1"/>
  <c r="O288" i="11" s="1"/>
  <c r="L288" i="11" a="1"/>
  <c r="L288" i="11" s="1"/>
  <c r="M288" i="11" s="1"/>
  <c r="N287" i="11"/>
  <c r="O287" i="11" s="1"/>
  <c r="N287" i="11" a="1"/>
  <c r="L287" i="11" a="1"/>
  <c r="L287" i="11" s="1"/>
  <c r="M287" i="11" s="1"/>
  <c r="O286" i="11"/>
  <c r="N286" i="11"/>
  <c r="N286" i="11" a="1"/>
  <c r="L286" i="11" a="1"/>
  <c r="L286" i="11" s="1"/>
  <c r="M286" i="11" s="1"/>
  <c r="N285" i="11" a="1"/>
  <c r="N285" i="11" s="1"/>
  <c r="O285" i="11" s="1"/>
  <c r="M285" i="11"/>
  <c r="L285" i="11" a="1"/>
  <c r="L285" i="11" s="1"/>
  <c r="N284" i="11" a="1"/>
  <c r="N284" i="11" s="1"/>
  <c r="O284" i="11" s="1"/>
  <c r="L284" i="11" a="1"/>
  <c r="L284" i="11" s="1"/>
  <c r="M284" i="11" s="1"/>
  <c r="N283" i="11"/>
  <c r="O283" i="11" s="1"/>
  <c r="N283" i="11" a="1"/>
  <c r="L283" i="11" a="1"/>
  <c r="L283" i="11" s="1"/>
  <c r="M283" i="11" s="1"/>
  <c r="O282" i="11"/>
  <c r="N282" i="11"/>
  <c r="N282" i="11" a="1"/>
  <c r="L282" i="11" a="1"/>
  <c r="L282" i="11" s="1"/>
  <c r="M282" i="11" s="1"/>
  <c r="N281" i="11" a="1"/>
  <c r="N281" i="11" s="1"/>
  <c r="O281" i="11" s="1"/>
  <c r="M281" i="11"/>
  <c r="L281" i="11" a="1"/>
  <c r="L281" i="11" s="1"/>
  <c r="N280" i="11" a="1"/>
  <c r="N280" i="11" s="1"/>
  <c r="O280" i="11" s="1"/>
  <c r="L280" i="11"/>
  <c r="M280" i="11" s="1"/>
  <c r="L280" i="11" a="1"/>
  <c r="N279" i="11"/>
  <c r="O279" i="11" s="1"/>
  <c r="N279" i="11" a="1"/>
  <c r="L279" i="11" a="1"/>
  <c r="L279" i="11" s="1"/>
  <c r="M279" i="11" s="1"/>
  <c r="O278" i="11"/>
  <c r="N278" i="11"/>
  <c r="N278" i="11" a="1"/>
  <c r="L278" i="11" a="1"/>
  <c r="L278" i="11" s="1"/>
  <c r="M278" i="11" s="1"/>
  <c r="N277" i="11" a="1"/>
  <c r="N277" i="11" s="1"/>
  <c r="O277" i="11" s="1"/>
  <c r="L277" i="11" a="1"/>
  <c r="L277" i="11" s="1"/>
  <c r="M277" i="11" s="1"/>
  <c r="N276" i="11" a="1"/>
  <c r="N276" i="11" s="1"/>
  <c r="O276" i="11" s="1"/>
  <c r="L276" i="11" a="1"/>
  <c r="L276" i="11" s="1"/>
  <c r="M276" i="11" s="1"/>
  <c r="N275" i="11"/>
  <c r="O275" i="11" s="1"/>
  <c r="N275" i="11" a="1"/>
  <c r="L275" i="11" a="1"/>
  <c r="L275" i="11" s="1"/>
  <c r="M275" i="11" s="1"/>
  <c r="N274" i="11"/>
  <c r="O274" i="11" s="1"/>
  <c r="N274" i="11" a="1"/>
  <c r="L274" i="11" a="1"/>
  <c r="L274" i="11" s="1"/>
  <c r="M274" i="11" s="1"/>
  <c r="N273" i="11" a="1"/>
  <c r="N273" i="11" s="1"/>
  <c r="O273" i="11" s="1"/>
  <c r="M273" i="11"/>
  <c r="L273" i="11" a="1"/>
  <c r="L273" i="11" s="1"/>
  <c r="N272" i="11" a="1"/>
  <c r="N272" i="11" s="1"/>
  <c r="O272" i="11" s="1"/>
  <c r="L272" i="11" a="1"/>
  <c r="L272" i="11" s="1"/>
  <c r="M272" i="11" s="1"/>
  <c r="N271" i="11"/>
  <c r="O271" i="11" s="1"/>
  <c r="N271" i="11" a="1"/>
  <c r="L271" i="11"/>
  <c r="M271" i="11" s="1"/>
  <c r="L271" i="11" a="1"/>
  <c r="O270" i="11"/>
  <c r="N270" i="11"/>
  <c r="N270" i="11" a="1"/>
  <c r="L270" i="11" a="1"/>
  <c r="L270" i="11" s="1"/>
  <c r="M270" i="11" s="1"/>
  <c r="N269" i="11" a="1"/>
  <c r="N269" i="11" s="1"/>
  <c r="O269" i="11" s="1"/>
  <c r="L269" i="11" a="1"/>
  <c r="L269" i="11" s="1"/>
  <c r="M269" i="11" s="1"/>
  <c r="N268" i="11" a="1"/>
  <c r="N268" i="11" s="1"/>
  <c r="O268" i="11" s="1"/>
  <c r="L268" i="11"/>
  <c r="M268" i="11" s="1"/>
  <c r="L268" i="11" a="1"/>
  <c r="N267" i="11"/>
  <c r="O267" i="11" s="1"/>
  <c r="N267" i="11" a="1"/>
  <c r="L267" i="11"/>
  <c r="M267" i="11" s="1"/>
  <c r="L267" i="11" a="1"/>
  <c r="N266" i="11"/>
  <c r="O266" i="11" s="1"/>
  <c r="N266" i="11" a="1"/>
  <c r="L266" i="11" a="1"/>
  <c r="L266" i="11" s="1"/>
  <c r="M266" i="11" s="1"/>
  <c r="N265" i="11" a="1"/>
  <c r="N265" i="11" s="1"/>
  <c r="O265" i="11" s="1"/>
  <c r="L265" i="11" a="1"/>
  <c r="L265" i="11" s="1"/>
  <c r="M265" i="11" s="1"/>
  <c r="N264" i="11" a="1"/>
  <c r="N264" i="11" s="1"/>
  <c r="O264" i="11" s="1"/>
  <c r="L264" i="11" a="1"/>
  <c r="L264" i="11" s="1"/>
  <c r="M264" i="11" s="1"/>
  <c r="N263" i="11"/>
  <c r="O263" i="11" s="1"/>
  <c r="N263" i="11" a="1"/>
  <c r="L263" i="11" a="1"/>
  <c r="L263" i="11" s="1"/>
  <c r="M263" i="11" s="1"/>
  <c r="N262" i="11"/>
  <c r="O262" i="11" s="1"/>
  <c r="N262" i="11" a="1"/>
  <c r="L262" i="11" a="1"/>
  <c r="L262" i="11" s="1"/>
  <c r="M262" i="11" s="1"/>
  <c r="N261" i="11" a="1"/>
  <c r="N261" i="11" s="1"/>
  <c r="O261" i="11" s="1"/>
  <c r="M261" i="11"/>
  <c r="L261" i="11" a="1"/>
  <c r="L261" i="11" s="1"/>
  <c r="N260" i="11" a="1"/>
  <c r="N260" i="11" s="1"/>
  <c r="O260" i="11" s="1"/>
  <c r="L260" i="11" a="1"/>
  <c r="L260" i="11" s="1"/>
  <c r="M260" i="11" s="1"/>
  <c r="N259" i="11"/>
  <c r="O259" i="11" s="1"/>
  <c r="N259" i="11" a="1"/>
  <c r="L259" i="11" a="1"/>
  <c r="L259" i="11" s="1"/>
  <c r="M259" i="11" s="1"/>
  <c r="O258" i="11"/>
  <c r="N258" i="11"/>
  <c r="N258" i="11" a="1"/>
  <c r="L258" i="11" a="1"/>
  <c r="L258" i="11" s="1"/>
  <c r="M258" i="11" s="1"/>
  <c r="N257" i="11" a="1"/>
  <c r="N257" i="11" s="1"/>
  <c r="O257" i="11" s="1"/>
  <c r="L257" i="11" a="1"/>
  <c r="L257" i="11" s="1"/>
  <c r="M257" i="11" s="1"/>
  <c r="N256" i="11" a="1"/>
  <c r="N256" i="11" s="1"/>
  <c r="O256" i="11" s="1"/>
  <c r="L256" i="11"/>
  <c r="M256" i="11" s="1"/>
  <c r="L256" i="11" a="1"/>
  <c r="N255" i="11"/>
  <c r="O255" i="11" s="1"/>
  <c r="N255" i="11" a="1"/>
  <c r="L255" i="11" a="1"/>
  <c r="L255" i="11" s="1"/>
  <c r="M255" i="11" s="1"/>
  <c r="O254" i="11"/>
  <c r="N254" i="11"/>
  <c r="N254" i="11" a="1"/>
  <c r="L254" i="11" a="1"/>
  <c r="L254" i="11" s="1"/>
  <c r="M254" i="11" s="1"/>
  <c r="N253" i="11" a="1"/>
  <c r="N253" i="11" s="1"/>
  <c r="O253" i="11" s="1"/>
  <c r="L253" i="11" a="1"/>
  <c r="L253" i="11" s="1"/>
  <c r="M253" i="11" s="1"/>
  <c r="N252" i="11" a="1"/>
  <c r="N252" i="11" s="1"/>
  <c r="O252" i="11" s="1"/>
  <c r="L252" i="11" a="1"/>
  <c r="L252" i="11" s="1"/>
  <c r="M252" i="11" s="1"/>
  <c r="N251" i="11"/>
  <c r="O251" i="11" s="1"/>
  <c r="N251" i="11" a="1"/>
  <c r="L251" i="11" a="1"/>
  <c r="L251" i="11" s="1"/>
  <c r="M251" i="11" s="1"/>
  <c r="N250" i="11"/>
  <c r="O250" i="11" s="1"/>
  <c r="N250" i="11" a="1"/>
  <c r="L250" i="11" a="1"/>
  <c r="L250" i="11" s="1"/>
  <c r="M250" i="11" s="1"/>
  <c r="N249" i="11" a="1"/>
  <c r="N249" i="11" s="1"/>
  <c r="O249" i="11" s="1"/>
  <c r="M249" i="11"/>
  <c r="L249" i="11" a="1"/>
  <c r="L249" i="11" s="1"/>
  <c r="N248" i="11" a="1"/>
  <c r="N248" i="11" s="1"/>
  <c r="O248" i="11" s="1"/>
  <c r="L248" i="11" a="1"/>
  <c r="L248" i="11" s="1"/>
  <c r="M248" i="11" s="1"/>
  <c r="N247" i="11"/>
  <c r="O247" i="11" s="1"/>
  <c r="N247" i="11" a="1"/>
  <c r="L247" i="11" a="1"/>
  <c r="L247" i="11" s="1"/>
  <c r="M247" i="11" s="1"/>
  <c r="O246" i="11"/>
  <c r="N246" i="11"/>
  <c r="N246" i="11" a="1"/>
  <c r="L246" i="11" a="1"/>
  <c r="L246" i="11" s="1"/>
  <c r="M246" i="11" s="1"/>
  <c r="N245" i="11" a="1"/>
  <c r="N245" i="11" s="1"/>
  <c r="O245" i="11" s="1"/>
  <c r="M245" i="11"/>
  <c r="L245" i="11" a="1"/>
  <c r="L245" i="11" s="1"/>
  <c r="N244" i="11" a="1"/>
  <c r="N244" i="11" s="1"/>
  <c r="O244" i="11" s="1"/>
  <c r="L244" i="11"/>
  <c r="M244" i="11" s="1"/>
  <c r="L244" i="11" a="1"/>
  <c r="N243" i="11"/>
  <c r="O243" i="11" s="1"/>
  <c r="N243" i="11" a="1"/>
  <c r="L243" i="11" a="1"/>
  <c r="L243" i="11" s="1"/>
  <c r="M243" i="11" s="1"/>
  <c r="O242" i="11"/>
  <c r="N242" i="11"/>
  <c r="N242" i="11" a="1"/>
  <c r="L242" i="11" a="1"/>
  <c r="L242" i="11" s="1"/>
  <c r="M242" i="11" s="1"/>
  <c r="N241" i="11" a="1"/>
  <c r="N241" i="11" s="1"/>
  <c r="O241" i="11" s="1"/>
  <c r="L241" i="11"/>
  <c r="M241" i="11" s="1"/>
  <c r="L241" i="11" a="1"/>
  <c r="N240" i="11" a="1"/>
  <c r="N240" i="11" s="1"/>
  <c r="O240" i="11" s="1"/>
  <c r="L240" i="11" a="1"/>
  <c r="L240" i="11" s="1"/>
  <c r="M240" i="11" s="1"/>
  <c r="O239" i="11"/>
  <c r="N239" i="11"/>
  <c r="N239" i="11" a="1"/>
  <c r="L239" i="11" a="1"/>
  <c r="L239" i="11" s="1"/>
  <c r="M239" i="11" s="1"/>
  <c r="N238" i="11" a="1"/>
  <c r="N238" i="11" s="1"/>
  <c r="O238" i="11" s="1"/>
  <c r="L238" i="11" a="1"/>
  <c r="L238" i="11" s="1"/>
  <c r="M238" i="11" s="1"/>
  <c r="N237" i="11" a="1"/>
  <c r="N237" i="11" s="1"/>
  <c r="O237" i="11" s="1"/>
  <c r="L237" i="11" a="1"/>
  <c r="L237" i="11" s="1"/>
  <c r="M237" i="11" s="1"/>
  <c r="N236" i="11" a="1"/>
  <c r="N236" i="11" s="1"/>
  <c r="O236" i="11" s="1"/>
  <c r="M236" i="11"/>
  <c r="L236" i="11" a="1"/>
  <c r="L236" i="11" s="1"/>
  <c r="N235" i="11"/>
  <c r="O235" i="11" s="1"/>
  <c r="N235" i="11" a="1"/>
  <c r="L235" i="11" a="1"/>
  <c r="L235" i="11" s="1"/>
  <c r="M235" i="11" s="1"/>
  <c r="N234" i="11" a="1"/>
  <c r="N234" i="11" s="1"/>
  <c r="O234" i="11" s="1"/>
  <c r="M234" i="11"/>
  <c r="L234" i="11" a="1"/>
  <c r="L234" i="11" s="1"/>
  <c r="N233" i="11" a="1"/>
  <c r="N233" i="11" s="1"/>
  <c r="O233" i="11" s="1"/>
  <c r="L233" i="11" a="1"/>
  <c r="L233" i="11" s="1"/>
  <c r="M233" i="11" s="1"/>
  <c r="N232" i="11" a="1"/>
  <c r="N232" i="11" s="1"/>
  <c r="O232" i="11" s="1"/>
  <c r="L232" i="11" a="1"/>
  <c r="L232" i="11" s="1"/>
  <c r="M232" i="11" s="1"/>
  <c r="N231" i="11"/>
  <c r="O231" i="11" s="1"/>
  <c r="N231" i="11" a="1"/>
  <c r="L231" i="11" a="1"/>
  <c r="L231" i="11" s="1"/>
  <c r="M231" i="11" s="1"/>
  <c r="N230" i="11" a="1"/>
  <c r="N230" i="11" s="1"/>
  <c r="O230" i="11" s="1"/>
  <c r="L230" i="11" a="1"/>
  <c r="L230" i="11" s="1"/>
  <c r="M230" i="11" s="1"/>
  <c r="N229" i="11" a="1"/>
  <c r="N229" i="11" s="1"/>
  <c r="O229" i="11" s="1"/>
  <c r="L229" i="11" a="1"/>
  <c r="L229" i="11" s="1"/>
  <c r="M229" i="11" s="1"/>
  <c r="N228" i="11" a="1"/>
  <c r="N228" i="11" s="1"/>
  <c r="O228" i="11" s="1"/>
  <c r="M228" i="11"/>
  <c r="L228" i="11" a="1"/>
  <c r="L228" i="11" s="1"/>
  <c r="O227" i="11"/>
  <c r="N227" i="11"/>
  <c r="N227" i="11" a="1"/>
  <c r="L227" i="11" a="1"/>
  <c r="L227" i="11" s="1"/>
  <c r="M227" i="11" s="1"/>
  <c r="N226" i="11" a="1"/>
  <c r="N226" i="11" s="1"/>
  <c r="O226" i="11" s="1"/>
  <c r="M226" i="11"/>
  <c r="L226" i="11" a="1"/>
  <c r="L226" i="11" s="1"/>
  <c r="N225" i="11" a="1"/>
  <c r="N225" i="11" s="1"/>
  <c r="O225" i="11" s="1"/>
  <c r="L225" i="11" a="1"/>
  <c r="L225" i="11" s="1"/>
  <c r="M225" i="11" s="1"/>
  <c r="N224" i="11" a="1"/>
  <c r="N224" i="11" s="1"/>
  <c r="O224" i="11" s="1"/>
  <c r="L224" i="11" a="1"/>
  <c r="L224" i="11" s="1"/>
  <c r="M224" i="11" s="1"/>
  <c r="N223" i="11"/>
  <c r="O223" i="11" s="1"/>
  <c r="N223" i="11" a="1"/>
  <c r="L223" i="11" a="1"/>
  <c r="L223" i="11" s="1"/>
  <c r="M223" i="11" s="1"/>
  <c r="N222" i="11" a="1"/>
  <c r="N222" i="11" s="1"/>
  <c r="O222" i="11" s="1"/>
  <c r="M222" i="11"/>
  <c r="L222" i="11" a="1"/>
  <c r="L222" i="11" s="1"/>
  <c r="N221" i="11" a="1"/>
  <c r="N221" i="11" s="1"/>
  <c r="O221" i="11" s="1"/>
  <c r="L221" i="11" a="1"/>
  <c r="L221" i="11" s="1"/>
  <c r="M221" i="11" s="1"/>
  <c r="N220" i="11" a="1"/>
  <c r="N220" i="11" s="1"/>
  <c r="O220" i="11" s="1"/>
  <c r="M220" i="11"/>
  <c r="L220" i="11" a="1"/>
  <c r="L220" i="11" s="1"/>
  <c r="O219" i="11"/>
  <c r="N219" i="11"/>
  <c r="N219" i="11" a="1"/>
  <c r="L219" i="11" a="1"/>
  <c r="L219" i="11" s="1"/>
  <c r="M219" i="11" s="1"/>
  <c r="N218" i="11" a="1"/>
  <c r="N218" i="11" s="1"/>
  <c r="O218" i="11" s="1"/>
  <c r="M218" i="11"/>
  <c r="L218" i="11" a="1"/>
  <c r="L218" i="11" s="1"/>
  <c r="N217" i="11" a="1"/>
  <c r="N217" i="11" s="1"/>
  <c r="O217" i="11" s="1"/>
  <c r="M217" i="11"/>
  <c r="L217" i="11" a="1"/>
  <c r="L217" i="11" s="1"/>
  <c r="N216" i="11" a="1"/>
  <c r="N216" i="11" s="1"/>
  <c r="O216" i="11" s="1"/>
  <c r="L216" i="11" a="1"/>
  <c r="L216" i="11" s="1"/>
  <c r="M216" i="11" s="1"/>
  <c r="O215" i="11"/>
  <c r="N215" i="11"/>
  <c r="N215" i="11" a="1"/>
  <c r="L215" i="11" a="1"/>
  <c r="L215" i="11" s="1"/>
  <c r="M215" i="11" s="1"/>
  <c r="N214" i="11" a="1"/>
  <c r="N214" i="11" s="1"/>
  <c r="O214" i="11" s="1"/>
  <c r="L214" i="11" a="1"/>
  <c r="L214" i="11" s="1"/>
  <c r="M214" i="11" s="1"/>
  <c r="N213" i="11" a="1"/>
  <c r="N213" i="11" s="1"/>
  <c r="O213" i="11" s="1"/>
  <c r="L213" i="11" a="1"/>
  <c r="L213" i="11" s="1"/>
  <c r="M213" i="11" s="1"/>
  <c r="N212" i="11" a="1"/>
  <c r="N212" i="11" s="1"/>
  <c r="O212" i="11" s="1"/>
  <c r="L212" i="11" a="1"/>
  <c r="L212" i="11" s="1"/>
  <c r="M212" i="11" s="1"/>
  <c r="O211" i="11"/>
  <c r="N211" i="11"/>
  <c r="N211" i="11" a="1"/>
  <c r="L211" i="11" a="1"/>
  <c r="L211" i="11" s="1"/>
  <c r="M211" i="11" s="1"/>
  <c r="O210" i="11"/>
  <c r="N210" i="11" a="1"/>
  <c r="N210" i="11" s="1"/>
  <c r="M210" i="11"/>
  <c r="L210" i="11" a="1"/>
  <c r="L210" i="11" s="1"/>
  <c r="N209" i="11" a="1"/>
  <c r="N209" i="11" s="1"/>
  <c r="O209" i="11" s="1"/>
  <c r="L209" i="11" a="1"/>
  <c r="L209" i="11" s="1"/>
  <c r="M209" i="11" s="1"/>
  <c r="N208" i="11" a="1"/>
  <c r="N208" i="11" s="1"/>
  <c r="O208" i="11" s="1"/>
  <c r="L208" i="11" a="1"/>
  <c r="L208" i="11" s="1"/>
  <c r="M208" i="11" s="1"/>
  <c r="O207" i="11"/>
  <c r="N207" i="11"/>
  <c r="N207" i="11" a="1"/>
  <c r="L207" i="11" a="1"/>
  <c r="L207" i="11" s="1"/>
  <c r="M207" i="11" s="1"/>
  <c r="N206" i="11" a="1"/>
  <c r="N206" i="11" s="1"/>
  <c r="O206" i="11" s="1"/>
  <c r="L206" i="11" a="1"/>
  <c r="L206" i="11" s="1"/>
  <c r="M206" i="11" s="1"/>
  <c r="N205" i="11" a="1"/>
  <c r="N205" i="11" s="1"/>
  <c r="O205" i="11" s="1"/>
  <c r="L205" i="11" a="1"/>
  <c r="L205" i="11" s="1"/>
  <c r="M205" i="11" s="1"/>
  <c r="N204" i="11" a="1"/>
  <c r="N204" i="11" s="1"/>
  <c r="O204" i="11" s="1"/>
  <c r="L204" i="11" a="1"/>
  <c r="L204" i="11" s="1"/>
  <c r="M204" i="11" s="1"/>
  <c r="O203" i="11"/>
  <c r="N203" i="11"/>
  <c r="N203" i="11" a="1"/>
  <c r="L203" i="11" a="1"/>
  <c r="L203" i="11" s="1"/>
  <c r="M203" i="11" s="1"/>
  <c r="O202" i="11"/>
  <c r="N202" i="11" a="1"/>
  <c r="N202" i="11" s="1"/>
  <c r="M202" i="11"/>
  <c r="L202" i="11" a="1"/>
  <c r="L202" i="11" s="1"/>
  <c r="N201" i="11" a="1"/>
  <c r="N201" i="11" s="1"/>
  <c r="O201" i="11" s="1"/>
  <c r="L201" i="11" a="1"/>
  <c r="L201" i="11" s="1"/>
  <c r="M201" i="11" s="1"/>
  <c r="N200" i="11" a="1"/>
  <c r="N200" i="11" s="1"/>
  <c r="O200" i="11" s="1"/>
  <c r="L200" i="11" a="1"/>
  <c r="L200" i="11" s="1"/>
  <c r="M200" i="11" s="1"/>
  <c r="N199" i="11"/>
  <c r="O199" i="11" s="1"/>
  <c r="N199" i="11" a="1"/>
  <c r="L199" i="11" a="1"/>
  <c r="L199" i="11" s="1"/>
  <c r="M199" i="11" s="1"/>
  <c r="N198" i="11" a="1"/>
  <c r="N198" i="11" s="1"/>
  <c r="O198" i="11" s="1"/>
  <c r="L198" i="11"/>
  <c r="M198" i="11" s="1"/>
  <c r="L198" i="11" a="1"/>
  <c r="N197" i="11"/>
  <c r="O197" i="11" s="1"/>
  <c r="N197" i="11" a="1"/>
  <c r="L197" i="11" a="1"/>
  <c r="L197" i="11" s="1"/>
  <c r="M197" i="11" s="1"/>
  <c r="N196" i="11" a="1"/>
  <c r="N196" i="11" s="1"/>
  <c r="O196" i="11" s="1"/>
  <c r="M196" i="11"/>
  <c r="L196" i="11"/>
  <c r="L196" i="11" a="1"/>
  <c r="N195" i="11" a="1"/>
  <c r="N195" i="11" s="1"/>
  <c r="O195" i="11" s="1"/>
  <c r="L195" i="11" a="1"/>
  <c r="L195" i="11" s="1"/>
  <c r="M195" i="11" s="1"/>
  <c r="N194" i="11" a="1"/>
  <c r="N194" i="11" s="1"/>
  <c r="O194" i="11" s="1"/>
  <c r="L194" i="11"/>
  <c r="M194" i="11" s="1"/>
  <c r="L194" i="11" a="1"/>
  <c r="N193" i="11"/>
  <c r="O193" i="11" s="1"/>
  <c r="N193" i="11" a="1"/>
  <c r="L193" i="11" a="1"/>
  <c r="L193" i="11" s="1"/>
  <c r="M193" i="11" s="1"/>
  <c r="O192" i="11"/>
  <c r="N192" i="11" a="1"/>
  <c r="N192" i="11" s="1"/>
  <c r="M192" i="11"/>
  <c r="L192" i="11"/>
  <c r="L192" i="11" a="1"/>
  <c r="N191" i="11"/>
  <c r="O191" i="11" s="1"/>
  <c r="N191" i="11" a="1"/>
  <c r="L191" i="11" a="1"/>
  <c r="L191" i="11" s="1"/>
  <c r="M191" i="11" s="1"/>
  <c r="N190" i="11" a="1"/>
  <c r="N190" i="11" s="1"/>
  <c r="O190" i="11" s="1"/>
  <c r="L190" i="11"/>
  <c r="M190" i="11" s="1"/>
  <c r="L190" i="11" a="1"/>
  <c r="N189" i="11"/>
  <c r="O189" i="11" s="1"/>
  <c r="N189" i="11" a="1"/>
  <c r="L189" i="11" a="1"/>
  <c r="L189" i="11" s="1"/>
  <c r="M189" i="11" s="1"/>
  <c r="N188" i="11" a="1"/>
  <c r="N188" i="11" s="1"/>
  <c r="O188" i="11" s="1"/>
  <c r="M188" i="11"/>
  <c r="L188" i="11"/>
  <c r="L188" i="11" a="1"/>
  <c r="N187" i="11"/>
  <c r="O187" i="11" s="1"/>
  <c r="N187" i="11" a="1"/>
  <c r="L187" i="11" a="1"/>
  <c r="L187" i="11" s="1"/>
  <c r="M187" i="11" s="1"/>
  <c r="N186" i="11" a="1"/>
  <c r="N186" i="11" s="1"/>
  <c r="O186" i="11" s="1"/>
  <c r="M186" i="11"/>
  <c r="L186" i="11"/>
  <c r="L186" i="11" a="1"/>
  <c r="N185" i="11"/>
  <c r="O185" i="11" s="1"/>
  <c r="N185" i="11" a="1"/>
  <c r="L185" i="11" a="1"/>
  <c r="L185" i="11" s="1"/>
  <c r="M185" i="11" s="1"/>
  <c r="N184" i="11" a="1"/>
  <c r="N184" i="11" s="1"/>
  <c r="O184" i="11" s="1"/>
  <c r="M184" i="11"/>
  <c r="L184" i="11"/>
  <c r="L184" i="11" a="1"/>
  <c r="N183" i="11" a="1"/>
  <c r="N183" i="11" s="1"/>
  <c r="O183" i="11" s="1"/>
  <c r="L183" i="11" a="1"/>
  <c r="L183" i="11" s="1"/>
  <c r="M183" i="11" s="1"/>
  <c r="N182" i="11" a="1"/>
  <c r="N182" i="11" s="1"/>
  <c r="O182" i="11" s="1"/>
  <c r="L182" i="11"/>
  <c r="M182" i="11" s="1"/>
  <c r="L182" i="11" a="1"/>
  <c r="N181" i="11"/>
  <c r="O181" i="11" s="1"/>
  <c r="N181" i="11" a="1"/>
  <c r="L181" i="11" a="1"/>
  <c r="L181" i="11" s="1"/>
  <c r="M181" i="11" s="1"/>
  <c r="O180" i="11"/>
  <c r="N180" i="11" a="1"/>
  <c r="N180" i="11" s="1"/>
  <c r="M180" i="11"/>
  <c r="L180" i="11"/>
  <c r="L180" i="11" a="1"/>
  <c r="N179" i="11" a="1"/>
  <c r="N179" i="11" s="1"/>
  <c r="O179" i="11" s="1"/>
  <c r="L179" i="11" a="1"/>
  <c r="L179" i="11" s="1"/>
  <c r="M179" i="11" s="1"/>
  <c r="N178" i="11" a="1"/>
  <c r="N178" i="11" s="1"/>
  <c r="O178" i="11" s="1"/>
  <c r="L178" i="11"/>
  <c r="M178" i="11" s="1"/>
  <c r="L178" i="11" a="1"/>
  <c r="N177" i="11"/>
  <c r="O177" i="11" s="1"/>
  <c r="N177" i="11" a="1"/>
  <c r="L177" i="11" a="1"/>
  <c r="L177" i="11" s="1"/>
  <c r="M177" i="11" s="1"/>
  <c r="O176" i="11"/>
  <c r="N176" i="11" a="1"/>
  <c r="N176" i="11" s="1"/>
  <c r="M176" i="11"/>
  <c r="L176" i="11"/>
  <c r="L176" i="11" a="1"/>
  <c r="N175" i="11" a="1"/>
  <c r="N175" i="11" s="1"/>
  <c r="O175" i="11" s="1"/>
  <c r="L175" i="11" a="1"/>
  <c r="L175" i="11" s="1"/>
  <c r="M175" i="11" s="1"/>
  <c r="N174" i="11" a="1"/>
  <c r="N174" i="11" s="1"/>
  <c r="O174" i="11" s="1"/>
  <c r="M174" i="11"/>
  <c r="L174" i="11"/>
  <c r="L174" i="11" a="1"/>
  <c r="N173" i="11"/>
  <c r="O173" i="11" s="1"/>
  <c r="N173" i="11" a="1"/>
  <c r="L173" i="11" a="1"/>
  <c r="L173" i="11" s="1"/>
  <c r="M173" i="11" s="1"/>
  <c r="N172" i="11" a="1"/>
  <c r="N172" i="11" s="1"/>
  <c r="O172" i="11" s="1"/>
  <c r="M172" i="11"/>
  <c r="L172" i="11"/>
  <c r="L172" i="11" a="1"/>
  <c r="N171" i="11"/>
  <c r="O171" i="11" s="1"/>
  <c r="N171" i="11" a="1"/>
  <c r="L171" i="11" a="1"/>
  <c r="L171" i="11" s="1"/>
  <c r="M171" i="11" s="1"/>
  <c r="N170" i="11" a="1"/>
  <c r="N170" i="11" s="1"/>
  <c r="O170" i="11" s="1"/>
  <c r="M170" i="11"/>
  <c r="L170" i="11"/>
  <c r="L170" i="11" a="1"/>
  <c r="N169" i="11"/>
  <c r="O169" i="11" s="1"/>
  <c r="N169" i="11" a="1"/>
  <c r="L169" i="11" a="1"/>
  <c r="L169" i="11" s="1"/>
  <c r="M169" i="11" s="1"/>
  <c r="N168" i="11" a="1"/>
  <c r="N168" i="11" s="1"/>
  <c r="O168" i="11" s="1"/>
  <c r="M168" i="11"/>
  <c r="L168" i="11"/>
  <c r="L168" i="11" a="1"/>
  <c r="N167" i="11" a="1"/>
  <c r="N167" i="11" s="1"/>
  <c r="O167" i="11" s="1"/>
  <c r="L167" i="11" a="1"/>
  <c r="L167" i="11" s="1"/>
  <c r="M167" i="11" s="1"/>
  <c r="N166" i="11" a="1"/>
  <c r="N166" i="11" s="1"/>
  <c r="O166" i="11" s="1"/>
  <c r="M166" i="11"/>
  <c r="L166" i="11"/>
  <c r="L166" i="11" a="1"/>
  <c r="N165" i="11"/>
  <c r="O165" i="11" s="1"/>
  <c r="N165" i="11" a="1"/>
  <c r="L165" i="11" a="1"/>
  <c r="L165" i="11" s="1"/>
  <c r="M165" i="11" s="1"/>
  <c r="O164" i="11"/>
  <c r="N164" i="11" a="1"/>
  <c r="N164" i="11" s="1"/>
  <c r="M164" i="11"/>
  <c r="L164" i="11"/>
  <c r="L164" i="11" a="1"/>
  <c r="N163" i="11" a="1"/>
  <c r="N163" i="11" s="1"/>
  <c r="O163" i="11" s="1"/>
  <c r="L163" i="11" a="1"/>
  <c r="L163" i="11" s="1"/>
  <c r="M163" i="11" s="1"/>
  <c r="N162" i="11" a="1"/>
  <c r="N162" i="11" s="1"/>
  <c r="O162" i="11" s="1"/>
  <c r="L162" i="11"/>
  <c r="M162" i="11" s="1"/>
  <c r="L162" i="11" a="1"/>
  <c r="N161" i="11"/>
  <c r="O161" i="11" s="1"/>
  <c r="N161" i="11" a="1"/>
  <c r="L161" i="11" a="1"/>
  <c r="L161" i="11" s="1"/>
  <c r="M161" i="11" s="1"/>
  <c r="O160" i="11"/>
  <c r="N160" i="11" a="1"/>
  <c r="N160" i="11" s="1"/>
  <c r="L160" i="11" a="1"/>
  <c r="L160" i="11" s="1"/>
  <c r="M160" i="11" s="1"/>
  <c r="N159" i="11" a="1"/>
  <c r="N159" i="11" s="1"/>
  <c r="O159" i="11" s="1"/>
  <c r="L159" i="11" a="1"/>
  <c r="L159" i="11" s="1"/>
  <c r="M159" i="11" s="1"/>
  <c r="N158" i="11" a="1"/>
  <c r="N158" i="11" s="1"/>
  <c r="O158" i="11" s="1"/>
  <c r="L158" i="11"/>
  <c r="M158" i="11" s="1"/>
  <c r="L158" i="11" a="1"/>
  <c r="N157" i="11"/>
  <c r="O157" i="11" s="1"/>
  <c r="N157" i="11" a="1"/>
  <c r="L157" i="11" a="1"/>
  <c r="L157" i="11" s="1"/>
  <c r="M157" i="11" s="1"/>
  <c r="O156" i="11"/>
  <c r="N156" i="11" a="1"/>
  <c r="N156" i="11" s="1"/>
  <c r="L156" i="11" a="1"/>
  <c r="L156" i="11" s="1"/>
  <c r="M156" i="11" s="1"/>
  <c r="N155" i="11" a="1"/>
  <c r="N155" i="11" s="1"/>
  <c r="O155" i="11" s="1"/>
  <c r="L155" i="11" a="1"/>
  <c r="L155" i="11" s="1"/>
  <c r="M155" i="11" s="1"/>
  <c r="N154" i="11" a="1"/>
  <c r="N154" i="11" s="1"/>
  <c r="O154" i="11" s="1"/>
  <c r="L154" i="11"/>
  <c r="M154" i="11" s="1"/>
  <c r="L154" i="11" a="1"/>
  <c r="N153" i="11"/>
  <c r="O153" i="11" s="1"/>
  <c r="N153" i="11" a="1"/>
  <c r="L153" i="11" a="1"/>
  <c r="L153" i="11" s="1"/>
  <c r="M153" i="11" s="1"/>
  <c r="O152" i="11"/>
  <c r="N152" i="11" a="1"/>
  <c r="N152" i="11" s="1"/>
  <c r="L152" i="11" a="1"/>
  <c r="L152" i="11" s="1"/>
  <c r="M152" i="11" s="1"/>
  <c r="N151" i="11" a="1"/>
  <c r="N151" i="11" s="1"/>
  <c r="O151" i="11" s="1"/>
  <c r="L151" i="11" a="1"/>
  <c r="L151" i="11" s="1"/>
  <c r="M151" i="11" s="1"/>
  <c r="N150" i="11" a="1"/>
  <c r="N150" i="11" s="1"/>
  <c r="O150" i="11" s="1"/>
  <c r="L150" i="11"/>
  <c r="M150" i="11" s="1"/>
  <c r="L150" i="11" a="1"/>
  <c r="N149" i="11"/>
  <c r="O149" i="11" s="1"/>
  <c r="N149" i="11" a="1"/>
  <c r="L149" i="11" a="1"/>
  <c r="L149" i="11" s="1"/>
  <c r="M149" i="11" s="1"/>
  <c r="O148" i="11"/>
  <c r="N148" i="11" a="1"/>
  <c r="N148" i="11" s="1"/>
  <c r="L148" i="11" a="1"/>
  <c r="L148" i="11" s="1"/>
  <c r="M148" i="11" s="1"/>
  <c r="N147" i="11" a="1"/>
  <c r="N147" i="11" s="1"/>
  <c r="O147" i="11" s="1"/>
  <c r="L147" i="11" a="1"/>
  <c r="L147" i="11" s="1"/>
  <c r="M147" i="11" s="1"/>
  <c r="N146" i="11" a="1"/>
  <c r="N146" i="11" s="1"/>
  <c r="O146" i="11" s="1"/>
  <c r="L146" i="11"/>
  <c r="M146" i="11" s="1"/>
  <c r="L146" i="11" a="1"/>
  <c r="N145" i="11"/>
  <c r="O145" i="11" s="1"/>
  <c r="N145" i="11" a="1"/>
  <c r="L145" i="11" a="1"/>
  <c r="L145" i="11" s="1"/>
  <c r="M145" i="11" s="1"/>
  <c r="O144" i="11"/>
  <c r="N144" i="11" a="1"/>
  <c r="N144" i="11" s="1"/>
  <c r="L144" i="11" a="1"/>
  <c r="L144" i="11" s="1"/>
  <c r="M144" i="11" s="1"/>
  <c r="N143" i="11" a="1"/>
  <c r="N143" i="11" s="1"/>
  <c r="O143" i="11" s="1"/>
  <c r="L143" i="11" a="1"/>
  <c r="L143" i="11" s="1"/>
  <c r="M143" i="11" s="1"/>
  <c r="N142" i="11" a="1"/>
  <c r="N142" i="11" s="1"/>
  <c r="O142" i="11" s="1"/>
  <c r="L142" i="11"/>
  <c r="M142" i="11" s="1"/>
  <c r="L142" i="11" a="1"/>
  <c r="N141" i="11"/>
  <c r="O141" i="11" s="1"/>
  <c r="N141" i="11" a="1"/>
  <c r="L141" i="11" a="1"/>
  <c r="L141" i="11" s="1"/>
  <c r="M141" i="11" s="1"/>
  <c r="O140" i="11"/>
  <c r="N140" i="11" a="1"/>
  <c r="N140" i="11" s="1"/>
  <c r="L140" i="11" a="1"/>
  <c r="L140" i="11" s="1"/>
  <c r="M140" i="11" s="1"/>
  <c r="N139" i="11" a="1"/>
  <c r="N139" i="11" s="1"/>
  <c r="O139" i="11" s="1"/>
  <c r="L139" i="11" a="1"/>
  <c r="L139" i="11" s="1"/>
  <c r="M139" i="11" s="1"/>
  <c r="N138" i="11" a="1"/>
  <c r="N138" i="11" s="1"/>
  <c r="O138" i="11" s="1"/>
  <c r="L138" i="11"/>
  <c r="M138" i="11" s="1"/>
  <c r="L138" i="11" a="1"/>
  <c r="N137" i="11"/>
  <c r="O137" i="11" s="1"/>
  <c r="N137" i="11" a="1"/>
  <c r="L137" i="11" a="1"/>
  <c r="L137" i="11" s="1"/>
  <c r="M137" i="11" s="1"/>
  <c r="O136" i="11"/>
  <c r="N136" i="11" a="1"/>
  <c r="N136" i="11" s="1"/>
  <c r="L136" i="11" a="1"/>
  <c r="L136" i="11" s="1"/>
  <c r="M136" i="11" s="1"/>
  <c r="N135" i="11" a="1"/>
  <c r="N135" i="11" s="1"/>
  <c r="O135" i="11" s="1"/>
  <c r="L135" i="11" a="1"/>
  <c r="L135" i="11" s="1"/>
  <c r="M135" i="11" s="1"/>
  <c r="N134" i="11" a="1"/>
  <c r="N134" i="11" s="1"/>
  <c r="O134" i="11" s="1"/>
  <c r="L134" i="11"/>
  <c r="M134" i="11" s="1"/>
  <c r="L134" i="11" a="1"/>
  <c r="N133" i="11"/>
  <c r="O133" i="11" s="1"/>
  <c r="N133" i="11" a="1"/>
  <c r="L133" i="11" a="1"/>
  <c r="L133" i="11" s="1"/>
  <c r="M133" i="11" s="1"/>
  <c r="O132" i="11"/>
  <c r="N132" i="11" a="1"/>
  <c r="N132" i="11" s="1"/>
  <c r="L132" i="11"/>
  <c r="M132" i="11" s="1"/>
  <c r="L132" i="11" a="1"/>
  <c r="N131" i="11" a="1"/>
  <c r="N131" i="11" s="1"/>
  <c r="O131" i="11" s="1"/>
  <c r="L131" i="11" a="1"/>
  <c r="L131" i="11" s="1"/>
  <c r="M131" i="11" s="1"/>
  <c r="N130" i="11" a="1"/>
  <c r="N130" i="11" s="1"/>
  <c r="O130" i="11" s="1"/>
  <c r="L130" i="11"/>
  <c r="M130" i="11" s="1"/>
  <c r="L130" i="11" a="1"/>
  <c r="N129" i="11"/>
  <c r="O129" i="11" s="1"/>
  <c r="N129" i="11" a="1"/>
  <c r="L129" i="11" a="1"/>
  <c r="L129" i="11" s="1"/>
  <c r="M129" i="11" s="1"/>
  <c r="N128" i="11" a="1"/>
  <c r="N128" i="11" s="1"/>
  <c r="O128" i="11" s="1"/>
  <c r="L128" i="11"/>
  <c r="M128" i="11" s="1"/>
  <c r="L128" i="11" a="1"/>
  <c r="N127" i="11" a="1"/>
  <c r="N127" i="11" s="1"/>
  <c r="O127" i="11" s="1"/>
  <c r="L127" i="11" a="1"/>
  <c r="L127" i="11" s="1"/>
  <c r="M127" i="11" s="1"/>
  <c r="N126" i="11" a="1"/>
  <c r="N126" i="11" s="1"/>
  <c r="O126" i="11" s="1"/>
  <c r="M126" i="11"/>
  <c r="L126" i="11"/>
  <c r="L126" i="11" a="1"/>
  <c r="N125" i="11"/>
  <c r="O125" i="11" s="1"/>
  <c r="N125" i="11" a="1"/>
  <c r="L125" i="11" a="1"/>
  <c r="L125" i="11" s="1"/>
  <c r="M125" i="11" s="1"/>
  <c r="O124" i="11"/>
  <c r="N124" i="11" a="1"/>
  <c r="N124" i="11" s="1"/>
  <c r="L124" i="11"/>
  <c r="M124" i="11" s="1"/>
  <c r="L124" i="11" a="1"/>
  <c r="N123" i="11" a="1"/>
  <c r="N123" i="11" s="1"/>
  <c r="O123" i="11" s="1"/>
  <c r="L123" i="11" a="1"/>
  <c r="L123" i="11" s="1"/>
  <c r="M123" i="11" s="1"/>
  <c r="N122" i="11" a="1"/>
  <c r="N122" i="11" s="1"/>
  <c r="O122" i="11" s="1"/>
  <c r="L122" i="11"/>
  <c r="M122" i="11" s="1"/>
  <c r="L122" i="11" a="1"/>
  <c r="N121" i="11"/>
  <c r="O121" i="11" s="1"/>
  <c r="N121" i="11" a="1"/>
  <c r="L121" i="11" a="1"/>
  <c r="L121" i="11" s="1"/>
  <c r="M121" i="11" s="1"/>
  <c r="N120" i="11" a="1"/>
  <c r="N120" i="11" s="1"/>
  <c r="O120" i="11" s="1"/>
  <c r="L120" i="11"/>
  <c r="M120" i="11" s="1"/>
  <c r="L120" i="11" a="1"/>
  <c r="N119" i="11" a="1"/>
  <c r="N119" i="11" s="1"/>
  <c r="O119" i="11" s="1"/>
  <c r="L119" i="11" a="1"/>
  <c r="L119" i="11" s="1"/>
  <c r="M119" i="11" s="1"/>
  <c r="N118" i="11" a="1"/>
  <c r="N118" i="11" s="1"/>
  <c r="O118" i="11" s="1"/>
  <c r="M118" i="11"/>
  <c r="L118" i="11"/>
  <c r="L118" i="11" a="1"/>
  <c r="N117" i="11"/>
  <c r="O117" i="11" s="1"/>
  <c r="N117" i="11" a="1"/>
  <c r="L117" i="11" a="1"/>
  <c r="L117" i="11" s="1"/>
  <c r="M117" i="11" s="1"/>
  <c r="O116" i="11"/>
  <c r="N116" i="11" a="1"/>
  <c r="N116" i="11" s="1"/>
  <c r="L116" i="11"/>
  <c r="M116" i="11" s="1"/>
  <c r="L116" i="11" a="1"/>
  <c r="N115" i="11" a="1"/>
  <c r="N115" i="11" s="1"/>
  <c r="O115" i="11" s="1"/>
  <c r="L115" i="11" a="1"/>
  <c r="L115" i="11" s="1"/>
  <c r="M115" i="11" s="1"/>
  <c r="N114" i="11" a="1"/>
  <c r="N114" i="11" s="1"/>
  <c r="O114" i="11" s="1"/>
  <c r="L114" i="11"/>
  <c r="M114" i="11" s="1"/>
  <c r="L114" i="11" a="1"/>
  <c r="N113" i="11"/>
  <c r="O113" i="11" s="1"/>
  <c r="N113" i="11" a="1"/>
  <c r="L113" i="11" a="1"/>
  <c r="L113" i="11" s="1"/>
  <c r="M113" i="11" s="1"/>
  <c r="N112" i="11" a="1"/>
  <c r="N112" i="11" s="1"/>
  <c r="O112" i="11" s="1"/>
  <c r="L112" i="11"/>
  <c r="M112" i="11" s="1"/>
  <c r="L112" i="11" a="1"/>
  <c r="N111" i="11" a="1"/>
  <c r="N111" i="11" s="1"/>
  <c r="O111" i="11" s="1"/>
  <c r="L111" i="11" a="1"/>
  <c r="L111" i="11" s="1"/>
  <c r="M111" i="11" s="1"/>
  <c r="N110" i="11" a="1"/>
  <c r="N110" i="11" s="1"/>
  <c r="O110" i="11" s="1"/>
  <c r="M110" i="11"/>
  <c r="L110" i="11"/>
  <c r="L110" i="11" a="1"/>
  <c r="N109" i="11"/>
  <c r="O109" i="11" s="1"/>
  <c r="N109" i="11" a="1"/>
  <c r="L109" i="11" a="1"/>
  <c r="L109" i="11" s="1"/>
  <c r="M109" i="11" s="1"/>
  <c r="O108" i="11"/>
  <c r="N108" i="11" a="1"/>
  <c r="N108" i="11" s="1"/>
  <c r="L108" i="11"/>
  <c r="M108" i="11" s="1"/>
  <c r="L108" i="11" a="1"/>
  <c r="N107" i="11" a="1"/>
  <c r="N107" i="11" s="1"/>
  <c r="O107" i="11" s="1"/>
  <c r="L107" i="11" a="1"/>
  <c r="L107" i="11" s="1"/>
  <c r="M107" i="11" s="1"/>
  <c r="N106" i="11" a="1"/>
  <c r="N106" i="11" s="1"/>
  <c r="O106" i="11" s="1"/>
  <c r="L106" i="11"/>
  <c r="M106" i="11" s="1"/>
  <c r="L106" i="11" a="1"/>
  <c r="N105" i="11"/>
  <c r="O105" i="11" s="1"/>
  <c r="N105" i="11" a="1"/>
  <c r="L105" i="11" a="1"/>
  <c r="L105" i="11" s="1"/>
  <c r="M105" i="11" s="1"/>
  <c r="N104" i="11" a="1"/>
  <c r="N104" i="11" s="1"/>
  <c r="O104" i="11" s="1"/>
  <c r="L104" i="11"/>
  <c r="M104" i="11" s="1"/>
  <c r="L104" i="11" a="1"/>
  <c r="N103" i="11" a="1"/>
  <c r="N103" i="11" s="1"/>
  <c r="O103" i="11" s="1"/>
  <c r="L103" i="11" a="1"/>
  <c r="L103" i="11" s="1"/>
  <c r="M103" i="11" s="1"/>
  <c r="N102" i="11" a="1"/>
  <c r="N102" i="11" s="1"/>
  <c r="O102" i="11" s="1"/>
  <c r="M102" i="11"/>
  <c r="L102" i="11"/>
  <c r="L102" i="11" a="1"/>
  <c r="N101" i="11"/>
  <c r="O101" i="11" s="1"/>
  <c r="N101" i="11" a="1"/>
  <c r="L101" i="11" a="1"/>
  <c r="L101" i="11" s="1"/>
  <c r="M101" i="11" s="1"/>
  <c r="O100" i="11"/>
  <c r="N100" i="11" a="1"/>
  <c r="N100" i="11" s="1"/>
  <c r="L100" i="11"/>
  <c r="M100" i="11" s="1"/>
  <c r="L100" i="11" a="1"/>
  <c r="N99" i="11" a="1"/>
  <c r="N99" i="11" s="1"/>
  <c r="O99" i="11" s="1"/>
  <c r="L99" i="11" a="1"/>
  <c r="L99" i="11" s="1"/>
  <c r="M99" i="11" s="1"/>
  <c r="N98" i="11" a="1"/>
  <c r="N98" i="11" s="1"/>
  <c r="O98" i="11" s="1"/>
  <c r="L98" i="11"/>
  <c r="M98" i="11" s="1"/>
  <c r="L98" i="11" a="1"/>
  <c r="N97" i="11"/>
  <c r="O97" i="11" s="1"/>
  <c r="N97" i="11" a="1"/>
  <c r="L97" i="11" a="1"/>
  <c r="L97" i="11" s="1"/>
  <c r="M97" i="11" s="1"/>
  <c r="N96" i="11" a="1"/>
  <c r="N96" i="11" s="1"/>
  <c r="O96" i="11" s="1"/>
  <c r="L96" i="11"/>
  <c r="M96" i="11" s="1"/>
  <c r="L96" i="11" a="1"/>
  <c r="N95" i="11" a="1"/>
  <c r="N95" i="11" s="1"/>
  <c r="O95" i="11" s="1"/>
  <c r="L95" i="11" a="1"/>
  <c r="L95" i="11" s="1"/>
  <c r="M95" i="11" s="1"/>
  <c r="N94" i="11"/>
  <c r="O94" i="11" s="1"/>
  <c r="N94" i="11" a="1"/>
  <c r="L94" i="11"/>
  <c r="M94" i="11" s="1"/>
  <c r="L94" i="11" a="1"/>
  <c r="N93" i="11" a="1"/>
  <c r="N93" i="11" s="1"/>
  <c r="O93" i="11" s="1"/>
  <c r="M93" i="11"/>
  <c r="L93" i="11"/>
  <c r="L93" i="11" a="1"/>
  <c r="N92" i="11" a="1"/>
  <c r="N92" i="11" s="1"/>
  <c r="O92" i="11" s="1"/>
  <c r="L92" i="11" a="1"/>
  <c r="L92" i="11" s="1"/>
  <c r="M92" i="11" s="1"/>
  <c r="O91" i="11"/>
  <c r="N91" i="11"/>
  <c r="N91" i="11" a="1"/>
  <c r="L91" i="11" a="1"/>
  <c r="L91" i="11" s="1"/>
  <c r="M91" i="11" s="1"/>
  <c r="N90" i="11" a="1"/>
  <c r="N90" i="11" s="1"/>
  <c r="O90" i="11" s="1"/>
  <c r="M90" i="11"/>
  <c r="L90" i="11"/>
  <c r="L90" i="11" a="1"/>
  <c r="N89" i="11"/>
  <c r="O89" i="11" s="1"/>
  <c r="N89" i="11" a="1"/>
  <c r="L89" i="11" a="1"/>
  <c r="L89" i="11" s="1"/>
  <c r="M89" i="11" s="1"/>
  <c r="O88" i="11"/>
  <c r="N88" i="11" a="1"/>
  <c r="N88" i="11" s="1"/>
  <c r="L88" i="11"/>
  <c r="M88" i="11" s="1"/>
  <c r="L88" i="11" a="1"/>
  <c r="N87" i="11" a="1"/>
  <c r="N87" i="11" s="1"/>
  <c r="O87" i="11" s="1"/>
  <c r="L87" i="11" a="1"/>
  <c r="L87" i="11" s="1"/>
  <c r="M87" i="11" s="1"/>
  <c r="N86" i="11" a="1"/>
  <c r="N86" i="11" s="1"/>
  <c r="O86" i="11" s="1"/>
  <c r="L86" i="11"/>
  <c r="M86" i="11" s="1"/>
  <c r="L86" i="11" a="1"/>
  <c r="N85" i="11" a="1"/>
  <c r="N85" i="11" s="1"/>
  <c r="O85" i="11" s="1"/>
  <c r="L85" i="11" a="1"/>
  <c r="L85" i="11" s="1"/>
  <c r="M85" i="11" s="1"/>
  <c r="O84" i="11"/>
  <c r="N84" i="11"/>
  <c r="N84" i="11" a="1"/>
  <c r="L84" i="11"/>
  <c r="M84" i="11" s="1"/>
  <c r="L84" i="11" a="1"/>
  <c r="N83" i="11" a="1"/>
  <c r="N83" i="11" s="1"/>
  <c r="O83" i="11" s="1"/>
  <c r="L83" i="11" a="1"/>
  <c r="L83" i="11" s="1"/>
  <c r="M83" i="11" s="1"/>
  <c r="N82" i="11" a="1"/>
  <c r="N82" i="11" s="1"/>
  <c r="O82" i="11" s="1"/>
  <c r="L82" i="11"/>
  <c r="M82" i="11" s="1"/>
  <c r="L82" i="11" a="1"/>
  <c r="N81" i="11" a="1"/>
  <c r="N81" i="11" s="1"/>
  <c r="O81" i="11" s="1"/>
  <c r="L81" i="11" a="1"/>
  <c r="L81" i="11" s="1"/>
  <c r="M81" i="11" s="1"/>
  <c r="O80" i="11"/>
  <c r="N80" i="11"/>
  <c r="N80" i="11" a="1"/>
  <c r="L80" i="11"/>
  <c r="M80" i="11" s="1"/>
  <c r="L80" i="11" a="1"/>
  <c r="N79" i="11" a="1"/>
  <c r="N79" i="11" s="1"/>
  <c r="O79" i="11" s="1"/>
  <c r="L79" i="11" a="1"/>
  <c r="L79" i="11" s="1"/>
  <c r="M79" i="11" s="1"/>
  <c r="N78" i="11" a="1"/>
  <c r="N78" i="11" s="1"/>
  <c r="O78" i="11" s="1"/>
  <c r="L78" i="11"/>
  <c r="M78" i="11" s="1"/>
  <c r="L78" i="11" a="1"/>
  <c r="N77" i="11" a="1"/>
  <c r="N77" i="11" s="1"/>
  <c r="O77" i="11" s="1"/>
  <c r="L77" i="11" a="1"/>
  <c r="L77" i="11" s="1"/>
  <c r="M77" i="11" s="1"/>
  <c r="O76" i="11"/>
  <c r="N76" i="11"/>
  <c r="N76" i="11" a="1"/>
  <c r="L76" i="11"/>
  <c r="M76" i="11" s="1"/>
  <c r="L76" i="11" a="1"/>
  <c r="N75" i="11" a="1"/>
  <c r="N75" i="11" s="1"/>
  <c r="O75" i="11" s="1"/>
  <c r="L75" i="11" a="1"/>
  <c r="L75" i="11" s="1"/>
  <c r="M75" i="11" s="1"/>
  <c r="N74" i="11" a="1"/>
  <c r="N74" i="11" s="1"/>
  <c r="O74" i="11" s="1"/>
  <c r="L74" i="11"/>
  <c r="M74" i="11" s="1"/>
  <c r="L74" i="11" a="1"/>
  <c r="N73" i="11" a="1"/>
  <c r="N73" i="11" s="1"/>
  <c r="O73" i="11" s="1"/>
  <c r="L73" i="11" a="1"/>
  <c r="L73" i="11" s="1"/>
  <c r="M73" i="11" s="1"/>
  <c r="O72" i="11"/>
  <c r="N72" i="11"/>
  <c r="N72" i="11" a="1"/>
  <c r="L72" i="11"/>
  <c r="M72" i="11" s="1"/>
  <c r="L72" i="11" a="1"/>
  <c r="N71" i="11" a="1"/>
  <c r="N71" i="11" s="1"/>
  <c r="O71" i="11" s="1"/>
  <c r="L71" i="11" a="1"/>
  <c r="L71" i="11" s="1"/>
  <c r="M71" i="11" s="1"/>
  <c r="N70" i="11" a="1"/>
  <c r="N70" i="11" s="1"/>
  <c r="O70" i="11" s="1"/>
  <c r="L70" i="11"/>
  <c r="M70" i="11" s="1"/>
  <c r="L70" i="11" a="1"/>
  <c r="N69" i="11" a="1"/>
  <c r="N69" i="11" s="1"/>
  <c r="O69" i="11" s="1"/>
  <c r="L69" i="11" a="1"/>
  <c r="L69" i="11" s="1"/>
  <c r="M69" i="11" s="1"/>
  <c r="O68" i="11"/>
  <c r="N68" i="11"/>
  <c r="N68" i="11" a="1"/>
  <c r="L68" i="11"/>
  <c r="M68" i="11" s="1"/>
  <c r="L68" i="11" a="1"/>
  <c r="N67" i="11" a="1"/>
  <c r="N67" i="11" s="1"/>
  <c r="O67" i="11" s="1"/>
  <c r="L67" i="11" a="1"/>
  <c r="L67" i="11" s="1"/>
  <c r="M67" i="11" s="1"/>
  <c r="N66" i="11" a="1"/>
  <c r="N66" i="11" s="1"/>
  <c r="O66" i="11" s="1"/>
  <c r="L66" i="11"/>
  <c r="M66" i="11" s="1"/>
  <c r="L66" i="11" a="1"/>
  <c r="N65" i="11" a="1"/>
  <c r="N65" i="11" s="1"/>
  <c r="O65" i="11" s="1"/>
  <c r="L65" i="11" a="1"/>
  <c r="L65" i="11" s="1"/>
  <c r="M65" i="11" s="1"/>
  <c r="O64" i="11"/>
  <c r="N64" i="11"/>
  <c r="N64" i="11" a="1"/>
  <c r="L64" i="11"/>
  <c r="M64" i="11" s="1"/>
  <c r="L64" i="11" a="1"/>
  <c r="N63" i="11" a="1"/>
  <c r="N63" i="11" s="1"/>
  <c r="O63" i="11" s="1"/>
  <c r="L63" i="11" a="1"/>
  <c r="L63" i="11" s="1"/>
  <c r="M63" i="11" s="1"/>
  <c r="N62" i="11" a="1"/>
  <c r="N62" i="11" s="1"/>
  <c r="O62" i="11" s="1"/>
  <c r="L62" i="11"/>
  <c r="M62" i="11" s="1"/>
  <c r="L62" i="11" a="1"/>
  <c r="N61" i="11" a="1"/>
  <c r="N61" i="11" s="1"/>
  <c r="O61" i="11" s="1"/>
  <c r="L61" i="11" a="1"/>
  <c r="L61" i="11" s="1"/>
  <c r="M61" i="11" s="1"/>
  <c r="O60" i="11"/>
  <c r="N60" i="11"/>
  <c r="N60" i="11" a="1"/>
  <c r="L60" i="11"/>
  <c r="M60" i="11" s="1"/>
  <c r="L60" i="11" a="1"/>
  <c r="N59" i="11" a="1"/>
  <c r="N59" i="11" s="1"/>
  <c r="O59" i="11" s="1"/>
  <c r="L59" i="11" a="1"/>
  <c r="L59" i="11" s="1"/>
  <c r="M59" i="11" s="1"/>
  <c r="N58" i="11" a="1"/>
  <c r="N58" i="11" s="1"/>
  <c r="O58" i="11" s="1"/>
  <c r="L58" i="11"/>
  <c r="M58" i="11" s="1"/>
  <c r="L58" i="11" a="1"/>
  <c r="N57" i="11" a="1"/>
  <c r="N57" i="11" s="1"/>
  <c r="O57" i="11" s="1"/>
  <c r="L57" i="11" a="1"/>
  <c r="L57" i="11" s="1"/>
  <c r="M57" i="11" s="1"/>
  <c r="O56" i="11"/>
  <c r="N56" i="11"/>
  <c r="N56" i="11" a="1"/>
  <c r="L56" i="11"/>
  <c r="M56" i="11" s="1"/>
  <c r="L56" i="11" a="1"/>
  <c r="N55" i="11" a="1"/>
  <c r="N55" i="11" s="1"/>
  <c r="O55" i="11" s="1"/>
  <c r="L55" i="11" a="1"/>
  <c r="L55" i="11" s="1"/>
  <c r="M55" i="11" s="1"/>
  <c r="N54" i="11" a="1"/>
  <c r="N54" i="11" s="1"/>
  <c r="O54" i="11" s="1"/>
  <c r="L54" i="11"/>
  <c r="M54" i="11" s="1"/>
  <c r="L54" i="11" a="1"/>
  <c r="N53" i="11" a="1"/>
  <c r="N53" i="11" s="1"/>
  <c r="O53" i="11" s="1"/>
  <c r="L53" i="11" a="1"/>
  <c r="L53" i="11" s="1"/>
  <c r="M53" i="11" s="1"/>
  <c r="O52" i="11"/>
  <c r="N52" i="11"/>
  <c r="N52" i="11" a="1"/>
  <c r="L52" i="11"/>
  <c r="M52" i="11" s="1"/>
  <c r="L52" i="11" a="1"/>
  <c r="N51" i="11" a="1"/>
  <c r="N51" i="11" s="1"/>
  <c r="O51" i="11" s="1"/>
  <c r="L51" i="11" a="1"/>
  <c r="L51" i="11" s="1"/>
  <c r="M51" i="11" s="1"/>
  <c r="N50" i="11" a="1"/>
  <c r="N50" i="11" s="1"/>
  <c r="O50" i="11" s="1"/>
  <c r="L50" i="11"/>
  <c r="M50" i="11" s="1"/>
  <c r="L50" i="11" a="1"/>
  <c r="N49" i="11" a="1"/>
  <c r="N49" i="11" s="1"/>
  <c r="O49" i="11" s="1"/>
  <c r="L49" i="11" a="1"/>
  <c r="L49" i="11" s="1"/>
  <c r="M49" i="11" s="1"/>
  <c r="O48" i="11"/>
  <c r="N48" i="11"/>
  <c r="N48" i="11" a="1"/>
  <c r="L48" i="11"/>
  <c r="M48" i="11" s="1"/>
  <c r="L48" i="11" a="1"/>
  <c r="N47" i="11" a="1"/>
  <c r="N47" i="11" s="1"/>
  <c r="O47" i="11" s="1"/>
  <c r="L47" i="11" a="1"/>
  <c r="L47" i="11" s="1"/>
  <c r="M47" i="11" s="1"/>
  <c r="N46" i="11" a="1"/>
  <c r="N46" i="11" s="1"/>
  <c r="O46" i="11" s="1"/>
  <c r="L46" i="11"/>
  <c r="M46" i="11" s="1"/>
  <c r="L46" i="11" a="1"/>
  <c r="N45" i="11" a="1"/>
  <c r="N45" i="11" s="1"/>
  <c r="O45" i="11" s="1"/>
  <c r="L45" i="11" a="1"/>
  <c r="L45" i="11" s="1"/>
  <c r="M45" i="11" s="1"/>
  <c r="O44" i="11"/>
  <c r="N44" i="11"/>
  <c r="N44" i="11" a="1"/>
  <c r="L44" i="11"/>
  <c r="M44" i="11" s="1"/>
  <c r="L44" i="11" a="1"/>
  <c r="N43" i="11" a="1"/>
  <c r="N43" i="11" s="1"/>
  <c r="O43" i="11" s="1"/>
  <c r="L43" i="11" a="1"/>
  <c r="L43" i="11" s="1"/>
  <c r="M43" i="11" s="1"/>
  <c r="N42" i="11" a="1"/>
  <c r="N42" i="11" s="1"/>
  <c r="O42" i="11" s="1"/>
  <c r="L42" i="11"/>
  <c r="M42" i="11" s="1"/>
  <c r="L42" i="11" a="1"/>
  <c r="N41" i="11" a="1"/>
  <c r="N41" i="11" s="1"/>
  <c r="O41" i="11" s="1"/>
  <c r="L41" i="11" a="1"/>
  <c r="L41" i="11" s="1"/>
  <c r="M41" i="11" s="1"/>
  <c r="O40" i="11"/>
  <c r="N40" i="11"/>
  <c r="N40" i="11" a="1"/>
  <c r="L40" i="11"/>
  <c r="M40" i="11" s="1"/>
  <c r="L40" i="11" a="1"/>
  <c r="N39" i="11" a="1"/>
  <c r="N39" i="11" s="1"/>
  <c r="O39" i="11" s="1"/>
  <c r="L39" i="11" a="1"/>
  <c r="L39" i="11" s="1"/>
  <c r="M39" i="11" s="1"/>
  <c r="N38" i="11" a="1"/>
  <c r="N38" i="11" s="1"/>
  <c r="O38" i="11" s="1"/>
  <c r="L38" i="11"/>
  <c r="M38" i="11" s="1"/>
  <c r="L38" i="11" a="1"/>
  <c r="N37" i="11" a="1"/>
  <c r="N37" i="11" s="1"/>
  <c r="O37" i="11" s="1"/>
  <c r="L37" i="11" a="1"/>
  <c r="L37" i="11" s="1"/>
  <c r="M37" i="11" s="1"/>
  <c r="O36" i="11"/>
  <c r="N36" i="11"/>
  <c r="N36" i="11" a="1"/>
  <c r="L36" i="11"/>
  <c r="M36" i="11" s="1"/>
  <c r="L36" i="11" a="1"/>
  <c r="N35" i="11" a="1"/>
  <c r="N35" i="11" s="1"/>
  <c r="O35" i="11" s="1"/>
  <c r="L35" i="11" a="1"/>
  <c r="L35" i="11" s="1"/>
  <c r="M35" i="11" s="1"/>
  <c r="N34" i="11" a="1"/>
  <c r="N34" i="11" s="1"/>
  <c r="O34" i="11" s="1"/>
  <c r="L34" i="11"/>
  <c r="M34" i="11" s="1"/>
  <c r="L34" i="11" a="1"/>
  <c r="N33" i="11" a="1"/>
  <c r="N33" i="11" s="1"/>
  <c r="O33" i="11" s="1"/>
  <c r="L33" i="11" a="1"/>
  <c r="L33" i="11" s="1"/>
  <c r="M33" i="11" s="1"/>
  <c r="O32" i="11"/>
  <c r="N32" i="11"/>
  <c r="N32" i="11" a="1"/>
  <c r="L32" i="11"/>
  <c r="M32" i="11" s="1"/>
  <c r="L32" i="11" a="1"/>
  <c r="N31" i="11" a="1"/>
  <c r="N31" i="11" s="1"/>
  <c r="O31" i="11" s="1"/>
  <c r="L31" i="11" a="1"/>
  <c r="L31" i="11" s="1"/>
  <c r="M31" i="11" s="1"/>
  <c r="N30" i="11" a="1"/>
  <c r="N30" i="11" s="1"/>
  <c r="O30" i="11" s="1"/>
  <c r="L30" i="11"/>
  <c r="M30" i="11" s="1"/>
  <c r="L30" i="11" a="1"/>
  <c r="N29" i="11" a="1"/>
  <c r="N29" i="11" s="1"/>
  <c r="O29" i="11" s="1"/>
  <c r="L29" i="11" a="1"/>
  <c r="L29" i="11" s="1"/>
  <c r="M29" i="11" s="1"/>
  <c r="O28" i="11"/>
  <c r="N28" i="11"/>
  <c r="N28" i="11" a="1"/>
  <c r="L28" i="11"/>
  <c r="M28" i="11" s="1"/>
  <c r="L28" i="11" a="1"/>
  <c r="N27" i="11" a="1"/>
  <c r="N27" i="11" s="1"/>
  <c r="O27" i="11" s="1"/>
  <c r="L27" i="11" a="1"/>
  <c r="L27" i="11" s="1"/>
  <c r="M27" i="11" s="1"/>
  <c r="N26" i="11" a="1"/>
  <c r="N26" i="11" s="1"/>
  <c r="O26" i="11" s="1"/>
  <c r="L26" i="11"/>
  <c r="M26" i="11" s="1"/>
  <c r="L26" i="11" a="1"/>
  <c r="N25" i="11" a="1"/>
  <c r="N25" i="11" s="1"/>
  <c r="O25" i="11" s="1"/>
  <c r="L25" i="11" a="1"/>
  <c r="L25" i="11" s="1"/>
  <c r="M25" i="11" s="1"/>
  <c r="O24" i="11"/>
  <c r="N24" i="11"/>
  <c r="N24" i="11" a="1"/>
  <c r="L24" i="11"/>
  <c r="M24" i="11" s="1"/>
  <c r="L24" i="11" a="1"/>
  <c r="N23" i="11" a="1"/>
  <c r="N23" i="11" s="1"/>
  <c r="O23" i="11" s="1"/>
  <c r="L23" i="11" a="1"/>
  <c r="L23" i="11" s="1"/>
  <c r="M23" i="11" s="1"/>
  <c r="N22" i="11" a="1"/>
  <c r="N22" i="11" s="1"/>
  <c r="O22" i="11" s="1"/>
  <c r="L22" i="11"/>
  <c r="M22" i="11" s="1"/>
  <c r="L22" i="11" a="1"/>
  <c r="N21" i="11" a="1"/>
  <c r="N21" i="11" s="1"/>
  <c r="O21" i="11" s="1"/>
  <c r="L21" i="11" a="1"/>
  <c r="L21" i="11" s="1"/>
  <c r="M21" i="11" s="1"/>
  <c r="O20" i="11"/>
  <c r="N20" i="11"/>
  <c r="N20" i="11" a="1"/>
  <c r="L20" i="11"/>
  <c r="M20" i="11" s="1"/>
  <c r="L20" i="11" a="1"/>
  <c r="N19" i="11" a="1"/>
  <c r="N19" i="11" s="1"/>
  <c r="O19" i="11" s="1"/>
  <c r="L19" i="11" a="1"/>
  <c r="L19" i="11" s="1"/>
  <c r="M19" i="11" s="1"/>
  <c r="N18" i="11" a="1"/>
  <c r="N18" i="11" s="1"/>
  <c r="O18" i="11" s="1"/>
  <c r="L18" i="11"/>
  <c r="M18" i="11" s="1"/>
  <c r="L18" i="11" a="1"/>
  <c r="N17" i="11" a="1"/>
  <c r="N17" i="11" s="1"/>
  <c r="O17" i="11" s="1"/>
  <c r="L17" i="11" a="1"/>
  <c r="L17" i="11" s="1"/>
  <c r="M17" i="11" s="1"/>
  <c r="O16" i="11"/>
  <c r="N16" i="11"/>
  <c r="N16" i="11" a="1"/>
  <c r="L16" i="11"/>
  <c r="M16" i="11" s="1"/>
  <c r="L16" i="11" a="1"/>
  <c r="N15" i="11" a="1"/>
  <c r="N15" i="11" s="1"/>
  <c r="O15" i="11" s="1"/>
  <c r="L15" i="11" a="1"/>
  <c r="L15" i="11" s="1"/>
  <c r="M15" i="11" s="1"/>
  <c r="N14" i="11" a="1"/>
  <c r="N14" i="11" s="1"/>
  <c r="O14" i="11" s="1"/>
  <c r="L14" i="11"/>
  <c r="M14" i="11" s="1"/>
  <c r="L14" i="11" a="1"/>
  <c r="N13" i="11" a="1"/>
  <c r="N13" i="11" s="1"/>
  <c r="O13" i="11" s="1"/>
  <c r="L13" i="11" a="1"/>
  <c r="L13" i="11" s="1"/>
  <c r="M13" i="11" s="1"/>
  <c r="O12" i="11"/>
  <c r="N12" i="11"/>
  <c r="N12" i="11" a="1"/>
  <c r="L12" i="11"/>
  <c r="M12" i="11" s="1"/>
  <c r="L12" i="11" a="1"/>
  <c r="N11" i="11" a="1"/>
  <c r="N11" i="11" s="1"/>
  <c r="O11" i="11" s="1"/>
  <c r="L11" i="11" a="1"/>
  <c r="L11" i="11" s="1"/>
  <c r="M11" i="11" s="1"/>
  <c r="N10" i="11" a="1"/>
  <c r="N10" i="11" s="1"/>
  <c r="O10" i="11" s="1"/>
  <c r="L10" i="11"/>
  <c r="M10" i="11" s="1"/>
  <c r="L10" i="11" a="1"/>
  <c r="N9" i="11" a="1"/>
  <c r="N9" i="11" s="1"/>
  <c r="O9" i="11" s="1"/>
  <c r="L9" i="11" a="1"/>
  <c r="L9" i="11" s="1"/>
  <c r="M9" i="11" s="1"/>
  <c r="O8" i="11"/>
  <c r="N8" i="11"/>
  <c r="N8" i="11" a="1"/>
  <c r="L8" i="11"/>
  <c r="M8" i="11" s="1"/>
  <c r="L8" i="11" a="1"/>
  <c r="N7" i="11" a="1"/>
  <c r="N7" i="11" s="1"/>
  <c r="O7" i="11" s="1"/>
  <c r="L7" i="11" a="1"/>
  <c r="L7" i="11" s="1"/>
  <c r="M7" i="11" s="1"/>
  <c r="N6" i="11" a="1"/>
  <c r="N6" i="11" s="1"/>
  <c r="O6" i="11" s="1"/>
  <c r="L6" i="11"/>
  <c r="M6" i="11" s="1"/>
  <c r="L6" i="11" a="1"/>
  <c r="N5" i="11" a="1"/>
  <c r="N5" i="11" s="1"/>
  <c r="O5" i="11" s="1"/>
  <c r="L5" i="11" a="1"/>
  <c r="L5" i="11" s="1"/>
  <c r="M5" i="11" s="1"/>
  <c r="O4" i="11"/>
  <c r="N4" i="11"/>
  <c r="N4" i="11" a="1"/>
  <c r="L4" i="11"/>
  <c r="M4" i="11" s="1"/>
  <c r="L4" i="11" a="1"/>
  <c r="N3" i="11" a="1"/>
  <c r="N3" i="11" s="1"/>
  <c r="O3" i="11" s="1"/>
  <c r="L3" i="11" a="1"/>
  <c r="L3" i="11" s="1"/>
  <c r="M3" i="11" s="1"/>
  <c r="N2" i="11" a="1"/>
  <c r="N2" i="11" s="1"/>
  <c r="O2" i="11" s="1"/>
  <c r="L2" i="11"/>
  <c r="M2" i="11" s="1"/>
  <c r="L2" i="11" a="1"/>
  <c r="N366" i="10" a="1"/>
  <c r="N366" i="10" s="1"/>
  <c r="O366" i="10" s="1"/>
  <c r="L366" i="10"/>
  <c r="M366" i="10" s="1"/>
  <c r="L366" i="10" a="1"/>
  <c r="N365" i="10"/>
  <c r="O365" i="10" s="1"/>
  <c r="N365" i="10" a="1"/>
  <c r="L365" i="10"/>
  <c r="M365" i="10" s="1"/>
  <c r="L365" i="10" a="1"/>
  <c r="N364" i="10" a="1"/>
  <c r="N364" i="10" s="1"/>
  <c r="O364" i="10" s="1"/>
  <c r="L364" i="10" a="1"/>
  <c r="L364" i="10" s="1"/>
  <c r="M364" i="10" s="1"/>
  <c r="N363" i="10" a="1"/>
  <c r="N363" i="10" s="1"/>
  <c r="O363" i="10" s="1"/>
  <c r="L363" i="10"/>
  <c r="M363" i="10" s="1"/>
  <c r="L363" i="10" a="1"/>
  <c r="N362" i="10" a="1"/>
  <c r="N362" i="10" s="1"/>
  <c r="O362" i="10" s="1"/>
  <c r="L362" i="10"/>
  <c r="M362" i="10" s="1"/>
  <c r="L362" i="10" a="1"/>
  <c r="N361" i="10"/>
  <c r="O361" i="10" s="1"/>
  <c r="N361" i="10" a="1"/>
  <c r="L361" i="10"/>
  <c r="M361" i="10" s="1"/>
  <c r="L361" i="10" a="1"/>
  <c r="N360" i="10" a="1"/>
  <c r="N360" i="10" s="1"/>
  <c r="O360" i="10" s="1"/>
  <c r="L360" i="10" a="1"/>
  <c r="L360" i="10" s="1"/>
  <c r="M360" i="10" s="1"/>
  <c r="N359" i="10" a="1"/>
  <c r="N359" i="10" s="1"/>
  <c r="O359" i="10" s="1"/>
  <c r="L359" i="10" a="1"/>
  <c r="L359" i="10" s="1"/>
  <c r="M359" i="10" s="1"/>
  <c r="N358" i="10" a="1"/>
  <c r="N358" i="10" s="1"/>
  <c r="O358" i="10" s="1"/>
  <c r="L358" i="10"/>
  <c r="M358" i="10" s="1"/>
  <c r="L358" i="10" a="1"/>
  <c r="O357" i="10"/>
  <c r="N357" i="10"/>
  <c r="N357" i="10" a="1"/>
  <c r="L357" i="10"/>
  <c r="M357" i="10" s="1"/>
  <c r="L357" i="10" a="1"/>
  <c r="N356" i="10" a="1"/>
  <c r="N356" i="10" s="1"/>
  <c r="O356" i="10" s="1"/>
  <c r="L356" i="10" a="1"/>
  <c r="L356" i="10" s="1"/>
  <c r="M356" i="10" s="1"/>
  <c r="N355" i="10" a="1"/>
  <c r="N355" i="10" s="1"/>
  <c r="O355" i="10" s="1"/>
  <c r="L355" i="10"/>
  <c r="M355" i="10" s="1"/>
  <c r="L355" i="10" a="1"/>
  <c r="N354" i="10" a="1"/>
  <c r="N354" i="10" s="1"/>
  <c r="O354" i="10" s="1"/>
  <c r="L354" i="10"/>
  <c r="M354" i="10" s="1"/>
  <c r="L354" i="10" a="1"/>
  <c r="N353" i="10"/>
  <c r="O353" i="10" s="1"/>
  <c r="N353" i="10" a="1"/>
  <c r="L353" i="10"/>
  <c r="M353" i="10" s="1"/>
  <c r="L353" i="10" a="1"/>
  <c r="N352" i="10" a="1"/>
  <c r="N352" i="10" s="1"/>
  <c r="O352" i="10" s="1"/>
  <c r="L352" i="10" a="1"/>
  <c r="L352" i="10" s="1"/>
  <c r="M352" i="10" s="1"/>
  <c r="N351" i="10" a="1"/>
  <c r="N351" i="10" s="1"/>
  <c r="O351" i="10" s="1"/>
  <c r="L351" i="10"/>
  <c r="M351" i="10" s="1"/>
  <c r="L351" i="10" a="1"/>
  <c r="N350" i="10" a="1"/>
  <c r="N350" i="10" s="1"/>
  <c r="O350" i="10" s="1"/>
  <c r="L350" i="10"/>
  <c r="M350" i="10" s="1"/>
  <c r="L350" i="10" a="1"/>
  <c r="N349" i="10"/>
  <c r="O349" i="10" s="1"/>
  <c r="N349" i="10" a="1"/>
  <c r="L349" i="10" a="1"/>
  <c r="L349" i="10" s="1"/>
  <c r="M349" i="10" s="1"/>
  <c r="N348" i="10" a="1"/>
  <c r="N348" i="10" s="1"/>
  <c r="O348" i="10" s="1"/>
  <c r="M348" i="10"/>
  <c r="L348" i="10" a="1"/>
  <c r="L348" i="10" s="1"/>
  <c r="N347" i="10" a="1"/>
  <c r="N347" i="10" s="1"/>
  <c r="O347" i="10" s="1"/>
  <c r="L347" i="10" a="1"/>
  <c r="L347" i="10" s="1"/>
  <c r="M347" i="10" s="1"/>
  <c r="N346" i="10" a="1"/>
  <c r="N346" i="10" s="1"/>
  <c r="O346" i="10" s="1"/>
  <c r="L346" i="10"/>
  <c r="M346" i="10" s="1"/>
  <c r="L346" i="10" a="1"/>
  <c r="O345" i="10"/>
  <c r="N345" i="10"/>
  <c r="N345" i="10" a="1"/>
  <c r="L345" i="10" a="1"/>
  <c r="L345" i="10" s="1"/>
  <c r="M345" i="10" s="1"/>
  <c r="N344" i="10" a="1"/>
  <c r="N344" i="10" s="1"/>
  <c r="O344" i="10" s="1"/>
  <c r="L344" i="10" a="1"/>
  <c r="L344" i="10" s="1"/>
  <c r="M344" i="10" s="1"/>
  <c r="N343" i="10" a="1"/>
  <c r="N343" i="10" s="1"/>
  <c r="O343" i="10" s="1"/>
  <c r="L343" i="10"/>
  <c r="M343" i="10" s="1"/>
  <c r="L343" i="10" a="1"/>
  <c r="N342" i="10" a="1"/>
  <c r="N342" i="10" s="1"/>
  <c r="O342" i="10" s="1"/>
  <c r="L342" i="10"/>
  <c r="M342" i="10" s="1"/>
  <c r="L342" i="10" a="1"/>
  <c r="N341" i="10"/>
  <c r="O341" i="10" s="1"/>
  <c r="N341" i="10" a="1"/>
  <c r="L341" i="10" a="1"/>
  <c r="L341" i="10" s="1"/>
  <c r="M341" i="10" s="1"/>
  <c r="N340" i="10" a="1"/>
  <c r="N340" i="10" s="1"/>
  <c r="O340" i="10" s="1"/>
  <c r="M340" i="10"/>
  <c r="L340" i="10" a="1"/>
  <c r="L340" i="10" s="1"/>
  <c r="N339" i="10" a="1"/>
  <c r="N339" i="10" s="1"/>
  <c r="O339" i="10" s="1"/>
  <c r="L339" i="10" a="1"/>
  <c r="L339" i="10" s="1"/>
  <c r="M339" i="10" s="1"/>
  <c r="N338" i="10" a="1"/>
  <c r="N338" i="10" s="1"/>
  <c r="O338" i="10" s="1"/>
  <c r="L338" i="10"/>
  <c r="M338" i="10" s="1"/>
  <c r="L338" i="10" a="1"/>
  <c r="O337" i="10"/>
  <c r="N337" i="10"/>
  <c r="N337" i="10" a="1"/>
  <c r="L337" i="10" a="1"/>
  <c r="L337" i="10" s="1"/>
  <c r="M337" i="10" s="1"/>
  <c r="N336" i="10" a="1"/>
  <c r="N336" i="10" s="1"/>
  <c r="O336" i="10" s="1"/>
  <c r="M336" i="10"/>
  <c r="L336" i="10" a="1"/>
  <c r="L336" i="10" s="1"/>
  <c r="N335" i="10" a="1"/>
  <c r="N335" i="10" s="1"/>
  <c r="O335" i="10" s="1"/>
  <c r="L335" i="10" a="1"/>
  <c r="L335" i="10" s="1"/>
  <c r="M335" i="10" s="1"/>
  <c r="N334" i="10" a="1"/>
  <c r="N334" i="10" s="1"/>
  <c r="O334" i="10" s="1"/>
  <c r="L334" i="10"/>
  <c r="M334" i="10" s="1"/>
  <c r="L334" i="10" a="1"/>
  <c r="N333" i="10"/>
  <c r="O333" i="10" s="1"/>
  <c r="N333" i="10" a="1"/>
  <c r="L333" i="10" a="1"/>
  <c r="L333" i="10" s="1"/>
  <c r="M333" i="10" s="1"/>
  <c r="N332" i="10" a="1"/>
  <c r="N332" i="10" s="1"/>
  <c r="O332" i="10" s="1"/>
  <c r="M332" i="10"/>
  <c r="L332" i="10" a="1"/>
  <c r="L332" i="10" s="1"/>
  <c r="N331" i="10" a="1"/>
  <c r="N331" i="10" s="1"/>
  <c r="O331" i="10" s="1"/>
  <c r="L331" i="10" a="1"/>
  <c r="L331" i="10" s="1"/>
  <c r="M331" i="10" s="1"/>
  <c r="N330" i="10" a="1"/>
  <c r="N330" i="10" s="1"/>
  <c r="O330" i="10" s="1"/>
  <c r="L330" i="10"/>
  <c r="M330" i="10" s="1"/>
  <c r="L330" i="10" a="1"/>
  <c r="O329" i="10"/>
  <c r="N329" i="10"/>
  <c r="N329" i="10" a="1"/>
  <c r="L329" i="10" a="1"/>
  <c r="L329" i="10" s="1"/>
  <c r="M329" i="10" s="1"/>
  <c r="N328" i="10" a="1"/>
  <c r="N328" i="10" s="1"/>
  <c r="O328" i="10" s="1"/>
  <c r="L328" i="10" a="1"/>
  <c r="L328" i="10" s="1"/>
  <c r="M328" i="10" s="1"/>
  <c r="N327" i="10" a="1"/>
  <c r="N327" i="10" s="1"/>
  <c r="O327" i="10" s="1"/>
  <c r="L327" i="10"/>
  <c r="M327" i="10" s="1"/>
  <c r="L327" i="10" a="1"/>
  <c r="N326" i="10" a="1"/>
  <c r="N326" i="10" s="1"/>
  <c r="O326" i="10" s="1"/>
  <c r="L326" i="10"/>
  <c r="M326" i="10" s="1"/>
  <c r="L326" i="10" a="1"/>
  <c r="O325" i="10"/>
  <c r="N325" i="10"/>
  <c r="N325" i="10" a="1"/>
  <c r="L325" i="10" a="1"/>
  <c r="L325" i="10" s="1"/>
  <c r="M325" i="10" s="1"/>
  <c r="N324" i="10" a="1"/>
  <c r="N324" i="10" s="1"/>
  <c r="O324" i="10" s="1"/>
  <c r="M324" i="10"/>
  <c r="L324" i="10" a="1"/>
  <c r="L324" i="10" s="1"/>
  <c r="N323" i="10" a="1"/>
  <c r="N323" i="10" s="1"/>
  <c r="O323" i="10" s="1"/>
  <c r="L323" i="10" a="1"/>
  <c r="L323" i="10" s="1"/>
  <c r="M323" i="10" s="1"/>
  <c r="N322" i="10" a="1"/>
  <c r="N322" i="10" s="1"/>
  <c r="O322" i="10" s="1"/>
  <c r="L322" i="10"/>
  <c r="M322" i="10" s="1"/>
  <c r="L322" i="10" a="1"/>
  <c r="O321" i="10"/>
  <c r="N321" i="10"/>
  <c r="N321" i="10" a="1"/>
  <c r="L321" i="10" a="1"/>
  <c r="L321" i="10" s="1"/>
  <c r="M321" i="10" s="1"/>
  <c r="N320" i="10" a="1"/>
  <c r="N320" i="10" s="1"/>
  <c r="O320" i="10" s="1"/>
  <c r="M320" i="10"/>
  <c r="L320" i="10" a="1"/>
  <c r="L320" i="10" s="1"/>
  <c r="N319" i="10" a="1"/>
  <c r="N319" i="10" s="1"/>
  <c r="O319" i="10" s="1"/>
  <c r="L319" i="10"/>
  <c r="M319" i="10" s="1"/>
  <c r="L319" i="10" a="1"/>
  <c r="N318" i="10" a="1"/>
  <c r="N318" i="10" s="1"/>
  <c r="O318" i="10" s="1"/>
  <c r="L318" i="10"/>
  <c r="M318" i="10" s="1"/>
  <c r="L318" i="10" a="1"/>
  <c r="O317" i="10"/>
  <c r="N317" i="10"/>
  <c r="N317" i="10" a="1"/>
  <c r="L317" i="10" a="1"/>
  <c r="L317" i="10" s="1"/>
  <c r="M317" i="10" s="1"/>
  <c r="O316" i="10"/>
  <c r="N316" i="10" a="1"/>
  <c r="N316" i="10" s="1"/>
  <c r="L316" i="10" a="1"/>
  <c r="L316" i="10" s="1"/>
  <c r="M316" i="10" s="1"/>
  <c r="N315" i="10" a="1"/>
  <c r="N315" i="10" s="1"/>
  <c r="O315" i="10" s="1"/>
  <c r="L315" i="10" a="1"/>
  <c r="L315" i="10" s="1"/>
  <c r="M315" i="10" s="1"/>
  <c r="N314" i="10" a="1"/>
  <c r="N314" i="10" s="1"/>
  <c r="O314" i="10" s="1"/>
  <c r="L314" i="10"/>
  <c r="M314" i="10" s="1"/>
  <c r="L314" i="10" a="1"/>
  <c r="N313" i="10"/>
  <c r="O313" i="10" s="1"/>
  <c r="N313" i="10" a="1"/>
  <c r="L313" i="10"/>
  <c r="M313" i="10" s="1"/>
  <c r="L313" i="10" a="1"/>
  <c r="N312" i="10" a="1"/>
  <c r="N312" i="10" s="1"/>
  <c r="O312" i="10" s="1"/>
  <c r="M312" i="10"/>
  <c r="L312" i="10" a="1"/>
  <c r="L312" i="10" s="1"/>
  <c r="N311" i="10" a="1"/>
  <c r="N311" i="10" s="1"/>
  <c r="O311" i="10" s="1"/>
  <c r="L311" i="10"/>
  <c r="M311" i="10" s="1"/>
  <c r="L311" i="10" a="1"/>
  <c r="N310" i="10" a="1"/>
  <c r="N310" i="10" s="1"/>
  <c r="O310" i="10" s="1"/>
  <c r="L310" i="10"/>
  <c r="M310" i="10" s="1"/>
  <c r="L310" i="10" a="1"/>
  <c r="O309" i="10"/>
  <c r="N309" i="10"/>
  <c r="N309" i="10" a="1"/>
  <c r="L309" i="10"/>
  <c r="M309" i="10" s="1"/>
  <c r="L309" i="10" a="1"/>
  <c r="O308" i="10"/>
  <c r="N308" i="10" a="1"/>
  <c r="N308" i="10" s="1"/>
  <c r="M308" i="10"/>
  <c r="L308" i="10" a="1"/>
  <c r="L308" i="10" s="1"/>
  <c r="N307" i="10" a="1"/>
  <c r="N307" i="10" s="1"/>
  <c r="O307" i="10" s="1"/>
  <c r="L307" i="10" a="1"/>
  <c r="L307" i="10" s="1"/>
  <c r="M307" i="10" s="1"/>
  <c r="N306" i="10" a="1"/>
  <c r="N306" i="10" s="1"/>
  <c r="O306" i="10" s="1"/>
  <c r="L306" i="10"/>
  <c r="M306" i="10" s="1"/>
  <c r="L306" i="10" a="1"/>
  <c r="O305" i="10"/>
  <c r="N305" i="10"/>
  <c r="N305" i="10" a="1"/>
  <c r="L305" i="10" a="1"/>
  <c r="L305" i="10" s="1"/>
  <c r="M305" i="10" s="1"/>
  <c r="O304" i="10"/>
  <c r="N304" i="10" a="1"/>
  <c r="N304" i="10" s="1"/>
  <c r="L304" i="10" a="1"/>
  <c r="L304" i="10" s="1"/>
  <c r="M304" i="10" s="1"/>
  <c r="N303" i="10" a="1"/>
  <c r="N303" i="10" s="1"/>
  <c r="O303" i="10" s="1"/>
  <c r="L303" i="10" a="1"/>
  <c r="L303" i="10" s="1"/>
  <c r="M303" i="10" s="1"/>
  <c r="N302" i="10" a="1"/>
  <c r="N302" i="10" s="1"/>
  <c r="O302" i="10" s="1"/>
  <c r="L302" i="10"/>
  <c r="M302" i="10" s="1"/>
  <c r="L302" i="10" a="1"/>
  <c r="N301" i="10"/>
  <c r="O301" i="10" s="1"/>
  <c r="N301" i="10" a="1"/>
  <c r="L301" i="10" a="1"/>
  <c r="L301" i="10" s="1"/>
  <c r="M301" i="10" s="1"/>
  <c r="N300" i="10" a="1"/>
  <c r="N300" i="10" s="1"/>
  <c r="O300" i="10" s="1"/>
  <c r="M300" i="10"/>
  <c r="L300" i="10" a="1"/>
  <c r="L300" i="10" s="1"/>
  <c r="N299" i="10" a="1"/>
  <c r="N299" i="10" s="1"/>
  <c r="O299" i="10" s="1"/>
  <c r="L299" i="10" a="1"/>
  <c r="L299" i="10" s="1"/>
  <c r="M299" i="10" s="1"/>
  <c r="N298" i="10" a="1"/>
  <c r="N298" i="10" s="1"/>
  <c r="O298" i="10" s="1"/>
  <c r="L298" i="10"/>
  <c r="M298" i="10" s="1"/>
  <c r="L298" i="10" a="1"/>
  <c r="O297" i="10"/>
  <c r="N297" i="10"/>
  <c r="N297" i="10" a="1"/>
  <c r="L297" i="10" a="1"/>
  <c r="L297" i="10" s="1"/>
  <c r="M297" i="10" s="1"/>
  <c r="O296" i="10"/>
  <c r="N296" i="10" a="1"/>
  <c r="N296" i="10" s="1"/>
  <c r="L296" i="10" a="1"/>
  <c r="L296" i="10" s="1"/>
  <c r="M296" i="10" s="1"/>
  <c r="N295" i="10" a="1"/>
  <c r="N295" i="10" s="1"/>
  <c r="O295" i="10" s="1"/>
  <c r="L295" i="10" a="1"/>
  <c r="L295" i="10" s="1"/>
  <c r="M295" i="10" s="1"/>
  <c r="N294" i="10" a="1"/>
  <c r="N294" i="10" s="1"/>
  <c r="O294" i="10" s="1"/>
  <c r="L294" i="10"/>
  <c r="M294" i="10" s="1"/>
  <c r="L294" i="10" a="1"/>
  <c r="N293" i="10"/>
  <c r="O293" i="10" s="1"/>
  <c r="N293" i="10" a="1"/>
  <c r="L293" i="10" a="1"/>
  <c r="L293" i="10" s="1"/>
  <c r="M293" i="10" s="1"/>
  <c r="N292" i="10" a="1"/>
  <c r="N292" i="10" s="1"/>
  <c r="O292" i="10" s="1"/>
  <c r="M292" i="10"/>
  <c r="L292" i="10" a="1"/>
  <c r="L292" i="10" s="1"/>
  <c r="N291" i="10" a="1"/>
  <c r="N291" i="10" s="1"/>
  <c r="O291" i="10" s="1"/>
  <c r="L291" i="10" a="1"/>
  <c r="L291" i="10" s="1"/>
  <c r="M291" i="10" s="1"/>
  <c r="N290" i="10" a="1"/>
  <c r="N290" i="10" s="1"/>
  <c r="O290" i="10" s="1"/>
  <c r="L290" i="10"/>
  <c r="M290" i="10" s="1"/>
  <c r="L290" i="10" a="1"/>
  <c r="O289" i="10"/>
  <c r="N289" i="10"/>
  <c r="N289" i="10" a="1"/>
  <c r="L289" i="10" a="1"/>
  <c r="L289" i="10" s="1"/>
  <c r="M289" i="10" s="1"/>
  <c r="O288" i="10"/>
  <c r="N288" i="10" a="1"/>
  <c r="N288" i="10" s="1"/>
  <c r="L288" i="10" a="1"/>
  <c r="L288" i="10" s="1"/>
  <c r="M288" i="10" s="1"/>
  <c r="N287" i="10" a="1"/>
  <c r="N287" i="10" s="1"/>
  <c r="O287" i="10" s="1"/>
  <c r="L287" i="10" a="1"/>
  <c r="L287" i="10" s="1"/>
  <c r="M287" i="10" s="1"/>
  <c r="N286" i="10" a="1"/>
  <c r="N286" i="10" s="1"/>
  <c r="O286" i="10" s="1"/>
  <c r="L286" i="10"/>
  <c r="M286" i="10" s="1"/>
  <c r="L286" i="10" a="1"/>
  <c r="O285" i="10"/>
  <c r="N285" i="10"/>
  <c r="N285" i="10" a="1"/>
  <c r="L285" i="10" a="1"/>
  <c r="L285" i="10" s="1"/>
  <c r="M285" i="10" s="1"/>
  <c r="N284" i="10" a="1"/>
  <c r="N284" i="10" s="1"/>
  <c r="O284" i="10" s="1"/>
  <c r="M284" i="10"/>
  <c r="L284" i="10" a="1"/>
  <c r="L284" i="10" s="1"/>
  <c r="N283" i="10" a="1"/>
  <c r="N283" i="10" s="1"/>
  <c r="O283" i="10" s="1"/>
  <c r="L283" i="10"/>
  <c r="M283" i="10" s="1"/>
  <c r="L283" i="10" a="1"/>
  <c r="N282" i="10" a="1"/>
  <c r="N282" i="10" s="1"/>
  <c r="O282" i="10" s="1"/>
  <c r="L282" i="10"/>
  <c r="M282" i="10" s="1"/>
  <c r="L282" i="10" a="1"/>
  <c r="O281" i="10"/>
  <c r="N281" i="10"/>
  <c r="N281" i="10" a="1"/>
  <c r="L281" i="10" a="1"/>
  <c r="L281" i="10" s="1"/>
  <c r="M281" i="10" s="1"/>
  <c r="O280" i="10"/>
  <c r="N280" i="10" a="1"/>
  <c r="N280" i="10" s="1"/>
  <c r="L280" i="10" a="1"/>
  <c r="L280" i="10" s="1"/>
  <c r="M280" i="10" s="1"/>
  <c r="N279" i="10" a="1"/>
  <c r="N279" i="10" s="1"/>
  <c r="O279" i="10" s="1"/>
  <c r="L279" i="10" a="1"/>
  <c r="L279" i="10" s="1"/>
  <c r="M279" i="10" s="1"/>
  <c r="N278" i="10" a="1"/>
  <c r="N278" i="10" s="1"/>
  <c r="O278" i="10" s="1"/>
  <c r="L278" i="10"/>
  <c r="M278" i="10" s="1"/>
  <c r="L278" i="10" a="1"/>
  <c r="N277" i="10"/>
  <c r="O277" i="10" s="1"/>
  <c r="N277" i="10" a="1"/>
  <c r="L277" i="10" a="1"/>
  <c r="L277" i="10" s="1"/>
  <c r="M277" i="10" s="1"/>
  <c r="O276" i="10"/>
  <c r="N276" i="10" a="1"/>
  <c r="N276" i="10" s="1"/>
  <c r="M276" i="10"/>
  <c r="L276" i="10" a="1"/>
  <c r="L276" i="10" s="1"/>
  <c r="N275" i="10" a="1"/>
  <c r="N275" i="10" s="1"/>
  <c r="O275" i="10" s="1"/>
  <c r="L275" i="10" a="1"/>
  <c r="L275" i="10" s="1"/>
  <c r="M275" i="10" s="1"/>
  <c r="N274" i="10" a="1"/>
  <c r="N274" i="10" s="1"/>
  <c r="O274" i="10" s="1"/>
  <c r="L274" i="10"/>
  <c r="M274" i="10" s="1"/>
  <c r="L274" i="10" a="1"/>
  <c r="O273" i="10"/>
  <c r="N273" i="10"/>
  <c r="N273" i="10" a="1"/>
  <c r="L273" i="10" a="1"/>
  <c r="L273" i="10" s="1"/>
  <c r="M273" i="10" s="1"/>
  <c r="O272" i="10"/>
  <c r="N272" i="10" a="1"/>
  <c r="N272" i="10" s="1"/>
  <c r="L272" i="10" a="1"/>
  <c r="L272" i="10" s="1"/>
  <c r="M272" i="10" s="1"/>
  <c r="N271" i="10" a="1"/>
  <c r="N271" i="10" s="1"/>
  <c r="O271" i="10" s="1"/>
  <c r="L271" i="10" a="1"/>
  <c r="L271" i="10" s="1"/>
  <c r="M271" i="10" s="1"/>
  <c r="N270" i="10" a="1"/>
  <c r="N270" i="10" s="1"/>
  <c r="O270" i="10" s="1"/>
  <c r="L270" i="10"/>
  <c r="M270" i="10" s="1"/>
  <c r="L270" i="10" a="1"/>
  <c r="N269" i="10"/>
  <c r="O269" i="10" s="1"/>
  <c r="N269" i="10" a="1"/>
  <c r="L269" i="10" a="1"/>
  <c r="L269" i="10" s="1"/>
  <c r="M269" i="10" s="1"/>
  <c r="O268" i="10"/>
  <c r="N268" i="10" a="1"/>
  <c r="N268" i="10" s="1"/>
  <c r="M268" i="10"/>
  <c r="L268" i="10" a="1"/>
  <c r="L268" i="10" s="1"/>
  <c r="N267" i="10" a="1"/>
  <c r="N267" i="10" s="1"/>
  <c r="O267" i="10" s="1"/>
  <c r="L267" i="10" a="1"/>
  <c r="L267" i="10" s="1"/>
  <c r="M267" i="10" s="1"/>
  <c r="N266" i="10" a="1"/>
  <c r="N266" i="10" s="1"/>
  <c r="O266" i="10" s="1"/>
  <c r="L266" i="10"/>
  <c r="M266" i="10" s="1"/>
  <c r="L266" i="10" a="1"/>
  <c r="O265" i="10"/>
  <c r="N265" i="10"/>
  <c r="N265" i="10" a="1"/>
  <c r="L265" i="10" a="1"/>
  <c r="L265" i="10" s="1"/>
  <c r="M265" i="10" s="1"/>
  <c r="O264" i="10"/>
  <c r="N264" i="10" a="1"/>
  <c r="N264" i="10" s="1"/>
  <c r="M264" i="10"/>
  <c r="L264" i="10" a="1"/>
  <c r="L264" i="10" s="1"/>
  <c r="N263" i="10" a="1"/>
  <c r="N263" i="10" s="1"/>
  <c r="O263" i="10" s="1"/>
  <c r="L263" i="10" a="1"/>
  <c r="L263" i="10" s="1"/>
  <c r="M263" i="10" s="1"/>
  <c r="N262" i="10" a="1"/>
  <c r="N262" i="10" s="1"/>
  <c r="O262" i="10" s="1"/>
  <c r="L262" i="10"/>
  <c r="M262" i="10" s="1"/>
  <c r="L262" i="10" a="1"/>
  <c r="O261" i="10"/>
  <c r="N261" i="10"/>
  <c r="N261" i="10" a="1"/>
  <c r="L261" i="10"/>
  <c r="M261" i="10" s="1"/>
  <c r="L261" i="10" a="1"/>
  <c r="N260" i="10" a="1"/>
  <c r="N260" i="10" s="1"/>
  <c r="O260" i="10" s="1"/>
  <c r="L260" i="10" a="1"/>
  <c r="L260" i="10" s="1"/>
  <c r="M260" i="10" s="1"/>
  <c r="N259" i="10"/>
  <c r="O259" i="10" s="1"/>
  <c r="N259" i="10" a="1"/>
  <c r="L259" i="10" a="1"/>
  <c r="L259" i="10" s="1"/>
  <c r="M259" i="10" s="1"/>
  <c r="N258" i="10"/>
  <c r="O258" i="10" s="1"/>
  <c r="N258" i="10" a="1"/>
  <c r="M258" i="10"/>
  <c r="L258" i="10"/>
  <c r="L258" i="10" a="1"/>
  <c r="N257" i="10"/>
  <c r="O257" i="10" s="1"/>
  <c r="N257" i="10" a="1"/>
  <c r="M257" i="10"/>
  <c r="L257" i="10" a="1"/>
  <c r="L257" i="10" s="1"/>
  <c r="N256" i="10" a="1"/>
  <c r="N256" i="10" s="1"/>
  <c r="O256" i="10" s="1"/>
  <c r="L256" i="10" a="1"/>
  <c r="L256" i="10" s="1"/>
  <c r="M256" i="10" s="1"/>
  <c r="O255" i="10"/>
  <c r="N255" i="10"/>
  <c r="N255" i="10" a="1"/>
  <c r="L255" i="10"/>
  <c r="M255" i="10" s="1"/>
  <c r="L255" i="10" a="1"/>
  <c r="N254" i="10"/>
  <c r="O254" i="10" s="1"/>
  <c r="N254" i="10" a="1"/>
  <c r="L254" i="10"/>
  <c r="M254" i="10" s="1"/>
  <c r="L254" i="10" a="1"/>
  <c r="N253" i="10"/>
  <c r="O253" i="10" s="1"/>
  <c r="N253" i="10" a="1"/>
  <c r="L253" i="10" a="1"/>
  <c r="L253" i="10" s="1"/>
  <c r="M253" i="10" s="1"/>
  <c r="N252" i="10" a="1"/>
  <c r="N252" i="10" s="1"/>
  <c r="O252" i="10" s="1"/>
  <c r="L252" i="10" a="1"/>
  <c r="L252" i="10" s="1"/>
  <c r="M252" i="10" s="1"/>
  <c r="N251" i="10"/>
  <c r="O251" i="10" s="1"/>
  <c r="N251" i="10" a="1"/>
  <c r="L251" i="10" a="1"/>
  <c r="L251" i="10" s="1"/>
  <c r="M251" i="10" s="1"/>
  <c r="N250" i="10"/>
  <c r="O250" i="10" s="1"/>
  <c r="N250" i="10" a="1"/>
  <c r="M250" i="10"/>
  <c r="L250" i="10"/>
  <c r="L250" i="10" a="1"/>
  <c r="N249" i="10"/>
  <c r="O249" i="10" s="1"/>
  <c r="N249" i="10" a="1"/>
  <c r="L249" i="10" a="1"/>
  <c r="L249" i="10" s="1"/>
  <c r="M249" i="10" s="1"/>
  <c r="N248" i="10" a="1"/>
  <c r="N248" i="10" s="1"/>
  <c r="O248" i="10" s="1"/>
  <c r="L248" i="10" a="1"/>
  <c r="L248" i="10" s="1"/>
  <c r="M248" i="10" s="1"/>
  <c r="N247" i="10"/>
  <c r="O247" i="10" s="1"/>
  <c r="N247" i="10" a="1"/>
  <c r="L247" i="10"/>
  <c r="M247" i="10" s="1"/>
  <c r="L247" i="10" a="1"/>
  <c r="N246" i="10"/>
  <c r="O246" i="10" s="1"/>
  <c r="N246" i="10" a="1"/>
  <c r="L246" i="10"/>
  <c r="M246" i="10" s="1"/>
  <c r="L246" i="10" a="1"/>
  <c r="O245" i="10"/>
  <c r="N245" i="10"/>
  <c r="N245" i="10" a="1"/>
  <c r="L245" i="10" a="1"/>
  <c r="L245" i="10" s="1"/>
  <c r="M245" i="10" s="1"/>
  <c r="N244" i="10" a="1"/>
  <c r="N244" i="10" s="1"/>
  <c r="O244" i="10" s="1"/>
  <c r="L244" i="10" a="1"/>
  <c r="L244" i="10" s="1"/>
  <c r="M244" i="10" s="1"/>
  <c r="N243" i="10"/>
  <c r="O243" i="10" s="1"/>
  <c r="N243" i="10" a="1"/>
  <c r="L243" i="10" a="1"/>
  <c r="L243" i="10" s="1"/>
  <c r="M243" i="10" s="1"/>
  <c r="N242" i="10"/>
  <c r="O242" i="10" s="1"/>
  <c r="N242" i="10" a="1"/>
  <c r="M242" i="10"/>
  <c r="L242" i="10"/>
  <c r="L242" i="10" a="1"/>
  <c r="N241" i="10"/>
  <c r="O241" i="10" s="1"/>
  <c r="N241" i="10" a="1"/>
  <c r="L241" i="10" a="1"/>
  <c r="L241" i="10" s="1"/>
  <c r="M241" i="10" s="1"/>
  <c r="N240" i="10" a="1"/>
  <c r="N240" i="10" s="1"/>
  <c r="O240" i="10" s="1"/>
  <c r="L240" i="10" a="1"/>
  <c r="L240" i="10" s="1"/>
  <c r="M240" i="10" s="1"/>
  <c r="N239" i="10"/>
  <c r="O239" i="10" s="1"/>
  <c r="N239" i="10" a="1"/>
  <c r="L239" i="10"/>
  <c r="M239" i="10" s="1"/>
  <c r="L239" i="10" a="1"/>
  <c r="N238" i="10"/>
  <c r="O238" i="10" s="1"/>
  <c r="N238" i="10" a="1"/>
  <c r="L238" i="10"/>
  <c r="M238" i="10" s="1"/>
  <c r="L238" i="10" a="1"/>
  <c r="O237" i="10"/>
  <c r="N237" i="10"/>
  <c r="N237" i="10" a="1"/>
  <c r="L237" i="10" a="1"/>
  <c r="L237" i="10" s="1"/>
  <c r="M237" i="10" s="1"/>
  <c r="N236" i="10" a="1"/>
  <c r="N236" i="10" s="1"/>
  <c r="O236" i="10" s="1"/>
  <c r="L236" i="10" a="1"/>
  <c r="L236" i="10" s="1"/>
  <c r="M236" i="10" s="1"/>
  <c r="N235" i="10"/>
  <c r="O235" i="10" s="1"/>
  <c r="N235" i="10" a="1"/>
  <c r="L235" i="10" a="1"/>
  <c r="L235" i="10" s="1"/>
  <c r="M235" i="10" s="1"/>
  <c r="N234" i="10"/>
  <c r="O234" i="10" s="1"/>
  <c r="N234" i="10" a="1"/>
  <c r="M234" i="10"/>
  <c r="L234" i="10"/>
  <c r="L234" i="10" a="1"/>
  <c r="N233" i="10"/>
  <c r="O233" i="10" s="1"/>
  <c r="N233" i="10" a="1"/>
  <c r="L233" i="10" a="1"/>
  <c r="L233" i="10" s="1"/>
  <c r="M233" i="10" s="1"/>
  <c r="N232" i="10" a="1"/>
  <c r="N232" i="10" s="1"/>
  <c r="O232" i="10" s="1"/>
  <c r="L232" i="10" a="1"/>
  <c r="L232" i="10" s="1"/>
  <c r="M232" i="10" s="1"/>
  <c r="N231" i="10"/>
  <c r="O231" i="10" s="1"/>
  <c r="N231" i="10" a="1"/>
  <c r="L231" i="10"/>
  <c r="M231" i="10" s="1"/>
  <c r="L231" i="10" a="1"/>
  <c r="N230" i="10"/>
  <c r="O230" i="10" s="1"/>
  <c r="N230" i="10" a="1"/>
  <c r="L230" i="10"/>
  <c r="M230" i="10" s="1"/>
  <c r="L230" i="10" a="1"/>
  <c r="O229" i="10"/>
  <c r="N229" i="10"/>
  <c r="N229" i="10" a="1"/>
  <c r="L229" i="10" a="1"/>
  <c r="L229" i="10" s="1"/>
  <c r="M229" i="10" s="1"/>
  <c r="N228" i="10" a="1"/>
  <c r="N228" i="10" s="1"/>
  <c r="O228" i="10" s="1"/>
  <c r="L228" i="10" a="1"/>
  <c r="L228" i="10" s="1"/>
  <c r="M228" i="10" s="1"/>
  <c r="N227" i="10"/>
  <c r="O227" i="10" s="1"/>
  <c r="N227" i="10" a="1"/>
  <c r="L227" i="10" a="1"/>
  <c r="L227" i="10" s="1"/>
  <c r="M227" i="10" s="1"/>
  <c r="N226" i="10"/>
  <c r="O226" i="10" s="1"/>
  <c r="N226" i="10" a="1"/>
  <c r="M226" i="10"/>
  <c r="L226" i="10"/>
  <c r="L226" i="10" a="1"/>
  <c r="N225" i="10"/>
  <c r="O225" i="10" s="1"/>
  <c r="N225" i="10" a="1"/>
  <c r="L225" i="10" a="1"/>
  <c r="L225" i="10" s="1"/>
  <c r="M225" i="10" s="1"/>
  <c r="N224" i="10" a="1"/>
  <c r="N224" i="10" s="1"/>
  <c r="O224" i="10" s="1"/>
  <c r="L224" i="10" a="1"/>
  <c r="L224" i="10" s="1"/>
  <c r="M224" i="10" s="1"/>
  <c r="N223" i="10"/>
  <c r="O223" i="10" s="1"/>
  <c r="N223" i="10" a="1"/>
  <c r="L223" i="10"/>
  <c r="M223" i="10" s="1"/>
  <c r="L223" i="10" a="1"/>
  <c r="N222" i="10"/>
  <c r="O222" i="10" s="1"/>
  <c r="N222" i="10" a="1"/>
  <c r="L222" i="10"/>
  <c r="M222" i="10" s="1"/>
  <c r="L222" i="10" a="1"/>
  <c r="O221" i="10"/>
  <c r="N221" i="10"/>
  <c r="N221" i="10" a="1"/>
  <c r="L221" i="10" a="1"/>
  <c r="L221" i="10" s="1"/>
  <c r="M221" i="10" s="1"/>
  <c r="N220" i="10" a="1"/>
  <c r="N220" i="10" s="1"/>
  <c r="O220" i="10" s="1"/>
  <c r="L220" i="10" a="1"/>
  <c r="L220" i="10" s="1"/>
  <c r="M220" i="10" s="1"/>
  <c r="N219" i="10"/>
  <c r="O219" i="10" s="1"/>
  <c r="N219" i="10" a="1"/>
  <c r="L219" i="10" a="1"/>
  <c r="L219" i="10" s="1"/>
  <c r="M219" i="10" s="1"/>
  <c r="N218" i="10"/>
  <c r="O218" i="10" s="1"/>
  <c r="N218" i="10" a="1"/>
  <c r="M218" i="10"/>
  <c r="L218" i="10"/>
  <c r="L218" i="10" a="1"/>
  <c r="N217" i="10"/>
  <c r="O217" i="10" s="1"/>
  <c r="N217" i="10" a="1"/>
  <c r="L217" i="10" a="1"/>
  <c r="L217" i="10" s="1"/>
  <c r="M217" i="10" s="1"/>
  <c r="N216" i="10" a="1"/>
  <c r="N216" i="10" s="1"/>
  <c r="O216" i="10" s="1"/>
  <c r="L216" i="10" a="1"/>
  <c r="L216" i="10" s="1"/>
  <c r="M216" i="10" s="1"/>
  <c r="N215" i="10"/>
  <c r="O215" i="10" s="1"/>
  <c r="N215" i="10" a="1"/>
  <c r="L215" i="10"/>
  <c r="M215" i="10" s="1"/>
  <c r="L215" i="10" a="1"/>
  <c r="N214" i="10"/>
  <c r="O214" i="10" s="1"/>
  <c r="N214" i="10" a="1"/>
  <c r="L214" i="10"/>
  <c r="M214" i="10" s="1"/>
  <c r="L214" i="10" a="1"/>
  <c r="O213" i="10"/>
  <c r="N213" i="10"/>
  <c r="N213" i="10" a="1"/>
  <c r="L213" i="10" a="1"/>
  <c r="L213" i="10" s="1"/>
  <c r="M213" i="10" s="1"/>
  <c r="N212" i="10" a="1"/>
  <c r="N212" i="10" s="1"/>
  <c r="O212" i="10" s="1"/>
  <c r="L212" i="10" a="1"/>
  <c r="L212" i="10" s="1"/>
  <c r="M212" i="10" s="1"/>
  <c r="N211" i="10"/>
  <c r="O211" i="10" s="1"/>
  <c r="N211" i="10" a="1"/>
  <c r="L211" i="10" a="1"/>
  <c r="L211" i="10" s="1"/>
  <c r="M211" i="10" s="1"/>
  <c r="N210" i="10"/>
  <c r="O210" i="10" s="1"/>
  <c r="N210" i="10" a="1"/>
  <c r="M210" i="10"/>
  <c r="L210" i="10"/>
  <c r="L210" i="10" a="1"/>
  <c r="N209" i="10"/>
  <c r="O209" i="10" s="1"/>
  <c r="N209" i="10" a="1"/>
  <c r="L209" i="10" a="1"/>
  <c r="L209" i="10" s="1"/>
  <c r="M209" i="10" s="1"/>
  <c r="N208" i="10" a="1"/>
  <c r="N208" i="10" s="1"/>
  <c r="O208" i="10" s="1"/>
  <c r="L208" i="10" a="1"/>
  <c r="L208" i="10" s="1"/>
  <c r="M208" i="10" s="1"/>
  <c r="N207" i="10"/>
  <c r="O207" i="10" s="1"/>
  <c r="N207" i="10" a="1"/>
  <c r="L207" i="10"/>
  <c r="M207" i="10" s="1"/>
  <c r="L207" i="10" a="1"/>
  <c r="N206" i="10"/>
  <c r="O206" i="10" s="1"/>
  <c r="N206" i="10" a="1"/>
  <c r="L206" i="10"/>
  <c r="M206" i="10" s="1"/>
  <c r="L206" i="10" a="1"/>
  <c r="O205" i="10"/>
  <c r="N205" i="10"/>
  <c r="N205" i="10" a="1"/>
  <c r="L205" i="10" a="1"/>
  <c r="L205" i="10" s="1"/>
  <c r="M205" i="10" s="1"/>
  <c r="N204" i="10" a="1"/>
  <c r="N204" i="10" s="1"/>
  <c r="O204" i="10" s="1"/>
  <c r="L204" i="10" a="1"/>
  <c r="L204" i="10" s="1"/>
  <c r="M204" i="10" s="1"/>
  <c r="N203" i="10"/>
  <c r="O203" i="10" s="1"/>
  <c r="N203" i="10" a="1"/>
  <c r="L203" i="10" a="1"/>
  <c r="L203" i="10" s="1"/>
  <c r="M203" i="10" s="1"/>
  <c r="N202" i="10"/>
  <c r="O202" i="10" s="1"/>
  <c r="N202" i="10" a="1"/>
  <c r="M202" i="10"/>
  <c r="L202" i="10"/>
  <c r="L202" i="10" a="1"/>
  <c r="N201" i="10"/>
  <c r="O201" i="10" s="1"/>
  <c r="N201" i="10" a="1"/>
  <c r="L201" i="10" a="1"/>
  <c r="L201" i="10" s="1"/>
  <c r="M201" i="10" s="1"/>
  <c r="N200" i="10" a="1"/>
  <c r="N200" i="10" s="1"/>
  <c r="O200" i="10" s="1"/>
  <c r="L200" i="10" a="1"/>
  <c r="L200" i="10" s="1"/>
  <c r="M200" i="10" s="1"/>
  <c r="N199" i="10"/>
  <c r="O199" i="10" s="1"/>
  <c r="N199" i="10" a="1"/>
  <c r="L199" i="10"/>
  <c r="M199" i="10" s="1"/>
  <c r="L199" i="10" a="1"/>
  <c r="N198" i="10"/>
  <c r="O198" i="10" s="1"/>
  <c r="N198" i="10" a="1"/>
  <c r="L198" i="10"/>
  <c r="M198" i="10" s="1"/>
  <c r="L198" i="10" a="1"/>
  <c r="O197" i="10"/>
  <c r="N197" i="10"/>
  <c r="N197" i="10" a="1"/>
  <c r="L197" i="10" a="1"/>
  <c r="L197" i="10" s="1"/>
  <c r="M197" i="10" s="1"/>
  <c r="N196" i="10"/>
  <c r="O196" i="10" s="1"/>
  <c r="N196" i="10" a="1"/>
  <c r="L196" i="10" a="1"/>
  <c r="L196" i="10" s="1"/>
  <c r="M196" i="10" s="1"/>
  <c r="N195" i="10"/>
  <c r="O195" i="10" s="1"/>
  <c r="N195" i="10" a="1"/>
  <c r="M195" i="10"/>
  <c r="L195" i="10"/>
  <c r="L195" i="10" a="1"/>
  <c r="N194" i="10"/>
  <c r="O194" i="10" s="1"/>
  <c r="N194" i="10" a="1"/>
  <c r="M194" i="10"/>
  <c r="L194" i="10"/>
  <c r="L194" i="10" a="1"/>
  <c r="O193" i="10"/>
  <c r="N193" i="10"/>
  <c r="N193" i="10" a="1"/>
  <c r="L193" i="10" a="1"/>
  <c r="L193" i="10" s="1"/>
  <c r="M193" i="10" s="1"/>
  <c r="N192" i="10"/>
  <c r="O192" i="10" s="1"/>
  <c r="N192" i="10" a="1"/>
  <c r="L192" i="10" a="1"/>
  <c r="L192" i="10" s="1"/>
  <c r="M192" i="10" s="1"/>
  <c r="N191" i="10" a="1"/>
  <c r="N191" i="10" s="1"/>
  <c r="O191" i="10" s="1"/>
  <c r="L191" i="10" a="1"/>
  <c r="L191" i="10" s="1"/>
  <c r="M191" i="10" s="1"/>
  <c r="N190" i="10"/>
  <c r="O190" i="10" s="1"/>
  <c r="N190" i="10" a="1"/>
  <c r="L190" i="10" a="1"/>
  <c r="L190" i="10" s="1"/>
  <c r="M190" i="10" s="1"/>
  <c r="O189" i="10"/>
  <c r="N189" i="10"/>
  <c r="N189" i="10" a="1"/>
  <c r="L189" i="10" a="1"/>
  <c r="L189" i="10" s="1"/>
  <c r="M189" i="10" s="1"/>
  <c r="O188" i="10"/>
  <c r="N188" i="10"/>
  <c r="N188" i="10" a="1"/>
  <c r="L188" i="10" a="1"/>
  <c r="L188" i="10" s="1"/>
  <c r="M188" i="10" s="1"/>
  <c r="N187" i="10"/>
  <c r="O187" i="10" s="1"/>
  <c r="N187" i="10" a="1"/>
  <c r="L187" i="10" a="1"/>
  <c r="L187" i="10" s="1"/>
  <c r="M187" i="10" s="1"/>
  <c r="N186" i="10"/>
  <c r="O186" i="10" s="1"/>
  <c r="N186" i="10" a="1"/>
  <c r="L186" i="10" a="1"/>
  <c r="L186" i="10" s="1"/>
  <c r="M186" i="10" s="1"/>
  <c r="N185" i="10"/>
  <c r="O185" i="10" s="1"/>
  <c r="N185" i="10" a="1"/>
  <c r="L185" i="10" a="1"/>
  <c r="L185" i="10" s="1"/>
  <c r="M185" i="10" s="1"/>
  <c r="O184" i="10"/>
  <c r="N184" i="10"/>
  <c r="N184" i="10" a="1"/>
  <c r="L184" i="10" a="1"/>
  <c r="L184" i="10" s="1"/>
  <c r="M184" i="10" s="1"/>
  <c r="N183" i="10"/>
  <c r="O183" i="10" s="1"/>
  <c r="N183" i="10" a="1"/>
  <c r="L183" i="10" a="1"/>
  <c r="L183" i="10" s="1"/>
  <c r="M183" i="10" s="1"/>
  <c r="N182" i="10"/>
  <c r="O182" i="10" s="1"/>
  <c r="N182" i="10" a="1"/>
  <c r="L182" i="10" a="1"/>
  <c r="L182" i="10" s="1"/>
  <c r="M182" i="10" s="1"/>
  <c r="O181" i="10"/>
  <c r="N181" i="10"/>
  <c r="N181" i="10" a="1"/>
  <c r="L181" i="10" a="1"/>
  <c r="L181" i="10" s="1"/>
  <c r="M181" i="10" s="1"/>
  <c r="O180" i="10"/>
  <c r="N180" i="10"/>
  <c r="N180" i="10" a="1"/>
  <c r="L180" i="10" a="1"/>
  <c r="L180" i="10" s="1"/>
  <c r="M180" i="10" s="1"/>
  <c r="N179" i="10" a="1"/>
  <c r="N179" i="10" s="1"/>
  <c r="O179" i="10" s="1"/>
  <c r="L179" i="10" a="1"/>
  <c r="L179" i="10" s="1"/>
  <c r="M179" i="10" s="1"/>
  <c r="N178" i="10"/>
  <c r="O178" i="10" s="1"/>
  <c r="N178" i="10" a="1"/>
  <c r="L178" i="10"/>
  <c r="M178" i="10" s="1"/>
  <c r="L178" i="10" a="1"/>
  <c r="N177" i="10"/>
  <c r="O177" i="10" s="1"/>
  <c r="N177" i="10" a="1"/>
  <c r="L177" i="10" a="1"/>
  <c r="L177" i="10" s="1"/>
  <c r="M177" i="10" s="1"/>
  <c r="O176" i="10"/>
  <c r="N176" i="10"/>
  <c r="N176" i="10" a="1"/>
  <c r="L176" i="10" a="1"/>
  <c r="L176" i="10" s="1"/>
  <c r="M176" i="10" s="1"/>
  <c r="N175" i="10" a="1"/>
  <c r="N175" i="10" s="1"/>
  <c r="O175" i="10" s="1"/>
  <c r="L175" i="10" a="1"/>
  <c r="L175" i="10" s="1"/>
  <c r="M175" i="10" s="1"/>
  <c r="N174" i="10"/>
  <c r="O174" i="10" s="1"/>
  <c r="N174" i="10" a="1"/>
  <c r="L174" i="10"/>
  <c r="M174" i="10" s="1"/>
  <c r="L174" i="10" a="1"/>
  <c r="N173" i="10"/>
  <c r="O173" i="10" s="1"/>
  <c r="N173" i="10" a="1"/>
  <c r="L173" i="10" a="1"/>
  <c r="L173" i="10" s="1"/>
  <c r="M173" i="10" s="1"/>
  <c r="O172" i="10"/>
  <c r="N172" i="10"/>
  <c r="N172" i="10" a="1"/>
  <c r="L172" i="10" a="1"/>
  <c r="L172" i="10" s="1"/>
  <c r="M172" i="10" s="1"/>
  <c r="N171" i="10" a="1"/>
  <c r="N171" i="10" s="1"/>
  <c r="O171" i="10" s="1"/>
  <c r="L171" i="10" a="1"/>
  <c r="L171" i="10" s="1"/>
  <c r="M171" i="10" s="1"/>
  <c r="N170" i="10"/>
  <c r="O170" i="10" s="1"/>
  <c r="N170" i="10" a="1"/>
  <c r="L170" i="10"/>
  <c r="M170" i="10" s="1"/>
  <c r="L170" i="10" a="1"/>
  <c r="N169" i="10"/>
  <c r="O169" i="10" s="1"/>
  <c r="N169" i="10" a="1"/>
  <c r="L169" i="10" a="1"/>
  <c r="L169" i="10" s="1"/>
  <c r="M169" i="10" s="1"/>
  <c r="O168" i="10"/>
  <c r="N168" i="10"/>
  <c r="N168" i="10" a="1"/>
  <c r="L168" i="10" a="1"/>
  <c r="L168" i="10" s="1"/>
  <c r="M168" i="10" s="1"/>
  <c r="N167" i="10" a="1"/>
  <c r="N167" i="10" s="1"/>
  <c r="O167" i="10" s="1"/>
  <c r="L167" i="10" a="1"/>
  <c r="L167" i="10" s="1"/>
  <c r="M167" i="10" s="1"/>
  <c r="N166" i="10"/>
  <c r="O166" i="10" s="1"/>
  <c r="N166" i="10" a="1"/>
  <c r="L166" i="10"/>
  <c r="M166" i="10" s="1"/>
  <c r="L166" i="10" a="1"/>
  <c r="N165" i="10"/>
  <c r="O165" i="10" s="1"/>
  <c r="N165" i="10" a="1"/>
  <c r="L165" i="10" a="1"/>
  <c r="L165" i="10" s="1"/>
  <c r="M165" i="10" s="1"/>
  <c r="O164" i="10"/>
  <c r="N164" i="10"/>
  <c r="N164" i="10" a="1"/>
  <c r="L164" i="10" a="1"/>
  <c r="L164" i="10" s="1"/>
  <c r="M164" i="10" s="1"/>
  <c r="N163" i="10" a="1"/>
  <c r="N163" i="10" s="1"/>
  <c r="O163" i="10" s="1"/>
  <c r="L163" i="10" a="1"/>
  <c r="L163" i="10" s="1"/>
  <c r="M163" i="10" s="1"/>
  <c r="N162" i="10"/>
  <c r="O162" i="10" s="1"/>
  <c r="N162" i="10" a="1"/>
  <c r="L162" i="10"/>
  <c r="M162" i="10" s="1"/>
  <c r="L162" i="10" a="1"/>
  <c r="N161" i="10"/>
  <c r="O161" i="10" s="1"/>
  <c r="N161" i="10" a="1"/>
  <c r="L161" i="10" a="1"/>
  <c r="L161" i="10" s="1"/>
  <c r="M161" i="10" s="1"/>
  <c r="O160" i="10"/>
  <c r="N160" i="10"/>
  <c r="N160" i="10" a="1"/>
  <c r="L160" i="10" a="1"/>
  <c r="L160" i="10" s="1"/>
  <c r="M160" i="10" s="1"/>
  <c r="N159" i="10" a="1"/>
  <c r="N159" i="10" s="1"/>
  <c r="O159" i="10" s="1"/>
  <c r="L159" i="10" a="1"/>
  <c r="L159" i="10" s="1"/>
  <c r="M159" i="10" s="1"/>
  <c r="N158" i="10"/>
  <c r="O158" i="10" s="1"/>
  <c r="N158" i="10" a="1"/>
  <c r="L158" i="10"/>
  <c r="M158" i="10" s="1"/>
  <c r="L158" i="10" a="1"/>
  <c r="N157" i="10" a="1"/>
  <c r="N157" i="10" s="1"/>
  <c r="O157" i="10" s="1"/>
  <c r="L157" i="10" a="1"/>
  <c r="L157" i="10" s="1"/>
  <c r="M157" i="10" s="1"/>
  <c r="O156" i="10"/>
  <c r="N156" i="10"/>
  <c r="N156" i="10" a="1"/>
  <c r="L156" i="10" a="1"/>
  <c r="L156" i="10" s="1"/>
  <c r="M156" i="10" s="1"/>
  <c r="N155" i="10"/>
  <c r="O155" i="10" s="1"/>
  <c r="N155" i="10" a="1"/>
  <c r="L155" i="10" a="1"/>
  <c r="L155" i="10" s="1"/>
  <c r="M155" i="10" s="1"/>
  <c r="N154" i="10"/>
  <c r="O154" i="10" s="1"/>
  <c r="N154" i="10" a="1"/>
  <c r="L154" i="10" a="1"/>
  <c r="L154" i="10" s="1"/>
  <c r="M154" i="10" s="1"/>
  <c r="N153" i="10" a="1"/>
  <c r="N153" i="10" s="1"/>
  <c r="O153" i="10" s="1"/>
  <c r="L153" i="10" a="1"/>
  <c r="L153" i="10" s="1"/>
  <c r="M153" i="10" s="1"/>
  <c r="N152" i="10"/>
  <c r="O152" i="10" s="1"/>
  <c r="N152" i="10" a="1"/>
  <c r="L152" i="10" a="1"/>
  <c r="L152" i="10" s="1"/>
  <c r="M152" i="10" s="1"/>
  <c r="N151" i="10" a="1"/>
  <c r="N151" i="10" s="1"/>
  <c r="O151" i="10" s="1"/>
  <c r="L151" i="10" a="1"/>
  <c r="L151" i="10" s="1"/>
  <c r="M151" i="10" s="1"/>
  <c r="N150" i="10"/>
  <c r="O150" i="10" s="1"/>
  <c r="N150" i="10" a="1"/>
  <c r="L150" i="10" a="1"/>
  <c r="L150" i="10" s="1"/>
  <c r="M150" i="10" s="1"/>
  <c r="N149" i="10" a="1"/>
  <c r="N149" i="10" s="1"/>
  <c r="O149" i="10" s="1"/>
  <c r="L149" i="10" a="1"/>
  <c r="L149" i="10" s="1"/>
  <c r="M149" i="10" s="1"/>
  <c r="N148" i="10"/>
  <c r="O148" i="10" s="1"/>
  <c r="N148" i="10" a="1"/>
  <c r="L148" i="10" a="1"/>
  <c r="L148" i="10" s="1"/>
  <c r="M148" i="10" s="1"/>
  <c r="N147" i="10" a="1"/>
  <c r="N147" i="10" s="1"/>
  <c r="O147" i="10" s="1"/>
  <c r="M147" i="10"/>
  <c r="L147" i="10" a="1"/>
  <c r="L147" i="10" s="1"/>
  <c r="N146" i="10"/>
  <c r="O146" i="10" s="1"/>
  <c r="N146" i="10" a="1"/>
  <c r="M146" i="10"/>
  <c r="L146" i="10"/>
  <c r="L146" i="10" a="1"/>
  <c r="N145" i="10" a="1"/>
  <c r="N145" i="10" s="1"/>
  <c r="O145" i="10" s="1"/>
  <c r="L145" i="10" a="1"/>
  <c r="L145" i="10" s="1"/>
  <c r="M145" i="10" s="1"/>
  <c r="N144" i="10"/>
  <c r="O144" i="10" s="1"/>
  <c r="N144" i="10" a="1"/>
  <c r="L144" i="10" a="1"/>
  <c r="L144" i="10" s="1"/>
  <c r="M144" i="10" s="1"/>
  <c r="N143" i="10"/>
  <c r="O143" i="10" s="1"/>
  <c r="N143" i="10" a="1"/>
  <c r="L143" i="10" a="1"/>
  <c r="L143" i="10" s="1"/>
  <c r="M143" i="10" s="1"/>
  <c r="N142" i="10"/>
  <c r="O142" i="10" s="1"/>
  <c r="N142" i="10" a="1"/>
  <c r="L142" i="10"/>
  <c r="M142" i="10" s="1"/>
  <c r="L142" i="10" a="1"/>
  <c r="N141" i="10" a="1"/>
  <c r="N141" i="10" s="1"/>
  <c r="O141" i="10" s="1"/>
  <c r="L141" i="10" a="1"/>
  <c r="L141" i="10" s="1"/>
  <c r="M141" i="10" s="1"/>
  <c r="O140" i="10"/>
  <c r="N140" i="10"/>
  <c r="N140" i="10" a="1"/>
  <c r="L140" i="10" a="1"/>
  <c r="L140" i="10" s="1"/>
  <c r="M140" i="10" s="1"/>
  <c r="N139" i="10"/>
  <c r="O139" i="10" s="1"/>
  <c r="N139" i="10" a="1"/>
  <c r="L139" i="10" a="1"/>
  <c r="L139" i="10" s="1"/>
  <c r="M139" i="10" s="1"/>
  <c r="N138" i="10"/>
  <c r="O138" i="10" s="1"/>
  <c r="N138" i="10" a="1"/>
  <c r="L138" i="10" a="1"/>
  <c r="L138" i="10" s="1"/>
  <c r="M138" i="10" s="1"/>
  <c r="N137" i="10" a="1"/>
  <c r="N137" i="10" s="1"/>
  <c r="O137" i="10" s="1"/>
  <c r="L137" i="10" a="1"/>
  <c r="L137" i="10" s="1"/>
  <c r="M137" i="10" s="1"/>
  <c r="N136" i="10"/>
  <c r="O136" i="10" s="1"/>
  <c r="N136" i="10" a="1"/>
  <c r="L136" i="10" a="1"/>
  <c r="L136" i="10" s="1"/>
  <c r="M136" i="10" s="1"/>
  <c r="N135" i="10" a="1"/>
  <c r="N135" i="10" s="1"/>
  <c r="O135" i="10" s="1"/>
  <c r="M135" i="10"/>
  <c r="L135" i="10" a="1"/>
  <c r="L135" i="10" s="1"/>
  <c r="N134" i="10"/>
  <c r="O134" i="10" s="1"/>
  <c r="N134" i="10" a="1"/>
  <c r="L134" i="10" a="1"/>
  <c r="L134" i="10" s="1"/>
  <c r="M134" i="10" s="1"/>
  <c r="N133" i="10" a="1"/>
  <c r="N133" i="10" s="1"/>
  <c r="O133" i="10" s="1"/>
  <c r="L133" i="10" a="1"/>
  <c r="L133" i="10" s="1"/>
  <c r="M133" i="10" s="1"/>
  <c r="N132" i="10"/>
  <c r="O132" i="10" s="1"/>
  <c r="N132" i="10" a="1"/>
  <c r="L132" i="10" a="1"/>
  <c r="L132" i="10" s="1"/>
  <c r="M132" i="10" s="1"/>
  <c r="N131" i="10" a="1"/>
  <c r="N131" i="10" s="1"/>
  <c r="O131" i="10" s="1"/>
  <c r="M131" i="10"/>
  <c r="L131" i="10" a="1"/>
  <c r="L131" i="10" s="1"/>
  <c r="N130" i="10"/>
  <c r="O130" i="10" s="1"/>
  <c r="N130" i="10" a="1"/>
  <c r="L130" i="10" a="1"/>
  <c r="L130" i="10" s="1"/>
  <c r="M130" i="10" s="1"/>
  <c r="N129" i="10" a="1"/>
  <c r="N129" i="10" s="1"/>
  <c r="O129" i="10" s="1"/>
  <c r="L129" i="10" a="1"/>
  <c r="L129" i="10" s="1"/>
  <c r="M129" i="10" s="1"/>
  <c r="O128" i="10"/>
  <c r="N128" i="10"/>
  <c r="N128" i="10" a="1"/>
  <c r="L128" i="10" a="1"/>
  <c r="L128" i="10" s="1"/>
  <c r="M128" i="10" s="1"/>
  <c r="N127" i="10" a="1"/>
  <c r="N127" i="10" s="1"/>
  <c r="O127" i="10" s="1"/>
  <c r="L127" i="10" a="1"/>
  <c r="L127" i="10" s="1"/>
  <c r="M127" i="10" s="1"/>
  <c r="N126" i="10"/>
  <c r="O126" i="10" s="1"/>
  <c r="N126" i="10" a="1"/>
  <c r="L126" i="10"/>
  <c r="M126" i="10" s="1"/>
  <c r="L126" i="10" a="1"/>
  <c r="N125" i="10" a="1"/>
  <c r="N125" i="10" s="1"/>
  <c r="O125" i="10" s="1"/>
  <c r="L125" i="10" a="1"/>
  <c r="L125" i="10" s="1"/>
  <c r="M125" i="10" s="1"/>
  <c r="O124" i="10"/>
  <c r="N124" i="10"/>
  <c r="N124" i="10" a="1"/>
  <c r="L124" i="10" a="1"/>
  <c r="L124" i="10" s="1"/>
  <c r="M124" i="10" s="1"/>
  <c r="N123" i="10"/>
  <c r="O123" i="10" s="1"/>
  <c r="N123" i="10" a="1"/>
  <c r="L123" i="10" a="1"/>
  <c r="L123" i="10" s="1"/>
  <c r="M123" i="10" s="1"/>
  <c r="N122" i="10"/>
  <c r="O122" i="10" s="1"/>
  <c r="N122" i="10" a="1"/>
  <c r="L122" i="10" a="1"/>
  <c r="L122" i="10" s="1"/>
  <c r="M122" i="10" s="1"/>
  <c r="N121" i="10" a="1"/>
  <c r="N121" i="10" s="1"/>
  <c r="O121" i="10" s="1"/>
  <c r="L121" i="10" a="1"/>
  <c r="L121" i="10" s="1"/>
  <c r="M121" i="10" s="1"/>
  <c r="N120" i="10"/>
  <c r="O120" i="10" s="1"/>
  <c r="N120" i="10" a="1"/>
  <c r="L120" i="10" a="1"/>
  <c r="L120" i="10" s="1"/>
  <c r="M120" i="10" s="1"/>
  <c r="N119" i="10" a="1"/>
  <c r="N119" i="10" s="1"/>
  <c r="O119" i="10" s="1"/>
  <c r="L119" i="10" a="1"/>
  <c r="L119" i="10" s="1"/>
  <c r="M119" i="10" s="1"/>
  <c r="N118" i="10"/>
  <c r="O118" i="10" s="1"/>
  <c r="N118" i="10" a="1"/>
  <c r="L118" i="10" a="1"/>
  <c r="L118" i="10" s="1"/>
  <c r="M118" i="10" s="1"/>
  <c r="N117" i="10" a="1"/>
  <c r="N117" i="10" s="1"/>
  <c r="O117" i="10" s="1"/>
  <c r="L117" i="10" a="1"/>
  <c r="L117" i="10" s="1"/>
  <c r="M117" i="10" s="1"/>
  <c r="N116" i="10"/>
  <c r="O116" i="10" s="1"/>
  <c r="N116" i="10" a="1"/>
  <c r="L116" i="10" a="1"/>
  <c r="L116" i="10" s="1"/>
  <c r="M116" i="10" s="1"/>
  <c r="N115" i="10" a="1"/>
  <c r="N115" i="10" s="1"/>
  <c r="O115" i="10" s="1"/>
  <c r="M115" i="10"/>
  <c r="L115" i="10" a="1"/>
  <c r="L115" i="10" s="1"/>
  <c r="N114" i="10"/>
  <c r="O114" i="10" s="1"/>
  <c r="N114" i="10" a="1"/>
  <c r="M114" i="10"/>
  <c r="L114" i="10"/>
  <c r="L114" i="10" a="1"/>
  <c r="N113" i="10" a="1"/>
  <c r="N113" i="10" s="1"/>
  <c r="O113" i="10" s="1"/>
  <c r="M113" i="10"/>
  <c r="L113" i="10" a="1"/>
  <c r="L113" i="10" s="1"/>
  <c r="N112" i="10"/>
  <c r="O112" i="10" s="1"/>
  <c r="N112" i="10" a="1"/>
  <c r="L112" i="10" a="1"/>
  <c r="L112" i="10" s="1"/>
  <c r="M112" i="10" s="1"/>
  <c r="N111" i="10" a="1"/>
  <c r="N111" i="10" s="1"/>
  <c r="O111" i="10" s="1"/>
  <c r="M111" i="10"/>
  <c r="L111" i="10" a="1"/>
  <c r="L111" i="10" s="1"/>
  <c r="N110" i="10"/>
  <c r="O110" i="10" s="1"/>
  <c r="N110" i="10" a="1"/>
  <c r="M110" i="10"/>
  <c r="L110" i="10"/>
  <c r="L110" i="10" a="1"/>
  <c r="N109" i="10" a="1"/>
  <c r="N109" i="10" s="1"/>
  <c r="O109" i="10" s="1"/>
  <c r="M109" i="10"/>
  <c r="L109" i="10" a="1"/>
  <c r="L109" i="10" s="1"/>
  <c r="N108" i="10"/>
  <c r="O108" i="10" s="1"/>
  <c r="N108" i="10" a="1"/>
  <c r="L108" i="10" a="1"/>
  <c r="L108" i="10" s="1"/>
  <c r="M108" i="10" s="1"/>
  <c r="N107" i="10" a="1"/>
  <c r="N107" i="10" s="1"/>
  <c r="O107" i="10" s="1"/>
  <c r="M107" i="10"/>
  <c r="L107" i="10" a="1"/>
  <c r="L107" i="10" s="1"/>
  <c r="N106" i="10"/>
  <c r="O106" i="10" s="1"/>
  <c r="N106" i="10" a="1"/>
  <c r="M106" i="10"/>
  <c r="L106" i="10"/>
  <c r="L106" i="10" a="1"/>
  <c r="N105" i="10" a="1"/>
  <c r="N105" i="10" s="1"/>
  <c r="O105" i="10" s="1"/>
  <c r="M105" i="10"/>
  <c r="L105" i="10" a="1"/>
  <c r="L105" i="10" s="1"/>
  <c r="N104" i="10"/>
  <c r="O104" i="10" s="1"/>
  <c r="N104" i="10" a="1"/>
  <c r="L104" i="10" a="1"/>
  <c r="L104" i="10" s="1"/>
  <c r="M104" i="10" s="1"/>
  <c r="N103" i="10" a="1"/>
  <c r="N103" i="10" s="1"/>
  <c r="O103" i="10" s="1"/>
  <c r="M103" i="10"/>
  <c r="L103" i="10" a="1"/>
  <c r="L103" i="10" s="1"/>
  <c r="N102" i="10"/>
  <c r="O102" i="10" s="1"/>
  <c r="N102" i="10" a="1"/>
  <c r="M102" i="10"/>
  <c r="L102" i="10"/>
  <c r="L102" i="10" a="1"/>
  <c r="N101" i="10" a="1"/>
  <c r="N101" i="10" s="1"/>
  <c r="O101" i="10" s="1"/>
  <c r="L101" i="10" a="1"/>
  <c r="L101" i="10" s="1"/>
  <c r="M101" i="10" s="1"/>
  <c r="N100" i="10"/>
  <c r="O100" i="10" s="1"/>
  <c r="N100" i="10" a="1"/>
  <c r="L100" i="10" a="1"/>
  <c r="L100" i="10" s="1"/>
  <c r="M100" i="10" s="1"/>
  <c r="N99" i="10"/>
  <c r="O99" i="10" s="1"/>
  <c r="N99" i="10" a="1"/>
  <c r="L99" i="10" a="1"/>
  <c r="L99" i="10" s="1"/>
  <c r="M99" i="10" s="1"/>
  <c r="N98" i="10"/>
  <c r="O98" i="10" s="1"/>
  <c r="N98" i="10" a="1"/>
  <c r="L98" i="10" a="1"/>
  <c r="L98" i="10" s="1"/>
  <c r="M98" i="10" s="1"/>
  <c r="N97" i="10" a="1"/>
  <c r="N97" i="10" s="1"/>
  <c r="O97" i="10" s="1"/>
  <c r="L97" i="10" a="1"/>
  <c r="L97" i="10" s="1"/>
  <c r="M97" i="10" s="1"/>
  <c r="O96" i="10"/>
  <c r="N96" i="10"/>
  <c r="N96" i="10" a="1"/>
  <c r="L96" i="10" a="1"/>
  <c r="L96" i="10" s="1"/>
  <c r="M96" i="10" s="1"/>
  <c r="N95" i="10" a="1"/>
  <c r="N95" i="10" s="1"/>
  <c r="O95" i="10" s="1"/>
  <c r="M95" i="10"/>
  <c r="L95" i="10" a="1"/>
  <c r="L95" i="10" s="1"/>
  <c r="N94" i="10" a="1"/>
  <c r="N94" i="10" s="1"/>
  <c r="O94" i="10" s="1"/>
  <c r="L94" i="10" a="1"/>
  <c r="L94" i="10" s="1"/>
  <c r="M94" i="10" s="1"/>
  <c r="N93" i="10" a="1"/>
  <c r="N93" i="10" s="1"/>
  <c r="O93" i="10" s="1"/>
  <c r="M93" i="10"/>
  <c r="L93" i="10"/>
  <c r="L93" i="10" a="1"/>
  <c r="N92" i="10"/>
  <c r="O92" i="10" s="1"/>
  <c r="N92" i="10" a="1"/>
  <c r="L92" i="10" a="1"/>
  <c r="L92" i="10" s="1"/>
  <c r="M92" i="10" s="1"/>
  <c r="N91" i="10"/>
  <c r="O91" i="10" s="1"/>
  <c r="N91" i="10" a="1"/>
  <c r="L91" i="10" a="1"/>
  <c r="L91" i="10" s="1"/>
  <c r="M91" i="10" s="1"/>
  <c r="N90" i="10"/>
  <c r="O90" i="10" s="1"/>
  <c r="N90" i="10" a="1"/>
  <c r="L90" i="10" a="1"/>
  <c r="L90" i="10" s="1"/>
  <c r="M90" i="10" s="1"/>
  <c r="N89" i="10" a="1"/>
  <c r="N89" i="10" s="1"/>
  <c r="O89" i="10" s="1"/>
  <c r="L89" i="10" a="1"/>
  <c r="L89" i="10" s="1"/>
  <c r="M89" i="10" s="1"/>
  <c r="N88" i="10"/>
  <c r="O88" i="10" s="1"/>
  <c r="N88" i="10" a="1"/>
  <c r="L88" i="10" a="1"/>
  <c r="L88" i="10" s="1"/>
  <c r="M88" i="10" s="1"/>
  <c r="N87" i="10" a="1"/>
  <c r="N87" i="10" s="1"/>
  <c r="O87" i="10" s="1"/>
  <c r="M87" i="10"/>
  <c r="L87" i="10" a="1"/>
  <c r="L87" i="10" s="1"/>
  <c r="N86" i="10" a="1"/>
  <c r="N86" i="10" s="1"/>
  <c r="O86" i="10" s="1"/>
  <c r="M86" i="10"/>
  <c r="L86" i="10"/>
  <c r="L86" i="10" a="1"/>
  <c r="N85" i="10" a="1"/>
  <c r="N85" i="10" s="1"/>
  <c r="O85" i="10" s="1"/>
  <c r="L85" i="10" a="1"/>
  <c r="L85" i="10" s="1"/>
  <c r="M85" i="10" s="1"/>
  <c r="N84" i="10"/>
  <c r="O84" i="10" s="1"/>
  <c r="N84" i="10" a="1"/>
  <c r="L84" i="10" a="1"/>
  <c r="L84" i="10" s="1"/>
  <c r="M84" i="10" s="1"/>
  <c r="N83" i="10"/>
  <c r="O83" i="10" s="1"/>
  <c r="N83" i="10" a="1"/>
  <c r="L83" i="10" a="1"/>
  <c r="L83" i="10" s="1"/>
  <c r="M83" i="10" s="1"/>
  <c r="N82" i="10"/>
  <c r="O82" i="10" s="1"/>
  <c r="N82" i="10" a="1"/>
  <c r="L82" i="10" a="1"/>
  <c r="L82" i="10" s="1"/>
  <c r="M82" i="10" s="1"/>
  <c r="N81" i="10" a="1"/>
  <c r="N81" i="10" s="1"/>
  <c r="O81" i="10" s="1"/>
  <c r="L81" i="10" a="1"/>
  <c r="L81" i="10" s="1"/>
  <c r="M81" i="10" s="1"/>
  <c r="O80" i="10"/>
  <c r="N80" i="10"/>
  <c r="N80" i="10" a="1"/>
  <c r="L80" i="10" a="1"/>
  <c r="L80" i="10" s="1"/>
  <c r="M80" i="10" s="1"/>
  <c r="N79" i="10" a="1"/>
  <c r="N79" i="10" s="1"/>
  <c r="O79" i="10" s="1"/>
  <c r="M79" i="10"/>
  <c r="L79" i="10" a="1"/>
  <c r="L79" i="10" s="1"/>
  <c r="N78" i="10" a="1"/>
  <c r="N78" i="10" s="1"/>
  <c r="O78" i="10" s="1"/>
  <c r="L78" i="10" a="1"/>
  <c r="L78" i="10" s="1"/>
  <c r="M78" i="10" s="1"/>
  <c r="N77" i="10" a="1"/>
  <c r="N77" i="10" s="1"/>
  <c r="O77" i="10" s="1"/>
  <c r="M77" i="10"/>
  <c r="L77" i="10"/>
  <c r="L77" i="10" a="1"/>
  <c r="N76" i="10"/>
  <c r="O76" i="10" s="1"/>
  <c r="N76" i="10" a="1"/>
  <c r="L76" i="10" a="1"/>
  <c r="L76" i="10" s="1"/>
  <c r="M76" i="10" s="1"/>
  <c r="N75" i="10"/>
  <c r="O75" i="10" s="1"/>
  <c r="N75" i="10" a="1"/>
  <c r="L75" i="10"/>
  <c r="M75" i="10" s="1"/>
  <c r="L75" i="10" a="1"/>
  <c r="N74" i="10" a="1"/>
  <c r="N74" i="10" s="1"/>
  <c r="O74" i="10" s="1"/>
  <c r="L74" i="10"/>
  <c r="M74" i="10" s="1"/>
  <c r="L74" i="10" a="1"/>
  <c r="N73" i="10" a="1"/>
  <c r="N73" i="10" s="1"/>
  <c r="O73" i="10" s="1"/>
  <c r="L73" i="10" a="1"/>
  <c r="L73" i="10" s="1"/>
  <c r="M73" i="10" s="1"/>
  <c r="O72" i="10"/>
  <c r="N72" i="10"/>
  <c r="N72" i="10" a="1"/>
  <c r="L72" i="10"/>
  <c r="M72" i="10" s="1"/>
  <c r="L72" i="10" a="1"/>
  <c r="N71" i="10" a="1"/>
  <c r="N71" i="10" s="1"/>
  <c r="O71" i="10" s="1"/>
  <c r="L71" i="10" a="1"/>
  <c r="L71" i="10" s="1"/>
  <c r="M71" i="10" s="1"/>
  <c r="N70" i="10" a="1"/>
  <c r="N70" i="10" s="1"/>
  <c r="O70" i="10" s="1"/>
  <c r="L70" i="10"/>
  <c r="M70" i="10" s="1"/>
  <c r="L70" i="10" a="1"/>
  <c r="N69" i="10" a="1"/>
  <c r="N69" i="10" s="1"/>
  <c r="O69" i="10" s="1"/>
  <c r="L69" i="10" a="1"/>
  <c r="L69" i="10" s="1"/>
  <c r="M69" i="10" s="1"/>
  <c r="O68" i="10"/>
  <c r="N68" i="10"/>
  <c r="N68" i="10" a="1"/>
  <c r="L68" i="10"/>
  <c r="M68" i="10" s="1"/>
  <c r="L68" i="10" a="1"/>
  <c r="N67" i="10" a="1"/>
  <c r="N67" i="10" s="1"/>
  <c r="O67" i="10" s="1"/>
  <c r="L67" i="10" a="1"/>
  <c r="L67" i="10" s="1"/>
  <c r="M67" i="10" s="1"/>
  <c r="N66" i="10" a="1"/>
  <c r="N66" i="10" s="1"/>
  <c r="O66" i="10" s="1"/>
  <c r="L66" i="10"/>
  <c r="M66" i="10" s="1"/>
  <c r="L66" i="10" a="1"/>
  <c r="N65" i="10" a="1"/>
  <c r="N65" i="10" s="1"/>
  <c r="O65" i="10" s="1"/>
  <c r="L65" i="10" a="1"/>
  <c r="L65" i="10" s="1"/>
  <c r="M65" i="10" s="1"/>
  <c r="O64" i="10"/>
  <c r="N64" i="10"/>
  <c r="N64" i="10" a="1"/>
  <c r="L64" i="10"/>
  <c r="M64" i="10" s="1"/>
  <c r="L64" i="10" a="1"/>
  <c r="N63" i="10" a="1"/>
  <c r="N63" i="10" s="1"/>
  <c r="O63" i="10" s="1"/>
  <c r="L63" i="10" a="1"/>
  <c r="L63" i="10" s="1"/>
  <c r="M63" i="10" s="1"/>
  <c r="N62" i="10" a="1"/>
  <c r="N62" i="10" s="1"/>
  <c r="O62" i="10" s="1"/>
  <c r="L62" i="10"/>
  <c r="M62" i="10" s="1"/>
  <c r="L62" i="10" a="1"/>
  <c r="N61" i="10" a="1"/>
  <c r="N61" i="10" s="1"/>
  <c r="O61" i="10" s="1"/>
  <c r="L61" i="10" a="1"/>
  <c r="L61" i="10" s="1"/>
  <c r="M61" i="10" s="1"/>
  <c r="O60" i="10"/>
  <c r="N60" i="10"/>
  <c r="N60" i="10" a="1"/>
  <c r="L60" i="10"/>
  <c r="M60" i="10" s="1"/>
  <c r="L60" i="10" a="1"/>
  <c r="N59" i="10" a="1"/>
  <c r="N59" i="10" s="1"/>
  <c r="O59" i="10" s="1"/>
  <c r="L59" i="10" a="1"/>
  <c r="L59" i="10" s="1"/>
  <c r="M59" i="10" s="1"/>
  <c r="N58" i="10" a="1"/>
  <c r="N58" i="10" s="1"/>
  <c r="O58" i="10" s="1"/>
  <c r="L58" i="10"/>
  <c r="M58" i="10" s="1"/>
  <c r="L58" i="10" a="1"/>
  <c r="N57" i="10" a="1"/>
  <c r="N57" i="10" s="1"/>
  <c r="O57" i="10" s="1"/>
  <c r="L57" i="10" a="1"/>
  <c r="L57" i="10" s="1"/>
  <c r="M57" i="10" s="1"/>
  <c r="O56" i="10"/>
  <c r="N56" i="10"/>
  <c r="N56" i="10" a="1"/>
  <c r="L56" i="10"/>
  <c r="M56" i="10" s="1"/>
  <c r="L56" i="10" a="1"/>
  <c r="N55" i="10" a="1"/>
  <c r="N55" i="10" s="1"/>
  <c r="O55" i="10" s="1"/>
  <c r="L55" i="10" a="1"/>
  <c r="L55" i="10" s="1"/>
  <c r="M55" i="10" s="1"/>
  <c r="N54" i="10" a="1"/>
  <c r="N54" i="10" s="1"/>
  <c r="O54" i="10" s="1"/>
  <c r="L54" i="10"/>
  <c r="M54" i="10" s="1"/>
  <c r="L54" i="10" a="1"/>
  <c r="N53" i="10" a="1"/>
  <c r="N53" i="10" s="1"/>
  <c r="O53" i="10" s="1"/>
  <c r="L53" i="10" a="1"/>
  <c r="L53" i="10" s="1"/>
  <c r="M53" i="10" s="1"/>
  <c r="O52" i="10"/>
  <c r="N52" i="10"/>
  <c r="N52" i="10" a="1"/>
  <c r="L52" i="10"/>
  <c r="M52" i="10" s="1"/>
  <c r="L52" i="10" a="1"/>
  <c r="N51" i="10" a="1"/>
  <c r="N51" i="10" s="1"/>
  <c r="O51" i="10" s="1"/>
  <c r="L51" i="10" a="1"/>
  <c r="L51" i="10" s="1"/>
  <c r="M51" i="10" s="1"/>
  <c r="N50" i="10" a="1"/>
  <c r="N50" i="10" s="1"/>
  <c r="O50" i="10" s="1"/>
  <c r="L50" i="10"/>
  <c r="M50" i="10" s="1"/>
  <c r="L50" i="10" a="1"/>
  <c r="N49" i="10" a="1"/>
  <c r="N49" i="10" s="1"/>
  <c r="O49" i="10" s="1"/>
  <c r="L49" i="10" a="1"/>
  <c r="L49" i="10" s="1"/>
  <c r="M49" i="10" s="1"/>
  <c r="O48" i="10"/>
  <c r="N48" i="10"/>
  <c r="N48" i="10" a="1"/>
  <c r="L48" i="10"/>
  <c r="M48" i="10" s="1"/>
  <c r="L48" i="10" a="1"/>
  <c r="N47" i="10" a="1"/>
  <c r="N47" i="10" s="1"/>
  <c r="O47" i="10" s="1"/>
  <c r="L47" i="10" a="1"/>
  <c r="L47" i="10" s="1"/>
  <c r="M47" i="10" s="1"/>
  <c r="N46" i="10" a="1"/>
  <c r="N46" i="10" s="1"/>
  <c r="O46" i="10" s="1"/>
  <c r="L46" i="10"/>
  <c r="M46" i="10" s="1"/>
  <c r="L46" i="10" a="1"/>
  <c r="N45" i="10" a="1"/>
  <c r="N45" i="10" s="1"/>
  <c r="O45" i="10" s="1"/>
  <c r="L45" i="10" a="1"/>
  <c r="L45" i="10" s="1"/>
  <c r="M45" i="10" s="1"/>
  <c r="O44" i="10"/>
  <c r="N44" i="10"/>
  <c r="N44" i="10" a="1"/>
  <c r="L44" i="10"/>
  <c r="M44" i="10" s="1"/>
  <c r="L44" i="10" a="1"/>
  <c r="N43" i="10" a="1"/>
  <c r="N43" i="10" s="1"/>
  <c r="O43" i="10" s="1"/>
  <c r="L43" i="10" a="1"/>
  <c r="L43" i="10" s="1"/>
  <c r="M43" i="10" s="1"/>
  <c r="N42" i="10" a="1"/>
  <c r="N42" i="10" s="1"/>
  <c r="O42" i="10" s="1"/>
  <c r="L42" i="10"/>
  <c r="M42" i="10" s="1"/>
  <c r="L42" i="10" a="1"/>
  <c r="N41" i="10" a="1"/>
  <c r="N41" i="10" s="1"/>
  <c r="O41" i="10" s="1"/>
  <c r="L41" i="10" a="1"/>
  <c r="L41" i="10" s="1"/>
  <c r="M41" i="10" s="1"/>
  <c r="O40" i="10"/>
  <c r="N40" i="10"/>
  <c r="N40" i="10" a="1"/>
  <c r="L40" i="10"/>
  <c r="M40" i="10" s="1"/>
  <c r="L40" i="10" a="1"/>
  <c r="N39" i="10" a="1"/>
  <c r="N39" i="10" s="1"/>
  <c r="O39" i="10" s="1"/>
  <c r="L39" i="10" a="1"/>
  <c r="L39" i="10" s="1"/>
  <c r="M39" i="10" s="1"/>
  <c r="N38" i="10" a="1"/>
  <c r="N38" i="10" s="1"/>
  <c r="O38" i="10" s="1"/>
  <c r="L38" i="10"/>
  <c r="M38" i="10" s="1"/>
  <c r="L38" i="10" a="1"/>
  <c r="N37" i="10" a="1"/>
  <c r="N37" i="10" s="1"/>
  <c r="O37" i="10" s="1"/>
  <c r="L37" i="10" a="1"/>
  <c r="L37" i="10" s="1"/>
  <c r="M37" i="10" s="1"/>
  <c r="O36" i="10"/>
  <c r="N36" i="10"/>
  <c r="N36" i="10" a="1"/>
  <c r="L36" i="10"/>
  <c r="M36" i="10" s="1"/>
  <c r="L36" i="10" a="1"/>
  <c r="N35" i="10" a="1"/>
  <c r="N35" i="10" s="1"/>
  <c r="O35" i="10" s="1"/>
  <c r="L35" i="10" a="1"/>
  <c r="L35" i="10" s="1"/>
  <c r="M35" i="10" s="1"/>
  <c r="N34" i="10" a="1"/>
  <c r="N34" i="10" s="1"/>
  <c r="O34" i="10" s="1"/>
  <c r="L34" i="10"/>
  <c r="M34" i="10" s="1"/>
  <c r="L34" i="10" a="1"/>
  <c r="N33" i="10" a="1"/>
  <c r="N33" i="10" s="1"/>
  <c r="O33" i="10" s="1"/>
  <c r="L33" i="10" a="1"/>
  <c r="L33" i="10" s="1"/>
  <c r="M33" i="10" s="1"/>
  <c r="O32" i="10"/>
  <c r="N32" i="10"/>
  <c r="N32" i="10" a="1"/>
  <c r="L32" i="10"/>
  <c r="M32" i="10" s="1"/>
  <c r="L32" i="10" a="1"/>
  <c r="N31" i="10" a="1"/>
  <c r="N31" i="10" s="1"/>
  <c r="O31" i="10" s="1"/>
  <c r="L31" i="10" a="1"/>
  <c r="L31" i="10" s="1"/>
  <c r="M31" i="10" s="1"/>
  <c r="N30" i="10" a="1"/>
  <c r="N30" i="10" s="1"/>
  <c r="O30" i="10" s="1"/>
  <c r="L30" i="10"/>
  <c r="M30" i="10" s="1"/>
  <c r="L30" i="10" a="1"/>
  <c r="N29" i="10" a="1"/>
  <c r="N29" i="10" s="1"/>
  <c r="O29" i="10" s="1"/>
  <c r="L29" i="10" a="1"/>
  <c r="L29" i="10" s="1"/>
  <c r="M29" i="10" s="1"/>
  <c r="O28" i="10"/>
  <c r="N28" i="10"/>
  <c r="N28" i="10" a="1"/>
  <c r="L28" i="10"/>
  <c r="M28" i="10" s="1"/>
  <c r="L28" i="10" a="1"/>
  <c r="N27" i="10" a="1"/>
  <c r="N27" i="10" s="1"/>
  <c r="O27" i="10" s="1"/>
  <c r="L27" i="10" a="1"/>
  <c r="L27" i="10" s="1"/>
  <c r="M27" i="10" s="1"/>
  <c r="N26" i="10" a="1"/>
  <c r="N26" i="10" s="1"/>
  <c r="O26" i="10" s="1"/>
  <c r="L26" i="10"/>
  <c r="M26" i="10" s="1"/>
  <c r="L26" i="10" a="1"/>
  <c r="N25" i="10" a="1"/>
  <c r="N25" i="10" s="1"/>
  <c r="O25" i="10" s="1"/>
  <c r="L25" i="10" a="1"/>
  <c r="L25" i="10" s="1"/>
  <c r="M25" i="10" s="1"/>
  <c r="O24" i="10"/>
  <c r="N24" i="10"/>
  <c r="N24" i="10" a="1"/>
  <c r="L24" i="10"/>
  <c r="M24" i="10" s="1"/>
  <c r="L24" i="10" a="1"/>
  <c r="N23" i="10" a="1"/>
  <c r="N23" i="10" s="1"/>
  <c r="O23" i="10" s="1"/>
  <c r="L23" i="10" a="1"/>
  <c r="L23" i="10" s="1"/>
  <c r="M23" i="10" s="1"/>
  <c r="N22" i="10" a="1"/>
  <c r="N22" i="10" s="1"/>
  <c r="O22" i="10" s="1"/>
  <c r="L22" i="10"/>
  <c r="M22" i="10" s="1"/>
  <c r="L22" i="10" a="1"/>
  <c r="N21" i="10" a="1"/>
  <c r="N21" i="10" s="1"/>
  <c r="O21" i="10" s="1"/>
  <c r="L21" i="10" a="1"/>
  <c r="L21" i="10" s="1"/>
  <c r="M21" i="10" s="1"/>
  <c r="O20" i="10"/>
  <c r="N20" i="10"/>
  <c r="N20" i="10" a="1"/>
  <c r="L20" i="10"/>
  <c r="M20" i="10" s="1"/>
  <c r="L20" i="10" a="1"/>
  <c r="N19" i="10" a="1"/>
  <c r="N19" i="10" s="1"/>
  <c r="O19" i="10" s="1"/>
  <c r="L19" i="10" a="1"/>
  <c r="L19" i="10" s="1"/>
  <c r="M19" i="10" s="1"/>
  <c r="N18" i="10" a="1"/>
  <c r="N18" i="10" s="1"/>
  <c r="O18" i="10" s="1"/>
  <c r="L18" i="10"/>
  <c r="M18" i="10" s="1"/>
  <c r="L18" i="10" a="1"/>
  <c r="N17" i="10" a="1"/>
  <c r="N17" i="10" s="1"/>
  <c r="O17" i="10" s="1"/>
  <c r="L17" i="10" a="1"/>
  <c r="L17" i="10" s="1"/>
  <c r="M17" i="10" s="1"/>
  <c r="O16" i="10"/>
  <c r="N16" i="10"/>
  <c r="N16" i="10" a="1"/>
  <c r="L16" i="10"/>
  <c r="M16" i="10" s="1"/>
  <c r="L16" i="10" a="1"/>
  <c r="N15" i="10" a="1"/>
  <c r="N15" i="10" s="1"/>
  <c r="O15" i="10" s="1"/>
  <c r="L15" i="10" a="1"/>
  <c r="L15" i="10" s="1"/>
  <c r="M15" i="10" s="1"/>
  <c r="N14" i="10" a="1"/>
  <c r="N14" i="10" s="1"/>
  <c r="O14" i="10" s="1"/>
  <c r="L14" i="10"/>
  <c r="M14" i="10" s="1"/>
  <c r="L14" i="10" a="1"/>
  <c r="N13" i="10" a="1"/>
  <c r="N13" i="10" s="1"/>
  <c r="O13" i="10" s="1"/>
  <c r="L13" i="10" a="1"/>
  <c r="L13" i="10" s="1"/>
  <c r="M13" i="10" s="1"/>
  <c r="O12" i="10"/>
  <c r="N12" i="10"/>
  <c r="N12" i="10" a="1"/>
  <c r="L12" i="10"/>
  <c r="M12" i="10" s="1"/>
  <c r="L12" i="10" a="1"/>
  <c r="N11" i="10" a="1"/>
  <c r="N11" i="10" s="1"/>
  <c r="O11" i="10" s="1"/>
  <c r="L11" i="10" a="1"/>
  <c r="L11" i="10" s="1"/>
  <c r="M11" i="10" s="1"/>
  <c r="N10" i="10" a="1"/>
  <c r="N10" i="10" s="1"/>
  <c r="O10" i="10" s="1"/>
  <c r="L10" i="10"/>
  <c r="M10" i="10" s="1"/>
  <c r="L10" i="10" a="1"/>
  <c r="N9" i="10" a="1"/>
  <c r="N9" i="10" s="1"/>
  <c r="O9" i="10" s="1"/>
  <c r="L9" i="10" a="1"/>
  <c r="L9" i="10" s="1"/>
  <c r="M9" i="10" s="1"/>
  <c r="N8" i="10" a="1"/>
  <c r="N8" i="10" s="1"/>
  <c r="O8" i="10" s="1"/>
  <c r="L8" i="10"/>
  <c r="M8" i="10" s="1"/>
  <c r="L8" i="10" a="1"/>
  <c r="N7" i="10" a="1"/>
  <c r="N7" i="10" s="1"/>
  <c r="O7" i="10" s="1"/>
  <c r="L7" i="10" a="1"/>
  <c r="L7" i="10" s="1"/>
  <c r="M7" i="10" s="1"/>
  <c r="N6" i="10" a="1"/>
  <c r="N6" i="10" s="1"/>
  <c r="O6" i="10" s="1"/>
  <c r="L6" i="10"/>
  <c r="M6" i="10" s="1"/>
  <c r="L6" i="10" a="1"/>
  <c r="N5" i="10" a="1"/>
  <c r="N5" i="10" s="1"/>
  <c r="O5" i="10" s="1"/>
  <c r="L5" i="10" a="1"/>
  <c r="L5" i="10" s="1"/>
  <c r="M5" i="10" s="1"/>
  <c r="N4" i="10" a="1"/>
  <c r="N4" i="10" s="1"/>
  <c r="O4" i="10" s="1"/>
  <c r="L4" i="10"/>
  <c r="M4" i="10" s="1"/>
  <c r="L4" i="10" a="1"/>
  <c r="N3" i="10" a="1"/>
  <c r="N3" i="10" s="1"/>
  <c r="O3" i="10" s="1"/>
  <c r="L3" i="10" a="1"/>
  <c r="L3" i="10" s="1"/>
  <c r="M3" i="10" s="1"/>
  <c r="N2" i="10" a="1"/>
  <c r="N2" i="10" s="1"/>
  <c r="O2" i="10" s="1"/>
  <c r="L2" i="10"/>
  <c r="M2" i="10" s="1"/>
  <c r="L2" i="10" a="1"/>
  <c r="N366" i="8" a="1"/>
  <c r="N366" i="8" s="1"/>
  <c r="O366" i="8" s="1"/>
  <c r="L366" i="8" a="1"/>
  <c r="L366" i="8" s="1"/>
  <c r="M366" i="8" s="1"/>
  <c r="N365" i="8"/>
  <c r="O365" i="8" s="1"/>
  <c r="N365" i="8" a="1"/>
  <c r="L365" i="8"/>
  <c r="M365" i="8" s="1"/>
  <c r="L365" i="8" a="1"/>
  <c r="N364" i="8" a="1"/>
  <c r="N364" i="8" s="1"/>
  <c r="O364" i="8" s="1"/>
  <c r="M364" i="8"/>
  <c r="L364" i="8"/>
  <c r="L364" i="8" a="1"/>
  <c r="N363" i="8" a="1"/>
  <c r="N363" i="8" s="1"/>
  <c r="O363" i="8" s="1"/>
  <c r="L363" i="8" a="1"/>
  <c r="L363" i="8" s="1"/>
  <c r="M363" i="8" s="1"/>
  <c r="N362" i="8" a="1"/>
  <c r="N362" i="8" s="1"/>
  <c r="O362" i="8" s="1"/>
  <c r="L362" i="8" a="1"/>
  <c r="L362" i="8" s="1"/>
  <c r="M362" i="8" s="1"/>
  <c r="O361" i="8"/>
  <c r="N361" i="8"/>
  <c r="N361" i="8" a="1"/>
  <c r="L361" i="8"/>
  <c r="M361" i="8" s="1"/>
  <c r="L361" i="8" a="1"/>
  <c r="N360" i="8" a="1"/>
  <c r="N360" i="8" s="1"/>
  <c r="O360" i="8" s="1"/>
  <c r="L360" i="8" a="1"/>
  <c r="L360" i="8" s="1"/>
  <c r="M360" i="8" s="1"/>
  <c r="N359" i="8" a="1"/>
  <c r="N359" i="8" s="1"/>
  <c r="O359" i="8" s="1"/>
  <c r="L359" i="8" a="1"/>
  <c r="L359" i="8" s="1"/>
  <c r="M359" i="8" s="1"/>
  <c r="N358" i="8" a="1"/>
  <c r="N358" i="8" s="1"/>
  <c r="O358" i="8" s="1"/>
  <c r="L358" i="8" a="1"/>
  <c r="L358" i="8" s="1"/>
  <c r="M358" i="8" s="1"/>
  <c r="N357" i="8"/>
  <c r="O357" i="8" s="1"/>
  <c r="N357" i="8" a="1"/>
  <c r="L357" i="8" a="1"/>
  <c r="L357" i="8" s="1"/>
  <c r="M357" i="8" s="1"/>
  <c r="N356" i="8" a="1"/>
  <c r="N356" i="8" s="1"/>
  <c r="O356" i="8" s="1"/>
  <c r="M356" i="8"/>
  <c r="L356" i="8" a="1"/>
  <c r="L356" i="8" s="1"/>
  <c r="N355" i="8" a="1"/>
  <c r="N355" i="8" s="1"/>
  <c r="O355" i="8" s="1"/>
  <c r="L355" i="8" a="1"/>
  <c r="L355" i="8" s="1"/>
  <c r="M355" i="8" s="1"/>
  <c r="N354" i="8" a="1"/>
  <c r="N354" i="8" s="1"/>
  <c r="O354" i="8" s="1"/>
  <c r="L354" i="8" a="1"/>
  <c r="L354" i="8" s="1"/>
  <c r="M354" i="8" s="1"/>
  <c r="N353" i="8"/>
  <c r="O353" i="8" s="1"/>
  <c r="N353" i="8" a="1"/>
  <c r="L353" i="8" a="1"/>
  <c r="L353" i="8" s="1"/>
  <c r="M353" i="8" s="1"/>
  <c r="N352" i="8" a="1"/>
  <c r="N352" i="8" s="1"/>
  <c r="O352" i="8" s="1"/>
  <c r="L352" i="8" a="1"/>
  <c r="L352" i="8" s="1"/>
  <c r="M352" i="8" s="1"/>
  <c r="N351" i="8" a="1"/>
  <c r="N351" i="8" s="1"/>
  <c r="O351" i="8" s="1"/>
  <c r="L351" i="8" a="1"/>
  <c r="L351" i="8" s="1"/>
  <c r="M351" i="8" s="1"/>
  <c r="N350" i="8" a="1"/>
  <c r="N350" i="8" s="1"/>
  <c r="O350" i="8" s="1"/>
  <c r="L350" i="8"/>
  <c r="M350" i="8" s="1"/>
  <c r="L350" i="8" a="1"/>
  <c r="N349" i="8"/>
  <c r="O349" i="8" s="1"/>
  <c r="N349" i="8" a="1"/>
  <c r="L349" i="8"/>
  <c r="M349" i="8" s="1"/>
  <c r="L349" i="8" a="1"/>
  <c r="N348" i="8" a="1"/>
  <c r="N348" i="8" s="1"/>
  <c r="O348" i="8" s="1"/>
  <c r="L348" i="8" a="1"/>
  <c r="L348" i="8" s="1"/>
  <c r="M348" i="8" s="1"/>
  <c r="N347" i="8" a="1"/>
  <c r="N347" i="8" s="1"/>
  <c r="O347" i="8" s="1"/>
  <c r="L347" i="8"/>
  <c r="M347" i="8" s="1"/>
  <c r="L347" i="8" a="1"/>
  <c r="N346" i="8" a="1"/>
  <c r="N346" i="8" s="1"/>
  <c r="O346" i="8" s="1"/>
  <c r="L346" i="8"/>
  <c r="M346" i="8" s="1"/>
  <c r="L346" i="8" a="1"/>
  <c r="N345" i="8"/>
  <c r="O345" i="8" s="1"/>
  <c r="N345" i="8" a="1"/>
  <c r="L345" i="8"/>
  <c r="M345" i="8" s="1"/>
  <c r="L345" i="8" a="1"/>
  <c r="N344" i="8" a="1"/>
  <c r="N344" i="8" s="1"/>
  <c r="O344" i="8" s="1"/>
  <c r="L344" i="8" a="1"/>
  <c r="L344" i="8" s="1"/>
  <c r="M344" i="8" s="1"/>
  <c r="N343" i="8" a="1"/>
  <c r="N343" i="8" s="1"/>
  <c r="O343" i="8" s="1"/>
  <c r="L343" i="8" a="1"/>
  <c r="L343" i="8" s="1"/>
  <c r="M343" i="8" s="1"/>
  <c r="N342" i="8" a="1"/>
  <c r="N342" i="8" s="1"/>
  <c r="O342" i="8" s="1"/>
  <c r="L342" i="8"/>
  <c r="M342" i="8" s="1"/>
  <c r="L342" i="8" a="1"/>
  <c r="N341" i="8"/>
  <c r="O341" i="8" s="1"/>
  <c r="N341" i="8" a="1"/>
  <c r="L341" i="8"/>
  <c r="M341" i="8" s="1"/>
  <c r="L341" i="8" a="1"/>
  <c r="N340" i="8" a="1"/>
  <c r="N340" i="8" s="1"/>
  <c r="O340" i="8" s="1"/>
  <c r="L340" i="8" a="1"/>
  <c r="L340" i="8" s="1"/>
  <c r="M340" i="8" s="1"/>
  <c r="N339" i="8" a="1"/>
  <c r="N339" i="8" s="1"/>
  <c r="O339" i="8" s="1"/>
  <c r="L339" i="8" a="1"/>
  <c r="L339" i="8" s="1"/>
  <c r="M339" i="8" s="1"/>
  <c r="N338" i="8" a="1"/>
  <c r="N338" i="8" s="1"/>
  <c r="O338" i="8" s="1"/>
  <c r="L338" i="8"/>
  <c r="M338" i="8" s="1"/>
  <c r="L338" i="8" a="1"/>
  <c r="N337" i="8"/>
  <c r="O337" i="8" s="1"/>
  <c r="N337" i="8" a="1"/>
  <c r="L337" i="8" a="1"/>
  <c r="L337" i="8" s="1"/>
  <c r="M337" i="8" s="1"/>
  <c r="N336" i="8" a="1"/>
  <c r="N336" i="8" s="1"/>
  <c r="O336" i="8" s="1"/>
  <c r="L336" i="8" a="1"/>
  <c r="L336" i="8" s="1"/>
  <c r="M336" i="8" s="1"/>
  <c r="N335" i="8" a="1"/>
  <c r="N335" i="8" s="1"/>
  <c r="O335" i="8" s="1"/>
  <c r="L335" i="8" a="1"/>
  <c r="L335" i="8" s="1"/>
  <c r="M335" i="8" s="1"/>
  <c r="N334" i="8" a="1"/>
  <c r="N334" i="8" s="1"/>
  <c r="O334" i="8" s="1"/>
  <c r="L334" i="8"/>
  <c r="M334" i="8" s="1"/>
  <c r="L334" i="8" a="1"/>
  <c r="N333" i="8"/>
  <c r="O333" i="8" s="1"/>
  <c r="N333" i="8" a="1"/>
  <c r="L333" i="8"/>
  <c r="M333" i="8" s="1"/>
  <c r="L333" i="8" a="1"/>
  <c r="N332" i="8" a="1"/>
  <c r="N332" i="8" s="1"/>
  <c r="O332" i="8" s="1"/>
  <c r="L332" i="8" a="1"/>
  <c r="L332" i="8" s="1"/>
  <c r="M332" i="8" s="1"/>
  <c r="N331" i="8" a="1"/>
  <c r="N331" i="8" s="1"/>
  <c r="O331" i="8" s="1"/>
  <c r="L331" i="8" a="1"/>
  <c r="L331" i="8" s="1"/>
  <c r="M331" i="8" s="1"/>
  <c r="N330" i="8" a="1"/>
  <c r="N330" i="8" s="1"/>
  <c r="O330" i="8" s="1"/>
  <c r="L330" i="8"/>
  <c r="M330" i="8" s="1"/>
  <c r="L330" i="8" a="1"/>
  <c r="N329" i="8"/>
  <c r="O329" i="8" s="1"/>
  <c r="N329" i="8" a="1"/>
  <c r="L329" i="8"/>
  <c r="M329" i="8" s="1"/>
  <c r="L329" i="8" a="1"/>
  <c r="N328" i="8" a="1"/>
  <c r="N328" i="8" s="1"/>
  <c r="O328" i="8" s="1"/>
  <c r="L328" i="8" a="1"/>
  <c r="L328" i="8" s="1"/>
  <c r="M328" i="8" s="1"/>
  <c r="N327" i="8" a="1"/>
  <c r="N327" i="8" s="1"/>
  <c r="O327" i="8" s="1"/>
  <c r="L327" i="8" a="1"/>
  <c r="L327" i="8" s="1"/>
  <c r="M327" i="8" s="1"/>
  <c r="N326" i="8" a="1"/>
  <c r="N326" i="8" s="1"/>
  <c r="O326" i="8" s="1"/>
  <c r="L326" i="8"/>
  <c r="M326" i="8" s="1"/>
  <c r="L326" i="8" a="1"/>
  <c r="N325" i="8"/>
  <c r="O325" i="8" s="1"/>
  <c r="N325" i="8" a="1"/>
  <c r="L325" i="8" a="1"/>
  <c r="L325" i="8" s="1"/>
  <c r="M325" i="8" s="1"/>
  <c r="N324" i="8" a="1"/>
  <c r="N324" i="8" s="1"/>
  <c r="O324" i="8" s="1"/>
  <c r="L324" i="8" a="1"/>
  <c r="L324" i="8" s="1"/>
  <c r="M324" i="8" s="1"/>
  <c r="N323" i="8" a="1"/>
  <c r="N323" i="8" s="1"/>
  <c r="O323" i="8" s="1"/>
  <c r="L323" i="8" a="1"/>
  <c r="L323" i="8" s="1"/>
  <c r="M323" i="8" s="1"/>
  <c r="N322" i="8" a="1"/>
  <c r="N322" i="8" s="1"/>
  <c r="O322" i="8" s="1"/>
  <c r="L322" i="8"/>
  <c r="M322" i="8" s="1"/>
  <c r="L322" i="8" a="1"/>
  <c r="N321" i="8"/>
  <c r="O321" i="8" s="1"/>
  <c r="N321" i="8" a="1"/>
  <c r="L321" i="8" a="1"/>
  <c r="L321" i="8" s="1"/>
  <c r="M321" i="8" s="1"/>
  <c r="N320" i="8" a="1"/>
  <c r="N320" i="8" s="1"/>
  <c r="O320" i="8" s="1"/>
  <c r="L320" i="8" a="1"/>
  <c r="L320" i="8" s="1"/>
  <c r="M320" i="8" s="1"/>
  <c r="N319" i="8" a="1"/>
  <c r="N319" i="8" s="1"/>
  <c r="O319" i="8" s="1"/>
  <c r="L319" i="8" a="1"/>
  <c r="L319" i="8" s="1"/>
  <c r="M319" i="8" s="1"/>
  <c r="N318" i="8" a="1"/>
  <c r="N318" i="8" s="1"/>
  <c r="O318" i="8" s="1"/>
  <c r="L318" i="8"/>
  <c r="M318" i="8" s="1"/>
  <c r="L318" i="8" a="1"/>
  <c r="N317" i="8"/>
  <c r="O317" i="8" s="1"/>
  <c r="N317" i="8" a="1"/>
  <c r="L317" i="8"/>
  <c r="M317" i="8" s="1"/>
  <c r="L317" i="8" a="1"/>
  <c r="N316" i="8" a="1"/>
  <c r="N316" i="8" s="1"/>
  <c r="O316" i="8" s="1"/>
  <c r="L316" i="8" a="1"/>
  <c r="L316" i="8" s="1"/>
  <c r="M316" i="8" s="1"/>
  <c r="N315" i="8" a="1"/>
  <c r="N315" i="8" s="1"/>
  <c r="O315" i="8" s="1"/>
  <c r="L315" i="8" a="1"/>
  <c r="L315" i="8" s="1"/>
  <c r="M315" i="8" s="1"/>
  <c r="N314" i="8" a="1"/>
  <c r="N314" i="8" s="1"/>
  <c r="O314" i="8" s="1"/>
  <c r="L314" i="8"/>
  <c r="M314" i="8" s="1"/>
  <c r="L314" i="8" a="1"/>
  <c r="N313" i="8"/>
  <c r="O313" i="8" s="1"/>
  <c r="N313" i="8" a="1"/>
  <c r="L313" i="8" a="1"/>
  <c r="L313" i="8" s="1"/>
  <c r="M313" i="8" s="1"/>
  <c r="N312" i="8" a="1"/>
  <c r="N312" i="8" s="1"/>
  <c r="O312" i="8" s="1"/>
  <c r="L312" i="8" a="1"/>
  <c r="L312" i="8" s="1"/>
  <c r="M312" i="8" s="1"/>
  <c r="N311" i="8" a="1"/>
  <c r="N311" i="8" s="1"/>
  <c r="O311" i="8" s="1"/>
  <c r="L311" i="8" a="1"/>
  <c r="L311" i="8" s="1"/>
  <c r="M311" i="8" s="1"/>
  <c r="N310" i="8" a="1"/>
  <c r="N310" i="8" s="1"/>
  <c r="O310" i="8" s="1"/>
  <c r="L310" i="8"/>
  <c r="M310" i="8" s="1"/>
  <c r="L310" i="8" a="1"/>
  <c r="N309" i="8"/>
  <c r="O309" i="8" s="1"/>
  <c r="N309" i="8" a="1"/>
  <c r="L309" i="8" a="1"/>
  <c r="L309" i="8" s="1"/>
  <c r="M309" i="8" s="1"/>
  <c r="N308" i="8" a="1"/>
  <c r="N308" i="8" s="1"/>
  <c r="O308" i="8" s="1"/>
  <c r="L308" i="8" a="1"/>
  <c r="L308" i="8" s="1"/>
  <c r="M308" i="8" s="1"/>
  <c r="N307" i="8" a="1"/>
  <c r="N307" i="8" s="1"/>
  <c r="O307" i="8" s="1"/>
  <c r="L307" i="8" a="1"/>
  <c r="L307" i="8" s="1"/>
  <c r="M307" i="8" s="1"/>
  <c r="N306" i="8" a="1"/>
  <c r="N306" i="8" s="1"/>
  <c r="O306" i="8" s="1"/>
  <c r="L306" i="8"/>
  <c r="M306" i="8" s="1"/>
  <c r="L306" i="8" a="1"/>
  <c r="N305" i="8"/>
  <c r="O305" i="8" s="1"/>
  <c r="N305" i="8" a="1"/>
  <c r="L305" i="8"/>
  <c r="M305" i="8" s="1"/>
  <c r="L305" i="8" a="1"/>
  <c r="N304" i="8" a="1"/>
  <c r="N304" i="8" s="1"/>
  <c r="O304" i="8" s="1"/>
  <c r="L304" i="8" a="1"/>
  <c r="L304" i="8" s="1"/>
  <c r="M304" i="8" s="1"/>
  <c r="N303" i="8" a="1"/>
  <c r="N303" i="8" s="1"/>
  <c r="O303" i="8" s="1"/>
  <c r="L303" i="8" a="1"/>
  <c r="L303" i="8" s="1"/>
  <c r="M303" i="8" s="1"/>
  <c r="N302" i="8" a="1"/>
  <c r="N302" i="8" s="1"/>
  <c r="O302" i="8" s="1"/>
  <c r="L302" i="8"/>
  <c r="M302" i="8" s="1"/>
  <c r="L302" i="8" a="1"/>
  <c r="N301" i="8"/>
  <c r="O301" i="8" s="1"/>
  <c r="N301" i="8" a="1"/>
  <c r="L301" i="8" a="1"/>
  <c r="L301" i="8" s="1"/>
  <c r="M301" i="8" s="1"/>
  <c r="N300" i="8" a="1"/>
  <c r="N300" i="8" s="1"/>
  <c r="O300" i="8" s="1"/>
  <c r="L300" i="8" a="1"/>
  <c r="L300" i="8" s="1"/>
  <c r="M300" i="8" s="1"/>
  <c r="N299" i="8" a="1"/>
  <c r="N299" i="8" s="1"/>
  <c r="O299" i="8" s="1"/>
  <c r="L299" i="8" a="1"/>
  <c r="L299" i="8" s="1"/>
  <c r="M299" i="8" s="1"/>
  <c r="N298" i="8" a="1"/>
  <c r="N298" i="8" s="1"/>
  <c r="O298" i="8" s="1"/>
  <c r="L298" i="8"/>
  <c r="M298" i="8" s="1"/>
  <c r="L298" i="8" a="1"/>
  <c r="N297" i="8"/>
  <c r="O297" i="8" s="1"/>
  <c r="N297" i="8" a="1"/>
  <c r="L297" i="8" a="1"/>
  <c r="L297" i="8" s="1"/>
  <c r="M297" i="8" s="1"/>
  <c r="N296" i="8" a="1"/>
  <c r="N296" i="8" s="1"/>
  <c r="O296" i="8" s="1"/>
  <c r="M296" i="8"/>
  <c r="L296" i="8" a="1"/>
  <c r="L296" i="8" s="1"/>
  <c r="N295" i="8" a="1"/>
  <c r="N295" i="8" s="1"/>
  <c r="O295" i="8" s="1"/>
  <c r="L295" i="8" a="1"/>
  <c r="L295" i="8" s="1"/>
  <c r="M295" i="8" s="1"/>
  <c r="N294" i="8" a="1"/>
  <c r="N294" i="8" s="1"/>
  <c r="O294" i="8" s="1"/>
  <c r="L294" i="8"/>
  <c r="M294" i="8" s="1"/>
  <c r="L294" i="8" a="1"/>
  <c r="O293" i="8"/>
  <c r="N293" i="8"/>
  <c r="N293" i="8" a="1"/>
  <c r="L293" i="8" a="1"/>
  <c r="L293" i="8" s="1"/>
  <c r="M293" i="8" s="1"/>
  <c r="N292" i="8" a="1"/>
  <c r="N292" i="8" s="1"/>
  <c r="O292" i="8" s="1"/>
  <c r="M292" i="8"/>
  <c r="L292" i="8" a="1"/>
  <c r="L292" i="8" s="1"/>
  <c r="N291" i="8" a="1"/>
  <c r="N291" i="8" s="1"/>
  <c r="O291" i="8" s="1"/>
  <c r="L291" i="8" a="1"/>
  <c r="L291" i="8" s="1"/>
  <c r="M291" i="8" s="1"/>
  <c r="N290" i="8" a="1"/>
  <c r="N290" i="8" s="1"/>
  <c r="O290" i="8" s="1"/>
  <c r="L290" i="8"/>
  <c r="M290" i="8" s="1"/>
  <c r="L290" i="8" a="1"/>
  <c r="O289" i="8"/>
  <c r="N289" i="8"/>
  <c r="N289" i="8" a="1"/>
  <c r="L289" i="8" a="1"/>
  <c r="L289" i="8" s="1"/>
  <c r="M289" i="8" s="1"/>
  <c r="N288" i="8" a="1"/>
  <c r="N288" i="8" s="1"/>
  <c r="O288" i="8" s="1"/>
  <c r="L288" i="8" a="1"/>
  <c r="L288" i="8" s="1"/>
  <c r="M288" i="8" s="1"/>
  <c r="N287" i="8" a="1"/>
  <c r="N287" i="8" s="1"/>
  <c r="O287" i="8" s="1"/>
  <c r="L287" i="8"/>
  <c r="M287" i="8" s="1"/>
  <c r="L287" i="8" a="1"/>
  <c r="N286" i="8" a="1"/>
  <c r="N286" i="8" s="1"/>
  <c r="O286" i="8" s="1"/>
  <c r="L286" i="8"/>
  <c r="M286" i="8" s="1"/>
  <c r="L286" i="8" a="1"/>
  <c r="N285" i="8"/>
  <c r="O285" i="8" s="1"/>
  <c r="N285" i="8" a="1"/>
  <c r="L285" i="8" a="1"/>
  <c r="L285" i="8" s="1"/>
  <c r="M285" i="8" s="1"/>
  <c r="N284" i="8" a="1"/>
  <c r="N284" i="8" s="1"/>
  <c r="O284" i="8" s="1"/>
  <c r="M284" i="8"/>
  <c r="L284" i="8" a="1"/>
  <c r="L284" i="8" s="1"/>
  <c r="N283" i="8" a="1"/>
  <c r="N283" i="8" s="1"/>
  <c r="O283" i="8" s="1"/>
  <c r="L283" i="8" a="1"/>
  <c r="L283" i="8" s="1"/>
  <c r="M283" i="8" s="1"/>
  <c r="N282" i="8" a="1"/>
  <c r="N282" i="8" s="1"/>
  <c r="O282" i="8" s="1"/>
  <c r="L282" i="8"/>
  <c r="M282" i="8" s="1"/>
  <c r="L282" i="8" a="1"/>
  <c r="O281" i="8"/>
  <c r="N281" i="8"/>
  <c r="N281" i="8" a="1"/>
  <c r="L281" i="8" a="1"/>
  <c r="L281" i="8" s="1"/>
  <c r="M281" i="8" s="1"/>
  <c r="N280" i="8" a="1"/>
  <c r="N280" i="8" s="1"/>
  <c r="O280" i="8" s="1"/>
  <c r="M280" i="8"/>
  <c r="L280" i="8" a="1"/>
  <c r="L280" i="8" s="1"/>
  <c r="N279" i="8" a="1"/>
  <c r="N279" i="8" s="1"/>
  <c r="O279" i="8" s="1"/>
  <c r="L279" i="8"/>
  <c r="M279" i="8" s="1"/>
  <c r="L279" i="8" a="1"/>
  <c r="N278" i="8" a="1"/>
  <c r="N278" i="8" s="1"/>
  <c r="O278" i="8" s="1"/>
  <c r="L278" i="8"/>
  <c r="M278" i="8" s="1"/>
  <c r="L278" i="8" a="1"/>
  <c r="O277" i="8"/>
  <c r="N277" i="8"/>
  <c r="N277" i="8" a="1"/>
  <c r="L277" i="8" a="1"/>
  <c r="L277" i="8" s="1"/>
  <c r="M277" i="8" s="1"/>
  <c r="N276" i="8" a="1"/>
  <c r="N276" i="8" s="1"/>
  <c r="O276" i="8" s="1"/>
  <c r="L276" i="8" a="1"/>
  <c r="L276" i="8" s="1"/>
  <c r="M276" i="8" s="1"/>
  <c r="N275" i="8" a="1"/>
  <c r="N275" i="8" s="1"/>
  <c r="O275" i="8" s="1"/>
  <c r="L275" i="8"/>
  <c r="M275" i="8" s="1"/>
  <c r="L275" i="8" a="1"/>
  <c r="N274" i="8" a="1"/>
  <c r="N274" i="8" s="1"/>
  <c r="O274" i="8" s="1"/>
  <c r="L274" i="8"/>
  <c r="M274" i="8" s="1"/>
  <c r="L274" i="8" a="1"/>
  <c r="N273" i="8"/>
  <c r="O273" i="8" s="1"/>
  <c r="N273" i="8" a="1"/>
  <c r="L273" i="8" a="1"/>
  <c r="L273" i="8" s="1"/>
  <c r="M273" i="8" s="1"/>
  <c r="N272" i="8" a="1"/>
  <c r="N272" i="8" s="1"/>
  <c r="O272" i="8" s="1"/>
  <c r="L272" i="8" a="1"/>
  <c r="L272" i="8" s="1"/>
  <c r="M272" i="8" s="1"/>
  <c r="N271" i="8" a="1"/>
  <c r="N271" i="8" s="1"/>
  <c r="O271" i="8" s="1"/>
  <c r="L271" i="8" a="1"/>
  <c r="L271" i="8" s="1"/>
  <c r="M271" i="8" s="1"/>
  <c r="N270" i="8" a="1"/>
  <c r="N270" i="8" s="1"/>
  <c r="O270" i="8" s="1"/>
  <c r="L270" i="8"/>
  <c r="M270" i="8" s="1"/>
  <c r="L270" i="8" a="1"/>
  <c r="N269" i="8"/>
  <c r="O269" i="8" s="1"/>
  <c r="N269" i="8" a="1"/>
  <c r="L269" i="8" a="1"/>
  <c r="L269" i="8" s="1"/>
  <c r="M269" i="8" s="1"/>
  <c r="N268" i="8" a="1"/>
  <c r="N268" i="8" s="1"/>
  <c r="O268" i="8" s="1"/>
  <c r="L268" i="8" a="1"/>
  <c r="L268" i="8" s="1"/>
  <c r="M268" i="8" s="1"/>
  <c r="N267" i="8" a="1"/>
  <c r="N267" i="8" s="1"/>
  <c r="O267" i="8" s="1"/>
  <c r="L267" i="8" a="1"/>
  <c r="L267" i="8" s="1"/>
  <c r="M267" i="8" s="1"/>
  <c r="N266" i="8" a="1"/>
  <c r="N266" i="8" s="1"/>
  <c r="O266" i="8" s="1"/>
  <c r="L266" i="8"/>
  <c r="M266" i="8" s="1"/>
  <c r="L266" i="8" a="1"/>
  <c r="N265" i="8"/>
  <c r="O265" i="8" s="1"/>
  <c r="N265" i="8" a="1"/>
  <c r="L265" i="8" a="1"/>
  <c r="L265" i="8" s="1"/>
  <c r="M265" i="8" s="1"/>
  <c r="N264" i="8" a="1"/>
  <c r="N264" i="8" s="1"/>
  <c r="O264" i="8" s="1"/>
  <c r="M264" i="8"/>
  <c r="L264" i="8" a="1"/>
  <c r="L264" i="8" s="1"/>
  <c r="N263" i="8" a="1"/>
  <c r="N263" i="8" s="1"/>
  <c r="O263" i="8" s="1"/>
  <c r="L263" i="8" a="1"/>
  <c r="L263" i="8" s="1"/>
  <c r="M263" i="8" s="1"/>
  <c r="N262" i="8" a="1"/>
  <c r="N262" i="8" s="1"/>
  <c r="O262" i="8" s="1"/>
  <c r="L262" i="8"/>
  <c r="M262" i="8" s="1"/>
  <c r="L262" i="8" a="1"/>
  <c r="O261" i="8"/>
  <c r="N261" i="8"/>
  <c r="N261" i="8" a="1"/>
  <c r="L261" i="8" a="1"/>
  <c r="L261" i="8" s="1"/>
  <c r="M261" i="8" s="1"/>
  <c r="N260" i="8" a="1"/>
  <c r="N260" i="8" s="1"/>
  <c r="O260" i="8" s="1"/>
  <c r="M260" i="8"/>
  <c r="L260" i="8" a="1"/>
  <c r="L260" i="8" s="1"/>
  <c r="N259" i="8" a="1"/>
  <c r="N259" i="8" s="1"/>
  <c r="O259" i="8" s="1"/>
  <c r="L259" i="8" a="1"/>
  <c r="L259" i="8" s="1"/>
  <c r="M259" i="8" s="1"/>
  <c r="N258" i="8" a="1"/>
  <c r="N258" i="8" s="1"/>
  <c r="O258" i="8" s="1"/>
  <c r="L258" i="8"/>
  <c r="M258" i="8" s="1"/>
  <c r="L258" i="8" a="1"/>
  <c r="O257" i="8"/>
  <c r="N257" i="8"/>
  <c r="N257" i="8" a="1"/>
  <c r="L257" i="8" a="1"/>
  <c r="L257" i="8" s="1"/>
  <c r="M257" i="8" s="1"/>
  <c r="N256" i="8" a="1"/>
  <c r="N256" i="8" s="1"/>
  <c r="O256" i="8" s="1"/>
  <c r="L256" i="8" a="1"/>
  <c r="L256" i="8" s="1"/>
  <c r="M256" i="8" s="1"/>
  <c r="N255" i="8" a="1"/>
  <c r="N255" i="8" s="1"/>
  <c r="O255" i="8" s="1"/>
  <c r="L255" i="8"/>
  <c r="M255" i="8" s="1"/>
  <c r="L255" i="8" a="1"/>
  <c r="N254" i="8" a="1"/>
  <c r="N254" i="8" s="1"/>
  <c r="O254" i="8" s="1"/>
  <c r="L254" i="8"/>
  <c r="M254" i="8" s="1"/>
  <c r="L254" i="8" a="1"/>
  <c r="N253" i="8"/>
  <c r="O253" i="8" s="1"/>
  <c r="N253" i="8" a="1"/>
  <c r="L253" i="8" a="1"/>
  <c r="L253" i="8" s="1"/>
  <c r="M253" i="8" s="1"/>
  <c r="N252" i="8" a="1"/>
  <c r="N252" i="8" s="1"/>
  <c r="O252" i="8" s="1"/>
  <c r="M252" i="8"/>
  <c r="L252" i="8" a="1"/>
  <c r="L252" i="8" s="1"/>
  <c r="N251" i="8" a="1"/>
  <c r="N251" i="8" s="1"/>
  <c r="O251" i="8" s="1"/>
  <c r="L251" i="8" a="1"/>
  <c r="L251" i="8" s="1"/>
  <c r="M251" i="8" s="1"/>
  <c r="N250" i="8" a="1"/>
  <c r="N250" i="8" s="1"/>
  <c r="O250" i="8" s="1"/>
  <c r="L250" i="8"/>
  <c r="M250" i="8" s="1"/>
  <c r="L250" i="8" a="1"/>
  <c r="O249" i="8"/>
  <c r="N249" i="8"/>
  <c r="N249" i="8" a="1"/>
  <c r="L249" i="8"/>
  <c r="M249" i="8" s="1"/>
  <c r="L249" i="8" a="1"/>
  <c r="N248" i="8" a="1"/>
  <c r="N248" i="8" s="1"/>
  <c r="O248" i="8" s="1"/>
  <c r="M248" i="8"/>
  <c r="L248" i="8" a="1"/>
  <c r="L248" i="8" s="1"/>
  <c r="N247" i="8" a="1"/>
  <c r="N247" i="8" s="1"/>
  <c r="O247" i="8" s="1"/>
  <c r="L247" i="8" a="1"/>
  <c r="L247" i="8" s="1"/>
  <c r="M247" i="8" s="1"/>
  <c r="N246" i="8" a="1"/>
  <c r="N246" i="8" s="1"/>
  <c r="O246" i="8" s="1"/>
  <c r="L246" i="8"/>
  <c r="M246" i="8" s="1"/>
  <c r="L246" i="8" a="1"/>
  <c r="O245" i="8"/>
  <c r="N245" i="8"/>
  <c r="N245" i="8" a="1"/>
  <c r="L245" i="8" a="1"/>
  <c r="L245" i="8" s="1"/>
  <c r="M245" i="8" s="1"/>
  <c r="N244" i="8" a="1"/>
  <c r="N244" i="8" s="1"/>
  <c r="O244" i="8" s="1"/>
  <c r="L244" i="8" a="1"/>
  <c r="L244" i="8" s="1"/>
  <c r="M244" i="8" s="1"/>
  <c r="N243" i="8" a="1"/>
  <c r="N243" i="8" s="1"/>
  <c r="O243" i="8" s="1"/>
  <c r="L243" i="8"/>
  <c r="M243" i="8" s="1"/>
  <c r="L243" i="8" a="1"/>
  <c r="N242" i="8" a="1"/>
  <c r="N242" i="8" s="1"/>
  <c r="O242" i="8" s="1"/>
  <c r="L242" i="8"/>
  <c r="M242" i="8" s="1"/>
  <c r="L242" i="8" a="1"/>
  <c r="N241" i="8"/>
  <c r="O241" i="8" s="1"/>
  <c r="N241" i="8" a="1"/>
  <c r="L241" i="8" a="1"/>
  <c r="L241" i="8" s="1"/>
  <c r="M241" i="8" s="1"/>
  <c r="N240" i="8" a="1"/>
  <c r="N240" i="8" s="1"/>
  <c r="O240" i="8" s="1"/>
  <c r="M240" i="8"/>
  <c r="L240" i="8" a="1"/>
  <c r="L240" i="8" s="1"/>
  <c r="N239" i="8" a="1"/>
  <c r="N239" i="8" s="1"/>
  <c r="O239" i="8" s="1"/>
  <c r="L239" i="8" a="1"/>
  <c r="L239" i="8" s="1"/>
  <c r="M239" i="8" s="1"/>
  <c r="N238" i="8" a="1"/>
  <c r="N238" i="8" s="1"/>
  <c r="O238" i="8" s="1"/>
  <c r="L238" i="8"/>
  <c r="M238" i="8" s="1"/>
  <c r="L238" i="8" a="1"/>
  <c r="O237" i="8"/>
  <c r="N237" i="8"/>
  <c r="N237" i="8" a="1"/>
  <c r="L237" i="8" a="1"/>
  <c r="L237" i="8" s="1"/>
  <c r="M237" i="8" s="1"/>
  <c r="N236" i="8" a="1"/>
  <c r="N236" i="8" s="1"/>
  <c r="O236" i="8" s="1"/>
  <c r="M236" i="8"/>
  <c r="L236" i="8" a="1"/>
  <c r="L236" i="8" s="1"/>
  <c r="N235" i="8" a="1"/>
  <c r="N235" i="8" s="1"/>
  <c r="O235" i="8" s="1"/>
  <c r="L235" i="8"/>
  <c r="M235" i="8" s="1"/>
  <c r="L235" i="8" a="1"/>
  <c r="N234" i="8" a="1"/>
  <c r="N234" i="8" s="1"/>
  <c r="O234" i="8" s="1"/>
  <c r="L234" i="8"/>
  <c r="M234" i="8" s="1"/>
  <c r="L234" i="8" a="1"/>
  <c r="O233" i="8"/>
  <c r="N233" i="8"/>
  <c r="N233" i="8" a="1"/>
  <c r="L233" i="8" a="1"/>
  <c r="L233" i="8" s="1"/>
  <c r="M233" i="8" s="1"/>
  <c r="N232" i="8" a="1"/>
  <c r="N232" i="8" s="1"/>
  <c r="O232" i="8" s="1"/>
  <c r="L232" i="8" a="1"/>
  <c r="L232" i="8" s="1"/>
  <c r="M232" i="8" s="1"/>
  <c r="N231" i="8" a="1"/>
  <c r="N231" i="8" s="1"/>
  <c r="O231" i="8" s="1"/>
  <c r="L231" i="8"/>
  <c r="M231" i="8" s="1"/>
  <c r="L231" i="8" a="1"/>
  <c r="N230" i="8" a="1"/>
  <c r="N230" i="8" s="1"/>
  <c r="O230" i="8" s="1"/>
  <c r="L230" i="8"/>
  <c r="M230" i="8" s="1"/>
  <c r="L230" i="8" a="1"/>
  <c r="N229" i="8"/>
  <c r="O229" i="8" s="1"/>
  <c r="N229" i="8" a="1"/>
  <c r="L229" i="8" a="1"/>
  <c r="L229" i="8" s="1"/>
  <c r="M229" i="8" s="1"/>
  <c r="O228" i="8"/>
  <c r="N228" i="8" a="1"/>
  <c r="N228" i="8" s="1"/>
  <c r="M228" i="8"/>
  <c r="L228" i="8" a="1"/>
  <c r="L228" i="8" s="1"/>
  <c r="N227" i="8" a="1"/>
  <c r="N227" i="8" s="1"/>
  <c r="O227" i="8" s="1"/>
  <c r="L227" i="8" a="1"/>
  <c r="L227" i="8" s="1"/>
  <c r="M227" i="8" s="1"/>
  <c r="N226" i="8" a="1"/>
  <c r="N226" i="8" s="1"/>
  <c r="O226" i="8" s="1"/>
  <c r="L226" i="8"/>
  <c r="M226" i="8" s="1"/>
  <c r="L226" i="8" a="1"/>
  <c r="O225" i="8"/>
  <c r="N225" i="8"/>
  <c r="N225" i="8" a="1"/>
  <c r="L225" i="8" a="1"/>
  <c r="L225" i="8" s="1"/>
  <c r="M225" i="8" s="1"/>
  <c r="N224" i="8"/>
  <c r="O224" i="8" s="1"/>
  <c r="N224" i="8" a="1"/>
  <c r="L224" i="8" a="1"/>
  <c r="L224" i="8" s="1"/>
  <c r="M224" i="8" s="1"/>
  <c r="N223" i="8" a="1"/>
  <c r="N223" i="8" s="1"/>
  <c r="O223" i="8" s="1"/>
  <c r="L223" i="8" a="1"/>
  <c r="L223" i="8" s="1"/>
  <c r="M223" i="8" s="1"/>
  <c r="N222" i="8" a="1"/>
  <c r="N222" i="8" s="1"/>
  <c r="O222" i="8" s="1"/>
  <c r="L222" i="8"/>
  <c r="M222" i="8" s="1"/>
  <c r="L222" i="8" a="1"/>
  <c r="N221" i="8"/>
  <c r="O221" i="8" s="1"/>
  <c r="N221" i="8" a="1"/>
  <c r="L221" i="8" a="1"/>
  <c r="L221" i="8" s="1"/>
  <c r="M221" i="8" s="1"/>
  <c r="N220" i="8"/>
  <c r="O220" i="8" s="1"/>
  <c r="N220" i="8" a="1"/>
  <c r="L220" i="8" a="1"/>
  <c r="L220" i="8" s="1"/>
  <c r="M220" i="8" s="1"/>
  <c r="N219" i="8" a="1"/>
  <c r="N219" i="8" s="1"/>
  <c r="O219" i="8" s="1"/>
  <c r="L219" i="8" a="1"/>
  <c r="L219" i="8" s="1"/>
  <c r="M219" i="8" s="1"/>
  <c r="N218" i="8" a="1"/>
  <c r="N218" i="8" s="1"/>
  <c r="O218" i="8" s="1"/>
  <c r="L218" i="8"/>
  <c r="M218" i="8" s="1"/>
  <c r="L218" i="8" a="1"/>
  <c r="N217" i="8"/>
  <c r="O217" i="8" s="1"/>
  <c r="N217" i="8" a="1"/>
  <c r="L217" i="8" a="1"/>
  <c r="L217" i="8" s="1"/>
  <c r="M217" i="8" s="1"/>
  <c r="N216" i="8"/>
  <c r="O216" i="8" s="1"/>
  <c r="N216" i="8" a="1"/>
  <c r="L216" i="8" a="1"/>
  <c r="L216" i="8" s="1"/>
  <c r="M216" i="8" s="1"/>
  <c r="N215" i="8" a="1"/>
  <c r="N215" i="8" s="1"/>
  <c r="O215" i="8" s="1"/>
  <c r="L215" i="8" a="1"/>
  <c r="L215" i="8" s="1"/>
  <c r="M215" i="8" s="1"/>
  <c r="N214" i="8" a="1"/>
  <c r="N214" i="8" s="1"/>
  <c r="O214" i="8" s="1"/>
  <c r="L214" i="8"/>
  <c r="M214" i="8" s="1"/>
  <c r="L214" i="8" a="1"/>
  <c r="N213" i="8"/>
  <c r="O213" i="8" s="1"/>
  <c r="N213" i="8" a="1"/>
  <c r="L213" i="8" a="1"/>
  <c r="L213" i="8" s="1"/>
  <c r="M213" i="8" s="1"/>
  <c r="N212" i="8"/>
  <c r="O212" i="8" s="1"/>
  <c r="N212" i="8" a="1"/>
  <c r="L212" i="8" a="1"/>
  <c r="L212" i="8" s="1"/>
  <c r="M212" i="8" s="1"/>
  <c r="N211" i="8" a="1"/>
  <c r="N211" i="8" s="1"/>
  <c r="O211" i="8" s="1"/>
  <c r="L211" i="8" a="1"/>
  <c r="L211" i="8" s="1"/>
  <c r="M211" i="8" s="1"/>
  <c r="N210" i="8" a="1"/>
  <c r="N210" i="8" s="1"/>
  <c r="O210" i="8" s="1"/>
  <c r="L210" i="8"/>
  <c r="M210" i="8" s="1"/>
  <c r="L210" i="8" a="1"/>
  <c r="N209" i="8"/>
  <c r="O209" i="8" s="1"/>
  <c r="N209" i="8" a="1"/>
  <c r="L209" i="8" a="1"/>
  <c r="L209" i="8" s="1"/>
  <c r="M209" i="8" s="1"/>
  <c r="N208" i="8"/>
  <c r="O208" i="8" s="1"/>
  <c r="N208" i="8" a="1"/>
  <c r="L208" i="8" a="1"/>
  <c r="L208" i="8" s="1"/>
  <c r="M208" i="8" s="1"/>
  <c r="N207" i="8" a="1"/>
  <c r="N207" i="8" s="1"/>
  <c r="O207" i="8" s="1"/>
  <c r="L207" i="8" a="1"/>
  <c r="L207" i="8" s="1"/>
  <c r="M207" i="8" s="1"/>
  <c r="N206" i="8" a="1"/>
  <c r="N206" i="8" s="1"/>
  <c r="O206" i="8" s="1"/>
  <c r="L206" i="8"/>
  <c r="M206" i="8" s="1"/>
  <c r="L206" i="8" a="1"/>
  <c r="N205" i="8"/>
  <c r="O205" i="8" s="1"/>
  <c r="N205" i="8" a="1"/>
  <c r="L205" i="8" a="1"/>
  <c r="L205" i="8" s="1"/>
  <c r="M205" i="8" s="1"/>
  <c r="N204" i="8"/>
  <c r="O204" i="8" s="1"/>
  <c r="N204" i="8" a="1"/>
  <c r="L204" i="8" a="1"/>
  <c r="L204" i="8" s="1"/>
  <c r="M204" i="8" s="1"/>
  <c r="N203" i="8" a="1"/>
  <c r="N203" i="8" s="1"/>
  <c r="O203" i="8" s="1"/>
  <c r="L203" i="8" a="1"/>
  <c r="L203" i="8" s="1"/>
  <c r="M203" i="8" s="1"/>
  <c r="N202" i="8" a="1"/>
  <c r="N202" i="8" s="1"/>
  <c r="O202" i="8" s="1"/>
  <c r="L202" i="8"/>
  <c r="M202" i="8" s="1"/>
  <c r="L202" i="8" a="1"/>
  <c r="N201" i="8"/>
  <c r="O201" i="8" s="1"/>
  <c r="N201" i="8" a="1"/>
  <c r="L201" i="8" a="1"/>
  <c r="L201" i="8" s="1"/>
  <c r="M201" i="8" s="1"/>
  <c r="N200" i="8"/>
  <c r="O200" i="8" s="1"/>
  <c r="N200" i="8" a="1"/>
  <c r="L200" i="8" a="1"/>
  <c r="L200" i="8" s="1"/>
  <c r="M200" i="8" s="1"/>
  <c r="N199" i="8" a="1"/>
  <c r="N199" i="8" s="1"/>
  <c r="O199" i="8" s="1"/>
  <c r="L199" i="8" a="1"/>
  <c r="L199" i="8" s="1"/>
  <c r="M199" i="8" s="1"/>
  <c r="N198" i="8" a="1"/>
  <c r="N198" i="8" s="1"/>
  <c r="O198" i="8" s="1"/>
  <c r="L198" i="8"/>
  <c r="M198" i="8" s="1"/>
  <c r="L198" i="8" a="1"/>
  <c r="N197" i="8"/>
  <c r="O197" i="8" s="1"/>
  <c r="N197" i="8" a="1"/>
  <c r="L197" i="8" a="1"/>
  <c r="L197" i="8" s="1"/>
  <c r="M197" i="8" s="1"/>
  <c r="N196" i="8" a="1"/>
  <c r="N196" i="8" s="1"/>
  <c r="O196" i="8" s="1"/>
  <c r="L196" i="8" a="1"/>
  <c r="L196" i="8" s="1"/>
  <c r="M196" i="8" s="1"/>
  <c r="N195" i="8"/>
  <c r="O195" i="8" s="1"/>
  <c r="N195" i="8" a="1"/>
  <c r="L195" i="8" a="1"/>
  <c r="L195" i="8" s="1"/>
  <c r="M195" i="8" s="1"/>
  <c r="N194" i="8" a="1"/>
  <c r="N194" i="8" s="1"/>
  <c r="O194" i="8" s="1"/>
  <c r="M194" i="8"/>
  <c r="L194" i="8"/>
  <c r="L194" i="8" a="1"/>
  <c r="N193" i="8"/>
  <c r="O193" i="8" s="1"/>
  <c r="N193" i="8" a="1"/>
  <c r="L193" i="8" a="1"/>
  <c r="L193" i="8" s="1"/>
  <c r="M193" i="8" s="1"/>
  <c r="N192" i="8" a="1"/>
  <c r="N192" i="8" s="1"/>
  <c r="O192" i="8" s="1"/>
  <c r="L192" i="8" a="1"/>
  <c r="L192" i="8" s="1"/>
  <c r="M192" i="8" s="1"/>
  <c r="N191" i="8"/>
  <c r="O191" i="8" s="1"/>
  <c r="N191" i="8" a="1"/>
  <c r="L191" i="8" a="1"/>
  <c r="L191" i="8" s="1"/>
  <c r="M191" i="8" s="1"/>
  <c r="N190" i="8" a="1"/>
  <c r="N190" i="8" s="1"/>
  <c r="O190" i="8" s="1"/>
  <c r="M190" i="8"/>
  <c r="L190" i="8"/>
  <c r="L190" i="8" a="1"/>
  <c r="N189" i="8"/>
  <c r="O189" i="8" s="1"/>
  <c r="N189" i="8" a="1"/>
  <c r="L189" i="8" a="1"/>
  <c r="L189" i="8" s="1"/>
  <c r="M189" i="8" s="1"/>
  <c r="N188" i="8" a="1"/>
  <c r="N188" i="8" s="1"/>
  <c r="O188" i="8" s="1"/>
  <c r="L188" i="8" a="1"/>
  <c r="L188" i="8" s="1"/>
  <c r="M188" i="8" s="1"/>
  <c r="N187" i="8"/>
  <c r="O187" i="8" s="1"/>
  <c r="N187" i="8" a="1"/>
  <c r="L187" i="8" a="1"/>
  <c r="L187" i="8" s="1"/>
  <c r="M187" i="8" s="1"/>
  <c r="N186" i="8" a="1"/>
  <c r="N186" i="8" s="1"/>
  <c r="O186" i="8" s="1"/>
  <c r="M186" i="8"/>
  <c r="L186" i="8"/>
  <c r="L186" i="8" a="1"/>
  <c r="N185" i="8"/>
  <c r="O185" i="8" s="1"/>
  <c r="N185" i="8" a="1"/>
  <c r="L185" i="8" a="1"/>
  <c r="L185" i="8" s="1"/>
  <c r="M185" i="8" s="1"/>
  <c r="N184" i="8" a="1"/>
  <c r="N184" i="8" s="1"/>
  <c r="O184" i="8" s="1"/>
  <c r="L184" i="8" a="1"/>
  <c r="L184" i="8" s="1"/>
  <c r="M184" i="8" s="1"/>
  <c r="N183" i="8"/>
  <c r="O183" i="8" s="1"/>
  <c r="N183" i="8" a="1"/>
  <c r="L183" i="8" a="1"/>
  <c r="L183" i="8" s="1"/>
  <c r="M183" i="8" s="1"/>
  <c r="N182" i="8" a="1"/>
  <c r="N182" i="8" s="1"/>
  <c r="O182" i="8" s="1"/>
  <c r="L182" i="8" a="1"/>
  <c r="L182" i="8" s="1"/>
  <c r="M182" i="8" s="1"/>
  <c r="N181" i="8"/>
  <c r="O181" i="8" s="1"/>
  <c r="N181" i="8" a="1"/>
  <c r="L181" i="8" a="1"/>
  <c r="L181" i="8" s="1"/>
  <c r="M181" i="8" s="1"/>
  <c r="N180" i="8" a="1"/>
  <c r="N180" i="8" s="1"/>
  <c r="O180" i="8" s="1"/>
  <c r="L180" i="8" a="1"/>
  <c r="L180" i="8" s="1"/>
  <c r="M180" i="8" s="1"/>
  <c r="N179" i="8"/>
  <c r="O179" i="8" s="1"/>
  <c r="N179" i="8" a="1"/>
  <c r="L179" i="8" a="1"/>
  <c r="L179" i="8" s="1"/>
  <c r="M179" i="8" s="1"/>
  <c r="N178" i="8" a="1"/>
  <c r="N178" i="8" s="1"/>
  <c r="O178" i="8" s="1"/>
  <c r="M178" i="8"/>
  <c r="L178" i="8" a="1"/>
  <c r="L178" i="8" s="1"/>
  <c r="N177" i="8"/>
  <c r="O177" i="8" s="1"/>
  <c r="N177" i="8" a="1"/>
  <c r="L177" i="8" a="1"/>
  <c r="L177" i="8" s="1"/>
  <c r="M177" i="8" s="1"/>
  <c r="N176" i="8" a="1"/>
  <c r="N176" i="8" s="1"/>
  <c r="O176" i="8" s="1"/>
  <c r="L176" i="8" a="1"/>
  <c r="L176" i="8" s="1"/>
  <c r="M176" i="8" s="1"/>
  <c r="N175" i="8"/>
  <c r="O175" i="8" s="1"/>
  <c r="N175" i="8" a="1"/>
  <c r="L175" i="8" a="1"/>
  <c r="L175" i="8" s="1"/>
  <c r="M175" i="8" s="1"/>
  <c r="N174" i="8" a="1"/>
  <c r="N174" i="8" s="1"/>
  <c r="O174" i="8" s="1"/>
  <c r="M174" i="8"/>
  <c r="L174" i="8"/>
  <c r="L174" i="8" a="1"/>
  <c r="N173" i="8"/>
  <c r="O173" i="8" s="1"/>
  <c r="N173" i="8" a="1"/>
  <c r="L173" i="8" a="1"/>
  <c r="L173" i="8" s="1"/>
  <c r="M173" i="8" s="1"/>
  <c r="N172" i="8" a="1"/>
  <c r="N172" i="8" s="1"/>
  <c r="O172" i="8" s="1"/>
  <c r="L172" i="8" a="1"/>
  <c r="L172" i="8" s="1"/>
  <c r="M172" i="8" s="1"/>
  <c r="N171" i="8"/>
  <c r="O171" i="8" s="1"/>
  <c r="N171" i="8" a="1"/>
  <c r="L171" i="8" a="1"/>
  <c r="L171" i="8" s="1"/>
  <c r="M171" i="8" s="1"/>
  <c r="N170" i="8" a="1"/>
  <c r="N170" i="8" s="1"/>
  <c r="O170" i="8" s="1"/>
  <c r="M170" i="8"/>
  <c r="L170" i="8"/>
  <c r="L170" i="8" a="1"/>
  <c r="N169" i="8"/>
  <c r="O169" i="8" s="1"/>
  <c r="N169" i="8" a="1"/>
  <c r="L169" i="8" a="1"/>
  <c r="L169" i="8" s="1"/>
  <c r="M169" i="8" s="1"/>
  <c r="N168" i="8" a="1"/>
  <c r="N168" i="8" s="1"/>
  <c r="O168" i="8" s="1"/>
  <c r="L168" i="8" a="1"/>
  <c r="L168" i="8" s="1"/>
  <c r="M168" i="8" s="1"/>
  <c r="N167" i="8"/>
  <c r="O167" i="8" s="1"/>
  <c r="N167" i="8" a="1"/>
  <c r="L167" i="8" a="1"/>
  <c r="L167" i="8" s="1"/>
  <c r="M167" i="8" s="1"/>
  <c r="N166" i="8" a="1"/>
  <c r="N166" i="8" s="1"/>
  <c r="O166" i="8" s="1"/>
  <c r="L166" i="8" a="1"/>
  <c r="L166" i="8" s="1"/>
  <c r="M166" i="8" s="1"/>
  <c r="N165" i="8"/>
  <c r="O165" i="8" s="1"/>
  <c r="N165" i="8" a="1"/>
  <c r="L165" i="8" a="1"/>
  <c r="L165" i="8" s="1"/>
  <c r="M165" i="8" s="1"/>
  <c r="N164" i="8" a="1"/>
  <c r="N164" i="8" s="1"/>
  <c r="O164" i="8" s="1"/>
  <c r="L164" i="8" a="1"/>
  <c r="L164" i="8" s="1"/>
  <c r="M164" i="8" s="1"/>
  <c r="N163" i="8"/>
  <c r="O163" i="8" s="1"/>
  <c r="N163" i="8" a="1"/>
  <c r="L163" i="8" a="1"/>
  <c r="L163" i="8" s="1"/>
  <c r="M163" i="8" s="1"/>
  <c r="N162" i="8" a="1"/>
  <c r="N162" i="8" s="1"/>
  <c r="O162" i="8" s="1"/>
  <c r="M162" i="8"/>
  <c r="L162" i="8" a="1"/>
  <c r="L162" i="8" s="1"/>
  <c r="N161" i="8"/>
  <c r="O161" i="8" s="1"/>
  <c r="N161" i="8" a="1"/>
  <c r="L161" i="8" a="1"/>
  <c r="L161" i="8" s="1"/>
  <c r="M161" i="8" s="1"/>
  <c r="N160" i="8" a="1"/>
  <c r="N160" i="8" s="1"/>
  <c r="O160" i="8" s="1"/>
  <c r="L160" i="8" a="1"/>
  <c r="L160" i="8" s="1"/>
  <c r="M160" i="8" s="1"/>
  <c r="N159" i="8"/>
  <c r="O159" i="8" s="1"/>
  <c r="N159" i="8" a="1"/>
  <c r="L159" i="8" a="1"/>
  <c r="L159" i="8" s="1"/>
  <c r="M159" i="8" s="1"/>
  <c r="N158" i="8" a="1"/>
  <c r="N158" i="8" s="1"/>
  <c r="O158" i="8" s="1"/>
  <c r="L158" i="8" a="1"/>
  <c r="L158" i="8" s="1"/>
  <c r="M158" i="8" s="1"/>
  <c r="N157" i="8"/>
  <c r="O157" i="8" s="1"/>
  <c r="N157" i="8" a="1"/>
  <c r="L157" i="8" a="1"/>
  <c r="L157" i="8" s="1"/>
  <c r="M157" i="8" s="1"/>
  <c r="N156" i="8" a="1"/>
  <c r="N156" i="8" s="1"/>
  <c r="O156" i="8" s="1"/>
  <c r="L156" i="8" a="1"/>
  <c r="L156" i="8" s="1"/>
  <c r="M156" i="8" s="1"/>
  <c r="N155" i="8"/>
  <c r="O155" i="8" s="1"/>
  <c r="N155" i="8" a="1"/>
  <c r="L155" i="8" a="1"/>
  <c r="L155" i="8" s="1"/>
  <c r="M155" i="8" s="1"/>
  <c r="N154" i="8" a="1"/>
  <c r="N154" i="8" s="1"/>
  <c r="O154" i="8" s="1"/>
  <c r="M154" i="8"/>
  <c r="L154" i="8"/>
  <c r="L154" i="8" a="1"/>
  <c r="N153" i="8"/>
  <c r="O153" i="8" s="1"/>
  <c r="N153" i="8" a="1"/>
  <c r="L153" i="8" a="1"/>
  <c r="L153" i="8" s="1"/>
  <c r="M153" i="8" s="1"/>
  <c r="N152" i="8" a="1"/>
  <c r="N152" i="8" s="1"/>
  <c r="O152" i="8" s="1"/>
  <c r="L152" i="8" a="1"/>
  <c r="L152" i="8" s="1"/>
  <c r="M152" i="8" s="1"/>
  <c r="N151" i="8"/>
  <c r="O151" i="8" s="1"/>
  <c r="N151" i="8" a="1"/>
  <c r="L151" i="8" a="1"/>
  <c r="L151" i="8" s="1"/>
  <c r="M151" i="8" s="1"/>
  <c r="N150" i="8" a="1"/>
  <c r="N150" i="8" s="1"/>
  <c r="O150" i="8" s="1"/>
  <c r="M150" i="8"/>
  <c r="L150" i="8" a="1"/>
  <c r="L150" i="8" s="1"/>
  <c r="N149" i="8"/>
  <c r="O149" i="8" s="1"/>
  <c r="N149" i="8" a="1"/>
  <c r="L149" i="8" a="1"/>
  <c r="L149" i="8" s="1"/>
  <c r="M149" i="8" s="1"/>
  <c r="N148" i="8" a="1"/>
  <c r="N148" i="8" s="1"/>
  <c r="O148" i="8" s="1"/>
  <c r="L148" i="8" a="1"/>
  <c r="L148" i="8" s="1"/>
  <c r="M148" i="8" s="1"/>
  <c r="N147" i="8"/>
  <c r="O147" i="8" s="1"/>
  <c r="N147" i="8" a="1"/>
  <c r="L147" i="8" a="1"/>
  <c r="L147" i="8" s="1"/>
  <c r="M147" i="8" s="1"/>
  <c r="N146" i="8" a="1"/>
  <c r="N146" i="8" s="1"/>
  <c r="O146" i="8" s="1"/>
  <c r="L146" i="8" a="1"/>
  <c r="L146" i="8" s="1"/>
  <c r="M146" i="8" s="1"/>
  <c r="N145" i="8"/>
  <c r="O145" i="8" s="1"/>
  <c r="N145" i="8" a="1"/>
  <c r="L145" i="8" a="1"/>
  <c r="L145" i="8" s="1"/>
  <c r="M145" i="8" s="1"/>
  <c r="N144" i="8" a="1"/>
  <c r="N144" i="8" s="1"/>
  <c r="O144" i="8" s="1"/>
  <c r="L144" i="8" a="1"/>
  <c r="L144" i="8" s="1"/>
  <c r="M144" i="8" s="1"/>
  <c r="N143" i="8"/>
  <c r="O143" i="8" s="1"/>
  <c r="N143" i="8" a="1"/>
  <c r="L143" i="8" a="1"/>
  <c r="L143" i="8" s="1"/>
  <c r="M143" i="8" s="1"/>
  <c r="N142" i="8" a="1"/>
  <c r="N142" i="8" s="1"/>
  <c r="O142" i="8" s="1"/>
  <c r="M142" i="8"/>
  <c r="L142" i="8"/>
  <c r="L142" i="8" a="1"/>
  <c r="N141" i="8"/>
  <c r="O141" i="8" s="1"/>
  <c r="N141" i="8" a="1"/>
  <c r="L141" i="8" a="1"/>
  <c r="L141" i="8" s="1"/>
  <c r="M141" i="8" s="1"/>
  <c r="N140" i="8" a="1"/>
  <c r="N140" i="8" s="1"/>
  <c r="O140" i="8" s="1"/>
  <c r="L140" i="8" a="1"/>
  <c r="L140" i="8" s="1"/>
  <c r="M140" i="8" s="1"/>
  <c r="N139" i="8"/>
  <c r="O139" i="8" s="1"/>
  <c r="N139" i="8" a="1"/>
  <c r="L139" i="8" a="1"/>
  <c r="L139" i="8" s="1"/>
  <c r="M139" i="8" s="1"/>
  <c r="N138" i="8" a="1"/>
  <c r="N138" i="8" s="1"/>
  <c r="O138" i="8" s="1"/>
  <c r="M138" i="8"/>
  <c r="L138" i="8"/>
  <c r="L138" i="8" a="1"/>
  <c r="N137" i="8"/>
  <c r="O137" i="8" s="1"/>
  <c r="N137" i="8" a="1"/>
  <c r="L137" i="8" a="1"/>
  <c r="L137" i="8" s="1"/>
  <c r="M137" i="8" s="1"/>
  <c r="N136" i="8" a="1"/>
  <c r="N136" i="8" s="1"/>
  <c r="O136" i="8" s="1"/>
  <c r="L136" i="8" a="1"/>
  <c r="L136" i="8" s="1"/>
  <c r="M136" i="8" s="1"/>
  <c r="N135" i="8"/>
  <c r="O135" i="8" s="1"/>
  <c r="N135" i="8" a="1"/>
  <c r="L135" i="8" a="1"/>
  <c r="L135" i="8" s="1"/>
  <c r="M135" i="8" s="1"/>
  <c r="N134" i="8" a="1"/>
  <c r="N134" i="8" s="1"/>
  <c r="O134" i="8" s="1"/>
  <c r="M134" i="8"/>
  <c r="L134" i="8"/>
  <c r="L134" i="8" a="1"/>
  <c r="N133" i="8"/>
  <c r="O133" i="8" s="1"/>
  <c r="N133" i="8" a="1"/>
  <c r="L133" i="8" a="1"/>
  <c r="L133" i="8" s="1"/>
  <c r="M133" i="8" s="1"/>
  <c r="N132" i="8" a="1"/>
  <c r="N132" i="8" s="1"/>
  <c r="O132" i="8" s="1"/>
  <c r="L132" i="8"/>
  <c r="M132" i="8" s="1"/>
  <c r="L132" i="8" a="1"/>
  <c r="N131" i="8"/>
  <c r="O131" i="8" s="1"/>
  <c r="N131" i="8" a="1"/>
  <c r="L131" i="8" a="1"/>
  <c r="L131" i="8" s="1"/>
  <c r="M131" i="8" s="1"/>
  <c r="N130" i="8" a="1"/>
  <c r="N130" i="8" s="1"/>
  <c r="O130" i="8" s="1"/>
  <c r="M130" i="8"/>
  <c r="L130" i="8"/>
  <c r="L130" i="8" a="1"/>
  <c r="N129" i="8" a="1"/>
  <c r="N129" i="8" s="1"/>
  <c r="O129" i="8" s="1"/>
  <c r="L129" i="8" a="1"/>
  <c r="L129" i="8" s="1"/>
  <c r="M129" i="8" s="1"/>
  <c r="N128" i="8" a="1"/>
  <c r="N128" i="8" s="1"/>
  <c r="O128" i="8" s="1"/>
  <c r="L128" i="8" a="1"/>
  <c r="L128" i="8" s="1"/>
  <c r="M128" i="8" s="1"/>
  <c r="N127" i="8"/>
  <c r="O127" i="8" s="1"/>
  <c r="N127" i="8" a="1"/>
  <c r="L127" i="8" a="1"/>
  <c r="L127" i="8" s="1"/>
  <c r="M127" i="8" s="1"/>
  <c r="N126" i="8" a="1"/>
  <c r="N126" i="8" s="1"/>
  <c r="O126" i="8" s="1"/>
  <c r="M126" i="8"/>
  <c r="L126" i="8" a="1"/>
  <c r="L126" i="8" s="1"/>
  <c r="N125" i="8" a="1"/>
  <c r="N125" i="8" s="1"/>
  <c r="O125" i="8" s="1"/>
  <c r="L125" i="8" a="1"/>
  <c r="L125" i="8" s="1"/>
  <c r="M125" i="8" s="1"/>
  <c r="N124" i="8" a="1"/>
  <c r="N124" i="8" s="1"/>
  <c r="O124" i="8" s="1"/>
  <c r="L124" i="8"/>
  <c r="M124" i="8" s="1"/>
  <c r="L124" i="8" a="1"/>
  <c r="N123" i="8"/>
  <c r="O123" i="8" s="1"/>
  <c r="N123" i="8" a="1"/>
  <c r="L123" i="8" a="1"/>
  <c r="L123" i="8" s="1"/>
  <c r="M123" i="8" s="1"/>
  <c r="N122" i="8" a="1"/>
  <c r="N122" i="8" s="1"/>
  <c r="O122" i="8" s="1"/>
  <c r="M122" i="8"/>
  <c r="L122" i="8"/>
  <c r="L122" i="8" a="1"/>
  <c r="N121" i="8" a="1"/>
  <c r="N121" i="8" s="1"/>
  <c r="O121" i="8" s="1"/>
  <c r="L121" i="8" a="1"/>
  <c r="L121" i="8" s="1"/>
  <c r="M121" i="8" s="1"/>
  <c r="N120" i="8" a="1"/>
  <c r="N120" i="8" s="1"/>
  <c r="O120" i="8" s="1"/>
  <c r="L120" i="8"/>
  <c r="M120" i="8" s="1"/>
  <c r="L120" i="8" a="1"/>
  <c r="N119" i="8"/>
  <c r="O119" i="8" s="1"/>
  <c r="N119" i="8" a="1"/>
  <c r="L119" i="8" a="1"/>
  <c r="L119" i="8" s="1"/>
  <c r="M119" i="8" s="1"/>
  <c r="N118" i="8" a="1"/>
  <c r="N118" i="8" s="1"/>
  <c r="O118" i="8" s="1"/>
  <c r="M118" i="8"/>
  <c r="L118" i="8"/>
  <c r="L118" i="8" a="1"/>
  <c r="N117" i="8" a="1"/>
  <c r="N117" i="8" s="1"/>
  <c r="O117" i="8" s="1"/>
  <c r="L117" i="8" a="1"/>
  <c r="L117" i="8" s="1"/>
  <c r="M117" i="8" s="1"/>
  <c r="N116" i="8" a="1"/>
  <c r="N116" i="8" s="1"/>
  <c r="O116" i="8" s="1"/>
  <c r="L116" i="8"/>
  <c r="M116" i="8" s="1"/>
  <c r="L116" i="8" a="1"/>
  <c r="N115" i="8"/>
  <c r="O115" i="8" s="1"/>
  <c r="N115" i="8" a="1"/>
  <c r="L115" i="8" a="1"/>
  <c r="L115" i="8" s="1"/>
  <c r="M115" i="8" s="1"/>
  <c r="N114" i="8" a="1"/>
  <c r="N114" i="8" s="1"/>
  <c r="O114" i="8" s="1"/>
  <c r="M114" i="8"/>
  <c r="L114" i="8"/>
  <c r="L114" i="8" a="1"/>
  <c r="N113" i="8" a="1"/>
  <c r="N113" i="8" s="1"/>
  <c r="O113" i="8" s="1"/>
  <c r="L113" i="8" a="1"/>
  <c r="L113" i="8" s="1"/>
  <c r="M113" i="8" s="1"/>
  <c r="N112" i="8" a="1"/>
  <c r="N112" i="8" s="1"/>
  <c r="O112" i="8" s="1"/>
  <c r="L112" i="8" a="1"/>
  <c r="L112" i="8" s="1"/>
  <c r="M112" i="8" s="1"/>
  <c r="N111" i="8"/>
  <c r="O111" i="8" s="1"/>
  <c r="N111" i="8" a="1"/>
  <c r="L111" i="8" a="1"/>
  <c r="L111" i="8" s="1"/>
  <c r="M111" i="8" s="1"/>
  <c r="N110" i="8" a="1"/>
  <c r="N110" i="8" s="1"/>
  <c r="O110" i="8" s="1"/>
  <c r="M110" i="8"/>
  <c r="L110" i="8"/>
  <c r="L110" i="8" a="1"/>
  <c r="N109" i="8" a="1"/>
  <c r="N109" i="8" s="1"/>
  <c r="O109" i="8" s="1"/>
  <c r="L109" i="8" a="1"/>
  <c r="L109" i="8" s="1"/>
  <c r="M109" i="8" s="1"/>
  <c r="N108" i="8" a="1"/>
  <c r="N108" i="8" s="1"/>
  <c r="O108" i="8" s="1"/>
  <c r="L108" i="8" a="1"/>
  <c r="L108" i="8" s="1"/>
  <c r="M108" i="8" s="1"/>
  <c r="N107" i="8"/>
  <c r="O107" i="8" s="1"/>
  <c r="N107" i="8" a="1"/>
  <c r="L107" i="8" a="1"/>
  <c r="L107" i="8" s="1"/>
  <c r="M107" i="8" s="1"/>
  <c r="N106" i="8" a="1"/>
  <c r="N106" i="8" s="1"/>
  <c r="O106" i="8" s="1"/>
  <c r="M106" i="8"/>
  <c r="L106" i="8"/>
  <c r="L106" i="8" a="1"/>
  <c r="N105" i="8" a="1"/>
  <c r="N105" i="8" s="1"/>
  <c r="O105" i="8" s="1"/>
  <c r="L105" i="8" a="1"/>
  <c r="L105" i="8" s="1"/>
  <c r="M105" i="8" s="1"/>
  <c r="N104" i="8" a="1"/>
  <c r="N104" i="8" s="1"/>
  <c r="O104" i="8" s="1"/>
  <c r="L104" i="8" a="1"/>
  <c r="L104" i="8" s="1"/>
  <c r="M104" i="8" s="1"/>
  <c r="N103" i="8"/>
  <c r="O103" i="8" s="1"/>
  <c r="N103" i="8" a="1"/>
  <c r="L103" i="8" a="1"/>
  <c r="L103" i="8" s="1"/>
  <c r="M103" i="8" s="1"/>
  <c r="N102" i="8" a="1"/>
  <c r="N102" i="8" s="1"/>
  <c r="O102" i="8" s="1"/>
  <c r="M102" i="8"/>
  <c r="L102" i="8"/>
  <c r="L102" i="8" a="1"/>
  <c r="N101" i="8" a="1"/>
  <c r="N101" i="8" s="1"/>
  <c r="O101" i="8" s="1"/>
  <c r="L101" i="8" a="1"/>
  <c r="L101" i="8" s="1"/>
  <c r="M101" i="8" s="1"/>
  <c r="N100" i="8" a="1"/>
  <c r="N100" i="8" s="1"/>
  <c r="O100" i="8" s="1"/>
  <c r="L100" i="8" a="1"/>
  <c r="L100" i="8" s="1"/>
  <c r="M100" i="8" s="1"/>
  <c r="N99" i="8"/>
  <c r="O99" i="8" s="1"/>
  <c r="N99" i="8" a="1"/>
  <c r="L99" i="8" a="1"/>
  <c r="L99" i="8" s="1"/>
  <c r="M99" i="8" s="1"/>
  <c r="N98" i="8" a="1"/>
  <c r="N98" i="8" s="1"/>
  <c r="O98" i="8" s="1"/>
  <c r="L98" i="8" a="1"/>
  <c r="L98" i="8" s="1"/>
  <c r="M98" i="8" s="1"/>
  <c r="N97" i="8" a="1"/>
  <c r="N97" i="8" s="1"/>
  <c r="O97" i="8" s="1"/>
  <c r="L97" i="8" a="1"/>
  <c r="L97" i="8" s="1"/>
  <c r="M97" i="8" s="1"/>
  <c r="N96" i="8" a="1"/>
  <c r="N96" i="8" s="1"/>
  <c r="O96" i="8" s="1"/>
  <c r="L96" i="8" a="1"/>
  <c r="L96" i="8" s="1"/>
  <c r="M96" i="8" s="1"/>
  <c r="N95" i="8"/>
  <c r="O95" i="8" s="1"/>
  <c r="N95" i="8" a="1"/>
  <c r="L95" i="8" a="1"/>
  <c r="L95" i="8" s="1"/>
  <c r="M95" i="8" s="1"/>
  <c r="N94" i="8" a="1"/>
  <c r="N94" i="8" s="1"/>
  <c r="O94" i="8" s="1"/>
  <c r="L94" i="8" a="1"/>
  <c r="L94" i="8" s="1"/>
  <c r="M94" i="8" s="1"/>
  <c r="N93" i="8" a="1"/>
  <c r="N93" i="8" s="1"/>
  <c r="O93" i="8" s="1"/>
  <c r="L93" i="8" a="1"/>
  <c r="L93" i="8" s="1"/>
  <c r="M93" i="8" s="1"/>
  <c r="N92" i="8" a="1"/>
  <c r="N92" i="8" s="1"/>
  <c r="O92" i="8" s="1"/>
  <c r="L92" i="8" a="1"/>
  <c r="L92" i="8" s="1"/>
  <c r="M92" i="8" s="1"/>
  <c r="N91" i="8"/>
  <c r="O91" i="8" s="1"/>
  <c r="N91" i="8" a="1"/>
  <c r="L91" i="8" a="1"/>
  <c r="L91" i="8" s="1"/>
  <c r="M91" i="8" s="1"/>
  <c r="N90" i="8" a="1"/>
  <c r="N90" i="8" s="1"/>
  <c r="O90" i="8" s="1"/>
  <c r="M90" i="8"/>
  <c r="L90" i="8"/>
  <c r="L90" i="8" a="1"/>
  <c r="N89" i="8" a="1"/>
  <c r="N89" i="8" s="1"/>
  <c r="O89" i="8" s="1"/>
  <c r="L89" i="8" a="1"/>
  <c r="L89" i="8" s="1"/>
  <c r="M89" i="8" s="1"/>
  <c r="N88" i="8" a="1"/>
  <c r="N88" i="8" s="1"/>
  <c r="O88" i="8" s="1"/>
  <c r="L88" i="8" a="1"/>
  <c r="L88" i="8" s="1"/>
  <c r="M88" i="8" s="1"/>
  <c r="N87" i="8"/>
  <c r="O87" i="8" s="1"/>
  <c r="N87" i="8" a="1"/>
  <c r="L87" i="8" a="1"/>
  <c r="L87" i="8" s="1"/>
  <c r="M87" i="8" s="1"/>
  <c r="N86" i="8" a="1"/>
  <c r="N86" i="8" s="1"/>
  <c r="O86" i="8" s="1"/>
  <c r="L86" i="8" a="1"/>
  <c r="L86" i="8" s="1"/>
  <c r="M86" i="8" s="1"/>
  <c r="N85" i="8" a="1"/>
  <c r="N85" i="8" s="1"/>
  <c r="O85" i="8" s="1"/>
  <c r="L85" i="8" a="1"/>
  <c r="L85" i="8" s="1"/>
  <c r="M85" i="8" s="1"/>
  <c r="N84" i="8" a="1"/>
  <c r="N84" i="8" s="1"/>
  <c r="O84" i="8" s="1"/>
  <c r="L84" i="8" a="1"/>
  <c r="L84" i="8" s="1"/>
  <c r="M84" i="8" s="1"/>
  <c r="O83" i="8"/>
  <c r="N83" i="8"/>
  <c r="N83" i="8" a="1"/>
  <c r="L83" i="8" a="1"/>
  <c r="L83" i="8" s="1"/>
  <c r="M83" i="8" s="1"/>
  <c r="N82" i="8" a="1"/>
  <c r="N82" i="8" s="1"/>
  <c r="O82" i="8" s="1"/>
  <c r="M82" i="8"/>
  <c r="L82" i="8" a="1"/>
  <c r="L82" i="8" s="1"/>
  <c r="N81" i="8" a="1"/>
  <c r="N81" i="8" s="1"/>
  <c r="O81" i="8" s="1"/>
  <c r="L81" i="8" a="1"/>
  <c r="L81" i="8" s="1"/>
  <c r="M81" i="8" s="1"/>
  <c r="N80" i="8" a="1"/>
  <c r="N80" i="8" s="1"/>
  <c r="O80" i="8" s="1"/>
  <c r="L80" i="8" a="1"/>
  <c r="L80" i="8" s="1"/>
  <c r="M80" i="8" s="1"/>
  <c r="N79" i="8"/>
  <c r="O79" i="8" s="1"/>
  <c r="N79" i="8" a="1"/>
  <c r="L79" i="8" a="1"/>
  <c r="L79" i="8" s="1"/>
  <c r="M79" i="8" s="1"/>
  <c r="N78" i="8" a="1"/>
  <c r="N78" i="8" s="1"/>
  <c r="O78" i="8" s="1"/>
  <c r="L78" i="8" a="1"/>
  <c r="L78" i="8" s="1"/>
  <c r="M78" i="8" s="1"/>
  <c r="N77" i="8" a="1"/>
  <c r="N77" i="8" s="1"/>
  <c r="O77" i="8" s="1"/>
  <c r="L77" i="8" a="1"/>
  <c r="L77" i="8" s="1"/>
  <c r="M77" i="8" s="1"/>
  <c r="N76" i="8" a="1"/>
  <c r="N76" i="8" s="1"/>
  <c r="O76" i="8" s="1"/>
  <c r="L76" i="8" a="1"/>
  <c r="L76" i="8" s="1"/>
  <c r="M76" i="8" s="1"/>
  <c r="O75" i="8"/>
  <c r="N75" i="8"/>
  <c r="N75" i="8" a="1"/>
  <c r="L75" i="8" a="1"/>
  <c r="L75" i="8" s="1"/>
  <c r="M75" i="8" s="1"/>
  <c r="N74" i="8" a="1"/>
  <c r="N74" i="8" s="1"/>
  <c r="O74" i="8" s="1"/>
  <c r="M74" i="8"/>
  <c r="L74" i="8" a="1"/>
  <c r="L74" i="8" s="1"/>
  <c r="N73" i="8" a="1"/>
  <c r="N73" i="8" s="1"/>
  <c r="O73" i="8" s="1"/>
  <c r="L73" i="8" a="1"/>
  <c r="L73" i="8" s="1"/>
  <c r="M73" i="8" s="1"/>
  <c r="N72" i="8" a="1"/>
  <c r="N72" i="8" s="1"/>
  <c r="O72" i="8" s="1"/>
  <c r="L72" i="8" a="1"/>
  <c r="L72" i="8" s="1"/>
  <c r="M72" i="8" s="1"/>
  <c r="N71" i="8"/>
  <c r="O71" i="8" s="1"/>
  <c r="N71" i="8" a="1"/>
  <c r="L71" i="8" a="1"/>
  <c r="L71" i="8" s="1"/>
  <c r="M71" i="8" s="1"/>
  <c r="N70" i="8" a="1"/>
  <c r="N70" i="8" s="1"/>
  <c r="O70" i="8" s="1"/>
  <c r="M70" i="8"/>
  <c r="L70" i="8"/>
  <c r="L70" i="8" a="1"/>
  <c r="N69" i="8"/>
  <c r="O69" i="8" s="1"/>
  <c r="N69" i="8" a="1"/>
  <c r="L69" i="8"/>
  <c r="M69" i="8" s="1"/>
  <c r="L69" i="8" a="1"/>
  <c r="N68" i="8" a="1"/>
  <c r="N68" i="8" s="1"/>
  <c r="O68" i="8" s="1"/>
  <c r="L68" i="8" a="1"/>
  <c r="L68" i="8" s="1"/>
  <c r="M68" i="8" s="1"/>
  <c r="O67" i="8"/>
  <c r="N67" i="8"/>
  <c r="N67" i="8" a="1"/>
  <c r="L67" i="8" a="1"/>
  <c r="L67" i="8" s="1"/>
  <c r="M67" i="8" s="1"/>
  <c r="N66" i="8" a="1"/>
  <c r="N66" i="8" s="1"/>
  <c r="O66" i="8" s="1"/>
  <c r="M66" i="8"/>
  <c r="L66" i="8"/>
  <c r="L66" i="8" a="1"/>
  <c r="N65" i="8" a="1"/>
  <c r="N65" i="8" s="1"/>
  <c r="O65" i="8" s="1"/>
  <c r="L65" i="8"/>
  <c r="M65" i="8" s="1"/>
  <c r="L65" i="8" a="1"/>
  <c r="N64" i="8" a="1"/>
  <c r="N64" i="8" s="1"/>
  <c r="O64" i="8" s="1"/>
  <c r="L64" i="8" a="1"/>
  <c r="L64" i="8" s="1"/>
  <c r="M64" i="8" s="1"/>
  <c r="O63" i="8"/>
  <c r="N63" i="8"/>
  <c r="N63" i="8" a="1"/>
  <c r="L63" i="8"/>
  <c r="M63" i="8" s="1"/>
  <c r="L63" i="8" a="1"/>
  <c r="N62" i="8" a="1"/>
  <c r="N62" i="8" s="1"/>
  <c r="O62" i="8" s="1"/>
  <c r="M62" i="8"/>
  <c r="L62" i="8" a="1"/>
  <c r="L62" i="8" s="1"/>
  <c r="O61" i="8"/>
  <c r="N61" i="8"/>
  <c r="N61" i="8" a="1"/>
  <c r="L61" i="8" a="1"/>
  <c r="L61" i="8" s="1"/>
  <c r="M61" i="8" s="1"/>
  <c r="N60" i="8" a="1"/>
  <c r="N60" i="8" s="1"/>
  <c r="O60" i="8" s="1"/>
  <c r="L60" i="8"/>
  <c r="M60" i="8" s="1"/>
  <c r="L60" i="8" a="1"/>
  <c r="N59" i="8"/>
  <c r="O59" i="8" s="1"/>
  <c r="N59" i="8" a="1"/>
  <c r="L59" i="8" a="1"/>
  <c r="L59" i="8" s="1"/>
  <c r="M59" i="8" s="1"/>
  <c r="N58" i="8" a="1"/>
  <c r="N58" i="8" s="1"/>
  <c r="O58" i="8" s="1"/>
  <c r="L58" i="8" a="1"/>
  <c r="L58" i="8" s="1"/>
  <c r="M58" i="8" s="1"/>
  <c r="N57" i="8" a="1"/>
  <c r="N57" i="8" s="1"/>
  <c r="O57" i="8" s="1"/>
  <c r="L57" i="8" a="1"/>
  <c r="L57" i="8" s="1"/>
  <c r="M57" i="8" s="1"/>
  <c r="N56" i="8" a="1"/>
  <c r="N56" i="8" s="1"/>
  <c r="O56" i="8" s="1"/>
  <c r="L56" i="8" a="1"/>
  <c r="L56" i="8" s="1"/>
  <c r="M56" i="8" s="1"/>
  <c r="O55" i="8"/>
  <c r="N55" i="8"/>
  <c r="N55" i="8" a="1"/>
  <c r="L55" i="8"/>
  <c r="M55" i="8" s="1"/>
  <c r="L55" i="8" a="1"/>
  <c r="N54" i="8" a="1"/>
  <c r="N54" i="8" s="1"/>
  <c r="O54" i="8" s="1"/>
  <c r="M54" i="8"/>
  <c r="L54" i="8"/>
  <c r="L54" i="8" a="1"/>
  <c r="N53" i="8" a="1"/>
  <c r="N53" i="8" s="1"/>
  <c r="O53" i="8" s="1"/>
  <c r="L53" i="8" a="1"/>
  <c r="L53" i="8" s="1"/>
  <c r="M53" i="8" s="1"/>
  <c r="N52" i="8" a="1"/>
  <c r="N52" i="8" s="1"/>
  <c r="O52" i="8" s="1"/>
  <c r="L52" i="8"/>
  <c r="M52" i="8" s="1"/>
  <c r="L52" i="8" a="1"/>
  <c r="O51" i="8"/>
  <c r="N51" i="8"/>
  <c r="N51" i="8" a="1"/>
  <c r="L51" i="8"/>
  <c r="M51" i="8" s="1"/>
  <c r="L51" i="8" a="1"/>
  <c r="N50" i="8"/>
  <c r="O50" i="8" s="1"/>
  <c r="N50" i="8" a="1"/>
  <c r="M50" i="8"/>
  <c r="L50" i="8"/>
  <c r="L50" i="8" a="1"/>
  <c r="N49" i="8" a="1"/>
  <c r="N49" i="8" s="1"/>
  <c r="O49" i="8" s="1"/>
  <c r="L49" i="8" a="1"/>
  <c r="L49" i="8" s="1"/>
  <c r="M49" i="8" s="1"/>
  <c r="N48" i="8" a="1"/>
  <c r="N48" i="8" s="1"/>
  <c r="O48" i="8" s="1"/>
  <c r="L48" i="8"/>
  <c r="M48" i="8" s="1"/>
  <c r="L48" i="8" a="1"/>
  <c r="O47" i="8"/>
  <c r="N47" i="8"/>
  <c r="N47" i="8" a="1"/>
  <c r="L47" i="8"/>
  <c r="M47" i="8" s="1"/>
  <c r="L47" i="8" a="1"/>
  <c r="N46" i="8" a="1"/>
  <c r="N46" i="8" s="1"/>
  <c r="O46" i="8" s="1"/>
  <c r="M46" i="8"/>
  <c r="L46" i="8"/>
  <c r="L46" i="8" a="1"/>
  <c r="N45" i="8" a="1"/>
  <c r="N45" i="8" s="1"/>
  <c r="O45" i="8" s="1"/>
  <c r="L45" i="8" a="1"/>
  <c r="L45" i="8" s="1"/>
  <c r="M45" i="8" s="1"/>
  <c r="N44" i="8" a="1"/>
  <c r="N44" i="8" s="1"/>
  <c r="O44" i="8" s="1"/>
  <c r="L44" i="8"/>
  <c r="M44" i="8" s="1"/>
  <c r="L44" i="8" a="1"/>
  <c r="N43" i="8"/>
  <c r="O43" i="8" s="1"/>
  <c r="N43" i="8" a="1"/>
  <c r="L43" i="8" a="1"/>
  <c r="L43" i="8" s="1"/>
  <c r="M43" i="8" s="1"/>
  <c r="N42" i="8"/>
  <c r="O42" i="8" s="1"/>
  <c r="N42" i="8" a="1"/>
  <c r="L42" i="8" a="1"/>
  <c r="L42" i="8" s="1"/>
  <c r="M42" i="8" s="1"/>
  <c r="N41" i="8" a="1"/>
  <c r="N41" i="8" s="1"/>
  <c r="O41" i="8" s="1"/>
  <c r="L41" i="8"/>
  <c r="M41" i="8" s="1"/>
  <c r="L41" i="8" a="1"/>
  <c r="N40" i="8" a="1"/>
  <c r="N40" i="8" s="1"/>
  <c r="O40" i="8" s="1"/>
  <c r="L40" i="8" a="1"/>
  <c r="L40" i="8" s="1"/>
  <c r="M40" i="8" s="1"/>
  <c r="O39" i="8"/>
  <c r="N39" i="8"/>
  <c r="N39" i="8" a="1"/>
  <c r="L39" i="8" a="1"/>
  <c r="L39" i="8" s="1"/>
  <c r="M39" i="8" s="1"/>
  <c r="N38" i="8" a="1"/>
  <c r="N38" i="8" s="1"/>
  <c r="O38" i="8" s="1"/>
  <c r="M38" i="8"/>
  <c r="L38" i="8" a="1"/>
  <c r="L38" i="8" s="1"/>
  <c r="N37" i="8" a="1"/>
  <c r="N37" i="8" s="1"/>
  <c r="O37" i="8" s="1"/>
  <c r="L37" i="8" a="1"/>
  <c r="L37" i="8" s="1"/>
  <c r="M37" i="8" s="1"/>
  <c r="N36" i="8" a="1"/>
  <c r="N36" i="8" s="1"/>
  <c r="O36" i="8" s="1"/>
  <c r="L36" i="8"/>
  <c r="M36" i="8" s="1"/>
  <c r="L36" i="8" a="1"/>
  <c r="N35" i="8"/>
  <c r="O35" i="8" s="1"/>
  <c r="N35" i="8" a="1"/>
  <c r="L35" i="8" a="1"/>
  <c r="L35" i="8" s="1"/>
  <c r="M35" i="8" s="1"/>
  <c r="N34" i="8"/>
  <c r="O34" i="8" s="1"/>
  <c r="N34" i="8" a="1"/>
  <c r="L34" i="8" a="1"/>
  <c r="L34" i="8" s="1"/>
  <c r="M34" i="8" s="1"/>
  <c r="N33" i="8" a="1"/>
  <c r="N33" i="8" s="1"/>
  <c r="O33" i="8" s="1"/>
  <c r="L33" i="8"/>
  <c r="M33" i="8" s="1"/>
  <c r="L33" i="8" a="1"/>
  <c r="N32" i="8" a="1"/>
  <c r="N32" i="8" s="1"/>
  <c r="O32" i="8" s="1"/>
  <c r="L32" i="8" a="1"/>
  <c r="L32" i="8" s="1"/>
  <c r="M32" i="8" s="1"/>
  <c r="O31" i="8"/>
  <c r="N31" i="8"/>
  <c r="N31" i="8" a="1"/>
  <c r="L31" i="8" a="1"/>
  <c r="L31" i="8" s="1"/>
  <c r="M31" i="8" s="1"/>
  <c r="N30" i="8" a="1"/>
  <c r="N30" i="8" s="1"/>
  <c r="O30" i="8" s="1"/>
  <c r="M30" i="8"/>
  <c r="L30" i="8"/>
  <c r="L30" i="8" a="1"/>
  <c r="N29" i="8" a="1"/>
  <c r="N29" i="8" s="1"/>
  <c r="O29" i="8" s="1"/>
  <c r="L29" i="8"/>
  <c r="M29" i="8" s="1"/>
  <c r="L29" i="8" a="1"/>
  <c r="N28" i="8" a="1"/>
  <c r="N28" i="8" s="1"/>
  <c r="O28" i="8" s="1"/>
  <c r="L28" i="8" a="1"/>
  <c r="L28" i="8" s="1"/>
  <c r="M28" i="8" s="1"/>
  <c r="O27" i="8"/>
  <c r="N27" i="8"/>
  <c r="N27" i="8" a="1"/>
  <c r="L27" i="8"/>
  <c r="M27" i="8" s="1"/>
  <c r="L27" i="8" a="1"/>
  <c r="N26" i="8" a="1"/>
  <c r="N26" i="8" s="1"/>
  <c r="O26" i="8" s="1"/>
  <c r="M26" i="8"/>
  <c r="L26" i="8" a="1"/>
  <c r="L26" i="8" s="1"/>
  <c r="O25" i="8"/>
  <c r="N25" i="8"/>
  <c r="N25" i="8" a="1"/>
  <c r="L25" i="8" a="1"/>
  <c r="L25" i="8" s="1"/>
  <c r="M25" i="8" s="1"/>
  <c r="N24" i="8" a="1"/>
  <c r="N24" i="8" s="1"/>
  <c r="O24" i="8" s="1"/>
  <c r="L24" i="8" a="1"/>
  <c r="L24" i="8" s="1"/>
  <c r="M24" i="8" s="1"/>
  <c r="N23" i="8"/>
  <c r="O23" i="8" s="1"/>
  <c r="N23" i="8" a="1"/>
  <c r="L23" i="8" a="1"/>
  <c r="L23" i="8" s="1"/>
  <c r="M23" i="8" s="1"/>
  <c r="N22" i="8" a="1"/>
  <c r="N22" i="8" s="1"/>
  <c r="O22" i="8" s="1"/>
  <c r="L22" i="8" a="1"/>
  <c r="L22" i="8" s="1"/>
  <c r="M22" i="8" s="1"/>
  <c r="N21" i="8" a="1"/>
  <c r="N21" i="8" s="1"/>
  <c r="O21" i="8" s="1"/>
  <c r="L21" i="8" a="1"/>
  <c r="L21" i="8" s="1"/>
  <c r="M21" i="8" s="1"/>
  <c r="N20" i="8" a="1"/>
  <c r="N20" i="8" s="1"/>
  <c r="O20" i="8" s="1"/>
  <c r="L20" i="8" a="1"/>
  <c r="L20" i="8" s="1"/>
  <c r="M20" i="8" s="1"/>
  <c r="O19" i="8"/>
  <c r="N19" i="8"/>
  <c r="N19" i="8" a="1"/>
  <c r="L19" i="8"/>
  <c r="M19" i="8" s="1"/>
  <c r="L19" i="8" a="1"/>
  <c r="N18" i="8" a="1"/>
  <c r="N18" i="8" s="1"/>
  <c r="O18" i="8" s="1"/>
  <c r="M18" i="8"/>
  <c r="L18" i="8"/>
  <c r="L18" i="8" a="1"/>
  <c r="N17" i="8" a="1"/>
  <c r="N17" i="8" s="1"/>
  <c r="O17" i="8" s="1"/>
  <c r="L17" i="8"/>
  <c r="M17" i="8" s="1"/>
  <c r="L17" i="8" a="1"/>
  <c r="N16" i="8" a="1"/>
  <c r="N16" i="8" s="1"/>
  <c r="O16" i="8" s="1"/>
  <c r="L16" i="8"/>
  <c r="M16" i="8" s="1"/>
  <c r="L16" i="8" a="1"/>
  <c r="O15" i="8"/>
  <c r="N15" i="8"/>
  <c r="N15" i="8" a="1"/>
  <c r="L15" i="8"/>
  <c r="M15" i="8" s="1"/>
  <c r="L15" i="8" a="1"/>
  <c r="N14" i="8"/>
  <c r="O14" i="8" s="1"/>
  <c r="N14" i="8" a="1"/>
  <c r="M14" i="8"/>
  <c r="L14" i="8" a="1"/>
  <c r="L14" i="8" s="1"/>
  <c r="O13" i="8"/>
  <c r="N13" i="8"/>
  <c r="N13" i="8" a="1"/>
  <c r="L13" i="8"/>
  <c r="M13" i="8" s="1"/>
  <c r="L13" i="8" a="1"/>
  <c r="N12" i="8" a="1"/>
  <c r="N12" i="8" s="1"/>
  <c r="O12" i="8" s="1"/>
  <c r="L12" i="8"/>
  <c r="M12" i="8" s="1"/>
  <c r="L12" i="8" a="1"/>
  <c r="N11" i="8"/>
  <c r="O11" i="8" s="1"/>
  <c r="N11" i="8" a="1"/>
  <c r="L11" i="8" a="1"/>
  <c r="L11" i="8" s="1"/>
  <c r="M11" i="8" s="1"/>
  <c r="N10" i="8"/>
  <c r="O10" i="8" s="1"/>
  <c r="N10" i="8" a="1"/>
  <c r="L10" i="8"/>
  <c r="M10" i="8" s="1"/>
  <c r="L10" i="8" a="1"/>
  <c r="N9" i="8"/>
  <c r="O9" i="8" s="1"/>
  <c r="N9" i="8" a="1"/>
  <c r="M9" i="8"/>
  <c r="L9" i="8"/>
  <c r="L9" i="8" a="1"/>
  <c r="N8" i="8"/>
  <c r="O8" i="8" s="1"/>
  <c r="N8" i="8" a="1"/>
  <c r="L8" i="8" a="1"/>
  <c r="L8" i="8" s="1"/>
  <c r="M8" i="8" s="1"/>
  <c r="N7" i="8" a="1"/>
  <c r="N7" i="8" s="1"/>
  <c r="O7" i="8" s="1"/>
  <c r="L7" i="8" a="1"/>
  <c r="L7" i="8" s="1"/>
  <c r="M7" i="8" s="1"/>
  <c r="N6" i="8"/>
  <c r="O6" i="8" s="1"/>
  <c r="N6" i="8" a="1"/>
  <c r="L6" i="8" a="1"/>
  <c r="L6" i="8" s="1"/>
  <c r="M6" i="8" s="1"/>
  <c r="N5" i="8"/>
  <c r="O5" i="8" s="1"/>
  <c r="N5" i="8" a="1"/>
  <c r="M5" i="8"/>
  <c r="L5" i="8"/>
  <c r="L5" i="8" a="1"/>
  <c r="N4" i="8"/>
  <c r="O4" i="8" s="1"/>
  <c r="N4" i="8" a="1"/>
  <c r="L4" i="8" a="1"/>
  <c r="L4" i="8" s="1"/>
  <c r="M4" i="8" s="1"/>
  <c r="N3" i="8" a="1"/>
  <c r="N3" i="8" s="1"/>
  <c r="O3" i="8" s="1"/>
  <c r="L3" i="8" a="1"/>
  <c r="L3" i="8" s="1"/>
  <c r="M3" i="8" s="1"/>
  <c r="N2" i="8"/>
  <c r="O2" i="8" s="1"/>
  <c r="N2" i="8" a="1"/>
  <c r="L2" i="8" a="1"/>
  <c r="L2" i="8" s="1"/>
  <c r="M2" i="8" s="1"/>
  <c r="N366" i="7"/>
  <c r="O366" i="7" s="1"/>
  <c r="N366" i="7" a="1"/>
  <c r="L366" i="7"/>
  <c r="M366" i="7" s="1"/>
  <c r="L366" i="7" a="1"/>
  <c r="N365" i="7"/>
  <c r="O365" i="7" s="1"/>
  <c r="N365" i="7" a="1"/>
  <c r="L365" i="7" a="1"/>
  <c r="L365" i="7" s="1"/>
  <c r="M365" i="7" s="1"/>
  <c r="N364" i="7" a="1"/>
  <c r="N364" i="7" s="1"/>
  <c r="O364" i="7" s="1"/>
  <c r="L364" i="7" a="1"/>
  <c r="L364" i="7" s="1"/>
  <c r="M364" i="7" s="1"/>
  <c r="N363" i="7" a="1"/>
  <c r="N363" i="7" s="1"/>
  <c r="O363" i="7" s="1"/>
  <c r="L363" i="7" a="1"/>
  <c r="L363" i="7" s="1"/>
  <c r="M363" i="7" s="1"/>
  <c r="N362" i="7"/>
  <c r="O362" i="7" s="1"/>
  <c r="N362" i="7" a="1"/>
  <c r="L362" i="7"/>
  <c r="M362" i="7" s="1"/>
  <c r="L362" i="7" a="1"/>
  <c r="N361" i="7"/>
  <c r="O361" i="7" s="1"/>
  <c r="N361" i="7" a="1"/>
  <c r="L361" i="7" a="1"/>
  <c r="L361" i="7" s="1"/>
  <c r="M361" i="7" s="1"/>
  <c r="N360" i="7" a="1"/>
  <c r="N360" i="7" s="1"/>
  <c r="O360" i="7" s="1"/>
  <c r="M360" i="7"/>
  <c r="L360" i="7" a="1"/>
  <c r="L360" i="7" s="1"/>
  <c r="N359" i="7" a="1"/>
  <c r="N359" i="7" s="1"/>
  <c r="O359" i="7" s="1"/>
  <c r="L359" i="7" a="1"/>
  <c r="L359" i="7" s="1"/>
  <c r="M359" i="7" s="1"/>
  <c r="N358" i="7"/>
  <c r="O358" i="7" s="1"/>
  <c r="N358" i="7" a="1"/>
  <c r="L358" i="7"/>
  <c r="M358" i="7" s="1"/>
  <c r="L358" i="7" a="1"/>
  <c r="O357" i="7"/>
  <c r="N357" i="7"/>
  <c r="N357" i="7" a="1"/>
  <c r="L357" i="7" a="1"/>
  <c r="L357" i="7" s="1"/>
  <c r="M357" i="7" s="1"/>
  <c r="N356" i="7" a="1"/>
  <c r="N356" i="7" s="1"/>
  <c r="O356" i="7" s="1"/>
  <c r="L356" i="7" a="1"/>
  <c r="L356" i="7" s="1"/>
  <c r="M356" i="7" s="1"/>
  <c r="N355" i="7" a="1"/>
  <c r="N355" i="7" s="1"/>
  <c r="O355" i="7" s="1"/>
  <c r="L355" i="7"/>
  <c r="M355" i="7" s="1"/>
  <c r="L355" i="7" a="1"/>
  <c r="N354" i="7"/>
  <c r="O354" i="7" s="1"/>
  <c r="N354" i="7" a="1"/>
  <c r="L354" i="7"/>
  <c r="M354" i="7" s="1"/>
  <c r="L354" i="7" a="1"/>
  <c r="N353" i="7"/>
  <c r="O353" i="7" s="1"/>
  <c r="N353" i="7" a="1"/>
  <c r="L353" i="7" a="1"/>
  <c r="L353" i="7" s="1"/>
  <c r="M353" i="7" s="1"/>
  <c r="N352" i="7" a="1"/>
  <c r="N352" i="7" s="1"/>
  <c r="O352" i="7" s="1"/>
  <c r="M352" i="7"/>
  <c r="L352" i="7" a="1"/>
  <c r="L352" i="7" s="1"/>
  <c r="N351" i="7" a="1"/>
  <c r="N351" i="7" s="1"/>
  <c r="O351" i="7" s="1"/>
  <c r="L351" i="7" a="1"/>
  <c r="L351" i="7" s="1"/>
  <c r="M351" i="7" s="1"/>
  <c r="N350" i="7"/>
  <c r="O350" i="7" s="1"/>
  <c r="N350" i="7" a="1"/>
  <c r="L350" i="7"/>
  <c r="M350" i="7" s="1"/>
  <c r="L350" i="7" a="1"/>
  <c r="N349" i="7"/>
  <c r="O349" i="7" s="1"/>
  <c r="N349" i="7" a="1"/>
  <c r="L349" i="7" a="1"/>
  <c r="L349" i="7" s="1"/>
  <c r="M349" i="7" s="1"/>
  <c r="N348" i="7" a="1"/>
  <c r="N348" i="7" s="1"/>
  <c r="O348" i="7" s="1"/>
  <c r="L348" i="7" a="1"/>
  <c r="L348" i="7" s="1"/>
  <c r="M348" i="7" s="1"/>
  <c r="N347" i="7" a="1"/>
  <c r="N347" i="7" s="1"/>
  <c r="O347" i="7" s="1"/>
  <c r="L347" i="7" a="1"/>
  <c r="L347" i="7" s="1"/>
  <c r="M347" i="7" s="1"/>
  <c r="N346" i="7"/>
  <c r="O346" i="7" s="1"/>
  <c r="N346" i="7" a="1"/>
  <c r="L346" i="7"/>
  <c r="M346" i="7" s="1"/>
  <c r="L346" i="7" a="1"/>
  <c r="N345" i="7"/>
  <c r="O345" i="7" s="1"/>
  <c r="N345" i="7" a="1"/>
  <c r="L345" i="7" a="1"/>
  <c r="L345" i="7" s="1"/>
  <c r="M345" i="7" s="1"/>
  <c r="N344" i="7" a="1"/>
  <c r="N344" i="7" s="1"/>
  <c r="O344" i="7" s="1"/>
  <c r="M344" i="7"/>
  <c r="L344" i="7" a="1"/>
  <c r="L344" i="7" s="1"/>
  <c r="N343" i="7" a="1"/>
  <c r="N343" i="7" s="1"/>
  <c r="O343" i="7" s="1"/>
  <c r="L343" i="7" a="1"/>
  <c r="L343" i="7" s="1"/>
  <c r="M343" i="7" s="1"/>
  <c r="N342" i="7"/>
  <c r="O342" i="7" s="1"/>
  <c r="N342" i="7" a="1"/>
  <c r="L342" i="7"/>
  <c r="M342" i="7" s="1"/>
  <c r="L342" i="7" a="1"/>
  <c r="O341" i="7"/>
  <c r="N341" i="7"/>
  <c r="N341" i="7" a="1"/>
  <c r="L341" i="7" a="1"/>
  <c r="L341" i="7" s="1"/>
  <c r="M341" i="7" s="1"/>
  <c r="N340" i="7" a="1"/>
  <c r="N340" i="7" s="1"/>
  <c r="O340" i="7" s="1"/>
  <c r="M340" i="7"/>
  <c r="L340" i="7" a="1"/>
  <c r="L340" i="7" s="1"/>
  <c r="N339" i="7" a="1"/>
  <c r="N339" i="7" s="1"/>
  <c r="O339" i="7" s="1"/>
  <c r="L339" i="7" a="1"/>
  <c r="L339" i="7" s="1"/>
  <c r="M339" i="7" s="1"/>
  <c r="N338" i="7"/>
  <c r="O338" i="7" s="1"/>
  <c r="N338" i="7" a="1"/>
  <c r="L338" i="7"/>
  <c r="M338" i="7" s="1"/>
  <c r="L338" i="7" a="1"/>
  <c r="O337" i="7"/>
  <c r="N337" i="7"/>
  <c r="N337" i="7" a="1"/>
  <c r="L337" i="7" a="1"/>
  <c r="L337" i="7" s="1"/>
  <c r="M337" i="7" s="1"/>
  <c r="N336" i="7" a="1"/>
  <c r="N336" i="7" s="1"/>
  <c r="O336" i="7" s="1"/>
  <c r="M336" i="7"/>
  <c r="L336" i="7" a="1"/>
  <c r="L336" i="7" s="1"/>
  <c r="N335" i="7" a="1"/>
  <c r="N335" i="7" s="1"/>
  <c r="O335" i="7" s="1"/>
  <c r="L335" i="7"/>
  <c r="M335" i="7" s="1"/>
  <c r="L335" i="7" a="1"/>
  <c r="N334" i="7"/>
  <c r="O334" i="7" s="1"/>
  <c r="N334" i="7" a="1"/>
  <c r="L334" i="7"/>
  <c r="M334" i="7" s="1"/>
  <c r="L334" i="7" a="1"/>
  <c r="N333" i="7"/>
  <c r="O333" i="7" s="1"/>
  <c r="N333" i="7" a="1"/>
  <c r="L333" i="7" a="1"/>
  <c r="L333" i="7" s="1"/>
  <c r="M333" i="7" s="1"/>
  <c r="N332" i="7" a="1"/>
  <c r="N332" i="7" s="1"/>
  <c r="O332" i="7" s="1"/>
  <c r="L332" i="7" a="1"/>
  <c r="L332" i="7" s="1"/>
  <c r="M332" i="7" s="1"/>
  <c r="N331" i="7" a="1"/>
  <c r="N331" i="7" s="1"/>
  <c r="O331" i="7" s="1"/>
  <c r="L331" i="7" a="1"/>
  <c r="L331" i="7" s="1"/>
  <c r="M331" i="7" s="1"/>
  <c r="N330" i="7"/>
  <c r="O330" i="7" s="1"/>
  <c r="N330" i="7" a="1"/>
  <c r="L330" i="7"/>
  <c r="M330" i="7" s="1"/>
  <c r="L330" i="7" a="1"/>
  <c r="N329" i="7"/>
  <c r="O329" i="7" s="1"/>
  <c r="N329" i="7" a="1"/>
  <c r="L329" i="7" a="1"/>
  <c r="L329" i="7" s="1"/>
  <c r="M329" i="7" s="1"/>
  <c r="N328" i="7" a="1"/>
  <c r="N328" i="7" s="1"/>
  <c r="O328" i="7" s="1"/>
  <c r="M328" i="7"/>
  <c r="L328" i="7" a="1"/>
  <c r="L328" i="7" s="1"/>
  <c r="N327" i="7" a="1"/>
  <c r="N327" i="7" s="1"/>
  <c r="O327" i="7" s="1"/>
  <c r="L327" i="7" a="1"/>
  <c r="L327" i="7" s="1"/>
  <c r="M327" i="7" s="1"/>
  <c r="N326" i="7"/>
  <c r="O326" i="7" s="1"/>
  <c r="N326" i="7" a="1"/>
  <c r="L326" i="7"/>
  <c r="M326" i="7" s="1"/>
  <c r="L326" i="7" a="1"/>
  <c r="O325" i="7"/>
  <c r="N325" i="7"/>
  <c r="N325" i="7" a="1"/>
  <c r="L325" i="7" a="1"/>
  <c r="L325" i="7" s="1"/>
  <c r="M325" i="7" s="1"/>
  <c r="N324" i="7" a="1"/>
  <c r="N324" i="7" s="1"/>
  <c r="O324" i="7" s="1"/>
  <c r="L324" i="7" a="1"/>
  <c r="L324" i="7" s="1"/>
  <c r="M324" i="7" s="1"/>
  <c r="N323" i="7" a="1"/>
  <c r="N323" i="7" s="1"/>
  <c r="O323" i="7" s="1"/>
  <c r="L323" i="7" a="1"/>
  <c r="L323" i="7" s="1"/>
  <c r="M323" i="7" s="1"/>
  <c r="N322" i="7"/>
  <c r="O322" i="7" s="1"/>
  <c r="N322" i="7" a="1"/>
  <c r="L322" i="7"/>
  <c r="M322" i="7" s="1"/>
  <c r="L322" i="7" a="1"/>
  <c r="N321" i="7"/>
  <c r="O321" i="7" s="1"/>
  <c r="N321" i="7" a="1"/>
  <c r="L321" i="7" a="1"/>
  <c r="L321" i="7" s="1"/>
  <c r="M321" i="7" s="1"/>
  <c r="N320" i="7" a="1"/>
  <c r="N320" i="7" s="1"/>
  <c r="O320" i="7" s="1"/>
  <c r="M320" i="7"/>
  <c r="L320" i="7" a="1"/>
  <c r="L320" i="7" s="1"/>
  <c r="N319" i="7" a="1"/>
  <c r="N319" i="7" s="1"/>
  <c r="O319" i="7" s="1"/>
  <c r="L319" i="7" a="1"/>
  <c r="L319" i="7" s="1"/>
  <c r="M319" i="7" s="1"/>
  <c r="N318" i="7"/>
  <c r="O318" i="7" s="1"/>
  <c r="N318" i="7" a="1"/>
  <c r="L318" i="7"/>
  <c r="M318" i="7" s="1"/>
  <c r="L318" i="7" a="1"/>
  <c r="N317" i="7"/>
  <c r="O317" i="7" s="1"/>
  <c r="N317" i="7" a="1"/>
  <c r="L317" i="7" a="1"/>
  <c r="L317" i="7" s="1"/>
  <c r="M317" i="7" s="1"/>
  <c r="N316" i="7" a="1"/>
  <c r="N316" i="7" s="1"/>
  <c r="O316" i="7" s="1"/>
  <c r="L316" i="7" a="1"/>
  <c r="L316" i="7" s="1"/>
  <c r="M316" i="7" s="1"/>
  <c r="N315" i="7" a="1"/>
  <c r="N315" i="7" s="1"/>
  <c r="O315" i="7" s="1"/>
  <c r="L315" i="7" a="1"/>
  <c r="L315" i="7" s="1"/>
  <c r="M315" i="7" s="1"/>
  <c r="N314" i="7"/>
  <c r="O314" i="7" s="1"/>
  <c r="N314" i="7" a="1"/>
  <c r="L314" i="7"/>
  <c r="M314" i="7" s="1"/>
  <c r="L314" i="7" a="1"/>
  <c r="N313" i="7"/>
  <c r="O313" i="7" s="1"/>
  <c r="N313" i="7" a="1"/>
  <c r="L313" i="7" a="1"/>
  <c r="L313" i="7" s="1"/>
  <c r="M313" i="7" s="1"/>
  <c r="N312" i="7" a="1"/>
  <c r="N312" i="7" s="1"/>
  <c r="O312" i="7" s="1"/>
  <c r="M312" i="7"/>
  <c r="L312" i="7" a="1"/>
  <c r="L312" i="7" s="1"/>
  <c r="N311" i="7" a="1"/>
  <c r="N311" i="7" s="1"/>
  <c r="O311" i="7" s="1"/>
  <c r="L311" i="7" a="1"/>
  <c r="L311" i="7" s="1"/>
  <c r="M311" i="7" s="1"/>
  <c r="N310" i="7"/>
  <c r="O310" i="7" s="1"/>
  <c r="N310" i="7" a="1"/>
  <c r="L310" i="7"/>
  <c r="M310" i="7" s="1"/>
  <c r="L310" i="7" a="1"/>
  <c r="O309" i="7"/>
  <c r="N309" i="7"/>
  <c r="N309" i="7" a="1"/>
  <c r="L309" i="7" a="1"/>
  <c r="L309" i="7" s="1"/>
  <c r="M309" i="7" s="1"/>
  <c r="N308" i="7" a="1"/>
  <c r="N308" i="7" s="1"/>
  <c r="O308" i="7" s="1"/>
  <c r="M308" i="7"/>
  <c r="L308" i="7" a="1"/>
  <c r="L308" i="7" s="1"/>
  <c r="N307" i="7" a="1"/>
  <c r="N307" i="7" s="1"/>
  <c r="O307" i="7" s="1"/>
  <c r="L307" i="7" a="1"/>
  <c r="L307" i="7" s="1"/>
  <c r="M307" i="7" s="1"/>
  <c r="N306" i="7"/>
  <c r="O306" i="7" s="1"/>
  <c r="N306" i="7" a="1"/>
  <c r="L306" i="7"/>
  <c r="M306" i="7" s="1"/>
  <c r="L306" i="7" a="1"/>
  <c r="O305" i="7"/>
  <c r="N305" i="7"/>
  <c r="N305" i="7" a="1"/>
  <c r="L305" i="7" a="1"/>
  <c r="L305" i="7" s="1"/>
  <c r="M305" i="7" s="1"/>
  <c r="N304" i="7" a="1"/>
  <c r="N304" i="7" s="1"/>
  <c r="O304" i="7" s="1"/>
  <c r="M304" i="7"/>
  <c r="L304" i="7" a="1"/>
  <c r="L304" i="7" s="1"/>
  <c r="N303" i="7" a="1"/>
  <c r="N303" i="7" s="1"/>
  <c r="O303" i="7" s="1"/>
  <c r="L303" i="7"/>
  <c r="M303" i="7" s="1"/>
  <c r="L303" i="7" a="1"/>
  <c r="N302" i="7"/>
  <c r="O302" i="7" s="1"/>
  <c r="N302" i="7" a="1"/>
  <c r="L302" i="7"/>
  <c r="M302" i="7" s="1"/>
  <c r="L302" i="7" a="1"/>
  <c r="N301" i="7"/>
  <c r="O301" i="7" s="1"/>
  <c r="N301" i="7" a="1"/>
  <c r="L301" i="7" a="1"/>
  <c r="L301" i="7" s="1"/>
  <c r="M301" i="7" s="1"/>
  <c r="N300" i="7" a="1"/>
  <c r="N300" i="7" s="1"/>
  <c r="O300" i="7" s="1"/>
  <c r="L300" i="7" a="1"/>
  <c r="L300" i="7" s="1"/>
  <c r="M300" i="7" s="1"/>
  <c r="N299" i="7" a="1"/>
  <c r="N299" i="7" s="1"/>
  <c r="O299" i="7" s="1"/>
  <c r="L299" i="7" a="1"/>
  <c r="L299" i="7" s="1"/>
  <c r="M299" i="7" s="1"/>
  <c r="N298" i="7"/>
  <c r="O298" i="7" s="1"/>
  <c r="N298" i="7" a="1"/>
  <c r="L298" i="7"/>
  <c r="M298" i="7" s="1"/>
  <c r="L298" i="7" a="1"/>
  <c r="N297" i="7"/>
  <c r="O297" i="7" s="1"/>
  <c r="N297" i="7" a="1"/>
  <c r="L297" i="7" a="1"/>
  <c r="L297" i="7" s="1"/>
  <c r="M297" i="7" s="1"/>
  <c r="N296" i="7" a="1"/>
  <c r="N296" i="7" s="1"/>
  <c r="O296" i="7" s="1"/>
  <c r="M296" i="7"/>
  <c r="L296" i="7" a="1"/>
  <c r="L296" i="7" s="1"/>
  <c r="N295" i="7" a="1"/>
  <c r="N295" i="7" s="1"/>
  <c r="O295" i="7" s="1"/>
  <c r="L295" i="7" a="1"/>
  <c r="L295" i="7" s="1"/>
  <c r="M295" i="7" s="1"/>
  <c r="N294" i="7"/>
  <c r="O294" i="7" s="1"/>
  <c r="N294" i="7" a="1"/>
  <c r="L294" i="7"/>
  <c r="M294" i="7" s="1"/>
  <c r="L294" i="7" a="1"/>
  <c r="O293" i="7"/>
  <c r="N293" i="7"/>
  <c r="N293" i="7" a="1"/>
  <c r="L293" i="7" a="1"/>
  <c r="L293" i="7" s="1"/>
  <c r="M293" i="7" s="1"/>
  <c r="N292" i="7" a="1"/>
  <c r="N292" i="7" s="1"/>
  <c r="O292" i="7" s="1"/>
  <c r="L292" i="7" a="1"/>
  <c r="L292" i="7" s="1"/>
  <c r="M292" i="7" s="1"/>
  <c r="N291" i="7" a="1"/>
  <c r="N291" i="7" s="1"/>
  <c r="O291" i="7" s="1"/>
  <c r="L291" i="7" a="1"/>
  <c r="L291" i="7" s="1"/>
  <c r="M291" i="7" s="1"/>
  <c r="N290" i="7"/>
  <c r="O290" i="7" s="1"/>
  <c r="N290" i="7" a="1"/>
  <c r="L290" i="7"/>
  <c r="M290" i="7" s="1"/>
  <c r="L290" i="7" a="1"/>
  <c r="N289" i="7"/>
  <c r="O289" i="7" s="1"/>
  <c r="N289" i="7" a="1"/>
  <c r="L289" i="7" a="1"/>
  <c r="L289" i="7" s="1"/>
  <c r="M289" i="7" s="1"/>
  <c r="N288" i="7" a="1"/>
  <c r="N288" i="7" s="1"/>
  <c r="O288" i="7" s="1"/>
  <c r="M288" i="7"/>
  <c r="L288" i="7" a="1"/>
  <c r="L288" i="7" s="1"/>
  <c r="N287" i="7" a="1"/>
  <c r="N287" i="7" s="1"/>
  <c r="O287" i="7" s="1"/>
  <c r="L287" i="7" a="1"/>
  <c r="L287" i="7" s="1"/>
  <c r="M287" i="7" s="1"/>
  <c r="N286" i="7"/>
  <c r="O286" i="7" s="1"/>
  <c r="N286" i="7" a="1"/>
  <c r="L286" i="7"/>
  <c r="M286" i="7" s="1"/>
  <c r="L286" i="7" a="1"/>
  <c r="N285" i="7"/>
  <c r="O285" i="7" s="1"/>
  <c r="N285" i="7" a="1"/>
  <c r="L285" i="7" a="1"/>
  <c r="L285" i="7" s="1"/>
  <c r="M285" i="7" s="1"/>
  <c r="N284" i="7" a="1"/>
  <c r="N284" i="7" s="1"/>
  <c r="O284" i="7" s="1"/>
  <c r="L284" i="7" a="1"/>
  <c r="L284" i="7" s="1"/>
  <c r="M284" i="7" s="1"/>
  <c r="N283" i="7" a="1"/>
  <c r="N283" i="7" s="1"/>
  <c r="O283" i="7" s="1"/>
  <c r="L283" i="7" a="1"/>
  <c r="L283" i="7" s="1"/>
  <c r="M283" i="7" s="1"/>
  <c r="N282" i="7"/>
  <c r="O282" i="7" s="1"/>
  <c r="N282" i="7" a="1"/>
  <c r="L282" i="7"/>
  <c r="M282" i="7" s="1"/>
  <c r="L282" i="7" a="1"/>
  <c r="N281" i="7"/>
  <c r="O281" i="7" s="1"/>
  <c r="N281" i="7" a="1"/>
  <c r="L281" i="7" a="1"/>
  <c r="L281" i="7" s="1"/>
  <c r="M281" i="7" s="1"/>
  <c r="N280" i="7" a="1"/>
  <c r="N280" i="7" s="1"/>
  <c r="O280" i="7" s="1"/>
  <c r="M280" i="7"/>
  <c r="L280" i="7" a="1"/>
  <c r="L280" i="7" s="1"/>
  <c r="N279" i="7" a="1"/>
  <c r="N279" i="7" s="1"/>
  <c r="O279" i="7" s="1"/>
  <c r="L279" i="7" a="1"/>
  <c r="L279" i="7" s="1"/>
  <c r="M279" i="7" s="1"/>
  <c r="N278" i="7"/>
  <c r="O278" i="7" s="1"/>
  <c r="N278" i="7" a="1"/>
  <c r="L278" i="7"/>
  <c r="M278" i="7" s="1"/>
  <c r="L278" i="7" a="1"/>
  <c r="O277" i="7"/>
  <c r="N277" i="7"/>
  <c r="N277" i="7" a="1"/>
  <c r="L277" i="7" a="1"/>
  <c r="L277" i="7" s="1"/>
  <c r="M277" i="7" s="1"/>
  <c r="N276" i="7" a="1"/>
  <c r="N276" i="7" s="1"/>
  <c r="O276" i="7" s="1"/>
  <c r="M276" i="7"/>
  <c r="L276" i="7" a="1"/>
  <c r="L276" i="7" s="1"/>
  <c r="N275" i="7" a="1"/>
  <c r="N275" i="7" s="1"/>
  <c r="O275" i="7" s="1"/>
  <c r="L275" i="7" a="1"/>
  <c r="L275" i="7" s="1"/>
  <c r="M275" i="7" s="1"/>
  <c r="N274" i="7"/>
  <c r="O274" i="7" s="1"/>
  <c r="N274" i="7" a="1"/>
  <c r="L274" i="7"/>
  <c r="M274" i="7" s="1"/>
  <c r="L274" i="7" a="1"/>
  <c r="O273" i="7"/>
  <c r="N273" i="7"/>
  <c r="N273" i="7" a="1"/>
  <c r="L273" i="7" a="1"/>
  <c r="L273" i="7" s="1"/>
  <c r="M273" i="7" s="1"/>
  <c r="O272" i="7"/>
  <c r="N272" i="7" a="1"/>
  <c r="N272" i="7" s="1"/>
  <c r="L272" i="7" a="1"/>
  <c r="L272" i="7" s="1"/>
  <c r="M272" i="7" s="1"/>
  <c r="N271" i="7" a="1"/>
  <c r="N271" i="7" s="1"/>
  <c r="O271" i="7" s="1"/>
  <c r="L271" i="7" a="1"/>
  <c r="L271" i="7" s="1"/>
  <c r="M271" i="7" s="1"/>
  <c r="N270" i="7"/>
  <c r="O270" i="7" s="1"/>
  <c r="N270" i="7" a="1"/>
  <c r="L270" i="7"/>
  <c r="M270" i="7" s="1"/>
  <c r="L270" i="7" a="1"/>
  <c r="N269" i="7"/>
  <c r="O269" i="7" s="1"/>
  <c r="N269" i="7" a="1"/>
  <c r="L269" i="7" a="1"/>
  <c r="L269" i="7" s="1"/>
  <c r="M269" i="7" s="1"/>
  <c r="N268" i="7" a="1"/>
  <c r="N268" i="7" s="1"/>
  <c r="O268" i="7" s="1"/>
  <c r="L268" i="7" a="1"/>
  <c r="L268" i="7" s="1"/>
  <c r="M268" i="7" s="1"/>
  <c r="N267" i="7" a="1"/>
  <c r="N267" i="7" s="1"/>
  <c r="O267" i="7" s="1"/>
  <c r="L267" i="7"/>
  <c r="M267" i="7" s="1"/>
  <c r="L267" i="7" a="1"/>
  <c r="N266" i="7"/>
  <c r="O266" i="7" s="1"/>
  <c r="N266" i="7" a="1"/>
  <c r="L266" i="7"/>
  <c r="M266" i="7" s="1"/>
  <c r="L266" i="7" a="1"/>
  <c r="N265" i="7"/>
  <c r="O265" i="7" s="1"/>
  <c r="N265" i="7" a="1"/>
  <c r="L265" i="7" a="1"/>
  <c r="L265" i="7" s="1"/>
  <c r="M265" i="7" s="1"/>
  <c r="N264" i="7" a="1"/>
  <c r="N264" i="7" s="1"/>
  <c r="O264" i="7" s="1"/>
  <c r="M264" i="7"/>
  <c r="L264" i="7" a="1"/>
  <c r="L264" i="7" s="1"/>
  <c r="N263" i="7" a="1"/>
  <c r="N263" i="7" s="1"/>
  <c r="O263" i="7" s="1"/>
  <c r="L263" i="7" a="1"/>
  <c r="L263" i="7" s="1"/>
  <c r="M263" i="7" s="1"/>
  <c r="N262" i="7"/>
  <c r="O262" i="7" s="1"/>
  <c r="N262" i="7" a="1"/>
  <c r="L262" i="7"/>
  <c r="M262" i="7" s="1"/>
  <c r="L262" i="7" a="1"/>
  <c r="N261" i="7"/>
  <c r="O261" i="7" s="1"/>
  <c r="N261" i="7" a="1"/>
  <c r="L261" i="7" a="1"/>
  <c r="L261" i="7" s="1"/>
  <c r="M261" i="7" s="1"/>
  <c r="N260" i="7" a="1"/>
  <c r="N260" i="7" s="1"/>
  <c r="O260" i="7" s="1"/>
  <c r="M260" i="7"/>
  <c r="L260" i="7" a="1"/>
  <c r="L260" i="7" s="1"/>
  <c r="N259" i="7" a="1"/>
  <c r="N259" i="7" s="1"/>
  <c r="O259" i="7" s="1"/>
  <c r="L259" i="7" a="1"/>
  <c r="L259" i="7" s="1"/>
  <c r="M259" i="7" s="1"/>
  <c r="N258" i="7"/>
  <c r="O258" i="7" s="1"/>
  <c r="N258" i="7" a="1"/>
  <c r="L258" i="7" a="1"/>
  <c r="L258" i="7" s="1"/>
  <c r="M258" i="7" s="1"/>
  <c r="O257" i="7"/>
  <c r="N257" i="7"/>
  <c r="N257" i="7" a="1"/>
  <c r="L257" i="7" a="1"/>
  <c r="L257" i="7" s="1"/>
  <c r="M257" i="7" s="1"/>
  <c r="N256" i="7" a="1"/>
  <c r="N256" i="7" s="1"/>
  <c r="O256" i="7" s="1"/>
  <c r="M256" i="7"/>
  <c r="L256" i="7" a="1"/>
  <c r="L256" i="7" s="1"/>
  <c r="N255" i="7" a="1"/>
  <c r="N255" i="7" s="1"/>
  <c r="O255" i="7" s="1"/>
  <c r="L255" i="7" a="1"/>
  <c r="L255" i="7" s="1"/>
  <c r="M255" i="7" s="1"/>
  <c r="N254" i="7"/>
  <c r="O254" i="7" s="1"/>
  <c r="N254" i="7" a="1"/>
  <c r="L254" i="7" a="1"/>
  <c r="L254" i="7" s="1"/>
  <c r="M254" i="7" s="1"/>
  <c r="O253" i="7"/>
  <c r="N253" i="7"/>
  <c r="N253" i="7" a="1"/>
  <c r="L253" i="7" a="1"/>
  <c r="L253" i="7" s="1"/>
  <c r="M253" i="7" s="1"/>
  <c r="N252" i="7" a="1"/>
  <c r="N252" i="7" s="1"/>
  <c r="O252" i="7" s="1"/>
  <c r="M252" i="7"/>
  <c r="L252" i="7" a="1"/>
  <c r="L252" i="7" s="1"/>
  <c r="N251" i="7"/>
  <c r="O251" i="7" s="1"/>
  <c r="N251" i="7" a="1"/>
  <c r="L251" i="7" a="1"/>
  <c r="L251" i="7" s="1"/>
  <c r="M251" i="7" s="1"/>
  <c r="N250" i="7"/>
  <c r="O250" i="7" s="1"/>
  <c r="N250" i="7" a="1"/>
  <c r="L250" i="7" a="1"/>
  <c r="L250" i="7" s="1"/>
  <c r="M250" i="7" s="1"/>
  <c r="O249" i="7"/>
  <c r="N249" i="7"/>
  <c r="N249" i="7" a="1"/>
  <c r="L249" i="7" a="1"/>
  <c r="L249" i="7" s="1"/>
  <c r="M249" i="7" s="1"/>
  <c r="N248" i="7"/>
  <c r="O248" i="7" s="1"/>
  <c r="N248" i="7" a="1"/>
  <c r="M248" i="7"/>
  <c r="L248" i="7" a="1"/>
  <c r="L248" i="7" s="1"/>
  <c r="N247" i="7" a="1"/>
  <c r="N247" i="7" s="1"/>
  <c r="O247" i="7" s="1"/>
  <c r="L247" i="7" a="1"/>
  <c r="L247" i="7" s="1"/>
  <c r="M247" i="7" s="1"/>
  <c r="N246" i="7"/>
  <c r="O246" i="7" s="1"/>
  <c r="N246" i="7" a="1"/>
  <c r="L246" i="7" a="1"/>
  <c r="L246" i="7" s="1"/>
  <c r="M246" i="7" s="1"/>
  <c r="O245" i="7"/>
  <c r="N245" i="7"/>
  <c r="N245" i="7" a="1"/>
  <c r="M245" i="7"/>
  <c r="L245" i="7" a="1"/>
  <c r="L245" i="7" s="1"/>
  <c r="N244" i="7" a="1"/>
  <c r="N244" i="7" s="1"/>
  <c r="O244" i="7" s="1"/>
  <c r="M244" i="7"/>
  <c r="L244" i="7" a="1"/>
  <c r="L244" i="7" s="1"/>
  <c r="N243" i="7" a="1"/>
  <c r="N243" i="7" s="1"/>
  <c r="O243" i="7" s="1"/>
  <c r="L243" i="7" a="1"/>
  <c r="L243" i="7" s="1"/>
  <c r="M243" i="7" s="1"/>
  <c r="N242" i="7"/>
  <c r="O242" i="7" s="1"/>
  <c r="N242" i="7" a="1"/>
  <c r="L242" i="7" a="1"/>
  <c r="L242" i="7" s="1"/>
  <c r="M242" i="7" s="1"/>
  <c r="O241" i="7"/>
  <c r="N241" i="7"/>
  <c r="N241" i="7" a="1"/>
  <c r="L241" i="7" a="1"/>
  <c r="L241" i="7" s="1"/>
  <c r="M241" i="7" s="1"/>
  <c r="N240" i="7"/>
  <c r="O240" i="7" s="1"/>
  <c r="N240" i="7" a="1"/>
  <c r="M240" i="7"/>
  <c r="L240" i="7" a="1"/>
  <c r="L240" i="7" s="1"/>
  <c r="N239" i="7" a="1"/>
  <c r="N239" i="7" s="1"/>
  <c r="O239" i="7" s="1"/>
  <c r="L239" i="7" a="1"/>
  <c r="L239" i="7" s="1"/>
  <c r="M239" i="7" s="1"/>
  <c r="N238" i="7"/>
  <c r="O238" i="7" s="1"/>
  <c r="N238" i="7" a="1"/>
  <c r="L238" i="7" a="1"/>
  <c r="L238" i="7" s="1"/>
  <c r="M238" i="7" s="1"/>
  <c r="O237" i="7"/>
  <c r="N237" i="7"/>
  <c r="N237" i="7" a="1"/>
  <c r="L237" i="7" a="1"/>
  <c r="L237" i="7" s="1"/>
  <c r="M237" i="7" s="1"/>
  <c r="N236" i="7" a="1"/>
  <c r="N236" i="7" s="1"/>
  <c r="O236" i="7" s="1"/>
  <c r="M236" i="7"/>
  <c r="L236" i="7" a="1"/>
  <c r="L236" i="7" s="1"/>
  <c r="N235" i="7" a="1"/>
  <c r="N235" i="7" s="1"/>
  <c r="O235" i="7" s="1"/>
  <c r="M235" i="7"/>
  <c r="L235" i="7" a="1"/>
  <c r="L235" i="7" s="1"/>
  <c r="N234" i="7"/>
  <c r="O234" i="7" s="1"/>
  <c r="N234" i="7" a="1"/>
  <c r="L234" i="7"/>
  <c r="M234" i="7" s="1"/>
  <c r="L234" i="7" a="1"/>
  <c r="O233" i="7"/>
  <c r="N233" i="7"/>
  <c r="N233" i="7" a="1"/>
  <c r="L233" i="7" a="1"/>
  <c r="L233" i="7" s="1"/>
  <c r="M233" i="7" s="1"/>
  <c r="N232" i="7" a="1"/>
  <c r="N232" i="7" s="1"/>
  <c r="O232" i="7" s="1"/>
  <c r="M232" i="7"/>
  <c r="L232" i="7" a="1"/>
  <c r="L232" i="7" s="1"/>
  <c r="N231" i="7" a="1"/>
  <c r="N231" i="7" s="1"/>
  <c r="O231" i="7" s="1"/>
  <c r="L231" i="7" a="1"/>
  <c r="L231" i="7" s="1"/>
  <c r="M231" i="7" s="1"/>
  <c r="N230" i="7"/>
  <c r="O230" i="7" s="1"/>
  <c r="N230" i="7" a="1"/>
  <c r="L230" i="7" a="1"/>
  <c r="L230" i="7" s="1"/>
  <c r="M230" i="7" s="1"/>
  <c r="O229" i="7"/>
  <c r="N229" i="7"/>
  <c r="N229" i="7" a="1"/>
  <c r="L229" i="7" a="1"/>
  <c r="L229" i="7" s="1"/>
  <c r="M229" i="7" s="1"/>
  <c r="N228" i="7" a="1"/>
  <c r="N228" i="7" s="1"/>
  <c r="O228" i="7" s="1"/>
  <c r="M228" i="7"/>
  <c r="L228" i="7" a="1"/>
  <c r="L228" i="7" s="1"/>
  <c r="N227" i="7"/>
  <c r="O227" i="7" s="1"/>
  <c r="N227" i="7" a="1"/>
  <c r="M227" i="7"/>
  <c r="L227" i="7"/>
  <c r="L227" i="7" a="1"/>
  <c r="N226" i="7"/>
  <c r="O226" i="7" s="1"/>
  <c r="N226" i="7" a="1"/>
  <c r="L226" i="7" a="1"/>
  <c r="L226" i="7" s="1"/>
  <c r="M226" i="7" s="1"/>
  <c r="O225" i="7"/>
  <c r="N225" i="7"/>
  <c r="N225" i="7" a="1"/>
  <c r="L225" i="7" a="1"/>
  <c r="L225" i="7" s="1"/>
  <c r="M225" i="7" s="1"/>
  <c r="N224" i="7"/>
  <c r="O224" i="7" s="1"/>
  <c r="N224" i="7" a="1"/>
  <c r="M224" i="7"/>
  <c r="L224" i="7" a="1"/>
  <c r="L224" i="7" s="1"/>
  <c r="N223" i="7" a="1"/>
  <c r="N223" i="7" s="1"/>
  <c r="O223" i="7" s="1"/>
  <c r="L223" i="7" a="1"/>
  <c r="L223" i="7" s="1"/>
  <c r="M223" i="7" s="1"/>
  <c r="N222" i="7"/>
  <c r="O222" i="7" s="1"/>
  <c r="N222" i="7" a="1"/>
  <c r="L222" i="7" a="1"/>
  <c r="L222" i="7" s="1"/>
  <c r="M222" i="7" s="1"/>
  <c r="O221" i="7"/>
  <c r="N221" i="7"/>
  <c r="N221" i="7" a="1"/>
  <c r="M221" i="7"/>
  <c r="L221" i="7" a="1"/>
  <c r="L221" i="7" s="1"/>
  <c r="N220" i="7" a="1"/>
  <c r="N220" i="7" s="1"/>
  <c r="O220" i="7" s="1"/>
  <c r="M220" i="7"/>
  <c r="L220" i="7" a="1"/>
  <c r="L220" i="7" s="1"/>
  <c r="N219" i="7" a="1"/>
  <c r="N219" i="7" s="1"/>
  <c r="O219" i="7" s="1"/>
  <c r="L219" i="7" a="1"/>
  <c r="L219" i="7" s="1"/>
  <c r="M219" i="7" s="1"/>
  <c r="N218" i="7"/>
  <c r="O218" i="7" s="1"/>
  <c r="N218" i="7" a="1"/>
  <c r="L218" i="7" a="1"/>
  <c r="L218" i="7" s="1"/>
  <c r="M218" i="7" s="1"/>
  <c r="O217" i="7"/>
  <c r="N217" i="7"/>
  <c r="N217" i="7" a="1"/>
  <c r="L217" i="7" a="1"/>
  <c r="L217" i="7" s="1"/>
  <c r="M217" i="7" s="1"/>
  <c r="N216" i="7"/>
  <c r="O216" i="7" s="1"/>
  <c r="N216" i="7" a="1"/>
  <c r="M216" i="7"/>
  <c r="L216" i="7" a="1"/>
  <c r="L216" i="7" s="1"/>
  <c r="N215" i="7" a="1"/>
  <c r="N215" i="7" s="1"/>
  <c r="O215" i="7" s="1"/>
  <c r="L215" i="7" a="1"/>
  <c r="L215" i="7" s="1"/>
  <c r="M215" i="7" s="1"/>
  <c r="N214" i="7"/>
  <c r="O214" i="7" s="1"/>
  <c r="N214" i="7" a="1"/>
  <c r="L214" i="7" a="1"/>
  <c r="L214" i="7" s="1"/>
  <c r="M214" i="7" s="1"/>
  <c r="O213" i="7"/>
  <c r="N213" i="7"/>
  <c r="N213" i="7" a="1"/>
  <c r="L213" i="7" a="1"/>
  <c r="L213" i="7" s="1"/>
  <c r="M213" i="7" s="1"/>
  <c r="N212" i="7" a="1"/>
  <c r="N212" i="7" s="1"/>
  <c r="O212" i="7" s="1"/>
  <c r="M212" i="7"/>
  <c r="L212" i="7" a="1"/>
  <c r="L212" i="7" s="1"/>
  <c r="N211" i="7" a="1"/>
  <c r="N211" i="7" s="1"/>
  <c r="O211" i="7" s="1"/>
  <c r="L211" i="7" a="1"/>
  <c r="L211" i="7" s="1"/>
  <c r="M211" i="7" s="1"/>
  <c r="N210" i="7"/>
  <c r="O210" i="7" s="1"/>
  <c r="N210" i="7" a="1"/>
  <c r="L210" i="7"/>
  <c r="M210" i="7" s="1"/>
  <c r="L210" i="7" a="1"/>
  <c r="O209" i="7"/>
  <c r="N209" i="7"/>
  <c r="N209" i="7" a="1"/>
  <c r="L209" i="7" a="1"/>
  <c r="L209" i="7" s="1"/>
  <c r="M209" i="7" s="1"/>
  <c r="N208" i="7" a="1"/>
  <c r="N208" i="7" s="1"/>
  <c r="O208" i="7" s="1"/>
  <c r="M208" i="7"/>
  <c r="L208" i="7" a="1"/>
  <c r="L208" i="7" s="1"/>
  <c r="N207" i="7" a="1"/>
  <c r="N207" i="7" s="1"/>
  <c r="O207" i="7" s="1"/>
  <c r="M207" i="7"/>
  <c r="L207" i="7" a="1"/>
  <c r="L207" i="7" s="1"/>
  <c r="N206" i="7"/>
  <c r="O206" i="7" s="1"/>
  <c r="N206" i="7" a="1"/>
  <c r="L206" i="7" a="1"/>
  <c r="L206" i="7" s="1"/>
  <c r="M206" i="7" s="1"/>
  <c r="O205" i="7"/>
  <c r="N205" i="7"/>
  <c r="N205" i="7" a="1"/>
  <c r="M205" i="7"/>
  <c r="L205" i="7" a="1"/>
  <c r="L205" i="7" s="1"/>
  <c r="N204" i="7" a="1"/>
  <c r="N204" i="7" s="1"/>
  <c r="O204" i="7" s="1"/>
  <c r="M204" i="7"/>
  <c r="L204" i="7" a="1"/>
  <c r="L204" i="7" s="1"/>
  <c r="N203" i="7"/>
  <c r="O203" i="7" s="1"/>
  <c r="N203" i="7" a="1"/>
  <c r="M203" i="7"/>
  <c r="L203" i="7"/>
  <c r="L203" i="7" a="1"/>
  <c r="N202" i="7"/>
  <c r="O202" i="7" s="1"/>
  <c r="N202" i="7" a="1"/>
  <c r="L202" i="7"/>
  <c r="M202" i="7" s="1"/>
  <c r="L202" i="7" a="1"/>
  <c r="O201" i="7"/>
  <c r="N201" i="7"/>
  <c r="N201" i="7" a="1"/>
  <c r="L201" i="7" a="1"/>
  <c r="L201" i="7" s="1"/>
  <c r="M201" i="7" s="1"/>
  <c r="N200" i="7" a="1"/>
  <c r="N200" i="7" s="1"/>
  <c r="O200" i="7" s="1"/>
  <c r="M200" i="7"/>
  <c r="L200" i="7" a="1"/>
  <c r="L200" i="7" s="1"/>
  <c r="N199" i="7" a="1"/>
  <c r="N199" i="7" s="1"/>
  <c r="O199" i="7" s="1"/>
  <c r="L199" i="7" a="1"/>
  <c r="L199" i="7" s="1"/>
  <c r="M199" i="7" s="1"/>
  <c r="N198" i="7"/>
  <c r="O198" i="7" s="1"/>
  <c r="N198" i="7" a="1"/>
  <c r="L198" i="7" a="1"/>
  <c r="L198" i="7" s="1"/>
  <c r="M198" i="7" s="1"/>
  <c r="O197" i="7"/>
  <c r="N197" i="7" a="1"/>
  <c r="N197" i="7" s="1"/>
  <c r="M197" i="7"/>
  <c r="L197" i="7"/>
  <c r="L197" i="7" a="1"/>
  <c r="N196" i="7" a="1"/>
  <c r="N196" i="7" s="1"/>
  <c r="O196" i="7" s="1"/>
  <c r="L196" i="7" a="1"/>
  <c r="L196" i="7" s="1"/>
  <c r="M196" i="7" s="1"/>
  <c r="O195" i="7"/>
  <c r="N195" i="7"/>
  <c r="N195" i="7" a="1"/>
  <c r="M195" i="7"/>
  <c r="L195" i="7"/>
  <c r="L195" i="7" a="1"/>
  <c r="N194" i="7"/>
  <c r="O194" i="7" s="1"/>
  <c r="N194" i="7" a="1"/>
  <c r="L194" i="7" a="1"/>
  <c r="L194" i="7" s="1"/>
  <c r="M194" i="7" s="1"/>
  <c r="N193" i="7" a="1"/>
  <c r="N193" i="7" s="1"/>
  <c r="O193" i="7" s="1"/>
  <c r="L193" i="7"/>
  <c r="M193" i="7" s="1"/>
  <c r="L193" i="7" a="1"/>
  <c r="N192" i="7"/>
  <c r="O192" i="7" s="1"/>
  <c r="N192" i="7" a="1"/>
  <c r="L192" i="7"/>
  <c r="M192" i="7" s="1"/>
  <c r="L192" i="7" a="1"/>
  <c r="O191" i="7"/>
  <c r="N191" i="7"/>
  <c r="N191" i="7" a="1"/>
  <c r="L191" i="7"/>
  <c r="M191" i="7" s="1"/>
  <c r="L191" i="7" a="1"/>
  <c r="N190" i="7" a="1"/>
  <c r="N190" i="7" s="1"/>
  <c r="O190" i="7" s="1"/>
  <c r="L190" i="7" a="1"/>
  <c r="L190" i="7" s="1"/>
  <c r="M190" i="7" s="1"/>
  <c r="N189" i="7" a="1"/>
  <c r="N189" i="7" s="1"/>
  <c r="O189" i="7" s="1"/>
  <c r="M189" i="7"/>
  <c r="L189" i="7"/>
  <c r="L189" i="7" a="1"/>
  <c r="N188" i="7" a="1"/>
  <c r="N188" i="7" s="1"/>
  <c r="O188" i="7" s="1"/>
  <c r="L188" i="7" a="1"/>
  <c r="L188" i="7" s="1"/>
  <c r="M188" i="7" s="1"/>
  <c r="N187" i="7" a="1"/>
  <c r="N187" i="7" s="1"/>
  <c r="O187" i="7" s="1"/>
  <c r="M187" i="7"/>
  <c r="L187" i="7"/>
  <c r="L187" i="7" a="1"/>
  <c r="N186" i="7" a="1"/>
  <c r="N186" i="7" s="1"/>
  <c r="O186" i="7" s="1"/>
  <c r="L186" i="7" a="1"/>
  <c r="L186" i="7" s="1"/>
  <c r="M186" i="7" s="1"/>
  <c r="O185" i="7"/>
  <c r="N185" i="7" a="1"/>
  <c r="N185" i="7" s="1"/>
  <c r="M185" i="7"/>
  <c r="L185" i="7"/>
  <c r="L185" i="7" a="1"/>
  <c r="N184" i="7" a="1"/>
  <c r="N184" i="7" s="1"/>
  <c r="O184" i="7" s="1"/>
  <c r="L184" i="7" a="1"/>
  <c r="L184" i="7" s="1"/>
  <c r="M184" i="7" s="1"/>
  <c r="O183" i="7"/>
  <c r="N183" i="7"/>
  <c r="N183" i="7" a="1"/>
  <c r="M183" i="7"/>
  <c r="L183" i="7"/>
  <c r="L183" i="7" a="1"/>
  <c r="N182" i="7"/>
  <c r="O182" i="7" s="1"/>
  <c r="N182" i="7" a="1"/>
  <c r="L182" i="7" a="1"/>
  <c r="L182" i="7" s="1"/>
  <c r="M182" i="7" s="1"/>
  <c r="N181" i="7" a="1"/>
  <c r="N181" i="7" s="1"/>
  <c r="O181" i="7" s="1"/>
  <c r="L181" i="7"/>
  <c r="M181" i="7" s="1"/>
  <c r="L181" i="7" a="1"/>
  <c r="N180" i="7"/>
  <c r="O180" i="7" s="1"/>
  <c r="N180" i="7" a="1"/>
  <c r="L180" i="7" a="1"/>
  <c r="L180" i="7" s="1"/>
  <c r="M180" i="7" s="1"/>
  <c r="O179" i="7"/>
  <c r="N179" i="7" a="1"/>
  <c r="N179" i="7" s="1"/>
  <c r="L179" i="7"/>
  <c r="M179" i="7" s="1"/>
  <c r="L179" i="7" a="1"/>
  <c r="N178" i="7" a="1"/>
  <c r="N178" i="7" s="1"/>
  <c r="O178" i="7" s="1"/>
  <c r="L178" i="7" a="1"/>
  <c r="L178" i="7" s="1"/>
  <c r="M178" i="7" s="1"/>
  <c r="N177" i="7" a="1"/>
  <c r="N177" i="7" s="1"/>
  <c r="O177" i="7" s="1"/>
  <c r="L177" i="7"/>
  <c r="M177" i="7" s="1"/>
  <c r="L177" i="7" a="1"/>
  <c r="N176" i="7" a="1"/>
  <c r="N176" i="7" s="1"/>
  <c r="O176" i="7" s="1"/>
  <c r="L176" i="7"/>
  <c r="M176" i="7" s="1"/>
  <c r="L176" i="7" a="1"/>
  <c r="N175" i="7" a="1"/>
  <c r="N175" i="7" s="1"/>
  <c r="O175" i="7" s="1"/>
  <c r="M175" i="7"/>
  <c r="L175" i="7"/>
  <c r="L175" i="7" a="1"/>
  <c r="N174" i="7"/>
  <c r="O174" i="7" s="1"/>
  <c r="N174" i="7" a="1"/>
  <c r="L174" i="7" a="1"/>
  <c r="L174" i="7" s="1"/>
  <c r="M174" i="7" s="1"/>
  <c r="N173" i="7" a="1"/>
  <c r="N173" i="7" s="1"/>
  <c r="O173" i="7" s="1"/>
  <c r="M173" i="7"/>
  <c r="L173" i="7"/>
  <c r="L173" i="7" a="1"/>
  <c r="N172" i="7"/>
  <c r="O172" i="7" s="1"/>
  <c r="N172" i="7" a="1"/>
  <c r="L172" i="7" a="1"/>
  <c r="L172" i="7" s="1"/>
  <c r="M172" i="7" s="1"/>
  <c r="O171" i="7"/>
  <c r="N171" i="7" a="1"/>
  <c r="N171" i="7" s="1"/>
  <c r="L171" i="7"/>
  <c r="M171" i="7" s="1"/>
  <c r="L171" i="7" a="1"/>
  <c r="N170" i="7" a="1"/>
  <c r="N170" i="7" s="1"/>
  <c r="O170" i="7" s="1"/>
  <c r="L170" i="7" a="1"/>
  <c r="L170" i="7" s="1"/>
  <c r="M170" i="7" s="1"/>
  <c r="O169" i="7"/>
  <c r="N169" i="7" a="1"/>
  <c r="N169" i="7" s="1"/>
  <c r="L169" i="7"/>
  <c r="M169" i="7" s="1"/>
  <c r="L169" i="7" a="1"/>
  <c r="N168" i="7" a="1"/>
  <c r="N168" i="7" s="1"/>
  <c r="O168" i="7" s="1"/>
  <c r="L168" i="7"/>
  <c r="M168" i="7" s="1"/>
  <c r="L168" i="7" a="1"/>
  <c r="N167" i="7" a="1"/>
  <c r="N167" i="7" s="1"/>
  <c r="O167" i="7" s="1"/>
  <c r="M167" i="7"/>
  <c r="L167" i="7"/>
  <c r="L167" i="7" a="1"/>
  <c r="N166" i="7"/>
  <c r="O166" i="7" s="1"/>
  <c r="N166" i="7" a="1"/>
  <c r="L166" i="7" a="1"/>
  <c r="L166" i="7" s="1"/>
  <c r="M166" i="7" s="1"/>
  <c r="N165" i="7" a="1"/>
  <c r="N165" i="7" s="1"/>
  <c r="O165" i="7" s="1"/>
  <c r="L165" i="7"/>
  <c r="M165" i="7" s="1"/>
  <c r="L165" i="7" a="1"/>
  <c r="N164" i="7"/>
  <c r="O164" i="7" s="1"/>
  <c r="N164" i="7" a="1"/>
  <c r="L164" i="7" a="1"/>
  <c r="L164" i="7" s="1"/>
  <c r="M164" i="7" s="1"/>
  <c r="O163" i="7"/>
  <c r="N163" i="7"/>
  <c r="N163" i="7" a="1"/>
  <c r="M163" i="7"/>
  <c r="L163" i="7"/>
  <c r="L163" i="7" a="1"/>
  <c r="N162" i="7" a="1"/>
  <c r="N162" i="7" s="1"/>
  <c r="O162" i="7" s="1"/>
  <c r="L162" i="7" a="1"/>
  <c r="L162" i="7" s="1"/>
  <c r="M162" i="7" s="1"/>
  <c r="O161" i="7"/>
  <c r="N161" i="7" a="1"/>
  <c r="N161" i="7" s="1"/>
  <c r="L161" i="7" a="1"/>
  <c r="L161" i="7" s="1"/>
  <c r="M161" i="7" s="1"/>
  <c r="N160" i="7" a="1"/>
  <c r="N160" i="7" s="1"/>
  <c r="O160" i="7" s="1"/>
  <c r="L160" i="7"/>
  <c r="M160" i="7" s="1"/>
  <c r="L160" i="7" a="1"/>
  <c r="N159" i="7" a="1"/>
  <c r="N159" i="7" s="1"/>
  <c r="O159" i="7" s="1"/>
  <c r="L159" i="7"/>
  <c r="M159" i="7" s="1"/>
  <c r="L159" i="7" a="1"/>
  <c r="O158" i="7"/>
  <c r="N158" i="7"/>
  <c r="N158" i="7" a="1"/>
  <c r="L158" i="7"/>
  <c r="M158" i="7" s="1"/>
  <c r="L158" i="7" a="1"/>
  <c r="N157" i="7" a="1"/>
  <c r="N157" i="7" s="1"/>
  <c r="O157" i="7" s="1"/>
  <c r="M157" i="7"/>
  <c r="L157" i="7"/>
  <c r="L157" i="7" a="1"/>
  <c r="N156" i="7"/>
  <c r="O156" i="7" s="1"/>
  <c r="N156" i="7" a="1"/>
  <c r="L156" i="7" a="1"/>
  <c r="L156" i="7" s="1"/>
  <c r="M156" i="7" s="1"/>
  <c r="O155" i="7"/>
  <c r="N155" i="7"/>
  <c r="N155" i="7" a="1"/>
  <c r="L155" i="7"/>
  <c r="M155" i="7" s="1"/>
  <c r="L155" i="7" a="1"/>
  <c r="N154" i="7" a="1"/>
  <c r="N154" i="7" s="1"/>
  <c r="O154" i="7" s="1"/>
  <c r="M154" i="7"/>
  <c r="L154" i="7"/>
  <c r="L154" i="7" a="1"/>
  <c r="O153" i="7"/>
  <c r="N153" i="7" a="1"/>
  <c r="N153" i="7" s="1"/>
  <c r="L153" i="7" a="1"/>
  <c r="L153" i="7" s="1"/>
  <c r="M153" i="7" s="1"/>
  <c r="O152" i="7"/>
  <c r="N152" i="7"/>
  <c r="N152" i="7" a="1"/>
  <c r="L152" i="7"/>
  <c r="M152" i="7" s="1"/>
  <c r="L152" i="7" a="1"/>
  <c r="N151" i="7" a="1"/>
  <c r="N151" i="7" s="1"/>
  <c r="O151" i="7" s="1"/>
  <c r="M151" i="7"/>
  <c r="L151" i="7"/>
  <c r="L151" i="7" a="1"/>
  <c r="N150" i="7" a="1"/>
  <c r="N150" i="7" s="1"/>
  <c r="O150" i="7" s="1"/>
  <c r="L150" i="7"/>
  <c r="M150" i="7" s="1"/>
  <c r="L150" i="7" a="1"/>
  <c r="N149" i="7" a="1"/>
  <c r="N149" i="7" s="1"/>
  <c r="O149" i="7" s="1"/>
  <c r="L149" i="7" a="1"/>
  <c r="L149" i="7" s="1"/>
  <c r="M149" i="7" s="1"/>
  <c r="O148" i="7"/>
  <c r="N148" i="7"/>
  <c r="N148" i="7" a="1"/>
  <c r="L148" i="7" a="1"/>
  <c r="L148" i="7" s="1"/>
  <c r="M148" i="7" s="1"/>
  <c r="N147" i="7" a="1"/>
  <c r="N147" i="7" s="1"/>
  <c r="O147" i="7" s="1"/>
  <c r="L147" i="7"/>
  <c r="M147" i="7" s="1"/>
  <c r="L147" i="7" a="1"/>
  <c r="N146" i="7" a="1"/>
  <c r="N146" i="7" s="1"/>
  <c r="O146" i="7" s="1"/>
  <c r="L146" i="7" a="1"/>
  <c r="L146" i="7" s="1"/>
  <c r="M146" i="7" s="1"/>
  <c r="O145" i="7"/>
  <c r="N145" i="7" a="1"/>
  <c r="N145" i="7" s="1"/>
  <c r="L145" i="7" a="1"/>
  <c r="L145" i="7" s="1"/>
  <c r="M145" i="7" s="1"/>
  <c r="N144" i="7" a="1"/>
  <c r="N144" i="7" s="1"/>
  <c r="O144" i="7" s="1"/>
  <c r="L144" i="7"/>
  <c r="M144" i="7" s="1"/>
  <c r="L144" i="7" a="1"/>
  <c r="N143" i="7" a="1"/>
  <c r="N143" i="7" s="1"/>
  <c r="O143" i="7" s="1"/>
  <c r="L143" i="7"/>
  <c r="M143" i="7" s="1"/>
  <c r="L143" i="7" a="1"/>
  <c r="O142" i="7"/>
  <c r="N142" i="7"/>
  <c r="N142" i="7" a="1"/>
  <c r="L142" i="7"/>
  <c r="M142" i="7" s="1"/>
  <c r="L142" i="7" a="1"/>
  <c r="N141" i="7" a="1"/>
  <c r="N141" i="7" s="1"/>
  <c r="O141" i="7" s="1"/>
  <c r="M141" i="7"/>
  <c r="L141" i="7"/>
  <c r="L141" i="7" a="1"/>
  <c r="N140" i="7"/>
  <c r="O140" i="7" s="1"/>
  <c r="N140" i="7" a="1"/>
  <c r="L140" i="7" a="1"/>
  <c r="L140" i="7" s="1"/>
  <c r="M140" i="7" s="1"/>
  <c r="O139" i="7"/>
  <c r="N139" i="7"/>
  <c r="N139" i="7" a="1"/>
  <c r="L139" i="7"/>
  <c r="M139" i="7" s="1"/>
  <c r="L139" i="7" a="1"/>
  <c r="N138" i="7" a="1"/>
  <c r="N138" i="7" s="1"/>
  <c r="O138" i="7" s="1"/>
  <c r="M138" i="7"/>
  <c r="L138" i="7"/>
  <c r="L138" i="7" a="1"/>
  <c r="O137" i="7"/>
  <c r="N137" i="7" a="1"/>
  <c r="N137" i="7" s="1"/>
  <c r="L137" i="7" a="1"/>
  <c r="L137" i="7" s="1"/>
  <c r="M137" i="7" s="1"/>
  <c r="N136" i="7" a="1"/>
  <c r="N136" i="7" s="1"/>
  <c r="O136" i="7" s="1"/>
  <c r="L136" i="7"/>
  <c r="M136" i="7" s="1"/>
  <c r="L136" i="7" a="1"/>
  <c r="N135" i="7"/>
  <c r="O135" i="7" s="1"/>
  <c r="N135" i="7" a="1"/>
  <c r="M135" i="7"/>
  <c r="L135" i="7"/>
  <c r="L135" i="7" a="1"/>
  <c r="N134" i="7" a="1"/>
  <c r="N134" i="7" s="1"/>
  <c r="O134" i="7" s="1"/>
  <c r="L134" i="7"/>
  <c r="M134" i="7" s="1"/>
  <c r="L134" i="7" a="1"/>
  <c r="N133" i="7" a="1"/>
  <c r="N133" i="7" s="1"/>
  <c r="O133" i="7" s="1"/>
  <c r="L133" i="7" a="1"/>
  <c r="L133" i="7" s="1"/>
  <c r="M133" i="7" s="1"/>
  <c r="N132" i="7"/>
  <c r="O132" i="7" s="1"/>
  <c r="N132" i="7" a="1"/>
  <c r="L132" i="7" a="1"/>
  <c r="L132" i="7" s="1"/>
  <c r="M132" i="7" s="1"/>
  <c r="N131" i="7" a="1"/>
  <c r="N131" i="7" s="1"/>
  <c r="O131" i="7" s="1"/>
  <c r="M131" i="7"/>
  <c r="L131" i="7"/>
  <c r="L131" i="7" a="1"/>
  <c r="N130" i="7" a="1"/>
  <c r="N130" i="7" s="1"/>
  <c r="O130" i="7" s="1"/>
  <c r="L130" i="7" a="1"/>
  <c r="L130" i="7" s="1"/>
  <c r="M130" i="7" s="1"/>
  <c r="O129" i="7"/>
  <c r="N129" i="7" a="1"/>
  <c r="N129" i="7" s="1"/>
  <c r="L129" i="7" a="1"/>
  <c r="L129" i="7" s="1"/>
  <c r="M129" i="7" s="1"/>
  <c r="N128" i="7"/>
  <c r="O128" i="7" s="1"/>
  <c r="N128" i="7" a="1"/>
  <c r="L128" i="7"/>
  <c r="M128" i="7" s="1"/>
  <c r="L128" i="7" a="1"/>
  <c r="N127" i="7" a="1"/>
  <c r="N127" i="7" s="1"/>
  <c r="O127" i="7" s="1"/>
  <c r="L127" i="7"/>
  <c r="M127" i="7" s="1"/>
  <c r="L127" i="7" a="1"/>
  <c r="O126" i="7"/>
  <c r="N126" i="7"/>
  <c r="N126" i="7" a="1"/>
  <c r="L126" i="7"/>
  <c r="M126" i="7" s="1"/>
  <c r="L126" i="7" a="1"/>
  <c r="N125" i="7" a="1"/>
  <c r="N125" i="7" s="1"/>
  <c r="O125" i="7" s="1"/>
  <c r="M125" i="7"/>
  <c r="L125" i="7"/>
  <c r="L125" i="7" a="1"/>
  <c r="N124" i="7"/>
  <c r="O124" i="7" s="1"/>
  <c r="N124" i="7" a="1"/>
  <c r="L124" i="7" a="1"/>
  <c r="L124" i="7" s="1"/>
  <c r="M124" i="7" s="1"/>
  <c r="O123" i="7"/>
  <c r="N123" i="7"/>
  <c r="N123" i="7" a="1"/>
  <c r="L123" i="7"/>
  <c r="M123" i="7" s="1"/>
  <c r="L123" i="7" a="1"/>
  <c r="N122" i="7" a="1"/>
  <c r="N122" i="7" s="1"/>
  <c r="O122" i="7" s="1"/>
  <c r="M122" i="7"/>
  <c r="L122" i="7"/>
  <c r="L122" i="7" a="1"/>
  <c r="O121" i="7"/>
  <c r="N121" i="7" a="1"/>
  <c r="N121" i="7" s="1"/>
  <c r="L121" i="7" a="1"/>
  <c r="L121" i="7" s="1"/>
  <c r="M121" i="7" s="1"/>
  <c r="N120" i="7" a="1"/>
  <c r="N120" i="7" s="1"/>
  <c r="O120" i="7" s="1"/>
  <c r="L120" i="7"/>
  <c r="M120" i="7" s="1"/>
  <c r="L120" i="7" a="1"/>
  <c r="N119" i="7" a="1"/>
  <c r="N119" i="7" s="1"/>
  <c r="O119" i="7" s="1"/>
  <c r="M119" i="7"/>
  <c r="L119" i="7"/>
  <c r="L119" i="7" a="1"/>
  <c r="N118" i="7" a="1"/>
  <c r="N118" i="7" s="1"/>
  <c r="O118" i="7" s="1"/>
  <c r="M118" i="7"/>
  <c r="L118" i="7"/>
  <c r="L118" i="7" a="1"/>
  <c r="N117" i="7" a="1"/>
  <c r="N117" i="7" s="1"/>
  <c r="O117" i="7" s="1"/>
  <c r="L117" i="7" a="1"/>
  <c r="L117" i="7" s="1"/>
  <c r="M117" i="7" s="1"/>
  <c r="N116" i="7"/>
  <c r="O116" i="7" s="1"/>
  <c r="N116" i="7" a="1"/>
  <c r="L116" i="7" a="1"/>
  <c r="L116" i="7" s="1"/>
  <c r="M116" i="7" s="1"/>
  <c r="N115" i="7" a="1"/>
  <c r="N115" i="7" s="1"/>
  <c r="O115" i="7" s="1"/>
  <c r="L115" i="7"/>
  <c r="M115" i="7" s="1"/>
  <c r="L115" i="7" a="1"/>
  <c r="N114" i="7" a="1"/>
  <c r="N114" i="7" s="1"/>
  <c r="O114" i="7" s="1"/>
  <c r="L114" i="7" a="1"/>
  <c r="L114" i="7" s="1"/>
  <c r="M114" i="7" s="1"/>
  <c r="O113" i="7"/>
  <c r="N113" i="7" a="1"/>
  <c r="N113" i="7" s="1"/>
  <c r="L113" i="7" a="1"/>
  <c r="L113" i="7" s="1"/>
  <c r="M113" i="7" s="1"/>
  <c r="N112" i="7" a="1"/>
  <c r="N112" i="7" s="1"/>
  <c r="O112" i="7" s="1"/>
  <c r="L112" i="7"/>
  <c r="M112" i="7" s="1"/>
  <c r="L112" i="7" a="1"/>
  <c r="N111" i="7" a="1"/>
  <c r="N111" i="7" s="1"/>
  <c r="O111" i="7" s="1"/>
  <c r="L111" i="7"/>
  <c r="M111" i="7" s="1"/>
  <c r="L111" i="7" a="1"/>
  <c r="O110" i="7"/>
  <c r="N110" i="7"/>
  <c r="N110" i="7" a="1"/>
  <c r="L110" i="7"/>
  <c r="M110" i="7" s="1"/>
  <c r="L110" i="7" a="1"/>
  <c r="N109" i="7" a="1"/>
  <c r="N109" i="7" s="1"/>
  <c r="O109" i="7" s="1"/>
  <c r="M109" i="7"/>
  <c r="L109" i="7"/>
  <c r="L109" i="7" a="1"/>
  <c r="N108" i="7"/>
  <c r="O108" i="7" s="1"/>
  <c r="N108" i="7" a="1"/>
  <c r="L108" i="7" a="1"/>
  <c r="L108" i="7" s="1"/>
  <c r="M108" i="7" s="1"/>
  <c r="O107" i="7"/>
  <c r="N107" i="7"/>
  <c r="N107" i="7" a="1"/>
  <c r="L107" i="7"/>
  <c r="M107" i="7" s="1"/>
  <c r="L107" i="7" a="1"/>
  <c r="N106" i="7" a="1"/>
  <c r="N106" i="7" s="1"/>
  <c r="O106" i="7" s="1"/>
  <c r="M106" i="7"/>
  <c r="L106" i="7"/>
  <c r="L106" i="7" a="1"/>
  <c r="N105" i="7" a="1"/>
  <c r="N105" i="7" s="1"/>
  <c r="O105" i="7" s="1"/>
  <c r="L105" i="7"/>
  <c r="M105" i="7" s="1"/>
  <c r="L105" i="7" a="1"/>
  <c r="N104" i="7" a="1"/>
  <c r="N104" i="7" s="1"/>
  <c r="O104" i="7" s="1"/>
  <c r="L104" i="7"/>
  <c r="M104" i="7" s="1"/>
  <c r="L104" i="7" a="1"/>
  <c r="O103" i="7"/>
  <c r="N103" i="7"/>
  <c r="N103" i="7" a="1"/>
  <c r="L103" i="7"/>
  <c r="M103" i="7" s="1"/>
  <c r="L103" i="7" a="1"/>
  <c r="N102" i="7"/>
  <c r="O102" i="7" s="1"/>
  <c r="N102" i="7" a="1"/>
  <c r="L102" i="7" a="1"/>
  <c r="L102" i="7" s="1"/>
  <c r="M102" i="7" s="1"/>
  <c r="N101" i="7" a="1"/>
  <c r="N101" i="7" s="1"/>
  <c r="O101" i="7" s="1"/>
  <c r="L101" i="7"/>
  <c r="M101" i="7" s="1"/>
  <c r="L101" i="7" a="1"/>
  <c r="N100" i="7" a="1"/>
  <c r="N100" i="7" s="1"/>
  <c r="O100" i="7" s="1"/>
  <c r="L100" i="7"/>
  <c r="M100" i="7" s="1"/>
  <c r="L100" i="7" a="1"/>
  <c r="O99" i="7"/>
  <c r="N99" i="7"/>
  <c r="N99" i="7" a="1"/>
  <c r="L99" i="7"/>
  <c r="M99" i="7" s="1"/>
  <c r="L99" i="7" a="1"/>
  <c r="N98" i="7"/>
  <c r="O98" i="7" s="1"/>
  <c r="N98" i="7" a="1"/>
  <c r="L98" i="7" a="1"/>
  <c r="L98" i="7" s="1"/>
  <c r="M98" i="7" s="1"/>
  <c r="N97" i="7" a="1"/>
  <c r="N97" i="7" s="1"/>
  <c r="O97" i="7" s="1"/>
  <c r="L97" i="7"/>
  <c r="M97" i="7" s="1"/>
  <c r="L97" i="7" a="1"/>
  <c r="N96" i="7" a="1"/>
  <c r="N96" i="7" s="1"/>
  <c r="O96" i="7" s="1"/>
  <c r="L96" i="7"/>
  <c r="M96" i="7" s="1"/>
  <c r="L96" i="7" a="1"/>
  <c r="O95" i="7"/>
  <c r="N95" i="7"/>
  <c r="N95" i="7" a="1"/>
  <c r="L95" i="7"/>
  <c r="M95" i="7" s="1"/>
  <c r="L95" i="7" a="1"/>
  <c r="N94" i="7"/>
  <c r="O94" i="7" s="1"/>
  <c r="N94" i="7" a="1"/>
  <c r="L94" i="7" a="1"/>
  <c r="L94" i="7" s="1"/>
  <c r="M94" i="7" s="1"/>
  <c r="N93" i="7" a="1"/>
  <c r="N93" i="7" s="1"/>
  <c r="O93" i="7" s="1"/>
  <c r="L93" i="7"/>
  <c r="M93" i="7" s="1"/>
  <c r="L93" i="7" a="1"/>
  <c r="N92" i="7" a="1"/>
  <c r="N92" i="7" s="1"/>
  <c r="O92" i="7" s="1"/>
  <c r="L92" i="7"/>
  <c r="M92" i="7" s="1"/>
  <c r="L92" i="7" a="1"/>
  <c r="O91" i="7"/>
  <c r="N91" i="7"/>
  <c r="N91" i="7" a="1"/>
  <c r="L91" i="7"/>
  <c r="M91" i="7" s="1"/>
  <c r="L91" i="7" a="1"/>
  <c r="N90" i="7"/>
  <c r="O90" i="7" s="1"/>
  <c r="N90" i="7" a="1"/>
  <c r="M90" i="7"/>
  <c r="L90" i="7"/>
  <c r="L90" i="7" a="1"/>
  <c r="N89" i="7" a="1"/>
  <c r="N89" i="7" s="1"/>
  <c r="O89" i="7" s="1"/>
  <c r="L89" i="7"/>
  <c r="M89" i="7" s="1"/>
  <c r="L89" i="7" a="1"/>
  <c r="N88" i="7" a="1"/>
  <c r="N88" i="7" s="1"/>
  <c r="O88" i="7" s="1"/>
  <c r="L88" i="7" a="1"/>
  <c r="L88" i="7" s="1"/>
  <c r="M88" i="7" s="1"/>
  <c r="O87" i="7"/>
  <c r="N87" i="7"/>
  <c r="N87" i="7" a="1"/>
  <c r="L87" i="7"/>
  <c r="M87" i="7" s="1"/>
  <c r="L87" i="7" a="1"/>
  <c r="N86" i="7" a="1"/>
  <c r="N86" i="7" s="1"/>
  <c r="O86" i="7" s="1"/>
  <c r="L86" i="7" a="1"/>
  <c r="L86" i="7" s="1"/>
  <c r="M86" i="7" s="1"/>
  <c r="N85" i="7" a="1"/>
  <c r="N85" i="7" s="1"/>
  <c r="O85" i="7" s="1"/>
  <c r="L85" i="7"/>
  <c r="M85" i="7" s="1"/>
  <c r="L85" i="7" a="1"/>
  <c r="N84" i="7" a="1"/>
  <c r="N84" i="7" s="1"/>
  <c r="O84" i="7" s="1"/>
  <c r="L84" i="7" a="1"/>
  <c r="L84" i="7" s="1"/>
  <c r="M84" i="7" s="1"/>
  <c r="O83" i="7"/>
  <c r="N83" i="7"/>
  <c r="N83" i="7" a="1"/>
  <c r="L83" i="7"/>
  <c r="M83" i="7" s="1"/>
  <c r="L83" i="7" a="1"/>
  <c r="N82" i="7" a="1"/>
  <c r="N82" i="7" s="1"/>
  <c r="O82" i="7" s="1"/>
  <c r="L82" i="7" a="1"/>
  <c r="L82" i="7" s="1"/>
  <c r="M82" i="7" s="1"/>
  <c r="N81" i="7" a="1"/>
  <c r="N81" i="7" s="1"/>
  <c r="O81" i="7" s="1"/>
  <c r="L81" i="7"/>
  <c r="M81" i="7" s="1"/>
  <c r="L81" i="7" a="1"/>
  <c r="N80" i="7" a="1"/>
  <c r="N80" i="7" s="1"/>
  <c r="O80" i="7" s="1"/>
  <c r="L80" i="7" a="1"/>
  <c r="L80" i="7" s="1"/>
  <c r="M80" i="7" s="1"/>
  <c r="O79" i="7"/>
  <c r="N79" i="7"/>
  <c r="N79" i="7" a="1"/>
  <c r="L79" i="7"/>
  <c r="M79" i="7" s="1"/>
  <c r="L79" i="7" a="1"/>
  <c r="N78" i="7" a="1"/>
  <c r="N78" i="7" s="1"/>
  <c r="O78" i="7" s="1"/>
  <c r="L78" i="7" a="1"/>
  <c r="L78" i="7" s="1"/>
  <c r="M78" i="7" s="1"/>
  <c r="N77" i="7" a="1"/>
  <c r="N77" i="7" s="1"/>
  <c r="O77" i="7" s="1"/>
  <c r="L77" i="7"/>
  <c r="M77" i="7" s="1"/>
  <c r="L77" i="7" a="1"/>
  <c r="N76" i="7" a="1"/>
  <c r="N76" i="7" s="1"/>
  <c r="O76" i="7" s="1"/>
  <c r="L76" i="7" a="1"/>
  <c r="L76" i="7" s="1"/>
  <c r="M76" i="7" s="1"/>
  <c r="O75" i="7"/>
  <c r="N75" i="7"/>
  <c r="N75" i="7" a="1"/>
  <c r="L75" i="7"/>
  <c r="M75" i="7" s="1"/>
  <c r="L75" i="7" a="1"/>
  <c r="N74" i="7" a="1"/>
  <c r="N74" i="7" s="1"/>
  <c r="O74" i="7" s="1"/>
  <c r="L74" i="7" a="1"/>
  <c r="L74" i="7" s="1"/>
  <c r="M74" i="7" s="1"/>
  <c r="N73" i="7" a="1"/>
  <c r="N73" i="7" s="1"/>
  <c r="O73" i="7" s="1"/>
  <c r="L73" i="7"/>
  <c r="M73" i="7" s="1"/>
  <c r="L73" i="7" a="1"/>
  <c r="N72" i="7" a="1"/>
  <c r="N72" i="7" s="1"/>
  <c r="O72" i="7" s="1"/>
  <c r="L72" i="7" a="1"/>
  <c r="L72" i="7" s="1"/>
  <c r="M72" i="7" s="1"/>
  <c r="O71" i="7"/>
  <c r="N71" i="7"/>
  <c r="N71" i="7" a="1"/>
  <c r="L71" i="7"/>
  <c r="M71" i="7" s="1"/>
  <c r="L71" i="7" a="1"/>
  <c r="N70" i="7" a="1"/>
  <c r="N70" i="7" s="1"/>
  <c r="O70" i="7" s="1"/>
  <c r="L70" i="7" a="1"/>
  <c r="L70" i="7" s="1"/>
  <c r="M70" i="7" s="1"/>
  <c r="N69" i="7" a="1"/>
  <c r="N69" i="7" s="1"/>
  <c r="O69" i="7" s="1"/>
  <c r="L69" i="7"/>
  <c r="M69" i="7" s="1"/>
  <c r="L69" i="7" a="1"/>
  <c r="N68" i="7" a="1"/>
  <c r="N68" i="7" s="1"/>
  <c r="O68" i="7" s="1"/>
  <c r="L68" i="7" a="1"/>
  <c r="L68" i="7" s="1"/>
  <c r="M68" i="7" s="1"/>
  <c r="O67" i="7"/>
  <c r="N67" i="7"/>
  <c r="N67" i="7" a="1"/>
  <c r="L67" i="7"/>
  <c r="M67" i="7" s="1"/>
  <c r="L67" i="7" a="1"/>
  <c r="N66" i="7" a="1"/>
  <c r="N66" i="7" s="1"/>
  <c r="O66" i="7" s="1"/>
  <c r="L66" i="7" a="1"/>
  <c r="L66" i="7" s="1"/>
  <c r="M66" i="7" s="1"/>
  <c r="N65" i="7" a="1"/>
  <c r="N65" i="7" s="1"/>
  <c r="O65" i="7" s="1"/>
  <c r="L65" i="7"/>
  <c r="M65" i="7" s="1"/>
  <c r="L65" i="7" a="1"/>
  <c r="N64" i="7" a="1"/>
  <c r="N64" i="7" s="1"/>
  <c r="O64" i="7" s="1"/>
  <c r="L64" i="7"/>
  <c r="M64" i="7" s="1"/>
  <c r="L64" i="7" a="1"/>
  <c r="O63" i="7"/>
  <c r="N63" i="7"/>
  <c r="N63" i="7" a="1"/>
  <c r="L63" i="7"/>
  <c r="M63" i="7" s="1"/>
  <c r="L63" i="7" a="1"/>
  <c r="N62" i="7"/>
  <c r="O62" i="7" s="1"/>
  <c r="N62" i="7" a="1"/>
  <c r="L62" i="7" a="1"/>
  <c r="L62" i="7" s="1"/>
  <c r="M62" i="7" s="1"/>
  <c r="N61" i="7" a="1"/>
  <c r="N61" i="7" s="1"/>
  <c r="O61" i="7" s="1"/>
  <c r="M61" i="7"/>
  <c r="L61" i="7"/>
  <c r="L61" i="7" a="1"/>
  <c r="N60" i="7" a="1"/>
  <c r="N60" i="7" s="1"/>
  <c r="O60" i="7" s="1"/>
  <c r="L60" i="7" a="1"/>
  <c r="L60" i="7" s="1"/>
  <c r="M60" i="7" s="1"/>
  <c r="O59" i="7"/>
  <c r="N59" i="7"/>
  <c r="N59" i="7" a="1"/>
  <c r="L59" i="7"/>
  <c r="M59" i="7" s="1"/>
  <c r="L59" i="7" a="1"/>
  <c r="N58" i="7" a="1"/>
  <c r="N58" i="7" s="1"/>
  <c r="O58" i="7" s="1"/>
  <c r="L58" i="7" a="1"/>
  <c r="L58" i="7" s="1"/>
  <c r="M58" i="7" s="1"/>
  <c r="N57" i="7" a="1"/>
  <c r="N57" i="7" s="1"/>
  <c r="O57" i="7" s="1"/>
  <c r="M57" i="7"/>
  <c r="L57" i="7"/>
  <c r="L57" i="7" a="1"/>
  <c r="N56" i="7" a="1"/>
  <c r="N56" i="7" s="1"/>
  <c r="O56" i="7" s="1"/>
  <c r="L56" i="7" a="1"/>
  <c r="L56" i="7" s="1"/>
  <c r="M56" i="7" s="1"/>
  <c r="O55" i="7"/>
  <c r="N55" i="7"/>
  <c r="N55" i="7" a="1"/>
  <c r="L55" i="7"/>
  <c r="M55" i="7" s="1"/>
  <c r="L55" i="7" a="1"/>
  <c r="N54" i="7" a="1"/>
  <c r="N54" i="7" s="1"/>
  <c r="O54" i="7" s="1"/>
  <c r="L54" i="7" a="1"/>
  <c r="L54" i="7" s="1"/>
  <c r="M54" i="7" s="1"/>
  <c r="O53" i="7"/>
  <c r="N53" i="7" a="1"/>
  <c r="N53" i="7" s="1"/>
  <c r="L53" i="7"/>
  <c r="M53" i="7" s="1"/>
  <c r="L53" i="7" a="1"/>
  <c r="N52" i="7" a="1"/>
  <c r="N52" i="7" s="1"/>
  <c r="O52" i="7" s="1"/>
  <c r="L52" i="7" a="1"/>
  <c r="L52" i="7" s="1"/>
  <c r="M52" i="7" s="1"/>
  <c r="O51" i="7"/>
  <c r="N51" i="7"/>
  <c r="N51" i="7" a="1"/>
  <c r="L51" i="7"/>
  <c r="M51" i="7" s="1"/>
  <c r="L51" i="7" a="1"/>
  <c r="N50" i="7" a="1"/>
  <c r="N50" i="7" s="1"/>
  <c r="O50" i="7" s="1"/>
  <c r="L50" i="7" a="1"/>
  <c r="L50" i="7" s="1"/>
  <c r="M50" i="7" s="1"/>
  <c r="O49" i="7"/>
  <c r="N49" i="7" a="1"/>
  <c r="N49" i="7" s="1"/>
  <c r="M49" i="7"/>
  <c r="L49" i="7"/>
  <c r="L49" i="7" a="1"/>
  <c r="N48" i="7" a="1"/>
  <c r="N48" i="7" s="1"/>
  <c r="O48" i="7" s="1"/>
  <c r="L48" i="7" a="1"/>
  <c r="L48" i="7" s="1"/>
  <c r="M48" i="7" s="1"/>
  <c r="O47" i="7"/>
  <c r="N47" i="7"/>
  <c r="N47" i="7" a="1"/>
  <c r="L47" i="7"/>
  <c r="M47" i="7" s="1"/>
  <c r="L47" i="7" a="1"/>
  <c r="N46" i="7" a="1"/>
  <c r="N46" i="7" s="1"/>
  <c r="O46" i="7" s="1"/>
  <c r="L46" i="7" a="1"/>
  <c r="L46" i="7" s="1"/>
  <c r="M46" i="7" s="1"/>
  <c r="N45" i="7" a="1"/>
  <c r="N45" i="7" s="1"/>
  <c r="O45" i="7" s="1"/>
  <c r="L45" i="7"/>
  <c r="M45" i="7" s="1"/>
  <c r="L45" i="7" a="1"/>
  <c r="N44" i="7" a="1"/>
  <c r="N44" i="7" s="1"/>
  <c r="O44" i="7" s="1"/>
  <c r="L44" i="7"/>
  <c r="M44" i="7" s="1"/>
  <c r="L44" i="7" a="1"/>
  <c r="O43" i="7"/>
  <c r="N43" i="7"/>
  <c r="N43" i="7" a="1"/>
  <c r="L43" i="7"/>
  <c r="M43" i="7" s="1"/>
  <c r="L43" i="7" a="1"/>
  <c r="N42" i="7"/>
  <c r="O42" i="7" s="1"/>
  <c r="N42" i="7" a="1"/>
  <c r="L42" i="7" a="1"/>
  <c r="L42" i="7" s="1"/>
  <c r="M42" i="7" s="1"/>
  <c r="O41" i="7"/>
  <c r="N41" i="7" a="1"/>
  <c r="N41" i="7" s="1"/>
  <c r="L41" i="7"/>
  <c r="M41" i="7" s="1"/>
  <c r="L41" i="7" a="1"/>
  <c r="N40" i="7" a="1"/>
  <c r="N40" i="7" s="1"/>
  <c r="O40" i="7" s="1"/>
  <c r="L40" i="7"/>
  <c r="M40" i="7" s="1"/>
  <c r="L40" i="7" a="1"/>
  <c r="O39" i="7"/>
  <c r="N39" i="7"/>
  <c r="N39" i="7" a="1"/>
  <c r="L39" i="7"/>
  <c r="M39" i="7" s="1"/>
  <c r="L39" i="7" a="1"/>
  <c r="O38" i="7"/>
  <c r="N38" i="7"/>
  <c r="N38" i="7" a="1"/>
  <c r="L38" i="7" a="1"/>
  <c r="L38" i="7" s="1"/>
  <c r="M38" i="7" s="1"/>
  <c r="N37" i="7" a="1"/>
  <c r="N37" i="7" s="1"/>
  <c r="O37" i="7" s="1"/>
  <c r="L37" i="7"/>
  <c r="M37" i="7" s="1"/>
  <c r="L37" i="7" a="1"/>
  <c r="N36" i="7" a="1"/>
  <c r="N36" i="7" s="1"/>
  <c r="O36" i="7" s="1"/>
  <c r="L36" i="7" a="1"/>
  <c r="L36" i="7" s="1"/>
  <c r="M36" i="7" s="1"/>
  <c r="O35" i="7"/>
  <c r="N35" i="7"/>
  <c r="N35" i="7" a="1"/>
  <c r="L35" i="7"/>
  <c r="M35" i="7" s="1"/>
  <c r="L35" i="7" a="1"/>
  <c r="N34" i="7" a="1"/>
  <c r="N34" i="7" s="1"/>
  <c r="O34" i="7" s="1"/>
  <c r="L34" i="7" a="1"/>
  <c r="L34" i="7" s="1"/>
  <c r="M34" i="7" s="1"/>
  <c r="N33" i="7" a="1"/>
  <c r="N33" i="7" s="1"/>
  <c r="O33" i="7" s="1"/>
  <c r="L33" i="7"/>
  <c r="M33" i="7" s="1"/>
  <c r="L33" i="7" a="1"/>
  <c r="N32" i="7" a="1"/>
  <c r="N32" i="7" s="1"/>
  <c r="O32" i="7" s="1"/>
  <c r="L32" i="7"/>
  <c r="M32" i="7" s="1"/>
  <c r="L32" i="7" a="1"/>
  <c r="O31" i="7"/>
  <c r="N31" i="7"/>
  <c r="N31" i="7" a="1"/>
  <c r="L31" i="7"/>
  <c r="M31" i="7" s="1"/>
  <c r="L31" i="7" a="1"/>
  <c r="N30" i="7"/>
  <c r="O30" i="7" s="1"/>
  <c r="N30" i="7" a="1"/>
  <c r="L30" i="7" a="1"/>
  <c r="L30" i="7" s="1"/>
  <c r="M30" i="7" s="1"/>
  <c r="N29" i="7" a="1"/>
  <c r="N29" i="7" s="1"/>
  <c r="O29" i="7" s="1"/>
  <c r="M29" i="7"/>
  <c r="L29" i="7"/>
  <c r="L29" i="7" a="1"/>
  <c r="N28" i="7" a="1"/>
  <c r="N28" i="7" s="1"/>
  <c r="O28" i="7" s="1"/>
  <c r="L28" i="7" a="1"/>
  <c r="L28" i="7" s="1"/>
  <c r="M28" i="7" s="1"/>
  <c r="N27" i="7" a="1"/>
  <c r="N27" i="7" s="1"/>
  <c r="O27" i="7" s="1"/>
  <c r="L27" i="7"/>
  <c r="M27" i="7" s="1"/>
  <c r="L27" i="7" a="1"/>
  <c r="N26" i="7"/>
  <c r="O26" i="7" s="1"/>
  <c r="N26" i="7" a="1"/>
  <c r="L26" i="7"/>
  <c r="M26" i="7" s="1"/>
  <c r="L26" i="7" a="1"/>
  <c r="N25" i="7" a="1"/>
  <c r="N25" i="7" s="1"/>
  <c r="O25" i="7" s="1"/>
  <c r="M25" i="7"/>
  <c r="L25" i="7"/>
  <c r="L25" i="7" a="1"/>
  <c r="N24" i="7" a="1"/>
  <c r="N24" i="7" s="1"/>
  <c r="O24" i="7" s="1"/>
  <c r="L24" i="7" a="1"/>
  <c r="L24" i="7" s="1"/>
  <c r="M24" i="7" s="1"/>
  <c r="N23" i="7" a="1"/>
  <c r="N23" i="7" s="1"/>
  <c r="O23" i="7" s="1"/>
  <c r="L23" i="7"/>
  <c r="M23" i="7" s="1"/>
  <c r="L23" i="7" a="1"/>
  <c r="N22" i="7" a="1"/>
  <c r="N22" i="7" s="1"/>
  <c r="O22" i="7" s="1"/>
  <c r="L22" i="7" a="1"/>
  <c r="L22" i="7" s="1"/>
  <c r="M22" i="7" s="1"/>
  <c r="N21" i="7" a="1"/>
  <c r="N21" i="7" s="1"/>
  <c r="O21" i="7" s="1"/>
  <c r="M21" i="7"/>
  <c r="L21" i="7"/>
  <c r="L21" i="7" a="1"/>
  <c r="N20" i="7" a="1"/>
  <c r="N20" i="7" s="1"/>
  <c r="O20" i="7" s="1"/>
  <c r="L20" i="7" a="1"/>
  <c r="L20" i="7" s="1"/>
  <c r="M20" i="7" s="1"/>
  <c r="N19" i="7" a="1"/>
  <c r="N19" i="7" s="1"/>
  <c r="O19" i="7" s="1"/>
  <c r="L19" i="7"/>
  <c r="M19" i="7" s="1"/>
  <c r="L19" i="7" a="1"/>
  <c r="N18" i="7" a="1"/>
  <c r="N18" i="7" s="1"/>
  <c r="O18" i="7" s="1"/>
  <c r="L18" i="7" a="1"/>
  <c r="L18" i="7" s="1"/>
  <c r="M18" i="7" s="1"/>
  <c r="N17" i="7" a="1"/>
  <c r="N17" i="7" s="1"/>
  <c r="O17" i="7" s="1"/>
  <c r="M17" i="7"/>
  <c r="L17" i="7"/>
  <c r="L17" i="7" a="1"/>
  <c r="N16" i="7" a="1"/>
  <c r="N16" i="7" s="1"/>
  <c r="O16" i="7" s="1"/>
  <c r="L16" i="7" a="1"/>
  <c r="L16" i="7" s="1"/>
  <c r="M16" i="7" s="1"/>
  <c r="N15" i="7" a="1"/>
  <c r="N15" i="7" s="1"/>
  <c r="O15" i="7" s="1"/>
  <c r="L15" i="7"/>
  <c r="M15" i="7" s="1"/>
  <c r="L15" i="7" a="1"/>
  <c r="N14" i="7" a="1"/>
  <c r="N14" i="7" s="1"/>
  <c r="O14" i="7" s="1"/>
  <c r="L14" i="7" a="1"/>
  <c r="L14" i="7" s="1"/>
  <c r="M14" i="7" s="1"/>
  <c r="N13" i="7" a="1"/>
  <c r="N13" i="7" s="1"/>
  <c r="O13" i="7" s="1"/>
  <c r="M13" i="7"/>
  <c r="L13" i="7"/>
  <c r="L13" i="7" a="1"/>
  <c r="N12" i="7" a="1"/>
  <c r="N12" i="7" s="1"/>
  <c r="O12" i="7" s="1"/>
  <c r="L12" i="7" a="1"/>
  <c r="L12" i="7" s="1"/>
  <c r="M12" i="7" s="1"/>
  <c r="N11" i="7"/>
  <c r="O11" i="7" s="1"/>
  <c r="N11" i="7" a="1"/>
  <c r="L11" i="7"/>
  <c r="M11" i="7" s="1"/>
  <c r="L11" i="7" a="1"/>
  <c r="N10" i="7" a="1"/>
  <c r="N10" i="7" s="1"/>
  <c r="O10" i="7" s="1"/>
  <c r="L10" i="7"/>
  <c r="M10" i="7" s="1"/>
  <c r="L10" i="7" a="1"/>
  <c r="N9" i="7" a="1"/>
  <c r="N9" i="7" s="1"/>
  <c r="O9" i="7" s="1"/>
  <c r="L9" i="7" a="1"/>
  <c r="L9" i="7" s="1"/>
  <c r="M9" i="7" s="1"/>
  <c r="N8" i="7"/>
  <c r="O8" i="7" s="1"/>
  <c r="N8" i="7" a="1"/>
  <c r="L8" i="7" a="1"/>
  <c r="L8" i="7" s="1"/>
  <c r="M8" i="7" s="1"/>
  <c r="N7" i="7" a="1"/>
  <c r="N7" i="7" s="1"/>
  <c r="O7" i="7" s="1"/>
  <c r="L7" i="7"/>
  <c r="M7" i="7" s="1"/>
  <c r="L7" i="7" a="1"/>
  <c r="N6" i="7"/>
  <c r="O6" i="7" s="1"/>
  <c r="N6" i="7" a="1"/>
  <c r="L6" i="7" a="1"/>
  <c r="L6" i="7" s="1"/>
  <c r="M6" i="7" s="1"/>
  <c r="O5" i="7"/>
  <c r="N5" i="7" a="1"/>
  <c r="N5" i="7" s="1"/>
  <c r="L5" i="7"/>
  <c r="M5" i="7" s="1"/>
  <c r="L5" i="7" a="1"/>
  <c r="N4" i="7" a="1"/>
  <c r="N4" i="7" s="1"/>
  <c r="O4" i="7" s="1"/>
  <c r="L4" i="7"/>
  <c r="M4" i="7" s="1"/>
  <c r="L4" i="7" a="1"/>
  <c r="N3" i="7"/>
  <c r="O3" i="7" s="1"/>
  <c r="N3" i="7" a="1"/>
  <c r="L3" i="7"/>
  <c r="M3" i="7" s="1"/>
  <c r="L3" i="7" a="1"/>
  <c r="O2" i="7"/>
  <c r="N2" i="7"/>
  <c r="N2" i="7" a="1"/>
  <c r="L2" i="7" a="1"/>
  <c r="L2" i="7" s="1"/>
  <c r="M2" i="7" s="1"/>
  <c r="N366" i="6" a="1"/>
  <c r="N366" i="6" s="1"/>
  <c r="O366" i="6" s="1"/>
  <c r="L366" i="6" a="1"/>
  <c r="L366" i="6" s="1"/>
  <c r="M366" i="6" s="1"/>
  <c r="N365" i="6"/>
  <c r="O365" i="6" s="1"/>
  <c r="N365" i="6" a="1"/>
  <c r="L365" i="6"/>
  <c r="M365" i="6" s="1"/>
  <c r="L365" i="6" a="1"/>
  <c r="N364" i="6" a="1"/>
  <c r="N364" i="6" s="1"/>
  <c r="O364" i="6" s="1"/>
  <c r="L364" i="6" a="1"/>
  <c r="L364" i="6" s="1"/>
  <c r="M364" i="6" s="1"/>
  <c r="O363" i="6"/>
  <c r="N363" i="6"/>
  <c r="N363" i="6" a="1"/>
  <c r="L363" i="6" a="1"/>
  <c r="L363" i="6" s="1"/>
  <c r="M363" i="6" s="1"/>
  <c r="N362" i="6" a="1"/>
  <c r="N362" i="6" s="1"/>
  <c r="O362" i="6" s="1"/>
  <c r="M362" i="6"/>
  <c r="L362" i="6"/>
  <c r="L362" i="6" a="1"/>
  <c r="O361" i="6"/>
  <c r="N361" i="6"/>
  <c r="N361" i="6" a="1"/>
  <c r="L361" i="6"/>
  <c r="M361" i="6" s="1"/>
  <c r="L361" i="6" a="1"/>
  <c r="N360" i="6" a="1"/>
  <c r="N360" i="6" s="1"/>
  <c r="O360" i="6" s="1"/>
  <c r="L360" i="6" a="1"/>
  <c r="L360" i="6" s="1"/>
  <c r="M360" i="6" s="1"/>
  <c r="O359" i="6"/>
  <c r="N359" i="6"/>
  <c r="N359" i="6" a="1"/>
  <c r="L359" i="6" a="1"/>
  <c r="L359" i="6" s="1"/>
  <c r="M359" i="6" s="1"/>
  <c r="N358" i="6" a="1"/>
  <c r="N358" i="6" s="1"/>
  <c r="O358" i="6" s="1"/>
  <c r="M358" i="6"/>
  <c r="L358" i="6"/>
  <c r="L358" i="6" a="1"/>
  <c r="N357" i="6"/>
  <c r="O357" i="6" s="1"/>
  <c r="N357" i="6" a="1"/>
  <c r="L357" i="6"/>
  <c r="M357" i="6" s="1"/>
  <c r="L357" i="6" a="1"/>
  <c r="N356" i="6" a="1"/>
  <c r="N356" i="6" s="1"/>
  <c r="O356" i="6" s="1"/>
  <c r="L356" i="6" a="1"/>
  <c r="L356" i="6" s="1"/>
  <c r="M356" i="6" s="1"/>
  <c r="N355" i="6" a="1"/>
  <c r="N355" i="6" s="1"/>
  <c r="O355" i="6" s="1"/>
  <c r="L355" i="6" a="1"/>
  <c r="L355" i="6" s="1"/>
  <c r="M355" i="6" s="1"/>
  <c r="N354" i="6" a="1"/>
  <c r="N354" i="6" s="1"/>
  <c r="O354" i="6" s="1"/>
  <c r="M354" i="6"/>
  <c r="L354" i="6"/>
  <c r="L354" i="6" a="1"/>
  <c r="O353" i="6"/>
  <c r="N353" i="6"/>
  <c r="N353" i="6" a="1"/>
  <c r="L353" i="6"/>
  <c r="M353" i="6" s="1"/>
  <c r="L353" i="6" a="1"/>
  <c r="N352" i="6" a="1"/>
  <c r="N352" i="6" s="1"/>
  <c r="O352" i="6" s="1"/>
  <c r="M352" i="6"/>
  <c r="L352" i="6" a="1"/>
  <c r="L352" i="6" s="1"/>
  <c r="N351" i="6" a="1"/>
  <c r="N351" i="6" s="1"/>
  <c r="O351" i="6" s="1"/>
  <c r="L351" i="6" a="1"/>
  <c r="L351" i="6" s="1"/>
  <c r="M351" i="6" s="1"/>
  <c r="N350" i="6" a="1"/>
  <c r="N350" i="6" s="1"/>
  <c r="O350" i="6" s="1"/>
  <c r="L350" i="6"/>
  <c r="M350" i="6" s="1"/>
  <c r="L350" i="6" a="1"/>
  <c r="O349" i="6"/>
  <c r="N349" i="6"/>
  <c r="N349" i="6" a="1"/>
  <c r="L349" i="6"/>
  <c r="M349" i="6" s="1"/>
  <c r="L349" i="6" a="1"/>
  <c r="N348" i="6" a="1"/>
  <c r="N348" i="6" s="1"/>
  <c r="O348" i="6" s="1"/>
  <c r="M348" i="6"/>
  <c r="L348" i="6" a="1"/>
  <c r="L348" i="6" s="1"/>
  <c r="N347" i="6" a="1"/>
  <c r="N347" i="6" s="1"/>
  <c r="O347" i="6" s="1"/>
  <c r="L347" i="6" a="1"/>
  <c r="L347" i="6" s="1"/>
  <c r="M347" i="6" s="1"/>
  <c r="N346" i="6" a="1"/>
  <c r="N346" i="6" s="1"/>
  <c r="O346" i="6" s="1"/>
  <c r="L346" i="6"/>
  <c r="M346" i="6" s="1"/>
  <c r="L346" i="6" a="1"/>
  <c r="O345" i="6"/>
  <c r="N345" i="6"/>
  <c r="N345" i="6" a="1"/>
  <c r="L345" i="6" a="1"/>
  <c r="L345" i="6" s="1"/>
  <c r="M345" i="6" s="1"/>
  <c r="N344" i="6" a="1"/>
  <c r="N344" i="6" s="1"/>
  <c r="O344" i="6" s="1"/>
  <c r="L344" i="6" a="1"/>
  <c r="L344" i="6" s="1"/>
  <c r="M344" i="6" s="1"/>
  <c r="N343" i="6" a="1"/>
  <c r="N343" i="6" s="1"/>
  <c r="O343" i="6" s="1"/>
  <c r="L343" i="6"/>
  <c r="M343" i="6" s="1"/>
  <c r="L343" i="6" a="1"/>
  <c r="N342" i="6" a="1"/>
  <c r="N342" i="6" s="1"/>
  <c r="O342" i="6" s="1"/>
  <c r="L342" i="6"/>
  <c r="M342" i="6" s="1"/>
  <c r="L342" i="6" a="1"/>
  <c r="N341" i="6"/>
  <c r="O341" i="6" s="1"/>
  <c r="N341" i="6" a="1"/>
  <c r="L341" i="6" a="1"/>
  <c r="L341" i="6" s="1"/>
  <c r="M341" i="6" s="1"/>
  <c r="N340" i="6" a="1"/>
  <c r="N340" i="6" s="1"/>
  <c r="O340" i="6" s="1"/>
  <c r="M340" i="6"/>
  <c r="L340" i="6" a="1"/>
  <c r="L340" i="6" s="1"/>
  <c r="N339" i="6" a="1"/>
  <c r="N339" i="6" s="1"/>
  <c r="O339" i="6" s="1"/>
  <c r="L339" i="6" a="1"/>
  <c r="L339" i="6" s="1"/>
  <c r="M339" i="6" s="1"/>
  <c r="N338" i="6" a="1"/>
  <c r="N338" i="6" s="1"/>
  <c r="O338" i="6" s="1"/>
  <c r="L338" i="6"/>
  <c r="M338" i="6" s="1"/>
  <c r="L338" i="6" a="1"/>
  <c r="O337" i="6"/>
  <c r="N337" i="6"/>
  <c r="N337" i="6" a="1"/>
  <c r="L337" i="6"/>
  <c r="M337" i="6" s="1"/>
  <c r="L337" i="6" a="1"/>
  <c r="N336" i="6" a="1"/>
  <c r="N336" i="6" s="1"/>
  <c r="O336" i="6" s="1"/>
  <c r="M336" i="6"/>
  <c r="L336" i="6" a="1"/>
  <c r="L336" i="6" s="1"/>
  <c r="N335" i="6" a="1"/>
  <c r="N335" i="6" s="1"/>
  <c r="O335" i="6" s="1"/>
  <c r="L335" i="6" a="1"/>
  <c r="L335" i="6" s="1"/>
  <c r="M335" i="6" s="1"/>
  <c r="N334" i="6" a="1"/>
  <c r="N334" i="6" s="1"/>
  <c r="O334" i="6" s="1"/>
  <c r="L334" i="6"/>
  <c r="M334" i="6" s="1"/>
  <c r="L334" i="6" a="1"/>
  <c r="O333" i="6"/>
  <c r="N333" i="6"/>
  <c r="N333" i="6" a="1"/>
  <c r="L333" i="6" a="1"/>
  <c r="L333" i="6" s="1"/>
  <c r="M333" i="6" s="1"/>
  <c r="N332" i="6" a="1"/>
  <c r="N332" i="6" s="1"/>
  <c r="O332" i="6" s="1"/>
  <c r="L332" i="6" a="1"/>
  <c r="L332" i="6" s="1"/>
  <c r="M332" i="6" s="1"/>
  <c r="N331" i="6" a="1"/>
  <c r="N331" i="6" s="1"/>
  <c r="O331" i="6" s="1"/>
  <c r="L331" i="6"/>
  <c r="M331" i="6" s="1"/>
  <c r="L331" i="6" a="1"/>
  <c r="N330" i="6" a="1"/>
  <c r="N330" i="6" s="1"/>
  <c r="O330" i="6" s="1"/>
  <c r="L330" i="6"/>
  <c r="M330" i="6" s="1"/>
  <c r="L330" i="6" a="1"/>
  <c r="N329" i="6"/>
  <c r="O329" i="6" s="1"/>
  <c r="N329" i="6" a="1"/>
  <c r="L329" i="6" a="1"/>
  <c r="L329" i="6" s="1"/>
  <c r="M329" i="6" s="1"/>
  <c r="N328" i="6" a="1"/>
  <c r="N328" i="6" s="1"/>
  <c r="O328" i="6" s="1"/>
  <c r="M328" i="6"/>
  <c r="L328" i="6" a="1"/>
  <c r="L328" i="6" s="1"/>
  <c r="N327" i="6" a="1"/>
  <c r="N327" i="6" s="1"/>
  <c r="O327" i="6" s="1"/>
  <c r="L327" i="6" a="1"/>
  <c r="L327" i="6" s="1"/>
  <c r="M327" i="6" s="1"/>
  <c r="N326" i="6" a="1"/>
  <c r="N326" i="6" s="1"/>
  <c r="O326" i="6" s="1"/>
  <c r="L326" i="6"/>
  <c r="M326" i="6" s="1"/>
  <c r="L326" i="6" a="1"/>
  <c r="O325" i="6"/>
  <c r="N325" i="6"/>
  <c r="N325" i="6" a="1"/>
  <c r="L325" i="6" a="1"/>
  <c r="L325" i="6" s="1"/>
  <c r="M325" i="6" s="1"/>
  <c r="N324" i="6" a="1"/>
  <c r="N324" i="6" s="1"/>
  <c r="O324" i="6" s="1"/>
  <c r="L324" i="6" a="1"/>
  <c r="L324" i="6" s="1"/>
  <c r="M324" i="6" s="1"/>
  <c r="N323" i="6" a="1"/>
  <c r="N323" i="6" s="1"/>
  <c r="O323" i="6" s="1"/>
  <c r="L323" i="6" a="1"/>
  <c r="L323" i="6" s="1"/>
  <c r="M323" i="6" s="1"/>
  <c r="N322" i="6" a="1"/>
  <c r="N322" i="6" s="1"/>
  <c r="O322" i="6" s="1"/>
  <c r="L322" i="6"/>
  <c r="M322" i="6" s="1"/>
  <c r="L322" i="6" a="1"/>
  <c r="N321" i="6"/>
  <c r="O321" i="6" s="1"/>
  <c r="N321" i="6" a="1"/>
  <c r="L321" i="6"/>
  <c r="M321" i="6" s="1"/>
  <c r="L321" i="6" a="1"/>
  <c r="N320" i="6" a="1"/>
  <c r="N320" i="6" s="1"/>
  <c r="O320" i="6" s="1"/>
  <c r="L320" i="6" a="1"/>
  <c r="L320" i="6" s="1"/>
  <c r="M320" i="6" s="1"/>
  <c r="N319" i="6" a="1"/>
  <c r="N319" i="6" s="1"/>
  <c r="O319" i="6" s="1"/>
  <c r="L319" i="6"/>
  <c r="M319" i="6" s="1"/>
  <c r="L319" i="6" a="1"/>
  <c r="N318" i="6" a="1"/>
  <c r="N318" i="6" s="1"/>
  <c r="O318" i="6" s="1"/>
  <c r="L318" i="6"/>
  <c r="M318" i="6" s="1"/>
  <c r="L318" i="6" a="1"/>
  <c r="N317" i="6"/>
  <c r="O317" i="6" s="1"/>
  <c r="N317" i="6" a="1"/>
  <c r="L317" i="6" a="1"/>
  <c r="L317" i="6" s="1"/>
  <c r="M317" i="6" s="1"/>
  <c r="N316" i="6" a="1"/>
  <c r="N316" i="6" s="1"/>
  <c r="O316" i="6" s="1"/>
  <c r="L316" i="6" a="1"/>
  <c r="L316" i="6" s="1"/>
  <c r="M316" i="6" s="1"/>
  <c r="N315" i="6" a="1"/>
  <c r="N315" i="6" s="1"/>
  <c r="O315" i="6" s="1"/>
  <c r="L315" i="6" a="1"/>
  <c r="L315" i="6" s="1"/>
  <c r="M315" i="6" s="1"/>
  <c r="N314" i="6" a="1"/>
  <c r="N314" i="6" s="1"/>
  <c r="O314" i="6" s="1"/>
  <c r="L314" i="6"/>
  <c r="M314" i="6" s="1"/>
  <c r="L314" i="6" a="1"/>
  <c r="N313" i="6"/>
  <c r="O313" i="6" s="1"/>
  <c r="N313" i="6" a="1"/>
  <c r="L313" i="6" a="1"/>
  <c r="L313" i="6" s="1"/>
  <c r="M313" i="6" s="1"/>
  <c r="N312" i="6" a="1"/>
  <c r="N312" i="6" s="1"/>
  <c r="O312" i="6" s="1"/>
  <c r="L312" i="6" a="1"/>
  <c r="L312" i="6" s="1"/>
  <c r="M312" i="6" s="1"/>
  <c r="N311" i="6" a="1"/>
  <c r="N311" i="6" s="1"/>
  <c r="O311" i="6" s="1"/>
  <c r="L311" i="6" a="1"/>
  <c r="L311" i="6" s="1"/>
  <c r="M311" i="6" s="1"/>
  <c r="N310" i="6" a="1"/>
  <c r="N310" i="6" s="1"/>
  <c r="O310" i="6" s="1"/>
  <c r="L310" i="6"/>
  <c r="M310" i="6" s="1"/>
  <c r="L310" i="6" a="1"/>
  <c r="N309" i="6"/>
  <c r="O309" i="6" s="1"/>
  <c r="N309" i="6" a="1"/>
  <c r="L309" i="6"/>
  <c r="M309" i="6" s="1"/>
  <c r="L309" i="6" a="1"/>
  <c r="N308" i="6" a="1"/>
  <c r="N308" i="6" s="1"/>
  <c r="O308" i="6" s="1"/>
  <c r="L308" i="6" a="1"/>
  <c r="L308" i="6" s="1"/>
  <c r="M308" i="6" s="1"/>
  <c r="N307" i="6" a="1"/>
  <c r="N307" i="6" s="1"/>
  <c r="O307" i="6" s="1"/>
  <c r="L307" i="6"/>
  <c r="M307" i="6" s="1"/>
  <c r="L307" i="6" a="1"/>
  <c r="N306" i="6" a="1"/>
  <c r="N306" i="6" s="1"/>
  <c r="O306" i="6" s="1"/>
  <c r="L306" i="6"/>
  <c r="M306" i="6" s="1"/>
  <c r="L306" i="6" a="1"/>
  <c r="N305" i="6"/>
  <c r="O305" i="6" s="1"/>
  <c r="N305" i="6" a="1"/>
  <c r="L305" i="6" a="1"/>
  <c r="L305" i="6" s="1"/>
  <c r="M305" i="6" s="1"/>
  <c r="N304" i="6" a="1"/>
  <c r="N304" i="6" s="1"/>
  <c r="O304" i="6" s="1"/>
  <c r="L304" i="6" a="1"/>
  <c r="L304" i="6" s="1"/>
  <c r="M304" i="6" s="1"/>
  <c r="N303" i="6" a="1"/>
  <c r="N303" i="6" s="1"/>
  <c r="O303" i="6" s="1"/>
  <c r="L303" i="6" a="1"/>
  <c r="L303" i="6" s="1"/>
  <c r="M303" i="6" s="1"/>
  <c r="N302" i="6" a="1"/>
  <c r="N302" i="6" s="1"/>
  <c r="O302" i="6" s="1"/>
  <c r="L302" i="6"/>
  <c r="M302" i="6" s="1"/>
  <c r="L302" i="6" a="1"/>
  <c r="N301" i="6"/>
  <c r="O301" i="6" s="1"/>
  <c r="N301" i="6" a="1"/>
  <c r="L301" i="6" a="1"/>
  <c r="L301" i="6" s="1"/>
  <c r="M301" i="6" s="1"/>
  <c r="N300" i="6" a="1"/>
  <c r="N300" i="6" s="1"/>
  <c r="O300" i="6" s="1"/>
  <c r="L300" i="6" a="1"/>
  <c r="L300" i="6" s="1"/>
  <c r="M300" i="6" s="1"/>
  <c r="N299" i="6" a="1"/>
  <c r="N299" i="6" s="1"/>
  <c r="O299" i="6" s="1"/>
  <c r="L299" i="6" a="1"/>
  <c r="L299" i="6" s="1"/>
  <c r="M299" i="6" s="1"/>
  <c r="N298" i="6" a="1"/>
  <c r="N298" i="6" s="1"/>
  <c r="O298" i="6" s="1"/>
  <c r="L298" i="6"/>
  <c r="M298" i="6" s="1"/>
  <c r="L298" i="6" a="1"/>
  <c r="N297" i="6"/>
  <c r="O297" i="6" s="1"/>
  <c r="N297" i="6" a="1"/>
  <c r="L297" i="6" a="1"/>
  <c r="L297" i="6" s="1"/>
  <c r="M297" i="6" s="1"/>
  <c r="N296" i="6" a="1"/>
  <c r="N296" i="6" s="1"/>
  <c r="O296" i="6" s="1"/>
  <c r="M296" i="6"/>
  <c r="L296" i="6" a="1"/>
  <c r="L296" i="6" s="1"/>
  <c r="N295" i="6" a="1"/>
  <c r="N295" i="6" s="1"/>
  <c r="O295" i="6" s="1"/>
  <c r="L295" i="6" a="1"/>
  <c r="L295" i="6" s="1"/>
  <c r="M295" i="6" s="1"/>
  <c r="N294" i="6" a="1"/>
  <c r="N294" i="6" s="1"/>
  <c r="O294" i="6" s="1"/>
  <c r="L294" i="6"/>
  <c r="M294" i="6" s="1"/>
  <c r="L294" i="6" a="1"/>
  <c r="O293" i="6"/>
  <c r="N293" i="6"/>
  <c r="N293" i="6" a="1"/>
  <c r="L293" i="6" a="1"/>
  <c r="L293" i="6" s="1"/>
  <c r="M293" i="6" s="1"/>
  <c r="N292" i="6" a="1"/>
  <c r="N292" i="6" s="1"/>
  <c r="O292" i="6" s="1"/>
  <c r="M292" i="6"/>
  <c r="L292" i="6" a="1"/>
  <c r="L292" i="6" s="1"/>
  <c r="N291" i="6" a="1"/>
  <c r="N291" i="6" s="1"/>
  <c r="O291" i="6" s="1"/>
  <c r="L291" i="6"/>
  <c r="M291" i="6" s="1"/>
  <c r="L291" i="6" a="1"/>
  <c r="N290" i="6" a="1"/>
  <c r="N290" i="6" s="1"/>
  <c r="O290" i="6" s="1"/>
  <c r="L290" i="6"/>
  <c r="M290" i="6" s="1"/>
  <c r="L290" i="6" a="1"/>
  <c r="O289" i="6"/>
  <c r="N289" i="6"/>
  <c r="N289" i="6" a="1"/>
  <c r="L289" i="6" a="1"/>
  <c r="L289" i="6" s="1"/>
  <c r="M289" i="6" s="1"/>
  <c r="N288" i="6" a="1"/>
  <c r="N288" i="6" s="1"/>
  <c r="O288" i="6" s="1"/>
  <c r="L288" i="6" a="1"/>
  <c r="L288" i="6" s="1"/>
  <c r="M288" i="6" s="1"/>
  <c r="N287" i="6" a="1"/>
  <c r="N287" i="6" s="1"/>
  <c r="O287" i="6" s="1"/>
  <c r="L287" i="6" a="1"/>
  <c r="L287" i="6" s="1"/>
  <c r="M287" i="6" s="1"/>
  <c r="N286" i="6" a="1"/>
  <c r="N286" i="6" s="1"/>
  <c r="O286" i="6" s="1"/>
  <c r="L286" i="6"/>
  <c r="M286" i="6" s="1"/>
  <c r="L286" i="6" a="1"/>
  <c r="N285" i="6"/>
  <c r="O285" i="6" s="1"/>
  <c r="N285" i="6" a="1"/>
  <c r="L285" i="6" a="1"/>
  <c r="L285" i="6" s="1"/>
  <c r="M285" i="6" s="1"/>
  <c r="N284" i="6" a="1"/>
  <c r="N284" i="6" s="1"/>
  <c r="O284" i="6" s="1"/>
  <c r="L284" i="6" a="1"/>
  <c r="L284" i="6" s="1"/>
  <c r="M284" i="6" s="1"/>
  <c r="N283" i="6" a="1"/>
  <c r="N283" i="6" s="1"/>
  <c r="O283" i="6" s="1"/>
  <c r="L283" i="6" a="1"/>
  <c r="L283" i="6" s="1"/>
  <c r="M283" i="6" s="1"/>
  <c r="N282" i="6" a="1"/>
  <c r="N282" i="6" s="1"/>
  <c r="O282" i="6" s="1"/>
  <c r="L282" i="6"/>
  <c r="M282" i="6" s="1"/>
  <c r="L282" i="6" a="1"/>
  <c r="N281" i="6"/>
  <c r="O281" i="6" s="1"/>
  <c r="N281" i="6" a="1"/>
  <c r="L281" i="6" a="1"/>
  <c r="L281" i="6" s="1"/>
  <c r="M281" i="6" s="1"/>
  <c r="N280" i="6" a="1"/>
  <c r="N280" i="6" s="1"/>
  <c r="O280" i="6" s="1"/>
  <c r="M280" i="6"/>
  <c r="L280" i="6" a="1"/>
  <c r="L280" i="6" s="1"/>
  <c r="N279" i="6" a="1"/>
  <c r="N279" i="6" s="1"/>
  <c r="O279" i="6" s="1"/>
  <c r="L279" i="6" a="1"/>
  <c r="L279" i="6" s="1"/>
  <c r="M279" i="6" s="1"/>
  <c r="N278" i="6" a="1"/>
  <c r="N278" i="6" s="1"/>
  <c r="O278" i="6" s="1"/>
  <c r="L278" i="6"/>
  <c r="M278" i="6" s="1"/>
  <c r="L278" i="6" a="1"/>
  <c r="O277" i="6"/>
  <c r="N277" i="6"/>
  <c r="N277" i="6" a="1"/>
  <c r="L277" i="6"/>
  <c r="M277" i="6" s="1"/>
  <c r="L277" i="6" a="1"/>
  <c r="N276" i="6" a="1"/>
  <c r="N276" i="6" s="1"/>
  <c r="O276" i="6" s="1"/>
  <c r="L276" i="6" a="1"/>
  <c r="L276" i="6" s="1"/>
  <c r="M276" i="6" s="1"/>
  <c r="N275" i="6" a="1"/>
  <c r="N275" i="6" s="1"/>
  <c r="O275" i="6" s="1"/>
  <c r="L275" i="6" a="1"/>
  <c r="L275" i="6" s="1"/>
  <c r="M275" i="6" s="1"/>
  <c r="N274" i="6" a="1"/>
  <c r="N274" i="6" s="1"/>
  <c r="O274" i="6" s="1"/>
  <c r="L274" i="6"/>
  <c r="M274" i="6" s="1"/>
  <c r="L274" i="6" a="1"/>
  <c r="N273" i="6"/>
  <c r="O273" i="6" s="1"/>
  <c r="N273" i="6" a="1"/>
  <c r="L273" i="6" a="1"/>
  <c r="L273" i="6" s="1"/>
  <c r="M273" i="6" s="1"/>
  <c r="N272" i="6" a="1"/>
  <c r="N272" i="6" s="1"/>
  <c r="O272" i="6" s="1"/>
  <c r="L272" i="6" a="1"/>
  <c r="L272" i="6" s="1"/>
  <c r="M272" i="6" s="1"/>
  <c r="N271" i="6" a="1"/>
  <c r="N271" i="6" s="1"/>
  <c r="O271" i="6" s="1"/>
  <c r="L271" i="6" a="1"/>
  <c r="L271" i="6" s="1"/>
  <c r="M271" i="6" s="1"/>
  <c r="N270" i="6" a="1"/>
  <c r="N270" i="6" s="1"/>
  <c r="O270" i="6" s="1"/>
  <c r="L270" i="6"/>
  <c r="M270" i="6" s="1"/>
  <c r="L270" i="6" a="1"/>
  <c r="N269" i="6"/>
  <c r="O269" i="6" s="1"/>
  <c r="N269" i="6" a="1"/>
  <c r="L269" i="6"/>
  <c r="M269" i="6" s="1"/>
  <c r="L269" i="6" a="1"/>
  <c r="N268" i="6" a="1"/>
  <c r="N268" i="6" s="1"/>
  <c r="O268" i="6" s="1"/>
  <c r="L268" i="6" a="1"/>
  <c r="L268" i="6" s="1"/>
  <c r="M268" i="6" s="1"/>
  <c r="N267" i="6" a="1"/>
  <c r="N267" i="6" s="1"/>
  <c r="O267" i="6" s="1"/>
  <c r="L267" i="6"/>
  <c r="M267" i="6" s="1"/>
  <c r="L267" i="6" a="1"/>
  <c r="N266" i="6" a="1"/>
  <c r="N266" i="6" s="1"/>
  <c r="O266" i="6" s="1"/>
  <c r="L266" i="6"/>
  <c r="M266" i="6" s="1"/>
  <c r="L266" i="6" a="1"/>
  <c r="N265" i="6"/>
  <c r="O265" i="6" s="1"/>
  <c r="N265" i="6" a="1"/>
  <c r="L265" i="6"/>
  <c r="M265" i="6" s="1"/>
  <c r="L265" i="6" a="1"/>
  <c r="N264" i="6" a="1"/>
  <c r="N264" i="6" s="1"/>
  <c r="O264" i="6" s="1"/>
  <c r="L264" i="6" a="1"/>
  <c r="L264" i="6" s="1"/>
  <c r="M264" i="6" s="1"/>
  <c r="N263" i="6" a="1"/>
  <c r="N263" i="6" s="1"/>
  <c r="O263" i="6" s="1"/>
  <c r="L263" i="6" a="1"/>
  <c r="L263" i="6" s="1"/>
  <c r="M263" i="6" s="1"/>
  <c r="N262" i="6" a="1"/>
  <c r="N262" i="6" s="1"/>
  <c r="O262" i="6" s="1"/>
  <c r="L262" i="6"/>
  <c r="M262" i="6" s="1"/>
  <c r="L262" i="6" a="1"/>
  <c r="N261" i="6"/>
  <c r="O261" i="6" s="1"/>
  <c r="N261" i="6" a="1"/>
  <c r="L261" i="6" a="1"/>
  <c r="L261" i="6" s="1"/>
  <c r="M261" i="6" s="1"/>
  <c r="N260" i="6" a="1"/>
  <c r="N260" i="6" s="1"/>
  <c r="O260" i="6" s="1"/>
  <c r="M260" i="6"/>
  <c r="L260" i="6" a="1"/>
  <c r="L260" i="6" s="1"/>
  <c r="N259" i="6" a="1"/>
  <c r="N259" i="6" s="1"/>
  <c r="O259" i="6" s="1"/>
  <c r="L259" i="6"/>
  <c r="M259" i="6" s="1"/>
  <c r="L259" i="6" a="1"/>
  <c r="N258" i="6" a="1"/>
  <c r="N258" i="6" s="1"/>
  <c r="O258" i="6" s="1"/>
  <c r="M258" i="6"/>
  <c r="L258" i="6"/>
  <c r="L258" i="6" a="1"/>
  <c r="N257" i="6"/>
  <c r="O257" i="6" s="1"/>
  <c r="N257" i="6" a="1"/>
  <c r="L257" i="6" a="1"/>
  <c r="L257" i="6" s="1"/>
  <c r="M257" i="6" s="1"/>
  <c r="N256" i="6" a="1"/>
  <c r="N256" i="6" s="1"/>
  <c r="O256" i="6" s="1"/>
  <c r="L256" i="6" a="1"/>
  <c r="L256" i="6" s="1"/>
  <c r="M256" i="6" s="1"/>
  <c r="N255" i="6" a="1"/>
  <c r="N255" i="6" s="1"/>
  <c r="O255" i="6" s="1"/>
  <c r="L255" i="6"/>
  <c r="M255" i="6" s="1"/>
  <c r="L255" i="6" a="1"/>
  <c r="N254" i="6" a="1"/>
  <c r="N254" i="6" s="1"/>
  <c r="O254" i="6" s="1"/>
  <c r="M254" i="6"/>
  <c r="L254" i="6"/>
  <c r="L254" i="6" a="1"/>
  <c r="O253" i="6"/>
  <c r="N253" i="6"/>
  <c r="N253" i="6" a="1"/>
  <c r="L253" i="6" a="1"/>
  <c r="L253" i="6" s="1"/>
  <c r="M253" i="6" s="1"/>
  <c r="N252" i="6" a="1"/>
  <c r="N252" i="6" s="1"/>
  <c r="O252" i="6" s="1"/>
  <c r="L252" i="6" a="1"/>
  <c r="L252" i="6" s="1"/>
  <c r="M252" i="6" s="1"/>
  <c r="N251" i="6" a="1"/>
  <c r="N251" i="6" s="1"/>
  <c r="O251" i="6" s="1"/>
  <c r="L251" i="6"/>
  <c r="M251" i="6" s="1"/>
  <c r="L251" i="6" a="1"/>
  <c r="N250" i="6" a="1"/>
  <c r="N250" i="6" s="1"/>
  <c r="O250" i="6" s="1"/>
  <c r="M250" i="6"/>
  <c r="L250" i="6"/>
  <c r="L250" i="6" a="1"/>
  <c r="N249" i="6"/>
  <c r="O249" i="6" s="1"/>
  <c r="N249" i="6" a="1"/>
  <c r="L249" i="6"/>
  <c r="M249" i="6" s="1"/>
  <c r="L249" i="6" a="1"/>
  <c r="N248" i="6" a="1"/>
  <c r="N248" i="6" s="1"/>
  <c r="O248" i="6" s="1"/>
  <c r="L248" i="6" a="1"/>
  <c r="L248" i="6" s="1"/>
  <c r="M248" i="6" s="1"/>
  <c r="N247" i="6" a="1"/>
  <c r="N247" i="6" s="1"/>
  <c r="O247" i="6" s="1"/>
  <c r="L247" i="6"/>
  <c r="M247" i="6" s="1"/>
  <c r="L247" i="6" a="1"/>
  <c r="N246" i="6" a="1"/>
  <c r="N246" i="6" s="1"/>
  <c r="O246" i="6" s="1"/>
  <c r="M246" i="6"/>
  <c r="L246" i="6"/>
  <c r="L246" i="6" a="1"/>
  <c r="O245" i="6"/>
  <c r="N245" i="6"/>
  <c r="N245" i="6" a="1"/>
  <c r="L245" i="6" a="1"/>
  <c r="L245" i="6" s="1"/>
  <c r="M245" i="6" s="1"/>
  <c r="N244" i="6" a="1"/>
  <c r="N244" i="6" s="1"/>
  <c r="O244" i="6" s="1"/>
  <c r="M244" i="6"/>
  <c r="L244" i="6" a="1"/>
  <c r="L244" i="6" s="1"/>
  <c r="N243" i="6" a="1"/>
  <c r="N243" i="6" s="1"/>
  <c r="O243" i="6" s="1"/>
  <c r="L243" i="6"/>
  <c r="M243" i="6" s="1"/>
  <c r="L243" i="6" a="1"/>
  <c r="N242" i="6" a="1"/>
  <c r="N242" i="6" s="1"/>
  <c r="O242" i="6" s="1"/>
  <c r="M242" i="6"/>
  <c r="L242" i="6"/>
  <c r="L242" i="6" a="1"/>
  <c r="N241" i="6"/>
  <c r="O241" i="6" s="1"/>
  <c r="N241" i="6" a="1"/>
  <c r="L241" i="6" a="1"/>
  <c r="L241" i="6" s="1"/>
  <c r="M241" i="6" s="1"/>
  <c r="N240" i="6" a="1"/>
  <c r="N240" i="6" s="1"/>
  <c r="O240" i="6" s="1"/>
  <c r="L240" i="6" a="1"/>
  <c r="L240" i="6" s="1"/>
  <c r="M240" i="6" s="1"/>
  <c r="N239" i="6" a="1"/>
  <c r="N239" i="6" s="1"/>
  <c r="O239" i="6" s="1"/>
  <c r="L239" i="6"/>
  <c r="M239" i="6" s="1"/>
  <c r="L239" i="6" a="1"/>
  <c r="N238" i="6" a="1"/>
  <c r="N238" i="6" s="1"/>
  <c r="O238" i="6" s="1"/>
  <c r="M238" i="6"/>
  <c r="L238" i="6"/>
  <c r="L238" i="6" a="1"/>
  <c r="O237" i="6"/>
  <c r="N237" i="6"/>
  <c r="N237" i="6" a="1"/>
  <c r="L237" i="6" a="1"/>
  <c r="L237" i="6" s="1"/>
  <c r="M237" i="6" s="1"/>
  <c r="N236" i="6" a="1"/>
  <c r="N236" i="6" s="1"/>
  <c r="O236" i="6" s="1"/>
  <c r="L236" i="6" a="1"/>
  <c r="L236" i="6" s="1"/>
  <c r="M236" i="6" s="1"/>
  <c r="N235" i="6" a="1"/>
  <c r="N235" i="6" s="1"/>
  <c r="O235" i="6" s="1"/>
  <c r="L235" i="6"/>
  <c r="M235" i="6" s="1"/>
  <c r="L235" i="6" a="1"/>
  <c r="N234" i="6" a="1"/>
  <c r="N234" i="6" s="1"/>
  <c r="O234" i="6" s="1"/>
  <c r="M234" i="6"/>
  <c r="L234" i="6"/>
  <c r="L234" i="6" a="1"/>
  <c r="N233" i="6"/>
  <c r="O233" i="6" s="1"/>
  <c r="N233" i="6" a="1"/>
  <c r="L233" i="6"/>
  <c r="M233" i="6" s="1"/>
  <c r="L233" i="6" a="1"/>
  <c r="N232" i="6" a="1"/>
  <c r="N232" i="6" s="1"/>
  <c r="O232" i="6" s="1"/>
  <c r="L232" i="6" a="1"/>
  <c r="L232" i="6" s="1"/>
  <c r="M232" i="6" s="1"/>
  <c r="N231" i="6" a="1"/>
  <c r="N231" i="6" s="1"/>
  <c r="O231" i="6" s="1"/>
  <c r="L231" i="6"/>
  <c r="M231" i="6" s="1"/>
  <c r="L231" i="6" a="1"/>
  <c r="N230" i="6" a="1"/>
  <c r="N230" i="6" s="1"/>
  <c r="O230" i="6" s="1"/>
  <c r="M230" i="6"/>
  <c r="L230" i="6"/>
  <c r="L230" i="6" a="1"/>
  <c r="O229" i="6"/>
  <c r="N229" i="6"/>
  <c r="N229" i="6" a="1"/>
  <c r="L229" i="6" a="1"/>
  <c r="L229" i="6" s="1"/>
  <c r="M229" i="6" s="1"/>
  <c r="N228" i="6" a="1"/>
  <c r="N228" i="6" s="1"/>
  <c r="O228" i="6" s="1"/>
  <c r="M228" i="6"/>
  <c r="L228" i="6" a="1"/>
  <c r="L228" i="6" s="1"/>
  <c r="N227" i="6" a="1"/>
  <c r="N227" i="6" s="1"/>
  <c r="O227" i="6" s="1"/>
  <c r="L227" i="6"/>
  <c r="M227" i="6" s="1"/>
  <c r="L227" i="6" a="1"/>
  <c r="N226" i="6" a="1"/>
  <c r="N226" i="6" s="1"/>
  <c r="O226" i="6" s="1"/>
  <c r="M226" i="6"/>
  <c r="L226" i="6"/>
  <c r="L226" i="6" a="1"/>
  <c r="N225" i="6"/>
  <c r="O225" i="6" s="1"/>
  <c r="N225" i="6" a="1"/>
  <c r="L225" i="6"/>
  <c r="M225" i="6" s="1"/>
  <c r="L225" i="6" a="1"/>
  <c r="O224" i="6"/>
  <c r="N224" i="6" a="1"/>
  <c r="N224" i="6" s="1"/>
  <c r="L224" i="6" a="1"/>
  <c r="L224" i="6" s="1"/>
  <c r="M224" i="6" s="1"/>
  <c r="N223" i="6" a="1"/>
  <c r="N223" i="6" s="1"/>
  <c r="O223" i="6" s="1"/>
  <c r="L223" i="6"/>
  <c r="M223" i="6" s="1"/>
  <c r="L223" i="6" a="1"/>
  <c r="N222" i="6" a="1"/>
  <c r="N222" i="6" s="1"/>
  <c r="O222" i="6" s="1"/>
  <c r="M222" i="6"/>
  <c r="L222" i="6"/>
  <c r="L222" i="6" a="1"/>
  <c r="O221" i="6"/>
  <c r="N221" i="6"/>
  <c r="N221" i="6" a="1"/>
  <c r="L221" i="6" a="1"/>
  <c r="L221" i="6" s="1"/>
  <c r="M221" i="6" s="1"/>
  <c r="N220" i="6" a="1"/>
  <c r="N220" i="6" s="1"/>
  <c r="O220" i="6" s="1"/>
  <c r="M220" i="6"/>
  <c r="L220" i="6" a="1"/>
  <c r="L220" i="6" s="1"/>
  <c r="N219" i="6" a="1"/>
  <c r="N219" i="6" s="1"/>
  <c r="O219" i="6" s="1"/>
  <c r="L219" i="6"/>
  <c r="M219" i="6" s="1"/>
  <c r="L219" i="6" a="1"/>
  <c r="N218" i="6" a="1"/>
  <c r="N218" i="6" s="1"/>
  <c r="O218" i="6" s="1"/>
  <c r="M218" i="6"/>
  <c r="L218" i="6"/>
  <c r="L218" i="6" a="1"/>
  <c r="N217" i="6"/>
  <c r="O217" i="6" s="1"/>
  <c r="N217" i="6" a="1"/>
  <c r="L217" i="6"/>
  <c r="M217" i="6" s="1"/>
  <c r="L217" i="6" a="1"/>
  <c r="O216" i="6"/>
  <c r="N216" i="6" a="1"/>
  <c r="N216" i="6" s="1"/>
  <c r="L216" i="6" a="1"/>
  <c r="L216" i="6" s="1"/>
  <c r="M216" i="6" s="1"/>
  <c r="N215" i="6" a="1"/>
  <c r="N215" i="6" s="1"/>
  <c r="O215" i="6" s="1"/>
  <c r="L215" i="6"/>
  <c r="M215" i="6" s="1"/>
  <c r="L215" i="6" a="1"/>
  <c r="N214" i="6" a="1"/>
  <c r="N214" i="6" s="1"/>
  <c r="O214" i="6" s="1"/>
  <c r="M214" i="6"/>
  <c r="L214" i="6"/>
  <c r="L214" i="6" a="1"/>
  <c r="O213" i="6"/>
  <c r="N213" i="6"/>
  <c r="N213" i="6" a="1"/>
  <c r="L213" i="6" a="1"/>
  <c r="L213" i="6" s="1"/>
  <c r="M213" i="6" s="1"/>
  <c r="N212" i="6" a="1"/>
  <c r="N212" i="6" s="1"/>
  <c r="O212" i="6" s="1"/>
  <c r="M212" i="6"/>
  <c r="L212" i="6" a="1"/>
  <c r="L212" i="6" s="1"/>
  <c r="N211" i="6" a="1"/>
  <c r="N211" i="6" s="1"/>
  <c r="O211" i="6" s="1"/>
  <c r="L211" i="6"/>
  <c r="M211" i="6" s="1"/>
  <c r="L211" i="6" a="1"/>
  <c r="N210" i="6" a="1"/>
  <c r="N210" i="6" s="1"/>
  <c r="O210" i="6" s="1"/>
  <c r="M210" i="6"/>
  <c r="L210" i="6"/>
  <c r="L210" i="6" a="1"/>
  <c r="N209" i="6"/>
  <c r="O209" i="6" s="1"/>
  <c r="N209" i="6" a="1"/>
  <c r="L209" i="6"/>
  <c r="M209" i="6" s="1"/>
  <c r="L209" i="6" a="1"/>
  <c r="O208" i="6"/>
  <c r="N208" i="6" a="1"/>
  <c r="N208" i="6" s="1"/>
  <c r="L208" i="6" a="1"/>
  <c r="L208" i="6" s="1"/>
  <c r="M208" i="6" s="1"/>
  <c r="N207" i="6" a="1"/>
  <c r="N207" i="6" s="1"/>
  <c r="O207" i="6" s="1"/>
  <c r="L207" i="6"/>
  <c r="M207" i="6" s="1"/>
  <c r="L207" i="6" a="1"/>
  <c r="N206" i="6" a="1"/>
  <c r="N206" i="6" s="1"/>
  <c r="O206" i="6" s="1"/>
  <c r="M206" i="6"/>
  <c r="L206" i="6"/>
  <c r="L206" i="6" a="1"/>
  <c r="O205" i="6"/>
  <c r="N205" i="6"/>
  <c r="N205" i="6" a="1"/>
  <c r="L205" i="6" a="1"/>
  <c r="L205" i="6" s="1"/>
  <c r="M205" i="6" s="1"/>
  <c r="N204" i="6" a="1"/>
  <c r="N204" i="6" s="1"/>
  <c r="O204" i="6" s="1"/>
  <c r="M204" i="6"/>
  <c r="L204" i="6" a="1"/>
  <c r="L204" i="6" s="1"/>
  <c r="N203" i="6" a="1"/>
  <c r="N203" i="6" s="1"/>
  <c r="O203" i="6" s="1"/>
  <c r="L203" i="6"/>
  <c r="M203" i="6" s="1"/>
  <c r="L203" i="6" a="1"/>
  <c r="N202" i="6" a="1"/>
  <c r="N202" i="6" s="1"/>
  <c r="O202" i="6" s="1"/>
  <c r="M202" i="6"/>
  <c r="L202" i="6"/>
  <c r="L202" i="6" a="1"/>
  <c r="N201" i="6"/>
  <c r="O201" i="6" s="1"/>
  <c r="N201" i="6" a="1"/>
  <c r="L201" i="6"/>
  <c r="M201" i="6" s="1"/>
  <c r="L201" i="6" a="1"/>
  <c r="O200" i="6"/>
  <c r="N200" i="6" a="1"/>
  <c r="N200" i="6" s="1"/>
  <c r="L200" i="6" a="1"/>
  <c r="L200" i="6" s="1"/>
  <c r="M200" i="6" s="1"/>
  <c r="N199" i="6" a="1"/>
  <c r="N199" i="6" s="1"/>
  <c r="O199" i="6" s="1"/>
  <c r="L199" i="6"/>
  <c r="M199" i="6" s="1"/>
  <c r="L199" i="6" a="1"/>
  <c r="N198" i="6" a="1"/>
  <c r="N198" i="6" s="1"/>
  <c r="O198" i="6" s="1"/>
  <c r="M198" i="6"/>
  <c r="L198" i="6"/>
  <c r="L198" i="6" a="1"/>
  <c r="O197" i="6"/>
  <c r="N197" i="6"/>
  <c r="N197" i="6" a="1"/>
  <c r="L197" i="6" a="1"/>
  <c r="L197" i="6" s="1"/>
  <c r="M197" i="6" s="1"/>
  <c r="N196" i="6" a="1"/>
  <c r="N196" i="6" s="1"/>
  <c r="O196" i="6" s="1"/>
  <c r="M196" i="6"/>
  <c r="L196" i="6"/>
  <c r="L196" i="6" a="1"/>
  <c r="N195" i="6"/>
  <c r="O195" i="6" s="1"/>
  <c r="N195" i="6" a="1"/>
  <c r="L195" i="6"/>
  <c r="M195" i="6" s="1"/>
  <c r="L195" i="6" a="1"/>
  <c r="N194" i="6" a="1"/>
  <c r="N194" i="6" s="1"/>
  <c r="O194" i="6" s="1"/>
  <c r="M194" i="6"/>
  <c r="L194" i="6" a="1"/>
  <c r="L194" i="6" s="1"/>
  <c r="O193" i="6"/>
  <c r="N193" i="6"/>
  <c r="N193" i="6" a="1"/>
  <c r="L193" i="6" a="1"/>
  <c r="L193" i="6" s="1"/>
  <c r="M193" i="6" s="1"/>
  <c r="N192" i="6" a="1"/>
  <c r="N192" i="6" s="1"/>
  <c r="O192" i="6" s="1"/>
  <c r="M192" i="6"/>
  <c r="L192" i="6"/>
  <c r="L192" i="6" a="1"/>
  <c r="N191" i="6"/>
  <c r="O191" i="6" s="1"/>
  <c r="N191" i="6" a="1"/>
  <c r="L191" i="6"/>
  <c r="M191" i="6" s="1"/>
  <c r="L191" i="6" a="1"/>
  <c r="N190" i="6" a="1"/>
  <c r="N190" i="6" s="1"/>
  <c r="O190" i="6" s="1"/>
  <c r="M190" i="6"/>
  <c r="L190" i="6" a="1"/>
  <c r="L190" i="6" s="1"/>
  <c r="O189" i="6"/>
  <c r="N189" i="6"/>
  <c r="N189" i="6" a="1"/>
  <c r="L189" i="6" a="1"/>
  <c r="L189" i="6" s="1"/>
  <c r="M189" i="6" s="1"/>
  <c r="N188" i="6" a="1"/>
  <c r="N188" i="6" s="1"/>
  <c r="O188" i="6" s="1"/>
  <c r="M188" i="6"/>
  <c r="L188" i="6"/>
  <c r="L188" i="6" a="1"/>
  <c r="N187" i="6"/>
  <c r="O187" i="6" s="1"/>
  <c r="N187" i="6" a="1"/>
  <c r="L187" i="6"/>
  <c r="M187" i="6" s="1"/>
  <c r="L187" i="6" a="1"/>
  <c r="N186" i="6" a="1"/>
  <c r="N186" i="6" s="1"/>
  <c r="O186" i="6" s="1"/>
  <c r="L186" i="6" a="1"/>
  <c r="L186" i="6" s="1"/>
  <c r="M186" i="6" s="1"/>
  <c r="O185" i="6"/>
  <c r="N185" i="6"/>
  <c r="N185" i="6" a="1"/>
  <c r="L185" i="6" a="1"/>
  <c r="L185" i="6" s="1"/>
  <c r="M185" i="6" s="1"/>
  <c r="N184" i="6" a="1"/>
  <c r="N184" i="6" s="1"/>
  <c r="O184" i="6" s="1"/>
  <c r="M184" i="6"/>
  <c r="L184" i="6"/>
  <c r="L184" i="6" a="1"/>
  <c r="N183" i="6"/>
  <c r="O183" i="6" s="1"/>
  <c r="N183" i="6" a="1"/>
  <c r="L183" i="6"/>
  <c r="M183" i="6" s="1"/>
  <c r="L183" i="6" a="1"/>
  <c r="N182" i="6" a="1"/>
  <c r="N182" i="6" s="1"/>
  <c r="O182" i="6" s="1"/>
  <c r="L182" i="6" a="1"/>
  <c r="L182" i="6" s="1"/>
  <c r="M182" i="6" s="1"/>
  <c r="O181" i="6"/>
  <c r="N181" i="6"/>
  <c r="N181" i="6" a="1"/>
  <c r="L181" i="6" a="1"/>
  <c r="L181" i="6" s="1"/>
  <c r="M181" i="6" s="1"/>
  <c r="N180" i="6" a="1"/>
  <c r="N180" i="6" s="1"/>
  <c r="O180" i="6" s="1"/>
  <c r="M180" i="6"/>
  <c r="L180" i="6"/>
  <c r="L180" i="6" a="1"/>
  <c r="N179" i="6"/>
  <c r="O179" i="6" s="1"/>
  <c r="N179" i="6" a="1"/>
  <c r="L179" i="6"/>
  <c r="M179" i="6" s="1"/>
  <c r="L179" i="6" a="1"/>
  <c r="N178" i="6" a="1"/>
  <c r="N178" i="6" s="1"/>
  <c r="O178" i="6" s="1"/>
  <c r="L178" i="6" a="1"/>
  <c r="L178" i="6" s="1"/>
  <c r="M178" i="6" s="1"/>
  <c r="O177" i="6"/>
  <c r="N177" i="6"/>
  <c r="N177" i="6" a="1"/>
  <c r="L177" i="6" a="1"/>
  <c r="L177" i="6" s="1"/>
  <c r="M177" i="6" s="1"/>
  <c r="N176" i="6" a="1"/>
  <c r="N176" i="6" s="1"/>
  <c r="O176" i="6" s="1"/>
  <c r="M176" i="6"/>
  <c r="L176" i="6"/>
  <c r="L176" i="6" a="1"/>
  <c r="N175" i="6"/>
  <c r="O175" i="6" s="1"/>
  <c r="N175" i="6" a="1"/>
  <c r="L175" i="6"/>
  <c r="M175" i="6" s="1"/>
  <c r="L175" i="6" a="1"/>
  <c r="N174" i="6" a="1"/>
  <c r="N174" i="6" s="1"/>
  <c r="O174" i="6" s="1"/>
  <c r="M174" i="6"/>
  <c r="L174" i="6" a="1"/>
  <c r="L174" i="6" s="1"/>
  <c r="O173" i="6"/>
  <c r="N173" i="6"/>
  <c r="N173" i="6" a="1"/>
  <c r="L173" i="6" a="1"/>
  <c r="L173" i="6" s="1"/>
  <c r="M173" i="6" s="1"/>
  <c r="N172" i="6" a="1"/>
  <c r="N172" i="6" s="1"/>
  <c r="O172" i="6" s="1"/>
  <c r="M172" i="6"/>
  <c r="L172" i="6"/>
  <c r="L172" i="6" a="1"/>
  <c r="N171" i="6"/>
  <c r="O171" i="6" s="1"/>
  <c r="N171" i="6" a="1"/>
  <c r="L171" i="6"/>
  <c r="M171" i="6" s="1"/>
  <c r="L171" i="6" a="1"/>
  <c r="N170" i="6" a="1"/>
  <c r="N170" i="6" s="1"/>
  <c r="O170" i="6" s="1"/>
  <c r="L170" i="6" a="1"/>
  <c r="L170" i="6" s="1"/>
  <c r="M170" i="6" s="1"/>
  <c r="O169" i="6"/>
  <c r="N169" i="6"/>
  <c r="N169" i="6" a="1"/>
  <c r="L169" i="6" a="1"/>
  <c r="L169" i="6" s="1"/>
  <c r="M169" i="6" s="1"/>
  <c r="N168" i="6" a="1"/>
  <c r="N168" i="6" s="1"/>
  <c r="O168" i="6" s="1"/>
  <c r="M168" i="6"/>
  <c r="L168" i="6"/>
  <c r="L168" i="6" a="1"/>
  <c r="N167" i="6"/>
  <c r="O167" i="6" s="1"/>
  <c r="N167" i="6" a="1"/>
  <c r="L167" i="6"/>
  <c r="M167" i="6" s="1"/>
  <c r="L167" i="6" a="1"/>
  <c r="N166" i="6" a="1"/>
  <c r="N166" i="6" s="1"/>
  <c r="O166" i="6" s="1"/>
  <c r="L166" i="6" a="1"/>
  <c r="L166" i="6" s="1"/>
  <c r="M166" i="6" s="1"/>
  <c r="O165" i="6"/>
  <c r="N165" i="6"/>
  <c r="N165" i="6" a="1"/>
  <c r="L165" i="6" a="1"/>
  <c r="L165" i="6" s="1"/>
  <c r="M165" i="6" s="1"/>
  <c r="N164" i="6" a="1"/>
  <c r="N164" i="6" s="1"/>
  <c r="O164" i="6" s="1"/>
  <c r="M164" i="6"/>
  <c r="L164" i="6"/>
  <c r="L164" i="6" a="1"/>
  <c r="N163" i="6"/>
  <c r="O163" i="6" s="1"/>
  <c r="N163" i="6" a="1"/>
  <c r="L163" i="6"/>
  <c r="M163" i="6" s="1"/>
  <c r="L163" i="6" a="1"/>
  <c r="N162" i="6" a="1"/>
  <c r="N162" i="6" s="1"/>
  <c r="O162" i="6" s="1"/>
  <c r="L162" i="6" a="1"/>
  <c r="L162" i="6" s="1"/>
  <c r="M162" i="6" s="1"/>
  <c r="N161" i="6"/>
  <c r="O161" i="6" s="1"/>
  <c r="N161" i="6" a="1"/>
  <c r="L161" i="6" a="1"/>
  <c r="L161" i="6" s="1"/>
  <c r="M161" i="6" s="1"/>
  <c r="N160" i="6" a="1"/>
  <c r="N160" i="6" s="1"/>
  <c r="O160" i="6" s="1"/>
  <c r="M160" i="6"/>
  <c r="L160" i="6"/>
  <c r="L160" i="6" a="1"/>
  <c r="N159" i="6"/>
  <c r="O159" i="6" s="1"/>
  <c r="N159" i="6" a="1"/>
  <c r="L159" i="6" a="1"/>
  <c r="L159" i="6" s="1"/>
  <c r="M159" i="6" s="1"/>
  <c r="N158" i="6" a="1"/>
  <c r="N158" i="6" s="1"/>
  <c r="O158" i="6" s="1"/>
  <c r="M158" i="6"/>
  <c r="L158" i="6" a="1"/>
  <c r="L158" i="6" s="1"/>
  <c r="N157" i="6"/>
  <c r="O157" i="6" s="1"/>
  <c r="N157" i="6" a="1"/>
  <c r="L157" i="6" a="1"/>
  <c r="L157" i="6" s="1"/>
  <c r="M157" i="6" s="1"/>
  <c r="N156" i="6" a="1"/>
  <c r="N156" i="6" s="1"/>
  <c r="O156" i="6" s="1"/>
  <c r="M156" i="6"/>
  <c r="L156" i="6"/>
  <c r="L156" i="6" a="1"/>
  <c r="N155" i="6"/>
  <c r="O155" i="6" s="1"/>
  <c r="N155" i="6" a="1"/>
  <c r="L155" i="6"/>
  <c r="M155" i="6" s="1"/>
  <c r="L155" i="6" a="1"/>
  <c r="N154" i="6" a="1"/>
  <c r="N154" i="6" s="1"/>
  <c r="O154" i="6" s="1"/>
  <c r="L154" i="6" a="1"/>
  <c r="L154" i="6" s="1"/>
  <c r="M154" i="6" s="1"/>
  <c r="N153" i="6"/>
  <c r="O153" i="6" s="1"/>
  <c r="N153" i="6" a="1"/>
  <c r="L153" i="6"/>
  <c r="M153" i="6" s="1"/>
  <c r="L153" i="6" a="1"/>
  <c r="N152" i="6" a="1"/>
  <c r="N152" i="6" s="1"/>
  <c r="O152" i="6" s="1"/>
  <c r="M152" i="6"/>
  <c r="L152" i="6"/>
  <c r="L152" i="6" a="1"/>
  <c r="N151" i="6"/>
  <c r="O151" i="6" s="1"/>
  <c r="N151" i="6" a="1"/>
  <c r="L151" i="6" a="1"/>
  <c r="L151" i="6" s="1"/>
  <c r="M151" i="6" s="1"/>
  <c r="N150" i="6" a="1"/>
  <c r="N150" i="6" s="1"/>
  <c r="O150" i="6" s="1"/>
  <c r="M150" i="6"/>
  <c r="L150" i="6" a="1"/>
  <c r="L150" i="6" s="1"/>
  <c r="N149" i="6"/>
  <c r="O149" i="6" s="1"/>
  <c r="N149" i="6" a="1"/>
  <c r="L149" i="6" a="1"/>
  <c r="L149" i="6" s="1"/>
  <c r="M149" i="6" s="1"/>
  <c r="N148" i="6" a="1"/>
  <c r="N148" i="6" s="1"/>
  <c r="O148" i="6" s="1"/>
  <c r="M148" i="6"/>
  <c r="L148" i="6"/>
  <c r="L148" i="6" a="1"/>
  <c r="N147" i="6"/>
  <c r="O147" i="6" s="1"/>
  <c r="N147" i="6" a="1"/>
  <c r="L147" i="6" a="1"/>
  <c r="L147" i="6" s="1"/>
  <c r="M147" i="6" s="1"/>
  <c r="N146" i="6" a="1"/>
  <c r="N146" i="6" s="1"/>
  <c r="O146" i="6" s="1"/>
  <c r="M146" i="6"/>
  <c r="L146" i="6" a="1"/>
  <c r="L146" i="6" s="1"/>
  <c r="N145" i="6"/>
  <c r="O145" i="6" s="1"/>
  <c r="N145" i="6" a="1"/>
  <c r="L145" i="6" a="1"/>
  <c r="L145" i="6" s="1"/>
  <c r="M145" i="6" s="1"/>
  <c r="N144" i="6"/>
  <c r="O144" i="6" s="1"/>
  <c r="N144" i="6" a="1"/>
  <c r="M144" i="6"/>
  <c r="L144" i="6"/>
  <c r="L144" i="6" a="1"/>
  <c r="N143" i="6"/>
  <c r="O143" i="6" s="1"/>
  <c r="N143" i="6" a="1"/>
  <c r="L143" i="6" a="1"/>
  <c r="L143" i="6" s="1"/>
  <c r="M143" i="6" s="1"/>
  <c r="N142" i="6" a="1"/>
  <c r="N142" i="6" s="1"/>
  <c r="O142" i="6" s="1"/>
  <c r="L142" i="6" a="1"/>
  <c r="L142" i="6" s="1"/>
  <c r="M142" i="6" s="1"/>
  <c r="N141" i="6"/>
  <c r="O141" i="6" s="1"/>
  <c r="N141" i="6" a="1"/>
  <c r="L141" i="6"/>
  <c r="M141" i="6" s="1"/>
  <c r="L141" i="6" a="1"/>
  <c r="N140" i="6"/>
  <c r="O140" i="6" s="1"/>
  <c r="N140" i="6" a="1"/>
  <c r="L140" i="6"/>
  <c r="M140" i="6" s="1"/>
  <c r="L140" i="6" a="1"/>
  <c r="O139" i="6"/>
  <c r="N139" i="6"/>
  <c r="N139" i="6" a="1"/>
  <c r="L139" i="6" a="1"/>
  <c r="L139" i="6" s="1"/>
  <c r="M139" i="6" s="1"/>
  <c r="N138" i="6" a="1"/>
  <c r="N138" i="6" s="1"/>
  <c r="O138" i="6" s="1"/>
  <c r="L138" i="6" a="1"/>
  <c r="L138" i="6" s="1"/>
  <c r="M138" i="6" s="1"/>
  <c r="N137" i="6"/>
  <c r="O137" i="6" s="1"/>
  <c r="N137" i="6" a="1"/>
  <c r="L137" i="6" a="1"/>
  <c r="L137" i="6" s="1"/>
  <c r="M137" i="6" s="1"/>
  <c r="N136" i="6"/>
  <c r="O136" i="6" s="1"/>
  <c r="N136" i="6" a="1"/>
  <c r="M136" i="6"/>
  <c r="L136" i="6"/>
  <c r="L136" i="6" a="1"/>
  <c r="N135" i="6"/>
  <c r="O135" i="6" s="1"/>
  <c r="N135" i="6" a="1"/>
  <c r="L135" i="6" a="1"/>
  <c r="L135" i="6" s="1"/>
  <c r="M135" i="6" s="1"/>
  <c r="N134" i="6" a="1"/>
  <c r="N134" i="6" s="1"/>
  <c r="O134" i="6" s="1"/>
  <c r="L134" i="6" a="1"/>
  <c r="L134" i="6" s="1"/>
  <c r="M134" i="6" s="1"/>
  <c r="N133" i="6"/>
  <c r="O133" i="6" s="1"/>
  <c r="N133" i="6" a="1"/>
  <c r="L133" i="6"/>
  <c r="M133" i="6" s="1"/>
  <c r="L133" i="6" a="1"/>
  <c r="N132" i="6"/>
  <c r="O132" i="6" s="1"/>
  <c r="N132" i="6" a="1"/>
  <c r="L132" i="6"/>
  <c r="M132" i="6" s="1"/>
  <c r="L132" i="6" a="1"/>
  <c r="O131" i="6"/>
  <c r="N131" i="6"/>
  <c r="N131" i="6" a="1"/>
  <c r="L131" i="6" a="1"/>
  <c r="L131" i="6" s="1"/>
  <c r="M131" i="6" s="1"/>
  <c r="N130" i="6" a="1"/>
  <c r="N130" i="6" s="1"/>
  <c r="O130" i="6" s="1"/>
  <c r="M130" i="6"/>
  <c r="L130" i="6" a="1"/>
  <c r="L130" i="6" s="1"/>
  <c r="N129" i="6"/>
  <c r="O129" i="6" s="1"/>
  <c r="N129" i="6" a="1"/>
  <c r="L129" i="6" a="1"/>
  <c r="L129" i="6" s="1"/>
  <c r="M129" i="6" s="1"/>
  <c r="N128" i="6"/>
  <c r="O128" i="6" s="1"/>
  <c r="N128" i="6" a="1"/>
  <c r="M128" i="6"/>
  <c r="L128" i="6"/>
  <c r="L128" i="6" a="1"/>
  <c r="N127" i="6"/>
  <c r="O127" i="6" s="1"/>
  <c r="N127" i="6" a="1"/>
  <c r="L127" i="6" a="1"/>
  <c r="L127" i="6" s="1"/>
  <c r="M127" i="6" s="1"/>
  <c r="N126" i="6" a="1"/>
  <c r="N126" i="6" s="1"/>
  <c r="O126" i="6" s="1"/>
  <c r="L126" i="6" a="1"/>
  <c r="L126" i="6" s="1"/>
  <c r="M126" i="6" s="1"/>
  <c r="N125" i="6"/>
  <c r="O125" i="6" s="1"/>
  <c r="N125" i="6" a="1"/>
  <c r="L125" i="6"/>
  <c r="M125" i="6" s="1"/>
  <c r="L125" i="6" a="1"/>
  <c r="N124" i="6"/>
  <c r="O124" i="6" s="1"/>
  <c r="N124" i="6" a="1"/>
  <c r="L124" i="6"/>
  <c r="M124" i="6" s="1"/>
  <c r="L124" i="6" a="1"/>
  <c r="O123" i="6"/>
  <c r="N123" i="6"/>
  <c r="N123" i="6" a="1"/>
  <c r="L123" i="6" a="1"/>
  <c r="L123" i="6" s="1"/>
  <c r="M123" i="6" s="1"/>
  <c r="N122" i="6" a="1"/>
  <c r="N122" i="6" s="1"/>
  <c r="O122" i="6" s="1"/>
  <c r="L122" i="6" a="1"/>
  <c r="L122" i="6" s="1"/>
  <c r="M122" i="6" s="1"/>
  <c r="N121" i="6"/>
  <c r="O121" i="6" s="1"/>
  <c r="N121" i="6" a="1"/>
  <c r="L121" i="6" a="1"/>
  <c r="L121" i="6" s="1"/>
  <c r="M121" i="6" s="1"/>
  <c r="N120" i="6"/>
  <c r="O120" i="6" s="1"/>
  <c r="N120" i="6" a="1"/>
  <c r="M120" i="6"/>
  <c r="L120" i="6"/>
  <c r="L120" i="6" a="1"/>
  <c r="N119" i="6"/>
  <c r="O119" i="6" s="1"/>
  <c r="N119" i="6" a="1"/>
  <c r="L119" i="6" a="1"/>
  <c r="L119" i="6" s="1"/>
  <c r="M119" i="6" s="1"/>
  <c r="N118" i="6" a="1"/>
  <c r="N118" i="6" s="1"/>
  <c r="O118" i="6" s="1"/>
  <c r="L118" i="6" a="1"/>
  <c r="L118" i="6" s="1"/>
  <c r="M118" i="6" s="1"/>
  <c r="N117" i="6"/>
  <c r="O117" i="6" s="1"/>
  <c r="N117" i="6" a="1"/>
  <c r="L117" i="6"/>
  <c r="M117" i="6" s="1"/>
  <c r="L117" i="6" a="1"/>
  <c r="N116" i="6"/>
  <c r="O116" i="6" s="1"/>
  <c r="N116" i="6" a="1"/>
  <c r="L116" i="6"/>
  <c r="M116" i="6" s="1"/>
  <c r="L116" i="6" a="1"/>
  <c r="O115" i="6"/>
  <c r="N115" i="6"/>
  <c r="N115" i="6" a="1"/>
  <c r="L115" i="6" a="1"/>
  <c r="L115" i="6" s="1"/>
  <c r="M115" i="6" s="1"/>
  <c r="N114" i="6" a="1"/>
  <c r="N114" i="6" s="1"/>
  <c r="O114" i="6" s="1"/>
  <c r="L114" i="6" a="1"/>
  <c r="L114" i="6" s="1"/>
  <c r="M114" i="6" s="1"/>
  <c r="N113" i="6"/>
  <c r="O113" i="6" s="1"/>
  <c r="N113" i="6" a="1"/>
  <c r="L113" i="6" a="1"/>
  <c r="L113" i="6" s="1"/>
  <c r="M113" i="6" s="1"/>
  <c r="N112" i="6"/>
  <c r="O112" i="6" s="1"/>
  <c r="N112" i="6" a="1"/>
  <c r="M112" i="6"/>
  <c r="L112" i="6"/>
  <c r="L112" i="6" a="1"/>
  <c r="N111" i="6"/>
  <c r="O111" i="6" s="1"/>
  <c r="N111" i="6" a="1"/>
  <c r="L111" i="6" a="1"/>
  <c r="L111" i="6" s="1"/>
  <c r="M111" i="6" s="1"/>
  <c r="N110" i="6" a="1"/>
  <c r="N110" i="6" s="1"/>
  <c r="O110" i="6" s="1"/>
  <c r="L110" i="6" a="1"/>
  <c r="L110" i="6" s="1"/>
  <c r="M110" i="6" s="1"/>
  <c r="N109" i="6"/>
  <c r="O109" i="6" s="1"/>
  <c r="N109" i="6" a="1"/>
  <c r="L109" i="6"/>
  <c r="M109" i="6" s="1"/>
  <c r="L109" i="6" a="1"/>
  <c r="N108" i="6"/>
  <c r="O108" i="6" s="1"/>
  <c r="N108" i="6" a="1"/>
  <c r="L108" i="6"/>
  <c r="M108" i="6" s="1"/>
  <c r="L108" i="6" a="1"/>
  <c r="O107" i="6"/>
  <c r="N107" i="6"/>
  <c r="N107" i="6" a="1"/>
  <c r="L107" i="6" a="1"/>
  <c r="L107" i="6" s="1"/>
  <c r="M107" i="6" s="1"/>
  <c r="N106" i="6" a="1"/>
  <c r="N106" i="6" s="1"/>
  <c r="O106" i="6" s="1"/>
  <c r="M106" i="6"/>
  <c r="L106" i="6" a="1"/>
  <c r="L106" i="6" s="1"/>
  <c r="N105" i="6"/>
  <c r="O105" i="6" s="1"/>
  <c r="N105" i="6" a="1"/>
  <c r="L105" i="6" a="1"/>
  <c r="L105" i="6" s="1"/>
  <c r="M105" i="6" s="1"/>
  <c r="N104" i="6"/>
  <c r="O104" i="6" s="1"/>
  <c r="N104" i="6" a="1"/>
  <c r="M104" i="6"/>
  <c r="L104" i="6"/>
  <c r="L104" i="6" a="1"/>
  <c r="N103" i="6"/>
  <c r="O103" i="6" s="1"/>
  <c r="N103" i="6" a="1"/>
  <c r="M103" i="6"/>
  <c r="L103" i="6"/>
  <c r="L103" i="6" a="1"/>
  <c r="N102" i="6" a="1"/>
  <c r="N102" i="6" s="1"/>
  <c r="O102" i="6" s="1"/>
  <c r="L102" i="6" a="1"/>
  <c r="L102" i="6" s="1"/>
  <c r="M102" i="6" s="1"/>
  <c r="N101" i="6"/>
  <c r="O101" i="6" s="1"/>
  <c r="N101" i="6" a="1"/>
  <c r="L101" i="6"/>
  <c r="M101" i="6" s="1"/>
  <c r="L101" i="6" a="1"/>
  <c r="N100" i="6"/>
  <c r="O100" i="6" s="1"/>
  <c r="N100" i="6" a="1"/>
  <c r="L100" i="6"/>
  <c r="M100" i="6" s="1"/>
  <c r="L100" i="6" a="1"/>
  <c r="O99" i="6"/>
  <c r="N99" i="6"/>
  <c r="N99" i="6" a="1"/>
  <c r="L99" i="6" a="1"/>
  <c r="L99" i="6" s="1"/>
  <c r="M99" i="6" s="1"/>
  <c r="N98" i="6" a="1"/>
  <c r="N98" i="6" s="1"/>
  <c r="O98" i="6" s="1"/>
  <c r="M98" i="6"/>
  <c r="L98" i="6" a="1"/>
  <c r="L98" i="6" s="1"/>
  <c r="N97" i="6"/>
  <c r="O97" i="6" s="1"/>
  <c r="N97" i="6" a="1"/>
  <c r="L97" i="6" a="1"/>
  <c r="L97" i="6" s="1"/>
  <c r="M97" i="6" s="1"/>
  <c r="N96" i="6"/>
  <c r="O96" i="6" s="1"/>
  <c r="N96" i="6" a="1"/>
  <c r="M96" i="6"/>
  <c r="L96" i="6"/>
  <c r="L96" i="6" a="1"/>
  <c r="N95" i="6"/>
  <c r="O95" i="6" s="1"/>
  <c r="N95" i="6" a="1"/>
  <c r="M95" i="6"/>
  <c r="L95" i="6"/>
  <c r="L95" i="6" a="1"/>
  <c r="N94" i="6" a="1"/>
  <c r="N94" i="6" s="1"/>
  <c r="O94" i="6" s="1"/>
  <c r="L94" i="6" a="1"/>
  <c r="L94" i="6" s="1"/>
  <c r="M94" i="6" s="1"/>
  <c r="N93" i="6"/>
  <c r="O93" i="6" s="1"/>
  <c r="N93" i="6" a="1"/>
  <c r="L93" i="6"/>
  <c r="M93" i="6" s="1"/>
  <c r="L93" i="6" a="1"/>
  <c r="N92" i="6"/>
  <c r="O92" i="6" s="1"/>
  <c r="N92" i="6" a="1"/>
  <c r="L92" i="6"/>
  <c r="M92" i="6" s="1"/>
  <c r="L92" i="6" a="1"/>
  <c r="O91" i="6"/>
  <c r="N91" i="6"/>
  <c r="N91" i="6" a="1"/>
  <c r="L91" i="6" a="1"/>
  <c r="L91" i="6" s="1"/>
  <c r="M91" i="6" s="1"/>
  <c r="N90" i="6" a="1"/>
  <c r="N90" i="6" s="1"/>
  <c r="O90" i="6" s="1"/>
  <c r="M90" i="6"/>
  <c r="L90" i="6" a="1"/>
  <c r="L90" i="6" s="1"/>
  <c r="N89" i="6"/>
  <c r="O89" i="6" s="1"/>
  <c r="N89" i="6" a="1"/>
  <c r="L89" i="6" a="1"/>
  <c r="L89" i="6" s="1"/>
  <c r="M89" i="6" s="1"/>
  <c r="N88" i="6" a="1"/>
  <c r="N88" i="6" s="1"/>
  <c r="O88" i="6" s="1"/>
  <c r="L88" i="6"/>
  <c r="M88" i="6" s="1"/>
  <c r="L88" i="6" a="1"/>
  <c r="N87" i="6"/>
  <c r="O87" i="6" s="1"/>
  <c r="N87" i="6" a="1"/>
  <c r="L87" i="6"/>
  <c r="M87" i="6" s="1"/>
  <c r="L87" i="6" a="1"/>
  <c r="N86" i="6" a="1"/>
  <c r="N86" i="6" s="1"/>
  <c r="O86" i="6" s="1"/>
  <c r="L86" i="6"/>
  <c r="M86" i="6" s="1"/>
  <c r="L86" i="6" a="1"/>
  <c r="N85" i="6" a="1"/>
  <c r="N85" i="6" s="1"/>
  <c r="O85" i="6" s="1"/>
  <c r="L85" i="6" a="1"/>
  <c r="L85" i="6" s="1"/>
  <c r="M85" i="6" s="1"/>
  <c r="N84" i="6" a="1"/>
  <c r="N84" i="6" s="1"/>
  <c r="O84" i="6" s="1"/>
  <c r="L84" i="6"/>
  <c r="M84" i="6" s="1"/>
  <c r="L84" i="6" a="1"/>
  <c r="N83" i="6" a="1"/>
  <c r="N83" i="6" s="1"/>
  <c r="O83" i="6" s="1"/>
  <c r="L83" i="6"/>
  <c r="M83" i="6" s="1"/>
  <c r="L83" i="6" a="1"/>
  <c r="N82" i="6" a="1"/>
  <c r="N82" i="6" s="1"/>
  <c r="O82" i="6" s="1"/>
  <c r="L82" i="6"/>
  <c r="M82" i="6" s="1"/>
  <c r="L82" i="6" a="1"/>
  <c r="N81" i="6" a="1"/>
  <c r="N81" i="6" s="1"/>
  <c r="O81" i="6" s="1"/>
  <c r="L81" i="6" a="1"/>
  <c r="L81" i="6" s="1"/>
  <c r="M81" i="6" s="1"/>
  <c r="N80" i="6" a="1"/>
  <c r="N80" i="6" s="1"/>
  <c r="O80" i="6" s="1"/>
  <c r="L80" i="6"/>
  <c r="M80" i="6" s="1"/>
  <c r="L80" i="6" a="1"/>
  <c r="N79" i="6" a="1"/>
  <c r="N79" i="6" s="1"/>
  <c r="O79" i="6" s="1"/>
  <c r="L79" i="6"/>
  <c r="M79" i="6" s="1"/>
  <c r="L79" i="6" a="1"/>
  <c r="N78" i="6" a="1"/>
  <c r="N78" i="6" s="1"/>
  <c r="O78" i="6" s="1"/>
  <c r="L78" i="6"/>
  <c r="M78" i="6" s="1"/>
  <c r="L78" i="6" a="1"/>
  <c r="N77" i="6" a="1"/>
  <c r="N77" i="6" s="1"/>
  <c r="O77" i="6" s="1"/>
  <c r="L77" i="6" a="1"/>
  <c r="L77" i="6" s="1"/>
  <c r="M77" i="6" s="1"/>
  <c r="N76" i="6" a="1"/>
  <c r="N76" i="6" s="1"/>
  <c r="O76" i="6" s="1"/>
  <c r="L76" i="6"/>
  <c r="M76" i="6" s="1"/>
  <c r="L76" i="6" a="1"/>
  <c r="N75" i="6" a="1"/>
  <c r="N75" i="6" s="1"/>
  <c r="O75" i="6" s="1"/>
  <c r="L75" i="6"/>
  <c r="M75" i="6" s="1"/>
  <c r="L75" i="6" a="1"/>
  <c r="N74" i="6" a="1"/>
  <c r="N74" i="6" s="1"/>
  <c r="O74" i="6" s="1"/>
  <c r="L74" i="6"/>
  <c r="M74" i="6" s="1"/>
  <c r="L74" i="6" a="1"/>
  <c r="N73" i="6" a="1"/>
  <c r="N73" i="6" s="1"/>
  <c r="O73" i="6" s="1"/>
  <c r="L73" i="6" a="1"/>
  <c r="L73" i="6" s="1"/>
  <c r="M73" i="6" s="1"/>
  <c r="N72" i="6" a="1"/>
  <c r="N72" i="6" s="1"/>
  <c r="O72" i="6" s="1"/>
  <c r="L72" i="6"/>
  <c r="M72" i="6" s="1"/>
  <c r="L72" i="6" a="1"/>
  <c r="N71" i="6" a="1"/>
  <c r="N71" i="6" s="1"/>
  <c r="O71" i="6" s="1"/>
  <c r="L71" i="6"/>
  <c r="M71" i="6" s="1"/>
  <c r="L71" i="6" a="1"/>
  <c r="N70" i="6" a="1"/>
  <c r="N70" i="6" s="1"/>
  <c r="O70" i="6" s="1"/>
  <c r="L70" i="6"/>
  <c r="M70" i="6" s="1"/>
  <c r="L70" i="6" a="1"/>
  <c r="N69" i="6" a="1"/>
  <c r="N69" i="6" s="1"/>
  <c r="O69" i="6" s="1"/>
  <c r="L69" i="6" a="1"/>
  <c r="L69" i="6" s="1"/>
  <c r="M69" i="6" s="1"/>
  <c r="N68" i="6" a="1"/>
  <c r="N68" i="6" s="1"/>
  <c r="O68" i="6" s="1"/>
  <c r="L68" i="6"/>
  <c r="M68" i="6" s="1"/>
  <c r="L68" i="6" a="1"/>
  <c r="N67" i="6" a="1"/>
  <c r="N67" i="6" s="1"/>
  <c r="O67" i="6" s="1"/>
  <c r="L67" i="6"/>
  <c r="M67" i="6" s="1"/>
  <c r="L67" i="6" a="1"/>
  <c r="N66" i="6" a="1"/>
  <c r="N66" i="6" s="1"/>
  <c r="O66" i="6" s="1"/>
  <c r="L66" i="6"/>
  <c r="M66" i="6" s="1"/>
  <c r="L66" i="6" a="1"/>
  <c r="N65" i="6" a="1"/>
  <c r="N65" i="6" s="1"/>
  <c r="O65" i="6" s="1"/>
  <c r="L65" i="6" a="1"/>
  <c r="L65" i="6" s="1"/>
  <c r="M65" i="6" s="1"/>
  <c r="N64" i="6" a="1"/>
  <c r="N64" i="6" s="1"/>
  <c r="O64" i="6" s="1"/>
  <c r="L64" i="6"/>
  <c r="M64" i="6" s="1"/>
  <c r="L64" i="6" a="1"/>
  <c r="N63" i="6" a="1"/>
  <c r="N63" i="6" s="1"/>
  <c r="O63" i="6" s="1"/>
  <c r="L63" i="6"/>
  <c r="M63" i="6" s="1"/>
  <c r="L63" i="6" a="1"/>
  <c r="N62" i="6" a="1"/>
  <c r="N62" i="6" s="1"/>
  <c r="O62" i="6" s="1"/>
  <c r="L62" i="6"/>
  <c r="M62" i="6" s="1"/>
  <c r="L62" i="6" a="1"/>
  <c r="N61" i="6" a="1"/>
  <c r="N61" i="6" s="1"/>
  <c r="O61" i="6" s="1"/>
  <c r="L61" i="6" a="1"/>
  <c r="L61" i="6" s="1"/>
  <c r="M61" i="6" s="1"/>
  <c r="N60" i="6" a="1"/>
  <c r="N60" i="6" s="1"/>
  <c r="O60" i="6" s="1"/>
  <c r="L60" i="6"/>
  <c r="M60" i="6" s="1"/>
  <c r="L60" i="6" a="1"/>
  <c r="N59" i="6" a="1"/>
  <c r="N59" i="6" s="1"/>
  <c r="O59" i="6" s="1"/>
  <c r="L59" i="6"/>
  <c r="M59" i="6" s="1"/>
  <c r="L59" i="6" a="1"/>
  <c r="N58" i="6" a="1"/>
  <c r="N58" i="6" s="1"/>
  <c r="O58" i="6" s="1"/>
  <c r="L58" i="6"/>
  <c r="M58" i="6" s="1"/>
  <c r="L58" i="6" a="1"/>
  <c r="N57" i="6" a="1"/>
  <c r="N57" i="6" s="1"/>
  <c r="O57" i="6" s="1"/>
  <c r="L57" i="6" a="1"/>
  <c r="L57" i="6" s="1"/>
  <c r="M57" i="6" s="1"/>
  <c r="N56" i="6" a="1"/>
  <c r="N56" i="6" s="1"/>
  <c r="O56" i="6" s="1"/>
  <c r="L56" i="6"/>
  <c r="M56" i="6" s="1"/>
  <c r="L56" i="6" a="1"/>
  <c r="N55" i="6" a="1"/>
  <c r="N55" i="6" s="1"/>
  <c r="O55" i="6" s="1"/>
  <c r="L55" i="6"/>
  <c r="M55" i="6" s="1"/>
  <c r="L55" i="6" a="1"/>
  <c r="N54" i="6" a="1"/>
  <c r="N54" i="6" s="1"/>
  <c r="O54" i="6" s="1"/>
  <c r="L54" i="6"/>
  <c r="M54" i="6" s="1"/>
  <c r="L54" i="6" a="1"/>
  <c r="N53" i="6" a="1"/>
  <c r="N53" i="6" s="1"/>
  <c r="O53" i="6" s="1"/>
  <c r="L53" i="6" a="1"/>
  <c r="L53" i="6" s="1"/>
  <c r="M53" i="6" s="1"/>
  <c r="N52" i="6" a="1"/>
  <c r="N52" i="6" s="1"/>
  <c r="O52" i="6" s="1"/>
  <c r="L52" i="6"/>
  <c r="M52" i="6" s="1"/>
  <c r="L52" i="6" a="1"/>
  <c r="N51" i="6" a="1"/>
  <c r="N51" i="6" s="1"/>
  <c r="O51" i="6" s="1"/>
  <c r="L51" i="6"/>
  <c r="M51" i="6" s="1"/>
  <c r="L51" i="6" a="1"/>
  <c r="N50" i="6" a="1"/>
  <c r="N50" i="6" s="1"/>
  <c r="O50" i="6" s="1"/>
  <c r="L50" i="6"/>
  <c r="M50" i="6" s="1"/>
  <c r="L50" i="6" a="1"/>
  <c r="N49" i="6" a="1"/>
  <c r="N49" i="6" s="1"/>
  <c r="O49" i="6" s="1"/>
  <c r="L49" i="6" a="1"/>
  <c r="L49" i="6" s="1"/>
  <c r="M49" i="6" s="1"/>
  <c r="N48" i="6" a="1"/>
  <c r="N48" i="6" s="1"/>
  <c r="O48" i="6" s="1"/>
  <c r="L48" i="6"/>
  <c r="M48" i="6" s="1"/>
  <c r="L48" i="6" a="1"/>
  <c r="N47" i="6" a="1"/>
  <c r="N47" i="6" s="1"/>
  <c r="O47" i="6" s="1"/>
  <c r="L47" i="6"/>
  <c r="M47" i="6" s="1"/>
  <c r="L47" i="6" a="1"/>
  <c r="N46" i="6" a="1"/>
  <c r="N46" i="6" s="1"/>
  <c r="O46" i="6" s="1"/>
  <c r="L46" i="6" a="1"/>
  <c r="L46" i="6" s="1"/>
  <c r="M46" i="6" s="1"/>
  <c r="N45" i="6" a="1"/>
  <c r="N45" i="6" s="1"/>
  <c r="O45" i="6" s="1"/>
  <c r="L45" i="6" a="1"/>
  <c r="L45" i="6" s="1"/>
  <c r="M45" i="6" s="1"/>
  <c r="N44" i="6" a="1"/>
  <c r="N44" i="6" s="1"/>
  <c r="O44" i="6" s="1"/>
  <c r="L44" i="6"/>
  <c r="M44" i="6" s="1"/>
  <c r="L44" i="6" a="1"/>
  <c r="N43" i="6" a="1"/>
  <c r="N43" i="6" s="1"/>
  <c r="O43" i="6" s="1"/>
  <c r="L43" i="6"/>
  <c r="M43" i="6" s="1"/>
  <c r="L43" i="6" a="1"/>
  <c r="N42" i="6" a="1"/>
  <c r="N42" i="6" s="1"/>
  <c r="O42" i="6" s="1"/>
  <c r="L42" i="6" a="1"/>
  <c r="L42" i="6" s="1"/>
  <c r="M42" i="6" s="1"/>
  <c r="N41" i="6" a="1"/>
  <c r="N41" i="6" s="1"/>
  <c r="O41" i="6" s="1"/>
  <c r="L41" i="6" a="1"/>
  <c r="L41" i="6" s="1"/>
  <c r="M41" i="6" s="1"/>
  <c r="N40" i="6" a="1"/>
  <c r="N40" i="6" s="1"/>
  <c r="O40" i="6" s="1"/>
  <c r="L40" i="6"/>
  <c r="M40" i="6" s="1"/>
  <c r="L40" i="6" a="1"/>
  <c r="N39" i="6" a="1"/>
  <c r="N39" i="6" s="1"/>
  <c r="O39" i="6" s="1"/>
  <c r="L39" i="6"/>
  <c r="M39" i="6" s="1"/>
  <c r="L39" i="6" a="1"/>
  <c r="N38" i="6" a="1"/>
  <c r="N38" i="6" s="1"/>
  <c r="O38" i="6" s="1"/>
  <c r="L38" i="6" a="1"/>
  <c r="L38" i="6" s="1"/>
  <c r="M38" i="6" s="1"/>
  <c r="N37" i="6" a="1"/>
  <c r="N37" i="6" s="1"/>
  <c r="O37" i="6" s="1"/>
  <c r="L37" i="6" a="1"/>
  <c r="L37" i="6" s="1"/>
  <c r="M37" i="6" s="1"/>
  <c r="N36" i="6" a="1"/>
  <c r="N36" i="6" s="1"/>
  <c r="O36" i="6" s="1"/>
  <c r="L36" i="6"/>
  <c r="M36" i="6" s="1"/>
  <c r="L36" i="6" a="1"/>
  <c r="N35" i="6" a="1"/>
  <c r="N35" i="6" s="1"/>
  <c r="O35" i="6" s="1"/>
  <c r="L35" i="6"/>
  <c r="M35" i="6" s="1"/>
  <c r="L35" i="6" a="1"/>
  <c r="N34" i="6" a="1"/>
  <c r="N34" i="6" s="1"/>
  <c r="O34" i="6" s="1"/>
  <c r="L34" i="6"/>
  <c r="M34" i="6" s="1"/>
  <c r="L34" i="6" a="1"/>
  <c r="N33" i="6" a="1"/>
  <c r="N33" i="6" s="1"/>
  <c r="O33" i="6" s="1"/>
  <c r="L33" i="6" a="1"/>
  <c r="L33" i="6" s="1"/>
  <c r="M33" i="6" s="1"/>
  <c r="N32" i="6" a="1"/>
  <c r="N32" i="6" s="1"/>
  <c r="O32" i="6" s="1"/>
  <c r="L32" i="6"/>
  <c r="M32" i="6" s="1"/>
  <c r="L32" i="6" a="1"/>
  <c r="N31" i="6" a="1"/>
  <c r="N31" i="6" s="1"/>
  <c r="O31" i="6" s="1"/>
  <c r="L31" i="6"/>
  <c r="M31" i="6" s="1"/>
  <c r="L31" i="6" a="1"/>
  <c r="N30" i="6" a="1"/>
  <c r="N30" i="6" s="1"/>
  <c r="O30" i="6" s="1"/>
  <c r="L30" i="6" a="1"/>
  <c r="L30" i="6" s="1"/>
  <c r="M30" i="6" s="1"/>
  <c r="N29" i="6" a="1"/>
  <c r="N29" i="6" s="1"/>
  <c r="O29" i="6" s="1"/>
  <c r="L29" i="6" a="1"/>
  <c r="L29" i="6" s="1"/>
  <c r="M29" i="6" s="1"/>
  <c r="N28" i="6" a="1"/>
  <c r="N28" i="6" s="1"/>
  <c r="O28" i="6" s="1"/>
  <c r="L28" i="6"/>
  <c r="M28" i="6" s="1"/>
  <c r="L28" i="6" a="1"/>
  <c r="N27" i="6" a="1"/>
  <c r="N27" i="6" s="1"/>
  <c r="O27" i="6" s="1"/>
  <c r="L27" i="6"/>
  <c r="M27" i="6" s="1"/>
  <c r="L27" i="6" a="1"/>
  <c r="N26" i="6" a="1"/>
  <c r="N26" i="6" s="1"/>
  <c r="O26" i="6" s="1"/>
  <c r="L26" i="6" a="1"/>
  <c r="L26" i="6" s="1"/>
  <c r="M26" i="6" s="1"/>
  <c r="N25" i="6" a="1"/>
  <c r="N25" i="6" s="1"/>
  <c r="O25" i="6" s="1"/>
  <c r="L25" i="6" a="1"/>
  <c r="L25" i="6" s="1"/>
  <c r="M25" i="6" s="1"/>
  <c r="N24" i="6" a="1"/>
  <c r="N24" i="6" s="1"/>
  <c r="O24" i="6" s="1"/>
  <c r="L24" i="6"/>
  <c r="M24" i="6" s="1"/>
  <c r="L24" i="6" a="1"/>
  <c r="N23" i="6" a="1"/>
  <c r="N23" i="6" s="1"/>
  <c r="O23" i="6" s="1"/>
  <c r="L23" i="6"/>
  <c r="M23" i="6" s="1"/>
  <c r="L23" i="6" a="1"/>
  <c r="N22" i="6" a="1"/>
  <c r="N22" i="6" s="1"/>
  <c r="O22" i="6" s="1"/>
  <c r="L22" i="6" a="1"/>
  <c r="L22" i="6" s="1"/>
  <c r="M22" i="6" s="1"/>
  <c r="N21" i="6" a="1"/>
  <c r="N21" i="6" s="1"/>
  <c r="O21" i="6" s="1"/>
  <c r="L21" i="6" a="1"/>
  <c r="L21" i="6" s="1"/>
  <c r="M21" i="6" s="1"/>
  <c r="N20" i="6" a="1"/>
  <c r="N20" i="6" s="1"/>
  <c r="O20" i="6" s="1"/>
  <c r="L20" i="6"/>
  <c r="M20" i="6" s="1"/>
  <c r="L20" i="6" a="1"/>
  <c r="N19" i="6" a="1"/>
  <c r="N19" i="6" s="1"/>
  <c r="O19" i="6" s="1"/>
  <c r="L19" i="6"/>
  <c r="M19" i="6" s="1"/>
  <c r="L19" i="6" a="1"/>
  <c r="N18" i="6" a="1"/>
  <c r="N18" i="6" s="1"/>
  <c r="O18" i="6" s="1"/>
  <c r="L18" i="6" a="1"/>
  <c r="L18" i="6" s="1"/>
  <c r="M18" i="6" s="1"/>
  <c r="N17" i="6" a="1"/>
  <c r="N17" i="6" s="1"/>
  <c r="O17" i="6" s="1"/>
  <c r="L17" i="6" a="1"/>
  <c r="L17" i="6" s="1"/>
  <c r="M17" i="6" s="1"/>
  <c r="N16" i="6" a="1"/>
  <c r="N16" i="6" s="1"/>
  <c r="O16" i="6" s="1"/>
  <c r="L16" i="6"/>
  <c r="M16" i="6" s="1"/>
  <c r="L16" i="6" a="1"/>
  <c r="N15" i="6" a="1"/>
  <c r="N15" i="6" s="1"/>
  <c r="O15" i="6" s="1"/>
  <c r="L15" i="6"/>
  <c r="M15" i="6" s="1"/>
  <c r="L15" i="6" a="1"/>
  <c r="N14" i="6" a="1"/>
  <c r="N14" i="6" s="1"/>
  <c r="O14" i="6" s="1"/>
  <c r="L14" i="6" a="1"/>
  <c r="L14" i="6" s="1"/>
  <c r="M14" i="6" s="1"/>
  <c r="N13" i="6" a="1"/>
  <c r="N13" i="6" s="1"/>
  <c r="O13" i="6" s="1"/>
  <c r="L13" i="6" a="1"/>
  <c r="L13" i="6" s="1"/>
  <c r="M13" i="6" s="1"/>
  <c r="N12" i="6" a="1"/>
  <c r="N12" i="6" s="1"/>
  <c r="O12" i="6" s="1"/>
  <c r="L12" i="6"/>
  <c r="M12" i="6" s="1"/>
  <c r="L12" i="6" a="1"/>
  <c r="N11" i="6" a="1"/>
  <c r="N11" i="6" s="1"/>
  <c r="O11" i="6" s="1"/>
  <c r="L11" i="6"/>
  <c r="M11" i="6" s="1"/>
  <c r="L11" i="6" a="1"/>
  <c r="N10" i="6" a="1"/>
  <c r="N10" i="6" s="1"/>
  <c r="O10" i="6" s="1"/>
  <c r="L10" i="6" a="1"/>
  <c r="L10" i="6" s="1"/>
  <c r="M10" i="6" s="1"/>
  <c r="N9" i="6" a="1"/>
  <c r="N9" i="6" s="1"/>
  <c r="O9" i="6" s="1"/>
  <c r="L9" i="6" a="1"/>
  <c r="L9" i="6" s="1"/>
  <c r="M9" i="6" s="1"/>
  <c r="N8" i="6" a="1"/>
  <c r="N8" i="6" s="1"/>
  <c r="O8" i="6" s="1"/>
  <c r="L8" i="6"/>
  <c r="M8" i="6" s="1"/>
  <c r="L8" i="6" a="1"/>
  <c r="N7" i="6" a="1"/>
  <c r="N7" i="6" s="1"/>
  <c r="O7" i="6" s="1"/>
  <c r="L7" i="6"/>
  <c r="M7" i="6" s="1"/>
  <c r="L7" i="6" a="1"/>
  <c r="O6" i="6"/>
  <c r="N6" i="6"/>
  <c r="N6" i="6" a="1"/>
  <c r="L6" i="6" a="1"/>
  <c r="L6" i="6" s="1"/>
  <c r="M6" i="6" s="1"/>
  <c r="N5" i="6" a="1"/>
  <c r="N5" i="6" s="1"/>
  <c r="O5" i="6" s="1"/>
  <c r="L5" i="6" a="1"/>
  <c r="L5" i="6" s="1"/>
  <c r="M5" i="6" s="1"/>
  <c r="N4" i="6" a="1"/>
  <c r="N4" i="6" s="1"/>
  <c r="O4" i="6" s="1"/>
  <c r="L4" i="6"/>
  <c r="M4" i="6" s="1"/>
  <c r="L4" i="6" a="1"/>
  <c r="N3" i="6" a="1"/>
  <c r="N3" i="6" s="1"/>
  <c r="O3" i="6" s="1"/>
  <c r="L3" i="6"/>
  <c r="M3" i="6" s="1"/>
  <c r="L3" i="6" a="1"/>
  <c r="N2" i="6" a="1"/>
  <c r="N2" i="6" s="1"/>
  <c r="O2" i="6" s="1"/>
  <c r="L2" i="6" a="1"/>
  <c r="L2" i="6" s="1"/>
  <c r="M2" i="6" s="1"/>
  <c r="N367" i="5" a="1"/>
  <c r="N367" i="5" s="1"/>
  <c r="O367" i="5" s="1"/>
  <c r="L367" i="5" a="1"/>
  <c r="L367" i="5" s="1"/>
  <c r="M367" i="5" s="1"/>
  <c r="O366" i="5"/>
  <c r="N366" i="5"/>
  <c r="N366" i="5" a="1"/>
  <c r="L366" i="5"/>
  <c r="M366" i="5" s="1"/>
  <c r="L366" i="5" a="1"/>
  <c r="N365" i="5"/>
  <c r="O365" i="5" s="1"/>
  <c r="N365" i="5" a="1"/>
  <c r="M365" i="5"/>
  <c r="L365" i="5"/>
  <c r="L365" i="5" a="1"/>
  <c r="N364" i="5" a="1"/>
  <c r="N364" i="5" s="1"/>
  <c r="O364" i="5" s="1"/>
  <c r="L364" i="5" a="1"/>
  <c r="L364" i="5" s="1"/>
  <c r="M364" i="5" s="1"/>
  <c r="N363" i="5" a="1"/>
  <c r="N363" i="5" s="1"/>
  <c r="O363" i="5" s="1"/>
  <c r="L363" i="5" a="1"/>
  <c r="L363" i="5" s="1"/>
  <c r="M363" i="5" s="1"/>
  <c r="O362" i="5"/>
  <c r="N362" i="5"/>
  <c r="N362" i="5" a="1"/>
  <c r="L362" i="5"/>
  <c r="M362" i="5" s="1"/>
  <c r="L362" i="5" a="1"/>
  <c r="N361" i="5"/>
  <c r="O361" i="5" s="1"/>
  <c r="N361" i="5" a="1"/>
  <c r="M361" i="5"/>
  <c r="L361" i="5" a="1"/>
  <c r="L361" i="5" s="1"/>
  <c r="N360" i="5" a="1"/>
  <c r="N360" i="5" s="1"/>
  <c r="O360" i="5" s="1"/>
  <c r="L360" i="5" a="1"/>
  <c r="L360" i="5" s="1"/>
  <c r="M360" i="5" s="1"/>
  <c r="N359" i="5" a="1"/>
  <c r="N359" i="5" s="1"/>
  <c r="O359" i="5" s="1"/>
  <c r="L359" i="5" a="1"/>
  <c r="L359" i="5" s="1"/>
  <c r="M359" i="5" s="1"/>
  <c r="O358" i="5"/>
  <c r="N358" i="5"/>
  <c r="N358" i="5" a="1"/>
  <c r="L358" i="5"/>
  <c r="M358" i="5" s="1"/>
  <c r="L358" i="5" a="1"/>
  <c r="N357" i="5" a="1"/>
  <c r="N357" i="5" s="1"/>
  <c r="O357" i="5" s="1"/>
  <c r="M357" i="5"/>
  <c r="L357" i="5" a="1"/>
  <c r="L357" i="5" s="1"/>
  <c r="N356" i="5" a="1"/>
  <c r="N356" i="5" s="1"/>
  <c r="O356" i="5" s="1"/>
  <c r="L356" i="5" a="1"/>
  <c r="L356" i="5" s="1"/>
  <c r="M356" i="5" s="1"/>
  <c r="N355" i="5" a="1"/>
  <c r="N355" i="5" s="1"/>
  <c r="O355" i="5" s="1"/>
  <c r="L355" i="5"/>
  <c r="M355" i="5" s="1"/>
  <c r="L355" i="5" a="1"/>
  <c r="O354" i="5"/>
  <c r="N354" i="5"/>
  <c r="N354" i="5" a="1"/>
  <c r="L354" i="5"/>
  <c r="M354" i="5" s="1"/>
  <c r="L354" i="5" a="1"/>
  <c r="O353" i="5"/>
  <c r="N353" i="5"/>
  <c r="N353" i="5" a="1"/>
  <c r="M353" i="5"/>
  <c r="L353" i="5" a="1"/>
  <c r="L353" i="5" s="1"/>
  <c r="N352" i="5" a="1"/>
  <c r="N352" i="5" s="1"/>
  <c r="O352" i="5" s="1"/>
  <c r="L352" i="5" a="1"/>
  <c r="L352" i="5" s="1"/>
  <c r="M352" i="5" s="1"/>
  <c r="N351" i="5" a="1"/>
  <c r="N351" i="5" s="1"/>
  <c r="O351" i="5" s="1"/>
  <c r="L351" i="5"/>
  <c r="M351" i="5" s="1"/>
  <c r="L351" i="5" a="1"/>
  <c r="N350" i="5"/>
  <c r="O350" i="5" s="1"/>
  <c r="N350" i="5" a="1"/>
  <c r="L350" i="5"/>
  <c r="M350" i="5" s="1"/>
  <c r="L350" i="5" a="1"/>
  <c r="O349" i="5"/>
  <c r="N349" i="5"/>
  <c r="N349" i="5" a="1"/>
  <c r="M349" i="5"/>
  <c r="L349" i="5"/>
  <c r="L349" i="5" a="1"/>
  <c r="N348" i="5" a="1"/>
  <c r="N348" i="5" s="1"/>
  <c r="O348" i="5" s="1"/>
  <c r="M348" i="5"/>
  <c r="L348" i="5"/>
  <c r="L348" i="5" a="1"/>
  <c r="N347" i="5" a="1"/>
  <c r="N347" i="5" s="1"/>
  <c r="O347" i="5" s="1"/>
  <c r="L347" i="5" a="1"/>
  <c r="L347" i="5" s="1"/>
  <c r="M347" i="5" s="1"/>
  <c r="N346" i="5"/>
  <c r="O346" i="5" s="1"/>
  <c r="N346" i="5" a="1"/>
  <c r="L346" i="5"/>
  <c r="M346" i="5" s="1"/>
  <c r="L346" i="5" a="1"/>
  <c r="N345" i="5" a="1"/>
  <c r="N345" i="5" s="1"/>
  <c r="O345" i="5" s="1"/>
  <c r="L345" i="5" a="1"/>
  <c r="L345" i="5" s="1"/>
  <c r="M345" i="5" s="1"/>
  <c r="N344" i="5" a="1"/>
  <c r="N344" i="5" s="1"/>
  <c r="O344" i="5" s="1"/>
  <c r="M344" i="5"/>
  <c r="L344" i="5" a="1"/>
  <c r="L344" i="5" s="1"/>
  <c r="N343" i="5" a="1"/>
  <c r="N343" i="5" s="1"/>
  <c r="O343" i="5" s="1"/>
  <c r="L343" i="5" a="1"/>
  <c r="L343" i="5" s="1"/>
  <c r="M343" i="5" s="1"/>
  <c r="N342" i="5"/>
  <c r="O342" i="5" s="1"/>
  <c r="N342" i="5" a="1"/>
  <c r="L342" i="5"/>
  <c r="M342" i="5" s="1"/>
  <c r="L342" i="5" a="1"/>
  <c r="N341" i="5" a="1"/>
  <c r="N341" i="5" s="1"/>
  <c r="O341" i="5" s="1"/>
  <c r="L341" i="5" a="1"/>
  <c r="L341" i="5" s="1"/>
  <c r="M341" i="5" s="1"/>
  <c r="N340" i="5" a="1"/>
  <c r="N340" i="5" s="1"/>
  <c r="O340" i="5" s="1"/>
  <c r="M340" i="5"/>
  <c r="L340" i="5"/>
  <c r="L340" i="5" a="1"/>
  <c r="N339" i="5" a="1"/>
  <c r="N339" i="5" s="1"/>
  <c r="O339" i="5" s="1"/>
  <c r="L339" i="5" a="1"/>
  <c r="L339" i="5" s="1"/>
  <c r="M339" i="5" s="1"/>
  <c r="O338" i="5"/>
  <c r="N338" i="5"/>
  <c r="N338" i="5" a="1"/>
  <c r="L338" i="5"/>
  <c r="M338" i="5" s="1"/>
  <c r="L338" i="5" a="1"/>
  <c r="N337" i="5" a="1"/>
  <c r="N337" i="5" s="1"/>
  <c r="O337" i="5" s="1"/>
  <c r="L337" i="5" a="1"/>
  <c r="L337" i="5" s="1"/>
  <c r="M337" i="5" s="1"/>
  <c r="N336" i="5" a="1"/>
  <c r="N336" i="5" s="1"/>
  <c r="O336" i="5" s="1"/>
  <c r="L336" i="5" a="1"/>
  <c r="L336" i="5" s="1"/>
  <c r="M336" i="5" s="1"/>
  <c r="N335" i="5" a="1"/>
  <c r="N335" i="5" s="1"/>
  <c r="O335" i="5" s="1"/>
  <c r="L335" i="5" a="1"/>
  <c r="L335" i="5" s="1"/>
  <c r="M335" i="5" s="1"/>
  <c r="O334" i="5"/>
  <c r="N334" i="5"/>
  <c r="N334" i="5" a="1"/>
  <c r="L334" i="5"/>
  <c r="M334" i="5" s="1"/>
  <c r="L334" i="5" a="1"/>
  <c r="N333" i="5" a="1"/>
  <c r="N333" i="5" s="1"/>
  <c r="O333" i="5" s="1"/>
  <c r="M333" i="5"/>
  <c r="L333" i="5" a="1"/>
  <c r="L333" i="5" s="1"/>
  <c r="N332" i="5" a="1"/>
  <c r="N332" i="5" s="1"/>
  <c r="O332" i="5" s="1"/>
  <c r="L332" i="5" a="1"/>
  <c r="L332" i="5" s="1"/>
  <c r="M332" i="5" s="1"/>
  <c r="N331" i="5" a="1"/>
  <c r="N331" i="5" s="1"/>
  <c r="O331" i="5" s="1"/>
  <c r="L331" i="5" a="1"/>
  <c r="L331" i="5" s="1"/>
  <c r="M331" i="5" s="1"/>
  <c r="N330" i="5"/>
  <c r="O330" i="5" s="1"/>
  <c r="N330" i="5" a="1"/>
  <c r="L330" i="5"/>
  <c r="M330" i="5" s="1"/>
  <c r="L330" i="5" a="1"/>
  <c r="N329" i="5"/>
  <c r="O329" i="5" s="1"/>
  <c r="N329" i="5" a="1"/>
  <c r="M329" i="5"/>
  <c r="L329" i="5"/>
  <c r="L329" i="5" a="1"/>
  <c r="N328" i="5" a="1"/>
  <c r="N328" i="5" s="1"/>
  <c r="O328" i="5" s="1"/>
  <c r="L328" i="5" a="1"/>
  <c r="L328" i="5" s="1"/>
  <c r="M328" i="5" s="1"/>
  <c r="N327" i="5" a="1"/>
  <c r="N327" i="5" s="1"/>
  <c r="O327" i="5" s="1"/>
  <c r="L327" i="5" a="1"/>
  <c r="L327" i="5" s="1"/>
  <c r="M327" i="5" s="1"/>
  <c r="N326" i="5"/>
  <c r="O326" i="5" s="1"/>
  <c r="N326" i="5" a="1"/>
  <c r="L326" i="5"/>
  <c r="M326" i="5" s="1"/>
  <c r="L326" i="5" a="1"/>
  <c r="N325" i="5" a="1"/>
  <c r="N325" i="5" s="1"/>
  <c r="O325" i="5" s="1"/>
  <c r="M325" i="5"/>
  <c r="L325" i="5"/>
  <c r="L325" i="5" a="1"/>
  <c r="N324" i="5" a="1"/>
  <c r="N324" i="5" s="1"/>
  <c r="O324" i="5" s="1"/>
  <c r="M324" i="5"/>
  <c r="L324" i="5"/>
  <c r="L324" i="5" a="1"/>
  <c r="N323" i="5" a="1"/>
  <c r="N323" i="5" s="1"/>
  <c r="O323" i="5" s="1"/>
  <c r="L323" i="5" a="1"/>
  <c r="L323" i="5" s="1"/>
  <c r="M323" i="5" s="1"/>
  <c r="N322" i="5"/>
  <c r="O322" i="5" s="1"/>
  <c r="N322" i="5" a="1"/>
  <c r="L322" i="5"/>
  <c r="M322" i="5" s="1"/>
  <c r="L322" i="5" a="1"/>
  <c r="N321" i="5" a="1"/>
  <c r="N321" i="5" s="1"/>
  <c r="O321" i="5" s="1"/>
  <c r="M321" i="5"/>
  <c r="L321" i="5"/>
  <c r="L321" i="5" a="1"/>
  <c r="N320" i="5" a="1"/>
  <c r="N320" i="5" s="1"/>
  <c r="O320" i="5" s="1"/>
  <c r="L320" i="5"/>
  <c r="M320" i="5" s="1"/>
  <c r="L320" i="5" a="1"/>
  <c r="N319" i="5" a="1"/>
  <c r="N319" i="5" s="1"/>
  <c r="O319" i="5" s="1"/>
  <c r="L319" i="5" a="1"/>
  <c r="L319" i="5" s="1"/>
  <c r="M319" i="5" s="1"/>
  <c r="N318" i="5"/>
  <c r="O318" i="5" s="1"/>
  <c r="N318" i="5" a="1"/>
  <c r="L318" i="5"/>
  <c r="M318" i="5" s="1"/>
  <c r="L318" i="5" a="1"/>
  <c r="N317" i="5" a="1"/>
  <c r="N317" i="5" s="1"/>
  <c r="O317" i="5" s="1"/>
  <c r="M317" i="5"/>
  <c r="L317" i="5" a="1"/>
  <c r="L317" i="5" s="1"/>
  <c r="N316" i="5" a="1"/>
  <c r="N316" i="5" s="1"/>
  <c r="O316" i="5" s="1"/>
  <c r="L316" i="5" a="1"/>
  <c r="L316" i="5" s="1"/>
  <c r="M316" i="5" s="1"/>
  <c r="N315" i="5" a="1"/>
  <c r="N315" i="5" s="1"/>
  <c r="O315" i="5" s="1"/>
  <c r="L315" i="5" a="1"/>
  <c r="L315" i="5" s="1"/>
  <c r="M315" i="5" s="1"/>
  <c r="O314" i="5"/>
  <c r="N314" i="5"/>
  <c r="N314" i="5" a="1"/>
  <c r="L314" i="5"/>
  <c r="M314" i="5" s="1"/>
  <c r="L314" i="5" a="1"/>
  <c r="N313" i="5" a="1"/>
  <c r="N313" i="5" s="1"/>
  <c r="O313" i="5" s="1"/>
  <c r="M313" i="5"/>
  <c r="L313" i="5" a="1"/>
  <c r="L313" i="5" s="1"/>
  <c r="N312" i="5" a="1"/>
  <c r="N312" i="5" s="1"/>
  <c r="O312" i="5" s="1"/>
  <c r="L312" i="5" a="1"/>
  <c r="L312" i="5" s="1"/>
  <c r="M312" i="5" s="1"/>
  <c r="N311" i="5" a="1"/>
  <c r="N311" i="5" s="1"/>
  <c r="O311" i="5" s="1"/>
  <c r="L311" i="5" a="1"/>
  <c r="L311" i="5" s="1"/>
  <c r="M311" i="5" s="1"/>
  <c r="N310" i="5"/>
  <c r="O310" i="5" s="1"/>
  <c r="N310" i="5" a="1"/>
  <c r="L310" i="5"/>
  <c r="M310" i="5" s="1"/>
  <c r="L310" i="5" a="1"/>
  <c r="N309" i="5" a="1"/>
  <c r="N309" i="5" s="1"/>
  <c r="O309" i="5" s="1"/>
  <c r="L309" i="5" a="1"/>
  <c r="L309" i="5" s="1"/>
  <c r="M309" i="5" s="1"/>
  <c r="N308" i="5" a="1"/>
  <c r="N308" i="5" s="1"/>
  <c r="O308" i="5" s="1"/>
  <c r="L308" i="5" a="1"/>
  <c r="L308" i="5" s="1"/>
  <c r="M308" i="5" s="1"/>
  <c r="N307" i="5" a="1"/>
  <c r="N307" i="5" s="1"/>
  <c r="O307" i="5" s="1"/>
  <c r="L307" i="5"/>
  <c r="M307" i="5" s="1"/>
  <c r="L307" i="5" a="1"/>
  <c r="O306" i="5"/>
  <c r="N306" i="5"/>
  <c r="N306" i="5" a="1"/>
  <c r="L306" i="5"/>
  <c r="M306" i="5" s="1"/>
  <c r="L306" i="5" a="1"/>
  <c r="O305" i="5"/>
  <c r="N305" i="5"/>
  <c r="N305" i="5" a="1"/>
  <c r="M305" i="5"/>
  <c r="L305" i="5" a="1"/>
  <c r="L305" i="5" s="1"/>
  <c r="N304" i="5" a="1"/>
  <c r="N304" i="5" s="1"/>
  <c r="O304" i="5" s="1"/>
  <c r="L304" i="5" a="1"/>
  <c r="L304" i="5" s="1"/>
  <c r="M304" i="5" s="1"/>
  <c r="N303" i="5" a="1"/>
  <c r="N303" i="5" s="1"/>
  <c r="O303" i="5" s="1"/>
  <c r="L303" i="5" a="1"/>
  <c r="L303" i="5" s="1"/>
  <c r="M303" i="5" s="1"/>
  <c r="N302" i="5"/>
  <c r="O302" i="5" s="1"/>
  <c r="N302" i="5" a="1"/>
  <c r="L302" i="5"/>
  <c r="M302" i="5" s="1"/>
  <c r="L302" i="5" a="1"/>
  <c r="N301" i="5" a="1"/>
  <c r="N301" i="5" s="1"/>
  <c r="O301" i="5" s="1"/>
  <c r="L301" i="5" a="1"/>
  <c r="L301" i="5" s="1"/>
  <c r="M301" i="5" s="1"/>
  <c r="N300" i="5" a="1"/>
  <c r="N300" i="5" s="1"/>
  <c r="O300" i="5" s="1"/>
  <c r="L300" i="5"/>
  <c r="M300" i="5" s="1"/>
  <c r="L300" i="5" a="1"/>
  <c r="N299" i="5" a="1"/>
  <c r="N299" i="5" s="1"/>
  <c r="O299" i="5" s="1"/>
  <c r="L299" i="5"/>
  <c r="M299" i="5" s="1"/>
  <c r="L299" i="5" a="1"/>
  <c r="N298" i="5"/>
  <c r="O298" i="5" s="1"/>
  <c r="N298" i="5" a="1"/>
  <c r="L298" i="5"/>
  <c r="M298" i="5" s="1"/>
  <c r="L298" i="5" a="1"/>
  <c r="N297" i="5"/>
  <c r="O297" i="5" s="1"/>
  <c r="N297" i="5" a="1"/>
  <c r="L297" i="5" a="1"/>
  <c r="L297" i="5" s="1"/>
  <c r="M297" i="5" s="1"/>
  <c r="N296" i="5" a="1"/>
  <c r="N296" i="5" s="1"/>
  <c r="O296" i="5" s="1"/>
  <c r="L296" i="5"/>
  <c r="M296" i="5" s="1"/>
  <c r="L296" i="5" a="1"/>
  <c r="N295" i="5" a="1"/>
  <c r="N295" i="5" s="1"/>
  <c r="O295" i="5" s="1"/>
  <c r="L295" i="5" a="1"/>
  <c r="L295" i="5" s="1"/>
  <c r="M295" i="5" s="1"/>
  <c r="N294" i="5"/>
  <c r="O294" i="5" s="1"/>
  <c r="N294" i="5" a="1"/>
  <c r="L294" i="5"/>
  <c r="M294" i="5" s="1"/>
  <c r="L294" i="5" a="1"/>
  <c r="N293" i="5" a="1"/>
  <c r="N293" i="5" s="1"/>
  <c r="O293" i="5" s="1"/>
  <c r="L293" i="5" a="1"/>
  <c r="L293" i="5" s="1"/>
  <c r="M293" i="5" s="1"/>
  <c r="N292" i="5" a="1"/>
  <c r="N292" i="5" s="1"/>
  <c r="O292" i="5" s="1"/>
  <c r="L292" i="5" a="1"/>
  <c r="L292" i="5" s="1"/>
  <c r="M292" i="5" s="1"/>
  <c r="N291" i="5" a="1"/>
  <c r="N291" i="5" s="1"/>
  <c r="O291" i="5" s="1"/>
  <c r="L291" i="5" a="1"/>
  <c r="L291" i="5" s="1"/>
  <c r="M291" i="5" s="1"/>
  <c r="N290" i="5"/>
  <c r="O290" i="5" s="1"/>
  <c r="N290" i="5" a="1"/>
  <c r="L290" i="5"/>
  <c r="M290" i="5" s="1"/>
  <c r="L290" i="5" a="1"/>
  <c r="N289" i="5" a="1"/>
  <c r="N289" i="5" s="1"/>
  <c r="O289" i="5" s="1"/>
  <c r="L289" i="5" a="1"/>
  <c r="L289" i="5" s="1"/>
  <c r="M289" i="5" s="1"/>
  <c r="N288" i="5" a="1"/>
  <c r="N288" i="5" s="1"/>
  <c r="O288" i="5" s="1"/>
  <c r="L288" i="5"/>
  <c r="M288" i="5" s="1"/>
  <c r="L288" i="5" a="1"/>
  <c r="N287" i="5" a="1"/>
  <c r="N287" i="5" s="1"/>
  <c r="O287" i="5" s="1"/>
  <c r="L287" i="5" a="1"/>
  <c r="L287" i="5" s="1"/>
  <c r="M287" i="5" s="1"/>
  <c r="O286" i="5"/>
  <c r="N286" i="5"/>
  <c r="N286" i="5" a="1"/>
  <c r="L286" i="5"/>
  <c r="M286" i="5" s="1"/>
  <c r="L286" i="5" a="1"/>
  <c r="N285" i="5" a="1"/>
  <c r="N285" i="5" s="1"/>
  <c r="O285" i="5" s="1"/>
  <c r="L285" i="5" a="1"/>
  <c r="L285" i="5" s="1"/>
  <c r="M285" i="5" s="1"/>
  <c r="N284" i="5" a="1"/>
  <c r="N284" i="5" s="1"/>
  <c r="O284" i="5" s="1"/>
  <c r="L284" i="5" a="1"/>
  <c r="L284" i="5" s="1"/>
  <c r="M284" i="5" s="1"/>
  <c r="N283" i="5" a="1"/>
  <c r="N283" i="5" s="1"/>
  <c r="O283" i="5" s="1"/>
  <c r="L283" i="5" a="1"/>
  <c r="L283" i="5" s="1"/>
  <c r="M283" i="5" s="1"/>
  <c r="O282" i="5"/>
  <c r="N282" i="5"/>
  <c r="N282" i="5" a="1"/>
  <c r="L282" i="5"/>
  <c r="M282" i="5" s="1"/>
  <c r="L282" i="5" a="1"/>
  <c r="N281" i="5" a="1"/>
  <c r="N281" i="5" s="1"/>
  <c r="O281" i="5" s="1"/>
  <c r="M281" i="5"/>
  <c r="L281" i="5" a="1"/>
  <c r="L281" i="5" s="1"/>
  <c r="N280" i="5" a="1"/>
  <c r="N280" i="5" s="1"/>
  <c r="O280" i="5" s="1"/>
  <c r="L280" i="5" a="1"/>
  <c r="L280" i="5" s="1"/>
  <c r="M280" i="5" s="1"/>
  <c r="N279" i="5" a="1"/>
  <c r="N279" i="5" s="1"/>
  <c r="O279" i="5" s="1"/>
  <c r="L279" i="5"/>
  <c r="M279" i="5" s="1"/>
  <c r="L279" i="5" a="1"/>
  <c r="N278" i="5"/>
  <c r="O278" i="5" s="1"/>
  <c r="N278" i="5" a="1"/>
  <c r="L278" i="5"/>
  <c r="M278" i="5" s="1"/>
  <c r="L278" i="5" a="1"/>
  <c r="N277" i="5" a="1"/>
  <c r="N277" i="5" s="1"/>
  <c r="O277" i="5" s="1"/>
  <c r="L277" i="5" a="1"/>
  <c r="L277" i="5" s="1"/>
  <c r="M277" i="5" s="1"/>
  <c r="N276" i="5" a="1"/>
  <c r="N276" i="5" s="1"/>
  <c r="O276" i="5" s="1"/>
  <c r="L276" i="5" a="1"/>
  <c r="L276" i="5" s="1"/>
  <c r="M276" i="5" s="1"/>
  <c r="N275" i="5" a="1"/>
  <c r="N275" i="5" s="1"/>
  <c r="O275" i="5" s="1"/>
  <c r="L275" i="5"/>
  <c r="M275" i="5" s="1"/>
  <c r="L275" i="5" a="1"/>
  <c r="O274" i="5"/>
  <c r="N274" i="5"/>
  <c r="N274" i="5" a="1"/>
  <c r="L274" i="5"/>
  <c r="M274" i="5" s="1"/>
  <c r="L274" i="5" a="1"/>
  <c r="N273" i="5"/>
  <c r="O273" i="5" s="1"/>
  <c r="N273" i="5" a="1"/>
  <c r="M273" i="5"/>
  <c r="L273" i="5" a="1"/>
  <c r="L273" i="5" s="1"/>
  <c r="N272" i="5" a="1"/>
  <c r="N272" i="5" s="1"/>
  <c r="O272" i="5" s="1"/>
  <c r="L272" i="5" a="1"/>
  <c r="L272" i="5" s="1"/>
  <c r="M272" i="5" s="1"/>
  <c r="N271" i="5" a="1"/>
  <c r="N271" i="5" s="1"/>
  <c r="O271" i="5" s="1"/>
  <c r="L271" i="5" a="1"/>
  <c r="L271" i="5" s="1"/>
  <c r="M271" i="5" s="1"/>
  <c r="N270" i="5"/>
  <c r="O270" i="5" s="1"/>
  <c r="N270" i="5" a="1"/>
  <c r="L270" i="5"/>
  <c r="M270" i="5" s="1"/>
  <c r="L270" i="5" a="1"/>
  <c r="O269" i="5"/>
  <c r="N269" i="5" a="1"/>
  <c r="N269" i="5" s="1"/>
  <c r="L269" i="5" a="1"/>
  <c r="L269" i="5" s="1"/>
  <c r="M269" i="5" s="1"/>
  <c r="N268" i="5" a="1"/>
  <c r="N268" i="5" s="1"/>
  <c r="O268" i="5" s="1"/>
  <c r="L268" i="5"/>
  <c r="M268" i="5" s="1"/>
  <c r="L268" i="5" a="1"/>
  <c r="N267" i="5" a="1"/>
  <c r="N267" i="5" s="1"/>
  <c r="O267" i="5" s="1"/>
  <c r="L267" i="5"/>
  <c r="M267" i="5" s="1"/>
  <c r="L267" i="5" a="1"/>
  <c r="N266" i="5"/>
  <c r="O266" i="5" s="1"/>
  <c r="N266" i="5" a="1"/>
  <c r="L266" i="5"/>
  <c r="M266" i="5" s="1"/>
  <c r="L266" i="5" a="1"/>
  <c r="N265" i="5"/>
  <c r="O265" i="5" s="1"/>
  <c r="N265" i="5" a="1"/>
  <c r="L265" i="5" a="1"/>
  <c r="L265" i="5" s="1"/>
  <c r="M265" i="5" s="1"/>
  <c r="N264" i="5" a="1"/>
  <c r="N264" i="5" s="1"/>
  <c r="O264" i="5" s="1"/>
  <c r="M264" i="5"/>
  <c r="L264" i="5"/>
  <c r="L264" i="5" a="1"/>
  <c r="N263" i="5" a="1"/>
  <c r="N263" i="5" s="1"/>
  <c r="O263" i="5" s="1"/>
  <c r="L263" i="5" a="1"/>
  <c r="L263" i="5" s="1"/>
  <c r="M263" i="5" s="1"/>
  <c r="N262" i="5"/>
  <c r="O262" i="5" s="1"/>
  <c r="N262" i="5" a="1"/>
  <c r="L262" i="5"/>
  <c r="M262" i="5" s="1"/>
  <c r="L262" i="5" a="1"/>
  <c r="N261" i="5" a="1"/>
  <c r="N261" i="5" s="1"/>
  <c r="O261" i="5" s="1"/>
  <c r="L261" i="5" a="1"/>
  <c r="L261" i="5" s="1"/>
  <c r="M261" i="5" s="1"/>
  <c r="N260" i="5" a="1"/>
  <c r="N260" i="5" s="1"/>
  <c r="O260" i="5" s="1"/>
  <c r="L260" i="5" a="1"/>
  <c r="L260" i="5" s="1"/>
  <c r="M260" i="5" s="1"/>
  <c r="N259" i="5" a="1"/>
  <c r="N259" i="5" s="1"/>
  <c r="O259" i="5" s="1"/>
  <c r="L259" i="5" a="1"/>
  <c r="L259" i="5" s="1"/>
  <c r="M259" i="5" s="1"/>
  <c r="N258" i="5"/>
  <c r="O258" i="5" s="1"/>
  <c r="N258" i="5" a="1"/>
  <c r="L258" i="5"/>
  <c r="M258" i="5" s="1"/>
  <c r="L258" i="5" a="1"/>
  <c r="N257" i="5" a="1"/>
  <c r="N257" i="5" s="1"/>
  <c r="O257" i="5" s="1"/>
  <c r="L257" i="5" a="1"/>
  <c r="L257" i="5" s="1"/>
  <c r="M257" i="5" s="1"/>
  <c r="N256" i="5" a="1"/>
  <c r="N256" i="5" s="1"/>
  <c r="O256" i="5" s="1"/>
  <c r="L256" i="5"/>
  <c r="M256" i="5" s="1"/>
  <c r="L256" i="5" a="1"/>
  <c r="N255" i="5" a="1"/>
  <c r="N255" i="5" s="1"/>
  <c r="O255" i="5" s="1"/>
  <c r="L255" i="5" a="1"/>
  <c r="L255" i="5" s="1"/>
  <c r="M255" i="5" s="1"/>
  <c r="O254" i="5"/>
  <c r="N254" i="5"/>
  <c r="N254" i="5" a="1"/>
  <c r="L254" i="5"/>
  <c r="M254" i="5" s="1"/>
  <c r="L254" i="5" a="1"/>
  <c r="N253" i="5" a="1"/>
  <c r="N253" i="5" s="1"/>
  <c r="O253" i="5" s="1"/>
  <c r="L253" i="5"/>
  <c r="M253" i="5" s="1"/>
  <c r="L253" i="5" a="1"/>
  <c r="O252" i="5"/>
  <c r="N252" i="5" a="1"/>
  <c r="N252" i="5" s="1"/>
  <c r="L252" i="5" a="1"/>
  <c r="L252" i="5" s="1"/>
  <c r="M252" i="5" s="1"/>
  <c r="O251" i="5"/>
  <c r="N251" i="5"/>
  <c r="N251" i="5" a="1"/>
  <c r="L251" i="5" a="1"/>
  <c r="L251" i="5" s="1"/>
  <c r="M251" i="5" s="1"/>
  <c r="N250" i="5" a="1"/>
  <c r="N250" i="5" s="1"/>
  <c r="O250" i="5" s="1"/>
  <c r="L250" i="5"/>
  <c r="M250" i="5" s="1"/>
  <c r="L250" i="5" a="1"/>
  <c r="N249" i="5"/>
  <c r="O249" i="5" s="1"/>
  <c r="N249" i="5" a="1"/>
  <c r="L249" i="5" a="1"/>
  <c r="L249" i="5" s="1"/>
  <c r="M249" i="5" s="1"/>
  <c r="O248" i="5"/>
  <c r="N248" i="5" a="1"/>
  <c r="N248" i="5" s="1"/>
  <c r="L248" i="5" a="1"/>
  <c r="L248" i="5" s="1"/>
  <c r="M248" i="5" s="1"/>
  <c r="N247" i="5" a="1"/>
  <c r="N247" i="5" s="1"/>
  <c r="O247" i="5" s="1"/>
  <c r="L247" i="5"/>
  <c r="M247" i="5" s="1"/>
  <c r="L247" i="5" a="1"/>
  <c r="N246" i="5" a="1"/>
  <c r="N246" i="5" s="1"/>
  <c r="O246" i="5" s="1"/>
  <c r="L246" i="5"/>
  <c r="M246" i="5" s="1"/>
  <c r="L246" i="5" a="1"/>
  <c r="O245" i="5"/>
  <c r="N245" i="5"/>
  <c r="N245" i="5" a="1"/>
  <c r="L245" i="5" a="1"/>
  <c r="L245" i="5" s="1"/>
  <c r="M245" i="5" s="1"/>
  <c r="N244" i="5" a="1"/>
  <c r="N244" i="5" s="1"/>
  <c r="O244" i="5" s="1"/>
  <c r="M244" i="5"/>
  <c r="L244" i="5" a="1"/>
  <c r="L244" i="5" s="1"/>
  <c r="N243" i="5" a="1"/>
  <c r="N243" i="5" s="1"/>
  <c r="O243" i="5" s="1"/>
  <c r="L243" i="5" a="1"/>
  <c r="L243" i="5" s="1"/>
  <c r="M243" i="5" s="1"/>
  <c r="N242" i="5" a="1"/>
  <c r="N242" i="5" s="1"/>
  <c r="O242" i="5" s="1"/>
  <c r="L242" i="5"/>
  <c r="M242" i="5" s="1"/>
  <c r="L242" i="5" a="1"/>
  <c r="N241" i="5"/>
  <c r="O241" i="5" s="1"/>
  <c r="N241" i="5" a="1"/>
  <c r="L241" i="5"/>
  <c r="M241" i="5" s="1"/>
  <c r="L241" i="5" a="1"/>
  <c r="N240" i="5" a="1"/>
  <c r="N240" i="5" s="1"/>
  <c r="O240" i="5" s="1"/>
  <c r="L240" i="5" a="1"/>
  <c r="L240" i="5" s="1"/>
  <c r="M240" i="5" s="1"/>
  <c r="N239" i="5"/>
  <c r="O239" i="5" s="1"/>
  <c r="N239" i="5" a="1"/>
  <c r="L239" i="5" a="1"/>
  <c r="L239" i="5" s="1"/>
  <c r="M239" i="5" s="1"/>
  <c r="N238" i="5" a="1"/>
  <c r="N238" i="5" s="1"/>
  <c r="O238" i="5" s="1"/>
  <c r="L238" i="5"/>
  <c r="M238" i="5" s="1"/>
  <c r="L238" i="5" a="1"/>
  <c r="N237" i="5" a="1"/>
  <c r="N237" i="5" s="1"/>
  <c r="O237" i="5" s="1"/>
  <c r="M237" i="5"/>
  <c r="L237" i="5"/>
  <c r="L237" i="5" a="1"/>
  <c r="N236" i="5" a="1"/>
  <c r="N236" i="5" s="1"/>
  <c r="O236" i="5" s="1"/>
  <c r="L236" i="5" a="1"/>
  <c r="L236" i="5" s="1"/>
  <c r="M236" i="5" s="1"/>
  <c r="N235" i="5"/>
  <c r="O235" i="5" s="1"/>
  <c r="N235" i="5" a="1"/>
  <c r="L235" i="5" a="1"/>
  <c r="L235" i="5" s="1"/>
  <c r="M235" i="5" s="1"/>
  <c r="N234" i="5" a="1"/>
  <c r="N234" i="5" s="1"/>
  <c r="O234" i="5" s="1"/>
  <c r="L234" i="5"/>
  <c r="M234" i="5" s="1"/>
  <c r="L234" i="5" a="1"/>
  <c r="N233" i="5"/>
  <c r="O233" i="5" s="1"/>
  <c r="N233" i="5" a="1"/>
  <c r="L233" i="5" a="1"/>
  <c r="L233" i="5" s="1"/>
  <c r="M233" i="5" s="1"/>
  <c r="O232" i="5"/>
  <c r="N232" i="5" a="1"/>
  <c r="N232" i="5" s="1"/>
  <c r="L232" i="5"/>
  <c r="M232" i="5" s="1"/>
  <c r="L232" i="5" a="1"/>
  <c r="N231" i="5" a="1"/>
  <c r="N231" i="5" s="1"/>
  <c r="O231" i="5" s="1"/>
  <c r="L231" i="5"/>
  <c r="M231" i="5" s="1"/>
  <c r="L231" i="5" a="1"/>
  <c r="N230" i="5"/>
  <c r="O230" i="5" s="1"/>
  <c r="N230" i="5" a="1"/>
  <c r="L230" i="5"/>
  <c r="M230" i="5" s="1"/>
  <c r="L230" i="5" a="1"/>
  <c r="O229" i="5"/>
  <c r="N229" i="5"/>
  <c r="N229" i="5" a="1"/>
  <c r="L229" i="5" a="1"/>
  <c r="L229" i="5" s="1"/>
  <c r="M229" i="5" s="1"/>
  <c r="O228" i="5"/>
  <c r="N228" i="5" a="1"/>
  <c r="N228" i="5" s="1"/>
  <c r="M228" i="5"/>
  <c r="L228" i="5"/>
  <c r="L228" i="5" a="1"/>
  <c r="N227" i="5" a="1"/>
  <c r="N227" i="5" s="1"/>
  <c r="O227" i="5" s="1"/>
  <c r="L227" i="5" a="1"/>
  <c r="L227" i="5" s="1"/>
  <c r="M227" i="5" s="1"/>
  <c r="O226" i="5"/>
  <c r="N226" i="5" a="1"/>
  <c r="N226" i="5" s="1"/>
  <c r="M226" i="5"/>
  <c r="L226" i="5"/>
  <c r="L226" i="5" a="1"/>
  <c r="N225" i="5" a="1"/>
  <c r="N225" i="5" s="1"/>
  <c r="O225" i="5" s="1"/>
  <c r="L225" i="5"/>
  <c r="M225" i="5" s="1"/>
  <c r="L225" i="5" a="1"/>
  <c r="N224" i="5" a="1"/>
  <c r="N224" i="5" s="1"/>
  <c r="O224" i="5" s="1"/>
  <c r="L224" i="5" a="1"/>
  <c r="L224" i="5" s="1"/>
  <c r="M224" i="5" s="1"/>
  <c r="N223" i="5" a="1"/>
  <c r="N223" i="5" s="1"/>
  <c r="O223" i="5" s="1"/>
  <c r="L223" i="5" a="1"/>
  <c r="L223" i="5" s="1"/>
  <c r="M223" i="5" s="1"/>
  <c r="N222" i="5" a="1"/>
  <c r="N222" i="5" s="1"/>
  <c r="O222" i="5" s="1"/>
  <c r="L222" i="5"/>
  <c r="M222" i="5" s="1"/>
  <c r="L222" i="5" a="1"/>
  <c r="N221" i="5" a="1"/>
  <c r="N221" i="5" s="1"/>
  <c r="O221" i="5" s="1"/>
  <c r="L221" i="5"/>
  <c r="M221" i="5" s="1"/>
  <c r="L221" i="5" a="1"/>
  <c r="N220" i="5" a="1"/>
  <c r="N220" i="5" s="1"/>
  <c r="O220" i="5" s="1"/>
  <c r="L220" i="5" a="1"/>
  <c r="L220" i="5" s="1"/>
  <c r="M220" i="5" s="1"/>
  <c r="O219" i="5"/>
  <c r="N219" i="5"/>
  <c r="N219" i="5" a="1"/>
  <c r="L219" i="5" a="1"/>
  <c r="L219" i="5" s="1"/>
  <c r="M219" i="5" s="1"/>
  <c r="N218" i="5" a="1"/>
  <c r="N218" i="5" s="1"/>
  <c r="O218" i="5" s="1"/>
  <c r="M218" i="5"/>
  <c r="L218" i="5"/>
  <c r="L218" i="5" a="1"/>
  <c r="N217" i="5"/>
  <c r="O217" i="5" s="1"/>
  <c r="N217" i="5" a="1"/>
  <c r="L217" i="5" a="1"/>
  <c r="L217" i="5" s="1"/>
  <c r="M217" i="5" s="1"/>
  <c r="O216" i="5"/>
  <c r="N216" i="5" a="1"/>
  <c r="N216" i="5" s="1"/>
  <c r="L216" i="5"/>
  <c r="M216" i="5" s="1"/>
  <c r="L216" i="5" a="1"/>
  <c r="N215" i="5"/>
  <c r="O215" i="5" s="1"/>
  <c r="N215" i="5" a="1"/>
  <c r="L215" i="5"/>
  <c r="M215" i="5" s="1"/>
  <c r="L215" i="5" a="1"/>
  <c r="N214" i="5"/>
  <c r="O214" i="5" s="1"/>
  <c r="N214" i="5" a="1"/>
  <c r="L214" i="5"/>
  <c r="M214" i="5" s="1"/>
  <c r="L214" i="5" a="1"/>
  <c r="O213" i="5"/>
  <c r="N213" i="5"/>
  <c r="N213" i="5" a="1"/>
  <c r="L213" i="5" a="1"/>
  <c r="L213" i="5" s="1"/>
  <c r="M213" i="5" s="1"/>
  <c r="O212" i="5"/>
  <c r="N212" i="5" a="1"/>
  <c r="N212" i="5" s="1"/>
  <c r="M212" i="5"/>
  <c r="L212" i="5"/>
  <c r="L212" i="5" a="1"/>
  <c r="N211" i="5" a="1"/>
  <c r="N211" i="5" s="1"/>
  <c r="O211" i="5" s="1"/>
  <c r="L211" i="5" a="1"/>
  <c r="L211" i="5" s="1"/>
  <c r="M211" i="5" s="1"/>
  <c r="O210" i="5"/>
  <c r="N210" i="5" a="1"/>
  <c r="N210" i="5" s="1"/>
  <c r="M210" i="5"/>
  <c r="L210" i="5"/>
  <c r="L210" i="5" a="1"/>
  <c r="N209" i="5" a="1"/>
  <c r="N209" i="5" s="1"/>
  <c r="O209" i="5" s="1"/>
  <c r="L209" i="5"/>
  <c r="M209" i="5" s="1"/>
  <c r="L209" i="5" a="1"/>
  <c r="N208" i="5" a="1"/>
  <c r="N208" i="5" s="1"/>
  <c r="O208" i="5" s="1"/>
  <c r="L208" i="5"/>
  <c r="M208" i="5" s="1"/>
  <c r="L208" i="5" a="1"/>
  <c r="N207" i="5" a="1"/>
  <c r="N207" i="5" s="1"/>
  <c r="O207" i="5" s="1"/>
  <c r="L207" i="5" a="1"/>
  <c r="L207" i="5" s="1"/>
  <c r="M207" i="5" s="1"/>
  <c r="O206" i="5"/>
  <c r="N206" i="5"/>
  <c r="N206" i="5" a="1"/>
  <c r="M206" i="5"/>
  <c r="L206" i="5"/>
  <c r="L206" i="5" a="1"/>
  <c r="N205" i="5" a="1"/>
  <c r="N205" i="5" s="1"/>
  <c r="O205" i="5" s="1"/>
  <c r="L205" i="5"/>
  <c r="M205" i="5" s="1"/>
  <c r="L205" i="5" a="1"/>
  <c r="N204" i="5" a="1"/>
  <c r="N204" i="5" s="1"/>
  <c r="O204" i="5" s="1"/>
  <c r="L204" i="5" a="1"/>
  <c r="L204" i="5" s="1"/>
  <c r="M204" i="5" s="1"/>
  <c r="O203" i="5"/>
  <c r="N203" i="5"/>
  <c r="N203" i="5" a="1"/>
  <c r="L203" i="5" a="1"/>
  <c r="L203" i="5" s="1"/>
  <c r="M203" i="5" s="1"/>
  <c r="N202" i="5" a="1"/>
  <c r="N202" i="5" s="1"/>
  <c r="O202" i="5" s="1"/>
  <c r="M202" i="5"/>
  <c r="L202" i="5"/>
  <c r="L202" i="5" a="1"/>
  <c r="N201" i="5"/>
  <c r="O201" i="5" s="1"/>
  <c r="N201" i="5" a="1"/>
  <c r="L201" i="5" a="1"/>
  <c r="L201" i="5" s="1"/>
  <c r="M201" i="5" s="1"/>
  <c r="O200" i="5"/>
  <c r="N200" i="5" a="1"/>
  <c r="N200" i="5" s="1"/>
  <c r="L200" i="5"/>
  <c r="M200" i="5" s="1"/>
  <c r="L200" i="5" a="1"/>
  <c r="N199" i="5"/>
  <c r="O199" i="5" s="1"/>
  <c r="N199" i="5" a="1"/>
  <c r="L199" i="5"/>
  <c r="M199" i="5" s="1"/>
  <c r="L199" i="5" a="1"/>
  <c r="N198" i="5"/>
  <c r="O198" i="5" s="1"/>
  <c r="N198" i="5" a="1"/>
  <c r="L198" i="5" a="1"/>
  <c r="L198" i="5" s="1"/>
  <c r="M198" i="5" s="1"/>
  <c r="O197" i="5"/>
  <c r="N197" i="5"/>
  <c r="N197" i="5" a="1"/>
  <c r="L197" i="5" a="1"/>
  <c r="L197" i="5" s="1"/>
  <c r="M197" i="5" s="1"/>
  <c r="O196" i="5"/>
  <c r="N196" i="5"/>
  <c r="N196" i="5" a="1"/>
  <c r="L196" i="5" a="1"/>
  <c r="L196" i="5" s="1"/>
  <c r="M196" i="5" s="1"/>
  <c r="N195" i="5" a="1"/>
  <c r="N195" i="5" s="1"/>
  <c r="O195" i="5" s="1"/>
  <c r="L195" i="5"/>
  <c r="M195" i="5" s="1"/>
  <c r="L195" i="5" a="1"/>
  <c r="N194" i="5"/>
  <c r="O194" i="5" s="1"/>
  <c r="N194" i="5" a="1"/>
  <c r="L194" i="5" a="1"/>
  <c r="L194" i="5" s="1"/>
  <c r="M194" i="5" s="1"/>
  <c r="O193" i="5"/>
  <c r="N193" i="5"/>
  <c r="N193" i="5" a="1"/>
  <c r="L193" i="5" a="1"/>
  <c r="L193" i="5" s="1"/>
  <c r="M193" i="5" s="1"/>
  <c r="O192" i="5"/>
  <c r="N192" i="5"/>
  <c r="N192" i="5" a="1"/>
  <c r="L192" i="5" a="1"/>
  <c r="L192" i="5" s="1"/>
  <c r="M192" i="5" s="1"/>
  <c r="N191" i="5" a="1"/>
  <c r="N191" i="5" s="1"/>
  <c r="O191" i="5" s="1"/>
  <c r="L191" i="5"/>
  <c r="M191" i="5" s="1"/>
  <c r="L191" i="5" a="1"/>
  <c r="N190" i="5"/>
  <c r="O190" i="5" s="1"/>
  <c r="N190" i="5" a="1"/>
  <c r="L190" i="5" a="1"/>
  <c r="L190" i="5" s="1"/>
  <c r="M190" i="5" s="1"/>
  <c r="O189" i="5"/>
  <c r="N189" i="5"/>
  <c r="N189" i="5" a="1"/>
  <c r="L189" i="5" a="1"/>
  <c r="L189" i="5" s="1"/>
  <c r="M189" i="5" s="1"/>
  <c r="O188" i="5"/>
  <c r="N188" i="5"/>
  <c r="N188" i="5" a="1"/>
  <c r="L188" i="5" a="1"/>
  <c r="L188" i="5" s="1"/>
  <c r="M188" i="5" s="1"/>
  <c r="N187" i="5" a="1"/>
  <c r="N187" i="5" s="1"/>
  <c r="O187" i="5" s="1"/>
  <c r="L187" i="5"/>
  <c r="M187" i="5" s="1"/>
  <c r="L187" i="5" a="1"/>
  <c r="N186" i="5"/>
  <c r="O186" i="5" s="1"/>
  <c r="N186" i="5" a="1"/>
  <c r="L186" i="5" a="1"/>
  <c r="L186" i="5" s="1"/>
  <c r="M186" i="5" s="1"/>
  <c r="O185" i="5"/>
  <c r="N185" i="5"/>
  <c r="N185" i="5" a="1"/>
  <c r="L185" i="5" a="1"/>
  <c r="L185" i="5" s="1"/>
  <c r="M185" i="5" s="1"/>
  <c r="O184" i="5"/>
  <c r="N184" i="5"/>
  <c r="N184" i="5" a="1"/>
  <c r="L184" i="5" a="1"/>
  <c r="L184" i="5" s="1"/>
  <c r="M184" i="5" s="1"/>
  <c r="N183" i="5" a="1"/>
  <c r="N183" i="5" s="1"/>
  <c r="O183" i="5" s="1"/>
  <c r="L183" i="5"/>
  <c r="M183" i="5" s="1"/>
  <c r="L183" i="5" a="1"/>
  <c r="N182" i="5"/>
  <c r="O182" i="5" s="1"/>
  <c r="N182" i="5" a="1"/>
  <c r="L182" i="5" a="1"/>
  <c r="L182" i="5" s="1"/>
  <c r="M182" i="5" s="1"/>
  <c r="O181" i="5"/>
  <c r="N181" i="5"/>
  <c r="N181" i="5" a="1"/>
  <c r="L181" i="5" a="1"/>
  <c r="L181" i="5" s="1"/>
  <c r="M181" i="5" s="1"/>
  <c r="O180" i="5"/>
  <c r="N180" i="5"/>
  <c r="N180" i="5" a="1"/>
  <c r="L180" i="5" a="1"/>
  <c r="L180" i="5" s="1"/>
  <c r="M180" i="5" s="1"/>
  <c r="N179" i="5" a="1"/>
  <c r="N179" i="5" s="1"/>
  <c r="O179" i="5" s="1"/>
  <c r="L179" i="5"/>
  <c r="M179" i="5" s="1"/>
  <c r="L179" i="5" a="1"/>
  <c r="N178" i="5"/>
  <c r="O178" i="5" s="1"/>
  <c r="N178" i="5" a="1"/>
  <c r="L178" i="5" a="1"/>
  <c r="L178" i="5" s="1"/>
  <c r="M178" i="5" s="1"/>
  <c r="O177" i="5"/>
  <c r="N177" i="5"/>
  <c r="N177" i="5" a="1"/>
  <c r="L177" i="5" a="1"/>
  <c r="L177" i="5" s="1"/>
  <c r="M177" i="5" s="1"/>
  <c r="O176" i="5"/>
  <c r="N176" i="5"/>
  <c r="N176" i="5" a="1"/>
  <c r="L176" i="5" a="1"/>
  <c r="L176" i="5" s="1"/>
  <c r="M176" i="5" s="1"/>
  <c r="N175" i="5" a="1"/>
  <c r="N175" i="5" s="1"/>
  <c r="O175" i="5" s="1"/>
  <c r="L175" i="5"/>
  <c r="M175" i="5" s="1"/>
  <c r="L175" i="5" a="1"/>
  <c r="N174" i="5"/>
  <c r="O174" i="5" s="1"/>
  <c r="N174" i="5" a="1"/>
  <c r="L174" i="5" a="1"/>
  <c r="L174" i="5" s="1"/>
  <c r="M174" i="5" s="1"/>
  <c r="O173" i="5"/>
  <c r="N173" i="5"/>
  <c r="N173" i="5" a="1"/>
  <c r="L173" i="5" a="1"/>
  <c r="L173" i="5" s="1"/>
  <c r="M173" i="5" s="1"/>
  <c r="O172" i="5"/>
  <c r="N172" i="5"/>
  <c r="N172" i="5" a="1"/>
  <c r="L172" i="5" a="1"/>
  <c r="L172" i="5" s="1"/>
  <c r="M172" i="5" s="1"/>
  <c r="N171" i="5" a="1"/>
  <c r="N171" i="5" s="1"/>
  <c r="O171" i="5" s="1"/>
  <c r="L171" i="5"/>
  <c r="M171" i="5" s="1"/>
  <c r="L171" i="5" a="1"/>
  <c r="N170" i="5"/>
  <c r="O170" i="5" s="1"/>
  <c r="N170" i="5" a="1"/>
  <c r="L170" i="5" a="1"/>
  <c r="L170" i="5" s="1"/>
  <c r="M170" i="5" s="1"/>
  <c r="O169" i="5"/>
  <c r="N169" i="5"/>
  <c r="N169" i="5" a="1"/>
  <c r="L169" i="5" a="1"/>
  <c r="L169" i="5" s="1"/>
  <c r="M169" i="5" s="1"/>
  <c r="O168" i="5"/>
  <c r="N168" i="5"/>
  <c r="N168" i="5" a="1"/>
  <c r="L168" i="5" a="1"/>
  <c r="L168" i="5" s="1"/>
  <c r="M168" i="5" s="1"/>
  <c r="N167" i="5" a="1"/>
  <c r="N167" i="5" s="1"/>
  <c r="O167" i="5" s="1"/>
  <c r="L167" i="5"/>
  <c r="M167" i="5" s="1"/>
  <c r="L167" i="5" a="1"/>
  <c r="N166" i="5"/>
  <c r="O166" i="5" s="1"/>
  <c r="N166" i="5" a="1"/>
  <c r="L166" i="5" a="1"/>
  <c r="L166" i="5" s="1"/>
  <c r="M166" i="5" s="1"/>
  <c r="O165" i="5"/>
  <c r="N165" i="5" a="1"/>
  <c r="N165" i="5" s="1"/>
  <c r="L165" i="5" a="1"/>
  <c r="L165" i="5" s="1"/>
  <c r="M165" i="5" s="1"/>
  <c r="N164" i="5"/>
  <c r="O164" i="5" s="1"/>
  <c r="N164" i="5" a="1"/>
  <c r="L164" i="5" a="1"/>
  <c r="L164" i="5" s="1"/>
  <c r="M164" i="5" s="1"/>
  <c r="N163" i="5" a="1"/>
  <c r="N163" i="5" s="1"/>
  <c r="O163" i="5" s="1"/>
  <c r="M163" i="5"/>
  <c r="L163" i="5"/>
  <c r="L163" i="5" a="1"/>
  <c r="N162" i="5"/>
  <c r="O162" i="5" s="1"/>
  <c r="N162" i="5" a="1"/>
  <c r="L162" i="5"/>
  <c r="M162" i="5" s="1"/>
  <c r="L162" i="5" a="1"/>
  <c r="O161" i="5"/>
  <c r="N161" i="5" a="1"/>
  <c r="N161" i="5" s="1"/>
  <c r="L161" i="5" a="1"/>
  <c r="L161" i="5" s="1"/>
  <c r="M161" i="5" s="1"/>
  <c r="N160" i="5" a="1"/>
  <c r="N160" i="5" s="1"/>
  <c r="O160" i="5" s="1"/>
  <c r="L160" i="5" a="1"/>
  <c r="L160" i="5" s="1"/>
  <c r="M160" i="5" s="1"/>
  <c r="N159" i="5" a="1"/>
  <c r="N159" i="5" s="1"/>
  <c r="O159" i="5" s="1"/>
  <c r="M159" i="5"/>
  <c r="L159" i="5"/>
  <c r="L159" i="5" a="1"/>
  <c r="N158" i="5"/>
  <c r="O158" i="5" s="1"/>
  <c r="N158" i="5" a="1"/>
  <c r="L158" i="5"/>
  <c r="M158" i="5" s="1"/>
  <c r="L158" i="5" a="1"/>
  <c r="N157" i="5" a="1"/>
  <c r="N157" i="5" s="1"/>
  <c r="O157" i="5" s="1"/>
  <c r="L157" i="5" a="1"/>
  <c r="L157" i="5" s="1"/>
  <c r="M157" i="5" s="1"/>
  <c r="N156" i="5" a="1"/>
  <c r="N156" i="5" s="1"/>
  <c r="O156" i="5" s="1"/>
  <c r="L156" i="5" a="1"/>
  <c r="L156" i="5" s="1"/>
  <c r="M156" i="5" s="1"/>
  <c r="N155" i="5" a="1"/>
  <c r="N155" i="5" s="1"/>
  <c r="O155" i="5" s="1"/>
  <c r="L155" i="5"/>
  <c r="M155" i="5" s="1"/>
  <c r="L155" i="5" a="1"/>
  <c r="N154" i="5"/>
  <c r="O154" i="5" s="1"/>
  <c r="N154" i="5" a="1"/>
  <c r="L154" i="5" a="1"/>
  <c r="L154" i="5" s="1"/>
  <c r="M154" i="5" s="1"/>
  <c r="O153" i="5"/>
  <c r="N153" i="5" a="1"/>
  <c r="N153" i="5" s="1"/>
  <c r="L153" i="5" a="1"/>
  <c r="L153" i="5" s="1"/>
  <c r="M153" i="5" s="1"/>
  <c r="N152" i="5" a="1"/>
  <c r="N152" i="5" s="1"/>
  <c r="O152" i="5" s="1"/>
  <c r="L152" i="5" a="1"/>
  <c r="L152" i="5" s="1"/>
  <c r="M152" i="5" s="1"/>
  <c r="N151" i="5" a="1"/>
  <c r="N151" i="5" s="1"/>
  <c r="O151" i="5" s="1"/>
  <c r="M151" i="5"/>
  <c r="L151" i="5"/>
  <c r="L151" i="5" a="1"/>
  <c r="N150" i="5"/>
  <c r="O150" i="5" s="1"/>
  <c r="N150" i="5" a="1"/>
  <c r="L150" i="5" a="1"/>
  <c r="L150" i="5" s="1"/>
  <c r="M150" i="5" s="1"/>
  <c r="O149" i="5"/>
  <c r="N149" i="5" a="1"/>
  <c r="N149" i="5" s="1"/>
  <c r="L149" i="5" a="1"/>
  <c r="L149" i="5" s="1"/>
  <c r="M149" i="5" s="1"/>
  <c r="O148" i="5"/>
  <c r="N148" i="5"/>
  <c r="N148" i="5" a="1"/>
  <c r="L148" i="5" a="1"/>
  <c r="L148" i="5" s="1"/>
  <c r="M148" i="5" s="1"/>
  <c r="N147" i="5" a="1"/>
  <c r="N147" i="5" s="1"/>
  <c r="O147" i="5" s="1"/>
  <c r="M147" i="5"/>
  <c r="L147" i="5"/>
  <c r="L147" i="5" a="1"/>
  <c r="N146" i="5"/>
  <c r="O146" i="5" s="1"/>
  <c r="N146" i="5" a="1"/>
  <c r="L146" i="5" a="1"/>
  <c r="L146" i="5" s="1"/>
  <c r="M146" i="5" s="1"/>
  <c r="N145" i="5" a="1"/>
  <c r="N145" i="5" s="1"/>
  <c r="O145" i="5" s="1"/>
  <c r="L145" i="5" a="1"/>
  <c r="L145" i="5" s="1"/>
  <c r="M145" i="5" s="1"/>
  <c r="N144" i="5"/>
  <c r="O144" i="5" s="1"/>
  <c r="N144" i="5" a="1"/>
  <c r="L144" i="5" a="1"/>
  <c r="L144" i="5" s="1"/>
  <c r="M144" i="5" s="1"/>
  <c r="N143" i="5" a="1"/>
  <c r="N143" i="5" s="1"/>
  <c r="O143" i="5" s="1"/>
  <c r="L143" i="5"/>
  <c r="M143" i="5" s="1"/>
  <c r="L143" i="5" a="1"/>
  <c r="N142" i="5"/>
  <c r="O142" i="5" s="1"/>
  <c r="N142" i="5" a="1"/>
  <c r="L142" i="5"/>
  <c r="M142" i="5" s="1"/>
  <c r="L142" i="5" a="1"/>
  <c r="N141" i="5" a="1"/>
  <c r="N141" i="5" s="1"/>
  <c r="O141" i="5" s="1"/>
  <c r="L141" i="5" a="1"/>
  <c r="L141" i="5" s="1"/>
  <c r="M141" i="5" s="1"/>
  <c r="N140" i="5" a="1"/>
  <c r="N140" i="5" s="1"/>
  <c r="O140" i="5" s="1"/>
  <c r="L140" i="5" a="1"/>
  <c r="L140" i="5" s="1"/>
  <c r="M140" i="5" s="1"/>
  <c r="N139" i="5" a="1"/>
  <c r="N139" i="5" s="1"/>
  <c r="O139" i="5" s="1"/>
  <c r="L139" i="5"/>
  <c r="M139" i="5" s="1"/>
  <c r="L139" i="5" a="1"/>
  <c r="N138" i="5"/>
  <c r="O138" i="5" s="1"/>
  <c r="N138" i="5" a="1"/>
  <c r="L138" i="5" a="1"/>
  <c r="L138" i="5" s="1"/>
  <c r="M138" i="5" s="1"/>
  <c r="N137" i="5" a="1"/>
  <c r="N137" i="5" s="1"/>
  <c r="O137" i="5" s="1"/>
  <c r="L137" i="5" a="1"/>
  <c r="L137" i="5" s="1"/>
  <c r="M137" i="5" s="1"/>
  <c r="O136" i="5"/>
  <c r="N136" i="5"/>
  <c r="N136" i="5" a="1"/>
  <c r="L136" i="5" a="1"/>
  <c r="L136" i="5" s="1"/>
  <c r="M136" i="5" s="1"/>
  <c r="N135" i="5" a="1"/>
  <c r="N135" i="5" s="1"/>
  <c r="O135" i="5" s="1"/>
  <c r="L135" i="5"/>
  <c r="M135" i="5" s="1"/>
  <c r="L135" i="5" a="1"/>
  <c r="N134" i="5"/>
  <c r="O134" i="5" s="1"/>
  <c r="N134" i="5" a="1"/>
  <c r="L134" i="5" a="1"/>
  <c r="L134" i="5" s="1"/>
  <c r="M134" i="5" s="1"/>
  <c r="O133" i="5"/>
  <c r="N133" i="5" a="1"/>
  <c r="N133" i="5" s="1"/>
  <c r="L133" i="5" a="1"/>
  <c r="L133" i="5" s="1"/>
  <c r="M133" i="5" s="1"/>
  <c r="N132" i="5"/>
  <c r="O132" i="5" s="1"/>
  <c r="N132" i="5" a="1"/>
  <c r="L132" i="5" a="1"/>
  <c r="L132" i="5" s="1"/>
  <c r="M132" i="5" s="1"/>
  <c r="N131" i="5" a="1"/>
  <c r="N131" i="5" s="1"/>
  <c r="O131" i="5" s="1"/>
  <c r="M131" i="5"/>
  <c r="L131" i="5"/>
  <c r="L131" i="5" a="1"/>
  <c r="N130" i="5"/>
  <c r="O130" i="5" s="1"/>
  <c r="N130" i="5" a="1"/>
  <c r="L130" i="5"/>
  <c r="M130" i="5" s="1"/>
  <c r="L130" i="5" a="1"/>
  <c r="O129" i="5"/>
  <c r="N129" i="5" a="1"/>
  <c r="N129" i="5" s="1"/>
  <c r="L129" i="5" a="1"/>
  <c r="L129" i="5" s="1"/>
  <c r="M129" i="5" s="1"/>
  <c r="N128" i="5" a="1"/>
  <c r="N128" i="5" s="1"/>
  <c r="O128" i="5" s="1"/>
  <c r="L128" i="5" a="1"/>
  <c r="L128" i="5" s="1"/>
  <c r="M128" i="5" s="1"/>
  <c r="N127" i="5" a="1"/>
  <c r="N127" i="5" s="1"/>
  <c r="O127" i="5" s="1"/>
  <c r="M127" i="5"/>
  <c r="L127" i="5"/>
  <c r="L127" i="5" a="1"/>
  <c r="N126" i="5"/>
  <c r="O126" i="5" s="1"/>
  <c r="N126" i="5" a="1"/>
  <c r="L126" i="5"/>
  <c r="M126" i="5" s="1"/>
  <c r="L126" i="5" a="1"/>
  <c r="N125" i="5" a="1"/>
  <c r="N125" i="5" s="1"/>
  <c r="O125" i="5" s="1"/>
  <c r="L125" i="5" a="1"/>
  <c r="L125" i="5" s="1"/>
  <c r="M125" i="5" s="1"/>
  <c r="N124" i="5" a="1"/>
  <c r="N124" i="5" s="1"/>
  <c r="O124" i="5" s="1"/>
  <c r="L124" i="5" a="1"/>
  <c r="L124" i="5" s="1"/>
  <c r="M124" i="5" s="1"/>
  <c r="N123" i="5"/>
  <c r="O123" i="5" s="1"/>
  <c r="N123" i="5" a="1"/>
  <c r="L123" i="5"/>
  <c r="M123" i="5" s="1"/>
  <c r="L123" i="5" a="1"/>
  <c r="N122" i="5"/>
  <c r="O122" i="5" s="1"/>
  <c r="N122" i="5" a="1"/>
  <c r="M122" i="5"/>
  <c r="L122" i="5"/>
  <c r="L122" i="5" a="1"/>
  <c r="N121" i="5" a="1"/>
  <c r="N121" i="5" s="1"/>
  <c r="O121" i="5" s="1"/>
  <c r="L121" i="5" a="1"/>
  <c r="L121" i="5" s="1"/>
  <c r="M121" i="5" s="1"/>
  <c r="N120" i="5" a="1"/>
  <c r="N120" i="5" s="1"/>
  <c r="O120" i="5" s="1"/>
  <c r="L120" i="5" a="1"/>
  <c r="L120" i="5" s="1"/>
  <c r="M120" i="5" s="1"/>
  <c r="N119" i="5" a="1"/>
  <c r="N119" i="5" s="1"/>
  <c r="O119" i="5" s="1"/>
  <c r="M119" i="5"/>
  <c r="L119" i="5"/>
  <c r="L119" i="5" a="1"/>
  <c r="N118" i="5"/>
  <c r="O118" i="5" s="1"/>
  <c r="N118" i="5" a="1"/>
  <c r="L118" i="5" a="1"/>
  <c r="L118" i="5" s="1"/>
  <c r="M118" i="5" s="1"/>
  <c r="N117" i="5" a="1"/>
  <c r="N117" i="5" s="1"/>
  <c r="O117" i="5" s="1"/>
  <c r="L117" i="5" a="1"/>
  <c r="L117" i="5" s="1"/>
  <c r="M117" i="5" s="1"/>
  <c r="N116" i="5" a="1"/>
  <c r="N116" i="5" s="1"/>
  <c r="O116" i="5" s="1"/>
  <c r="L116" i="5" a="1"/>
  <c r="L116" i="5" s="1"/>
  <c r="M116" i="5" s="1"/>
  <c r="N115" i="5" a="1"/>
  <c r="N115" i="5" s="1"/>
  <c r="O115" i="5" s="1"/>
  <c r="L115" i="5" a="1"/>
  <c r="L115" i="5" s="1"/>
  <c r="M115" i="5" s="1"/>
  <c r="O114" i="5"/>
  <c r="N114" i="5"/>
  <c r="N114" i="5" a="1"/>
  <c r="L114" i="5"/>
  <c r="M114" i="5" s="1"/>
  <c r="L114" i="5" a="1"/>
  <c r="N113" i="5"/>
  <c r="O113" i="5" s="1"/>
  <c r="N113" i="5" a="1"/>
  <c r="L113" i="5" a="1"/>
  <c r="L113" i="5" s="1"/>
  <c r="M113" i="5" s="1"/>
  <c r="N112" i="5"/>
  <c r="O112" i="5" s="1"/>
  <c r="N112" i="5" a="1"/>
  <c r="L112" i="5"/>
  <c r="M112" i="5" s="1"/>
  <c r="L112" i="5" a="1"/>
  <c r="N111" i="5" a="1"/>
  <c r="N111" i="5" s="1"/>
  <c r="O111" i="5" s="1"/>
  <c r="L111" i="5"/>
  <c r="M111" i="5" s="1"/>
  <c r="L111" i="5" a="1"/>
  <c r="N110" i="5"/>
  <c r="O110" i="5" s="1"/>
  <c r="N110" i="5" a="1"/>
  <c r="L110" i="5" a="1"/>
  <c r="L110" i="5" s="1"/>
  <c r="M110" i="5" s="1"/>
  <c r="O109" i="5"/>
  <c r="N109" i="5"/>
  <c r="N109" i="5" a="1"/>
  <c r="L109" i="5" a="1"/>
  <c r="L109" i="5" s="1"/>
  <c r="M109" i="5" s="1"/>
  <c r="N108" i="5" a="1"/>
  <c r="N108" i="5" s="1"/>
  <c r="O108" i="5" s="1"/>
  <c r="M108" i="5"/>
  <c r="L108" i="5"/>
  <c r="L108" i="5" a="1"/>
  <c r="N107" i="5" a="1"/>
  <c r="N107" i="5" s="1"/>
  <c r="O107" i="5" s="1"/>
  <c r="L107" i="5" a="1"/>
  <c r="L107" i="5" s="1"/>
  <c r="M107" i="5" s="1"/>
  <c r="O106" i="5"/>
  <c r="N106" i="5"/>
  <c r="N106" i="5" a="1"/>
  <c r="L106" i="5"/>
  <c r="M106" i="5" s="1"/>
  <c r="L106" i="5" a="1"/>
  <c r="N105" i="5" a="1"/>
  <c r="N105" i="5" s="1"/>
  <c r="O105" i="5" s="1"/>
  <c r="M105" i="5"/>
  <c r="L105" i="5" a="1"/>
  <c r="L105" i="5" s="1"/>
  <c r="N104" i="5"/>
  <c r="O104" i="5" s="1"/>
  <c r="N104" i="5" a="1"/>
  <c r="L104" i="5" a="1"/>
  <c r="L104" i="5" s="1"/>
  <c r="M104" i="5" s="1"/>
  <c r="N103" i="5"/>
  <c r="O103" i="5" s="1"/>
  <c r="N103" i="5" a="1"/>
  <c r="L103" i="5"/>
  <c r="M103" i="5" s="1"/>
  <c r="L103" i="5" a="1"/>
  <c r="N102" i="5"/>
  <c r="O102" i="5" s="1"/>
  <c r="N102" i="5" a="1"/>
  <c r="L102" i="5" a="1"/>
  <c r="L102" i="5" s="1"/>
  <c r="M102" i="5" s="1"/>
  <c r="N101" i="5" a="1"/>
  <c r="N101" i="5" s="1"/>
  <c r="O101" i="5" s="1"/>
  <c r="L101" i="5" a="1"/>
  <c r="L101" i="5" s="1"/>
  <c r="M101" i="5" s="1"/>
  <c r="N100" i="5" a="1"/>
  <c r="N100" i="5" s="1"/>
  <c r="O100" i="5" s="1"/>
  <c r="L100" i="5" a="1"/>
  <c r="L100" i="5" s="1"/>
  <c r="M100" i="5" s="1"/>
  <c r="N99" i="5" a="1"/>
  <c r="N99" i="5" s="1"/>
  <c r="O99" i="5" s="1"/>
  <c r="L99" i="5" a="1"/>
  <c r="L99" i="5" s="1"/>
  <c r="M99" i="5" s="1"/>
  <c r="O98" i="5"/>
  <c r="N98" i="5"/>
  <c r="N98" i="5" a="1"/>
  <c r="L98" i="5"/>
  <c r="M98" i="5" s="1"/>
  <c r="L98" i="5" a="1"/>
  <c r="N97" i="5"/>
  <c r="O97" i="5" s="1"/>
  <c r="N97" i="5" a="1"/>
  <c r="L97" i="5" a="1"/>
  <c r="L97" i="5" s="1"/>
  <c r="M97" i="5" s="1"/>
  <c r="N96" i="5"/>
  <c r="O96" i="5" s="1"/>
  <c r="N96" i="5" a="1"/>
  <c r="L96" i="5" a="1"/>
  <c r="L96" i="5" s="1"/>
  <c r="M96" i="5" s="1"/>
  <c r="N95" i="5" a="1"/>
  <c r="N95" i="5" s="1"/>
  <c r="O95" i="5" s="1"/>
  <c r="L95" i="5"/>
  <c r="M95" i="5" s="1"/>
  <c r="L95" i="5" a="1"/>
  <c r="N94" i="5"/>
  <c r="O94" i="5" s="1"/>
  <c r="N94" i="5" a="1"/>
  <c r="L94" i="5" a="1"/>
  <c r="L94" i="5" s="1"/>
  <c r="M94" i="5" s="1"/>
  <c r="O93" i="5"/>
  <c r="N93" i="5"/>
  <c r="N93" i="5" a="1"/>
  <c r="L93" i="5" a="1"/>
  <c r="L93" i="5" s="1"/>
  <c r="M93" i="5" s="1"/>
  <c r="N92" i="5" a="1"/>
  <c r="N92" i="5" s="1"/>
  <c r="O92" i="5" s="1"/>
  <c r="M92" i="5"/>
  <c r="L92" i="5"/>
  <c r="L92" i="5" a="1"/>
  <c r="N91" i="5" a="1"/>
  <c r="N91" i="5" s="1"/>
  <c r="O91" i="5" s="1"/>
  <c r="L91" i="5" a="1"/>
  <c r="L91" i="5" s="1"/>
  <c r="M91" i="5" s="1"/>
  <c r="O90" i="5"/>
  <c r="N90" i="5"/>
  <c r="N90" i="5" a="1"/>
  <c r="L90" i="5"/>
  <c r="M90" i="5" s="1"/>
  <c r="L90" i="5" a="1"/>
  <c r="N89" i="5" a="1"/>
  <c r="N89" i="5" s="1"/>
  <c r="O89" i="5" s="1"/>
  <c r="L89" i="5" a="1"/>
  <c r="L89" i="5" s="1"/>
  <c r="M89" i="5" s="1"/>
  <c r="N88" i="5" a="1"/>
  <c r="N88" i="5" s="1"/>
  <c r="O88" i="5" s="1"/>
  <c r="L88" i="5"/>
  <c r="M88" i="5" s="1"/>
  <c r="L88" i="5" a="1"/>
  <c r="N87" i="5" a="1"/>
  <c r="N87" i="5" s="1"/>
  <c r="O87" i="5" s="1"/>
  <c r="L87" i="5" a="1"/>
  <c r="L87" i="5" s="1"/>
  <c r="M87" i="5" s="1"/>
  <c r="O86" i="5"/>
  <c r="N86" i="5"/>
  <c r="N86" i="5" a="1"/>
  <c r="L86" i="5"/>
  <c r="M86" i="5" s="1"/>
  <c r="L86" i="5" a="1"/>
  <c r="N85" i="5" a="1"/>
  <c r="N85" i="5" s="1"/>
  <c r="O85" i="5" s="1"/>
  <c r="L85" i="5" a="1"/>
  <c r="L85" i="5" s="1"/>
  <c r="M85" i="5" s="1"/>
  <c r="N84" i="5" a="1"/>
  <c r="N84" i="5" s="1"/>
  <c r="O84" i="5" s="1"/>
  <c r="L84" i="5"/>
  <c r="M84" i="5" s="1"/>
  <c r="L84" i="5" a="1"/>
  <c r="N83" i="5" a="1"/>
  <c r="N83" i="5" s="1"/>
  <c r="O83" i="5" s="1"/>
  <c r="L83" i="5" a="1"/>
  <c r="L83" i="5" s="1"/>
  <c r="M83" i="5" s="1"/>
  <c r="O82" i="5"/>
  <c r="N82" i="5"/>
  <c r="N82" i="5" a="1"/>
  <c r="L82" i="5"/>
  <c r="M82" i="5" s="1"/>
  <c r="L82" i="5" a="1"/>
  <c r="N81" i="5" a="1"/>
  <c r="N81" i="5" s="1"/>
  <c r="O81" i="5" s="1"/>
  <c r="L81" i="5" a="1"/>
  <c r="L81" i="5" s="1"/>
  <c r="M81" i="5" s="1"/>
  <c r="N80" i="5" a="1"/>
  <c r="N80" i="5" s="1"/>
  <c r="O80" i="5" s="1"/>
  <c r="L80" i="5"/>
  <c r="M80" i="5" s="1"/>
  <c r="L80" i="5" a="1"/>
  <c r="N79" i="5" a="1"/>
  <c r="N79" i="5" s="1"/>
  <c r="O79" i="5" s="1"/>
  <c r="L79" i="5" a="1"/>
  <c r="L79" i="5" s="1"/>
  <c r="M79" i="5" s="1"/>
  <c r="O78" i="5"/>
  <c r="N78" i="5"/>
  <c r="N78" i="5" a="1"/>
  <c r="L78" i="5"/>
  <c r="M78" i="5" s="1"/>
  <c r="L78" i="5" a="1"/>
  <c r="N77" i="5" a="1"/>
  <c r="N77" i="5" s="1"/>
  <c r="O77" i="5" s="1"/>
  <c r="L77" i="5" a="1"/>
  <c r="L77" i="5" s="1"/>
  <c r="M77" i="5" s="1"/>
  <c r="N76" i="5" a="1"/>
  <c r="N76" i="5" s="1"/>
  <c r="O76" i="5" s="1"/>
  <c r="L76" i="5"/>
  <c r="M76" i="5" s="1"/>
  <c r="L76" i="5" a="1"/>
  <c r="N75" i="5" a="1"/>
  <c r="N75" i="5" s="1"/>
  <c r="O75" i="5" s="1"/>
  <c r="L75" i="5" a="1"/>
  <c r="L75" i="5" s="1"/>
  <c r="M75" i="5" s="1"/>
  <c r="O74" i="5"/>
  <c r="N74" i="5"/>
  <c r="N74" i="5" a="1"/>
  <c r="L74" i="5"/>
  <c r="M74" i="5" s="1"/>
  <c r="L74" i="5" a="1"/>
  <c r="N73" i="5" a="1"/>
  <c r="N73" i="5" s="1"/>
  <c r="O73" i="5" s="1"/>
  <c r="L73" i="5" a="1"/>
  <c r="L73" i="5" s="1"/>
  <c r="M73" i="5" s="1"/>
  <c r="N72" i="5" a="1"/>
  <c r="N72" i="5" s="1"/>
  <c r="O72" i="5" s="1"/>
  <c r="L72" i="5"/>
  <c r="M72" i="5" s="1"/>
  <c r="L72" i="5" a="1"/>
  <c r="N71" i="5" a="1"/>
  <c r="N71" i="5" s="1"/>
  <c r="O71" i="5" s="1"/>
  <c r="L71" i="5" a="1"/>
  <c r="L71" i="5" s="1"/>
  <c r="M71" i="5" s="1"/>
  <c r="O70" i="5"/>
  <c r="N70" i="5"/>
  <c r="N70" i="5" a="1"/>
  <c r="L70" i="5"/>
  <c r="M70" i="5" s="1"/>
  <c r="L70" i="5" a="1"/>
  <c r="N69" i="5" a="1"/>
  <c r="N69" i="5" s="1"/>
  <c r="O69" i="5" s="1"/>
  <c r="L69" i="5" a="1"/>
  <c r="L69" i="5" s="1"/>
  <c r="M69" i="5" s="1"/>
  <c r="N68" i="5" a="1"/>
  <c r="N68" i="5" s="1"/>
  <c r="O68" i="5" s="1"/>
  <c r="L68" i="5"/>
  <c r="M68" i="5" s="1"/>
  <c r="L68" i="5" a="1"/>
  <c r="N67" i="5" a="1"/>
  <c r="N67" i="5" s="1"/>
  <c r="O67" i="5" s="1"/>
  <c r="L67" i="5" a="1"/>
  <c r="L67" i="5" s="1"/>
  <c r="M67" i="5" s="1"/>
  <c r="O66" i="5"/>
  <c r="N66" i="5"/>
  <c r="N66" i="5" a="1"/>
  <c r="L66" i="5"/>
  <c r="M66" i="5" s="1"/>
  <c r="L66" i="5" a="1"/>
  <c r="N65" i="5" a="1"/>
  <c r="N65" i="5" s="1"/>
  <c r="O65" i="5" s="1"/>
  <c r="L65" i="5" a="1"/>
  <c r="L65" i="5" s="1"/>
  <c r="M65" i="5" s="1"/>
  <c r="N64" i="5" a="1"/>
  <c r="N64" i="5" s="1"/>
  <c r="O64" i="5" s="1"/>
  <c r="L64" i="5"/>
  <c r="M64" i="5" s="1"/>
  <c r="L64" i="5" a="1"/>
  <c r="N63" i="5" a="1"/>
  <c r="N63" i="5" s="1"/>
  <c r="O63" i="5" s="1"/>
  <c r="L63" i="5" a="1"/>
  <c r="L63" i="5" s="1"/>
  <c r="M63" i="5" s="1"/>
  <c r="O62" i="5"/>
  <c r="N62" i="5"/>
  <c r="N62" i="5" a="1"/>
  <c r="L62" i="5"/>
  <c r="M62" i="5" s="1"/>
  <c r="L62" i="5" a="1"/>
  <c r="N61" i="5" a="1"/>
  <c r="N61" i="5" s="1"/>
  <c r="O61" i="5" s="1"/>
  <c r="L61" i="5" a="1"/>
  <c r="L61" i="5" s="1"/>
  <c r="M61" i="5" s="1"/>
  <c r="N60" i="5" a="1"/>
  <c r="N60" i="5" s="1"/>
  <c r="O60" i="5" s="1"/>
  <c r="L60" i="5"/>
  <c r="M60" i="5" s="1"/>
  <c r="L60" i="5" a="1"/>
  <c r="N59" i="5" a="1"/>
  <c r="N59" i="5" s="1"/>
  <c r="O59" i="5" s="1"/>
  <c r="L59" i="5" a="1"/>
  <c r="L59" i="5" s="1"/>
  <c r="M59" i="5" s="1"/>
  <c r="O58" i="5"/>
  <c r="N58" i="5"/>
  <c r="N58" i="5" a="1"/>
  <c r="L58" i="5"/>
  <c r="M58" i="5" s="1"/>
  <c r="L58" i="5" a="1"/>
  <c r="N57" i="5" a="1"/>
  <c r="N57" i="5" s="1"/>
  <c r="O57" i="5" s="1"/>
  <c r="L57" i="5" a="1"/>
  <c r="L57" i="5" s="1"/>
  <c r="M57" i="5" s="1"/>
  <c r="N56" i="5" a="1"/>
  <c r="N56" i="5" s="1"/>
  <c r="O56" i="5" s="1"/>
  <c r="L56" i="5"/>
  <c r="M56" i="5" s="1"/>
  <c r="L56" i="5" a="1"/>
  <c r="N55" i="5" a="1"/>
  <c r="N55" i="5" s="1"/>
  <c r="O55" i="5" s="1"/>
  <c r="L55" i="5" a="1"/>
  <c r="L55" i="5" s="1"/>
  <c r="M55" i="5" s="1"/>
  <c r="O54" i="5"/>
  <c r="N54" i="5"/>
  <c r="N54" i="5" a="1"/>
  <c r="L54" i="5"/>
  <c r="M54" i="5" s="1"/>
  <c r="L54" i="5" a="1"/>
  <c r="N53" i="5" a="1"/>
  <c r="N53" i="5" s="1"/>
  <c r="O53" i="5" s="1"/>
  <c r="L53" i="5" a="1"/>
  <c r="L53" i="5" s="1"/>
  <c r="M53" i="5" s="1"/>
  <c r="N52" i="5" a="1"/>
  <c r="N52" i="5" s="1"/>
  <c r="O52" i="5" s="1"/>
  <c r="L52" i="5"/>
  <c r="M52" i="5" s="1"/>
  <c r="L52" i="5" a="1"/>
  <c r="N51" i="5" a="1"/>
  <c r="N51" i="5" s="1"/>
  <c r="O51" i="5" s="1"/>
  <c r="L51" i="5" a="1"/>
  <c r="L51" i="5" s="1"/>
  <c r="M51" i="5" s="1"/>
  <c r="O50" i="5"/>
  <c r="N50" i="5"/>
  <c r="N50" i="5" a="1"/>
  <c r="L50" i="5"/>
  <c r="M50" i="5" s="1"/>
  <c r="L50" i="5" a="1"/>
  <c r="N49" i="5" a="1"/>
  <c r="N49" i="5" s="1"/>
  <c r="O49" i="5" s="1"/>
  <c r="L49" i="5" a="1"/>
  <c r="L49" i="5" s="1"/>
  <c r="M49" i="5" s="1"/>
  <c r="N48" i="5" a="1"/>
  <c r="N48" i="5" s="1"/>
  <c r="O48" i="5" s="1"/>
  <c r="L48" i="5"/>
  <c r="M48" i="5" s="1"/>
  <c r="L48" i="5" a="1"/>
  <c r="N47" i="5" a="1"/>
  <c r="N47" i="5" s="1"/>
  <c r="O47" i="5" s="1"/>
  <c r="L47" i="5" a="1"/>
  <c r="L47" i="5" s="1"/>
  <c r="M47" i="5" s="1"/>
  <c r="O46" i="5"/>
  <c r="N46" i="5"/>
  <c r="N46" i="5" a="1"/>
  <c r="L46" i="5"/>
  <c r="M46" i="5" s="1"/>
  <c r="L46" i="5" a="1"/>
  <c r="N45" i="5" a="1"/>
  <c r="N45" i="5" s="1"/>
  <c r="O45" i="5" s="1"/>
  <c r="L45" i="5" a="1"/>
  <c r="L45" i="5" s="1"/>
  <c r="M45" i="5" s="1"/>
  <c r="N44" i="5" a="1"/>
  <c r="N44" i="5" s="1"/>
  <c r="O44" i="5" s="1"/>
  <c r="L44" i="5"/>
  <c r="M44" i="5" s="1"/>
  <c r="L44" i="5" a="1"/>
  <c r="N43" i="5" a="1"/>
  <c r="N43" i="5" s="1"/>
  <c r="O43" i="5" s="1"/>
  <c r="L43" i="5" a="1"/>
  <c r="L43" i="5" s="1"/>
  <c r="M43" i="5" s="1"/>
  <c r="O42" i="5"/>
  <c r="N42" i="5"/>
  <c r="N42" i="5" a="1"/>
  <c r="L42" i="5"/>
  <c r="M42" i="5" s="1"/>
  <c r="L42" i="5" a="1"/>
  <c r="N41" i="5" a="1"/>
  <c r="N41" i="5" s="1"/>
  <c r="O41" i="5" s="1"/>
  <c r="L41" i="5" a="1"/>
  <c r="L41" i="5" s="1"/>
  <c r="M41" i="5" s="1"/>
  <c r="N40" i="5" a="1"/>
  <c r="N40" i="5" s="1"/>
  <c r="O40" i="5" s="1"/>
  <c r="L40" i="5"/>
  <c r="M40" i="5" s="1"/>
  <c r="L40" i="5" a="1"/>
  <c r="N39" i="5" a="1"/>
  <c r="N39" i="5" s="1"/>
  <c r="O39" i="5" s="1"/>
  <c r="L39" i="5" a="1"/>
  <c r="L39" i="5" s="1"/>
  <c r="M39" i="5" s="1"/>
  <c r="O38" i="5"/>
  <c r="N38" i="5"/>
  <c r="N38" i="5" a="1"/>
  <c r="L38" i="5"/>
  <c r="M38" i="5" s="1"/>
  <c r="L38" i="5" a="1"/>
  <c r="N37" i="5" a="1"/>
  <c r="N37" i="5" s="1"/>
  <c r="O37" i="5" s="1"/>
  <c r="L37" i="5" a="1"/>
  <c r="L37" i="5" s="1"/>
  <c r="M37" i="5" s="1"/>
  <c r="N36" i="5" a="1"/>
  <c r="N36" i="5" s="1"/>
  <c r="O36" i="5" s="1"/>
  <c r="L36" i="5"/>
  <c r="M36" i="5" s="1"/>
  <c r="L36" i="5" a="1"/>
  <c r="N35" i="5" a="1"/>
  <c r="N35" i="5" s="1"/>
  <c r="O35" i="5" s="1"/>
  <c r="L35" i="5" a="1"/>
  <c r="L35" i="5" s="1"/>
  <c r="M35" i="5" s="1"/>
  <c r="O34" i="5"/>
  <c r="N34" i="5"/>
  <c r="N34" i="5" a="1"/>
  <c r="L34" i="5"/>
  <c r="M34" i="5" s="1"/>
  <c r="L34" i="5" a="1"/>
  <c r="N33" i="5" a="1"/>
  <c r="N33" i="5" s="1"/>
  <c r="O33" i="5" s="1"/>
  <c r="L33" i="5" a="1"/>
  <c r="L33" i="5" s="1"/>
  <c r="M33" i="5" s="1"/>
  <c r="N32" i="5" a="1"/>
  <c r="N32" i="5" s="1"/>
  <c r="O32" i="5" s="1"/>
  <c r="L32" i="5"/>
  <c r="M32" i="5" s="1"/>
  <c r="L32" i="5" a="1"/>
  <c r="N31" i="5" a="1"/>
  <c r="N31" i="5" s="1"/>
  <c r="O31" i="5" s="1"/>
  <c r="L31" i="5" a="1"/>
  <c r="L31" i="5" s="1"/>
  <c r="M31" i="5" s="1"/>
  <c r="O30" i="5"/>
  <c r="N30" i="5"/>
  <c r="N30" i="5" a="1"/>
  <c r="L30" i="5"/>
  <c r="M30" i="5" s="1"/>
  <c r="L30" i="5" a="1"/>
  <c r="N29" i="5" a="1"/>
  <c r="N29" i="5" s="1"/>
  <c r="O29" i="5" s="1"/>
  <c r="L29" i="5" a="1"/>
  <c r="L29" i="5" s="1"/>
  <c r="M29" i="5" s="1"/>
  <c r="N28" i="5" a="1"/>
  <c r="N28" i="5" s="1"/>
  <c r="O28" i="5" s="1"/>
  <c r="L28" i="5"/>
  <c r="M28" i="5" s="1"/>
  <c r="L28" i="5" a="1"/>
  <c r="N27" i="5" a="1"/>
  <c r="N27" i="5" s="1"/>
  <c r="O27" i="5" s="1"/>
  <c r="L27" i="5" a="1"/>
  <c r="L27" i="5" s="1"/>
  <c r="M27" i="5" s="1"/>
  <c r="O26" i="5"/>
  <c r="N26" i="5"/>
  <c r="N26" i="5" a="1"/>
  <c r="L26" i="5"/>
  <c r="M26" i="5" s="1"/>
  <c r="L26" i="5" a="1"/>
  <c r="N25" i="5" a="1"/>
  <c r="N25" i="5" s="1"/>
  <c r="O25" i="5" s="1"/>
  <c r="L25" i="5" a="1"/>
  <c r="L25" i="5" s="1"/>
  <c r="M25" i="5" s="1"/>
  <c r="N24" i="5" a="1"/>
  <c r="N24" i="5" s="1"/>
  <c r="O24" i="5" s="1"/>
  <c r="L24" i="5"/>
  <c r="M24" i="5" s="1"/>
  <c r="L24" i="5" a="1"/>
  <c r="N23" i="5" a="1"/>
  <c r="N23" i="5" s="1"/>
  <c r="O23" i="5" s="1"/>
  <c r="L23" i="5" a="1"/>
  <c r="L23" i="5" s="1"/>
  <c r="M23" i="5" s="1"/>
  <c r="O22" i="5"/>
  <c r="N22" i="5"/>
  <c r="N22" i="5" a="1"/>
  <c r="L22" i="5"/>
  <c r="M22" i="5" s="1"/>
  <c r="L22" i="5" a="1"/>
  <c r="N21" i="5" a="1"/>
  <c r="N21" i="5" s="1"/>
  <c r="O21" i="5" s="1"/>
  <c r="L21" i="5" a="1"/>
  <c r="L21" i="5" s="1"/>
  <c r="M21" i="5" s="1"/>
  <c r="N20" i="5" a="1"/>
  <c r="N20" i="5" s="1"/>
  <c r="O20" i="5" s="1"/>
  <c r="L20" i="5"/>
  <c r="M20" i="5" s="1"/>
  <c r="L20" i="5" a="1"/>
  <c r="N19" i="5" a="1"/>
  <c r="N19" i="5" s="1"/>
  <c r="O19" i="5" s="1"/>
  <c r="L19" i="5" a="1"/>
  <c r="L19" i="5" s="1"/>
  <c r="M19" i="5" s="1"/>
  <c r="O18" i="5"/>
  <c r="N18" i="5"/>
  <c r="N18" i="5" a="1"/>
  <c r="M18" i="5"/>
  <c r="L18" i="5"/>
  <c r="L18" i="5" a="1"/>
  <c r="N17" i="5" a="1"/>
  <c r="N17" i="5" s="1"/>
  <c r="O17" i="5" s="1"/>
  <c r="L17" i="5" a="1"/>
  <c r="L17" i="5" s="1"/>
  <c r="M17" i="5" s="1"/>
  <c r="N16" i="5" a="1"/>
  <c r="N16" i="5" s="1"/>
  <c r="O16" i="5" s="1"/>
  <c r="L16" i="5"/>
  <c r="M16" i="5" s="1"/>
  <c r="L16" i="5" a="1"/>
  <c r="N15" i="5" a="1"/>
  <c r="N15" i="5" s="1"/>
  <c r="O15" i="5" s="1"/>
  <c r="L15" i="5" a="1"/>
  <c r="L15" i="5" s="1"/>
  <c r="M15" i="5" s="1"/>
  <c r="O14" i="5"/>
  <c r="N14" i="5"/>
  <c r="N14" i="5" a="1"/>
  <c r="L14" i="5"/>
  <c r="M14" i="5" s="1"/>
  <c r="L14" i="5" a="1"/>
  <c r="N13" i="5" a="1"/>
  <c r="N13" i="5" s="1"/>
  <c r="O13" i="5" s="1"/>
  <c r="L13" i="5" a="1"/>
  <c r="L13" i="5" s="1"/>
  <c r="M13" i="5" s="1"/>
  <c r="N12" i="5" a="1"/>
  <c r="N12" i="5" s="1"/>
  <c r="O12" i="5" s="1"/>
  <c r="L12" i="5"/>
  <c r="M12" i="5" s="1"/>
  <c r="L12" i="5" a="1"/>
  <c r="N11" i="5" a="1"/>
  <c r="N11" i="5" s="1"/>
  <c r="O11" i="5" s="1"/>
  <c r="L11" i="5" a="1"/>
  <c r="L11" i="5" s="1"/>
  <c r="M11" i="5" s="1"/>
  <c r="O10" i="5"/>
  <c r="N10" i="5"/>
  <c r="N10" i="5" a="1"/>
  <c r="L10" i="5"/>
  <c r="M10" i="5" s="1"/>
  <c r="L10" i="5" a="1"/>
  <c r="N9" i="5" a="1"/>
  <c r="N9" i="5" s="1"/>
  <c r="O9" i="5" s="1"/>
  <c r="L9" i="5" a="1"/>
  <c r="L9" i="5" s="1"/>
  <c r="M9" i="5" s="1"/>
  <c r="N8" i="5" a="1"/>
  <c r="N8" i="5" s="1"/>
  <c r="O8" i="5" s="1"/>
  <c r="L8" i="5"/>
  <c r="M8" i="5" s="1"/>
  <c r="L8" i="5" a="1"/>
  <c r="N7" i="5" a="1"/>
  <c r="N7" i="5" s="1"/>
  <c r="O7" i="5" s="1"/>
  <c r="L7" i="5" a="1"/>
  <c r="L7" i="5" s="1"/>
  <c r="M7" i="5" s="1"/>
  <c r="O6" i="5"/>
  <c r="N6" i="5"/>
  <c r="N6" i="5" a="1"/>
  <c r="L6" i="5"/>
  <c r="M6" i="5" s="1"/>
  <c r="L6" i="5" a="1"/>
  <c r="N5" i="5" a="1"/>
  <c r="N5" i="5" s="1"/>
  <c r="O5" i="5" s="1"/>
  <c r="L5" i="5" a="1"/>
  <c r="L5" i="5" s="1"/>
  <c r="M5" i="5" s="1"/>
  <c r="N4" i="5" a="1"/>
  <c r="N4" i="5" s="1"/>
  <c r="O4" i="5" s="1"/>
  <c r="L4" i="5"/>
  <c r="M4" i="5" s="1"/>
  <c r="L4" i="5" a="1"/>
  <c r="N3" i="5" a="1"/>
  <c r="N3" i="5" s="1"/>
  <c r="O3" i="5" s="1"/>
  <c r="L3" i="5" a="1"/>
  <c r="L3" i="5" s="1"/>
  <c r="M3" i="5" s="1"/>
  <c r="O2" i="5"/>
  <c r="N2" i="5"/>
  <c r="N2" i="5" a="1"/>
  <c r="L2" i="5"/>
  <c r="M2" i="5" s="1"/>
  <c r="L2" i="5" a="1"/>
  <c r="N366" i="4" a="1"/>
  <c r="N366" i="4" s="1"/>
  <c r="O366" i="4" s="1"/>
  <c r="L366" i="4"/>
  <c r="M366" i="4" s="1"/>
  <c r="L366" i="4" a="1"/>
  <c r="N365" i="4"/>
  <c r="O365" i="4" s="1"/>
  <c r="N365" i="4" a="1"/>
  <c r="L365" i="4"/>
  <c r="M365" i="4" s="1"/>
  <c r="L365" i="4" a="1"/>
  <c r="N364" i="4" a="1"/>
  <c r="N364" i="4" s="1"/>
  <c r="O364" i="4" s="1"/>
  <c r="M364" i="4"/>
  <c r="L364" i="4"/>
  <c r="L364" i="4" a="1"/>
  <c r="N363" i="4" a="1"/>
  <c r="N363" i="4" s="1"/>
  <c r="O363" i="4" s="1"/>
  <c r="L363" i="4" a="1"/>
  <c r="L363" i="4" s="1"/>
  <c r="M363" i="4" s="1"/>
  <c r="N362" i="4" a="1"/>
  <c r="N362" i="4" s="1"/>
  <c r="O362" i="4" s="1"/>
  <c r="L362" i="4"/>
  <c r="M362" i="4" s="1"/>
  <c r="L362" i="4" a="1"/>
  <c r="N361" i="4"/>
  <c r="O361" i="4" s="1"/>
  <c r="N361" i="4" a="1"/>
  <c r="L361" i="4"/>
  <c r="M361" i="4" s="1"/>
  <c r="L361" i="4" a="1"/>
  <c r="N360" i="4" a="1"/>
  <c r="N360" i="4" s="1"/>
  <c r="O360" i="4" s="1"/>
  <c r="M360" i="4"/>
  <c r="L360" i="4"/>
  <c r="L360" i="4" a="1"/>
  <c r="N359" i="4" a="1"/>
  <c r="N359" i="4" s="1"/>
  <c r="O359" i="4" s="1"/>
  <c r="L359" i="4" a="1"/>
  <c r="L359" i="4" s="1"/>
  <c r="M359" i="4" s="1"/>
  <c r="N358" i="4" a="1"/>
  <c r="N358" i="4" s="1"/>
  <c r="O358" i="4" s="1"/>
  <c r="L358" i="4"/>
  <c r="M358" i="4" s="1"/>
  <c r="L358" i="4" a="1"/>
  <c r="N357" i="4"/>
  <c r="O357" i="4" s="1"/>
  <c r="N357" i="4" a="1"/>
  <c r="L357" i="4" a="1"/>
  <c r="L357" i="4" s="1"/>
  <c r="M357" i="4" s="1"/>
  <c r="N356" i="4" a="1"/>
  <c r="N356" i="4" s="1"/>
  <c r="O356" i="4" s="1"/>
  <c r="M356" i="4"/>
  <c r="L356" i="4"/>
  <c r="L356" i="4" a="1"/>
  <c r="N355" i="4" a="1"/>
  <c r="N355" i="4" s="1"/>
  <c r="O355" i="4" s="1"/>
  <c r="L355" i="4" a="1"/>
  <c r="L355" i="4" s="1"/>
  <c r="M355" i="4" s="1"/>
  <c r="N354" i="4" a="1"/>
  <c r="N354" i="4" s="1"/>
  <c r="O354" i="4" s="1"/>
  <c r="L354" i="4"/>
  <c r="M354" i="4" s="1"/>
  <c r="L354" i="4" a="1"/>
  <c r="N353" i="4"/>
  <c r="O353" i="4" s="1"/>
  <c r="N353" i="4" a="1"/>
  <c r="L353" i="4"/>
  <c r="M353" i="4" s="1"/>
  <c r="L353" i="4" a="1"/>
  <c r="N352" i="4" a="1"/>
  <c r="N352" i="4" s="1"/>
  <c r="O352" i="4" s="1"/>
  <c r="L352" i="4" a="1"/>
  <c r="L352" i="4" s="1"/>
  <c r="M352" i="4" s="1"/>
  <c r="N351" i="4" a="1"/>
  <c r="N351" i="4" s="1"/>
  <c r="O351" i="4" s="1"/>
  <c r="L351" i="4" a="1"/>
  <c r="L351" i="4" s="1"/>
  <c r="M351" i="4" s="1"/>
  <c r="N350" i="4" a="1"/>
  <c r="N350" i="4" s="1"/>
  <c r="O350" i="4" s="1"/>
  <c r="L350" i="4"/>
  <c r="M350" i="4" s="1"/>
  <c r="L350" i="4" a="1"/>
  <c r="N349" i="4"/>
  <c r="O349" i="4" s="1"/>
  <c r="N349" i="4" a="1"/>
  <c r="L349" i="4"/>
  <c r="M349" i="4" s="1"/>
  <c r="L349" i="4" a="1"/>
  <c r="N348" i="4" a="1"/>
  <c r="N348" i="4" s="1"/>
  <c r="O348" i="4" s="1"/>
  <c r="M348" i="4"/>
  <c r="L348" i="4" a="1"/>
  <c r="L348" i="4" s="1"/>
  <c r="N347" i="4" a="1"/>
  <c r="N347" i="4" s="1"/>
  <c r="O347" i="4" s="1"/>
  <c r="L347" i="4" a="1"/>
  <c r="L347" i="4" s="1"/>
  <c r="M347" i="4" s="1"/>
  <c r="N346" i="4" a="1"/>
  <c r="N346" i="4" s="1"/>
  <c r="O346" i="4" s="1"/>
  <c r="L346" i="4"/>
  <c r="M346" i="4" s="1"/>
  <c r="L346" i="4" a="1"/>
  <c r="N345" i="4"/>
  <c r="O345" i="4" s="1"/>
  <c r="N345" i="4" a="1"/>
  <c r="L345" i="4" a="1"/>
  <c r="L345" i="4" s="1"/>
  <c r="M345" i="4" s="1"/>
  <c r="N344" i="4" a="1"/>
  <c r="N344" i="4" s="1"/>
  <c r="O344" i="4" s="1"/>
  <c r="L344" i="4" a="1"/>
  <c r="L344" i="4" s="1"/>
  <c r="M344" i="4" s="1"/>
  <c r="N343" i="4" a="1"/>
  <c r="N343" i="4" s="1"/>
  <c r="O343" i="4" s="1"/>
  <c r="L343" i="4" a="1"/>
  <c r="L343" i="4" s="1"/>
  <c r="M343" i="4" s="1"/>
  <c r="N342" i="4" a="1"/>
  <c r="N342" i="4" s="1"/>
  <c r="O342" i="4" s="1"/>
  <c r="L342" i="4"/>
  <c r="M342" i="4" s="1"/>
  <c r="L342" i="4" a="1"/>
  <c r="N341" i="4"/>
  <c r="O341" i="4" s="1"/>
  <c r="N341" i="4" a="1"/>
  <c r="L341" i="4" a="1"/>
  <c r="L341" i="4" s="1"/>
  <c r="M341" i="4" s="1"/>
  <c r="N340" i="4" a="1"/>
  <c r="N340" i="4" s="1"/>
  <c r="O340" i="4" s="1"/>
  <c r="L340" i="4" a="1"/>
  <c r="L340" i="4" s="1"/>
  <c r="M340" i="4" s="1"/>
  <c r="N339" i="4" a="1"/>
  <c r="N339" i="4" s="1"/>
  <c r="O339" i="4" s="1"/>
  <c r="L339" i="4" a="1"/>
  <c r="L339" i="4" s="1"/>
  <c r="M339" i="4" s="1"/>
  <c r="N338" i="4" a="1"/>
  <c r="N338" i="4" s="1"/>
  <c r="O338" i="4" s="1"/>
  <c r="L338" i="4"/>
  <c r="M338" i="4" s="1"/>
  <c r="L338" i="4" a="1"/>
  <c r="N337" i="4"/>
  <c r="O337" i="4" s="1"/>
  <c r="N337" i="4" a="1"/>
  <c r="L337" i="4" a="1"/>
  <c r="L337" i="4" s="1"/>
  <c r="M337" i="4" s="1"/>
  <c r="N336" i="4" a="1"/>
  <c r="N336" i="4" s="1"/>
  <c r="O336" i="4" s="1"/>
  <c r="L336" i="4" a="1"/>
  <c r="L336" i="4" s="1"/>
  <c r="M336" i="4" s="1"/>
  <c r="N335" i="4" a="1"/>
  <c r="N335" i="4" s="1"/>
  <c r="O335" i="4" s="1"/>
  <c r="L335" i="4" a="1"/>
  <c r="L335" i="4" s="1"/>
  <c r="M335" i="4" s="1"/>
  <c r="N334" i="4" a="1"/>
  <c r="N334" i="4" s="1"/>
  <c r="O334" i="4" s="1"/>
  <c r="L334" i="4"/>
  <c r="M334" i="4" s="1"/>
  <c r="L334" i="4" a="1"/>
  <c r="N333" i="4"/>
  <c r="O333" i="4" s="1"/>
  <c r="N333" i="4" a="1"/>
  <c r="L333" i="4" a="1"/>
  <c r="L333" i="4" s="1"/>
  <c r="M333" i="4" s="1"/>
  <c r="N332" i="4" a="1"/>
  <c r="N332" i="4" s="1"/>
  <c r="O332" i="4" s="1"/>
  <c r="M332" i="4"/>
  <c r="L332" i="4"/>
  <c r="L332" i="4" a="1"/>
  <c r="N331" i="4" a="1"/>
  <c r="N331" i="4" s="1"/>
  <c r="O331" i="4" s="1"/>
  <c r="L331" i="4" a="1"/>
  <c r="L331" i="4" s="1"/>
  <c r="M331" i="4" s="1"/>
  <c r="N330" i="4" a="1"/>
  <c r="N330" i="4" s="1"/>
  <c r="O330" i="4" s="1"/>
  <c r="L330" i="4"/>
  <c r="M330" i="4" s="1"/>
  <c r="L330" i="4" a="1"/>
  <c r="N329" i="4"/>
  <c r="O329" i="4" s="1"/>
  <c r="N329" i="4" a="1"/>
  <c r="L329" i="4" a="1"/>
  <c r="L329" i="4" s="1"/>
  <c r="M329" i="4" s="1"/>
  <c r="N328" i="4" a="1"/>
  <c r="N328" i="4" s="1"/>
  <c r="O328" i="4" s="1"/>
  <c r="M328" i="4"/>
  <c r="L328" i="4"/>
  <c r="L328" i="4" a="1"/>
  <c r="N327" i="4" a="1"/>
  <c r="N327" i="4" s="1"/>
  <c r="O327" i="4" s="1"/>
  <c r="L327" i="4" a="1"/>
  <c r="L327" i="4" s="1"/>
  <c r="M327" i="4" s="1"/>
  <c r="N326" i="4" a="1"/>
  <c r="N326" i="4" s="1"/>
  <c r="O326" i="4" s="1"/>
  <c r="L326" i="4"/>
  <c r="M326" i="4" s="1"/>
  <c r="L326" i="4" a="1"/>
  <c r="N325" i="4"/>
  <c r="O325" i="4" s="1"/>
  <c r="N325" i="4" a="1"/>
  <c r="L325" i="4" a="1"/>
  <c r="L325" i="4" s="1"/>
  <c r="M325" i="4" s="1"/>
  <c r="N324" i="4" a="1"/>
  <c r="N324" i="4" s="1"/>
  <c r="O324" i="4" s="1"/>
  <c r="L324" i="4" a="1"/>
  <c r="L324" i="4" s="1"/>
  <c r="M324" i="4" s="1"/>
  <c r="N323" i="4" a="1"/>
  <c r="N323" i="4" s="1"/>
  <c r="O323" i="4" s="1"/>
  <c r="L323" i="4" a="1"/>
  <c r="L323" i="4" s="1"/>
  <c r="M323" i="4" s="1"/>
  <c r="N322" i="4" a="1"/>
  <c r="N322" i="4" s="1"/>
  <c r="O322" i="4" s="1"/>
  <c r="L322" i="4"/>
  <c r="M322" i="4" s="1"/>
  <c r="L322" i="4" a="1"/>
  <c r="N321" i="4"/>
  <c r="O321" i="4" s="1"/>
  <c r="N321" i="4" a="1"/>
  <c r="L321" i="4" a="1"/>
  <c r="L321" i="4" s="1"/>
  <c r="M321" i="4" s="1"/>
  <c r="O320" i="4"/>
  <c r="N320" i="4" a="1"/>
  <c r="N320" i="4" s="1"/>
  <c r="M320" i="4"/>
  <c r="L320" i="4" a="1"/>
  <c r="L320" i="4" s="1"/>
  <c r="N319" i="4" a="1"/>
  <c r="N319" i="4" s="1"/>
  <c r="O319" i="4" s="1"/>
  <c r="L319" i="4" a="1"/>
  <c r="L319" i="4" s="1"/>
  <c r="M319" i="4" s="1"/>
  <c r="N318" i="4" a="1"/>
  <c r="N318" i="4" s="1"/>
  <c r="O318" i="4" s="1"/>
  <c r="L318" i="4"/>
  <c r="M318" i="4" s="1"/>
  <c r="L318" i="4" a="1"/>
  <c r="N317" i="4"/>
  <c r="O317" i="4" s="1"/>
  <c r="N317" i="4" a="1"/>
  <c r="L317" i="4" a="1"/>
  <c r="L317" i="4" s="1"/>
  <c r="M317" i="4" s="1"/>
  <c r="O316" i="4"/>
  <c r="N316" i="4" a="1"/>
  <c r="N316" i="4" s="1"/>
  <c r="L316" i="4" a="1"/>
  <c r="L316" i="4" s="1"/>
  <c r="M316" i="4" s="1"/>
  <c r="N315" i="4" a="1"/>
  <c r="N315" i="4" s="1"/>
  <c r="O315" i="4" s="1"/>
  <c r="L315" i="4" a="1"/>
  <c r="L315" i="4" s="1"/>
  <c r="M315" i="4" s="1"/>
  <c r="N314" i="4" a="1"/>
  <c r="N314" i="4" s="1"/>
  <c r="O314" i="4" s="1"/>
  <c r="L314" i="4"/>
  <c r="M314" i="4" s="1"/>
  <c r="L314" i="4" a="1"/>
  <c r="N313" i="4"/>
  <c r="O313" i="4" s="1"/>
  <c r="N313" i="4" a="1"/>
  <c r="L313" i="4"/>
  <c r="M313" i="4" s="1"/>
  <c r="L313" i="4" a="1"/>
  <c r="N312" i="4" a="1"/>
  <c r="N312" i="4" s="1"/>
  <c r="O312" i="4" s="1"/>
  <c r="M312" i="4"/>
  <c r="L312" i="4" a="1"/>
  <c r="L312" i="4" s="1"/>
  <c r="N311" i="4" a="1"/>
  <c r="N311" i="4" s="1"/>
  <c r="O311" i="4" s="1"/>
  <c r="L311" i="4"/>
  <c r="M311" i="4" s="1"/>
  <c r="L311" i="4" a="1"/>
  <c r="N310" i="4" a="1"/>
  <c r="N310" i="4" s="1"/>
  <c r="O310" i="4" s="1"/>
  <c r="M310" i="4"/>
  <c r="L310" i="4"/>
  <c r="L310" i="4" a="1"/>
  <c r="N309" i="4"/>
  <c r="O309" i="4" s="1"/>
  <c r="N309" i="4" a="1"/>
  <c r="L309" i="4" a="1"/>
  <c r="L309" i="4" s="1"/>
  <c r="M309" i="4" s="1"/>
  <c r="O308" i="4"/>
  <c r="N308" i="4" a="1"/>
  <c r="N308" i="4" s="1"/>
  <c r="M308" i="4"/>
  <c r="L308" i="4"/>
  <c r="L308" i="4" a="1"/>
  <c r="O307" i="4"/>
  <c r="N307" i="4" a="1"/>
  <c r="N307" i="4" s="1"/>
  <c r="L307" i="4"/>
  <c r="M307" i="4" s="1"/>
  <c r="L307" i="4" a="1"/>
  <c r="N306" i="4" a="1"/>
  <c r="N306" i="4" s="1"/>
  <c r="O306" i="4" s="1"/>
  <c r="L306" i="4"/>
  <c r="M306" i="4" s="1"/>
  <c r="L306" i="4" a="1"/>
  <c r="N305" i="4"/>
  <c r="O305" i="4" s="1"/>
  <c r="N305" i="4" a="1"/>
  <c r="L305" i="4" a="1"/>
  <c r="L305" i="4" s="1"/>
  <c r="M305" i="4" s="1"/>
  <c r="N304" i="4" a="1"/>
  <c r="N304" i="4" s="1"/>
  <c r="O304" i="4" s="1"/>
  <c r="M304" i="4"/>
  <c r="L304" i="4"/>
  <c r="L304" i="4" a="1"/>
  <c r="N303" i="4" a="1"/>
  <c r="N303" i="4" s="1"/>
  <c r="O303" i="4" s="1"/>
  <c r="L303" i="4" a="1"/>
  <c r="L303" i="4" s="1"/>
  <c r="M303" i="4" s="1"/>
  <c r="N302" i="4" a="1"/>
  <c r="N302" i="4" s="1"/>
  <c r="O302" i="4" s="1"/>
  <c r="L302" i="4"/>
  <c r="M302" i="4" s="1"/>
  <c r="L302" i="4" a="1"/>
  <c r="N301" i="4"/>
  <c r="O301" i="4" s="1"/>
  <c r="N301" i="4" a="1"/>
  <c r="L301" i="4"/>
  <c r="M301" i="4" s="1"/>
  <c r="L301" i="4" a="1"/>
  <c r="N300" i="4" a="1"/>
  <c r="N300" i="4" s="1"/>
  <c r="O300" i="4" s="1"/>
  <c r="M300" i="4"/>
  <c r="L300" i="4"/>
  <c r="L300" i="4" a="1"/>
  <c r="N299" i="4" a="1"/>
  <c r="N299" i="4" s="1"/>
  <c r="O299" i="4" s="1"/>
  <c r="L299" i="4" a="1"/>
  <c r="L299" i="4" s="1"/>
  <c r="M299" i="4" s="1"/>
  <c r="N298" i="4" a="1"/>
  <c r="N298" i="4" s="1"/>
  <c r="O298" i="4" s="1"/>
  <c r="L298" i="4"/>
  <c r="M298" i="4" s="1"/>
  <c r="L298" i="4" a="1"/>
  <c r="N297" i="4"/>
  <c r="O297" i="4" s="1"/>
  <c r="N297" i="4" a="1"/>
  <c r="L297" i="4"/>
  <c r="M297" i="4" s="1"/>
  <c r="L297" i="4" a="1"/>
  <c r="N296" i="4" a="1"/>
  <c r="N296" i="4" s="1"/>
  <c r="O296" i="4" s="1"/>
  <c r="M296" i="4"/>
  <c r="L296" i="4"/>
  <c r="L296" i="4" a="1"/>
  <c r="N295" i="4"/>
  <c r="O295" i="4" s="1"/>
  <c r="N295" i="4" a="1"/>
  <c r="L295" i="4" a="1"/>
  <c r="L295" i="4" s="1"/>
  <c r="M295" i="4" s="1"/>
  <c r="N294" i="4" a="1"/>
  <c r="N294" i="4" s="1"/>
  <c r="O294" i="4" s="1"/>
  <c r="L294" i="4"/>
  <c r="M294" i="4" s="1"/>
  <c r="L294" i="4" a="1"/>
  <c r="O293" i="4"/>
  <c r="N293" i="4"/>
  <c r="N293" i="4" a="1"/>
  <c r="L293" i="4"/>
  <c r="M293" i="4" s="1"/>
  <c r="L293" i="4" a="1"/>
  <c r="N292" i="4" a="1"/>
  <c r="N292" i="4" s="1"/>
  <c r="O292" i="4" s="1"/>
  <c r="L292" i="4" a="1"/>
  <c r="L292" i="4" s="1"/>
  <c r="M292" i="4" s="1"/>
  <c r="N291" i="4" a="1"/>
  <c r="N291" i="4" s="1"/>
  <c r="O291" i="4" s="1"/>
  <c r="L291" i="4" a="1"/>
  <c r="L291" i="4" s="1"/>
  <c r="M291" i="4" s="1"/>
  <c r="N290" i="4" a="1"/>
  <c r="N290" i="4" s="1"/>
  <c r="O290" i="4" s="1"/>
  <c r="L290" i="4"/>
  <c r="M290" i="4" s="1"/>
  <c r="L290" i="4" a="1"/>
  <c r="N289" i="4"/>
  <c r="O289" i="4" s="1"/>
  <c r="N289" i="4" a="1"/>
  <c r="L289" i="4"/>
  <c r="M289" i="4" s="1"/>
  <c r="L289" i="4" a="1"/>
  <c r="N288" i="4" a="1"/>
  <c r="N288" i="4" s="1"/>
  <c r="O288" i="4" s="1"/>
  <c r="M288" i="4"/>
  <c r="L288" i="4" a="1"/>
  <c r="L288" i="4" s="1"/>
  <c r="N287" i="4" a="1"/>
  <c r="N287" i="4" s="1"/>
  <c r="O287" i="4" s="1"/>
  <c r="L287" i="4"/>
  <c r="M287" i="4" s="1"/>
  <c r="L287" i="4" a="1"/>
  <c r="N286" i="4" a="1"/>
  <c r="N286" i="4" s="1"/>
  <c r="O286" i="4" s="1"/>
  <c r="M286" i="4"/>
  <c r="L286" i="4"/>
  <c r="L286" i="4" a="1"/>
  <c r="N285" i="4"/>
  <c r="O285" i="4" s="1"/>
  <c r="N285" i="4" a="1"/>
  <c r="L285" i="4" a="1"/>
  <c r="L285" i="4" s="1"/>
  <c r="M285" i="4" s="1"/>
  <c r="O284" i="4"/>
  <c r="N284" i="4" a="1"/>
  <c r="N284" i="4" s="1"/>
  <c r="M284" i="4"/>
  <c r="L284" i="4" a="1"/>
  <c r="L284" i="4" s="1"/>
  <c r="N283" i="4"/>
  <c r="O283" i="4" s="1"/>
  <c r="N283" i="4" a="1"/>
  <c r="L283" i="4"/>
  <c r="M283" i="4" s="1"/>
  <c r="L283" i="4" a="1"/>
  <c r="N282" i="4" a="1"/>
  <c r="N282" i="4" s="1"/>
  <c r="O282" i="4" s="1"/>
  <c r="M282" i="4"/>
  <c r="L282" i="4"/>
  <c r="L282" i="4" a="1"/>
  <c r="O281" i="4"/>
  <c r="N281" i="4"/>
  <c r="N281" i="4" a="1"/>
  <c r="L281" i="4"/>
  <c r="M281" i="4" s="1"/>
  <c r="L281" i="4" a="1"/>
  <c r="O280" i="4"/>
  <c r="N280" i="4" a="1"/>
  <c r="N280" i="4" s="1"/>
  <c r="L280" i="4" a="1"/>
  <c r="L280" i="4" s="1"/>
  <c r="M280" i="4" s="1"/>
  <c r="N279" i="4"/>
  <c r="O279" i="4" s="1"/>
  <c r="N279" i="4" a="1"/>
  <c r="L279" i="4" a="1"/>
  <c r="L279" i="4" s="1"/>
  <c r="M279" i="4" s="1"/>
  <c r="N278" i="4" a="1"/>
  <c r="N278" i="4" s="1"/>
  <c r="O278" i="4" s="1"/>
  <c r="L278" i="4"/>
  <c r="M278" i="4" s="1"/>
  <c r="L278" i="4" a="1"/>
  <c r="O277" i="4"/>
  <c r="N277" i="4"/>
  <c r="N277" i="4" a="1"/>
  <c r="L277" i="4"/>
  <c r="M277" i="4" s="1"/>
  <c r="L277" i="4" a="1"/>
  <c r="N276" i="4" a="1"/>
  <c r="N276" i="4" s="1"/>
  <c r="O276" i="4" s="1"/>
  <c r="L276" i="4" a="1"/>
  <c r="L276" i="4" s="1"/>
  <c r="M276" i="4" s="1"/>
  <c r="N275" i="4" a="1"/>
  <c r="N275" i="4" s="1"/>
  <c r="O275" i="4" s="1"/>
  <c r="L275" i="4" a="1"/>
  <c r="L275" i="4" s="1"/>
  <c r="M275" i="4" s="1"/>
  <c r="N274" i="4" a="1"/>
  <c r="N274" i="4" s="1"/>
  <c r="O274" i="4" s="1"/>
  <c r="L274" i="4"/>
  <c r="M274" i="4" s="1"/>
  <c r="L274" i="4" a="1"/>
  <c r="N273" i="4"/>
  <c r="O273" i="4" s="1"/>
  <c r="N273" i="4" a="1"/>
  <c r="L273" i="4" a="1"/>
  <c r="L273" i="4" s="1"/>
  <c r="M273" i="4" s="1"/>
  <c r="N272" i="4" a="1"/>
  <c r="N272" i="4" s="1"/>
  <c r="O272" i="4" s="1"/>
  <c r="M272" i="4"/>
  <c r="L272" i="4" a="1"/>
  <c r="L272" i="4" s="1"/>
  <c r="N271" i="4" a="1"/>
  <c r="N271" i="4" s="1"/>
  <c r="O271" i="4" s="1"/>
  <c r="L271" i="4"/>
  <c r="M271" i="4" s="1"/>
  <c r="L271" i="4" a="1"/>
  <c r="N270" i="4" a="1"/>
  <c r="N270" i="4" s="1"/>
  <c r="O270" i="4" s="1"/>
  <c r="M270" i="4"/>
  <c r="L270" i="4"/>
  <c r="L270" i="4" a="1"/>
  <c r="N269" i="4"/>
  <c r="O269" i="4" s="1"/>
  <c r="N269" i="4" a="1"/>
  <c r="L269" i="4" a="1"/>
  <c r="L269" i="4" s="1"/>
  <c r="M269" i="4" s="1"/>
  <c r="O268" i="4"/>
  <c r="N268" i="4" a="1"/>
  <c r="N268" i="4" s="1"/>
  <c r="M268" i="4"/>
  <c r="L268" i="4"/>
  <c r="L268" i="4" a="1"/>
  <c r="N267" i="4" a="1"/>
  <c r="N267" i="4" s="1"/>
  <c r="O267" i="4" s="1"/>
  <c r="L267" i="4"/>
  <c r="M267" i="4" s="1"/>
  <c r="L267" i="4" a="1"/>
  <c r="N266" i="4" a="1"/>
  <c r="N266" i="4" s="1"/>
  <c r="O266" i="4" s="1"/>
  <c r="L266" i="4"/>
  <c r="M266" i="4" s="1"/>
  <c r="L266" i="4" a="1"/>
  <c r="N265" i="4"/>
  <c r="O265" i="4" s="1"/>
  <c r="N265" i="4" a="1"/>
  <c r="L265" i="4" a="1"/>
  <c r="L265" i="4" s="1"/>
  <c r="M265" i="4" s="1"/>
  <c r="N264" i="4" a="1"/>
  <c r="N264" i="4" s="1"/>
  <c r="O264" i="4" s="1"/>
  <c r="M264" i="4"/>
  <c r="L264" i="4"/>
  <c r="L264" i="4" a="1"/>
  <c r="N263" i="4" a="1"/>
  <c r="N263" i="4" s="1"/>
  <c r="O263" i="4" s="1"/>
  <c r="L263" i="4" a="1"/>
  <c r="L263" i="4" s="1"/>
  <c r="M263" i="4" s="1"/>
  <c r="N262" i="4" a="1"/>
  <c r="N262" i="4" s="1"/>
  <c r="O262" i="4" s="1"/>
  <c r="L262" i="4"/>
  <c r="M262" i="4" s="1"/>
  <c r="L262" i="4" a="1"/>
  <c r="N261" i="4"/>
  <c r="O261" i="4" s="1"/>
  <c r="N261" i="4" a="1"/>
  <c r="L261" i="4"/>
  <c r="M261" i="4" s="1"/>
  <c r="L261" i="4" a="1"/>
  <c r="N260" i="4" a="1"/>
  <c r="N260" i="4" s="1"/>
  <c r="O260" i="4" s="1"/>
  <c r="M260" i="4"/>
  <c r="L260" i="4" a="1"/>
  <c r="L260" i="4" s="1"/>
  <c r="N259" i="4" a="1"/>
  <c r="N259" i="4" s="1"/>
  <c r="O259" i="4" s="1"/>
  <c r="L259" i="4"/>
  <c r="M259" i="4" s="1"/>
  <c r="L259" i="4" a="1"/>
  <c r="N258" i="4" a="1"/>
  <c r="N258" i="4" s="1"/>
  <c r="O258" i="4" s="1"/>
  <c r="M258" i="4"/>
  <c r="L258" i="4"/>
  <c r="L258" i="4" a="1"/>
  <c r="N257" i="4"/>
  <c r="O257" i="4" s="1"/>
  <c r="N257" i="4" a="1"/>
  <c r="L257" i="4" a="1"/>
  <c r="L257" i="4" s="1"/>
  <c r="M257" i="4" s="1"/>
  <c r="O256" i="4"/>
  <c r="N256" i="4" a="1"/>
  <c r="N256" i="4" s="1"/>
  <c r="M256" i="4"/>
  <c r="L256" i="4" a="1"/>
  <c r="L256" i="4" s="1"/>
  <c r="N255" i="4"/>
  <c r="O255" i="4" s="1"/>
  <c r="N255" i="4" a="1"/>
  <c r="L255" i="4"/>
  <c r="M255" i="4" s="1"/>
  <c r="L255" i="4" a="1"/>
  <c r="N254" i="4" a="1"/>
  <c r="N254" i="4" s="1"/>
  <c r="O254" i="4" s="1"/>
  <c r="M254" i="4"/>
  <c r="L254" i="4"/>
  <c r="L254" i="4" a="1"/>
  <c r="O253" i="4"/>
  <c r="N253" i="4"/>
  <c r="N253" i="4" a="1"/>
  <c r="L253" i="4"/>
  <c r="M253" i="4" s="1"/>
  <c r="L253" i="4" a="1"/>
  <c r="O252" i="4"/>
  <c r="N252" i="4" a="1"/>
  <c r="N252" i="4" s="1"/>
  <c r="L252" i="4" a="1"/>
  <c r="L252" i="4" s="1"/>
  <c r="M252" i="4" s="1"/>
  <c r="N251" i="4"/>
  <c r="O251" i="4" s="1"/>
  <c r="N251" i="4" a="1"/>
  <c r="L251" i="4" a="1"/>
  <c r="L251" i="4" s="1"/>
  <c r="M251" i="4" s="1"/>
  <c r="N250" i="4" a="1"/>
  <c r="N250" i="4" s="1"/>
  <c r="O250" i="4" s="1"/>
  <c r="M250" i="4"/>
  <c r="L250" i="4"/>
  <c r="L250" i="4" a="1"/>
  <c r="O249" i="4"/>
  <c r="N249" i="4"/>
  <c r="N249" i="4" a="1"/>
  <c r="L249" i="4"/>
  <c r="M249" i="4" s="1"/>
  <c r="L249" i="4" a="1"/>
  <c r="O248" i="4"/>
  <c r="N248" i="4" a="1"/>
  <c r="N248" i="4" s="1"/>
  <c r="L248" i="4" a="1"/>
  <c r="L248" i="4" s="1"/>
  <c r="M248" i="4" s="1"/>
  <c r="N247" i="4" a="1"/>
  <c r="N247" i="4" s="1"/>
  <c r="O247" i="4" s="1"/>
  <c r="L247" i="4" a="1"/>
  <c r="L247" i="4" s="1"/>
  <c r="M247" i="4" s="1"/>
  <c r="N246" i="4" a="1"/>
  <c r="N246" i="4" s="1"/>
  <c r="O246" i="4" s="1"/>
  <c r="L246" i="4"/>
  <c r="M246" i="4" s="1"/>
  <c r="L246" i="4" a="1"/>
  <c r="N245" i="4"/>
  <c r="O245" i="4" s="1"/>
  <c r="N245" i="4" a="1"/>
  <c r="L245" i="4" a="1"/>
  <c r="L245" i="4" s="1"/>
  <c r="M245" i="4" s="1"/>
  <c r="N244" i="4" a="1"/>
  <c r="N244" i="4" s="1"/>
  <c r="O244" i="4" s="1"/>
  <c r="M244" i="4"/>
  <c r="L244" i="4" a="1"/>
  <c r="L244" i="4" s="1"/>
  <c r="N243" i="4" a="1"/>
  <c r="N243" i="4" s="1"/>
  <c r="O243" i="4" s="1"/>
  <c r="L243" i="4"/>
  <c r="M243" i="4" s="1"/>
  <c r="L243" i="4" a="1"/>
  <c r="N242" i="4" a="1"/>
  <c r="N242" i="4" s="1"/>
  <c r="O242" i="4" s="1"/>
  <c r="M242" i="4"/>
  <c r="L242" i="4"/>
  <c r="L242" i="4" a="1"/>
  <c r="N241" i="4"/>
  <c r="O241" i="4" s="1"/>
  <c r="N241" i="4" a="1"/>
  <c r="L241" i="4" a="1"/>
  <c r="L241" i="4" s="1"/>
  <c r="M241" i="4" s="1"/>
  <c r="O240" i="4"/>
  <c r="N240" i="4" a="1"/>
  <c r="N240" i="4" s="1"/>
  <c r="M240" i="4"/>
  <c r="L240" i="4"/>
  <c r="L240" i="4" a="1"/>
  <c r="N239" i="4" a="1"/>
  <c r="N239" i="4" s="1"/>
  <c r="O239" i="4" s="1"/>
  <c r="L239" i="4"/>
  <c r="M239" i="4" s="1"/>
  <c r="L239" i="4" a="1"/>
  <c r="N238" i="4" a="1"/>
  <c r="N238" i="4" s="1"/>
  <c r="O238" i="4" s="1"/>
  <c r="L238" i="4"/>
  <c r="M238" i="4" s="1"/>
  <c r="L238" i="4" a="1"/>
  <c r="N237" i="4"/>
  <c r="O237" i="4" s="1"/>
  <c r="N237" i="4" a="1"/>
  <c r="L237" i="4" a="1"/>
  <c r="L237" i="4" s="1"/>
  <c r="M237" i="4" s="1"/>
  <c r="N236" i="4" a="1"/>
  <c r="N236" i="4" s="1"/>
  <c r="O236" i="4" s="1"/>
  <c r="M236" i="4"/>
  <c r="L236" i="4"/>
  <c r="L236" i="4" a="1"/>
  <c r="N235" i="4" a="1"/>
  <c r="N235" i="4" s="1"/>
  <c r="O235" i="4" s="1"/>
  <c r="L235" i="4" a="1"/>
  <c r="L235" i="4" s="1"/>
  <c r="M235" i="4" s="1"/>
  <c r="N234" i="4" a="1"/>
  <c r="N234" i="4" s="1"/>
  <c r="O234" i="4" s="1"/>
  <c r="L234" i="4"/>
  <c r="M234" i="4" s="1"/>
  <c r="L234" i="4" a="1"/>
  <c r="N233" i="4"/>
  <c r="O233" i="4" s="1"/>
  <c r="N233" i="4" a="1"/>
  <c r="L233" i="4"/>
  <c r="M233" i="4" s="1"/>
  <c r="L233" i="4" a="1"/>
  <c r="N232" i="4"/>
  <c r="O232" i="4" s="1"/>
  <c r="N232" i="4" a="1"/>
  <c r="M232" i="4"/>
  <c r="L232" i="4"/>
  <c r="L232" i="4" a="1"/>
  <c r="N231" i="4"/>
  <c r="O231" i="4" s="1"/>
  <c r="N231" i="4" a="1"/>
  <c r="M231" i="4"/>
  <c r="L231" i="4"/>
  <c r="L231" i="4" a="1"/>
  <c r="N230" i="4" a="1"/>
  <c r="N230" i="4" s="1"/>
  <c r="O230" i="4" s="1"/>
  <c r="L230" i="4" a="1"/>
  <c r="L230" i="4" s="1"/>
  <c r="M230" i="4" s="1"/>
  <c r="N229" i="4"/>
  <c r="O229" i="4" s="1"/>
  <c r="N229" i="4" a="1"/>
  <c r="L229" i="4" a="1"/>
  <c r="L229" i="4" s="1"/>
  <c r="M229" i="4" s="1"/>
  <c r="N228" i="4" a="1"/>
  <c r="N228" i="4" s="1"/>
  <c r="O228" i="4" s="1"/>
  <c r="M228" i="4"/>
  <c r="L228" i="4"/>
  <c r="L228" i="4" a="1"/>
  <c r="N227" i="4"/>
  <c r="O227" i="4" s="1"/>
  <c r="N227" i="4" a="1"/>
  <c r="M227" i="4"/>
  <c r="L227" i="4"/>
  <c r="L227" i="4" a="1"/>
  <c r="N226" i="4" a="1"/>
  <c r="N226" i="4" s="1"/>
  <c r="O226" i="4" s="1"/>
  <c r="L226" i="4" a="1"/>
  <c r="L226" i="4" s="1"/>
  <c r="M226" i="4" s="1"/>
  <c r="N225" i="4"/>
  <c r="O225" i="4" s="1"/>
  <c r="N225" i="4" a="1"/>
  <c r="L225" i="4" a="1"/>
  <c r="L225" i="4" s="1"/>
  <c r="M225" i="4" s="1"/>
  <c r="N224" i="4" a="1"/>
  <c r="N224" i="4" s="1"/>
  <c r="O224" i="4" s="1"/>
  <c r="M224" i="4"/>
  <c r="L224" i="4"/>
  <c r="L224" i="4" a="1"/>
  <c r="N223" i="4"/>
  <c r="O223" i="4" s="1"/>
  <c r="N223" i="4" a="1"/>
  <c r="L223" i="4"/>
  <c r="M223" i="4" s="1"/>
  <c r="L223" i="4" a="1"/>
  <c r="N222" i="4" a="1"/>
  <c r="N222" i="4" s="1"/>
  <c r="O222" i="4" s="1"/>
  <c r="L222" i="4" a="1"/>
  <c r="L222" i="4" s="1"/>
  <c r="M222" i="4" s="1"/>
  <c r="O221" i="4"/>
  <c r="N221" i="4"/>
  <c r="N221" i="4" a="1"/>
  <c r="L221" i="4" a="1"/>
  <c r="L221" i="4" s="1"/>
  <c r="M221" i="4" s="1"/>
  <c r="N220" i="4" a="1"/>
  <c r="N220" i="4" s="1"/>
  <c r="O220" i="4" s="1"/>
  <c r="M220" i="4"/>
  <c r="L220" i="4" a="1"/>
  <c r="L220" i="4" s="1"/>
  <c r="N219" i="4" a="1"/>
  <c r="N219" i="4" s="1"/>
  <c r="O219" i="4" s="1"/>
  <c r="L219" i="4" a="1"/>
  <c r="L219" i="4" s="1"/>
  <c r="M219" i="4" s="1"/>
  <c r="N218" i="4" a="1"/>
  <c r="N218" i="4" s="1"/>
  <c r="O218" i="4" s="1"/>
  <c r="L218" i="4"/>
  <c r="M218" i="4" s="1"/>
  <c r="L218" i="4" a="1"/>
  <c r="N217" i="4"/>
  <c r="O217" i="4" s="1"/>
  <c r="N217" i="4" a="1"/>
  <c r="L217" i="4"/>
  <c r="M217" i="4" s="1"/>
  <c r="L217" i="4" a="1"/>
  <c r="N216" i="4"/>
  <c r="O216" i="4" s="1"/>
  <c r="N216" i="4" a="1"/>
  <c r="M216" i="4"/>
  <c r="L216" i="4"/>
  <c r="L216" i="4" a="1"/>
  <c r="O215" i="4"/>
  <c r="N215" i="4"/>
  <c r="N215" i="4" a="1"/>
  <c r="L215" i="4" a="1"/>
  <c r="L215" i="4" s="1"/>
  <c r="M215" i="4" s="1"/>
  <c r="N214" i="4" a="1"/>
  <c r="N214" i="4" s="1"/>
  <c r="O214" i="4" s="1"/>
  <c r="L214" i="4"/>
  <c r="M214" i="4" s="1"/>
  <c r="L214" i="4" a="1"/>
  <c r="N213" i="4"/>
  <c r="O213" i="4" s="1"/>
  <c r="N213" i="4" a="1"/>
  <c r="L213" i="4" a="1"/>
  <c r="L213" i="4" s="1"/>
  <c r="M213" i="4" s="1"/>
  <c r="N212" i="4"/>
  <c r="O212" i="4" s="1"/>
  <c r="N212" i="4" a="1"/>
  <c r="M212" i="4"/>
  <c r="L212" i="4"/>
  <c r="L212" i="4" a="1"/>
  <c r="O211" i="4"/>
  <c r="N211" i="4"/>
  <c r="N211" i="4" a="1"/>
  <c r="M211" i="4"/>
  <c r="L211" i="4"/>
  <c r="L211" i="4" a="1"/>
  <c r="N210" i="4" a="1"/>
  <c r="N210" i="4" s="1"/>
  <c r="O210" i="4" s="1"/>
  <c r="L210" i="4"/>
  <c r="M210" i="4" s="1"/>
  <c r="L210" i="4" a="1"/>
  <c r="N209" i="4"/>
  <c r="O209" i="4" s="1"/>
  <c r="N209" i="4" a="1"/>
  <c r="L209" i="4" a="1"/>
  <c r="L209" i="4" s="1"/>
  <c r="M209" i="4" s="1"/>
  <c r="N208" i="4"/>
  <c r="O208" i="4" s="1"/>
  <c r="N208" i="4" a="1"/>
  <c r="L208" i="4" a="1"/>
  <c r="L208" i="4" s="1"/>
  <c r="M208" i="4" s="1"/>
  <c r="O207" i="4"/>
  <c r="N207" i="4" a="1"/>
  <c r="N207" i="4" s="1"/>
  <c r="L207" i="4" a="1"/>
  <c r="L207" i="4" s="1"/>
  <c r="M207" i="4" s="1"/>
  <c r="N206" i="4" a="1"/>
  <c r="N206" i="4" s="1"/>
  <c r="O206" i="4" s="1"/>
  <c r="M206" i="4"/>
  <c r="L206" i="4"/>
  <c r="L206" i="4" a="1"/>
  <c r="O205" i="4"/>
  <c r="N205" i="4"/>
  <c r="N205" i="4" a="1"/>
  <c r="L205" i="4"/>
  <c r="M205" i="4" s="1"/>
  <c r="L205" i="4" a="1"/>
  <c r="O204" i="4"/>
  <c r="N204" i="4"/>
  <c r="N204" i="4" a="1"/>
  <c r="M204" i="4"/>
  <c r="L204" i="4" a="1"/>
  <c r="L204" i="4" s="1"/>
  <c r="N203" i="4"/>
  <c r="O203" i="4" s="1"/>
  <c r="N203" i="4" a="1"/>
  <c r="M203" i="4"/>
  <c r="L203" i="4"/>
  <c r="L203" i="4" a="1"/>
  <c r="N202" i="4" a="1"/>
  <c r="N202" i="4" s="1"/>
  <c r="O202" i="4" s="1"/>
  <c r="L202" i="4"/>
  <c r="M202" i="4" s="1"/>
  <c r="L202" i="4" a="1"/>
  <c r="N201" i="4"/>
  <c r="O201" i="4" s="1"/>
  <c r="N201" i="4" a="1"/>
  <c r="L201" i="4" a="1"/>
  <c r="L201" i="4" s="1"/>
  <c r="M201" i="4" s="1"/>
  <c r="N200" i="4" a="1"/>
  <c r="N200" i="4" s="1"/>
  <c r="O200" i="4" s="1"/>
  <c r="M200" i="4"/>
  <c r="L200" i="4"/>
  <c r="L200" i="4" a="1"/>
  <c r="O199" i="4"/>
  <c r="N199" i="4"/>
  <c r="N199" i="4" a="1"/>
  <c r="L199" i="4"/>
  <c r="M199" i="4" s="1"/>
  <c r="L199" i="4" a="1"/>
  <c r="N198" i="4" a="1"/>
  <c r="N198" i="4" s="1"/>
  <c r="O198" i="4" s="1"/>
  <c r="M198" i="4"/>
  <c r="L198" i="4"/>
  <c r="L198" i="4" a="1"/>
  <c r="N197" i="4"/>
  <c r="O197" i="4" s="1"/>
  <c r="N197" i="4" a="1"/>
  <c r="L197" i="4"/>
  <c r="M197" i="4" s="1"/>
  <c r="L197" i="4" a="1"/>
  <c r="N196" i="4"/>
  <c r="O196" i="4" s="1"/>
  <c r="N196" i="4" a="1"/>
  <c r="M196" i="4"/>
  <c r="L196" i="4"/>
  <c r="L196" i="4" a="1"/>
  <c r="O195" i="4"/>
  <c r="N195" i="4"/>
  <c r="N195" i="4" a="1"/>
  <c r="L195" i="4" a="1"/>
  <c r="L195" i="4" s="1"/>
  <c r="M195" i="4" s="1"/>
  <c r="N194" i="4" a="1"/>
  <c r="N194" i="4" s="1"/>
  <c r="O194" i="4" s="1"/>
  <c r="L194" i="4"/>
  <c r="M194" i="4" s="1"/>
  <c r="L194" i="4" a="1"/>
  <c r="N193" i="4" a="1"/>
  <c r="N193" i="4" s="1"/>
  <c r="O193" i="4" s="1"/>
  <c r="L193" i="4"/>
  <c r="M193" i="4" s="1"/>
  <c r="L193" i="4" a="1"/>
  <c r="O192" i="4"/>
  <c r="N192" i="4"/>
  <c r="N192" i="4" a="1"/>
  <c r="M192" i="4"/>
  <c r="L192" i="4"/>
  <c r="L192" i="4" a="1"/>
  <c r="N191" i="4" a="1"/>
  <c r="N191" i="4" s="1"/>
  <c r="O191" i="4" s="1"/>
  <c r="L191" i="4" a="1"/>
  <c r="L191" i="4" s="1"/>
  <c r="M191" i="4" s="1"/>
  <c r="O190" i="4"/>
  <c r="N190" i="4" a="1"/>
  <c r="N190" i="4" s="1"/>
  <c r="L190" i="4"/>
  <c r="M190" i="4" s="1"/>
  <c r="L190" i="4" a="1"/>
  <c r="N189" i="4"/>
  <c r="O189" i="4" s="1"/>
  <c r="N189" i="4" a="1"/>
  <c r="L189" i="4"/>
  <c r="M189" i="4" s="1"/>
  <c r="L189" i="4" a="1"/>
  <c r="N188" i="4"/>
  <c r="O188" i="4" s="1"/>
  <c r="N188" i="4" a="1"/>
  <c r="M188" i="4"/>
  <c r="L188" i="4"/>
  <c r="L188" i="4" a="1"/>
  <c r="O187" i="4"/>
  <c r="N187" i="4"/>
  <c r="N187" i="4" a="1"/>
  <c r="L187" i="4" a="1"/>
  <c r="L187" i="4" s="1"/>
  <c r="M187" i="4" s="1"/>
  <c r="N186" i="4" a="1"/>
  <c r="N186" i="4" s="1"/>
  <c r="O186" i="4" s="1"/>
  <c r="L186" i="4"/>
  <c r="M186" i="4" s="1"/>
  <c r="L186" i="4" a="1"/>
  <c r="N185" i="4" a="1"/>
  <c r="N185" i="4" s="1"/>
  <c r="O185" i="4" s="1"/>
  <c r="L185" i="4"/>
  <c r="M185" i="4" s="1"/>
  <c r="L185" i="4" a="1"/>
  <c r="O184" i="4"/>
  <c r="N184" i="4"/>
  <c r="N184" i="4" a="1"/>
  <c r="M184" i="4"/>
  <c r="L184" i="4"/>
  <c r="L184" i="4" a="1"/>
  <c r="N183" i="4" a="1"/>
  <c r="N183" i="4" s="1"/>
  <c r="O183" i="4" s="1"/>
  <c r="L183" i="4" a="1"/>
  <c r="L183" i="4" s="1"/>
  <c r="M183" i="4" s="1"/>
  <c r="O182" i="4"/>
  <c r="N182" i="4" a="1"/>
  <c r="N182" i="4" s="1"/>
  <c r="L182" i="4"/>
  <c r="M182" i="4" s="1"/>
  <c r="L182" i="4" a="1"/>
  <c r="N181" i="4"/>
  <c r="O181" i="4" s="1"/>
  <c r="N181" i="4" a="1"/>
  <c r="L181" i="4"/>
  <c r="M181" i="4" s="1"/>
  <c r="L181" i="4" a="1"/>
  <c r="N180" i="4"/>
  <c r="O180" i="4" s="1"/>
  <c r="N180" i="4" a="1"/>
  <c r="M180" i="4"/>
  <c r="L180" i="4"/>
  <c r="L180" i="4" a="1"/>
  <c r="O179" i="4"/>
  <c r="N179" i="4"/>
  <c r="N179" i="4" a="1"/>
  <c r="L179" i="4" a="1"/>
  <c r="L179" i="4" s="1"/>
  <c r="M179" i="4" s="1"/>
  <c r="N178" i="4" a="1"/>
  <c r="N178" i="4" s="1"/>
  <c r="O178" i="4" s="1"/>
  <c r="L178" i="4"/>
  <c r="M178" i="4" s="1"/>
  <c r="L178" i="4" a="1"/>
  <c r="N177" i="4" a="1"/>
  <c r="N177" i="4" s="1"/>
  <c r="O177" i="4" s="1"/>
  <c r="L177" i="4"/>
  <c r="M177" i="4" s="1"/>
  <c r="L177" i="4" a="1"/>
  <c r="O176" i="4"/>
  <c r="N176" i="4"/>
  <c r="N176" i="4" a="1"/>
  <c r="M176" i="4"/>
  <c r="L176" i="4"/>
  <c r="L176" i="4" a="1"/>
  <c r="N175" i="4" a="1"/>
  <c r="N175" i="4" s="1"/>
  <c r="O175" i="4" s="1"/>
  <c r="L175" i="4" a="1"/>
  <c r="L175" i="4" s="1"/>
  <c r="M175" i="4" s="1"/>
  <c r="O174" i="4"/>
  <c r="N174" i="4" a="1"/>
  <c r="N174" i="4" s="1"/>
  <c r="M174" i="4"/>
  <c r="L174" i="4"/>
  <c r="L174" i="4" a="1"/>
  <c r="N173" i="4"/>
  <c r="O173" i="4" s="1"/>
  <c r="N173" i="4" a="1"/>
  <c r="L173" i="4"/>
  <c r="M173" i="4" s="1"/>
  <c r="L173" i="4" a="1"/>
  <c r="N172" i="4"/>
  <c r="O172" i="4" s="1"/>
  <c r="N172" i="4" a="1"/>
  <c r="M172" i="4"/>
  <c r="L172" i="4"/>
  <c r="L172" i="4" a="1"/>
  <c r="O171" i="4"/>
  <c r="N171" i="4"/>
  <c r="N171" i="4" a="1"/>
  <c r="L171" i="4" a="1"/>
  <c r="L171" i="4" s="1"/>
  <c r="M171" i="4" s="1"/>
  <c r="N170" i="4" a="1"/>
  <c r="N170" i="4" s="1"/>
  <c r="O170" i="4" s="1"/>
  <c r="L170" i="4"/>
  <c r="M170" i="4" s="1"/>
  <c r="L170" i="4" a="1"/>
  <c r="N169" i="4" a="1"/>
  <c r="N169" i="4" s="1"/>
  <c r="O169" i="4" s="1"/>
  <c r="L169" i="4"/>
  <c r="M169" i="4" s="1"/>
  <c r="L169" i="4" a="1"/>
  <c r="O168" i="4"/>
  <c r="N168" i="4"/>
  <c r="N168" i="4" a="1"/>
  <c r="M168" i="4"/>
  <c r="L168" i="4"/>
  <c r="L168" i="4" a="1"/>
  <c r="N167" i="4" a="1"/>
  <c r="N167" i="4" s="1"/>
  <c r="O167" i="4" s="1"/>
  <c r="L167" i="4" a="1"/>
  <c r="L167" i="4" s="1"/>
  <c r="M167" i="4" s="1"/>
  <c r="O166" i="4"/>
  <c r="N166" i="4" a="1"/>
  <c r="N166" i="4" s="1"/>
  <c r="M166" i="4"/>
  <c r="L166" i="4"/>
  <c r="L166" i="4" a="1"/>
  <c r="N165" i="4"/>
  <c r="O165" i="4" s="1"/>
  <c r="N165" i="4" a="1"/>
  <c r="L165" i="4"/>
  <c r="M165" i="4" s="1"/>
  <c r="L165" i="4" a="1"/>
  <c r="N164" i="4"/>
  <c r="O164" i="4" s="1"/>
  <c r="N164" i="4" a="1"/>
  <c r="M164" i="4"/>
  <c r="L164" i="4"/>
  <c r="L164" i="4" a="1"/>
  <c r="O163" i="4"/>
  <c r="N163" i="4"/>
  <c r="N163" i="4" a="1"/>
  <c r="L163" i="4" a="1"/>
  <c r="L163" i="4" s="1"/>
  <c r="M163" i="4" s="1"/>
  <c r="N162" i="4" a="1"/>
  <c r="N162" i="4" s="1"/>
  <c r="O162" i="4" s="1"/>
  <c r="L162" i="4"/>
  <c r="M162" i="4" s="1"/>
  <c r="L162" i="4" a="1"/>
  <c r="N161" i="4" a="1"/>
  <c r="N161" i="4" s="1"/>
  <c r="O161" i="4" s="1"/>
  <c r="L161" i="4"/>
  <c r="M161" i="4" s="1"/>
  <c r="L161" i="4" a="1"/>
  <c r="O160" i="4"/>
  <c r="N160" i="4"/>
  <c r="N160" i="4" a="1"/>
  <c r="M160" i="4"/>
  <c r="L160" i="4"/>
  <c r="L160" i="4" a="1"/>
  <c r="N159" i="4" a="1"/>
  <c r="N159" i="4" s="1"/>
  <c r="O159" i="4" s="1"/>
  <c r="L159" i="4" a="1"/>
  <c r="L159" i="4" s="1"/>
  <c r="M159" i="4" s="1"/>
  <c r="O158" i="4"/>
  <c r="N158" i="4" a="1"/>
  <c r="N158" i="4" s="1"/>
  <c r="L158" i="4"/>
  <c r="M158" i="4" s="1"/>
  <c r="L158" i="4" a="1"/>
  <c r="N157" i="4"/>
  <c r="O157" i="4" s="1"/>
  <c r="N157" i="4" a="1"/>
  <c r="L157" i="4"/>
  <c r="M157" i="4" s="1"/>
  <c r="L157" i="4" a="1"/>
  <c r="N156" i="4"/>
  <c r="O156" i="4" s="1"/>
  <c r="N156" i="4" a="1"/>
  <c r="M156" i="4"/>
  <c r="L156" i="4"/>
  <c r="L156" i="4" a="1"/>
  <c r="O155" i="4"/>
  <c r="N155" i="4"/>
  <c r="N155" i="4" a="1"/>
  <c r="L155" i="4" a="1"/>
  <c r="L155" i="4" s="1"/>
  <c r="M155" i="4" s="1"/>
  <c r="N154" i="4" a="1"/>
  <c r="N154" i="4" s="1"/>
  <c r="O154" i="4" s="1"/>
  <c r="L154" i="4"/>
  <c r="M154" i="4" s="1"/>
  <c r="L154" i="4" a="1"/>
  <c r="N153" i="4" a="1"/>
  <c r="N153" i="4" s="1"/>
  <c r="O153" i="4" s="1"/>
  <c r="L153" i="4"/>
  <c r="M153" i="4" s="1"/>
  <c r="L153" i="4" a="1"/>
  <c r="O152" i="4"/>
  <c r="N152" i="4"/>
  <c r="N152" i="4" a="1"/>
  <c r="M152" i="4"/>
  <c r="L152" i="4"/>
  <c r="L152" i="4" a="1"/>
  <c r="N151" i="4" a="1"/>
  <c r="N151" i="4" s="1"/>
  <c r="O151" i="4" s="1"/>
  <c r="L151" i="4" a="1"/>
  <c r="L151" i="4" s="1"/>
  <c r="M151" i="4" s="1"/>
  <c r="O150" i="4"/>
  <c r="N150" i="4" a="1"/>
  <c r="N150" i="4" s="1"/>
  <c r="L150" i="4"/>
  <c r="M150" i="4" s="1"/>
  <c r="L150" i="4" a="1"/>
  <c r="N149" i="4"/>
  <c r="O149" i="4" s="1"/>
  <c r="N149" i="4" a="1"/>
  <c r="L149" i="4"/>
  <c r="M149" i="4" s="1"/>
  <c r="L149" i="4" a="1"/>
  <c r="N148" i="4"/>
  <c r="O148" i="4" s="1"/>
  <c r="N148" i="4" a="1"/>
  <c r="M148" i="4"/>
  <c r="L148" i="4"/>
  <c r="L148" i="4" a="1"/>
  <c r="O147" i="4"/>
  <c r="N147" i="4"/>
  <c r="N147" i="4" a="1"/>
  <c r="L147" i="4" a="1"/>
  <c r="L147" i="4" s="1"/>
  <c r="M147" i="4" s="1"/>
  <c r="N146" i="4" a="1"/>
  <c r="N146" i="4" s="1"/>
  <c r="O146" i="4" s="1"/>
  <c r="L146" i="4"/>
  <c r="M146" i="4" s="1"/>
  <c r="L146" i="4" a="1"/>
  <c r="N145" i="4" a="1"/>
  <c r="N145" i="4" s="1"/>
  <c r="O145" i="4" s="1"/>
  <c r="L145" i="4"/>
  <c r="M145" i="4" s="1"/>
  <c r="L145" i="4" a="1"/>
  <c r="O144" i="4"/>
  <c r="N144" i="4"/>
  <c r="N144" i="4" a="1"/>
  <c r="M144" i="4"/>
  <c r="L144" i="4"/>
  <c r="L144" i="4" a="1"/>
  <c r="N143" i="4" a="1"/>
  <c r="N143" i="4" s="1"/>
  <c r="O143" i="4" s="1"/>
  <c r="L143" i="4" a="1"/>
  <c r="L143" i="4" s="1"/>
  <c r="M143" i="4" s="1"/>
  <c r="O142" i="4"/>
  <c r="N142" i="4" a="1"/>
  <c r="N142" i="4" s="1"/>
  <c r="M142" i="4"/>
  <c r="L142" i="4"/>
  <c r="L142" i="4" a="1"/>
  <c r="N141" i="4"/>
  <c r="O141" i="4" s="1"/>
  <c r="N141" i="4" a="1"/>
  <c r="L141" i="4"/>
  <c r="M141" i="4" s="1"/>
  <c r="L141" i="4" a="1"/>
  <c r="N140" i="4"/>
  <c r="O140" i="4" s="1"/>
  <c r="N140" i="4" a="1"/>
  <c r="L140" i="4"/>
  <c r="M140" i="4" s="1"/>
  <c r="L140" i="4" a="1"/>
  <c r="O139" i="4"/>
  <c r="N139" i="4"/>
  <c r="N139" i="4" a="1"/>
  <c r="L139" i="4" a="1"/>
  <c r="L139" i="4" s="1"/>
  <c r="M139" i="4" s="1"/>
  <c r="N138" i="4" a="1"/>
  <c r="N138" i="4" s="1"/>
  <c r="O138" i="4" s="1"/>
  <c r="L138" i="4"/>
  <c r="M138" i="4" s="1"/>
  <c r="L138" i="4" a="1"/>
  <c r="N137" i="4" a="1"/>
  <c r="N137" i="4" s="1"/>
  <c r="O137" i="4" s="1"/>
  <c r="L137" i="4"/>
  <c r="M137" i="4" s="1"/>
  <c r="L137" i="4" a="1"/>
  <c r="O136" i="4"/>
  <c r="N136" i="4"/>
  <c r="N136" i="4" a="1"/>
  <c r="M136" i="4"/>
  <c r="L136" i="4"/>
  <c r="L136" i="4" a="1"/>
  <c r="N135" i="4" a="1"/>
  <c r="N135" i="4" s="1"/>
  <c r="O135" i="4" s="1"/>
  <c r="L135" i="4" a="1"/>
  <c r="L135" i="4" s="1"/>
  <c r="M135" i="4" s="1"/>
  <c r="O134" i="4"/>
  <c r="N134" i="4" a="1"/>
  <c r="N134" i="4" s="1"/>
  <c r="L134" i="4"/>
  <c r="M134" i="4" s="1"/>
  <c r="L134" i="4" a="1"/>
  <c r="N133" i="4"/>
  <c r="O133" i="4" s="1"/>
  <c r="N133" i="4" a="1"/>
  <c r="L133" i="4"/>
  <c r="M133" i="4" s="1"/>
  <c r="L133" i="4" a="1"/>
  <c r="N132" i="4"/>
  <c r="O132" i="4" s="1"/>
  <c r="N132" i="4" a="1"/>
  <c r="M132" i="4"/>
  <c r="L132" i="4"/>
  <c r="L132" i="4" a="1"/>
  <c r="O131" i="4"/>
  <c r="N131" i="4"/>
  <c r="N131" i="4" a="1"/>
  <c r="M131" i="4"/>
  <c r="L131" i="4" a="1"/>
  <c r="L131" i="4" s="1"/>
  <c r="N130" i="4" a="1"/>
  <c r="N130" i="4" s="1"/>
  <c r="O130" i="4" s="1"/>
  <c r="L130" i="4"/>
  <c r="M130" i="4" s="1"/>
  <c r="L130" i="4" a="1"/>
  <c r="N129" i="4" a="1"/>
  <c r="N129" i="4" s="1"/>
  <c r="O129" i="4" s="1"/>
  <c r="L129" i="4"/>
  <c r="M129" i="4" s="1"/>
  <c r="L129" i="4" a="1"/>
  <c r="O128" i="4"/>
  <c r="N128" i="4"/>
  <c r="N128" i="4" a="1"/>
  <c r="M128" i="4"/>
  <c r="L128" i="4"/>
  <c r="L128" i="4" a="1"/>
  <c r="O127" i="4"/>
  <c r="N127" i="4" a="1"/>
  <c r="N127" i="4" s="1"/>
  <c r="L127" i="4" a="1"/>
  <c r="L127" i="4" s="1"/>
  <c r="M127" i="4" s="1"/>
  <c r="O126" i="4"/>
  <c r="N126" i="4" a="1"/>
  <c r="N126" i="4" s="1"/>
  <c r="L126" i="4"/>
  <c r="M126" i="4" s="1"/>
  <c r="L126" i="4" a="1"/>
  <c r="N125" i="4"/>
  <c r="O125" i="4" s="1"/>
  <c r="N125" i="4" a="1"/>
  <c r="L125" i="4"/>
  <c r="M125" i="4" s="1"/>
  <c r="L125" i="4" a="1"/>
  <c r="N124" i="4"/>
  <c r="O124" i="4" s="1"/>
  <c r="N124" i="4" a="1"/>
  <c r="M124" i="4"/>
  <c r="L124" i="4"/>
  <c r="L124" i="4" a="1"/>
  <c r="O123" i="4"/>
  <c r="N123" i="4"/>
  <c r="N123" i="4" a="1"/>
  <c r="M123" i="4"/>
  <c r="L123" i="4" a="1"/>
  <c r="L123" i="4" s="1"/>
  <c r="N122" i="4" a="1"/>
  <c r="N122" i="4" s="1"/>
  <c r="O122" i="4" s="1"/>
  <c r="L122" i="4"/>
  <c r="M122" i="4" s="1"/>
  <c r="L122" i="4" a="1"/>
  <c r="N121" i="4" a="1"/>
  <c r="N121" i="4" s="1"/>
  <c r="O121" i="4" s="1"/>
  <c r="L121" i="4"/>
  <c r="M121" i="4" s="1"/>
  <c r="L121" i="4" a="1"/>
  <c r="O120" i="4"/>
  <c r="N120" i="4"/>
  <c r="N120" i="4" a="1"/>
  <c r="L120" i="4" a="1"/>
  <c r="L120" i="4" s="1"/>
  <c r="M120" i="4" s="1"/>
  <c r="N119" i="4" a="1"/>
  <c r="N119" i="4" s="1"/>
  <c r="O119" i="4" s="1"/>
  <c r="L119" i="4"/>
  <c r="M119" i="4" s="1"/>
  <c r="L119" i="4" a="1"/>
  <c r="N118" i="4"/>
  <c r="O118" i="4" s="1"/>
  <c r="N118" i="4" a="1"/>
  <c r="L118" i="4"/>
  <c r="M118" i="4" s="1"/>
  <c r="L118" i="4" a="1"/>
  <c r="O117" i="4"/>
  <c r="N117" i="4"/>
  <c r="N117" i="4" a="1"/>
  <c r="L117" i="4"/>
  <c r="M117" i="4" s="1"/>
  <c r="L117" i="4" a="1"/>
  <c r="N116" i="4" a="1"/>
  <c r="N116" i="4" s="1"/>
  <c r="O116" i="4" s="1"/>
  <c r="L116" i="4" a="1"/>
  <c r="L116" i="4" s="1"/>
  <c r="M116" i="4" s="1"/>
  <c r="N115" i="4" a="1"/>
  <c r="N115" i="4" s="1"/>
  <c r="O115" i="4" s="1"/>
  <c r="L115" i="4"/>
  <c r="M115" i="4" s="1"/>
  <c r="L115" i="4" a="1"/>
  <c r="N114" i="4"/>
  <c r="O114" i="4" s="1"/>
  <c r="N114" i="4" a="1"/>
  <c r="L114" i="4"/>
  <c r="M114" i="4" s="1"/>
  <c r="L114" i="4" a="1"/>
  <c r="O113" i="4"/>
  <c r="N113" i="4"/>
  <c r="N113" i="4" a="1"/>
  <c r="L113" i="4"/>
  <c r="M113" i="4" s="1"/>
  <c r="L113" i="4" a="1"/>
  <c r="N112" i="4" a="1"/>
  <c r="N112" i="4" s="1"/>
  <c r="O112" i="4" s="1"/>
  <c r="L112" i="4" a="1"/>
  <c r="L112" i="4" s="1"/>
  <c r="M112" i="4" s="1"/>
  <c r="N111" i="4" a="1"/>
  <c r="N111" i="4" s="1"/>
  <c r="O111" i="4" s="1"/>
  <c r="L111" i="4"/>
  <c r="M111" i="4" s="1"/>
  <c r="L111" i="4" a="1"/>
  <c r="N110" i="4"/>
  <c r="O110" i="4" s="1"/>
  <c r="N110" i="4" a="1"/>
  <c r="L110" i="4"/>
  <c r="M110" i="4" s="1"/>
  <c r="L110" i="4" a="1"/>
  <c r="O109" i="4"/>
  <c r="N109" i="4"/>
  <c r="N109" i="4" a="1"/>
  <c r="L109" i="4"/>
  <c r="M109" i="4" s="1"/>
  <c r="L109" i="4" a="1"/>
  <c r="N108" i="4" a="1"/>
  <c r="N108" i="4" s="1"/>
  <c r="O108" i="4" s="1"/>
  <c r="L108" i="4" a="1"/>
  <c r="L108" i="4" s="1"/>
  <c r="M108" i="4" s="1"/>
  <c r="N107" i="4"/>
  <c r="O107" i="4" s="1"/>
  <c r="N107" i="4" a="1"/>
  <c r="L107" i="4"/>
  <c r="M107" i="4" s="1"/>
  <c r="L107" i="4" a="1"/>
  <c r="N106" i="4" a="1"/>
  <c r="N106" i="4" s="1"/>
  <c r="O106" i="4" s="1"/>
  <c r="M106" i="4"/>
  <c r="L106" i="4"/>
  <c r="L106" i="4" a="1"/>
  <c r="O105" i="4"/>
  <c r="N105" i="4"/>
  <c r="N105" i="4" a="1"/>
  <c r="L105" i="4" a="1"/>
  <c r="L105" i="4" s="1"/>
  <c r="M105" i="4" s="1"/>
  <c r="N104" i="4" a="1"/>
  <c r="N104" i="4" s="1"/>
  <c r="O104" i="4" s="1"/>
  <c r="M104" i="4"/>
  <c r="L104" i="4" a="1"/>
  <c r="L104" i="4" s="1"/>
  <c r="N103" i="4" a="1"/>
  <c r="N103" i="4" s="1"/>
  <c r="O103" i="4" s="1"/>
  <c r="L103" i="4"/>
  <c r="M103" i="4" s="1"/>
  <c r="L103" i="4" a="1"/>
  <c r="N102" i="4" a="1"/>
  <c r="N102" i="4" s="1"/>
  <c r="O102" i="4" s="1"/>
  <c r="L102" i="4"/>
  <c r="M102" i="4" s="1"/>
  <c r="L102" i="4" a="1"/>
  <c r="N101" i="4"/>
  <c r="O101" i="4" s="1"/>
  <c r="N101" i="4" a="1"/>
  <c r="L101" i="4"/>
  <c r="M101" i="4" s="1"/>
  <c r="L101" i="4" a="1"/>
  <c r="O100" i="4"/>
  <c r="N100" i="4" a="1"/>
  <c r="N100" i="4" s="1"/>
  <c r="L100" i="4" a="1"/>
  <c r="L100" i="4" s="1"/>
  <c r="M100" i="4" s="1"/>
  <c r="N99" i="4" a="1"/>
  <c r="N99" i="4" s="1"/>
  <c r="O99" i="4" s="1"/>
  <c r="L99" i="4" a="1"/>
  <c r="L99" i="4" s="1"/>
  <c r="M99" i="4" s="1"/>
  <c r="N98" i="4" a="1"/>
  <c r="N98" i="4" s="1"/>
  <c r="O98" i="4" s="1"/>
  <c r="M98" i="4"/>
  <c r="L98" i="4"/>
  <c r="L98" i="4" a="1"/>
  <c r="O97" i="4"/>
  <c r="N97" i="4"/>
  <c r="N97" i="4" a="1"/>
  <c r="L97" i="4" a="1"/>
  <c r="L97" i="4" s="1"/>
  <c r="M97" i="4" s="1"/>
  <c r="N96" i="4" a="1"/>
  <c r="N96" i="4" s="1"/>
  <c r="O96" i="4" s="1"/>
  <c r="M96" i="4"/>
  <c r="L96" i="4" a="1"/>
  <c r="L96" i="4" s="1"/>
  <c r="N95" i="4" a="1"/>
  <c r="N95" i="4" s="1"/>
  <c r="O95" i="4" s="1"/>
  <c r="L95" i="4"/>
  <c r="M95" i="4" s="1"/>
  <c r="L95" i="4" a="1"/>
  <c r="N94" i="4" a="1"/>
  <c r="N94" i="4" s="1"/>
  <c r="O94" i="4" s="1"/>
  <c r="L94" i="4"/>
  <c r="M94" i="4" s="1"/>
  <c r="L94" i="4" a="1"/>
  <c r="N93" i="4"/>
  <c r="O93" i="4" s="1"/>
  <c r="N93" i="4" a="1"/>
  <c r="L93" i="4"/>
  <c r="M93" i="4" s="1"/>
  <c r="L93" i="4" a="1"/>
  <c r="O92" i="4"/>
  <c r="N92" i="4" a="1"/>
  <c r="N92" i="4" s="1"/>
  <c r="L92" i="4" a="1"/>
  <c r="L92" i="4" s="1"/>
  <c r="M92" i="4" s="1"/>
  <c r="N91" i="4" a="1"/>
  <c r="N91" i="4" s="1"/>
  <c r="O91" i="4" s="1"/>
  <c r="L91" i="4" a="1"/>
  <c r="L91" i="4" s="1"/>
  <c r="M91" i="4" s="1"/>
  <c r="N90" i="4" a="1"/>
  <c r="N90" i="4" s="1"/>
  <c r="O90" i="4" s="1"/>
  <c r="M90" i="4"/>
  <c r="L90" i="4"/>
  <c r="L90" i="4" a="1"/>
  <c r="O89" i="4"/>
  <c r="N89" i="4"/>
  <c r="N89" i="4" a="1"/>
  <c r="L89" i="4" a="1"/>
  <c r="L89" i="4" s="1"/>
  <c r="M89" i="4" s="1"/>
  <c r="N88" i="4" a="1"/>
  <c r="N88" i="4" s="1"/>
  <c r="O88" i="4" s="1"/>
  <c r="M88" i="4"/>
  <c r="L88" i="4" a="1"/>
  <c r="L88" i="4" s="1"/>
  <c r="N87" i="4" a="1"/>
  <c r="N87" i="4" s="1"/>
  <c r="O87" i="4" s="1"/>
  <c r="L87" i="4"/>
  <c r="M87" i="4" s="1"/>
  <c r="L87" i="4" a="1"/>
  <c r="N86" i="4" a="1"/>
  <c r="N86" i="4" s="1"/>
  <c r="O86" i="4" s="1"/>
  <c r="L86" i="4"/>
  <c r="M86" i="4" s="1"/>
  <c r="L86" i="4" a="1"/>
  <c r="N85" i="4"/>
  <c r="O85" i="4" s="1"/>
  <c r="N85" i="4" a="1"/>
  <c r="L85" i="4"/>
  <c r="M85" i="4" s="1"/>
  <c r="L85" i="4" a="1"/>
  <c r="O84" i="4"/>
  <c r="N84" i="4" a="1"/>
  <c r="N84" i="4" s="1"/>
  <c r="L84" i="4" a="1"/>
  <c r="L84" i="4" s="1"/>
  <c r="M84" i="4" s="1"/>
  <c r="N83" i="4" a="1"/>
  <c r="N83" i="4" s="1"/>
  <c r="O83" i="4" s="1"/>
  <c r="L83" i="4" a="1"/>
  <c r="L83" i="4" s="1"/>
  <c r="M83" i="4" s="1"/>
  <c r="N82" i="4" a="1"/>
  <c r="N82" i="4" s="1"/>
  <c r="O82" i="4" s="1"/>
  <c r="M82" i="4"/>
  <c r="L82" i="4"/>
  <c r="L82" i="4" a="1"/>
  <c r="O81" i="4"/>
  <c r="N81" i="4"/>
  <c r="N81" i="4" a="1"/>
  <c r="L81" i="4" a="1"/>
  <c r="L81" i="4" s="1"/>
  <c r="M81" i="4" s="1"/>
  <c r="N80" i="4" a="1"/>
  <c r="N80" i="4" s="1"/>
  <c r="O80" i="4" s="1"/>
  <c r="M80" i="4"/>
  <c r="L80" i="4" a="1"/>
  <c r="L80" i="4" s="1"/>
  <c r="N79" i="4" a="1"/>
  <c r="N79" i="4" s="1"/>
  <c r="O79" i="4" s="1"/>
  <c r="L79" i="4"/>
  <c r="M79" i="4" s="1"/>
  <c r="L79" i="4" a="1"/>
  <c r="N78" i="4" a="1"/>
  <c r="N78" i="4" s="1"/>
  <c r="O78" i="4" s="1"/>
  <c r="L78" i="4"/>
  <c r="M78" i="4" s="1"/>
  <c r="L78" i="4" a="1"/>
  <c r="N77" i="4"/>
  <c r="O77" i="4" s="1"/>
  <c r="N77" i="4" a="1"/>
  <c r="L77" i="4"/>
  <c r="M77" i="4" s="1"/>
  <c r="L77" i="4" a="1"/>
  <c r="O76" i="4"/>
  <c r="N76" i="4" a="1"/>
  <c r="N76" i="4" s="1"/>
  <c r="L76" i="4" a="1"/>
  <c r="L76" i="4" s="1"/>
  <c r="M76" i="4" s="1"/>
  <c r="N75" i="4" a="1"/>
  <c r="N75" i="4" s="1"/>
  <c r="O75" i="4" s="1"/>
  <c r="L75" i="4" a="1"/>
  <c r="L75" i="4" s="1"/>
  <c r="M75" i="4" s="1"/>
  <c r="N74" i="4" a="1"/>
  <c r="N74" i="4" s="1"/>
  <c r="O74" i="4" s="1"/>
  <c r="M74" i="4"/>
  <c r="L74" i="4"/>
  <c r="L74" i="4" a="1"/>
  <c r="O73" i="4"/>
  <c r="N73" i="4"/>
  <c r="N73" i="4" a="1"/>
  <c r="L73" i="4" a="1"/>
  <c r="L73" i="4" s="1"/>
  <c r="M73" i="4" s="1"/>
  <c r="N72" i="4" a="1"/>
  <c r="N72" i="4" s="1"/>
  <c r="O72" i="4" s="1"/>
  <c r="M72" i="4"/>
  <c r="L72" i="4" a="1"/>
  <c r="L72" i="4" s="1"/>
  <c r="N71" i="4" a="1"/>
  <c r="N71" i="4" s="1"/>
  <c r="O71" i="4" s="1"/>
  <c r="L71" i="4"/>
  <c r="M71" i="4" s="1"/>
  <c r="L71" i="4" a="1"/>
  <c r="N70" i="4" a="1"/>
  <c r="N70" i="4" s="1"/>
  <c r="O70" i="4" s="1"/>
  <c r="L70" i="4"/>
  <c r="M70" i="4" s="1"/>
  <c r="L70" i="4" a="1"/>
  <c r="N69" i="4"/>
  <c r="O69" i="4" s="1"/>
  <c r="N69" i="4" a="1"/>
  <c r="L69" i="4"/>
  <c r="M69" i="4" s="1"/>
  <c r="L69" i="4" a="1"/>
  <c r="O68" i="4"/>
  <c r="N68" i="4" a="1"/>
  <c r="N68" i="4" s="1"/>
  <c r="L68" i="4" a="1"/>
  <c r="L68" i="4" s="1"/>
  <c r="M68" i="4" s="1"/>
  <c r="N67" i="4" a="1"/>
  <c r="N67" i="4" s="1"/>
  <c r="O67" i="4" s="1"/>
  <c r="L67" i="4" a="1"/>
  <c r="L67" i="4" s="1"/>
  <c r="M67" i="4" s="1"/>
  <c r="N66" i="4" a="1"/>
  <c r="N66" i="4" s="1"/>
  <c r="O66" i="4" s="1"/>
  <c r="M66" i="4"/>
  <c r="L66" i="4"/>
  <c r="L66" i="4" a="1"/>
  <c r="O65" i="4"/>
  <c r="N65" i="4"/>
  <c r="N65" i="4" a="1"/>
  <c r="L65" i="4" a="1"/>
  <c r="L65" i="4" s="1"/>
  <c r="M65" i="4" s="1"/>
  <c r="N64" i="4" a="1"/>
  <c r="N64" i="4" s="1"/>
  <c r="O64" i="4" s="1"/>
  <c r="M64" i="4"/>
  <c r="L64" i="4" a="1"/>
  <c r="L64" i="4" s="1"/>
  <c r="N63" i="4" a="1"/>
  <c r="N63" i="4" s="1"/>
  <c r="O63" i="4" s="1"/>
  <c r="L63" i="4"/>
  <c r="M63" i="4" s="1"/>
  <c r="L63" i="4" a="1"/>
  <c r="N62" i="4" a="1"/>
  <c r="N62" i="4" s="1"/>
  <c r="O62" i="4" s="1"/>
  <c r="L62" i="4"/>
  <c r="M62" i="4" s="1"/>
  <c r="L62" i="4" a="1"/>
  <c r="N61" i="4"/>
  <c r="O61" i="4" s="1"/>
  <c r="N61" i="4" a="1"/>
  <c r="L61" i="4"/>
  <c r="M61" i="4" s="1"/>
  <c r="L61" i="4" a="1"/>
  <c r="O60" i="4"/>
  <c r="N60" i="4" a="1"/>
  <c r="N60" i="4" s="1"/>
  <c r="L60" i="4" a="1"/>
  <c r="L60" i="4" s="1"/>
  <c r="M60" i="4" s="1"/>
  <c r="N59" i="4" a="1"/>
  <c r="N59" i="4" s="1"/>
  <c r="O59" i="4" s="1"/>
  <c r="L59" i="4" a="1"/>
  <c r="L59" i="4" s="1"/>
  <c r="M59" i="4" s="1"/>
  <c r="N58" i="4" a="1"/>
  <c r="N58" i="4" s="1"/>
  <c r="O58" i="4" s="1"/>
  <c r="M58" i="4"/>
  <c r="L58" i="4"/>
  <c r="L58" i="4" a="1"/>
  <c r="O57" i="4"/>
  <c r="N57" i="4"/>
  <c r="N57" i="4" a="1"/>
  <c r="L57" i="4" a="1"/>
  <c r="L57" i="4" s="1"/>
  <c r="M57" i="4" s="1"/>
  <c r="N56" i="4" a="1"/>
  <c r="N56" i="4" s="1"/>
  <c r="O56" i="4" s="1"/>
  <c r="M56" i="4"/>
  <c r="L56" i="4" a="1"/>
  <c r="L56" i="4" s="1"/>
  <c r="N55" i="4" a="1"/>
  <c r="N55" i="4" s="1"/>
  <c r="O55" i="4" s="1"/>
  <c r="L55" i="4"/>
  <c r="M55" i="4" s="1"/>
  <c r="L55" i="4" a="1"/>
  <c r="N54" i="4" a="1"/>
  <c r="N54" i="4" s="1"/>
  <c r="O54" i="4" s="1"/>
  <c r="L54" i="4"/>
  <c r="M54" i="4" s="1"/>
  <c r="L54" i="4" a="1"/>
  <c r="N53" i="4"/>
  <c r="O53" i="4" s="1"/>
  <c r="N53" i="4" a="1"/>
  <c r="L53" i="4"/>
  <c r="M53" i="4" s="1"/>
  <c r="L53" i="4" a="1"/>
  <c r="O52" i="4"/>
  <c r="N52" i="4" a="1"/>
  <c r="N52" i="4" s="1"/>
  <c r="L52" i="4" a="1"/>
  <c r="L52" i="4" s="1"/>
  <c r="M52" i="4" s="1"/>
  <c r="N51" i="4" a="1"/>
  <c r="N51" i="4" s="1"/>
  <c r="O51" i="4" s="1"/>
  <c r="L51" i="4" a="1"/>
  <c r="L51" i="4" s="1"/>
  <c r="M51" i="4" s="1"/>
  <c r="N50" i="4" a="1"/>
  <c r="N50" i="4" s="1"/>
  <c r="O50" i="4" s="1"/>
  <c r="M50" i="4"/>
  <c r="L50" i="4"/>
  <c r="L50" i="4" a="1"/>
  <c r="O49" i="4"/>
  <c r="N49" i="4"/>
  <c r="N49" i="4" a="1"/>
  <c r="L49" i="4" a="1"/>
  <c r="L49" i="4" s="1"/>
  <c r="M49" i="4" s="1"/>
  <c r="N48" i="4" a="1"/>
  <c r="N48" i="4" s="1"/>
  <c r="O48" i="4" s="1"/>
  <c r="M48" i="4"/>
  <c r="L48" i="4" a="1"/>
  <c r="L48" i="4" s="1"/>
  <c r="N47" i="4" a="1"/>
  <c r="N47" i="4" s="1"/>
  <c r="O47" i="4" s="1"/>
  <c r="L47" i="4"/>
  <c r="M47" i="4" s="1"/>
  <c r="L47" i="4" a="1"/>
  <c r="N46" i="4" a="1"/>
  <c r="N46" i="4" s="1"/>
  <c r="O46" i="4" s="1"/>
  <c r="L46" i="4"/>
  <c r="M46" i="4" s="1"/>
  <c r="L46" i="4" a="1"/>
  <c r="N45" i="4"/>
  <c r="O45" i="4" s="1"/>
  <c r="N45" i="4" a="1"/>
  <c r="L45" i="4"/>
  <c r="M45" i="4" s="1"/>
  <c r="L45" i="4" a="1"/>
  <c r="O44" i="4"/>
  <c r="N44" i="4" a="1"/>
  <c r="N44" i="4" s="1"/>
  <c r="L44" i="4" a="1"/>
  <c r="L44" i="4" s="1"/>
  <c r="M44" i="4" s="1"/>
  <c r="N43" i="4" a="1"/>
  <c r="N43" i="4" s="1"/>
  <c r="O43" i="4" s="1"/>
  <c r="L43" i="4" a="1"/>
  <c r="L43" i="4" s="1"/>
  <c r="M43" i="4" s="1"/>
  <c r="N42" i="4" a="1"/>
  <c r="N42" i="4" s="1"/>
  <c r="O42" i="4" s="1"/>
  <c r="M42" i="4"/>
  <c r="L42" i="4"/>
  <c r="L42" i="4" a="1"/>
  <c r="O41" i="4"/>
  <c r="N41" i="4"/>
  <c r="N41" i="4" a="1"/>
  <c r="L41" i="4" a="1"/>
  <c r="L41" i="4" s="1"/>
  <c r="M41" i="4" s="1"/>
  <c r="N40" i="4" a="1"/>
  <c r="N40" i="4" s="1"/>
  <c r="O40" i="4" s="1"/>
  <c r="M40" i="4"/>
  <c r="L40" i="4" a="1"/>
  <c r="L40" i="4" s="1"/>
  <c r="N39" i="4" a="1"/>
  <c r="N39" i="4" s="1"/>
  <c r="O39" i="4" s="1"/>
  <c r="L39" i="4"/>
  <c r="M39" i="4" s="1"/>
  <c r="L39" i="4" a="1"/>
  <c r="N38" i="4" a="1"/>
  <c r="N38" i="4" s="1"/>
  <c r="O38" i="4" s="1"/>
  <c r="L38" i="4"/>
  <c r="M38" i="4" s="1"/>
  <c r="L38" i="4" a="1"/>
  <c r="N37" i="4"/>
  <c r="O37" i="4" s="1"/>
  <c r="N37" i="4" a="1"/>
  <c r="L37" i="4"/>
  <c r="M37" i="4" s="1"/>
  <c r="L37" i="4" a="1"/>
  <c r="O36" i="4"/>
  <c r="N36" i="4" a="1"/>
  <c r="N36" i="4" s="1"/>
  <c r="L36" i="4"/>
  <c r="M36" i="4" s="1"/>
  <c r="L36" i="4" a="1"/>
  <c r="N35" i="4"/>
  <c r="O35" i="4" s="1"/>
  <c r="N35" i="4" a="1"/>
  <c r="L35" i="4"/>
  <c r="M35" i="4" s="1"/>
  <c r="L35" i="4" a="1"/>
  <c r="N34" i="4"/>
  <c r="O34" i="4" s="1"/>
  <c r="N34" i="4" a="1"/>
  <c r="L34" i="4"/>
  <c r="M34" i="4" s="1"/>
  <c r="L34" i="4" a="1"/>
  <c r="N33" i="4" a="1"/>
  <c r="N33" i="4" s="1"/>
  <c r="O33" i="4" s="1"/>
  <c r="M33" i="4"/>
  <c r="L33" i="4"/>
  <c r="L33" i="4" a="1"/>
  <c r="O32" i="4"/>
  <c r="N32" i="4" a="1"/>
  <c r="N32" i="4" s="1"/>
  <c r="L32" i="4" a="1"/>
  <c r="L32" i="4" s="1"/>
  <c r="M32" i="4" s="1"/>
  <c r="N31" i="4" a="1"/>
  <c r="N31" i="4" s="1"/>
  <c r="O31" i="4" s="1"/>
  <c r="L31" i="4"/>
  <c r="M31" i="4" s="1"/>
  <c r="L31" i="4" a="1"/>
  <c r="N30" i="4" a="1"/>
  <c r="N30" i="4" s="1"/>
  <c r="O30" i="4" s="1"/>
  <c r="M30" i="4"/>
  <c r="L30" i="4"/>
  <c r="L30" i="4" a="1"/>
  <c r="N29" i="4" a="1"/>
  <c r="N29" i="4" s="1"/>
  <c r="O29" i="4" s="1"/>
  <c r="L29" i="4" a="1"/>
  <c r="L29" i="4" s="1"/>
  <c r="M29" i="4" s="1"/>
  <c r="N28" i="4" a="1"/>
  <c r="N28" i="4" s="1"/>
  <c r="O28" i="4" s="1"/>
  <c r="L28" i="4" a="1"/>
  <c r="L28" i="4" s="1"/>
  <c r="M28" i="4" s="1"/>
  <c r="N27" i="4" a="1"/>
  <c r="N27" i="4" s="1"/>
  <c r="O27" i="4" s="1"/>
  <c r="L27" i="4" a="1"/>
  <c r="L27" i="4" s="1"/>
  <c r="M27" i="4" s="1"/>
  <c r="N26" i="4" a="1"/>
  <c r="N26" i="4" s="1"/>
  <c r="O26" i="4" s="1"/>
  <c r="L26" i="4"/>
  <c r="M26" i="4" s="1"/>
  <c r="L26" i="4" a="1"/>
  <c r="N25" i="4" a="1"/>
  <c r="N25" i="4" s="1"/>
  <c r="O25" i="4" s="1"/>
  <c r="L25" i="4"/>
  <c r="M25" i="4" s="1"/>
  <c r="L25" i="4" a="1"/>
  <c r="N24" i="4" a="1"/>
  <c r="N24" i="4" s="1"/>
  <c r="O24" i="4" s="1"/>
  <c r="L24" i="4" a="1"/>
  <c r="L24" i="4" s="1"/>
  <c r="M24" i="4" s="1"/>
  <c r="N23" i="4"/>
  <c r="O23" i="4" s="1"/>
  <c r="N23" i="4" a="1"/>
  <c r="L23" i="4" a="1"/>
  <c r="L23" i="4" s="1"/>
  <c r="M23" i="4" s="1"/>
  <c r="N22" i="4" a="1"/>
  <c r="N22" i="4" s="1"/>
  <c r="O22" i="4" s="1"/>
  <c r="L22" i="4"/>
  <c r="M22" i="4" s="1"/>
  <c r="L22" i="4" a="1"/>
  <c r="N21" i="4"/>
  <c r="O21" i="4" s="1"/>
  <c r="N21" i="4" a="1"/>
  <c r="L21" i="4"/>
  <c r="M21" i="4" s="1"/>
  <c r="L21" i="4" a="1"/>
  <c r="O20" i="4"/>
  <c r="N20" i="4" a="1"/>
  <c r="N20" i="4" s="1"/>
  <c r="L20" i="4"/>
  <c r="M20" i="4" s="1"/>
  <c r="L20" i="4" a="1"/>
  <c r="N19" i="4"/>
  <c r="O19" i="4" s="1"/>
  <c r="N19" i="4" a="1"/>
  <c r="L19" i="4"/>
  <c r="M19" i="4" s="1"/>
  <c r="L19" i="4" a="1"/>
  <c r="N18" i="4"/>
  <c r="O18" i="4" s="1"/>
  <c r="N18" i="4" a="1"/>
  <c r="L18" i="4"/>
  <c r="M18" i="4" s="1"/>
  <c r="L18" i="4" a="1"/>
  <c r="N17" i="4" a="1"/>
  <c r="N17" i="4" s="1"/>
  <c r="O17" i="4" s="1"/>
  <c r="L17" i="4" a="1"/>
  <c r="L17" i="4" s="1"/>
  <c r="M17" i="4" s="1"/>
  <c r="O16" i="4"/>
  <c r="N16" i="4" a="1"/>
  <c r="N16" i="4" s="1"/>
  <c r="L16" i="4" a="1"/>
  <c r="L16" i="4" s="1"/>
  <c r="M16" i="4" s="1"/>
  <c r="N15" i="4" a="1"/>
  <c r="N15" i="4" s="1"/>
  <c r="O15" i="4" s="1"/>
  <c r="L15" i="4"/>
  <c r="M15" i="4" s="1"/>
  <c r="L15" i="4" a="1"/>
  <c r="N14" i="4" a="1"/>
  <c r="N14" i="4" s="1"/>
  <c r="O14" i="4" s="1"/>
  <c r="M14" i="4"/>
  <c r="L14" i="4"/>
  <c r="L14" i="4" a="1"/>
  <c r="N13" i="4" a="1"/>
  <c r="N13" i="4" s="1"/>
  <c r="O13" i="4" s="1"/>
  <c r="L13" i="4" a="1"/>
  <c r="L13" i="4" s="1"/>
  <c r="M13" i="4" s="1"/>
  <c r="N12" i="4" a="1"/>
  <c r="N12" i="4" s="1"/>
  <c r="O12" i="4" s="1"/>
  <c r="L12" i="4" a="1"/>
  <c r="L12" i="4" s="1"/>
  <c r="M12" i="4" s="1"/>
  <c r="N11" i="4" a="1"/>
  <c r="N11" i="4" s="1"/>
  <c r="O11" i="4" s="1"/>
  <c r="L11" i="4" a="1"/>
  <c r="L11" i="4" s="1"/>
  <c r="M11" i="4" s="1"/>
  <c r="N10" i="4" a="1"/>
  <c r="N10" i="4" s="1"/>
  <c r="O10" i="4" s="1"/>
  <c r="L10" i="4" a="1"/>
  <c r="L10" i="4" s="1"/>
  <c r="M10" i="4" s="1"/>
  <c r="N9" i="4" a="1"/>
  <c r="N9" i="4" s="1"/>
  <c r="O9" i="4" s="1"/>
  <c r="L9" i="4"/>
  <c r="M9" i="4" s="1"/>
  <c r="L9" i="4" a="1"/>
  <c r="N8" i="4"/>
  <c r="O8" i="4" s="1"/>
  <c r="N8" i="4" a="1"/>
  <c r="L8" i="4"/>
  <c r="M8" i="4" s="1"/>
  <c r="L8" i="4" a="1"/>
  <c r="N7" i="4" a="1"/>
  <c r="N7" i="4" s="1"/>
  <c r="O7" i="4" s="1"/>
  <c r="L7" i="4" a="1"/>
  <c r="L7" i="4" s="1"/>
  <c r="M7" i="4" s="1"/>
  <c r="N6" i="4" a="1"/>
  <c r="N6" i="4" s="1"/>
  <c r="O6" i="4" s="1"/>
  <c r="L6" i="4" a="1"/>
  <c r="L6" i="4" s="1"/>
  <c r="M6" i="4" s="1"/>
  <c r="N5" i="4" a="1"/>
  <c r="N5" i="4" s="1"/>
  <c r="O5" i="4" s="1"/>
  <c r="L5" i="4"/>
  <c r="M5" i="4" s="1"/>
  <c r="L5" i="4" a="1"/>
  <c r="N4" i="4"/>
  <c r="O4" i="4" s="1"/>
  <c r="N4" i="4" a="1"/>
  <c r="L4" i="4"/>
  <c r="M4" i="4" s="1"/>
  <c r="L4" i="4" a="1"/>
  <c r="N3" i="4" a="1"/>
  <c r="N3" i="4" s="1"/>
  <c r="O3" i="4" s="1"/>
  <c r="L3" i="4" a="1"/>
  <c r="L3" i="4" s="1"/>
  <c r="M3" i="4" s="1"/>
  <c r="N2" i="4" a="1"/>
  <c r="N2" i="4" s="1"/>
  <c r="O2" i="4" s="1"/>
  <c r="L2" i="4" a="1"/>
  <c r="L2" i="4" s="1"/>
  <c r="M2" i="4" s="1"/>
  <c r="N366" i="3" a="1"/>
  <c r="N366" i="3" s="1"/>
  <c r="O366" i="3" s="1"/>
  <c r="L366" i="3"/>
  <c r="M366" i="3" s="1"/>
  <c r="L366" i="3" a="1"/>
  <c r="N365" i="3"/>
  <c r="O365" i="3" s="1"/>
  <c r="N365" i="3" a="1"/>
  <c r="L365" i="3" a="1"/>
  <c r="L365" i="3" s="1"/>
  <c r="M365" i="3" s="1"/>
  <c r="N364" i="3" a="1"/>
  <c r="N364" i="3" s="1"/>
  <c r="O364" i="3" s="1"/>
  <c r="M364" i="3"/>
  <c r="L364" i="3" a="1"/>
  <c r="L364" i="3" s="1"/>
  <c r="N363" i="3" a="1"/>
  <c r="N363" i="3" s="1"/>
  <c r="O363" i="3" s="1"/>
  <c r="L363" i="3" a="1"/>
  <c r="L363" i="3" s="1"/>
  <c r="M363" i="3" s="1"/>
  <c r="N362" i="3" a="1"/>
  <c r="N362" i="3" s="1"/>
  <c r="O362" i="3" s="1"/>
  <c r="L362" i="3"/>
  <c r="M362" i="3" s="1"/>
  <c r="L362" i="3" a="1"/>
  <c r="N361" i="3"/>
  <c r="O361" i="3" s="1"/>
  <c r="N361" i="3" a="1"/>
  <c r="L361" i="3" a="1"/>
  <c r="L361" i="3" s="1"/>
  <c r="M361" i="3" s="1"/>
  <c r="N360" i="3" a="1"/>
  <c r="N360" i="3" s="1"/>
  <c r="O360" i="3" s="1"/>
  <c r="M360" i="3"/>
  <c r="L360" i="3" a="1"/>
  <c r="L360" i="3" s="1"/>
  <c r="N359" i="3" a="1"/>
  <c r="N359" i="3" s="1"/>
  <c r="O359" i="3" s="1"/>
  <c r="L359" i="3" a="1"/>
  <c r="L359" i="3" s="1"/>
  <c r="M359" i="3" s="1"/>
  <c r="N358" i="3" a="1"/>
  <c r="N358" i="3" s="1"/>
  <c r="O358" i="3" s="1"/>
  <c r="L358" i="3"/>
  <c r="M358" i="3" s="1"/>
  <c r="L358" i="3" a="1"/>
  <c r="N357" i="3"/>
  <c r="O357" i="3" s="1"/>
  <c r="N357" i="3" a="1"/>
  <c r="L357" i="3" a="1"/>
  <c r="L357" i="3" s="1"/>
  <c r="M357" i="3" s="1"/>
  <c r="N356" i="3" a="1"/>
  <c r="N356" i="3" s="1"/>
  <c r="O356" i="3" s="1"/>
  <c r="L356" i="3" a="1"/>
  <c r="L356" i="3" s="1"/>
  <c r="M356" i="3" s="1"/>
  <c r="N355" i="3" a="1"/>
  <c r="N355" i="3" s="1"/>
  <c r="O355" i="3" s="1"/>
  <c r="L355" i="3" a="1"/>
  <c r="L355" i="3" s="1"/>
  <c r="M355" i="3" s="1"/>
  <c r="N354" i="3" a="1"/>
  <c r="N354" i="3" s="1"/>
  <c r="O354" i="3" s="1"/>
  <c r="L354" i="3"/>
  <c r="M354" i="3" s="1"/>
  <c r="L354" i="3" a="1"/>
  <c r="N353" i="3"/>
  <c r="O353" i="3" s="1"/>
  <c r="N353" i="3" a="1"/>
  <c r="L353" i="3" a="1"/>
  <c r="L353" i="3" s="1"/>
  <c r="M353" i="3" s="1"/>
  <c r="N352" i="3" a="1"/>
  <c r="N352" i="3" s="1"/>
  <c r="O352" i="3" s="1"/>
  <c r="M352" i="3"/>
  <c r="L352" i="3" a="1"/>
  <c r="L352" i="3" s="1"/>
  <c r="N351" i="3" a="1"/>
  <c r="N351" i="3" s="1"/>
  <c r="O351" i="3" s="1"/>
  <c r="L351" i="3" a="1"/>
  <c r="L351" i="3" s="1"/>
  <c r="M351" i="3" s="1"/>
  <c r="N350" i="3" a="1"/>
  <c r="N350" i="3" s="1"/>
  <c r="O350" i="3" s="1"/>
  <c r="L350" i="3"/>
  <c r="M350" i="3" s="1"/>
  <c r="L350" i="3" a="1"/>
  <c r="N349" i="3"/>
  <c r="O349" i="3" s="1"/>
  <c r="N349" i="3" a="1"/>
  <c r="L349" i="3" a="1"/>
  <c r="L349" i="3" s="1"/>
  <c r="M349" i="3" s="1"/>
  <c r="O348" i="3"/>
  <c r="N348" i="3" a="1"/>
  <c r="N348" i="3" s="1"/>
  <c r="L348" i="3" a="1"/>
  <c r="L348" i="3" s="1"/>
  <c r="M348" i="3" s="1"/>
  <c r="N347" i="3" a="1"/>
  <c r="N347" i="3" s="1"/>
  <c r="O347" i="3" s="1"/>
  <c r="L347" i="3" a="1"/>
  <c r="L347" i="3" s="1"/>
  <c r="M347" i="3" s="1"/>
  <c r="N346" i="3" a="1"/>
  <c r="N346" i="3" s="1"/>
  <c r="O346" i="3" s="1"/>
  <c r="L346" i="3"/>
  <c r="M346" i="3" s="1"/>
  <c r="L346" i="3" a="1"/>
  <c r="N345" i="3"/>
  <c r="O345" i="3" s="1"/>
  <c r="N345" i="3" a="1"/>
  <c r="L345" i="3" a="1"/>
  <c r="L345" i="3" s="1"/>
  <c r="M345" i="3" s="1"/>
  <c r="N344" i="3" a="1"/>
  <c r="N344" i="3" s="1"/>
  <c r="O344" i="3" s="1"/>
  <c r="M344" i="3"/>
  <c r="L344" i="3" a="1"/>
  <c r="L344" i="3" s="1"/>
  <c r="N343" i="3" a="1"/>
  <c r="N343" i="3" s="1"/>
  <c r="O343" i="3" s="1"/>
  <c r="L343" i="3" a="1"/>
  <c r="L343" i="3" s="1"/>
  <c r="M343" i="3" s="1"/>
  <c r="N342" i="3" a="1"/>
  <c r="N342" i="3" s="1"/>
  <c r="O342" i="3" s="1"/>
  <c r="L342" i="3"/>
  <c r="M342" i="3" s="1"/>
  <c r="L342" i="3" a="1"/>
  <c r="O341" i="3"/>
  <c r="N341" i="3"/>
  <c r="N341" i="3" a="1"/>
  <c r="L341" i="3" a="1"/>
  <c r="L341" i="3" s="1"/>
  <c r="M341" i="3" s="1"/>
  <c r="N340" i="3" a="1"/>
  <c r="N340" i="3" s="1"/>
  <c r="O340" i="3" s="1"/>
  <c r="L340" i="3" a="1"/>
  <c r="L340" i="3" s="1"/>
  <c r="M340" i="3" s="1"/>
  <c r="N339" i="3" a="1"/>
  <c r="N339" i="3" s="1"/>
  <c r="O339" i="3" s="1"/>
  <c r="L339" i="3" a="1"/>
  <c r="L339" i="3" s="1"/>
  <c r="M339" i="3" s="1"/>
  <c r="N338" i="3" a="1"/>
  <c r="N338" i="3" s="1"/>
  <c r="O338" i="3" s="1"/>
  <c r="L338" i="3"/>
  <c r="M338" i="3" s="1"/>
  <c r="L338" i="3" a="1"/>
  <c r="N337" i="3"/>
  <c r="O337" i="3" s="1"/>
  <c r="N337" i="3" a="1"/>
  <c r="L337" i="3"/>
  <c r="M337" i="3" s="1"/>
  <c r="L337" i="3" a="1"/>
  <c r="N336" i="3" a="1"/>
  <c r="N336" i="3" s="1"/>
  <c r="O336" i="3" s="1"/>
  <c r="M336" i="3"/>
  <c r="L336" i="3" a="1"/>
  <c r="L336" i="3" s="1"/>
  <c r="N335" i="3" a="1"/>
  <c r="N335" i="3" s="1"/>
  <c r="O335" i="3" s="1"/>
  <c r="L335" i="3" a="1"/>
  <c r="L335" i="3" s="1"/>
  <c r="M335" i="3" s="1"/>
  <c r="N334" i="3" a="1"/>
  <c r="N334" i="3" s="1"/>
  <c r="O334" i="3" s="1"/>
  <c r="L334" i="3"/>
  <c r="M334" i="3" s="1"/>
  <c r="L334" i="3" a="1"/>
  <c r="O333" i="3"/>
  <c r="N333" i="3"/>
  <c r="N333" i="3" a="1"/>
  <c r="L333" i="3"/>
  <c r="M333" i="3" s="1"/>
  <c r="L333" i="3" a="1"/>
  <c r="O332" i="3"/>
  <c r="N332" i="3" a="1"/>
  <c r="N332" i="3" s="1"/>
  <c r="L332" i="3" a="1"/>
  <c r="L332" i="3" s="1"/>
  <c r="M332" i="3" s="1"/>
  <c r="N331" i="3" a="1"/>
  <c r="N331" i="3" s="1"/>
  <c r="O331" i="3" s="1"/>
  <c r="L331" i="3"/>
  <c r="M331" i="3" s="1"/>
  <c r="L331" i="3" a="1"/>
  <c r="N330" i="3" a="1"/>
  <c r="N330" i="3" s="1"/>
  <c r="O330" i="3" s="1"/>
  <c r="L330" i="3"/>
  <c r="M330" i="3" s="1"/>
  <c r="L330" i="3" a="1"/>
  <c r="N329" i="3"/>
  <c r="O329" i="3" s="1"/>
  <c r="N329" i="3" a="1"/>
  <c r="L329" i="3" a="1"/>
  <c r="L329" i="3" s="1"/>
  <c r="M329" i="3" s="1"/>
  <c r="N328" i="3" a="1"/>
  <c r="N328" i="3" s="1"/>
  <c r="O328" i="3" s="1"/>
  <c r="M328" i="3"/>
  <c r="L328" i="3" a="1"/>
  <c r="L328" i="3" s="1"/>
  <c r="N327" i="3" a="1"/>
  <c r="N327" i="3" s="1"/>
  <c r="O327" i="3" s="1"/>
  <c r="L327" i="3"/>
  <c r="M327" i="3" s="1"/>
  <c r="L327" i="3" a="1"/>
  <c r="N326" i="3" a="1"/>
  <c r="N326" i="3" s="1"/>
  <c r="O326" i="3" s="1"/>
  <c r="L326" i="3"/>
  <c r="M326" i="3" s="1"/>
  <c r="L326" i="3" a="1"/>
  <c r="O325" i="3"/>
  <c r="N325" i="3"/>
  <c r="N325" i="3" a="1"/>
  <c r="L325" i="3"/>
  <c r="M325" i="3" s="1"/>
  <c r="L325" i="3" a="1"/>
  <c r="O324" i="3"/>
  <c r="N324" i="3" a="1"/>
  <c r="N324" i="3" s="1"/>
  <c r="L324" i="3" a="1"/>
  <c r="L324" i="3" s="1"/>
  <c r="M324" i="3" s="1"/>
  <c r="N323" i="3" a="1"/>
  <c r="N323" i="3" s="1"/>
  <c r="O323" i="3" s="1"/>
  <c r="L323" i="3"/>
  <c r="M323" i="3" s="1"/>
  <c r="L323" i="3" a="1"/>
  <c r="N322" i="3" a="1"/>
  <c r="N322" i="3" s="1"/>
  <c r="O322" i="3" s="1"/>
  <c r="L322" i="3"/>
  <c r="M322" i="3" s="1"/>
  <c r="L322" i="3" a="1"/>
  <c r="N321" i="3"/>
  <c r="O321" i="3" s="1"/>
  <c r="N321" i="3" a="1"/>
  <c r="L321" i="3"/>
  <c r="M321" i="3" s="1"/>
  <c r="L321" i="3" a="1"/>
  <c r="N320" i="3" a="1"/>
  <c r="N320" i="3" s="1"/>
  <c r="O320" i="3" s="1"/>
  <c r="L320" i="3" a="1"/>
  <c r="L320" i="3" s="1"/>
  <c r="M320" i="3" s="1"/>
  <c r="N319" i="3" a="1"/>
  <c r="N319" i="3" s="1"/>
  <c r="O319" i="3" s="1"/>
  <c r="L319" i="3" a="1"/>
  <c r="L319" i="3" s="1"/>
  <c r="M319" i="3" s="1"/>
  <c r="N318" i="3" a="1"/>
  <c r="N318" i="3" s="1"/>
  <c r="O318" i="3" s="1"/>
  <c r="L318" i="3"/>
  <c r="M318" i="3" s="1"/>
  <c r="L318" i="3" a="1"/>
  <c r="N317" i="3"/>
  <c r="O317" i="3" s="1"/>
  <c r="N317" i="3" a="1"/>
  <c r="L317" i="3" a="1"/>
  <c r="L317" i="3" s="1"/>
  <c r="M317" i="3" s="1"/>
  <c r="N316" i="3" a="1"/>
  <c r="N316" i="3" s="1"/>
  <c r="O316" i="3" s="1"/>
  <c r="L316" i="3" a="1"/>
  <c r="L316" i="3" s="1"/>
  <c r="M316" i="3" s="1"/>
  <c r="N315" i="3" a="1"/>
  <c r="N315" i="3" s="1"/>
  <c r="O315" i="3" s="1"/>
  <c r="L315" i="3" a="1"/>
  <c r="L315" i="3" s="1"/>
  <c r="M315" i="3" s="1"/>
  <c r="N314" i="3" a="1"/>
  <c r="N314" i="3" s="1"/>
  <c r="O314" i="3" s="1"/>
  <c r="L314" i="3"/>
  <c r="M314" i="3" s="1"/>
  <c r="L314" i="3" a="1"/>
  <c r="N313" i="3"/>
  <c r="O313" i="3" s="1"/>
  <c r="N313" i="3" a="1"/>
  <c r="L313" i="3" a="1"/>
  <c r="L313" i="3" s="1"/>
  <c r="M313" i="3" s="1"/>
  <c r="O312" i="3"/>
  <c r="N312" i="3" a="1"/>
  <c r="N312" i="3" s="1"/>
  <c r="M312" i="3"/>
  <c r="L312" i="3" a="1"/>
  <c r="L312" i="3" s="1"/>
  <c r="N311" i="3" a="1"/>
  <c r="N311" i="3" s="1"/>
  <c r="O311" i="3" s="1"/>
  <c r="L311" i="3" a="1"/>
  <c r="L311" i="3" s="1"/>
  <c r="M311" i="3" s="1"/>
  <c r="N310" i="3" a="1"/>
  <c r="N310" i="3" s="1"/>
  <c r="O310" i="3" s="1"/>
  <c r="L310" i="3"/>
  <c r="M310" i="3" s="1"/>
  <c r="L310" i="3" a="1"/>
  <c r="N309" i="3"/>
  <c r="O309" i="3" s="1"/>
  <c r="N309" i="3" a="1"/>
  <c r="L309" i="3" a="1"/>
  <c r="L309" i="3" s="1"/>
  <c r="M309" i="3" s="1"/>
  <c r="O308" i="3"/>
  <c r="N308" i="3" a="1"/>
  <c r="N308" i="3" s="1"/>
  <c r="M308" i="3"/>
  <c r="L308" i="3" a="1"/>
  <c r="L308" i="3" s="1"/>
  <c r="N307" i="3" a="1"/>
  <c r="N307" i="3" s="1"/>
  <c r="O307" i="3" s="1"/>
  <c r="L307" i="3"/>
  <c r="M307" i="3" s="1"/>
  <c r="L307" i="3" a="1"/>
  <c r="N306" i="3" a="1"/>
  <c r="N306" i="3" s="1"/>
  <c r="O306" i="3" s="1"/>
  <c r="L306" i="3"/>
  <c r="M306" i="3" s="1"/>
  <c r="L306" i="3" a="1"/>
  <c r="O305" i="3"/>
  <c r="N305" i="3"/>
  <c r="N305" i="3" a="1"/>
  <c r="L305" i="3" a="1"/>
  <c r="L305" i="3" s="1"/>
  <c r="M305" i="3" s="1"/>
  <c r="N304" i="3" a="1"/>
  <c r="N304" i="3" s="1"/>
  <c r="O304" i="3" s="1"/>
  <c r="M304" i="3"/>
  <c r="L304" i="3" a="1"/>
  <c r="L304" i="3" s="1"/>
  <c r="N303" i="3" a="1"/>
  <c r="N303" i="3" s="1"/>
  <c r="O303" i="3" s="1"/>
  <c r="L303" i="3" a="1"/>
  <c r="L303" i="3" s="1"/>
  <c r="M303" i="3" s="1"/>
  <c r="N302" i="3" a="1"/>
  <c r="N302" i="3" s="1"/>
  <c r="O302" i="3" s="1"/>
  <c r="L302" i="3"/>
  <c r="M302" i="3" s="1"/>
  <c r="L302" i="3" a="1"/>
  <c r="O301" i="3"/>
  <c r="N301" i="3"/>
  <c r="N301" i="3" a="1"/>
  <c r="L301" i="3" a="1"/>
  <c r="L301" i="3" s="1"/>
  <c r="M301" i="3" s="1"/>
  <c r="N300" i="3" a="1"/>
  <c r="N300" i="3" s="1"/>
  <c r="O300" i="3" s="1"/>
  <c r="L300" i="3" a="1"/>
  <c r="L300" i="3" s="1"/>
  <c r="M300" i="3" s="1"/>
  <c r="N299" i="3" a="1"/>
  <c r="N299" i="3" s="1"/>
  <c r="O299" i="3" s="1"/>
  <c r="L299" i="3" a="1"/>
  <c r="L299" i="3" s="1"/>
  <c r="M299" i="3" s="1"/>
  <c r="N298" i="3" a="1"/>
  <c r="N298" i="3" s="1"/>
  <c r="O298" i="3" s="1"/>
  <c r="L298" i="3"/>
  <c r="M298" i="3" s="1"/>
  <c r="L298" i="3" a="1"/>
  <c r="N297" i="3"/>
  <c r="O297" i="3" s="1"/>
  <c r="N297" i="3" a="1"/>
  <c r="L297" i="3" a="1"/>
  <c r="L297" i="3" s="1"/>
  <c r="M297" i="3" s="1"/>
  <c r="O296" i="3"/>
  <c r="N296" i="3" a="1"/>
  <c r="N296" i="3" s="1"/>
  <c r="L296" i="3" a="1"/>
  <c r="L296" i="3" s="1"/>
  <c r="M296" i="3" s="1"/>
  <c r="N295" i="3" a="1"/>
  <c r="N295" i="3" s="1"/>
  <c r="O295" i="3" s="1"/>
  <c r="L295" i="3" a="1"/>
  <c r="L295" i="3" s="1"/>
  <c r="M295" i="3" s="1"/>
  <c r="N294" i="3" a="1"/>
  <c r="N294" i="3" s="1"/>
  <c r="O294" i="3" s="1"/>
  <c r="L294" i="3"/>
  <c r="M294" i="3" s="1"/>
  <c r="L294" i="3" a="1"/>
  <c r="N293" i="3"/>
  <c r="O293" i="3" s="1"/>
  <c r="N293" i="3" a="1"/>
  <c r="L293" i="3" a="1"/>
  <c r="L293" i="3" s="1"/>
  <c r="M293" i="3" s="1"/>
  <c r="O292" i="3"/>
  <c r="N292" i="3" a="1"/>
  <c r="N292" i="3" s="1"/>
  <c r="M292" i="3"/>
  <c r="L292" i="3" a="1"/>
  <c r="L292" i="3" s="1"/>
  <c r="N291" i="3" a="1"/>
  <c r="N291" i="3" s="1"/>
  <c r="O291" i="3" s="1"/>
  <c r="L291" i="3"/>
  <c r="M291" i="3" s="1"/>
  <c r="L291" i="3" a="1"/>
  <c r="N290" i="3" a="1"/>
  <c r="N290" i="3" s="1"/>
  <c r="O290" i="3" s="1"/>
  <c r="L290" i="3"/>
  <c r="M290" i="3" s="1"/>
  <c r="L290" i="3" a="1"/>
  <c r="O289" i="3"/>
  <c r="N289" i="3"/>
  <c r="N289" i="3" a="1"/>
  <c r="L289" i="3" a="1"/>
  <c r="L289" i="3" s="1"/>
  <c r="M289" i="3" s="1"/>
  <c r="N288" i="3" a="1"/>
  <c r="N288" i="3" s="1"/>
  <c r="O288" i="3" s="1"/>
  <c r="M288" i="3"/>
  <c r="L288" i="3" a="1"/>
  <c r="L288" i="3" s="1"/>
  <c r="N287" i="3" a="1"/>
  <c r="N287" i="3" s="1"/>
  <c r="O287" i="3" s="1"/>
  <c r="L287" i="3" a="1"/>
  <c r="L287" i="3" s="1"/>
  <c r="M287" i="3" s="1"/>
  <c r="N286" i="3" a="1"/>
  <c r="N286" i="3" s="1"/>
  <c r="O286" i="3" s="1"/>
  <c r="L286" i="3"/>
  <c r="M286" i="3" s="1"/>
  <c r="L286" i="3" a="1"/>
  <c r="O285" i="3"/>
  <c r="N285" i="3"/>
  <c r="N285" i="3" a="1"/>
  <c r="L285" i="3" a="1"/>
  <c r="L285" i="3" s="1"/>
  <c r="M285" i="3" s="1"/>
  <c r="N284" i="3" a="1"/>
  <c r="N284" i="3" s="1"/>
  <c r="O284" i="3" s="1"/>
  <c r="L284" i="3" a="1"/>
  <c r="L284" i="3" s="1"/>
  <c r="M284" i="3" s="1"/>
  <c r="N283" i="3" a="1"/>
  <c r="N283" i="3" s="1"/>
  <c r="O283" i="3" s="1"/>
  <c r="L283" i="3" a="1"/>
  <c r="L283" i="3" s="1"/>
  <c r="M283" i="3" s="1"/>
  <c r="N282" i="3" a="1"/>
  <c r="N282" i="3" s="1"/>
  <c r="O282" i="3" s="1"/>
  <c r="L282" i="3"/>
  <c r="M282" i="3" s="1"/>
  <c r="L282" i="3" a="1"/>
  <c r="N281" i="3"/>
  <c r="O281" i="3" s="1"/>
  <c r="N281" i="3" a="1"/>
  <c r="L281" i="3" a="1"/>
  <c r="L281" i="3" s="1"/>
  <c r="M281" i="3" s="1"/>
  <c r="O280" i="3"/>
  <c r="N280" i="3" a="1"/>
  <c r="N280" i="3" s="1"/>
  <c r="M280" i="3"/>
  <c r="L280" i="3" a="1"/>
  <c r="L280" i="3" s="1"/>
  <c r="N279" i="3" a="1"/>
  <c r="N279" i="3" s="1"/>
  <c r="O279" i="3" s="1"/>
  <c r="L279" i="3" a="1"/>
  <c r="L279" i="3" s="1"/>
  <c r="M279" i="3" s="1"/>
  <c r="N278" i="3" a="1"/>
  <c r="N278" i="3" s="1"/>
  <c r="O278" i="3" s="1"/>
  <c r="L278" i="3"/>
  <c r="M278" i="3" s="1"/>
  <c r="L278" i="3" a="1"/>
  <c r="N277" i="3"/>
  <c r="O277" i="3" s="1"/>
  <c r="N277" i="3" a="1"/>
  <c r="L277" i="3" a="1"/>
  <c r="L277" i="3" s="1"/>
  <c r="M277" i="3" s="1"/>
  <c r="O276" i="3"/>
  <c r="N276" i="3" a="1"/>
  <c r="N276" i="3" s="1"/>
  <c r="M276" i="3"/>
  <c r="L276" i="3" a="1"/>
  <c r="L276" i="3" s="1"/>
  <c r="N275" i="3" a="1"/>
  <c r="N275" i="3" s="1"/>
  <c r="O275" i="3" s="1"/>
  <c r="L275" i="3"/>
  <c r="M275" i="3" s="1"/>
  <c r="L275" i="3" a="1"/>
  <c r="N274" i="3" a="1"/>
  <c r="N274" i="3" s="1"/>
  <c r="O274" i="3" s="1"/>
  <c r="L274" i="3"/>
  <c r="M274" i="3" s="1"/>
  <c r="L274" i="3" a="1"/>
  <c r="O273" i="3"/>
  <c r="N273" i="3"/>
  <c r="N273" i="3" a="1"/>
  <c r="L273" i="3" a="1"/>
  <c r="L273" i="3" s="1"/>
  <c r="M273" i="3" s="1"/>
  <c r="N272" i="3" a="1"/>
  <c r="N272" i="3" s="1"/>
  <c r="O272" i="3" s="1"/>
  <c r="M272" i="3"/>
  <c r="L272" i="3" a="1"/>
  <c r="L272" i="3" s="1"/>
  <c r="N271" i="3" a="1"/>
  <c r="N271" i="3" s="1"/>
  <c r="O271" i="3" s="1"/>
  <c r="L271" i="3" a="1"/>
  <c r="L271" i="3" s="1"/>
  <c r="M271" i="3" s="1"/>
  <c r="N270" i="3" a="1"/>
  <c r="N270" i="3" s="1"/>
  <c r="O270" i="3" s="1"/>
  <c r="L270" i="3"/>
  <c r="M270" i="3" s="1"/>
  <c r="L270" i="3" a="1"/>
  <c r="O269" i="3"/>
  <c r="N269" i="3"/>
  <c r="N269" i="3" a="1"/>
  <c r="L269" i="3" a="1"/>
  <c r="L269" i="3" s="1"/>
  <c r="M269" i="3" s="1"/>
  <c r="N268" i="3" a="1"/>
  <c r="N268" i="3" s="1"/>
  <c r="O268" i="3" s="1"/>
  <c r="L268" i="3" a="1"/>
  <c r="L268" i="3" s="1"/>
  <c r="M268" i="3" s="1"/>
  <c r="N267" i="3" a="1"/>
  <c r="N267" i="3" s="1"/>
  <c r="O267" i="3" s="1"/>
  <c r="L267" i="3" a="1"/>
  <c r="L267" i="3" s="1"/>
  <c r="M267" i="3" s="1"/>
  <c r="N266" i="3" a="1"/>
  <c r="N266" i="3" s="1"/>
  <c r="O266" i="3" s="1"/>
  <c r="L266" i="3"/>
  <c r="M266" i="3" s="1"/>
  <c r="L266" i="3" a="1"/>
  <c r="N265" i="3"/>
  <c r="O265" i="3" s="1"/>
  <c r="N265" i="3" a="1"/>
  <c r="L265" i="3" a="1"/>
  <c r="L265" i="3" s="1"/>
  <c r="M265" i="3" s="1"/>
  <c r="O264" i="3"/>
  <c r="N264" i="3" a="1"/>
  <c r="N264" i="3" s="1"/>
  <c r="L264" i="3" a="1"/>
  <c r="L264" i="3" s="1"/>
  <c r="M264" i="3" s="1"/>
  <c r="N263" i="3" a="1"/>
  <c r="N263" i="3" s="1"/>
  <c r="O263" i="3" s="1"/>
  <c r="L263" i="3" a="1"/>
  <c r="L263" i="3" s="1"/>
  <c r="M263" i="3" s="1"/>
  <c r="N262" i="3" a="1"/>
  <c r="N262" i="3" s="1"/>
  <c r="O262" i="3" s="1"/>
  <c r="L262" i="3"/>
  <c r="M262" i="3" s="1"/>
  <c r="L262" i="3" a="1"/>
  <c r="N261" i="3"/>
  <c r="O261" i="3" s="1"/>
  <c r="N261" i="3" a="1"/>
  <c r="L261" i="3" a="1"/>
  <c r="L261" i="3" s="1"/>
  <c r="M261" i="3" s="1"/>
  <c r="O260" i="3"/>
  <c r="N260" i="3" a="1"/>
  <c r="N260" i="3" s="1"/>
  <c r="M260" i="3"/>
  <c r="L260" i="3" a="1"/>
  <c r="L260" i="3" s="1"/>
  <c r="N259" i="3" a="1"/>
  <c r="N259" i="3" s="1"/>
  <c r="O259" i="3" s="1"/>
  <c r="L259" i="3" a="1"/>
  <c r="L259" i="3" s="1"/>
  <c r="M259" i="3" s="1"/>
  <c r="N258" i="3"/>
  <c r="O258" i="3" s="1"/>
  <c r="N258" i="3" a="1"/>
  <c r="M258" i="3"/>
  <c r="L258" i="3"/>
  <c r="L258" i="3" a="1"/>
  <c r="O257" i="3"/>
  <c r="N257" i="3"/>
  <c r="N257" i="3" a="1"/>
  <c r="L257" i="3" a="1"/>
  <c r="L257" i="3" s="1"/>
  <c r="M257" i="3" s="1"/>
  <c r="N256" i="3" a="1"/>
  <c r="N256" i="3" s="1"/>
  <c r="O256" i="3" s="1"/>
  <c r="M256" i="3"/>
  <c r="L256" i="3" a="1"/>
  <c r="L256" i="3" s="1"/>
  <c r="N255" i="3"/>
  <c r="O255" i="3" s="1"/>
  <c r="N255" i="3" a="1"/>
  <c r="L255" i="3"/>
  <c r="M255" i="3" s="1"/>
  <c r="L255" i="3" a="1"/>
  <c r="N254" i="3"/>
  <c r="O254" i="3" s="1"/>
  <c r="N254" i="3" a="1"/>
  <c r="L254" i="3"/>
  <c r="M254" i="3" s="1"/>
  <c r="L254" i="3" a="1"/>
  <c r="N253" i="3"/>
  <c r="O253" i="3" s="1"/>
  <c r="N253" i="3" a="1"/>
  <c r="L253" i="3"/>
  <c r="M253" i="3" s="1"/>
  <c r="L253" i="3" a="1"/>
  <c r="N252" i="3" a="1"/>
  <c r="N252" i="3" s="1"/>
  <c r="O252" i="3" s="1"/>
  <c r="L252" i="3" a="1"/>
  <c r="L252" i="3" s="1"/>
  <c r="M252" i="3" s="1"/>
  <c r="N251" i="3" a="1"/>
  <c r="N251" i="3" s="1"/>
  <c r="O251" i="3" s="1"/>
  <c r="L251" i="3" a="1"/>
  <c r="L251" i="3" s="1"/>
  <c r="M251" i="3" s="1"/>
  <c r="N250" i="3"/>
  <c r="O250" i="3" s="1"/>
  <c r="N250" i="3" a="1"/>
  <c r="M250" i="3"/>
  <c r="L250" i="3"/>
  <c r="L250" i="3" a="1"/>
  <c r="O249" i="3"/>
  <c r="N249" i="3"/>
  <c r="N249" i="3" a="1"/>
  <c r="L249" i="3" a="1"/>
  <c r="L249" i="3" s="1"/>
  <c r="M249" i="3" s="1"/>
  <c r="N248" i="3" a="1"/>
  <c r="N248" i="3" s="1"/>
  <c r="O248" i="3" s="1"/>
  <c r="M248" i="3"/>
  <c r="L248" i="3" a="1"/>
  <c r="L248" i="3" s="1"/>
  <c r="N247" i="3" a="1"/>
  <c r="N247" i="3" s="1"/>
  <c r="O247" i="3" s="1"/>
  <c r="L247" i="3"/>
  <c r="M247" i="3" s="1"/>
  <c r="L247" i="3" a="1"/>
  <c r="N246" i="3" a="1"/>
  <c r="N246" i="3" s="1"/>
  <c r="O246" i="3" s="1"/>
  <c r="L246" i="3"/>
  <c r="M246" i="3" s="1"/>
  <c r="L246" i="3" a="1"/>
  <c r="N245" i="3"/>
  <c r="O245" i="3" s="1"/>
  <c r="N245" i="3" a="1"/>
  <c r="L245" i="3"/>
  <c r="M245" i="3" s="1"/>
  <c r="L245" i="3" a="1"/>
  <c r="N244" i="3" a="1"/>
  <c r="N244" i="3" s="1"/>
  <c r="O244" i="3" s="1"/>
  <c r="L244" i="3" a="1"/>
  <c r="L244" i="3" s="1"/>
  <c r="M244" i="3" s="1"/>
  <c r="N243" i="3"/>
  <c r="O243" i="3" s="1"/>
  <c r="N243" i="3" a="1"/>
  <c r="L243" i="3" a="1"/>
  <c r="L243" i="3" s="1"/>
  <c r="M243" i="3" s="1"/>
  <c r="N242" i="3" a="1"/>
  <c r="N242" i="3" s="1"/>
  <c r="O242" i="3" s="1"/>
  <c r="M242" i="3"/>
  <c r="L242" i="3"/>
  <c r="L242" i="3" a="1"/>
  <c r="O241" i="3"/>
  <c r="N241" i="3"/>
  <c r="N241" i="3" a="1"/>
  <c r="L241" i="3" a="1"/>
  <c r="L241" i="3" s="1"/>
  <c r="M241" i="3" s="1"/>
  <c r="N240" i="3" a="1"/>
  <c r="N240" i="3" s="1"/>
  <c r="O240" i="3" s="1"/>
  <c r="M240" i="3"/>
  <c r="L240" i="3" a="1"/>
  <c r="L240" i="3" s="1"/>
  <c r="N239" i="3" a="1"/>
  <c r="N239" i="3" s="1"/>
  <c r="O239" i="3" s="1"/>
  <c r="L239" i="3"/>
  <c r="M239" i="3" s="1"/>
  <c r="L239" i="3" a="1"/>
  <c r="N238" i="3" a="1"/>
  <c r="N238" i="3" s="1"/>
  <c r="O238" i="3" s="1"/>
  <c r="L238" i="3"/>
  <c r="M238" i="3" s="1"/>
  <c r="L238" i="3" a="1"/>
  <c r="N237" i="3"/>
  <c r="O237" i="3" s="1"/>
  <c r="N237" i="3" a="1"/>
  <c r="L237" i="3"/>
  <c r="M237" i="3" s="1"/>
  <c r="L237" i="3" a="1"/>
  <c r="N236" i="3" a="1"/>
  <c r="N236" i="3" s="1"/>
  <c r="O236" i="3" s="1"/>
  <c r="L236" i="3" a="1"/>
  <c r="L236" i="3" s="1"/>
  <c r="M236" i="3" s="1"/>
  <c r="N235" i="3"/>
  <c r="O235" i="3" s="1"/>
  <c r="N235" i="3" a="1"/>
  <c r="L235" i="3" a="1"/>
  <c r="L235" i="3" s="1"/>
  <c r="M235" i="3" s="1"/>
  <c r="N234" i="3" a="1"/>
  <c r="N234" i="3" s="1"/>
  <c r="O234" i="3" s="1"/>
  <c r="M234" i="3"/>
  <c r="L234" i="3"/>
  <c r="L234" i="3" a="1"/>
  <c r="O233" i="3"/>
  <c r="N233" i="3"/>
  <c r="N233" i="3" a="1"/>
  <c r="L233" i="3" a="1"/>
  <c r="L233" i="3" s="1"/>
  <c r="M233" i="3" s="1"/>
  <c r="N232" i="3" a="1"/>
  <c r="N232" i="3" s="1"/>
  <c r="O232" i="3" s="1"/>
  <c r="M232" i="3"/>
  <c r="L232" i="3" a="1"/>
  <c r="L232" i="3" s="1"/>
  <c r="N231" i="3" a="1"/>
  <c r="N231" i="3" s="1"/>
  <c r="O231" i="3" s="1"/>
  <c r="L231" i="3"/>
  <c r="M231" i="3" s="1"/>
  <c r="L231" i="3" a="1"/>
  <c r="N230" i="3" a="1"/>
  <c r="N230" i="3" s="1"/>
  <c r="O230" i="3" s="1"/>
  <c r="L230" i="3"/>
  <c r="M230" i="3" s="1"/>
  <c r="L230" i="3" a="1"/>
  <c r="O229" i="3"/>
  <c r="N229" i="3"/>
  <c r="N229" i="3" a="1"/>
  <c r="M229" i="3"/>
  <c r="L229" i="3"/>
  <c r="L229" i="3" a="1"/>
  <c r="N228" i="3" a="1"/>
  <c r="N228" i="3" s="1"/>
  <c r="O228" i="3" s="1"/>
  <c r="L228" i="3" a="1"/>
  <c r="L228" i="3" s="1"/>
  <c r="M228" i="3" s="1"/>
  <c r="N227" i="3" a="1"/>
  <c r="N227" i="3" s="1"/>
  <c r="O227" i="3" s="1"/>
  <c r="L227" i="3" a="1"/>
  <c r="L227" i="3" s="1"/>
  <c r="M227" i="3" s="1"/>
  <c r="N226" i="3" a="1"/>
  <c r="N226" i="3" s="1"/>
  <c r="O226" i="3" s="1"/>
  <c r="M226" i="3"/>
  <c r="L226" i="3"/>
  <c r="L226" i="3" a="1"/>
  <c r="O225" i="3"/>
  <c r="N225" i="3"/>
  <c r="N225" i="3" a="1"/>
  <c r="L225" i="3" a="1"/>
  <c r="L225" i="3" s="1"/>
  <c r="M225" i="3" s="1"/>
  <c r="N224" i="3" a="1"/>
  <c r="N224" i="3" s="1"/>
  <c r="O224" i="3" s="1"/>
  <c r="M224" i="3"/>
  <c r="L224" i="3" a="1"/>
  <c r="L224" i="3" s="1"/>
  <c r="N223" i="3" a="1"/>
  <c r="N223" i="3" s="1"/>
  <c r="O223" i="3" s="1"/>
  <c r="L223" i="3"/>
  <c r="M223" i="3" s="1"/>
  <c r="L223" i="3" a="1"/>
  <c r="N222" i="3" a="1"/>
  <c r="N222" i="3" s="1"/>
  <c r="O222" i="3" s="1"/>
  <c r="L222" i="3"/>
  <c r="M222" i="3" s="1"/>
  <c r="L222" i="3" a="1"/>
  <c r="O221" i="3"/>
  <c r="N221" i="3"/>
  <c r="N221" i="3" a="1"/>
  <c r="L221" i="3"/>
  <c r="M221" i="3" s="1"/>
  <c r="L221" i="3" a="1"/>
  <c r="N220" i="3" a="1"/>
  <c r="N220" i="3" s="1"/>
  <c r="O220" i="3" s="1"/>
  <c r="L220" i="3" a="1"/>
  <c r="L220" i="3" s="1"/>
  <c r="M220" i="3" s="1"/>
  <c r="N219" i="3" a="1"/>
  <c r="N219" i="3" s="1"/>
  <c r="O219" i="3" s="1"/>
  <c r="L219" i="3" a="1"/>
  <c r="L219" i="3" s="1"/>
  <c r="M219" i="3" s="1"/>
  <c r="N218" i="3" a="1"/>
  <c r="N218" i="3" s="1"/>
  <c r="O218" i="3" s="1"/>
  <c r="M218" i="3"/>
  <c r="L218" i="3"/>
  <c r="L218" i="3" a="1"/>
  <c r="O217" i="3"/>
  <c r="N217" i="3"/>
  <c r="N217" i="3" a="1"/>
  <c r="L217" i="3" a="1"/>
  <c r="L217" i="3" s="1"/>
  <c r="M217" i="3" s="1"/>
  <c r="N216" i="3" a="1"/>
  <c r="N216" i="3" s="1"/>
  <c r="O216" i="3" s="1"/>
  <c r="M216" i="3"/>
  <c r="L216" i="3" a="1"/>
  <c r="L216" i="3" s="1"/>
  <c r="N215" i="3" a="1"/>
  <c r="N215" i="3" s="1"/>
  <c r="O215" i="3" s="1"/>
  <c r="L215" i="3"/>
  <c r="M215" i="3" s="1"/>
  <c r="L215" i="3" a="1"/>
  <c r="N214" i="3" a="1"/>
  <c r="N214" i="3" s="1"/>
  <c r="O214" i="3" s="1"/>
  <c r="L214" i="3"/>
  <c r="M214" i="3" s="1"/>
  <c r="L214" i="3" a="1"/>
  <c r="O213" i="3"/>
  <c r="N213" i="3"/>
  <c r="N213" i="3" a="1"/>
  <c r="L213" i="3"/>
  <c r="M213" i="3" s="1"/>
  <c r="L213" i="3" a="1"/>
  <c r="N212" i="3" a="1"/>
  <c r="N212" i="3" s="1"/>
  <c r="O212" i="3" s="1"/>
  <c r="L212" i="3" a="1"/>
  <c r="L212" i="3" s="1"/>
  <c r="M212" i="3" s="1"/>
  <c r="N211" i="3" a="1"/>
  <c r="N211" i="3" s="1"/>
  <c r="O211" i="3" s="1"/>
  <c r="L211" i="3" a="1"/>
  <c r="L211" i="3" s="1"/>
  <c r="M211" i="3" s="1"/>
  <c r="N210" i="3" a="1"/>
  <c r="N210" i="3" s="1"/>
  <c r="O210" i="3" s="1"/>
  <c r="M210" i="3"/>
  <c r="L210" i="3"/>
  <c r="L210" i="3" a="1"/>
  <c r="O209" i="3"/>
  <c r="N209" i="3"/>
  <c r="N209" i="3" a="1"/>
  <c r="L209" i="3"/>
  <c r="M209" i="3" s="1"/>
  <c r="L209" i="3" a="1"/>
  <c r="N208" i="3" a="1"/>
  <c r="N208" i="3" s="1"/>
  <c r="O208" i="3" s="1"/>
  <c r="M208" i="3"/>
  <c r="L208" i="3" a="1"/>
  <c r="L208" i="3" s="1"/>
  <c r="N207" i="3" a="1"/>
  <c r="N207" i="3" s="1"/>
  <c r="O207" i="3" s="1"/>
  <c r="L207" i="3"/>
  <c r="M207" i="3" s="1"/>
  <c r="L207" i="3" a="1"/>
  <c r="N206" i="3" a="1"/>
  <c r="N206" i="3" s="1"/>
  <c r="O206" i="3" s="1"/>
  <c r="L206" i="3"/>
  <c r="M206" i="3" s="1"/>
  <c r="L206" i="3" a="1"/>
  <c r="O205" i="3"/>
  <c r="N205" i="3"/>
  <c r="N205" i="3" a="1"/>
  <c r="M205" i="3"/>
  <c r="L205" i="3"/>
  <c r="L205" i="3" a="1"/>
  <c r="N204" i="3" a="1"/>
  <c r="N204" i="3" s="1"/>
  <c r="O204" i="3" s="1"/>
  <c r="M204" i="3"/>
  <c r="L204" i="3" a="1"/>
  <c r="L204" i="3" s="1"/>
  <c r="N203" i="3" a="1"/>
  <c r="N203" i="3" s="1"/>
  <c r="O203" i="3" s="1"/>
  <c r="L203" i="3" a="1"/>
  <c r="L203" i="3" s="1"/>
  <c r="M203" i="3" s="1"/>
  <c r="N202" i="3" a="1"/>
  <c r="N202" i="3" s="1"/>
  <c r="O202" i="3" s="1"/>
  <c r="M202" i="3"/>
  <c r="L202" i="3"/>
  <c r="L202" i="3" a="1"/>
  <c r="O201" i="3"/>
  <c r="N201" i="3"/>
  <c r="N201" i="3" a="1"/>
  <c r="L201" i="3"/>
  <c r="M201" i="3" s="1"/>
  <c r="L201" i="3" a="1"/>
  <c r="N200" i="3" a="1"/>
  <c r="N200" i="3" s="1"/>
  <c r="O200" i="3" s="1"/>
  <c r="M200" i="3"/>
  <c r="L200" i="3" a="1"/>
  <c r="L200" i="3" s="1"/>
  <c r="N199" i="3" a="1"/>
  <c r="N199" i="3" s="1"/>
  <c r="O199" i="3" s="1"/>
  <c r="L199" i="3"/>
  <c r="M199" i="3" s="1"/>
  <c r="L199" i="3" a="1"/>
  <c r="N198" i="3"/>
  <c r="O198" i="3" s="1"/>
  <c r="N198" i="3" a="1"/>
  <c r="L198" i="3"/>
  <c r="M198" i="3" s="1"/>
  <c r="L198" i="3" a="1"/>
  <c r="O197" i="3"/>
  <c r="N197" i="3"/>
  <c r="N197" i="3" a="1"/>
  <c r="L197" i="3"/>
  <c r="M197" i="3" s="1"/>
  <c r="L197" i="3" a="1"/>
  <c r="N196" i="3" a="1"/>
  <c r="N196" i="3" s="1"/>
  <c r="O196" i="3" s="1"/>
  <c r="L196" i="3" a="1"/>
  <c r="L196" i="3" s="1"/>
  <c r="M196" i="3" s="1"/>
  <c r="O195" i="3"/>
  <c r="N195" i="3" a="1"/>
  <c r="N195" i="3" s="1"/>
  <c r="L195" i="3"/>
  <c r="M195" i="3" s="1"/>
  <c r="L195" i="3" a="1"/>
  <c r="N194" i="3"/>
  <c r="O194" i="3" s="1"/>
  <c r="N194" i="3" a="1"/>
  <c r="L194" i="3"/>
  <c r="M194" i="3" s="1"/>
  <c r="L194" i="3" a="1"/>
  <c r="O193" i="3"/>
  <c r="N193" i="3"/>
  <c r="N193" i="3" a="1"/>
  <c r="L193" i="3"/>
  <c r="M193" i="3" s="1"/>
  <c r="L193" i="3" a="1"/>
  <c r="N192" i="3" a="1"/>
  <c r="N192" i="3" s="1"/>
  <c r="O192" i="3" s="1"/>
  <c r="L192" i="3" a="1"/>
  <c r="L192" i="3" s="1"/>
  <c r="M192" i="3" s="1"/>
  <c r="O191" i="3"/>
  <c r="N191" i="3" a="1"/>
  <c r="N191" i="3" s="1"/>
  <c r="L191" i="3"/>
  <c r="M191" i="3" s="1"/>
  <c r="L191" i="3" a="1"/>
  <c r="N190" i="3"/>
  <c r="O190" i="3" s="1"/>
  <c r="N190" i="3" a="1"/>
  <c r="L190" i="3" a="1"/>
  <c r="L190" i="3" s="1"/>
  <c r="M190" i="3" s="1"/>
  <c r="N189" i="3" a="1"/>
  <c r="N189" i="3" s="1"/>
  <c r="O189" i="3" s="1"/>
  <c r="M189" i="3"/>
  <c r="L189" i="3"/>
  <c r="L189" i="3" a="1"/>
  <c r="N188" i="3" a="1"/>
  <c r="N188" i="3" s="1"/>
  <c r="O188" i="3" s="1"/>
  <c r="L188" i="3"/>
  <c r="M188" i="3" s="1"/>
  <c r="L188" i="3" a="1"/>
  <c r="N187" i="3" a="1"/>
  <c r="N187" i="3" s="1"/>
  <c r="O187" i="3" s="1"/>
  <c r="L187" i="3"/>
  <c r="M187" i="3" s="1"/>
  <c r="L187" i="3" a="1"/>
  <c r="N186" i="3" a="1"/>
  <c r="N186" i="3" s="1"/>
  <c r="O186" i="3" s="1"/>
  <c r="L186" i="3" a="1"/>
  <c r="L186" i="3" s="1"/>
  <c r="M186" i="3" s="1"/>
  <c r="N185" i="3" a="1"/>
  <c r="N185" i="3" s="1"/>
  <c r="O185" i="3" s="1"/>
  <c r="L185" i="3"/>
  <c r="M185" i="3" s="1"/>
  <c r="L185" i="3" a="1"/>
  <c r="N184" i="3" a="1"/>
  <c r="N184" i="3" s="1"/>
  <c r="O184" i="3" s="1"/>
  <c r="L184" i="3" a="1"/>
  <c r="L184" i="3" s="1"/>
  <c r="M184" i="3" s="1"/>
  <c r="N183" i="3" a="1"/>
  <c r="N183" i="3" s="1"/>
  <c r="O183" i="3" s="1"/>
  <c r="L183" i="3"/>
  <c r="M183" i="3" s="1"/>
  <c r="L183" i="3" a="1"/>
  <c r="N182" i="3" a="1"/>
  <c r="N182" i="3" s="1"/>
  <c r="O182" i="3" s="1"/>
  <c r="L182" i="3"/>
  <c r="M182" i="3" s="1"/>
  <c r="L182" i="3" a="1"/>
  <c r="N181" i="3" a="1"/>
  <c r="N181" i="3" s="1"/>
  <c r="O181" i="3" s="1"/>
  <c r="L181" i="3"/>
  <c r="M181" i="3" s="1"/>
  <c r="L181" i="3" a="1"/>
  <c r="N180" i="3" a="1"/>
  <c r="N180" i="3" s="1"/>
  <c r="O180" i="3" s="1"/>
  <c r="L180" i="3" a="1"/>
  <c r="L180" i="3" s="1"/>
  <c r="M180" i="3" s="1"/>
  <c r="N179" i="3" a="1"/>
  <c r="N179" i="3" s="1"/>
  <c r="O179" i="3" s="1"/>
  <c r="L179" i="3"/>
  <c r="M179" i="3" s="1"/>
  <c r="L179" i="3" a="1"/>
  <c r="N178" i="3" a="1"/>
  <c r="N178" i="3" s="1"/>
  <c r="O178" i="3" s="1"/>
  <c r="L178" i="3"/>
  <c r="M178" i="3" s="1"/>
  <c r="L178" i="3" a="1"/>
  <c r="N177" i="3" a="1"/>
  <c r="N177" i="3" s="1"/>
  <c r="O177" i="3" s="1"/>
  <c r="L177" i="3"/>
  <c r="M177" i="3" s="1"/>
  <c r="L177" i="3" a="1"/>
  <c r="N176" i="3" a="1"/>
  <c r="N176" i="3" s="1"/>
  <c r="O176" i="3" s="1"/>
  <c r="L176" i="3" a="1"/>
  <c r="L176" i="3" s="1"/>
  <c r="M176" i="3" s="1"/>
  <c r="N175" i="3" a="1"/>
  <c r="N175" i="3" s="1"/>
  <c r="O175" i="3" s="1"/>
  <c r="L175" i="3"/>
  <c r="M175" i="3" s="1"/>
  <c r="L175" i="3" a="1"/>
  <c r="N174" i="3" a="1"/>
  <c r="N174" i="3" s="1"/>
  <c r="O174" i="3" s="1"/>
  <c r="L174" i="3" a="1"/>
  <c r="L174" i="3" s="1"/>
  <c r="M174" i="3" s="1"/>
  <c r="N173" i="3" a="1"/>
  <c r="N173" i="3" s="1"/>
  <c r="O173" i="3" s="1"/>
  <c r="L173" i="3"/>
  <c r="M173" i="3" s="1"/>
  <c r="L173" i="3" a="1"/>
  <c r="N172" i="3" a="1"/>
  <c r="N172" i="3" s="1"/>
  <c r="O172" i="3" s="1"/>
  <c r="L172" i="3" a="1"/>
  <c r="L172" i="3" s="1"/>
  <c r="M172" i="3" s="1"/>
  <c r="O171" i="3"/>
  <c r="N171" i="3" a="1"/>
  <c r="N171" i="3" s="1"/>
  <c r="L171" i="3"/>
  <c r="M171" i="3" s="1"/>
  <c r="L171" i="3" a="1"/>
  <c r="N170" i="3" a="1"/>
  <c r="N170" i="3" s="1"/>
  <c r="O170" i="3" s="1"/>
  <c r="L170" i="3" a="1"/>
  <c r="L170" i="3" s="1"/>
  <c r="M170" i="3" s="1"/>
  <c r="N169" i="3" a="1"/>
  <c r="N169" i="3" s="1"/>
  <c r="O169" i="3" s="1"/>
  <c r="L169" i="3"/>
  <c r="M169" i="3" s="1"/>
  <c r="L169" i="3" a="1"/>
  <c r="N168" i="3" a="1"/>
  <c r="N168" i="3" s="1"/>
  <c r="O168" i="3" s="1"/>
  <c r="L168" i="3" a="1"/>
  <c r="L168" i="3" s="1"/>
  <c r="M168" i="3" s="1"/>
  <c r="N167" i="3" a="1"/>
  <c r="N167" i="3" s="1"/>
  <c r="O167" i="3" s="1"/>
  <c r="L167" i="3"/>
  <c r="M167" i="3" s="1"/>
  <c r="L167" i="3" a="1"/>
  <c r="N166" i="3"/>
  <c r="O166" i="3" s="1"/>
  <c r="N166" i="3" a="1"/>
  <c r="L166" i="3" a="1"/>
  <c r="L166" i="3" s="1"/>
  <c r="M166" i="3" s="1"/>
  <c r="N165" i="3" a="1"/>
  <c r="N165" i="3" s="1"/>
  <c r="O165" i="3" s="1"/>
  <c r="M165" i="3"/>
  <c r="L165" i="3"/>
  <c r="L165" i="3" a="1"/>
  <c r="N164" i="3" a="1"/>
  <c r="N164" i="3" s="1"/>
  <c r="O164" i="3" s="1"/>
  <c r="L164" i="3"/>
  <c r="M164" i="3" s="1"/>
  <c r="L164" i="3" a="1"/>
  <c r="N163" i="3" a="1"/>
  <c r="N163" i="3" s="1"/>
  <c r="O163" i="3" s="1"/>
  <c r="L163" i="3"/>
  <c r="M163" i="3" s="1"/>
  <c r="L163" i="3" a="1"/>
  <c r="N162" i="3" a="1"/>
  <c r="N162" i="3" s="1"/>
  <c r="O162" i="3" s="1"/>
  <c r="L162" i="3" a="1"/>
  <c r="L162" i="3" s="1"/>
  <c r="M162" i="3" s="1"/>
  <c r="N161" i="3" a="1"/>
  <c r="N161" i="3" s="1"/>
  <c r="O161" i="3" s="1"/>
  <c r="L161" i="3"/>
  <c r="M161" i="3" s="1"/>
  <c r="L161" i="3" a="1"/>
  <c r="N160" i="3" a="1"/>
  <c r="N160" i="3" s="1"/>
  <c r="O160" i="3" s="1"/>
  <c r="L160" i="3" a="1"/>
  <c r="L160" i="3" s="1"/>
  <c r="M160" i="3" s="1"/>
  <c r="N159" i="3" a="1"/>
  <c r="N159" i="3" s="1"/>
  <c r="O159" i="3" s="1"/>
  <c r="L159" i="3"/>
  <c r="M159" i="3" s="1"/>
  <c r="L159" i="3" a="1"/>
  <c r="N158" i="3" a="1"/>
  <c r="N158" i="3" s="1"/>
  <c r="O158" i="3" s="1"/>
  <c r="L158" i="3" a="1"/>
  <c r="L158" i="3" s="1"/>
  <c r="M158" i="3" s="1"/>
  <c r="N157" i="3" a="1"/>
  <c r="N157" i="3" s="1"/>
  <c r="O157" i="3" s="1"/>
  <c r="L157" i="3"/>
  <c r="M157" i="3" s="1"/>
  <c r="L157" i="3" a="1"/>
  <c r="N156" i="3" a="1"/>
  <c r="N156" i="3" s="1"/>
  <c r="O156" i="3" s="1"/>
  <c r="L156" i="3" a="1"/>
  <c r="L156" i="3" s="1"/>
  <c r="M156" i="3" s="1"/>
  <c r="O155" i="3"/>
  <c r="N155" i="3" a="1"/>
  <c r="N155" i="3" s="1"/>
  <c r="L155" i="3"/>
  <c r="M155" i="3" s="1"/>
  <c r="L155" i="3" a="1"/>
  <c r="N154" i="3" a="1"/>
  <c r="N154" i="3" s="1"/>
  <c r="O154" i="3" s="1"/>
  <c r="L154" i="3" a="1"/>
  <c r="L154" i="3" s="1"/>
  <c r="M154" i="3" s="1"/>
  <c r="N153" i="3" a="1"/>
  <c r="N153" i="3" s="1"/>
  <c r="O153" i="3" s="1"/>
  <c r="L153" i="3"/>
  <c r="M153" i="3" s="1"/>
  <c r="L153" i="3" a="1"/>
  <c r="N152" i="3" a="1"/>
  <c r="N152" i="3" s="1"/>
  <c r="O152" i="3" s="1"/>
  <c r="L152" i="3" a="1"/>
  <c r="L152" i="3" s="1"/>
  <c r="M152" i="3" s="1"/>
  <c r="N151" i="3" a="1"/>
  <c r="N151" i="3" s="1"/>
  <c r="O151" i="3" s="1"/>
  <c r="L151" i="3"/>
  <c r="M151" i="3" s="1"/>
  <c r="L151" i="3" a="1"/>
  <c r="N150" i="3"/>
  <c r="O150" i="3" s="1"/>
  <c r="N150" i="3" a="1"/>
  <c r="L150" i="3" a="1"/>
  <c r="L150" i="3" s="1"/>
  <c r="M150" i="3" s="1"/>
  <c r="N149" i="3" a="1"/>
  <c r="N149" i="3" s="1"/>
  <c r="O149" i="3" s="1"/>
  <c r="M149" i="3"/>
  <c r="L149" i="3"/>
  <c r="L149" i="3" a="1"/>
  <c r="N148" i="3" a="1"/>
  <c r="N148" i="3" s="1"/>
  <c r="O148" i="3" s="1"/>
  <c r="L148" i="3"/>
  <c r="M148" i="3" s="1"/>
  <c r="L148" i="3" a="1"/>
  <c r="N147" i="3" a="1"/>
  <c r="N147" i="3" s="1"/>
  <c r="O147" i="3" s="1"/>
  <c r="L147" i="3"/>
  <c r="M147" i="3" s="1"/>
  <c r="L147" i="3" a="1"/>
  <c r="N146" i="3" a="1"/>
  <c r="N146" i="3" s="1"/>
  <c r="O146" i="3" s="1"/>
  <c r="L146" i="3" a="1"/>
  <c r="L146" i="3" s="1"/>
  <c r="M146" i="3" s="1"/>
  <c r="N145" i="3" a="1"/>
  <c r="N145" i="3" s="1"/>
  <c r="O145" i="3" s="1"/>
  <c r="L145" i="3"/>
  <c r="M145" i="3" s="1"/>
  <c r="L145" i="3" a="1"/>
  <c r="N144" i="3" a="1"/>
  <c r="N144" i="3" s="1"/>
  <c r="O144" i="3" s="1"/>
  <c r="L144" i="3" a="1"/>
  <c r="L144" i="3" s="1"/>
  <c r="M144" i="3" s="1"/>
  <c r="N143" i="3" a="1"/>
  <c r="N143" i="3" s="1"/>
  <c r="O143" i="3" s="1"/>
  <c r="L143" i="3"/>
  <c r="M143" i="3" s="1"/>
  <c r="L143" i="3" a="1"/>
  <c r="N142" i="3" a="1"/>
  <c r="N142" i="3" s="1"/>
  <c r="O142" i="3" s="1"/>
  <c r="L142" i="3" a="1"/>
  <c r="L142" i="3" s="1"/>
  <c r="M142" i="3" s="1"/>
  <c r="N141" i="3" a="1"/>
  <c r="N141" i="3" s="1"/>
  <c r="O141" i="3" s="1"/>
  <c r="L141" i="3"/>
  <c r="M141" i="3" s="1"/>
  <c r="L141" i="3" a="1"/>
  <c r="N140" i="3" a="1"/>
  <c r="N140" i="3" s="1"/>
  <c r="O140" i="3" s="1"/>
  <c r="L140" i="3" a="1"/>
  <c r="L140" i="3" s="1"/>
  <c r="M140" i="3" s="1"/>
  <c r="O139" i="3"/>
  <c r="N139" i="3" a="1"/>
  <c r="N139" i="3" s="1"/>
  <c r="L139" i="3"/>
  <c r="M139" i="3" s="1"/>
  <c r="L139" i="3" a="1"/>
  <c r="N138" i="3" a="1"/>
  <c r="N138" i="3" s="1"/>
  <c r="O138" i="3" s="1"/>
  <c r="L138" i="3" a="1"/>
  <c r="L138" i="3" s="1"/>
  <c r="M138" i="3" s="1"/>
  <c r="N137" i="3" a="1"/>
  <c r="N137" i="3" s="1"/>
  <c r="O137" i="3" s="1"/>
  <c r="L137" i="3"/>
  <c r="M137" i="3" s="1"/>
  <c r="L137" i="3" a="1"/>
  <c r="N136" i="3" a="1"/>
  <c r="N136" i="3" s="1"/>
  <c r="O136" i="3" s="1"/>
  <c r="L136" i="3" a="1"/>
  <c r="L136" i="3" s="1"/>
  <c r="M136" i="3" s="1"/>
  <c r="N135" i="3" a="1"/>
  <c r="N135" i="3" s="1"/>
  <c r="O135" i="3" s="1"/>
  <c r="L135" i="3"/>
  <c r="M135" i="3" s="1"/>
  <c r="L135" i="3" a="1"/>
  <c r="N134" i="3"/>
  <c r="O134" i="3" s="1"/>
  <c r="N134" i="3" a="1"/>
  <c r="L134" i="3" a="1"/>
  <c r="L134" i="3" s="1"/>
  <c r="M134" i="3" s="1"/>
  <c r="N133" i="3" a="1"/>
  <c r="N133" i="3" s="1"/>
  <c r="O133" i="3" s="1"/>
  <c r="M133" i="3"/>
  <c r="L133" i="3"/>
  <c r="L133" i="3" a="1"/>
  <c r="N132" i="3" a="1"/>
  <c r="N132" i="3" s="1"/>
  <c r="O132" i="3" s="1"/>
  <c r="L132" i="3"/>
  <c r="M132" i="3" s="1"/>
  <c r="L132" i="3" a="1"/>
  <c r="N131" i="3" a="1"/>
  <c r="N131" i="3" s="1"/>
  <c r="O131" i="3" s="1"/>
  <c r="L131" i="3"/>
  <c r="M131" i="3" s="1"/>
  <c r="L131" i="3" a="1"/>
  <c r="N130" i="3" a="1"/>
  <c r="N130" i="3" s="1"/>
  <c r="O130" i="3" s="1"/>
  <c r="L130" i="3" a="1"/>
  <c r="L130" i="3" s="1"/>
  <c r="M130" i="3" s="1"/>
  <c r="N129" i="3" a="1"/>
  <c r="N129" i="3" s="1"/>
  <c r="O129" i="3" s="1"/>
  <c r="L129" i="3"/>
  <c r="M129" i="3" s="1"/>
  <c r="L129" i="3" a="1"/>
  <c r="N128" i="3" a="1"/>
  <c r="N128" i="3" s="1"/>
  <c r="O128" i="3" s="1"/>
  <c r="L128" i="3" a="1"/>
  <c r="L128" i="3" s="1"/>
  <c r="M128" i="3" s="1"/>
  <c r="N127" i="3" a="1"/>
  <c r="N127" i="3" s="1"/>
  <c r="O127" i="3" s="1"/>
  <c r="L127" i="3"/>
  <c r="M127" i="3" s="1"/>
  <c r="L127" i="3" a="1"/>
  <c r="N126" i="3" a="1"/>
  <c r="N126" i="3" s="1"/>
  <c r="O126" i="3" s="1"/>
  <c r="L126" i="3" a="1"/>
  <c r="L126" i="3" s="1"/>
  <c r="M126" i="3" s="1"/>
  <c r="N125" i="3" a="1"/>
  <c r="N125" i="3" s="1"/>
  <c r="O125" i="3" s="1"/>
  <c r="L125" i="3"/>
  <c r="M125" i="3" s="1"/>
  <c r="L125" i="3" a="1"/>
  <c r="N124" i="3" a="1"/>
  <c r="N124" i="3" s="1"/>
  <c r="O124" i="3" s="1"/>
  <c r="L124" i="3" a="1"/>
  <c r="L124" i="3" s="1"/>
  <c r="M124" i="3" s="1"/>
  <c r="O123" i="3"/>
  <c r="N123" i="3" a="1"/>
  <c r="N123" i="3" s="1"/>
  <c r="L123" i="3"/>
  <c r="M123" i="3" s="1"/>
  <c r="L123" i="3" a="1"/>
  <c r="N122" i="3" a="1"/>
  <c r="N122" i="3" s="1"/>
  <c r="O122" i="3" s="1"/>
  <c r="L122" i="3"/>
  <c r="M122" i="3" s="1"/>
  <c r="L122" i="3" a="1"/>
  <c r="N121" i="3" a="1"/>
  <c r="N121" i="3" s="1"/>
  <c r="O121" i="3" s="1"/>
  <c r="L121" i="3"/>
  <c r="M121" i="3" s="1"/>
  <c r="L121" i="3" a="1"/>
  <c r="N120" i="3" a="1"/>
  <c r="N120" i="3" s="1"/>
  <c r="O120" i="3" s="1"/>
  <c r="L120" i="3" a="1"/>
  <c r="L120" i="3" s="1"/>
  <c r="M120" i="3" s="1"/>
  <c r="O119" i="3"/>
  <c r="N119" i="3" a="1"/>
  <c r="N119" i="3" s="1"/>
  <c r="L119" i="3"/>
  <c r="M119" i="3" s="1"/>
  <c r="L119" i="3" a="1"/>
  <c r="N118" i="3" a="1"/>
  <c r="N118" i="3" s="1"/>
  <c r="O118" i="3" s="1"/>
  <c r="L118" i="3" a="1"/>
  <c r="L118" i="3" s="1"/>
  <c r="M118" i="3" s="1"/>
  <c r="N117" i="3" a="1"/>
  <c r="N117" i="3" s="1"/>
  <c r="O117" i="3" s="1"/>
  <c r="L117" i="3"/>
  <c r="M117" i="3" s="1"/>
  <c r="L117" i="3" a="1"/>
  <c r="N116" i="3" a="1"/>
  <c r="N116" i="3" s="1"/>
  <c r="O116" i="3" s="1"/>
  <c r="L116" i="3" a="1"/>
  <c r="L116" i="3" s="1"/>
  <c r="M116" i="3" s="1"/>
  <c r="N115" i="3" a="1"/>
  <c r="N115" i="3" s="1"/>
  <c r="O115" i="3" s="1"/>
  <c r="L115" i="3"/>
  <c r="M115" i="3" s="1"/>
  <c r="L115" i="3" a="1"/>
  <c r="N114" i="3"/>
  <c r="O114" i="3" s="1"/>
  <c r="N114" i="3" a="1"/>
  <c r="L114" i="3" a="1"/>
  <c r="L114" i="3" s="1"/>
  <c r="M114" i="3" s="1"/>
  <c r="N113" i="3" a="1"/>
  <c r="N113" i="3" s="1"/>
  <c r="O113" i="3" s="1"/>
  <c r="M113" i="3"/>
  <c r="L113" i="3"/>
  <c r="L113" i="3" a="1"/>
  <c r="N112" i="3" a="1"/>
  <c r="N112" i="3" s="1"/>
  <c r="O112" i="3" s="1"/>
  <c r="L112" i="3"/>
  <c r="M112" i="3" s="1"/>
  <c r="L112" i="3" a="1"/>
  <c r="N111" i="3" a="1"/>
  <c r="N111" i="3" s="1"/>
  <c r="O111" i="3" s="1"/>
  <c r="L111" i="3"/>
  <c r="M111" i="3" s="1"/>
  <c r="L111" i="3" a="1"/>
  <c r="N110" i="3" a="1"/>
  <c r="N110" i="3" s="1"/>
  <c r="O110" i="3" s="1"/>
  <c r="L110" i="3" a="1"/>
  <c r="L110" i="3" s="1"/>
  <c r="M110" i="3" s="1"/>
  <c r="N109" i="3" a="1"/>
  <c r="N109" i="3" s="1"/>
  <c r="O109" i="3" s="1"/>
  <c r="L109" i="3"/>
  <c r="M109" i="3" s="1"/>
  <c r="L109" i="3" a="1"/>
  <c r="N108" i="3" a="1"/>
  <c r="N108" i="3" s="1"/>
  <c r="O108" i="3" s="1"/>
  <c r="L108" i="3" a="1"/>
  <c r="L108" i="3" s="1"/>
  <c r="M108" i="3" s="1"/>
  <c r="N107" i="3" a="1"/>
  <c r="N107" i="3" s="1"/>
  <c r="O107" i="3" s="1"/>
  <c r="L107" i="3"/>
  <c r="M107" i="3" s="1"/>
  <c r="L107" i="3" a="1"/>
  <c r="N106" i="3" a="1"/>
  <c r="N106" i="3" s="1"/>
  <c r="O106" i="3" s="1"/>
  <c r="L106" i="3" a="1"/>
  <c r="L106" i="3" s="1"/>
  <c r="M106" i="3" s="1"/>
  <c r="N105" i="3" a="1"/>
  <c r="N105" i="3" s="1"/>
  <c r="O105" i="3" s="1"/>
  <c r="L105" i="3"/>
  <c r="M105" i="3" s="1"/>
  <c r="L105" i="3" a="1"/>
  <c r="N104" i="3" a="1"/>
  <c r="N104" i="3" s="1"/>
  <c r="O104" i="3" s="1"/>
  <c r="L104" i="3" a="1"/>
  <c r="L104" i="3" s="1"/>
  <c r="M104" i="3" s="1"/>
  <c r="O103" i="3"/>
  <c r="N103" i="3" a="1"/>
  <c r="N103" i="3" s="1"/>
  <c r="L103" i="3"/>
  <c r="M103" i="3" s="1"/>
  <c r="L103" i="3" a="1"/>
  <c r="N102" i="3" a="1"/>
  <c r="N102" i="3" s="1"/>
  <c r="O102" i="3" s="1"/>
  <c r="L102" i="3" a="1"/>
  <c r="L102" i="3" s="1"/>
  <c r="M102" i="3" s="1"/>
  <c r="N101" i="3" a="1"/>
  <c r="N101" i="3" s="1"/>
  <c r="O101" i="3" s="1"/>
  <c r="L101" i="3"/>
  <c r="M101" i="3" s="1"/>
  <c r="L101" i="3" a="1"/>
  <c r="N100" i="3" a="1"/>
  <c r="N100" i="3" s="1"/>
  <c r="O100" i="3" s="1"/>
  <c r="L100" i="3" a="1"/>
  <c r="L100" i="3" s="1"/>
  <c r="M100" i="3" s="1"/>
  <c r="N99" i="3" a="1"/>
  <c r="N99" i="3" s="1"/>
  <c r="O99" i="3" s="1"/>
  <c r="L99" i="3"/>
  <c r="M99" i="3" s="1"/>
  <c r="L99" i="3" a="1"/>
  <c r="N98" i="3"/>
  <c r="O98" i="3" s="1"/>
  <c r="N98" i="3" a="1"/>
  <c r="L98" i="3" a="1"/>
  <c r="L98" i="3" s="1"/>
  <c r="M98" i="3" s="1"/>
  <c r="N97" i="3" a="1"/>
  <c r="N97" i="3" s="1"/>
  <c r="O97" i="3" s="1"/>
  <c r="M97" i="3"/>
  <c r="L97" i="3"/>
  <c r="L97" i="3" a="1"/>
  <c r="N96" i="3" a="1"/>
  <c r="N96" i="3" s="1"/>
  <c r="O96" i="3" s="1"/>
  <c r="L96" i="3"/>
  <c r="M96" i="3" s="1"/>
  <c r="L96" i="3" a="1"/>
  <c r="N95" i="3" a="1"/>
  <c r="N95" i="3" s="1"/>
  <c r="O95" i="3" s="1"/>
  <c r="L95" i="3" a="1"/>
  <c r="L95" i="3" s="1"/>
  <c r="M95" i="3" s="1"/>
  <c r="N94" i="3" a="1"/>
  <c r="N94" i="3" s="1"/>
  <c r="O94" i="3" s="1"/>
  <c r="L94" i="3" a="1"/>
  <c r="L94" i="3" s="1"/>
  <c r="M94" i="3" s="1"/>
  <c r="N93" i="3" a="1"/>
  <c r="N93" i="3" s="1"/>
  <c r="O93" i="3" s="1"/>
  <c r="L93" i="3"/>
  <c r="M93" i="3" s="1"/>
  <c r="L93" i="3" a="1"/>
  <c r="N92" i="3" a="1"/>
  <c r="N92" i="3" s="1"/>
  <c r="O92" i="3" s="1"/>
  <c r="L92" i="3" a="1"/>
  <c r="L92" i="3" s="1"/>
  <c r="M92" i="3" s="1"/>
  <c r="O91" i="3"/>
  <c r="N91" i="3" a="1"/>
  <c r="N91" i="3" s="1"/>
  <c r="L91" i="3"/>
  <c r="M91" i="3" s="1"/>
  <c r="L91" i="3" a="1"/>
  <c r="N90" i="3" a="1"/>
  <c r="N90" i="3" s="1"/>
  <c r="O90" i="3" s="1"/>
  <c r="L90" i="3" a="1"/>
  <c r="L90" i="3" s="1"/>
  <c r="M90" i="3" s="1"/>
  <c r="N89" i="3" a="1"/>
  <c r="N89" i="3" s="1"/>
  <c r="O89" i="3" s="1"/>
  <c r="L89" i="3"/>
  <c r="M89" i="3" s="1"/>
  <c r="L89" i="3" a="1"/>
  <c r="N88" i="3" a="1"/>
  <c r="N88" i="3" s="1"/>
  <c r="O88" i="3" s="1"/>
  <c r="L88" i="3" a="1"/>
  <c r="L88" i="3" s="1"/>
  <c r="M88" i="3" s="1"/>
  <c r="N87" i="3" a="1"/>
  <c r="N87" i="3" s="1"/>
  <c r="O87" i="3" s="1"/>
  <c r="L87" i="3" a="1"/>
  <c r="L87" i="3" s="1"/>
  <c r="M87" i="3" s="1"/>
  <c r="N86" i="3" a="1"/>
  <c r="N86" i="3" s="1"/>
  <c r="O86" i="3" s="1"/>
  <c r="L86" i="3" a="1"/>
  <c r="L86" i="3" s="1"/>
  <c r="M86" i="3" s="1"/>
  <c r="N85" i="3" a="1"/>
  <c r="N85" i="3" s="1"/>
  <c r="O85" i="3" s="1"/>
  <c r="L85" i="3"/>
  <c r="M85" i="3" s="1"/>
  <c r="L85" i="3" a="1"/>
  <c r="N84" i="3" a="1"/>
  <c r="N84" i="3" s="1"/>
  <c r="O84" i="3" s="1"/>
  <c r="L84" i="3" a="1"/>
  <c r="L84" i="3" s="1"/>
  <c r="M84" i="3" s="1"/>
  <c r="N83" i="3" a="1"/>
  <c r="N83" i="3" s="1"/>
  <c r="O83" i="3" s="1"/>
  <c r="L83" i="3" a="1"/>
  <c r="L83" i="3" s="1"/>
  <c r="M83" i="3" s="1"/>
  <c r="N82" i="3" a="1"/>
  <c r="N82" i="3" s="1"/>
  <c r="O82" i="3" s="1"/>
  <c r="L82" i="3" a="1"/>
  <c r="L82" i="3" s="1"/>
  <c r="M82" i="3" s="1"/>
  <c r="N81" i="3" a="1"/>
  <c r="N81" i="3" s="1"/>
  <c r="O81" i="3" s="1"/>
  <c r="L81" i="3"/>
  <c r="M81" i="3" s="1"/>
  <c r="L81" i="3" a="1"/>
  <c r="N80" i="3" a="1"/>
  <c r="N80" i="3" s="1"/>
  <c r="O80" i="3" s="1"/>
  <c r="L80" i="3" a="1"/>
  <c r="L80" i="3" s="1"/>
  <c r="M80" i="3" s="1"/>
  <c r="N79" i="3" a="1"/>
  <c r="N79" i="3" s="1"/>
  <c r="O79" i="3" s="1"/>
  <c r="L79" i="3"/>
  <c r="M79" i="3" s="1"/>
  <c r="L79" i="3" a="1"/>
  <c r="N78" i="3"/>
  <c r="O78" i="3" s="1"/>
  <c r="N78" i="3" a="1"/>
  <c r="L78" i="3" a="1"/>
  <c r="L78" i="3" s="1"/>
  <c r="M78" i="3" s="1"/>
  <c r="N77" i="3" a="1"/>
  <c r="N77" i="3" s="1"/>
  <c r="O77" i="3" s="1"/>
  <c r="L77" i="3"/>
  <c r="M77" i="3" s="1"/>
  <c r="L77" i="3" a="1"/>
  <c r="N76" i="3" a="1"/>
  <c r="N76" i="3" s="1"/>
  <c r="O76" i="3" s="1"/>
  <c r="L76" i="3" a="1"/>
  <c r="L76" i="3" s="1"/>
  <c r="M76" i="3" s="1"/>
  <c r="O75" i="3"/>
  <c r="N75" i="3" a="1"/>
  <c r="N75" i="3" s="1"/>
  <c r="L75" i="3" a="1"/>
  <c r="L75" i="3" s="1"/>
  <c r="M75" i="3" s="1"/>
  <c r="N74" i="3" a="1"/>
  <c r="N74" i="3" s="1"/>
  <c r="O74" i="3" s="1"/>
  <c r="L74" i="3"/>
  <c r="M74" i="3" s="1"/>
  <c r="L74" i="3" a="1"/>
  <c r="N73" i="3" a="1"/>
  <c r="N73" i="3" s="1"/>
  <c r="O73" i="3" s="1"/>
  <c r="L73" i="3"/>
  <c r="M73" i="3" s="1"/>
  <c r="L73" i="3" a="1"/>
  <c r="N72" i="3" a="1"/>
  <c r="N72" i="3" s="1"/>
  <c r="O72" i="3" s="1"/>
  <c r="L72" i="3"/>
  <c r="M72" i="3" s="1"/>
  <c r="L72" i="3" a="1"/>
  <c r="N71" i="3" a="1"/>
  <c r="N71" i="3" s="1"/>
  <c r="O71" i="3" s="1"/>
  <c r="L71" i="3" a="1"/>
  <c r="L71" i="3" s="1"/>
  <c r="M71" i="3" s="1"/>
  <c r="N70" i="3"/>
  <c r="O70" i="3" s="1"/>
  <c r="N70" i="3" a="1"/>
  <c r="L70" i="3" a="1"/>
  <c r="L70" i="3" s="1"/>
  <c r="M70" i="3" s="1"/>
  <c r="N69" i="3" a="1"/>
  <c r="N69" i="3" s="1"/>
  <c r="O69" i="3" s="1"/>
  <c r="L69" i="3"/>
  <c r="M69" i="3" s="1"/>
  <c r="L69" i="3" a="1"/>
  <c r="N68" i="3" a="1"/>
  <c r="N68" i="3" s="1"/>
  <c r="O68" i="3" s="1"/>
  <c r="L68" i="3" a="1"/>
  <c r="L68" i="3" s="1"/>
  <c r="M68" i="3" s="1"/>
  <c r="O67" i="3"/>
  <c r="N67" i="3" a="1"/>
  <c r="N67" i="3" s="1"/>
  <c r="L67" i="3" a="1"/>
  <c r="L67" i="3" s="1"/>
  <c r="M67" i="3" s="1"/>
  <c r="N66" i="3" a="1"/>
  <c r="N66" i="3" s="1"/>
  <c r="O66" i="3" s="1"/>
  <c r="L66" i="3"/>
  <c r="M66" i="3" s="1"/>
  <c r="L66" i="3" a="1"/>
  <c r="N65" i="3" a="1"/>
  <c r="N65" i="3" s="1"/>
  <c r="O65" i="3" s="1"/>
  <c r="L65" i="3"/>
  <c r="M65" i="3" s="1"/>
  <c r="L65" i="3" a="1"/>
  <c r="O64" i="3"/>
  <c r="N64" i="3"/>
  <c r="N64" i="3" a="1"/>
  <c r="L64" i="3"/>
  <c r="M64" i="3" s="1"/>
  <c r="L64" i="3" a="1"/>
  <c r="N63" i="3" a="1"/>
  <c r="N63" i="3" s="1"/>
  <c r="O63" i="3" s="1"/>
  <c r="M63" i="3"/>
  <c r="L63" i="3"/>
  <c r="L63" i="3" a="1"/>
  <c r="N62" i="3"/>
  <c r="O62" i="3" s="1"/>
  <c r="N62" i="3" a="1"/>
  <c r="L62" i="3" a="1"/>
  <c r="L62" i="3" s="1"/>
  <c r="M62" i="3" s="1"/>
  <c r="O61" i="3"/>
  <c r="N61" i="3"/>
  <c r="N61" i="3" a="1"/>
  <c r="L61" i="3"/>
  <c r="M61" i="3" s="1"/>
  <c r="L61" i="3" a="1"/>
  <c r="N60" i="3" a="1"/>
  <c r="N60" i="3" s="1"/>
  <c r="O60" i="3" s="1"/>
  <c r="L60" i="3" a="1"/>
  <c r="L60" i="3" s="1"/>
  <c r="M60" i="3" s="1"/>
  <c r="O59" i="3"/>
  <c r="N59" i="3" a="1"/>
  <c r="N59" i="3" s="1"/>
  <c r="L59" i="3" a="1"/>
  <c r="L59" i="3" s="1"/>
  <c r="M59" i="3" s="1"/>
  <c r="N58" i="3" a="1"/>
  <c r="N58" i="3" s="1"/>
  <c r="O58" i="3" s="1"/>
  <c r="L58" i="3"/>
  <c r="M58" i="3" s="1"/>
  <c r="L58" i="3" a="1"/>
  <c r="N57" i="3" a="1"/>
  <c r="N57" i="3" s="1"/>
  <c r="O57" i="3" s="1"/>
  <c r="M57" i="3"/>
  <c r="L57" i="3"/>
  <c r="L57" i="3" a="1"/>
  <c r="N56" i="3" a="1"/>
  <c r="N56" i="3" s="1"/>
  <c r="O56" i="3" s="1"/>
  <c r="L56" i="3"/>
  <c r="M56" i="3" s="1"/>
  <c r="L56" i="3" a="1"/>
  <c r="N55" i="3" a="1"/>
  <c r="N55" i="3" s="1"/>
  <c r="O55" i="3" s="1"/>
  <c r="L55" i="3" a="1"/>
  <c r="L55" i="3" s="1"/>
  <c r="M55" i="3" s="1"/>
  <c r="N54" i="3"/>
  <c r="O54" i="3" s="1"/>
  <c r="N54" i="3" a="1"/>
  <c r="L54" i="3" a="1"/>
  <c r="L54" i="3" s="1"/>
  <c r="M54" i="3" s="1"/>
  <c r="N53" i="3" a="1"/>
  <c r="N53" i="3" s="1"/>
  <c r="O53" i="3" s="1"/>
  <c r="L53" i="3"/>
  <c r="M53" i="3" s="1"/>
  <c r="L53" i="3" a="1"/>
  <c r="N52" i="3" a="1"/>
  <c r="N52" i="3" s="1"/>
  <c r="O52" i="3" s="1"/>
  <c r="L52" i="3" a="1"/>
  <c r="L52" i="3" s="1"/>
  <c r="M52" i="3" s="1"/>
  <c r="O51" i="3"/>
  <c r="N51" i="3" a="1"/>
  <c r="N51" i="3" s="1"/>
  <c r="L51" i="3" a="1"/>
  <c r="L51" i="3" s="1"/>
  <c r="M51" i="3" s="1"/>
  <c r="N50" i="3" a="1"/>
  <c r="N50" i="3" s="1"/>
  <c r="O50" i="3" s="1"/>
  <c r="L50" i="3"/>
  <c r="M50" i="3" s="1"/>
  <c r="L50" i="3" a="1"/>
  <c r="N49" i="3" a="1"/>
  <c r="N49" i="3" s="1"/>
  <c r="O49" i="3" s="1"/>
  <c r="L49" i="3"/>
  <c r="M49" i="3" s="1"/>
  <c r="L49" i="3" a="1"/>
  <c r="O48" i="3"/>
  <c r="N48" i="3"/>
  <c r="N48" i="3" a="1"/>
  <c r="L48" i="3"/>
  <c r="M48" i="3" s="1"/>
  <c r="L48" i="3" a="1"/>
  <c r="N47" i="3" a="1"/>
  <c r="N47" i="3" s="1"/>
  <c r="O47" i="3" s="1"/>
  <c r="M47" i="3"/>
  <c r="L47" i="3"/>
  <c r="L47" i="3" a="1"/>
  <c r="N46" i="3"/>
  <c r="O46" i="3" s="1"/>
  <c r="N46" i="3" a="1"/>
  <c r="L46" i="3" a="1"/>
  <c r="L46" i="3" s="1"/>
  <c r="M46" i="3" s="1"/>
  <c r="O45" i="3"/>
  <c r="N45" i="3"/>
  <c r="N45" i="3" a="1"/>
  <c r="L45" i="3"/>
  <c r="M45" i="3" s="1"/>
  <c r="L45" i="3" a="1"/>
  <c r="N44" i="3" a="1"/>
  <c r="N44" i="3" s="1"/>
  <c r="O44" i="3" s="1"/>
  <c r="L44" i="3" a="1"/>
  <c r="L44" i="3" s="1"/>
  <c r="M44" i="3" s="1"/>
  <c r="O43" i="3"/>
  <c r="N43" i="3" a="1"/>
  <c r="N43" i="3" s="1"/>
  <c r="L43" i="3" a="1"/>
  <c r="L43" i="3" s="1"/>
  <c r="M43" i="3" s="1"/>
  <c r="N42" i="3" a="1"/>
  <c r="N42" i="3" s="1"/>
  <c r="O42" i="3" s="1"/>
  <c r="L42" i="3"/>
  <c r="M42" i="3" s="1"/>
  <c r="L42" i="3" a="1"/>
  <c r="N41" i="3" a="1"/>
  <c r="N41" i="3" s="1"/>
  <c r="O41" i="3" s="1"/>
  <c r="M41" i="3"/>
  <c r="L41" i="3"/>
  <c r="L41" i="3" a="1"/>
  <c r="N40" i="3" a="1"/>
  <c r="N40" i="3" s="1"/>
  <c r="O40" i="3" s="1"/>
  <c r="L40" i="3"/>
  <c r="M40" i="3" s="1"/>
  <c r="L40" i="3" a="1"/>
  <c r="N39" i="3" a="1"/>
  <c r="N39" i="3" s="1"/>
  <c r="O39" i="3" s="1"/>
  <c r="L39" i="3" a="1"/>
  <c r="L39" i="3" s="1"/>
  <c r="M39" i="3" s="1"/>
  <c r="N38" i="3"/>
  <c r="O38" i="3" s="1"/>
  <c r="N38" i="3" a="1"/>
  <c r="L38" i="3" a="1"/>
  <c r="L38" i="3" s="1"/>
  <c r="M38" i="3" s="1"/>
  <c r="N37" i="3" a="1"/>
  <c r="N37" i="3" s="1"/>
  <c r="O37" i="3" s="1"/>
  <c r="L37" i="3"/>
  <c r="M37" i="3" s="1"/>
  <c r="L37" i="3" a="1"/>
  <c r="N36" i="3" a="1"/>
  <c r="N36" i="3" s="1"/>
  <c r="O36" i="3" s="1"/>
  <c r="L36" i="3" a="1"/>
  <c r="L36" i="3" s="1"/>
  <c r="M36" i="3" s="1"/>
  <c r="O35" i="3"/>
  <c r="N35" i="3" a="1"/>
  <c r="N35" i="3" s="1"/>
  <c r="L35" i="3" a="1"/>
  <c r="L35" i="3" s="1"/>
  <c r="M35" i="3" s="1"/>
  <c r="N34" i="3" a="1"/>
  <c r="N34" i="3" s="1"/>
  <c r="O34" i="3" s="1"/>
  <c r="L34" i="3"/>
  <c r="M34" i="3" s="1"/>
  <c r="L34" i="3" a="1"/>
  <c r="N33" i="3" a="1"/>
  <c r="N33" i="3" s="1"/>
  <c r="O33" i="3" s="1"/>
  <c r="L33" i="3"/>
  <c r="M33" i="3" s="1"/>
  <c r="L33" i="3" a="1"/>
  <c r="O32" i="3"/>
  <c r="N32" i="3"/>
  <c r="N32" i="3" a="1"/>
  <c r="L32" i="3"/>
  <c r="M32" i="3" s="1"/>
  <c r="L32" i="3" a="1"/>
  <c r="N31" i="3" a="1"/>
  <c r="N31" i="3" s="1"/>
  <c r="O31" i="3" s="1"/>
  <c r="M31" i="3"/>
  <c r="L31" i="3"/>
  <c r="L31" i="3" a="1"/>
  <c r="N30" i="3"/>
  <c r="O30" i="3" s="1"/>
  <c r="N30" i="3" a="1"/>
  <c r="L30" i="3" a="1"/>
  <c r="L30" i="3" s="1"/>
  <c r="M30" i="3" s="1"/>
  <c r="O29" i="3"/>
  <c r="N29" i="3"/>
  <c r="N29" i="3" a="1"/>
  <c r="L29" i="3"/>
  <c r="M29" i="3" s="1"/>
  <c r="L29" i="3" a="1"/>
  <c r="N28" i="3" a="1"/>
  <c r="N28" i="3" s="1"/>
  <c r="O28" i="3" s="1"/>
  <c r="L28" i="3" a="1"/>
  <c r="L28" i="3" s="1"/>
  <c r="M28" i="3" s="1"/>
  <c r="N27" i="3" a="1"/>
  <c r="N27" i="3" s="1"/>
  <c r="O27" i="3" s="1"/>
  <c r="L27" i="3"/>
  <c r="M27" i="3" s="1"/>
  <c r="L27" i="3" a="1"/>
  <c r="N26" i="3" a="1"/>
  <c r="N26" i="3" s="1"/>
  <c r="O26" i="3" s="1"/>
  <c r="L26" i="3" a="1"/>
  <c r="L26" i="3" s="1"/>
  <c r="M26" i="3" s="1"/>
  <c r="O25" i="3"/>
  <c r="N25" i="3"/>
  <c r="N25" i="3" a="1"/>
  <c r="L25" i="3"/>
  <c r="M25" i="3" s="1"/>
  <c r="L25" i="3" a="1"/>
  <c r="N24" i="3" a="1"/>
  <c r="N24" i="3" s="1"/>
  <c r="O24" i="3" s="1"/>
  <c r="L24" i="3" a="1"/>
  <c r="L24" i="3" s="1"/>
  <c r="M24" i="3" s="1"/>
  <c r="N23" i="3" a="1"/>
  <c r="N23" i="3" s="1"/>
  <c r="O23" i="3" s="1"/>
  <c r="L23" i="3"/>
  <c r="M23" i="3" s="1"/>
  <c r="L23" i="3" a="1"/>
  <c r="N22" i="3" a="1"/>
  <c r="N22" i="3" s="1"/>
  <c r="O22" i="3" s="1"/>
  <c r="L22" i="3" a="1"/>
  <c r="L22" i="3" s="1"/>
  <c r="M22" i="3" s="1"/>
  <c r="O21" i="3"/>
  <c r="N21" i="3"/>
  <c r="N21" i="3" a="1"/>
  <c r="L21" i="3"/>
  <c r="M21" i="3" s="1"/>
  <c r="L21" i="3" a="1"/>
  <c r="N20" i="3" a="1"/>
  <c r="N20" i="3" s="1"/>
  <c r="O20" i="3" s="1"/>
  <c r="L20" i="3" a="1"/>
  <c r="L20" i="3" s="1"/>
  <c r="M20" i="3" s="1"/>
  <c r="N19" i="3" a="1"/>
  <c r="N19" i="3" s="1"/>
  <c r="O19" i="3" s="1"/>
  <c r="L19" i="3"/>
  <c r="M19" i="3" s="1"/>
  <c r="L19" i="3" a="1"/>
  <c r="N18" i="3" a="1"/>
  <c r="N18" i="3" s="1"/>
  <c r="O18" i="3" s="1"/>
  <c r="L18" i="3" a="1"/>
  <c r="L18" i="3" s="1"/>
  <c r="M18" i="3" s="1"/>
  <c r="O17" i="3"/>
  <c r="N17" i="3"/>
  <c r="N17" i="3" a="1"/>
  <c r="L17" i="3"/>
  <c r="M17" i="3" s="1"/>
  <c r="L17" i="3" a="1"/>
  <c r="N16" i="3" a="1"/>
  <c r="N16" i="3" s="1"/>
  <c r="O16" i="3" s="1"/>
  <c r="L16" i="3" a="1"/>
  <c r="L16" i="3" s="1"/>
  <c r="M16" i="3" s="1"/>
  <c r="N15" i="3" a="1"/>
  <c r="N15" i="3" s="1"/>
  <c r="O15" i="3" s="1"/>
  <c r="L15" i="3"/>
  <c r="M15" i="3" s="1"/>
  <c r="L15" i="3" a="1"/>
  <c r="N14" i="3" a="1"/>
  <c r="N14" i="3" s="1"/>
  <c r="O14" i="3" s="1"/>
  <c r="L14" i="3" a="1"/>
  <c r="L14" i="3" s="1"/>
  <c r="M14" i="3" s="1"/>
  <c r="O13" i="3"/>
  <c r="N13" i="3"/>
  <c r="N13" i="3" a="1"/>
  <c r="L13" i="3"/>
  <c r="M13" i="3" s="1"/>
  <c r="L13" i="3" a="1"/>
  <c r="N12" i="3" a="1"/>
  <c r="N12" i="3" s="1"/>
  <c r="O12" i="3" s="1"/>
  <c r="L12" i="3" a="1"/>
  <c r="L12" i="3" s="1"/>
  <c r="M12" i="3" s="1"/>
  <c r="N11" i="3" a="1"/>
  <c r="N11" i="3" s="1"/>
  <c r="O11" i="3" s="1"/>
  <c r="L11" i="3"/>
  <c r="M11" i="3" s="1"/>
  <c r="L11" i="3" a="1"/>
  <c r="N10" i="3" a="1"/>
  <c r="N10" i="3" s="1"/>
  <c r="O10" i="3" s="1"/>
  <c r="L10" i="3" a="1"/>
  <c r="L10" i="3" s="1"/>
  <c r="M10" i="3" s="1"/>
  <c r="N9" i="3" a="1"/>
  <c r="N9" i="3" s="1"/>
  <c r="O9" i="3" s="1"/>
  <c r="L9" i="3"/>
  <c r="M9" i="3" s="1"/>
  <c r="L9" i="3" a="1"/>
  <c r="N8" i="3" a="1"/>
  <c r="N8" i="3" s="1"/>
  <c r="O8" i="3" s="1"/>
  <c r="L8" i="3" a="1"/>
  <c r="L8" i="3" s="1"/>
  <c r="M8" i="3" s="1"/>
  <c r="N7" i="3" a="1"/>
  <c r="N7" i="3" s="1"/>
  <c r="O7" i="3" s="1"/>
  <c r="L7" i="3"/>
  <c r="M7" i="3" s="1"/>
  <c r="L7" i="3" a="1"/>
  <c r="N6" i="3" a="1"/>
  <c r="N6" i="3" s="1"/>
  <c r="O6" i="3" s="1"/>
  <c r="L6" i="3" a="1"/>
  <c r="L6" i="3" s="1"/>
  <c r="M6" i="3" s="1"/>
  <c r="N5" i="3" a="1"/>
  <c r="N5" i="3" s="1"/>
  <c r="O5" i="3" s="1"/>
  <c r="L5" i="3"/>
  <c r="M5" i="3" s="1"/>
  <c r="L5" i="3" a="1"/>
  <c r="N4" i="3" a="1"/>
  <c r="N4" i="3" s="1"/>
  <c r="O4" i="3" s="1"/>
  <c r="L4" i="3" a="1"/>
  <c r="L4" i="3" s="1"/>
  <c r="M4" i="3" s="1"/>
  <c r="N3" i="3" a="1"/>
  <c r="N3" i="3" s="1"/>
  <c r="O3" i="3" s="1"/>
  <c r="L3" i="3"/>
  <c r="M3" i="3" s="1"/>
  <c r="L3" i="3" a="1"/>
  <c r="N2" i="3" a="1"/>
  <c r="N2" i="3" s="1"/>
  <c r="O2" i="3" s="1"/>
  <c r="L2" i="3" a="1"/>
  <c r="L2" i="3" s="1"/>
  <c r="M2" i="3" s="1"/>
  <c r="N366" i="2" a="1"/>
  <c r="N366" i="2" s="1"/>
  <c r="O366" i="2" s="1"/>
  <c r="L366" i="2" a="1"/>
  <c r="L366" i="2" s="1"/>
  <c r="M366" i="2" s="1"/>
  <c r="O365" i="2"/>
  <c r="N365" i="2"/>
  <c r="N365" i="2" a="1"/>
  <c r="L365" i="2"/>
  <c r="M365" i="2" s="1"/>
  <c r="L365" i="2" a="1"/>
  <c r="N364" i="2"/>
  <c r="O364" i="2" s="1"/>
  <c r="N364" i="2" a="1"/>
  <c r="L364" i="2" a="1"/>
  <c r="L364" i="2" s="1"/>
  <c r="M364" i="2" s="1"/>
  <c r="N363" i="2" a="1"/>
  <c r="N363" i="2" s="1"/>
  <c r="O363" i="2" s="1"/>
  <c r="M363" i="2"/>
  <c r="L363" i="2"/>
  <c r="L363" i="2" a="1"/>
  <c r="N362" i="2" a="1"/>
  <c r="N362" i="2" s="1"/>
  <c r="O362" i="2" s="1"/>
  <c r="L362" i="2" a="1"/>
  <c r="L362" i="2" s="1"/>
  <c r="M362" i="2" s="1"/>
  <c r="O361" i="2"/>
  <c r="N361" i="2"/>
  <c r="N361" i="2" a="1"/>
  <c r="L361" i="2"/>
  <c r="M361" i="2" s="1"/>
  <c r="L361" i="2" a="1"/>
  <c r="N360" i="2"/>
  <c r="O360" i="2" s="1"/>
  <c r="N360" i="2" a="1"/>
  <c r="L360" i="2" a="1"/>
  <c r="L360" i="2" s="1"/>
  <c r="M360" i="2" s="1"/>
  <c r="N359" i="2" a="1"/>
  <c r="N359" i="2" s="1"/>
  <c r="O359" i="2" s="1"/>
  <c r="M359" i="2"/>
  <c r="L359" i="2"/>
  <c r="L359" i="2" a="1"/>
  <c r="N358" i="2" a="1"/>
  <c r="N358" i="2" s="1"/>
  <c r="O358" i="2" s="1"/>
  <c r="L358" i="2" a="1"/>
  <c r="L358" i="2" s="1"/>
  <c r="M358" i="2" s="1"/>
  <c r="O357" i="2"/>
  <c r="N357" i="2"/>
  <c r="N357" i="2" a="1"/>
  <c r="L357" i="2"/>
  <c r="M357" i="2" s="1"/>
  <c r="L357" i="2" a="1"/>
  <c r="N356" i="2"/>
  <c r="O356" i="2" s="1"/>
  <c r="N356" i="2" a="1"/>
  <c r="L356" i="2" a="1"/>
  <c r="L356" i="2" s="1"/>
  <c r="M356" i="2" s="1"/>
  <c r="N355" i="2" a="1"/>
  <c r="N355" i="2" s="1"/>
  <c r="O355" i="2" s="1"/>
  <c r="M355" i="2"/>
  <c r="L355" i="2"/>
  <c r="L355" i="2" a="1"/>
  <c r="N354" i="2" a="1"/>
  <c r="N354" i="2" s="1"/>
  <c r="O354" i="2" s="1"/>
  <c r="L354" i="2" a="1"/>
  <c r="L354" i="2" s="1"/>
  <c r="M354" i="2" s="1"/>
  <c r="O353" i="2"/>
  <c r="N353" i="2"/>
  <c r="N353" i="2" a="1"/>
  <c r="L353" i="2"/>
  <c r="M353" i="2" s="1"/>
  <c r="L353" i="2" a="1"/>
  <c r="N352" i="2"/>
  <c r="O352" i="2" s="1"/>
  <c r="N352" i="2" a="1"/>
  <c r="L352" i="2" a="1"/>
  <c r="L352" i="2" s="1"/>
  <c r="M352" i="2" s="1"/>
  <c r="N351" i="2" a="1"/>
  <c r="N351" i="2" s="1"/>
  <c r="O351" i="2" s="1"/>
  <c r="M351" i="2"/>
  <c r="L351" i="2"/>
  <c r="L351" i="2" a="1"/>
  <c r="N350" i="2" a="1"/>
  <c r="N350" i="2" s="1"/>
  <c r="O350" i="2" s="1"/>
  <c r="L350" i="2" a="1"/>
  <c r="L350" i="2" s="1"/>
  <c r="M350" i="2" s="1"/>
  <c r="O349" i="2"/>
  <c r="N349" i="2"/>
  <c r="N349" i="2" a="1"/>
  <c r="L349" i="2"/>
  <c r="M349" i="2" s="1"/>
  <c r="L349" i="2" a="1"/>
  <c r="N348" i="2"/>
  <c r="O348" i="2" s="1"/>
  <c r="N348" i="2" a="1"/>
  <c r="L348" i="2" a="1"/>
  <c r="L348" i="2" s="1"/>
  <c r="M348" i="2" s="1"/>
  <c r="N347" i="2" a="1"/>
  <c r="N347" i="2" s="1"/>
  <c r="O347" i="2" s="1"/>
  <c r="M347" i="2"/>
  <c r="L347" i="2"/>
  <c r="L347" i="2" a="1"/>
  <c r="N346" i="2" a="1"/>
  <c r="N346" i="2" s="1"/>
  <c r="O346" i="2" s="1"/>
  <c r="L346" i="2" a="1"/>
  <c r="L346" i="2" s="1"/>
  <c r="M346" i="2" s="1"/>
  <c r="O345" i="2"/>
  <c r="N345" i="2"/>
  <c r="N345" i="2" a="1"/>
  <c r="L345" i="2"/>
  <c r="M345" i="2" s="1"/>
  <c r="L345" i="2" a="1"/>
  <c r="N344" i="2"/>
  <c r="O344" i="2" s="1"/>
  <c r="N344" i="2" a="1"/>
  <c r="L344" i="2" a="1"/>
  <c r="L344" i="2" s="1"/>
  <c r="M344" i="2" s="1"/>
  <c r="N343" i="2" a="1"/>
  <c r="N343" i="2" s="1"/>
  <c r="O343" i="2" s="1"/>
  <c r="M343" i="2"/>
  <c r="L343" i="2"/>
  <c r="L343" i="2" a="1"/>
  <c r="N342" i="2" a="1"/>
  <c r="N342" i="2" s="1"/>
  <c r="O342" i="2" s="1"/>
  <c r="L342" i="2" a="1"/>
  <c r="L342" i="2" s="1"/>
  <c r="M342" i="2" s="1"/>
  <c r="O341" i="2"/>
  <c r="N341" i="2"/>
  <c r="N341" i="2" a="1"/>
  <c r="L341" i="2"/>
  <c r="M341" i="2" s="1"/>
  <c r="L341" i="2" a="1"/>
  <c r="N340" i="2"/>
  <c r="O340" i="2" s="1"/>
  <c r="N340" i="2" a="1"/>
  <c r="L340" i="2" a="1"/>
  <c r="L340" i="2" s="1"/>
  <c r="M340" i="2" s="1"/>
  <c r="N339" i="2" a="1"/>
  <c r="N339" i="2" s="1"/>
  <c r="O339" i="2" s="1"/>
  <c r="M339" i="2"/>
  <c r="L339" i="2"/>
  <c r="L339" i="2" a="1"/>
  <c r="N338" i="2" a="1"/>
  <c r="N338" i="2" s="1"/>
  <c r="O338" i="2" s="1"/>
  <c r="L338" i="2" a="1"/>
  <c r="L338" i="2" s="1"/>
  <c r="M338" i="2" s="1"/>
  <c r="O337" i="2"/>
  <c r="N337" i="2"/>
  <c r="N337" i="2" a="1"/>
  <c r="L337" i="2"/>
  <c r="M337" i="2" s="1"/>
  <c r="L337" i="2" a="1"/>
  <c r="N336" i="2"/>
  <c r="O336" i="2" s="1"/>
  <c r="N336" i="2" a="1"/>
  <c r="L336" i="2" a="1"/>
  <c r="L336" i="2" s="1"/>
  <c r="M336" i="2" s="1"/>
  <c r="N335" i="2" a="1"/>
  <c r="N335" i="2" s="1"/>
  <c r="O335" i="2" s="1"/>
  <c r="M335" i="2"/>
  <c r="L335" i="2"/>
  <c r="L335" i="2" a="1"/>
  <c r="N334" i="2" a="1"/>
  <c r="N334" i="2" s="1"/>
  <c r="O334" i="2" s="1"/>
  <c r="L334" i="2" a="1"/>
  <c r="L334" i="2" s="1"/>
  <c r="M334" i="2" s="1"/>
  <c r="O333" i="2"/>
  <c r="N333" i="2"/>
  <c r="N333" i="2" a="1"/>
  <c r="L333" i="2"/>
  <c r="M333" i="2" s="1"/>
  <c r="L333" i="2" a="1"/>
  <c r="N332" i="2"/>
  <c r="O332" i="2" s="1"/>
  <c r="N332" i="2" a="1"/>
  <c r="L332" i="2" a="1"/>
  <c r="L332" i="2" s="1"/>
  <c r="M332" i="2" s="1"/>
  <c r="N331" i="2" a="1"/>
  <c r="N331" i="2" s="1"/>
  <c r="O331" i="2" s="1"/>
  <c r="M331" i="2"/>
  <c r="L331" i="2"/>
  <c r="L331" i="2" a="1"/>
  <c r="N330" i="2" a="1"/>
  <c r="N330" i="2" s="1"/>
  <c r="O330" i="2" s="1"/>
  <c r="L330" i="2" a="1"/>
  <c r="L330" i="2" s="1"/>
  <c r="M330" i="2" s="1"/>
  <c r="O329" i="2"/>
  <c r="N329" i="2"/>
  <c r="N329" i="2" a="1"/>
  <c r="L329" i="2"/>
  <c r="M329" i="2" s="1"/>
  <c r="L329" i="2" a="1"/>
  <c r="N328" i="2"/>
  <c r="O328" i="2" s="1"/>
  <c r="N328" i="2" a="1"/>
  <c r="L328" i="2" a="1"/>
  <c r="L328" i="2" s="1"/>
  <c r="M328" i="2" s="1"/>
  <c r="N327" i="2" a="1"/>
  <c r="N327" i="2" s="1"/>
  <c r="O327" i="2" s="1"/>
  <c r="M327" i="2"/>
  <c r="L327" i="2"/>
  <c r="L327" i="2" a="1"/>
  <c r="N326" i="2" a="1"/>
  <c r="N326" i="2" s="1"/>
  <c r="O326" i="2" s="1"/>
  <c r="L326" i="2" a="1"/>
  <c r="L326" i="2" s="1"/>
  <c r="M326" i="2" s="1"/>
  <c r="O325" i="2"/>
  <c r="N325" i="2"/>
  <c r="N325" i="2" a="1"/>
  <c r="L325" i="2"/>
  <c r="M325" i="2" s="1"/>
  <c r="L325" i="2" a="1"/>
  <c r="N324" i="2"/>
  <c r="O324" i="2" s="1"/>
  <c r="N324" i="2" a="1"/>
  <c r="L324" i="2" a="1"/>
  <c r="L324" i="2" s="1"/>
  <c r="M324" i="2" s="1"/>
  <c r="N323" i="2" a="1"/>
  <c r="N323" i="2" s="1"/>
  <c r="O323" i="2" s="1"/>
  <c r="M323" i="2"/>
  <c r="L323" i="2"/>
  <c r="L323" i="2" a="1"/>
  <c r="N322" i="2" a="1"/>
  <c r="N322" i="2" s="1"/>
  <c r="O322" i="2" s="1"/>
  <c r="L322" i="2" a="1"/>
  <c r="L322" i="2" s="1"/>
  <c r="M322" i="2" s="1"/>
  <c r="O321" i="2"/>
  <c r="N321" i="2"/>
  <c r="N321" i="2" a="1"/>
  <c r="L321" i="2"/>
  <c r="M321" i="2" s="1"/>
  <c r="L321" i="2" a="1"/>
  <c r="N320" i="2"/>
  <c r="O320" i="2" s="1"/>
  <c r="N320" i="2" a="1"/>
  <c r="L320" i="2" a="1"/>
  <c r="L320" i="2" s="1"/>
  <c r="M320" i="2" s="1"/>
  <c r="N319" i="2" a="1"/>
  <c r="N319" i="2" s="1"/>
  <c r="O319" i="2" s="1"/>
  <c r="M319" i="2"/>
  <c r="L319" i="2"/>
  <c r="L319" i="2" a="1"/>
  <c r="N318" i="2" a="1"/>
  <c r="N318" i="2" s="1"/>
  <c r="O318" i="2" s="1"/>
  <c r="L318" i="2" a="1"/>
  <c r="L318" i="2" s="1"/>
  <c r="M318" i="2" s="1"/>
  <c r="O317" i="2"/>
  <c r="N317" i="2"/>
  <c r="N317" i="2" a="1"/>
  <c r="L317" i="2"/>
  <c r="M317" i="2" s="1"/>
  <c r="L317" i="2" a="1"/>
  <c r="N316" i="2"/>
  <c r="O316" i="2" s="1"/>
  <c r="N316" i="2" a="1"/>
  <c r="L316" i="2" a="1"/>
  <c r="L316" i="2" s="1"/>
  <c r="M316" i="2" s="1"/>
  <c r="N315" i="2" a="1"/>
  <c r="N315" i="2" s="1"/>
  <c r="O315" i="2" s="1"/>
  <c r="M315" i="2"/>
  <c r="L315" i="2"/>
  <c r="L315" i="2" a="1"/>
  <c r="N314" i="2" a="1"/>
  <c r="N314" i="2" s="1"/>
  <c r="O314" i="2" s="1"/>
  <c r="L314" i="2" a="1"/>
  <c r="L314" i="2" s="1"/>
  <c r="M314" i="2" s="1"/>
  <c r="O313" i="2"/>
  <c r="N313" i="2"/>
  <c r="N313" i="2" a="1"/>
  <c r="L313" i="2"/>
  <c r="M313" i="2" s="1"/>
  <c r="L313" i="2" a="1"/>
  <c r="N312" i="2"/>
  <c r="O312" i="2" s="1"/>
  <c r="N312" i="2" a="1"/>
  <c r="L312" i="2" a="1"/>
  <c r="L312" i="2" s="1"/>
  <c r="M312" i="2" s="1"/>
  <c r="N311" i="2" a="1"/>
  <c r="N311" i="2" s="1"/>
  <c r="O311" i="2" s="1"/>
  <c r="M311" i="2"/>
  <c r="L311" i="2"/>
  <c r="L311" i="2" a="1"/>
  <c r="N310" i="2" a="1"/>
  <c r="N310" i="2" s="1"/>
  <c r="O310" i="2" s="1"/>
  <c r="L310" i="2" a="1"/>
  <c r="L310" i="2" s="1"/>
  <c r="M310" i="2" s="1"/>
  <c r="O309" i="2"/>
  <c r="N309" i="2"/>
  <c r="N309" i="2" a="1"/>
  <c r="L309" i="2"/>
  <c r="M309" i="2" s="1"/>
  <c r="L309" i="2" a="1"/>
  <c r="N308" i="2"/>
  <c r="O308" i="2" s="1"/>
  <c r="N308" i="2" a="1"/>
  <c r="L308" i="2" a="1"/>
  <c r="L308" i="2" s="1"/>
  <c r="M308" i="2" s="1"/>
  <c r="N307" i="2" a="1"/>
  <c r="N307" i="2" s="1"/>
  <c r="O307" i="2" s="1"/>
  <c r="M307" i="2"/>
  <c r="L307" i="2"/>
  <c r="L307" i="2" a="1"/>
  <c r="N306" i="2" a="1"/>
  <c r="N306" i="2" s="1"/>
  <c r="O306" i="2" s="1"/>
  <c r="L306" i="2" a="1"/>
  <c r="L306" i="2" s="1"/>
  <c r="M306" i="2" s="1"/>
  <c r="O305" i="2"/>
  <c r="N305" i="2"/>
  <c r="N305" i="2" a="1"/>
  <c r="L305" i="2"/>
  <c r="M305" i="2" s="1"/>
  <c r="L305" i="2" a="1"/>
  <c r="N304" i="2"/>
  <c r="O304" i="2" s="1"/>
  <c r="N304" i="2" a="1"/>
  <c r="L304" i="2" a="1"/>
  <c r="L304" i="2" s="1"/>
  <c r="M304" i="2" s="1"/>
  <c r="N303" i="2" a="1"/>
  <c r="N303" i="2" s="1"/>
  <c r="O303" i="2" s="1"/>
  <c r="M303" i="2"/>
  <c r="L303" i="2"/>
  <c r="L303" i="2" a="1"/>
  <c r="N302" i="2" a="1"/>
  <c r="N302" i="2" s="1"/>
  <c r="O302" i="2" s="1"/>
  <c r="L302" i="2" a="1"/>
  <c r="L302" i="2" s="1"/>
  <c r="M302" i="2" s="1"/>
  <c r="O301" i="2"/>
  <c r="N301" i="2"/>
  <c r="N301" i="2" a="1"/>
  <c r="L301" i="2"/>
  <c r="M301" i="2" s="1"/>
  <c r="L301" i="2" a="1"/>
  <c r="N300" i="2"/>
  <c r="O300" i="2" s="1"/>
  <c r="N300" i="2" a="1"/>
  <c r="L300" i="2" a="1"/>
  <c r="L300" i="2" s="1"/>
  <c r="M300" i="2" s="1"/>
  <c r="N299" i="2" a="1"/>
  <c r="N299" i="2" s="1"/>
  <c r="O299" i="2" s="1"/>
  <c r="M299" i="2"/>
  <c r="L299" i="2"/>
  <c r="L299" i="2" a="1"/>
  <c r="N298" i="2" a="1"/>
  <c r="N298" i="2" s="1"/>
  <c r="O298" i="2" s="1"/>
  <c r="L298" i="2" a="1"/>
  <c r="L298" i="2" s="1"/>
  <c r="M298" i="2" s="1"/>
  <c r="O297" i="2"/>
  <c r="N297" i="2"/>
  <c r="N297" i="2" a="1"/>
  <c r="L297" i="2"/>
  <c r="M297" i="2" s="1"/>
  <c r="L297" i="2" a="1"/>
  <c r="N296" i="2" a="1"/>
  <c r="N296" i="2" s="1"/>
  <c r="O296" i="2" s="1"/>
  <c r="L296" i="2" a="1"/>
  <c r="L296" i="2" s="1"/>
  <c r="M296" i="2" s="1"/>
  <c r="N295" i="2" a="1"/>
  <c r="N295" i="2" s="1"/>
  <c r="O295" i="2" s="1"/>
  <c r="M295" i="2"/>
  <c r="L295" i="2"/>
  <c r="L295" i="2" a="1"/>
  <c r="N294" i="2" a="1"/>
  <c r="N294" i="2" s="1"/>
  <c r="O294" i="2" s="1"/>
  <c r="L294" i="2" a="1"/>
  <c r="L294" i="2" s="1"/>
  <c r="M294" i="2" s="1"/>
  <c r="O293" i="2"/>
  <c r="N293" i="2"/>
  <c r="N293" i="2" a="1"/>
  <c r="L293" i="2"/>
  <c r="M293" i="2" s="1"/>
  <c r="L293" i="2" a="1"/>
  <c r="N292" i="2" a="1"/>
  <c r="N292" i="2" s="1"/>
  <c r="O292" i="2" s="1"/>
  <c r="L292" i="2" a="1"/>
  <c r="L292" i="2" s="1"/>
  <c r="M292" i="2" s="1"/>
  <c r="O291" i="2"/>
  <c r="N291" i="2" a="1"/>
  <c r="N291" i="2" s="1"/>
  <c r="L291" i="2"/>
  <c r="M291" i="2" s="1"/>
  <c r="L291" i="2" a="1"/>
  <c r="N290" i="2" a="1"/>
  <c r="N290" i="2" s="1"/>
  <c r="O290" i="2" s="1"/>
  <c r="L290" i="2" a="1"/>
  <c r="L290" i="2" s="1"/>
  <c r="M290" i="2" s="1"/>
  <c r="O289" i="2"/>
  <c r="N289" i="2"/>
  <c r="N289" i="2" a="1"/>
  <c r="L289" i="2"/>
  <c r="M289" i="2" s="1"/>
  <c r="L289" i="2" a="1"/>
  <c r="N288" i="2" a="1"/>
  <c r="N288" i="2" s="1"/>
  <c r="O288" i="2" s="1"/>
  <c r="L288" i="2" a="1"/>
  <c r="L288" i="2" s="1"/>
  <c r="M288" i="2" s="1"/>
  <c r="O287" i="2"/>
  <c r="N287" i="2" a="1"/>
  <c r="N287" i="2" s="1"/>
  <c r="M287" i="2"/>
  <c r="L287" i="2"/>
  <c r="L287" i="2" a="1"/>
  <c r="N286" i="2" a="1"/>
  <c r="N286" i="2" s="1"/>
  <c r="O286" i="2" s="1"/>
  <c r="L286" i="2" a="1"/>
  <c r="L286" i="2" s="1"/>
  <c r="M286" i="2" s="1"/>
  <c r="O285" i="2"/>
  <c r="N285" i="2"/>
  <c r="N285" i="2" a="1"/>
  <c r="L285" i="2"/>
  <c r="M285" i="2" s="1"/>
  <c r="L285" i="2" a="1"/>
  <c r="N284" i="2" a="1"/>
  <c r="N284" i="2" s="1"/>
  <c r="O284" i="2" s="1"/>
  <c r="L284" i="2" a="1"/>
  <c r="L284" i="2" s="1"/>
  <c r="M284" i="2" s="1"/>
  <c r="N283" i="2" a="1"/>
  <c r="N283" i="2" s="1"/>
  <c r="O283" i="2" s="1"/>
  <c r="L283" i="2"/>
  <c r="M283" i="2" s="1"/>
  <c r="L283" i="2" a="1"/>
  <c r="N282" i="2" a="1"/>
  <c r="N282" i="2" s="1"/>
  <c r="O282" i="2" s="1"/>
  <c r="L282" i="2"/>
  <c r="M282" i="2" s="1"/>
  <c r="L282" i="2" a="1"/>
  <c r="O281" i="2"/>
  <c r="N281" i="2"/>
  <c r="N281" i="2" a="1"/>
  <c r="L281" i="2"/>
  <c r="M281" i="2" s="1"/>
  <c r="L281" i="2" a="1"/>
  <c r="N280" i="2"/>
  <c r="O280" i="2" s="1"/>
  <c r="N280" i="2" a="1"/>
  <c r="L280" i="2" a="1"/>
  <c r="L280" i="2" s="1"/>
  <c r="M280" i="2" s="1"/>
  <c r="O279" i="2"/>
  <c r="N279" i="2" a="1"/>
  <c r="N279" i="2" s="1"/>
  <c r="L279" i="2"/>
  <c r="M279" i="2" s="1"/>
  <c r="L279" i="2" a="1"/>
  <c r="N278" i="2" a="1"/>
  <c r="N278" i="2" s="1"/>
  <c r="O278" i="2" s="1"/>
  <c r="L278" i="2"/>
  <c r="M278" i="2" s="1"/>
  <c r="L278" i="2" a="1"/>
  <c r="O277" i="2"/>
  <c r="N277" i="2"/>
  <c r="N277" i="2" a="1"/>
  <c r="L277" i="2"/>
  <c r="M277" i="2" s="1"/>
  <c r="L277" i="2" a="1"/>
  <c r="O276" i="2"/>
  <c r="N276" i="2"/>
  <c r="N276" i="2" a="1"/>
  <c r="L276" i="2" a="1"/>
  <c r="L276" i="2" s="1"/>
  <c r="M276" i="2" s="1"/>
  <c r="N275" i="2" a="1"/>
  <c r="N275" i="2" s="1"/>
  <c r="O275" i="2" s="1"/>
  <c r="L275" i="2"/>
  <c r="M275" i="2" s="1"/>
  <c r="L275" i="2" a="1"/>
  <c r="N274" i="2" a="1"/>
  <c r="N274" i="2" s="1"/>
  <c r="O274" i="2" s="1"/>
  <c r="L274" i="2" a="1"/>
  <c r="L274" i="2" s="1"/>
  <c r="M274" i="2" s="1"/>
  <c r="O273" i="2"/>
  <c r="N273" i="2"/>
  <c r="N273" i="2" a="1"/>
  <c r="L273" i="2"/>
  <c r="M273" i="2" s="1"/>
  <c r="L273" i="2" a="1"/>
  <c r="N272" i="2" a="1"/>
  <c r="N272" i="2" s="1"/>
  <c r="O272" i="2" s="1"/>
  <c r="L272" i="2" a="1"/>
  <c r="L272" i="2" s="1"/>
  <c r="M272" i="2" s="1"/>
  <c r="N271" i="2" a="1"/>
  <c r="N271" i="2" s="1"/>
  <c r="O271" i="2" s="1"/>
  <c r="L271" i="2"/>
  <c r="M271" i="2" s="1"/>
  <c r="L271" i="2" a="1"/>
  <c r="N270" i="2" a="1"/>
  <c r="N270" i="2" s="1"/>
  <c r="O270" i="2" s="1"/>
  <c r="L270" i="2"/>
  <c r="M270" i="2" s="1"/>
  <c r="L270" i="2" a="1"/>
  <c r="O269" i="2"/>
  <c r="N269" i="2"/>
  <c r="N269" i="2" a="1"/>
  <c r="L269" i="2"/>
  <c r="M269" i="2" s="1"/>
  <c r="L269" i="2" a="1"/>
  <c r="N268" i="2"/>
  <c r="O268" i="2" s="1"/>
  <c r="N268" i="2" a="1"/>
  <c r="L268" i="2" a="1"/>
  <c r="L268" i="2" s="1"/>
  <c r="M268" i="2" s="1"/>
  <c r="N267" i="2" a="1"/>
  <c r="N267" i="2" s="1"/>
  <c r="O267" i="2" s="1"/>
  <c r="M267" i="2"/>
  <c r="L267" i="2"/>
  <c r="L267" i="2" a="1"/>
  <c r="N266" i="2" a="1"/>
  <c r="N266" i="2" s="1"/>
  <c r="O266" i="2" s="1"/>
  <c r="L266" i="2" a="1"/>
  <c r="L266" i="2" s="1"/>
  <c r="M266" i="2" s="1"/>
  <c r="O265" i="2"/>
  <c r="N265" i="2"/>
  <c r="N265" i="2" a="1"/>
  <c r="L265" i="2"/>
  <c r="M265" i="2" s="1"/>
  <c r="L265" i="2" a="1"/>
  <c r="N264" i="2" a="1"/>
  <c r="N264" i="2" s="1"/>
  <c r="O264" i="2" s="1"/>
  <c r="L264" i="2" a="1"/>
  <c r="L264" i="2" s="1"/>
  <c r="M264" i="2" s="1"/>
  <c r="N263" i="2" a="1"/>
  <c r="N263" i="2" s="1"/>
  <c r="O263" i="2" s="1"/>
  <c r="M263" i="2"/>
  <c r="L263" i="2"/>
  <c r="L263" i="2" a="1"/>
  <c r="N262" i="2" a="1"/>
  <c r="N262" i="2" s="1"/>
  <c r="O262" i="2" s="1"/>
  <c r="L262" i="2" a="1"/>
  <c r="L262" i="2" s="1"/>
  <c r="M262" i="2" s="1"/>
  <c r="O261" i="2"/>
  <c r="N261" i="2"/>
  <c r="N261" i="2" a="1"/>
  <c r="L261" i="2"/>
  <c r="M261" i="2" s="1"/>
  <c r="L261" i="2" a="1"/>
  <c r="N260" i="2" a="1"/>
  <c r="N260" i="2" s="1"/>
  <c r="O260" i="2" s="1"/>
  <c r="L260" i="2" a="1"/>
  <c r="L260" i="2" s="1"/>
  <c r="M260" i="2" s="1"/>
  <c r="O259" i="2"/>
  <c r="N259" i="2" a="1"/>
  <c r="N259" i="2" s="1"/>
  <c r="L259" i="2"/>
  <c r="M259" i="2" s="1"/>
  <c r="L259" i="2" a="1"/>
  <c r="N258" i="2" a="1"/>
  <c r="N258" i="2" s="1"/>
  <c r="O258" i="2" s="1"/>
  <c r="L258" i="2" a="1"/>
  <c r="L258" i="2" s="1"/>
  <c r="M258" i="2" s="1"/>
  <c r="O257" i="2"/>
  <c r="N257" i="2"/>
  <c r="N257" i="2" a="1"/>
  <c r="L257" i="2"/>
  <c r="M257" i="2" s="1"/>
  <c r="L257" i="2" a="1"/>
  <c r="N256" i="2" a="1"/>
  <c r="N256" i="2" s="1"/>
  <c r="O256" i="2" s="1"/>
  <c r="L256" i="2" a="1"/>
  <c r="L256" i="2" s="1"/>
  <c r="M256" i="2" s="1"/>
  <c r="O255" i="2"/>
  <c r="N255" i="2" a="1"/>
  <c r="N255" i="2" s="1"/>
  <c r="M255" i="2"/>
  <c r="L255" i="2"/>
  <c r="L255" i="2" a="1"/>
  <c r="N254" i="2" a="1"/>
  <c r="N254" i="2" s="1"/>
  <c r="O254" i="2" s="1"/>
  <c r="L254" i="2" a="1"/>
  <c r="L254" i="2" s="1"/>
  <c r="M254" i="2" s="1"/>
  <c r="O253" i="2"/>
  <c r="N253" i="2"/>
  <c r="N253" i="2" a="1"/>
  <c r="L253" i="2"/>
  <c r="M253" i="2" s="1"/>
  <c r="L253" i="2" a="1"/>
  <c r="N252" i="2" a="1"/>
  <c r="N252" i="2" s="1"/>
  <c r="O252" i="2" s="1"/>
  <c r="L252" i="2" a="1"/>
  <c r="L252" i="2" s="1"/>
  <c r="M252" i="2" s="1"/>
  <c r="N251" i="2" a="1"/>
  <c r="N251" i="2" s="1"/>
  <c r="O251" i="2" s="1"/>
  <c r="L251" i="2"/>
  <c r="M251" i="2" s="1"/>
  <c r="L251" i="2" a="1"/>
  <c r="N250" i="2" a="1"/>
  <c r="N250" i="2" s="1"/>
  <c r="O250" i="2" s="1"/>
  <c r="L250" i="2"/>
  <c r="M250" i="2" s="1"/>
  <c r="L250" i="2" a="1"/>
  <c r="O249" i="2"/>
  <c r="N249" i="2"/>
  <c r="N249" i="2" a="1"/>
  <c r="L249" i="2"/>
  <c r="M249" i="2" s="1"/>
  <c r="L249" i="2" a="1"/>
  <c r="N248" i="2"/>
  <c r="O248" i="2" s="1"/>
  <c r="N248" i="2" a="1"/>
  <c r="L248" i="2" a="1"/>
  <c r="L248" i="2" s="1"/>
  <c r="M248" i="2" s="1"/>
  <c r="O247" i="2"/>
  <c r="N247" i="2" a="1"/>
  <c r="N247" i="2" s="1"/>
  <c r="L247" i="2"/>
  <c r="M247" i="2" s="1"/>
  <c r="L247" i="2" a="1"/>
  <c r="N246" i="2" a="1"/>
  <c r="N246" i="2" s="1"/>
  <c r="O246" i="2" s="1"/>
  <c r="L246" i="2"/>
  <c r="M246" i="2" s="1"/>
  <c r="L246" i="2" a="1"/>
  <c r="O245" i="2"/>
  <c r="N245" i="2"/>
  <c r="N245" i="2" a="1"/>
  <c r="L245" i="2"/>
  <c r="M245" i="2" s="1"/>
  <c r="L245" i="2" a="1"/>
  <c r="O244" i="2"/>
  <c r="N244" i="2"/>
  <c r="N244" i="2" a="1"/>
  <c r="L244" i="2" a="1"/>
  <c r="L244" i="2" s="1"/>
  <c r="M244" i="2" s="1"/>
  <c r="N243" i="2" a="1"/>
  <c r="N243" i="2" s="1"/>
  <c r="O243" i="2" s="1"/>
  <c r="L243" i="2"/>
  <c r="M243" i="2" s="1"/>
  <c r="L243" i="2" a="1"/>
  <c r="N242" i="2" a="1"/>
  <c r="N242" i="2" s="1"/>
  <c r="O242" i="2" s="1"/>
  <c r="L242" i="2" a="1"/>
  <c r="L242" i="2" s="1"/>
  <c r="M242" i="2" s="1"/>
  <c r="O241" i="2"/>
  <c r="N241" i="2"/>
  <c r="N241" i="2" a="1"/>
  <c r="L241" i="2"/>
  <c r="M241" i="2" s="1"/>
  <c r="L241" i="2" a="1"/>
  <c r="N240" i="2" a="1"/>
  <c r="N240" i="2" s="1"/>
  <c r="O240" i="2" s="1"/>
  <c r="L240" i="2" a="1"/>
  <c r="L240" i="2" s="1"/>
  <c r="M240" i="2" s="1"/>
  <c r="N239" i="2" a="1"/>
  <c r="N239" i="2" s="1"/>
  <c r="O239" i="2" s="1"/>
  <c r="L239" i="2"/>
  <c r="M239" i="2" s="1"/>
  <c r="L239" i="2" a="1"/>
  <c r="N238" i="2" a="1"/>
  <c r="N238" i="2" s="1"/>
  <c r="O238" i="2" s="1"/>
  <c r="L238" i="2"/>
  <c r="M238" i="2" s="1"/>
  <c r="L238" i="2" a="1"/>
  <c r="O237" i="2"/>
  <c r="N237" i="2"/>
  <c r="N237" i="2" a="1"/>
  <c r="L237" i="2"/>
  <c r="M237" i="2" s="1"/>
  <c r="L237" i="2" a="1"/>
  <c r="N236" i="2"/>
  <c r="O236" i="2" s="1"/>
  <c r="N236" i="2" a="1"/>
  <c r="L236" i="2" a="1"/>
  <c r="L236" i="2" s="1"/>
  <c r="M236" i="2" s="1"/>
  <c r="N235" i="2" a="1"/>
  <c r="N235" i="2" s="1"/>
  <c r="O235" i="2" s="1"/>
  <c r="M235" i="2"/>
  <c r="L235" i="2"/>
  <c r="L235" i="2" a="1"/>
  <c r="N234" i="2" a="1"/>
  <c r="N234" i="2" s="1"/>
  <c r="O234" i="2" s="1"/>
  <c r="L234" i="2" a="1"/>
  <c r="L234" i="2" s="1"/>
  <c r="M234" i="2" s="1"/>
  <c r="N233" i="2" a="1"/>
  <c r="N233" i="2" s="1"/>
  <c r="O233" i="2" s="1"/>
  <c r="L233" i="2"/>
  <c r="M233" i="2" s="1"/>
  <c r="L233" i="2" a="1"/>
  <c r="N232" i="2"/>
  <c r="O232" i="2" s="1"/>
  <c r="N232" i="2" a="1"/>
  <c r="L232" i="2" a="1"/>
  <c r="L232" i="2" s="1"/>
  <c r="M232" i="2" s="1"/>
  <c r="N231" i="2" a="1"/>
  <c r="N231" i="2" s="1"/>
  <c r="O231" i="2" s="1"/>
  <c r="M231" i="2"/>
  <c r="L231" i="2"/>
  <c r="L231" i="2" a="1"/>
  <c r="N230" i="2" a="1"/>
  <c r="N230" i="2" s="1"/>
  <c r="O230" i="2" s="1"/>
  <c r="L230" i="2" a="1"/>
  <c r="L230" i="2" s="1"/>
  <c r="M230" i="2" s="1"/>
  <c r="N229" i="2" a="1"/>
  <c r="N229" i="2" s="1"/>
  <c r="O229" i="2" s="1"/>
  <c r="L229" i="2"/>
  <c r="M229" i="2" s="1"/>
  <c r="L229" i="2" a="1"/>
  <c r="N228" i="2"/>
  <c r="O228" i="2" s="1"/>
  <c r="N228" i="2" a="1"/>
  <c r="L228" i="2" a="1"/>
  <c r="L228" i="2" s="1"/>
  <c r="M228" i="2" s="1"/>
  <c r="N227" i="2" a="1"/>
  <c r="N227" i="2" s="1"/>
  <c r="O227" i="2" s="1"/>
  <c r="M227" i="2"/>
  <c r="L227" i="2"/>
  <c r="L227" i="2" a="1"/>
  <c r="N226" i="2" a="1"/>
  <c r="N226" i="2" s="1"/>
  <c r="O226" i="2" s="1"/>
  <c r="L226" i="2" a="1"/>
  <c r="L226" i="2" s="1"/>
  <c r="M226" i="2" s="1"/>
  <c r="N225" i="2" a="1"/>
  <c r="N225" i="2" s="1"/>
  <c r="O225" i="2" s="1"/>
  <c r="L225" i="2"/>
  <c r="M225" i="2" s="1"/>
  <c r="L225" i="2" a="1"/>
  <c r="N224" i="2"/>
  <c r="O224" i="2" s="1"/>
  <c r="N224" i="2" a="1"/>
  <c r="L224" i="2" a="1"/>
  <c r="L224" i="2" s="1"/>
  <c r="M224" i="2" s="1"/>
  <c r="N223" i="2" a="1"/>
  <c r="N223" i="2" s="1"/>
  <c r="O223" i="2" s="1"/>
  <c r="M223" i="2"/>
  <c r="L223" i="2"/>
  <c r="L223" i="2" a="1"/>
  <c r="N222" i="2" a="1"/>
  <c r="N222" i="2" s="1"/>
  <c r="O222" i="2" s="1"/>
  <c r="L222" i="2" a="1"/>
  <c r="L222" i="2" s="1"/>
  <c r="M222" i="2" s="1"/>
  <c r="N221" i="2" a="1"/>
  <c r="N221" i="2" s="1"/>
  <c r="O221" i="2" s="1"/>
  <c r="L221" i="2"/>
  <c r="M221" i="2" s="1"/>
  <c r="L221" i="2" a="1"/>
  <c r="N220" i="2"/>
  <c r="O220" i="2" s="1"/>
  <c r="N220" i="2" a="1"/>
  <c r="L220" i="2" a="1"/>
  <c r="L220" i="2" s="1"/>
  <c r="M220" i="2" s="1"/>
  <c r="N219" i="2" a="1"/>
  <c r="N219" i="2" s="1"/>
  <c r="O219" i="2" s="1"/>
  <c r="M219" i="2"/>
  <c r="L219" i="2"/>
  <c r="L219" i="2" a="1"/>
  <c r="N218" i="2" a="1"/>
  <c r="N218" i="2" s="1"/>
  <c r="O218" i="2" s="1"/>
  <c r="L218" i="2" a="1"/>
  <c r="L218" i="2" s="1"/>
  <c r="M218" i="2" s="1"/>
  <c r="N217" i="2" a="1"/>
  <c r="N217" i="2" s="1"/>
  <c r="O217" i="2" s="1"/>
  <c r="L217" i="2"/>
  <c r="M217" i="2" s="1"/>
  <c r="L217" i="2" a="1"/>
  <c r="N216" i="2"/>
  <c r="O216" i="2" s="1"/>
  <c r="N216" i="2" a="1"/>
  <c r="L216" i="2" a="1"/>
  <c r="L216" i="2" s="1"/>
  <c r="M216" i="2" s="1"/>
  <c r="N215" i="2" a="1"/>
  <c r="N215" i="2" s="1"/>
  <c r="O215" i="2" s="1"/>
  <c r="M215" i="2"/>
  <c r="L215" i="2"/>
  <c r="L215" i="2" a="1"/>
  <c r="N214" i="2" a="1"/>
  <c r="N214" i="2" s="1"/>
  <c r="O214" i="2" s="1"/>
  <c r="L214" i="2" a="1"/>
  <c r="L214" i="2" s="1"/>
  <c r="M214" i="2" s="1"/>
  <c r="N213" i="2" a="1"/>
  <c r="N213" i="2" s="1"/>
  <c r="O213" i="2" s="1"/>
  <c r="L213" i="2"/>
  <c r="M213" i="2" s="1"/>
  <c r="L213" i="2" a="1"/>
  <c r="N212" i="2"/>
  <c r="O212" i="2" s="1"/>
  <c r="N212" i="2" a="1"/>
  <c r="L212" i="2" a="1"/>
  <c r="L212" i="2" s="1"/>
  <c r="M212" i="2" s="1"/>
  <c r="N211" i="2" a="1"/>
  <c r="N211" i="2" s="1"/>
  <c r="O211" i="2" s="1"/>
  <c r="M211" i="2"/>
  <c r="L211" i="2"/>
  <c r="L211" i="2" a="1"/>
  <c r="N210" i="2" a="1"/>
  <c r="N210" i="2" s="1"/>
  <c r="O210" i="2" s="1"/>
  <c r="L210" i="2" a="1"/>
  <c r="L210" i="2" s="1"/>
  <c r="M210" i="2" s="1"/>
  <c r="N209" i="2" a="1"/>
  <c r="N209" i="2" s="1"/>
  <c r="O209" i="2" s="1"/>
  <c r="L209" i="2"/>
  <c r="M209" i="2" s="1"/>
  <c r="L209" i="2" a="1"/>
  <c r="N208" i="2"/>
  <c r="O208" i="2" s="1"/>
  <c r="N208" i="2" a="1"/>
  <c r="L208" i="2" a="1"/>
  <c r="L208" i="2" s="1"/>
  <c r="M208" i="2" s="1"/>
  <c r="N207" i="2" a="1"/>
  <c r="N207" i="2" s="1"/>
  <c r="O207" i="2" s="1"/>
  <c r="M207" i="2"/>
  <c r="L207" i="2"/>
  <c r="L207" i="2" a="1"/>
  <c r="N206" i="2" a="1"/>
  <c r="N206" i="2" s="1"/>
  <c r="O206" i="2" s="1"/>
  <c r="L206" i="2" a="1"/>
  <c r="L206" i="2" s="1"/>
  <c r="M206" i="2" s="1"/>
  <c r="N205" i="2" a="1"/>
  <c r="N205" i="2" s="1"/>
  <c r="O205" i="2" s="1"/>
  <c r="L205" i="2"/>
  <c r="M205" i="2" s="1"/>
  <c r="L205" i="2" a="1"/>
  <c r="N204" i="2"/>
  <c r="O204" i="2" s="1"/>
  <c r="N204" i="2" a="1"/>
  <c r="L204" i="2" a="1"/>
  <c r="L204" i="2" s="1"/>
  <c r="M204" i="2" s="1"/>
  <c r="N203" i="2" a="1"/>
  <c r="N203" i="2" s="1"/>
  <c r="O203" i="2" s="1"/>
  <c r="M203" i="2"/>
  <c r="L203" i="2"/>
  <c r="L203" i="2" a="1"/>
  <c r="N202" i="2"/>
  <c r="O202" i="2" s="1"/>
  <c r="N202" i="2" a="1"/>
  <c r="L202" i="2" a="1"/>
  <c r="L202" i="2" s="1"/>
  <c r="M202" i="2" s="1"/>
  <c r="N201" i="2" a="1"/>
  <c r="N201" i="2" s="1"/>
  <c r="O201" i="2" s="1"/>
  <c r="M201" i="2"/>
  <c r="L201" i="2"/>
  <c r="L201" i="2" a="1"/>
  <c r="N200" i="2" a="1"/>
  <c r="N200" i="2" s="1"/>
  <c r="O200" i="2" s="1"/>
  <c r="L200" i="2" a="1"/>
  <c r="L200" i="2" s="1"/>
  <c r="M200" i="2" s="1"/>
  <c r="O199" i="2"/>
  <c r="N199" i="2" a="1"/>
  <c r="N199" i="2" s="1"/>
  <c r="L199" i="2"/>
  <c r="M199" i="2" s="1"/>
  <c r="L199" i="2" a="1"/>
  <c r="N198" i="2" a="1"/>
  <c r="N198" i="2" s="1"/>
  <c r="O198" i="2" s="1"/>
  <c r="L198" i="2" a="1"/>
  <c r="L198" i="2" s="1"/>
  <c r="M198" i="2" s="1"/>
  <c r="N197" i="2" a="1"/>
  <c r="N197" i="2" s="1"/>
  <c r="O197" i="2" s="1"/>
  <c r="L197" i="2" a="1"/>
  <c r="L197" i="2" s="1"/>
  <c r="M197" i="2" s="1"/>
  <c r="N196" i="2"/>
  <c r="O196" i="2" s="1"/>
  <c r="N196" i="2" a="1"/>
  <c r="L196" i="2"/>
  <c r="M196" i="2" s="1"/>
  <c r="L196" i="2" a="1"/>
  <c r="N195" i="2" a="1"/>
  <c r="N195" i="2" s="1"/>
  <c r="O195" i="2" s="1"/>
  <c r="M195" i="2"/>
  <c r="L195" i="2"/>
  <c r="L195" i="2" a="1"/>
  <c r="N194" i="2" a="1"/>
  <c r="N194" i="2" s="1"/>
  <c r="O194" i="2" s="1"/>
  <c r="L194" i="2" a="1"/>
  <c r="L194" i="2" s="1"/>
  <c r="M194" i="2" s="1"/>
  <c r="N193" i="2" a="1"/>
  <c r="N193" i="2" s="1"/>
  <c r="O193" i="2" s="1"/>
  <c r="L193" i="2" a="1"/>
  <c r="L193" i="2" s="1"/>
  <c r="M193" i="2" s="1"/>
  <c r="N192" i="2"/>
  <c r="O192" i="2" s="1"/>
  <c r="N192" i="2" a="1"/>
  <c r="L192" i="2"/>
  <c r="M192" i="2" s="1"/>
  <c r="L192" i="2" a="1"/>
  <c r="N191" i="2" a="1"/>
  <c r="N191" i="2" s="1"/>
  <c r="O191" i="2" s="1"/>
  <c r="M191" i="2"/>
  <c r="L191" i="2"/>
  <c r="L191" i="2" a="1"/>
  <c r="N190" i="2" a="1"/>
  <c r="N190" i="2" s="1"/>
  <c r="O190" i="2" s="1"/>
  <c r="L190" i="2" a="1"/>
  <c r="L190" i="2" s="1"/>
  <c r="M190" i="2" s="1"/>
  <c r="N189" i="2" a="1"/>
  <c r="N189" i="2" s="1"/>
  <c r="O189" i="2" s="1"/>
  <c r="L189" i="2" a="1"/>
  <c r="L189" i="2" s="1"/>
  <c r="M189" i="2" s="1"/>
  <c r="N188" i="2"/>
  <c r="O188" i="2" s="1"/>
  <c r="N188" i="2" a="1"/>
  <c r="L188" i="2"/>
  <c r="M188" i="2" s="1"/>
  <c r="L188" i="2" a="1"/>
  <c r="N187" i="2" a="1"/>
  <c r="N187" i="2" s="1"/>
  <c r="O187" i="2" s="1"/>
  <c r="M187" i="2"/>
  <c r="L187" i="2"/>
  <c r="L187" i="2" a="1"/>
  <c r="N186" i="2" a="1"/>
  <c r="N186" i="2" s="1"/>
  <c r="O186" i="2" s="1"/>
  <c r="L186" i="2" a="1"/>
  <c r="L186" i="2" s="1"/>
  <c r="M186" i="2" s="1"/>
  <c r="N185" i="2" a="1"/>
  <c r="N185" i="2" s="1"/>
  <c r="O185" i="2" s="1"/>
  <c r="L185" i="2" a="1"/>
  <c r="L185" i="2" s="1"/>
  <c r="M185" i="2" s="1"/>
  <c r="N184" i="2"/>
  <c r="O184" i="2" s="1"/>
  <c r="N184" i="2" a="1"/>
  <c r="L184" i="2"/>
  <c r="M184" i="2" s="1"/>
  <c r="L184" i="2" a="1"/>
  <c r="N183" i="2" a="1"/>
  <c r="N183" i="2" s="1"/>
  <c r="O183" i="2" s="1"/>
  <c r="M183" i="2"/>
  <c r="L183" i="2"/>
  <c r="L183" i="2" a="1"/>
  <c r="O182" i="2"/>
  <c r="N182" i="2" a="1"/>
  <c r="N182" i="2" s="1"/>
  <c r="L182" i="2" a="1"/>
  <c r="L182" i="2" s="1"/>
  <c r="M182" i="2" s="1"/>
  <c r="N181" i="2" a="1"/>
  <c r="N181" i="2" s="1"/>
  <c r="O181" i="2" s="1"/>
  <c r="L181" i="2" a="1"/>
  <c r="L181" i="2" s="1"/>
  <c r="M181" i="2" s="1"/>
  <c r="N180" i="2"/>
  <c r="O180" i="2" s="1"/>
  <c r="N180" i="2" a="1"/>
  <c r="L180" i="2"/>
  <c r="M180" i="2" s="1"/>
  <c r="L180" i="2" a="1"/>
  <c r="N179" i="2" a="1"/>
  <c r="N179" i="2" s="1"/>
  <c r="O179" i="2" s="1"/>
  <c r="M179" i="2"/>
  <c r="L179" i="2"/>
  <c r="L179" i="2" a="1"/>
  <c r="O178" i="2"/>
  <c r="N178" i="2" a="1"/>
  <c r="N178" i="2" s="1"/>
  <c r="L178" i="2" a="1"/>
  <c r="L178" i="2" s="1"/>
  <c r="M178" i="2" s="1"/>
  <c r="N177" i="2" a="1"/>
  <c r="N177" i="2" s="1"/>
  <c r="O177" i="2" s="1"/>
  <c r="L177" i="2" a="1"/>
  <c r="L177" i="2" s="1"/>
  <c r="M177" i="2" s="1"/>
  <c r="N176" i="2"/>
  <c r="O176" i="2" s="1"/>
  <c r="N176" i="2" a="1"/>
  <c r="L176" i="2"/>
  <c r="M176" i="2" s="1"/>
  <c r="L176" i="2" a="1"/>
  <c r="N175" i="2" a="1"/>
  <c r="N175" i="2" s="1"/>
  <c r="O175" i="2" s="1"/>
  <c r="M175" i="2"/>
  <c r="L175" i="2"/>
  <c r="L175" i="2" a="1"/>
  <c r="N174" i="2" a="1"/>
  <c r="N174" i="2" s="1"/>
  <c r="O174" i="2" s="1"/>
  <c r="L174" i="2" a="1"/>
  <c r="L174" i="2" s="1"/>
  <c r="M174" i="2" s="1"/>
  <c r="N173" i="2" a="1"/>
  <c r="N173" i="2" s="1"/>
  <c r="O173" i="2" s="1"/>
  <c r="L173" i="2" a="1"/>
  <c r="L173" i="2" s="1"/>
  <c r="M173" i="2" s="1"/>
  <c r="N172" i="2"/>
  <c r="O172" i="2" s="1"/>
  <c r="N172" i="2" a="1"/>
  <c r="L172" i="2"/>
  <c r="M172" i="2" s="1"/>
  <c r="L172" i="2" a="1"/>
  <c r="N171" i="2" a="1"/>
  <c r="N171" i="2" s="1"/>
  <c r="O171" i="2" s="1"/>
  <c r="M171" i="2"/>
  <c r="L171" i="2"/>
  <c r="L171" i="2" a="1"/>
  <c r="N170" i="2" a="1"/>
  <c r="N170" i="2" s="1"/>
  <c r="O170" i="2" s="1"/>
  <c r="L170" i="2" a="1"/>
  <c r="L170" i="2" s="1"/>
  <c r="M170" i="2" s="1"/>
  <c r="N169" i="2" a="1"/>
  <c r="N169" i="2" s="1"/>
  <c r="O169" i="2" s="1"/>
  <c r="L169" i="2" a="1"/>
  <c r="L169" i="2" s="1"/>
  <c r="M169" i="2" s="1"/>
  <c r="N168" i="2"/>
  <c r="O168" i="2" s="1"/>
  <c r="N168" i="2" a="1"/>
  <c r="L168" i="2"/>
  <c r="M168" i="2" s="1"/>
  <c r="L168" i="2" a="1"/>
  <c r="N167" i="2" a="1"/>
  <c r="N167" i="2" s="1"/>
  <c r="O167" i="2" s="1"/>
  <c r="M167" i="2"/>
  <c r="L167" i="2"/>
  <c r="L167" i="2" a="1"/>
  <c r="N166" i="2" a="1"/>
  <c r="N166" i="2" s="1"/>
  <c r="O166" i="2" s="1"/>
  <c r="L166" i="2" a="1"/>
  <c r="L166" i="2" s="1"/>
  <c r="M166" i="2" s="1"/>
  <c r="N165" i="2" a="1"/>
  <c r="N165" i="2" s="1"/>
  <c r="O165" i="2" s="1"/>
  <c r="L165" i="2" a="1"/>
  <c r="L165" i="2" s="1"/>
  <c r="M165" i="2" s="1"/>
  <c r="N164" i="2"/>
  <c r="O164" i="2" s="1"/>
  <c r="N164" i="2" a="1"/>
  <c r="L164" i="2"/>
  <c r="M164" i="2" s="1"/>
  <c r="L164" i="2" a="1"/>
  <c r="N163" i="2" a="1"/>
  <c r="N163" i="2" s="1"/>
  <c r="O163" i="2" s="1"/>
  <c r="M163" i="2"/>
  <c r="L163" i="2"/>
  <c r="L163" i="2" a="1"/>
  <c r="N162" i="2" a="1"/>
  <c r="N162" i="2" s="1"/>
  <c r="O162" i="2" s="1"/>
  <c r="L162" i="2" a="1"/>
  <c r="L162" i="2" s="1"/>
  <c r="M162" i="2" s="1"/>
  <c r="N161" i="2" a="1"/>
  <c r="N161" i="2" s="1"/>
  <c r="O161" i="2" s="1"/>
  <c r="L161" i="2" a="1"/>
  <c r="L161" i="2" s="1"/>
  <c r="M161" i="2" s="1"/>
  <c r="N160" i="2"/>
  <c r="O160" i="2" s="1"/>
  <c r="N160" i="2" a="1"/>
  <c r="L160" i="2"/>
  <c r="M160" i="2" s="1"/>
  <c r="L160" i="2" a="1"/>
  <c r="N159" i="2" a="1"/>
  <c r="N159" i="2" s="1"/>
  <c r="O159" i="2" s="1"/>
  <c r="M159" i="2"/>
  <c r="L159" i="2"/>
  <c r="L159" i="2" a="1"/>
  <c r="N158" i="2" a="1"/>
  <c r="N158" i="2" s="1"/>
  <c r="O158" i="2" s="1"/>
  <c r="L158" i="2" a="1"/>
  <c r="L158" i="2" s="1"/>
  <c r="M158" i="2" s="1"/>
  <c r="N157" i="2" a="1"/>
  <c r="N157" i="2" s="1"/>
  <c r="O157" i="2" s="1"/>
  <c r="L157" i="2" a="1"/>
  <c r="L157" i="2" s="1"/>
  <c r="M157" i="2" s="1"/>
  <c r="N156" i="2"/>
  <c r="O156" i="2" s="1"/>
  <c r="N156" i="2" a="1"/>
  <c r="L156" i="2"/>
  <c r="M156" i="2" s="1"/>
  <c r="L156" i="2" a="1"/>
  <c r="N155" i="2" a="1"/>
  <c r="N155" i="2" s="1"/>
  <c r="O155" i="2" s="1"/>
  <c r="M155" i="2"/>
  <c r="L155" i="2"/>
  <c r="L155" i="2" a="1"/>
  <c r="N154" i="2" a="1"/>
  <c r="N154" i="2" s="1"/>
  <c r="O154" i="2" s="1"/>
  <c r="L154" i="2" a="1"/>
  <c r="L154" i="2" s="1"/>
  <c r="M154" i="2" s="1"/>
  <c r="N153" i="2" a="1"/>
  <c r="N153" i="2" s="1"/>
  <c r="O153" i="2" s="1"/>
  <c r="L153" i="2" a="1"/>
  <c r="L153" i="2" s="1"/>
  <c r="M153" i="2" s="1"/>
  <c r="N152" i="2"/>
  <c r="O152" i="2" s="1"/>
  <c r="N152" i="2" a="1"/>
  <c r="L152" i="2"/>
  <c r="M152" i="2" s="1"/>
  <c r="L152" i="2" a="1"/>
  <c r="N151" i="2" a="1"/>
  <c r="N151" i="2" s="1"/>
  <c r="O151" i="2" s="1"/>
  <c r="M151" i="2"/>
  <c r="L151" i="2"/>
  <c r="L151" i="2" a="1"/>
  <c r="O150" i="2"/>
  <c r="N150" i="2" a="1"/>
  <c r="N150" i="2" s="1"/>
  <c r="L150" i="2" a="1"/>
  <c r="L150" i="2" s="1"/>
  <c r="M150" i="2" s="1"/>
  <c r="N149" i="2" a="1"/>
  <c r="N149" i="2" s="1"/>
  <c r="O149" i="2" s="1"/>
  <c r="L149" i="2" a="1"/>
  <c r="L149" i="2" s="1"/>
  <c r="M149" i="2" s="1"/>
  <c r="N148" i="2"/>
  <c r="O148" i="2" s="1"/>
  <c r="N148" i="2" a="1"/>
  <c r="L148" i="2"/>
  <c r="M148" i="2" s="1"/>
  <c r="L148" i="2" a="1"/>
  <c r="N147" i="2" a="1"/>
  <c r="N147" i="2" s="1"/>
  <c r="O147" i="2" s="1"/>
  <c r="M147" i="2"/>
  <c r="L147" i="2"/>
  <c r="L147" i="2" a="1"/>
  <c r="O146" i="2"/>
  <c r="N146" i="2" a="1"/>
  <c r="N146" i="2" s="1"/>
  <c r="L146" i="2" a="1"/>
  <c r="L146" i="2" s="1"/>
  <c r="M146" i="2" s="1"/>
  <c r="N145" i="2" a="1"/>
  <c r="N145" i="2" s="1"/>
  <c r="O145" i="2" s="1"/>
  <c r="L145" i="2" a="1"/>
  <c r="L145" i="2" s="1"/>
  <c r="M145" i="2" s="1"/>
  <c r="N144" i="2"/>
  <c r="O144" i="2" s="1"/>
  <c r="N144" i="2" a="1"/>
  <c r="L144" i="2"/>
  <c r="M144" i="2" s="1"/>
  <c r="L144" i="2" a="1"/>
  <c r="N143" i="2" a="1"/>
  <c r="N143" i="2" s="1"/>
  <c r="O143" i="2" s="1"/>
  <c r="M143" i="2"/>
  <c r="L143" i="2"/>
  <c r="L143" i="2" a="1"/>
  <c r="N142" i="2" a="1"/>
  <c r="N142" i="2" s="1"/>
  <c r="O142" i="2" s="1"/>
  <c r="L142" i="2" a="1"/>
  <c r="L142" i="2" s="1"/>
  <c r="M142" i="2" s="1"/>
  <c r="N141" i="2" a="1"/>
  <c r="N141" i="2" s="1"/>
  <c r="O141" i="2" s="1"/>
  <c r="L141" i="2" a="1"/>
  <c r="L141" i="2" s="1"/>
  <c r="M141" i="2" s="1"/>
  <c r="N140" i="2"/>
  <c r="O140" i="2" s="1"/>
  <c r="N140" i="2" a="1"/>
  <c r="L140" i="2"/>
  <c r="M140" i="2" s="1"/>
  <c r="L140" i="2" a="1"/>
  <c r="N139" i="2" a="1"/>
  <c r="N139" i="2" s="1"/>
  <c r="O139" i="2" s="1"/>
  <c r="M139" i="2"/>
  <c r="L139" i="2"/>
  <c r="L139" i="2" a="1"/>
  <c r="N138" i="2" a="1"/>
  <c r="N138" i="2" s="1"/>
  <c r="O138" i="2" s="1"/>
  <c r="L138" i="2" a="1"/>
  <c r="L138" i="2" s="1"/>
  <c r="M138" i="2" s="1"/>
  <c r="N137" i="2" a="1"/>
  <c r="N137" i="2" s="1"/>
  <c r="O137" i="2" s="1"/>
  <c r="L137" i="2" a="1"/>
  <c r="L137" i="2" s="1"/>
  <c r="M137" i="2" s="1"/>
  <c r="N136" i="2"/>
  <c r="O136" i="2" s="1"/>
  <c r="N136" i="2" a="1"/>
  <c r="L136" i="2"/>
  <c r="M136" i="2" s="1"/>
  <c r="L136" i="2" a="1"/>
  <c r="N135" i="2" a="1"/>
  <c r="N135" i="2" s="1"/>
  <c r="O135" i="2" s="1"/>
  <c r="M135" i="2"/>
  <c r="L135" i="2"/>
  <c r="L135" i="2" a="1"/>
  <c r="N134" i="2" a="1"/>
  <c r="N134" i="2" s="1"/>
  <c r="O134" i="2" s="1"/>
  <c r="L134" i="2" a="1"/>
  <c r="L134" i="2" s="1"/>
  <c r="M134" i="2" s="1"/>
  <c r="N133" i="2" a="1"/>
  <c r="N133" i="2" s="1"/>
  <c r="O133" i="2" s="1"/>
  <c r="L133" i="2" a="1"/>
  <c r="L133" i="2" s="1"/>
  <c r="M133" i="2" s="1"/>
  <c r="N132" i="2"/>
  <c r="O132" i="2" s="1"/>
  <c r="N132" i="2" a="1"/>
  <c r="L132" i="2"/>
  <c r="M132" i="2" s="1"/>
  <c r="L132" i="2" a="1"/>
  <c r="N131" i="2" a="1"/>
  <c r="N131" i="2" s="1"/>
  <c r="O131" i="2" s="1"/>
  <c r="M131" i="2"/>
  <c r="L131" i="2"/>
  <c r="L131" i="2" a="1"/>
  <c r="N130" i="2" a="1"/>
  <c r="N130" i="2" s="1"/>
  <c r="O130" i="2" s="1"/>
  <c r="L130" i="2"/>
  <c r="M130" i="2" s="1"/>
  <c r="L130" i="2" a="1"/>
  <c r="N129" i="2" a="1"/>
  <c r="N129" i="2" s="1"/>
  <c r="O129" i="2" s="1"/>
  <c r="L129" i="2" a="1"/>
  <c r="L129" i="2" s="1"/>
  <c r="M129" i="2" s="1"/>
  <c r="N128" i="2"/>
  <c r="O128" i="2" s="1"/>
  <c r="N128" i="2" a="1"/>
  <c r="L128" i="2"/>
  <c r="M128" i="2" s="1"/>
  <c r="L128" i="2" a="1"/>
  <c r="N127" i="2" a="1"/>
  <c r="N127" i="2" s="1"/>
  <c r="O127" i="2" s="1"/>
  <c r="M127" i="2"/>
  <c r="L127" i="2"/>
  <c r="L127" i="2" a="1"/>
  <c r="N126" i="2" a="1"/>
  <c r="N126" i="2" s="1"/>
  <c r="O126" i="2" s="1"/>
  <c r="L126" i="2" a="1"/>
  <c r="L126" i="2" s="1"/>
  <c r="M126" i="2" s="1"/>
  <c r="N125" i="2" a="1"/>
  <c r="N125" i="2" s="1"/>
  <c r="O125" i="2" s="1"/>
  <c r="L125" i="2" a="1"/>
  <c r="L125" i="2" s="1"/>
  <c r="M125" i="2" s="1"/>
  <c r="O124" i="2"/>
  <c r="N124" i="2"/>
  <c r="N124" i="2" a="1"/>
  <c r="L124" i="2"/>
  <c r="M124" i="2" s="1"/>
  <c r="L124" i="2" a="1"/>
  <c r="N123" i="2"/>
  <c r="O123" i="2" s="1"/>
  <c r="N123" i="2" a="1"/>
  <c r="L123" i="2"/>
  <c r="M123" i="2" s="1"/>
  <c r="L123" i="2" a="1"/>
  <c r="N122" i="2" a="1"/>
  <c r="N122" i="2" s="1"/>
  <c r="O122" i="2" s="1"/>
  <c r="L122" i="2"/>
  <c r="M122" i="2" s="1"/>
  <c r="L122" i="2" a="1"/>
  <c r="N121" i="2" a="1"/>
  <c r="N121" i="2" s="1"/>
  <c r="O121" i="2" s="1"/>
  <c r="L121" i="2" a="1"/>
  <c r="L121" i="2" s="1"/>
  <c r="M121" i="2" s="1"/>
  <c r="N120" i="2" a="1"/>
  <c r="N120" i="2" s="1"/>
  <c r="O120" i="2" s="1"/>
  <c r="L120" i="2"/>
  <c r="M120" i="2" s="1"/>
  <c r="L120" i="2" a="1"/>
  <c r="N119" i="2" a="1"/>
  <c r="N119" i="2" s="1"/>
  <c r="O119" i="2" s="1"/>
  <c r="L119" i="2"/>
  <c r="M119" i="2" s="1"/>
  <c r="L119" i="2" a="1"/>
  <c r="N118" i="2" a="1"/>
  <c r="N118" i="2" s="1"/>
  <c r="O118" i="2" s="1"/>
  <c r="L118" i="2" a="1"/>
  <c r="L118" i="2" s="1"/>
  <c r="M118" i="2" s="1"/>
  <c r="N117" i="2" a="1"/>
  <c r="N117" i="2" s="1"/>
  <c r="O117" i="2" s="1"/>
  <c r="L117" i="2" a="1"/>
  <c r="L117" i="2" s="1"/>
  <c r="M117" i="2" s="1"/>
  <c r="N116" i="2"/>
  <c r="O116" i="2" s="1"/>
  <c r="N116" i="2" a="1"/>
  <c r="L116" i="2"/>
  <c r="M116" i="2" s="1"/>
  <c r="L116" i="2" a="1"/>
  <c r="N115" i="2" a="1"/>
  <c r="N115" i="2" s="1"/>
  <c r="O115" i="2" s="1"/>
  <c r="L115" i="2"/>
  <c r="M115" i="2" s="1"/>
  <c r="L115" i="2" a="1"/>
  <c r="N114" i="2" a="1"/>
  <c r="N114" i="2" s="1"/>
  <c r="O114" i="2" s="1"/>
  <c r="L114" i="2" a="1"/>
  <c r="L114" i="2" s="1"/>
  <c r="M114" i="2" s="1"/>
  <c r="N113" i="2" a="1"/>
  <c r="N113" i="2" s="1"/>
  <c r="O113" i="2" s="1"/>
  <c r="L113" i="2" a="1"/>
  <c r="L113" i="2" s="1"/>
  <c r="M113" i="2" s="1"/>
  <c r="N112" i="2" a="1"/>
  <c r="N112" i="2" s="1"/>
  <c r="O112" i="2" s="1"/>
  <c r="L112" i="2"/>
  <c r="M112" i="2" s="1"/>
  <c r="L112" i="2" a="1"/>
  <c r="N111" i="2" a="1"/>
  <c r="N111" i="2" s="1"/>
  <c r="O111" i="2" s="1"/>
  <c r="M111" i="2"/>
  <c r="L111" i="2"/>
  <c r="L111" i="2" a="1"/>
  <c r="O110" i="2"/>
  <c r="N110" i="2" a="1"/>
  <c r="N110" i="2" s="1"/>
  <c r="L110" i="2" a="1"/>
  <c r="L110" i="2" s="1"/>
  <c r="M110" i="2" s="1"/>
  <c r="O109" i="2"/>
  <c r="N109" i="2" a="1"/>
  <c r="N109" i="2" s="1"/>
  <c r="L109" i="2" a="1"/>
  <c r="L109" i="2" s="1"/>
  <c r="M109" i="2" s="1"/>
  <c r="N108" i="2" a="1"/>
  <c r="N108" i="2" s="1"/>
  <c r="O108" i="2" s="1"/>
  <c r="L108" i="2"/>
  <c r="M108" i="2" s="1"/>
  <c r="L108" i="2" a="1"/>
  <c r="N107" i="2"/>
  <c r="O107" i="2" s="1"/>
  <c r="N107" i="2" a="1"/>
  <c r="L107" i="2"/>
  <c r="M107" i="2" s="1"/>
  <c r="L107" i="2" a="1"/>
  <c r="N106" i="2" a="1"/>
  <c r="N106" i="2" s="1"/>
  <c r="O106" i="2" s="1"/>
  <c r="L106" i="2"/>
  <c r="M106" i="2" s="1"/>
  <c r="L106" i="2" a="1"/>
  <c r="N105" i="2" a="1"/>
  <c r="N105" i="2" s="1"/>
  <c r="O105" i="2" s="1"/>
  <c r="L105" i="2" a="1"/>
  <c r="L105" i="2" s="1"/>
  <c r="M105" i="2" s="1"/>
  <c r="N104" i="2" a="1"/>
  <c r="N104" i="2" s="1"/>
  <c r="O104" i="2" s="1"/>
  <c r="L104" i="2"/>
  <c r="M104" i="2" s="1"/>
  <c r="L104" i="2" a="1"/>
  <c r="N103" i="2" a="1"/>
  <c r="N103" i="2" s="1"/>
  <c r="O103" i="2" s="1"/>
  <c r="L103" i="2"/>
  <c r="M103" i="2" s="1"/>
  <c r="L103" i="2" a="1"/>
  <c r="N102" i="2" a="1"/>
  <c r="N102" i="2" s="1"/>
  <c r="O102" i="2" s="1"/>
  <c r="L102" i="2" a="1"/>
  <c r="L102" i="2" s="1"/>
  <c r="M102" i="2" s="1"/>
  <c r="N101" i="2" a="1"/>
  <c r="N101" i="2" s="1"/>
  <c r="O101" i="2" s="1"/>
  <c r="L101" i="2" a="1"/>
  <c r="L101" i="2" s="1"/>
  <c r="M101" i="2" s="1"/>
  <c r="N100" i="2"/>
  <c r="O100" i="2" s="1"/>
  <c r="N100" i="2" a="1"/>
  <c r="L100" i="2"/>
  <c r="M100" i="2" s="1"/>
  <c r="L100" i="2" a="1"/>
  <c r="N99" i="2" a="1"/>
  <c r="N99" i="2" s="1"/>
  <c r="O99" i="2" s="1"/>
  <c r="L99" i="2"/>
  <c r="M99" i="2" s="1"/>
  <c r="L99" i="2" a="1"/>
  <c r="N98" i="2" a="1"/>
  <c r="N98" i="2" s="1"/>
  <c r="O98" i="2" s="1"/>
  <c r="L98" i="2" a="1"/>
  <c r="L98" i="2" s="1"/>
  <c r="M98" i="2" s="1"/>
  <c r="N97" i="2" a="1"/>
  <c r="N97" i="2" s="1"/>
  <c r="O97" i="2" s="1"/>
  <c r="L97" i="2" a="1"/>
  <c r="L97" i="2" s="1"/>
  <c r="M97" i="2" s="1"/>
  <c r="N96" i="2" a="1"/>
  <c r="N96" i="2" s="1"/>
  <c r="O96" i="2" s="1"/>
  <c r="L96" i="2"/>
  <c r="M96" i="2" s="1"/>
  <c r="L96" i="2" a="1"/>
  <c r="N95" i="2" a="1"/>
  <c r="N95" i="2" s="1"/>
  <c r="O95" i="2" s="1"/>
  <c r="M95" i="2"/>
  <c r="L95" i="2"/>
  <c r="L95" i="2" a="1"/>
  <c r="O94" i="2"/>
  <c r="N94" i="2" a="1"/>
  <c r="N94" i="2" s="1"/>
  <c r="L94" i="2" a="1"/>
  <c r="L94" i="2" s="1"/>
  <c r="M94" i="2" s="1"/>
  <c r="O93" i="2"/>
  <c r="N93" i="2" a="1"/>
  <c r="N93" i="2" s="1"/>
  <c r="L93" i="2" a="1"/>
  <c r="L93" i="2" s="1"/>
  <c r="M93" i="2" s="1"/>
  <c r="N92" i="2" a="1"/>
  <c r="N92" i="2" s="1"/>
  <c r="O92" i="2" s="1"/>
  <c r="L92" i="2"/>
  <c r="M92" i="2" s="1"/>
  <c r="L92" i="2" a="1"/>
  <c r="N91" i="2"/>
  <c r="O91" i="2" s="1"/>
  <c r="N91" i="2" a="1"/>
  <c r="L91" i="2"/>
  <c r="M91" i="2" s="1"/>
  <c r="L91" i="2" a="1"/>
  <c r="N90" i="2" a="1"/>
  <c r="N90" i="2" s="1"/>
  <c r="O90" i="2" s="1"/>
  <c r="L90" i="2"/>
  <c r="M90" i="2" s="1"/>
  <c r="L90" i="2" a="1"/>
  <c r="N89" i="2" a="1"/>
  <c r="N89" i="2" s="1"/>
  <c r="O89" i="2" s="1"/>
  <c r="L89" i="2" a="1"/>
  <c r="L89" i="2" s="1"/>
  <c r="M89" i="2" s="1"/>
  <c r="N88" i="2" a="1"/>
  <c r="N88" i="2" s="1"/>
  <c r="O88" i="2" s="1"/>
  <c r="L88" i="2"/>
  <c r="M88" i="2" s="1"/>
  <c r="L88" i="2" a="1"/>
  <c r="N87" i="2" a="1"/>
  <c r="N87" i="2" s="1"/>
  <c r="O87" i="2" s="1"/>
  <c r="L87" i="2"/>
  <c r="M87" i="2" s="1"/>
  <c r="L87" i="2" a="1"/>
  <c r="O86" i="2"/>
  <c r="N86" i="2"/>
  <c r="N86" i="2" a="1"/>
  <c r="L86" i="2"/>
  <c r="M86" i="2" s="1"/>
  <c r="L86" i="2" a="1"/>
  <c r="N85" i="2" a="1"/>
  <c r="N85" i="2" s="1"/>
  <c r="O85" i="2" s="1"/>
  <c r="L85" i="2" a="1"/>
  <c r="L85" i="2" s="1"/>
  <c r="M85" i="2" s="1"/>
  <c r="N84" i="2" a="1"/>
  <c r="N84" i="2" s="1"/>
  <c r="O84" i="2" s="1"/>
  <c r="L84" i="2"/>
  <c r="M84" i="2" s="1"/>
  <c r="L84" i="2" a="1"/>
  <c r="N83" i="2" a="1"/>
  <c r="N83" i="2" s="1"/>
  <c r="O83" i="2" s="1"/>
  <c r="L83" i="2"/>
  <c r="M83" i="2" s="1"/>
  <c r="L83" i="2" a="1"/>
  <c r="O82" i="2"/>
  <c r="N82" i="2"/>
  <c r="N82" i="2" a="1"/>
  <c r="L82" i="2" a="1"/>
  <c r="L82" i="2" s="1"/>
  <c r="M82" i="2" s="1"/>
  <c r="O81" i="2"/>
  <c r="N81" i="2" a="1"/>
  <c r="N81" i="2" s="1"/>
  <c r="L81" i="2" a="1"/>
  <c r="L81" i="2" s="1"/>
  <c r="M81" i="2" s="1"/>
  <c r="N80" i="2" a="1"/>
  <c r="N80" i="2" s="1"/>
  <c r="O80" i="2" s="1"/>
  <c r="L80" i="2"/>
  <c r="M80" i="2" s="1"/>
  <c r="L80" i="2" a="1"/>
  <c r="N79" i="2"/>
  <c r="O79" i="2" s="1"/>
  <c r="N79" i="2" a="1"/>
  <c r="L79" i="2"/>
  <c r="M79" i="2" s="1"/>
  <c r="L79" i="2" a="1"/>
  <c r="O78" i="2"/>
  <c r="N78" i="2"/>
  <c r="N78" i="2" a="1"/>
  <c r="L78" i="2" a="1"/>
  <c r="L78" i="2" s="1"/>
  <c r="M78" i="2" s="1"/>
  <c r="O77" i="2"/>
  <c r="N77" i="2" a="1"/>
  <c r="N77" i="2" s="1"/>
  <c r="L77" i="2" a="1"/>
  <c r="L77" i="2" s="1"/>
  <c r="M77" i="2" s="1"/>
  <c r="N76" i="2" a="1"/>
  <c r="N76" i="2" s="1"/>
  <c r="O76" i="2" s="1"/>
  <c r="L76" i="2"/>
  <c r="M76" i="2" s="1"/>
  <c r="L76" i="2" a="1"/>
  <c r="N75" i="2"/>
  <c r="O75" i="2" s="1"/>
  <c r="N75" i="2" a="1"/>
  <c r="L75" i="2"/>
  <c r="M75" i="2" s="1"/>
  <c r="L75" i="2" a="1"/>
  <c r="O74" i="2"/>
  <c r="N74" i="2" a="1"/>
  <c r="N74" i="2" s="1"/>
  <c r="L74" i="2"/>
  <c r="M74" i="2" s="1"/>
  <c r="L74" i="2" a="1"/>
  <c r="N73" i="2" a="1"/>
  <c r="N73" i="2" s="1"/>
  <c r="O73" i="2" s="1"/>
  <c r="L73" i="2" a="1"/>
  <c r="L73" i="2" s="1"/>
  <c r="M73" i="2" s="1"/>
  <c r="N72" i="2" a="1"/>
  <c r="N72" i="2" s="1"/>
  <c r="O72" i="2" s="1"/>
  <c r="L72" i="2"/>
  <c r="M72" i="2" s="1"/>
  <c r="L72" i="2" a="1"/>
  <c r="N71" i="2" a="1"/>
  <c r="N71" i="2" s="1"/>
  <c r="O71" i="2" s="1"/>
  <c r="L71" i="2"/>
  <c r="M71" i="2" s="1"/>
  <c r="L71" i="2" a="1"/>
  <c r="O70" i="2"/>
  <c r="N70" i="2"/>
  <c r="N70" i="2" a="1"/>
  <c r="L70" i="2" a="1"/>
  <c r="L70" i="2" s="1"/>
  <c r="M70" i="2" s="1"/>
  <c r="O69" i="2"/>
  <c r="N69" i="2" a="1"/>
  <c r="N69" i="2" s="1"/>
  <c r="L69" i="2" a="1"/>
  <c r="L69" i="2" s="1"/>
  <c r="M69" i="2" s="1"/>
  <c r="N68" i="2" a="1"/>
  <c r="N68" i="2" s="1"/>
  <c r="O68" i="2" s="1"/>
  <c r="L68" i="2"/>
  <c r="M68" i="2" s="1"/>
  <c r="L68" i="2" a="1"/>
  <c r="N67" i="2"/>
  <c r="O67" i="2" s="1"/>
  <c r="N67" i="2" a="1"/>
  <c r="L67" i="2"/>
  <c r="M67" i="2" s="1"/>
  <c r="L67" i="2" a="1"/>
  <c r="N66" i="2"/>
  <c r="O66" i="2" s="1"/>
  <c r="N66" i="2" a="1"/>
  <c r="L66" i="2" a="1"/>
  <c r="L66" i="2" s="1"/>
  <c r="M66" i="2" s="1"/>
  <c r="N65" i="2" a="1"/>
  <c r="N65" i="2" s="1"/>
  <c r="O65" i="2" s="1"/>
  <c r="L65" i="2" a="1"/>
  <c r="L65" i="2" s="1"/>
  <c r="M65" i="2" s="1"/>
  <c r="N64" i="2" a="1"/>
  <c r="N64" i="2" s="1"/>
  <c r="O64" i="2" s="1"/>
  <c r="L64" i="2" a="1"/>
  <c r="L64" i="2" s="1"/>
  <c r="M64" i="2" s="1"/>
  <c r="N63" i="2"/>
  <c r="O63" i="2" s="1"/>
  <c r="N63" i="2" a="1"/>
  <c r="L63" i="2"/>
  <c r="M63" i="2" s="1"/>
  <c r="L63" i="2" a="1"/>
  <c r="N62" i="2" a="1"/>
  <c r="N62" i="2" s="1"/>
  <c r="O62" i="2" s="1"/>
  <c r="L62" i="2" a="1"/>
  <c r="L62" i="2" s="1"/>
  <c r="M62" i="2" s="1"/>
  <c r="N61" i="2" a="1"/>
  <c r="N61" i="2" s="1"/>
  <c r="O61" i="2" s="1"/>
  <c r="L61" i="2" a="1"/>
  <c r="L61" i="2" s="1"/>
  <c r="M61" i="2" s="1"/>
  <c r="N60" i="2" a="1"/>
  <c r="N60" i="2" s="1"/>
  <c r="O60" i="2" s="1"/>
  <c r="L60" i="2" a="1"/>
  <c r="L60" i="2" s="1"/>
  <c r="M60" i="2" s="1"/>
  <c r="N59" i="2"/>
  <c r="O59" i="2" s="1"/>
  <c r="N59" i="2" a="1"/>
  <c r="L59" i="2"/>
  <c r="M59" i="2" s="1"/>
  <c r="L59" i="2" a="1"/>
  <c r="N58" i="2" a="1"/>
  <c r="N58" i="2" s="1"/>
  <c r="O58" i="2" s="1"/>
  <c r="L58" i="2" a="1"/>
  <c r="L58" i="2" s="1"/>
  <c r="M58" i="2" s="1"/>
  <c r="N57" i="2" a="1"/>
  <c r="N57" i="2" s="1"/>
  <c r="O57" i="2" s="1"/>
  <c r="L57" i="2" a="1"/>
  <c r="L57" i="2" s="1"/>
  <c r="M57" i="2" s="1"/>
  <c r="N56" i="2" a="1"/>
  <c r="N56" i="2" s="1"/>
  <c r="O56" i="2" s="1"/>
  <c r="L56" i="2" a="1"/>
  <c r="L56" i="2" s="1"/>
  <c r="M56" i="2" s="1"/>
  <c r="N55" i="2"/>
  <c r="O55" i="2" s="1"/>
  <c r="N55" i="2" a="1"/>
  <c r="L55" i="2"/>
  <c r="M55" i="2" s="1"/>
  <c r="L55" i="2" a="1"/>
  <c r="N54" i="2" a="1"/>
  <c r="N54" i="2" s="1"/>
  <c r="O54" i="2" s="1"/>
  <c r="L54" i="2" a="1"/>
  <c r="L54" i="2" s="1"/>
  <c r="M54" i="2" s="1"/>
  <c r="N53" i="2" a="1"/>
  <c r="N53" i="2" s="1"/>
  <c r="O53" i="2" s="1"/>
  <c r="L53" i="2" a="1"/>
  <c r="L53" i="2" s="1"/>
  <c r="M53" i="2" s="1"/>
  <c r="N52" i="2" a="1"/>
  <c r="N52" i="2" s="1"/>
  <c r="O52" i="2" s="1"/>
  <c r="L52" i="2" a="1"/>
  <c r="L52" i="2" s="1"/>
  <c r="M52" i="2" s="1"/>
  <c r="N51" i="2"/>
  <c r="O51" i="2" s="1"/>
  <c r="N51" i="2" a="1"/>
  <c r="L51" i="2"/>
  <c r="M51" i="2" s="1"/>
  <c r="L51" i="2" a="1"/>
  <c r="N50" i="2" a="1"/>
  <c r="N50" i="2" s="1"/>
  <c r="O50" i="2" s="1"/>
  <c r="L50" i="2" a="1"/>
  <c r="L50" i="2" s="1"/>
  <c r="M50" i="2" s="1"/>
  <c r="N49" i="2" a="1"/>
  <c r="N49" i="2" s="1"/>
  <c r="O49" i="2" s="1"/>
  <c r="L49" i="2" a="1"/>
  <c r="L49" i="2" s="1"/>
  <c r="M49" i="2" s="1"/>
  <c r="N48" i="2" a="1"/>
  <c r="N48" i="2" s="1"/>
  <c r="O48" i="2" s="1"/>
  <c r="L48" i="2" a="1"/>
  <c r="L48" i="2" s="1"/>
  <c r="M48" i="2" s="1"/>
  <c r="N47" i="2"/>
  <c r="O47" i="2" s="1"/>
  <c r="N47" i="2" a="1"/>
  <c r="L47" i="2"/>
  <c r="M47" i="2" s="1"/>
  <c r="L47" i="2" a="1"/>
  <c r="N46" i="2" a="1"/>
  <c r="N46" i="2" s="1"/>
  <c r="O46" i="2" s="1"/>
  <c r="L46" i="2" a="1"/>
  <c r="L46" i="2" s="1"/>
  <c r="M46" i="2" s="1"/>
  <c r="N45" i="2" a="1"/>
  <c r="N45" i="2" s="1"/>
  <c r="O45" i="2" s="1"/>
  <c r="L45" i="2" a="1"/>
  <c r="L45" i="2" s="1"/>
  <c r="M45" i="2" s="1"/>
  <c r="N44" i="2" a="1"/>
  <c r="N44" i="2" s="1"/>
  <c r="O44" i="2" s="1"/>
  <c r="L44" i="2" a="1"/>
  <c r="L44" i="2" s="1"/>
  <c r="M44" i="2" s="1"/>
  <c r="N43" i="2"/>
  <c r="O43" i="2" s="1"/>
  <c r="N43" i="2" a="1"/>
  <c r="L43" i="2"/>
  <c r="M43" i="2" s="1"/>
  <c r="L43" i="2" a="1"/>
  <c r="N42" i="2" a="1"/>
  <c r="N42" i="2" s="1"/>
  <c r="O42" i="2" s="1"/>
  <c r="L42" i="2" a="1"/>
  <c r="L42" i="2" s="1"/>
  <c r="M42" i="2" s="1"/>
  <c r="N41" i="2" a="1"/>
  <c r="N41" i="2" s="1"/>
  <c r="O41" i="2" s="1"/>
  <c r="L41" i="2" a="1"/>
  <c r="L41" i="2" s="1"/>
  <c r="M41" i="2" s="1"/>
  <c r="N40" i="2" a="1"/>
  <c r="N40" i="2" s="1"/>
  <c r="O40" i="2" s="1"/>
  <c r="L40" i="2" a="1"/>
  <c r="L40" i="2" s="1"/>
  <c r="M40" i="2" s="1"/>
  <c r="N39" i="2"/>
  <c r="O39" i="2" s="1"/>
  <c r="N39" i="2" a="1"/>
  <c r="L39" i="2"/>
  <c r="M39" i="2" s="1"/>
  <c r="L39" i="2" a="1"/>
  <c r="N38" i="2" a="1"/>
  <c r="N38" i="2" s="1"/>
  <c r="O38" i="2" s="1"/>
  <c r="L38" i="2" a="1"/>
  <c r="L38" i="2" s="1"/>
  <c r="M38" i="2" s="1"/>
  <c r="N37" i="2" a="1"/>
  <c r="N37" i="2" s="1"/>
  <c r="O37" i="2" s="1"/>
  <c r="L37" i="2" a="1"/>
  <c r="L37" i="2" s="1"/>
  <c r="M37" i="2" s="1"/>
  <c r="N36" i="2" a="1"/>
  <c r="N36" i="2" s="1"/>
  <c r="O36" i="2" s="1"/>
  <c r="L36" i="2" a="1"/>
  <c r="L36" i="2" s="1"/>
  <c r="M36" i="2" s="1"/>
  <c r="N35" i="2"/>
  <c r="O35" i="2" s="1"/>
  <c r="N35" i="2" a="1"/>
  <c r="L35" i="2"/>
  <c r="M35" i="2" s="1"/>
  <c r="L35" i="2" a="1"/>
  <c r="N34" i="2" a="1"/>
  <c r="N34" i="2" s="1"/>
  <c r="O34" i="2" s="1"/>
  <c r="L34" i="2" a="1"/>
  <c r="L34" i="2" s="1"/>
  <c r="M34" i="2" s="1"/>
  <c r="N33" i="2" a="1"/>
  <c r="N33" i="2" s="1"/>
  <c r="O33" i="2" s="1"/>
  <c r="L33" i="2" a="1"/>
  <c r="L33" i="2" s="1"/>
  <c r="M33" i="2" s="1"/>
  <c r="N32" i="2" a="1"/>
  <c r="N32" i="2" s="1"/>
  <c r="O32" i="2" s="1"/>
  <c r="L32" i="2" a="1"/>
  <c r="L32" i="2" s="1"/>
  <c r="M32" i="2" s="1"/>
  <c r="N31" i="2"/>
  <c r="O31" i="2" s="1"/>
  <c r="N31" i="2" a="1"/>
  <c r="L31" i="2"/>
  <c r="M31" i="2" s="1"/>
  <c r="L31" i="2" a="1"/>
  <c r="N30" i="2" a="1"/>
  <c r="N30" i="2" s="1"/>
  <c r="O30" i="2" s="1"/>
  <c r="L30" i="2" a="1"/>
  <c r="L30" i="2" s="1"/>
  <c r="M30" i="2" s="1"/>
  <c r="N29" i="2" a="1"/>
  <c r="N29" i="2" s="1"/>
  <c r="O29" i="2" s="1"/>
  <c r="L29" i="2" a="1"/>
  <c r="L29" i="2" s="1"/>
  <c r="M29" i="2" s="1"/>
  <c r="N28" i="2" a="1"/>
  <c r="N28" i="2" s="1"/>
  <c r="O28" i="2" s="1"/>
  <c r="L28" i="2" a="1"/>
  <c r="L28" i="2" s="1"/>
  <c r="M28" i="2" s="1"/>
  <c r="N27" i="2"/>
  <c r="O27" i="2" s="1"/>
  <c r="N27" i="2" a="1"/>
  <c r="L27" i="2"/>
  <c r="M27" i="2" s="1"/>
  <c r="L27" i="2" a="1"/>
  <c r="N26" i="2" a="1"/>
  <c r="N26" i="2" s="1"/>
  <c r="O26" i="2" s="1"/>
  <c r="L26" i="2" a="1"/>
  <c r="L26" i="2" s="1"/>
  <c r="M26" i="2" s="1"/>
  <c r="N25" i="2" a="1"/>
  <c r="N25" i="2" s="1"/>
  <c r="O25" i="2" s="1"/>
  <c r="L25" i="2" a="1"/>
  <c r="L25" i="2" s="1"/>
  <c r="M25" i="2" s="1"/>
  <c r="N24" i="2" a="1"/>
  <c r="N24" i="2" s="1"/>
  <c r="O24" i="2" s="1"/>
  <c r="L24" i="2" a="1"/>
  <c r="L24" i="2" s="1"/>
  <c r="M24" i="2" s="1"/>
  <c r="N23" i="2"/>
  <c r="O23" i="2" s="1"/>
  <c r="N23" i="2" a="1"/>
  <c r="L23" i="2"/>
  <c r="M23" i="2" s="1"/>
  <c r="L23" i="2" a="1"/>
  <c r="N22" i="2" a="1"/>
  <c r="N22" i="2" s="1"/>
  <c r="O22" i="2" s="1"/>
  <c r="L22" i="2" a="1"/>
  <c r="L22" i="2" s="1"/>
  <c r="M22" i="2" s="1"/>
  <c r="N21" i="2" a="1"/>
  <c r="N21" i="2" s="1"/>
  <c r="O21" i="2" s="1"/>
  <c r="L21" i="2" a="1"/>
  <c r="L21" i="2" s="1"/>
  <c r="M21" i="2" s="1"/>
  <c r="N20" i="2" a="1"/>
  <c r="N20" i="2" s="1"/>
  <c r="O20" i="2" s="1"/>
  <c r="L20" i="2" a="1"/>
  <c r="L20" i="2" s="1"/>
  <c r="M20" i="2" s="1"/>
  <c r="N19" i="2"/>
  <c r="O19" i="2" s="1"/>
  <c r="N19" i="2" a="1"/>
  <c r="L19" i="2"/>
  <c r="M19" i="2" s="1"/>
  <c r="L19" i="2" a="1"/>
  <c r="N18" i="2" a="1"/>
  <c r="N18" i="2" s="1"/>
  <c r="O18" i="2" s="1"/>
  <c r="L18" i="2" a="1"/>
  <c r="L18" i="2" s="1"/>
  <c r="M18" i="2" s="1"/>
  <c r="N17" i="2" a="1"/>
  <c r="N17" i="2" s="1"/>
  <c r="O17" i="2" s="1"/>
  <c r="L17" i="2" a="1"/>
  <c r="L17" i="2" s="1"/>
  <c r="M17" i="2" s="1"/>
  <c r="N16" i="2" a="1"/>
  <c r="N16" i="2" s="1"/>
  <c r="O16" i="2" s="1"/>
  <c r="L16" i="2" a="1"/>
  <c r="L16" i="2" s="1"/>
  <c r="M16" i="2" s="1"/>
  <c r="N15" i="2"/>
  <c r="O15" i="2" s="1"/>
  <c r="N15" i="2" a="1"/>
  <c r="L15" i="2"/>
  <c r="M15" i="2" s="1"/>
  <c r="L15" i="2" a="1"/>
  <c r="N14" i="2" a="1"/>
  <c r="N14" i="2" s="1"/>
  <c r="O14" i="2" s="1"/>
  <c r="L14" i="2" a="1"/>
  <c r="L14" i="2" s="1"/>
  <c r="M14" i="2" s="1"/>
  <c r="N13" i="2" a="1"/>
  <c r="N13" i="2" s="1"/>
  <c r="O13" i="2" s="1"/>
  <c r="L13" i="2" a="1"/>
  <c r="L13" i="2" s="1"/>
  <c r="M13" i="2" s="1"/>
  <c r="N12" i="2" a="1"/>
  <c r="N12" i="2" s="1"/>
  <c r="O12" i="2" s="1"/>
  <c r="L12" i="2" a="1"/>
  <c r="L12" i="2" s="1"/>
  <c r="M12" i="2" s="1"/>
  <c r="N11" i="2"/>
  <c r="O11" i="2" s="1"/>
  <c r="N11" i="2" a="1"/>
  <c r="L11" i="2"/>
  <c r="M11" i="2" s="1"/>
  <c r="L11" i="2" a="1"/>
  <c r="N10" i="2" a="1"/>
  <c r="N10" i="2" s="1"/>
  <c r="O10" i="2" s="1"/>
  <c r="L10" i="2" a="1"/>
  <c r="L10" i="2" s="1"/>
  <c r="M10" i="2" s="1"/>
  <c r="N9" i="2" a="1"/>
  <c r="N9" i="2" s="1"/>
  <c r="O9" i="2" s="1"/>
  <c r="L9" i="2" a="1"/>
  <c r="L9" i="2" s="1"/>
  <c r="M9" i="2" s="1"/>
  <c r="N8" i="2" a="1"/>
  <c r="N8" i="2" s="1"/>
  <c r="O8" i="2" s="1"/>
  <c r="L8" i="2" a="1"/>
  <c r="L8" i="2" s="1"/>
  <c r="M8" i="2" s="1"/>
  <c r="N7" i="2"/>
  <c r="O7" i="2" s="1"/>
  <c r="N7" i="2" a="1"/>
  <c r="L7" i="2"/>
  <c r="M7" i="2" s="1"/>
  <c r="L7" i="2" a="1"/>
  <c r="N6" i="2" a="1"/>
  <c r="N6" i="2" s="1"/>
  <c r="O6" i="2" s="1"/>
  <c r="L6" i="2" a="1"/>
  <c r="L6" i="2" s="1"/>
  <c r="M6" i="2" s="1"/>
  <c r="N5" i="2" a="1"/>
  <c r="N5" i="2" s="1"/>
  <c r="O5" i="2" s="1"/>
  <c r="L5" i="2" a="1"/>
  <c r="L5" i="2" s="1"/>
  <c r="M5" i="2" s="1"/>
  <c r="N4" i="2" a="1"/>
  <c r="N4" i="2" s="1"/>
  <c r="O4" i="2" s="1"/>
  <c r="L4" i="2" a="1"/>
  <c r="L4" i="2" s="1"/>
  <c r="M4" i="2" s="1"/>
  <c r="N3" i="2"/>
  <c r="O3" i="2" s="1"/>
  <c r="N3" i="2" a="1"/>
  <c r="L3" i="2"/>
  <c r="M3" i="2" s="1"/>
  <c r="L3" i="2" a="1"/>
  <c r="N2" i="2" a="1"/>
  <c r="N2" i="2" s="1"/>
  <c r="O2" i="2" s="1"/>
  <c r="L2" i="2" a="1"/>
  <c r="L2" i="2" s="1"/>
  <c r="M2" i="2" s="1"/>
  <c r="L15" i="1" a="1"/>
  <c r="L15" i="1"/>
  <c r="M367" i="1" a="1"/>
  <c r="M367" i="1" s="1"/>
  <c r="L367" i="1" a="1"/>
  <c r="L367" i="1" s="1"/>
  <c r="M366" i="1" a="1"/>
  <c r="M366" i="1" s="1"/>
  <c r="L366" i="1" a="1"/>
  <c r="L366" i="1" s="1"/>
  <c r="M365" i="1" a="1"/>
  <c r="M365" i="1" s="1"/>
  <c r="L365" i="1" a="1"/>
  <c r="L365" i="1" s="1"/>
  <c r="M364" i="1" a="1"/>
  <c r="M364" i="1" s="1"/>
  <c r="L364" i="1" a="1"/>
  <c r="L364" i="1" s="1"/>
  <c r="M363" i="1" a="1"/>
  <c r="M363" i="1" s="1"/>
  <c r="L363" i="1" a="1"/>
  <c r="L363" i="1" s="1"/>
  <c r="M362" i="1" a="1"/>
  <c r="M362" i="1" s="1"/>
  <c r="L362" i="1" a="1"/>
  <c r="L362" i="1" s="1"/>
  <c r="M361" i="1" a="1"/>
  <c r="M361" i="1" s="1"/>
  <c r="L361" i="1" a="1"/>
  <c r="L361" i="1" s="1"/>
  <c r="M360" i="1" a="1"/>
  <c r="M360" i="1" s="1"/>
  <c r="L360" i="1" a="1"/>
  <c r="L360" i="1" s="1"/>
  <c r="M359" i="1" a="1"/>
  <c r="M359" i="1" s="1"/>
  <c r="L359" i="1" a="1"/>
  <c r="L359" i="1" s="1"/>
  <c r="M358" i="1" a="1"/>
  <c r="M358" i="1" s="1"/>
  <c r="L358" i="1"/>
  <c r="L358" i="1" a="1"/>
  <c r="M357" i="1" a="1"/>
  <c r="M357" i="1" s="1"/>
  <c r="L357" i="1" a="1"/>
  <c r="L357" i="1" s="1"/>
  <c r="M356" i="1" a="1"/>
  <c r="M356" i="1" s="1"/>
  <c r="L356" i="1" a="1"/>
  <c r="L356" i="1" s="1"/>
  <c r="M355" i="1" a="1"/>
  <c r="M355" i="1" s="1"/>
  <c r="L355" i="1" a="1"/>
  <c r="L355" i="1" s="1"/>
  <c r="M354" i="1" a="1"/>
  <c r="M354" i="1" s="1"/>
  <c r="L354" i="1" a="1"/>
  <c r="L354" i="1" s="1"/>
  <c r="M353" i="1" a="1"/>
  <c r="M353" i="1" s="1"/>
  <c r="L353" i="1" a="1"/>
  <c r="L353" i="1" s="1"/>
  <c r="M352" i="1" a="1"/>
  <c r="M352" i="1" s="1"/>
  <c r="L352" i="1"/>
  <c r="L352" i="1" a="1"/>
  <c r="M351" i="1" a="1"/>
  <c r="M351" i="1" s="1"/>
  <c r="L351" i="1" a="1"/>
  <c r="L351" i="1" s="1"/>
  <c r="M350" i="1" a="1"/>
  <c r="M350" i="1" s="1"/>
  <c r="L350" i="1" a="1"/>
  <c r="L350" i="1" s="1"/>
  <c r="M349" i="1" a="1"/>
  <c r="M349" i="1" s="1"/>
  <c r="L349" i="1" a="1"/>
  <c r="L349" i="1" s="1"/>
  <c r="M348" i="1" a="1"/>
  <c r="M348" i="1" s="1"/>
  <c r="L348" i="1"/>
  <c r="L348" i="1" a="1"/>
  <c r="M347" i="1" a="1"/>
  <c r="M347" i="1" s="1"/>
  <c r="L347" i="1" a="1"/>
  <c r="L347" i="1" s="1"/>
  <c r="M346" i="1" a="1"/>
  <c r="M346" i="1" s="1"/>
  <c r="L346" i="1" a="1"/>
  <c r="L346" i="1" s="1"/>
  <c r="M345" i="1" a="1"/>
  <c r="M345" i="1" s="1"/>
  <c r="L345" i="1" a="1"/>
  <c r="L345" i="1" s="1"/>
  <c r="M344" i="1" a="1"/>
  <c r="M344" i="1" s="1"/>
  <c r="L344" i="1" a="1"/>
  <c r="L344" i="1" s="1"/>
  <c r="M343" i="1" a="1"/>
  <c r="M343" i="1" s="1"/>
  <c r="L343" i="1"/>
  <c r="L343" i="1" a="1"/>
  <c r="M342" i="1" a="1"/>
  <c r="M342" i="1" s="1"/>
  <c r="L342" i="1"/>
  <c r="L342" i="1" a="1"/>
  <c r="M341" i="1" a="1"/>
  <c r="M341" i="1" s="1"/>
  <c r="L341" i="1" a="1"/>
  <c r="L341" i="1" s="1"/>
  <c r="M340" i="1" a="1"/>
  <c r="M340" i="1" s="1"/>
  <c r="L340" i="1"/>
  <c r="L340" i="1" a="1"/>
  <c r="M339" i="1" a="1"/>
  <c r="M339" i="1" s="1"/>
  <c r="L339" i="1" a="1"/>
  <c r="L339" i="1" s="1"/>
  <c r="M338" i="1" a="1"/>
  <c r="M338" i="1" s="1"/>
  <c r="L338" i="1" a="1"/>
  <c r="L338" i="1" s="1"/>
  <c r="M337" i="1" a="1"/>
  <c r="M337" i="1" s="1"/>
  <c r="L337" i="1" a="1"/>
  <c r="L337" i="1" s="1"/>
  <c r="M336" i="1" a="1"/>
  <c r="M336" i="1" s="1"/>
  <c r="L336" i="1" a="1"/>
  <c r="L336" i="1" s="1"/>
  <c r="M335" i="1" a="1"/>
  <c r="M335" i="1" s="1"/>
  <c r="L335" i="1"/>
  <c r="L335" i="1" a="1"/>
  <c r="M334" i="1" a="1"/>
  <c r="M334" i="1" s="1"/>
  <c r="L334" i="1"/>
  <c r="L334" i="1" a="1"/>
  <c r="M333" i="1" a="1"/>
  <c r="M333" i="1" s="1"/>
  <c r="L333" i="1" a="1"/>
  <c r="L333" i="1" s="1"/>
  <c r="M332" i="1" a="1"/>
  <c r="M332" i="1" s="1"/>
  <c r="L332" i="1"/>
  <c r="L332" i="1" a="1"/>
  <c r="M331" i="1" a="1"/>
  <c r="M331" i="1" s="1"/>
  <c r="L331" i="1" a="1"/>
  <c r="L331" i="1" s="1"/>
  <c r="M330" i="1" a="1"/>
  <c r="M330" i="1" s="1"/>
  <c r="L330" i="1" a="1"/>
  <c r="L330" i="1" s="1"/>
  <c r="M329" i="1" a="1"/>
  <c r="M329" i="1" s="1"/>
  <c r="L329" i="1" a="1"/>
  <c r="L329" i="1" s="1"/>
  <c r="M328" i="1" a="1"/>
  <c r="M328" i="1" s="1"/>
  <c r="L328" i="1" a="1"/>
  <c r="L328" i="1" s="1"/>
  <c r="M327" i="1" a="1"/>
  <c r="M327" i="1" s="1"/>
  <c r="L327" i="1"/>
  <c r="L327" i="1" a="1"/>
  <c r="M326" i="1" a="1"/>
  <c r="M326" i="1" s="1"/>
  <c r="L326" i="1" a="1"/>
  <c r="L326" i="1" s="1"/>
  <c r="M325" i="1" a="1"/>
  <c r="M325" i="1" s="1"/>
  <c r="L325" i="1" a="1"/>
  <c r="L325" i="1" s="1"/>
  <c r="M324" i="1" a="1"/>
  <c r="M324" i="1" s="1"/>
  <c r="L324" i="1"/>
  <c r="L324" i="1" a="1"/>
  <c r="M323" i="1" a="1"/>
  <c r="M323" i="1" s="1"/>
  <c r="L323" i="1" a="1"/>
  <c r="L323" i="1" s="1"/>
  <c r="M322" i="1" a="1"/>
  <c r="M322" i="1" s="1"/>
  <c r="L322" i="1" a="1"/>
  <c r="L322" i="1" s="1"/>
  <c r="M321" i="1" a="1"/>
  <c r="M321" i="1" s="1"/>
  <c r="L321" i="1" a="1"/>
  <c r="L321" i="1" s="1"/>
  <c r="M320" i="1" a="1"/>
  <c r="M320" i="1" s="1"/>
  <c r="L320" i="1"/>
  <c r="L320" i="1" a="1"/>
  <c r="M319" i="1" a="1"/>
  <c r="M319" i="1" s="1"/>
  <c r="L319" i="1"/>
  <c r="L319" i="1" a="1"/>
  <c r="M318" i="1" a="1"/>
  <c r="M318" i="1" s="1"/>
  <c r="L318" i="1" a="1"/>
  <c r="L318" i="1" s="1"/>
  <c r="M317" i="1" a="1"/>
  <c r="M317" i="1" s="1"/>
  <c r="L317" i="1" a="1"/>
  <c r="L317" i="1" s="1"/>
  <c r="M316" i="1" a="1"/>
  <c r="M316" i="1" s="1"/>
  <c r="L316" i="1"/>
  <c r="L316" i="1" a="1"/>
  <c r="M315" i="1" a="1"/>
  <c r="M315" i="1" s="1"/>
  <c r="L315" i="1" a="1"/>
  <c r="L315" i="1" s="1"/>
  <c r="M314" i="1" a="1"/>
  <c r="M314" i="1" s="1"/>
  <c r="L314" i="1" a="1"/>
  <c r="L314" i="1" s="1"/>
  <c r="M313" i="1" a="1"/>
  <c r="M313" i="1" s="1"/>
  <c r="L313" i="1" a="1"/>
  <c r="L313" i="1" s="1"/>
  <c r="M312" i="1" a="1"/>
  <c r="M312" i="1" s="1"/>
  <c r="L312" i="1"/>
  <c r="L312" i="1" a="1"/>
  <c r="M311" i="1" a="1"/>
  <c r="M311" i="1" s="1"/>
  <c r="L311" i="1"/>
  <c r="L311" i="1" a="1"/>
  <c r="M310" i="1" a="1"/>
  <c r="M310" i="1" s="1"/>
  <c r="L310" i="1" a="1"/>
  <c r="L310" i="1" s="1"/>
  <c r="M309" i="1" a="1"/>
  <c r="M309" i="1" s="1"/>
  <c r="L309" i="1" a="1"/>
  <c r="L309" i="1" s="1"/>
  <c r="M308" i="1" a="1"/>
  <c r="M308" i="1" s="1"/>
  <c r="L308" i="1"/>
  <c r="L308" i="1" a="1"/>
  <c r="M307" i="1" a="1"/>
  <c r="M307" i="1" s="1"/>
  <c r="L307" i="1" a="1"/>
  <c r="L307" i="1" s="1"/>
  <c r="M306" i="1" a="1"/>
  <c r="M306" i="1" s="1"/>
  <c r="L306" i="1" a="1"/>
  <c r="L306" i="1" s="1"/>
  <c r="M305" i="1" a="1"/>
  <c r="M305" i="1" s="1"/>
  <c r="L305" i="1" a="1"/>
  <c r="L305" i="1" s="1"/>
  <c r="M304" i="1" a="1"/>
  <c r="M304" i="1" s="1"/>
  <c r="L304" i="1"/>
  <c r="L304" i="1" a="1"/>
  <c r="M303" i="1" a="1"/>
  <c r="M303" i="1" s="1"/>
  <c r="L303" i="1"/>
  <c r="L303" i="1" a="1"/>
  <c r="M302" i="1" a="1"/>
  <c r="M302" i="1" s="1"/>
  <c r="L302" i="1" a="1"/>
  <c r="L302" i="1" s="1"/>
  <c r="M301" i="1" a="1"/>
  <c r="M301" i="1" s="1"/>
  <c r="L301" i="1" a="1"/>
  <c r="L301" i="1" s="1"/>
  <c r="M300" i="1" a="1"/>
  <c r="M300" i="1" s="1"/>
  <c r="L300" i="1"/>
  <c r="L300" i="1" a="1"/>
  <c r="M299" i="1" a="1"/>
  <c r="M299" i="1" s="1"/>
  <c r="L299" i="1" a="1"/>
  <c r="L299" i="1" s="1"/>
  <c r="M298" i="1" a="1"/>
  <c r="M298" i="1" s="1"/>
  <c r="L298" i="1" a="1"/>
  <c r="L298" i="1" s="1"/>
  <c r="M297" i="1" a="1"/>
  <c r="M297" i="1" s="1"/>
  <c r="L297" i="1" a="1"/>
  <c r="L297" i="1" s="1"/>
  <c r="M296" i="1" a="1"/>
  <c r="M296" i="1" s="1"/>
  <c r="L296" i="1"/>
  <c r="L296" i="1" a="1"/>
  <c r="M295" i="1" a="1"/>
  <c r="M295" i="1" s="1"/>
  <c r="L295" i="1"/>
  <c r="L295" i="1" a="1"/>
  <c r="M294" i="1" a="1"/>
  <c r="M294" i="1" s="1"/>
  <c r="L294" i="1" a="1"/>
  <c r="L294" i="1" s="1"/>
  <c r="M293" i="1" a="1"/>
  <c r="M293" i="1" s="1"/>
  <c r="L293" i="1" a="1"/>
  <c r="L293" i="1" s="1"/>
  <c r="M292" i="1" a="1"/>
  <c r="M292" i="1" s="1"/>
  <c r="L292" i="1"/>
  <c r="L292" i="1" a="1"/>
  <c r="M291" i="1" a="1"/>
  <c r="M291" i="1" s="1"/>
  <c r="L291" i="1" a="1"/>
  <c r="L291" i="1" s="1"/>
  <c r="M290" i="1" a="1"/>
  <c r="M290" i="1" s="1"/>
  <c r="L290" i="1" a="1"/>
  <c r="L290" i="1" s="1"/>
  <c r="M289" i="1" a="1"/>
  <c r="M289" i="1" s="1"/>
  <c r="L289" i="1" a="1"/>
  <c r="L289" i="1" s="1"/>
  <c r="M288" i="1" a="1"/>
  <c r="M288" i="1" s="1"/>
  <c r="L288" i="1"/>
  <c r="L288" i="1" a="1"/>
  <c r="M287" i="1" a="1"/>
  <c r="M287" i="1" s="1"/>
  <c r="L287" i="1"/>
  <c r="L287" i="1" a="1"/>
  <c r="M286" i="1" a="1"/>
  <c r="M286" i="1" s="1"/>
  <c r="L286" i="1" a="1"/>
  <c r="L286" i="1" s="1"/>
  <c r="M285" i="1" a="1"/>
  <c r="M285" i="1" s="1"/>
  <c r="L285" i="1" a="1"/>
  <c r="L285" i="1" s="1"/>
  <c r="M284" i="1" a="1"/>
  <c r="M284" i="1" s="1"/>
  <c r="L284" i="1"/>
  <c r="L284" i="1" a="1"/>
  <c r="M283" i="1" a="1"/>
  <c r="M283" i="1" s="1"/>
  <c r="L283" i="1" a="1"/>
  <c r="L283" i="1" s="1"/>
  <c r="M282" i="1" a="1"/>
  <c r="M282" i="1" s="1"/>
  <c r="L282" i="1" a="1"/>
  <c r="L282" i="1" s="1"/>
  <c r="M281" i="1" a="1"/>
  <c r="M281" i="1" s="1"/>
  <c r="L281" i="1" a="1"/>
  <c r="L281" i="1" s="1"/>
  <c r="M280" i="1" a="1"/>
  <c r="M280" i="1" s="1"/>
  <c r="L280" i="1"/>
  <c r="L280" i="1" a="1"/>
  <c r="M279" i="1" a="1"/>
  <c r="M279" i="1" s="1"/>
  <c r="L279" i="1"/>
  <c r="L279" i="1" a="1"/>
  <c r="M278" i="1" a="1"/>
  <c r="M278" i="1" s="1"/>
  <c r="L278" i="1" a="1"/>
  <c r="L278" i="1" s="1"/>
  <c r="M277" i="1" a="1"/>
  <c r="M277" i="1" s="1"/>
  <c r="L277" i="1" a="1"/>
  <c r="L277" i="1" s="1"/>
  <c r="M276" i="1" a="1"/>
  <c r="M276" i="1" s="1"/>
  <c r="L276" i="1"/>
  <c r="L276" i="1" a="1"/>
  <c r="M275" i="1" a="1"/>
  <c r="M275" i="1" s="1"/>
  <c r="L275" i="1" a="1"/>
  <c r="L275" i="1" s="1"/>
  <c r="M274" i="1" a="1"/>
  <c r="M274" i="1" s="1"/>
  <c r="L274" i="1" a="1"/>
  <c r="L274" i="1" s="1"/>
  <c r="M273" i="1" a="1"/>
  <c r="M273" i="1" s="1"/>
  <c r="L273" i="1" a="1"/>
  <c r="L273" i="1" s="1"/>
  <c r="M272" i="1" a="1"/>
  <c r="M272" i="1" s="1"/>
  <c r="L272" i="1"/>
  <c r="L272" i="1" a="1"/>
  <c r="M271" i="1" a="1"/>
  <c r="M271" i="1" s="1"/>
  <c r="L271" i="1"/>
  <c r="L271" i="1" a="1"/>
  <c r="M270" i="1" a="1"/>
  <c r="M270" i="1" s="1"/>
  <c r="L270" i="1" a="1"/>
  <c r="L270" i="1" s="1"/>
  <c r="M269" i="1" a="1"/>
  <c r="M269" i="1" s="1"/>
  <c r="L269" i="1" a="1"/>
  <c r="L269" i="1" s="1"/>
  <c r="M268" i="1" a="1"/>
  <c r="M268" i="1" s="1"/>
  <c r="L268" i="1"/>
  <c r="L268" i="1" a="1"/>
  <c r="M267" i="1" a="1"/>
  <c r="M267" i="1" s="1"/>
  <c r="L267" i="1" a="1"/>
  <c r="L267" i="1" s="1"/>
  <c r="M266" i="1" a="1"/>
  <c r="M266" i="1" s="1"/>
  <c r="L266" i="1" a="1"/>
  <c r="L266" i="1" s="1"/>
  <c r="M265" i="1" a="1"/>
  <c r="M265" i="1" s="1"/>
  <c r="L265" i="1" a="1"/>
  <c r="L265" i="1" s="1"/>
  <c r="M264" i="1" a="1"/>
  <c r="M264" i="1" s="1"/>
  <c r="L264" i="1"/>
  <c r="L264" i="1" a="1"/>
  <c r="M263" i="1" a="1"/>
  <c r="M263" i="1" s="1"/>
  <c r="L263" i="1"/>
  <c r="L263" i="1" a="1"/>
  <c r="M262" i="1" a="1"/>
  <c r="M262" i="1" s="1"/>
  <c r="L262" i="1" a="1"/>
  <c r="L262" i="1" s="1"/>
  <c r="M261" i="1" a="1"/>
  <c r="M261" i="1" s="1"/>
  <c r="L261" i="1" a="1"/>
  <c r="L261" i="1" s="1"/>
  <c r="M260" i="1" a="1"/>
  <c r="M260" i="1" s="1"/>
  <c r="L260" i="1"/>
  <c r="L260" i="1" a="1"/>
  <c r="M259" i="1" a="1"/>
  <c r="M259" i="1" s="1"/>
  <c r="L259" i="1" a="1"/>
  <c r="L259" i="1" s="1"/>
  <c r="M258" i="1" a="1"/>
  <c r="M258" i="1" s="1"/>
  <c r="L258" i="1" a="1"/>
  <c r="L258" i="1" s="1"/>
  <c r="M257" i="1" a="1"/>
  <c r="M257" i="1" s="1"/>
  <c r="L257" i="1" a="1"/>
  <c r="L257" i="1" s="1"/>
  <c r="M256" i="1" a="1"/>
  <c r="M256" i="1" s="1"/>
  <c r="L256" i="1"/>
  <c r="L256" i="1" a="1"/>
  <c r="M255" i="1" a="1"/>
  <c r="M255" i="1" s="1"/>
  <c r="L255" i="1"/>
  <c r="L255" i="1" a="1"/>
  <c r="M254" i="1" a="1"/>
  <c r="M254" i="1" s="1"/>
  <c r="L254" i="1" a="1"/>
  <c r="L254" i="1" s="1"/>
  <c r="M253" i="1" a="1"/>
  <c r="M253" i="1" s="1"/>
  <c r="L253" i="1" a="1"/>
  <c r="L253" i="1" s="1"/>
  <c r="M252" i="1" a="1"/>
  <c r="M252" i="1" s="1"/>
  <c r="L252" i="1"/>
  <c r="L252" i="1" a="1"/>
  <c r="M251" i="1" a="1"/>
  <c r="M251" i="1" s="1"/>
  <c r="L251" i="1" a="1"/>
  <c r="L251" i="1" s="1"/>
  <c r="M250" i="1" a="1"/>
  <c r="M250" i="1" s="1"/>
  <c r="L250" i="1" a="1"/>
  <c r="L250" i="1" s="1"/>
  <c r="M249" i="1" a="1"/>
  <c r="M249" i="1" s="1"/>
  <c r="L249" i="1" a="1"/>
  <c r="L249" i="1" s="1"/>
  <c r="M248" i="1" a="1"/>
  <c r="M248" i="1" s="1"/>
  <c r="L248" i="1"/>
  <c r="L248" i="1" a="1"/>
  <c r="M247" i="1" a="1"/>
  <c r="M247" i="1" s="1"/>
  <c r="L247" i="1"/>
  <c r="L247" i="1" a="1"/>
  <c r="M246" i="1" a="1"/>
  <c r="M246" i="1" s="1"/>
  <c r="L246" i="1" a="1"/>
  <c r="L246" i="1" s="1"/>
  <c r="M245" i="1" a="1"/>
  <c r="M245" i="1" s="1"/>
  <c r="L245" i="1" a="1"/>
  <c r="L245" i="1" s="1"/>
  <c r="M244" i="1" a="1"/>
  <c r="M244" i="1" s="1"/>
  <c r="L244" i="1"/>
  <c r="L244" i="1" a="1"/>
  <c r="M243" i="1" a="1"/>
  <c r="M243" i="1" s="1"/>
  <c r="L243" i="1" a="1"/>
  <c r="L243" i="1" s="1"/>
  <c r="M242" i="1" a="1"/>
  <c r="M242" i="1" s="1"/>
  <c r="L242" i="1" a="1"/>
  <c r="L242" i="1" s="1"/>
  <c r="M241" i="1" a="1"/>
  <c r="M241" i="1" s="1"/>
  <c r="L241" i="1" a="1"/>
  <c r="L241" i="1" s="1"/>
  <c r="M240" i="1" a="1"/>
  <c r="M240" i="1" s="1"/>
  <c r="L240" i="1"/>
  <c r="L240" i="1" a="1"/>
  <c r="M239" i="1" a="1"/>
  <c r="M239" i="1" s="1"/>
  <c r="L239" i="1"/>
  <c r="L239" i="1" a="1"/>
  <c r="M238" i="1" a="1"/>
  <c r="M238" i="1" s="1"/>
  <c r="L238" i="1" a="1"/>
  <c r="L238" i="1" s="1"/>
  <c r="M237" i="1" a="1"/>
  <c r="M237" i="1" s="1"/>
  <c r="L237" i="1" a="1"/>
  <c r="L237" i="1" s="1"/>
  <c r="M236" i="1" a="1"/>
  <c r="M236" i="1" s="1"/>
  <c r="L236" i="1"/>
  <c r="L236" i="1" a="1"/>
  <c r="M235" i="1" a="1"/>
  <c r="M235" i="1" s="1"/>
  <c r="L235" i="1" a="1"/>
  <c r="L235" i="1" s="1"/>
  <c r="M234" i="1" a="1"/>
  <c r="M234" i="1" s="1"/>
  <c r="L234" i="1" a="1"/>
  <c r="L234" i="1" s="1"/>
  <c r="M233" i="1" a="1"/>
  <c r="M233" i="1" s="1"/>
  <c r="L233" i="1" a="1"/>
  <c r="L233" i="1" s="1"/>
  <c r="M232" i="1" a="1"/>
  <c r="M232" i="1" s="1"/>
  <c r="L232" i="1"/>
  <c r="L232" i="1" a="1"/>
  <c r="M231" i="1" a="1"/>
  <c r="M231" i="1" s="1"/>
  <c r="L231" i="1"/>
  <c r="L231" i="1" a="1"/>
  <c r="M230" i="1" a="1"/>
  <c r="M230" i="1" s="1"/>
  <c r="L230" i="1" a="1"/>
  <c r="L230" i="1" s="1"/>
  <c r="M229" i="1" a="1"/>
  <c r="M229" i="1" s="1"/>
  <c r="L229" i="1" a="1"/>
  <c r="L229" i="1" s="1"/>
  <c r="M228" i="1" a="1"/>
  <c r="M228" i="1" s="1"/>
  <c r="L228" i="1"/>
  <c r="L228" i="1" a="1"/>
  <c r="M227" i="1" a="1"/>
  <c r="M227" i="1" s="1"/>
  <c r="L227" i="1" a="1"/>
  <c r="L227" i="1" s="1"/>
  <c r="M226" i="1" a="1"/>
  <c r="M226" i="1" s="1"/>
  <c r="L226" i="1" a="1"/>
  <c r="L226" i="1" s="1"/>
  <c r="M225" i="1" a="1"/>
  <c r="M225" i="1" s="1"/>
  <c r="L225" i="1" a="1"/>
  <c r="L225" i="1" s="1"/>
  <c r="M224" i="1" a="1"/>
  <c r="M224" i="1" s="1"/>
  <c r="L224" i="1"/>
  <c r="L224" i="1" a="1"/>
  <c r="M223" i="1" a="1"/>
  <c r="M223" i="1" s="1"/>
  <c r="L223" i="1"/>
  <c r="L223" i="1" a="1"/>
  <c r="M222" i="1" a="1"/>
  <c r="M222" i="1" s="1"/>
  <c r="L222" i="1" a="1"/>
  <c r="L222" i="1" s="1"/>
  <c r="M221" i="1" a="1"/>
  <c r="M221" i="1" s="1"/>
  <c r="L221" i="1" a="1"/>
  <c r="L221" i="1" s="1"/>
  <c r="M220" i="1" a="1"/>
  <c r="M220" i="1" s="1"/>
  <c r="L220" i="1"/>
  <c r="L220" i="1" a="1"/>
  <c r="M219" i="1" a="1"/>
  <c r="M219" i="1" s="1"/>
  <c r="L219" i="1" a="1"/>
  <c r="L219" i="1" s="1"/>
  <c r="M218" i="1" a="1"/>
  <c r="M218" i="1" s="1"/>
  <c r="L218" i="1" a="1"/>
  <c r="L218" i="1" s="1"/>
  <c r="M217" i="1" a="1"/>
  <c r="M217" i="1" s="1"/>
  <c r="L217" i="1" a="1"/>
  <c r="L217" i="1" s="1"/>
  <c r="M216" i="1" a="1"/>
  <c r="M216" i="1" s="1"/>
  <c r="L216" i="1"/>
  <c r="L216" i="1" a="1"/>
  <c r="M215" i="1" a="1"/>
  <c r="M215" i="1" s="1"/>
  <c r="L215" i="1"/>
  <c r="L215" i="1" a="1"/>
  <c r="M214" i="1" a="1"/>
  <c r="M214" i="1" s="1"/>
  <c r="L214" i="1" a="1"/>
  <c r="L214" i="1" s="1"/>
  <c r="M213" i="1" a="1"/>
  <c r="M213" i="1" s="1"/>
  <c r="L213" i="1" a="1"/>
  <c r="L213" i="1" s="1"/>
  <c r="M212" i="1" a="1"/>
  <c r="M212" i="1" s="1"/>
  <c r="L212" i="1"/>
  <c r="L212" i="1" a="1"/>
  <c r="M211" i="1" a="1"/>
  <c r="M211" i="1" s="1"/>
  <c r="L211" i="1" a="1"/>
  <c r="L211" i="1" s="1"/>
  <c r="M210" i="1" a="1"/>
  <c r="M210" i="1" s="1"/>
  <c r="L210" i="1" a="1"/>
  <c r="L210" i="1" s="1"/>
  <c r="M209" i="1" a="1"/>
  <c r="M209" i="1" s="1"/>
  <c r="L209" i="1" a="1"/>
  <c r="L209" i="1" s="1"/>
  <c r="M208" i="1" a="1"/>
  <c r="M208" i="1" s="1"/>
  <c r="L208" i="1"/>
  <c r="L208" i="1" a="1"/>
  <c r="M207" i="1" a="1"/>
  <c r="M207" i="1" s="1"/>
  <c r="L207" i="1"/>
  <c r="L207" i="1" a="1"/>
  <c r="M206" i="1" a="1"/>
  <c r="M206" i="1" s="1"/>
  <c r="L206" i="1" a="1"/>
  <c r="L206" i="1" s="1"/>
  <c r="M205" i="1" a="1"/>
  <c r="M205" i="1" s="1"/>
  <c r="L205" i="1" a="1"/>
  <c r="L205" i="1" s="1"/>
  <c r="M204" i="1"/>
  <c r="M204" i="1" a="1"/>
  <c r="L204" i="1" a="1"/>
  <c r="L204" i="1" s="1"/>
  <c r="M203" i="1" a="1"/>
  <c r="M203" i="1" s="1"/>
  <c r="L203" i="1"/>
  <c r="L203" i="1" a="1"/>
  <c r="M202" i="1" a="1"/>
  <c r="M202" i="1" s="1"/>
  <c r="L202" i="1"/>
  <c r="L202" i="1" a="1"/>
  <c r="M201" i="1" a="1"/>
  <c r="M201" i="1" s="1"/>
  <c r="L201" i="1"/>
  <c r="L201" i="1" a="1"/>
  <c r="M200" i="1" a="1"/>
  <c r="M200" i="1" s="1"/>
  <c r="L200" i="1"/>
  <c r="L200" i="1" a="1"/>
  <c r="M199" i="1" a="1"/>
  <c r="M199" i="1" s="1"/>
  <c r="L199" i="1" a="1"/>
  <c r="L199" i="1" s="1"/>
  <c r="M198" i="1"/>
  <c r="M198" i="1" a="1"/>
  <c r="L198" i="1" a="1"/>
  <c r="L198" i="1" s="1"/>
  <c r="M197" i="1"/>
  <c r="M197" i="1" a="1"/>
  <c r="L197" i="1" a="1"/>
  <c r="L197" i="1" s="1"/>
  <c r="M196" i="1"/>
  <c r="M196" i="1" a="1"/>
  <c r="L196" i="1"/>
  <c r="L196" i="1" a="1"/>
  <c r="M195" i="1"/>
  <c r="M195" i="1" a="1"/>
  <c r="L195" i="1" a="1"/>
  <c r="L195" i="1" s="1"/>
  <c r="M194" i="1"/>
  <c r="M194" i="1" a="1"/>
  <c r="L194" i="1" a="1"/>
  <c r="L194" i="1" s="1"/>
  <c r="M193" i="1"/>
  <c r="M193" i="1" a="1"/>
  <c r="L193" i="1" a="1"/>
  <c r="L193" i="1" s="1"/>
  <c r="M192" i="1"/>
  <c r="M192" i="1" a="1"/>
  <c r="L192" i="1"/>
  <c r="L192" i="1" a="1"/>
  <c r="M191" i="1"/>
  <c r="M191" i="1" a="1"/>
  <c r="L191" i="1" a="1"/>
  <c r="L191" i="1" s="1"/>
  <c r="M190" i="1"/>
  <c r="M190" i="1" a="1"/>
  <c r="L190" i="1"/>
  <c r="L190" i="1" a="1"/>
  <c r="M189" i="1"/>
  <c r="M189" i="1" a="1"/>
  <c r="L189" i="1" a="1"/>
  <c r="L189" i="1" s="1"/>
  <c r="M188" i="1"/>
  <c r="M188" i="1" a="1"/>
  <c r="L188" i="1" a="1"/>
  <c r="L188" i="1" s="1"/>
  <c r="M187" i="1"/>
  <c r="M187" i="1" a="1"/>
  <c r="L187" i="1" a="1"/>
  <c r="L187" i="1" s="1"/>
  <c r="M186" i="1"/>
  <c r="M186" i="1" a="1"/>
  <c r="L186" i="1" a="1"/>
  <c r="L186" i="1" s="1"/>
  <c r="M185" i="1"/>
  <c r="M185" i="1" a="1"/>
  <c r="L185" i="1" a="1"/>
  <c r="L185" i="1" s="1"/>
  <c r="M184" i="1"/>
  <c r="M184" i="1" a="1"/>
  <c r="L184" i="1"/>
  <c r="L184" i="1" a="1"/>
  <c r="M183" i="1"/>
  <c r="M183" i="1" a="1"/>
  <c r="L183" i="1" a="1"/>
  <c r="L183" i="1" s="1"/>
  <c r="M182" i="1"/>
  <c r="M182" i="1" a="1"/>
  <c r="L182" i="1" a="1"/>
  <c r="L182" i="1" s="1"/>
  <c r="M181" i="1"/>
  <c r="M181" i="1" a="1"/>
  <c r="L181" i="1" a="1"/>
  <c r="L181" i="1" s="1"/>
  <c r="M180" i="1"/>
  <c r="M180" i="1" a="1"/>
  <c r="L180" i="1"/>
  <c r="L180" i="1" a="1"/>
  <c r="M179" i="1"/>
  <c r="M179" i="1" a="1"/>
  <c r="L179" i="1" a="1"/>
  <c r="L179" i="1" s="1"/>
  <c r="M178" i="1"/>
  <c r="M178" i="1" a="1"/>
  <c r="L178" i="1" a="1"/>
  <c r="L178" i="1" s="1"/>
  <c r="M177" i="1"/>
  <c r="M177" i="1" a="1"/>
  <c r="L177" i="1" a="1"/>
  <c r="L177" i="1" s="1"/>
  <c r="M176" i="1"/>
  <c r="M176" i="1" a="1"/>
  <c r="L176" i="1"/>
  <c r="L176" i="1" a="1"/>
  <c r="M175" i="1"/>
  <c r="M175" i="1" a="1"/>
  <c r="L175" i="1" a="1"/>
  <c r="L175" i="1" s="1"/>
  <c r="M174" i="1" a="1"/>
  <c r="M174" i="1" s="1"/>
  <c r="L174" i="1" a="1"/>
  <c r="L174" i="1" s="1"/>
  <c r="M173" i="1" a="1"/>
  <c r="M173" i="1" s="1"/>
  <c r="L173" i="1" a="1"/>
  <c r="L173" i="1" s="1"/>
  <c r="M172" i="1" a="1"/>
  <c r="M172" i="1" s="1"/>
  <c r="L172" i="1" a="1"/>
  <c r="L172" i="1" s="1"/>
  <c r="M171" i="1" a="1"/>
  <c r="M171" i="1" s="1"/>
  <c r="L171" i="1" a="1"/>
  <c r="L171" i="1" s="1"/>
  <c r="M170" i="1" a="1"/>
  <c r="M170" i="1" s="1"/>
  <c r="L170" i="1"/>
  <c r="L170" i="1" a="1"/>
  <c r="M169" i="1" a="1"/>
  <c r="M169" i="1" s="1"/>
  <c r="L169" i="1" a="1"/>
  <c r="L169" i="1" s="1"/>
  <c r="M168" i="1" a="1"/>
  <c r="M168" i="1" s="1"/>
  <c r="L168" i="1" a="1"/>
  <c r="L168" i="1" s="1"/>
  <c r="M167" i="1" a="1"/>
  <c r="M167" i="1" s="1"/>
  <c r="L167" i="1" a="1"/>
  <c r="L167" i="1" s="1"/>
  <c r="M166" i="1" a="1"/>
  <c r="M166" i="1" s="1"/>
  <c r="L166" i="1"/>
  <c r="L166" i="1" a="1"/>
  <c r="M165" i="1" a="1"/>
  <c r="M165" i="1" s="1"/>
  <c r="L165" i="1" a="1"/>
  <c r="L165" i="1" s="1"/>
  <c r="M164" i="1" a="1"/>
  <c r="M164" i="1" s="1"/>
  <c r="L164" i="1"/>
  <c r="L164" i="1" a="1"/>
  <c r="M163" i="1" a="1"/>
  <c r="M163" i="1" s="1"/>
  <c r="L163" i="1" a="1"/>
  <c r="L163" i="1" s="1"/>
  <c r="M162" i="1" a="1"/>
  <c r="M162" i="1" s="1"/>
  <c r="L162" i="1"/>
  <c r="L162" i="1" a="1"/>
  <c r="M161" i="1" a="1"/>
  <c r="M161" i="1" s="1"/>
  <c r="L161" i="1" a="1"/>
  <c r="L161" i="1" s="1"/>
  <c r="M160" i="1" a="1"/>
  <c r="M160" i="1" s="1"/>
  <c r="L160" i="1" a="1"/>
  <c r="L160" i="1" s="1"/>
  <c r="M159" i="1" a="1"/>
  <c r="M159" i="1" s="1"/>
  <c r="L159" i="1" a="1"/>
  <c r="L159" i="1" s="1"/>
  <c r="M158" i="1" a="1"/>
  <c r="M158" i="1" s="1"/>
  <c r="L158" i="1" a="1"/>
  <c r="L158" i="1" s="1"/>
  <c r="M157" i="1" a="1"/>
  <c r="M157" i="1" s="1"/>
  <c r="L157" i="1" a="1"/>
  <c r="L157" i="1" s="1"/>
  <c r="M156" i="1" a="1"/>
  <c r="M156" i="1" s="1"/>
  <c r="L156" i="1" a="1"/>
  <c r="L156" i="1" s="1"/>
  <c r="M155" i="1" a="1"/>
  <c r="M155" i="1" s="1"/>
  <c r="L155" i="1" a="1"/>
  <c r="L155" i="1" s="1"/>
  <c r="M154" i="1" a="1"/>
  <c r="M154" i="1" s="1"/>
  <c r="L154" i="1"/>
  <c r="L154" i="1" a="1"/>
  <c r="M153" i="1" a="1"/>
  <c r="M153" i="1" s="1"/>
  <c r="L153" i="1" a="1"/>
  <c r="L153" i="1" s="1"/>
  <c r="M152" i="1" a="1"/>
  <c r="M152" i="1" s="1"/>
  <c r="L152" i="1" a="1"/>
  <c r="L152" i="1" s="1"/>
  <c r="M151" i="1" a="1"/>
  <c r="M151" i="1" s="1"/>
  <c r="L151" i="1" a="1"/>
  <c r="L151" i="1" s="1"/>
  <c r="M150" i="1" a="1"/>
  <c r="M150" i="1" s="1"/>
  <c r="L150" i="1"/>
  <c r="L150" i="1" a="1"/>
  <c r="M149" i="1" a="1"/>
  <c r="M149" i="1" s="1"/>
  <c r="L149" i="1" a="1"/>
  <c r="L149" i="1" s="1"/>
  <c r="M148" i="1" a="1"/>
  <c r="M148" i="1" s="1"/>
  <c r="L148" i="1"/>
  <c r="L148" i="1" a="1"/>
  <c r="M147" i="1" a="1"/>
  <c r="M147" i="1" s="1"/>
  <c r="L147" i="1" a="1"/>
  <c r="L147" i="1" s="1"/>
  <c r="M146" i="1" a="1"/>
  <c r="M146" i="1" s="1"/>
  <c r="L146" i="1"/>
  <c r="L146" i="1" a="1"/>
  <c r="M145" i="1" a="1"/>
  <c r="M145" i="1" s="1"/>
  <c r="L145" i="1" a="1"/>
  <c r="L145" i="1" s="1"/>
  <c r="M144" i="1" a="1"/>
  <c r="M144" i="1" s="1"/>
  <c r="L144" i="1" a="1"/>
  <c r="L144" i="1" s="1"/>
  <c r="M143" i="1" a="1"/>
  <c r="M143" i="1" s="1"/>
  <c r="L143" i="1" a="1"/>
  <c r="L143" i="1" s="1"/>
  <c r="M142" i="1" a="1"/>
  <c r="M142" i="1" s="1"/>
  <c r="L142" i="1" a="1"/>
  <c r="L142" i="1" s="1"/>
  <c r="M141" i="1" a="1"/>
  <c r="M141" i="1" s="1"/>
  <c r="L141" i="1" a="1"/>
  <c r="L141" i="1" s="1"/>
  <c r="M140" i="1" a="1"/>
  <c r="M140" i="1" s="1"/>
  <c r="L140" i="1" a="1"/>
  <c r="L140" i="1" s="1"/>
  <c r="M139" i="1" a="1"/>
  <c r="M139" i="1" s="1"/>
  <c r="L139" i="1" a="1"/>
  <c r="L139" i="1" s="1"/>
  <c r="M138" i="1" a="1"/>
  <c r="M138" i="1" s="1"/>
  <c r="L138" i="1"/>
  <c r="L138" i="1" a="1"/>
  <c r="M137" i="1" a="1"/>
  <c r="M137" i="1" s="1"/>
  <c r="L137" i="1" a="1"/>
  <c r="L137" i="1" s="1"/>
  <c r="M136" i="1" a="1"/>
  <c r="M136" i="1" s="1"/>
  <c r="L136" i="1" a="1"/>
  <c r="L136" i="1" s="1"/>
  <c r="M135" i="1" a="1"/>
  <c r="M135" i="1" s="1"/>
  <c r="L135" i="1" a="1"/>
  <c r="L135" i="1" s="1"/>
  <c r="M134" i="1" a="1"/>
  <c r="M134" i="1" s="1"/>
  <c r="L134" i="1"/>
  <c r="L134" i="1" a="1"/>
  <c r="M133" i="1" a="1"/>
  <c r="M133" i="1" s="1"/>
  <c r="L133" i="1" a="1"/>
  <c r="L133" i="1" s="1"/>
  <c r="M132" i="1" a="1"/>
  <c r="M132" i="1" s="1"/>
  <c r="L132" i="1"/>
  <c r="L132" i="1" a="1"/>
  <c r="M131" i="1" a="1"/>
  <c r="M131" i="1" s="1"/>
  <c r="L131" i="1" a="1"/>
  <c r="L131" i="1" s="1"/>
  <c r="M130" i="1" a="1"/>
  <c r="M130" i="1" s="1"/>
  <c r="L130" i="1"/>
  <c r="L130" i="1" a="1"/>
  <c r="M129" i="1" a="1"/>
  <c r="M129" i="1" s="1"/>
  <c r="L129" i="1" a="1"/>
  <c r="L129" i="1" s="1"/>
  <c r="M128" i="1" a="1"/>
  <c r="M128" i="1" s="1"/>
  <c r="L128" i="1" a="1"/>
  <c r="L128" i="1" s="1"/>
  <c r="M127" i="1" a="1"/>
  <c r="M127" i="1" s="1"/>
  <c r="L127" i="1" a="1"/>
  <c r="L127" i="1" s="1"/>
  <c r="M126" i="1" a="1"/>
  <c r="M126" i="1" s="1"/>
  <c r="L126" i="1" a="1"/>
  <c r="L126" i="1" s="1"/>
  <c r="M125" i="1" a="1"/>
  <c r="M125" i="1" s="1"/>
  <c r="L125" i="1" a="1"/>
  <c r="L125" i="1" s="1"/>
  <c r="M124" i="1" a="1"/>
  <c r="M124" i="1" s="1"/>
  <c r="L124" i="1" a="1"/>
  <c r="L124" i="1" s="1"/>
  <c r="M123" i="1" a="1"/>
  <c r="M123" i="1" s="1"/>
  <c r="L123" i="1" a="1"/>
  <c r="L123" i="1" s="1"/>
  <c r="M122" i="1" a="1"/>
  <c r="M122" i="1" s="1"/>
  <c r="L122" i="1"/>
  <c r="L122" i="1" a="1"/>
  <c r="M121" i="1" a="1"/>
  <c r="M121" i="1" s="1"/>
  <c r="L121" i="1" a="1"/>
  <c r="L121" i="1" s="1"/>
  <c r="M120" i="1" a="1"/>
  <c r="M120" i="1" s="1"/>
  <c r="L120" i="1" a="1"/>
  <c r="L120" i="1" s="1"/>
  <c r="M119" i="1" a="1"/>
  <c r="M119" i="1" s="1"/>
  <c r="L119" i="1" a="1"/>
  <c r="L119" i="1" s="1"/>
  <c r="M118" i="1" a="1"/>
  <c r="M118" i="1" s="1"/>
  <c r="L118" i="1"/>
  <c r="L118" i="1" a="1"/>
  <c r="M117" i="1" a="1"/>
  <c r="M117" i="1" s="1"/>
  <c r="L117" i="1" a="1"/>
  <c r="L117" i="1" s="1"/>
  <c r="M116" i="1" a="1"/>
  <c r="M116" i="1" s="1"/>
  <c r="L116" i="1"/>
  <c r="L116" i="1" a="1"/>
  <c r="M115" i="1" a="1"/>
  <c r="M115" i="1" s="1"/>
  <c r="L115" i="1" a="1"/>
  <c r="L115" i="1" s="1"/>
  <c r="M114" i="1" a="1"/>
  <c r="M114" i="1" s="1"/>
  <c r="L114" i="1"/>
  <c r="L114" i="1" a="1"/>
  <c r="M113" i="1" a="1"/>
  <c r="M113" i="1" s="1"/>
  <c r="L113" i="1" a="1"/>
  <c r="L113" i="1" s="1"/>
  <c r="M112" i="1" a="1"/>
  <c r="M112" i="1" s="1"/>
  <c r="L112" i="1" a="1"/>
  <c r="L112" i="1" s="1"/>
  <c r="M111" i="1" a="1"/>
  <c r="M111" i="1" s="1"/>
  <c r="L111" i="1" a="1"/>
  <c r="L111" i="1" s="1"/>
  <c r="M110" i="1" a="1"/>
  <c r="M110" i="1" s="1"/>
  <c r="L110" i="1" a="1"/>
  <c r="L110" i="1" s="1"/>
  <c r="M109" i="1" a="1"/>
  <c r="M109" i="1" s="1"/>
  <c r="L109" i="1" a="1"/>
  <c r="L109" i="1" s="1"/>
  <c r="M108" i="1" a="1"/>
  <c r="M108" i="1" s="1"/>
  <c r="L108" i="1" a="1"/>
  <c r="L108" i="1" s="1"/>
  <c r="M107" i="1" a="1"/>
  <c r="M107" i="1" s="1"/>
  <c r="L107" i="1" a="1"/>
  <c r="L107" i="1" s="1"/>
  <c r="M106" i="1" a="1"/>
  <c r="M106" i="1" s="1"/>
  <c r="L106" i="1"/>
  <c r="L106" i="1" a="1"/>
  <c r="M105" i="1" a="1"/>
  <c r="M105" i="1" s="1"/>
  <c r="L105" i="1" a="1"/>
  <c r="L105" i="1" s="1"/>
  <c r="M104" i="1" a="1"/>
  <c r="M104" i="1" s="1"/>
  <c r="L104" i="1" a="1"/>
  <c r="L104" i="1" s="1"/>
  <c r="M103" i="1" a="1"/>
  <c r="M103" i="1" s="1"/>
  <c r="L103" i="1" a="1"/>
  <c r="L103" i="1" s="1"/>
  <c r="M102" i="1" a="1"/>
  <c r="M102" i="1" s="1"/>
  <c r="L102" i="1"/>
  <c r="L102" i="1" a="1"/>
  <c r="M101" i="1" a="1"/>
  <c r="M101" i="1" s="1"/>
  <c r="L101" i="1" a="1"/>
  <c r="L101" i="1" s="1"/>
  <c r="M100" i="1" a="1"/>
  <c r="M100" i="1" s="1"/>
  <c r="L100" i="1"/>
  <c r="L100" i="1" a="1"/>
  <c r="M99" i="1" a="1"/>
  <c r="M99" i="1" s="1"/>
  <c r="L99" i="1" a="1"/>
  <c r="L99" i="1" s="1"/>
  <c r="M98" i="1" a="1"/>
  <c r="M98" i="1" s="1"/>
  <c r="L98" i="1"/>
  <c r="L98" i="1" a="1"/>
  <c r="M97" i="1" a="1"/>
  <c r="M97" i="1" s="1"/>
  <c r="L97" i="1" a="1"/>
  <c r="L97" i="1" s="1"/>
  <c r="M96" i="1" a="1"/>
  <c r="M96" i="1" s="1"/>
  <c r="L96" i="1" a="1"/>
  <c r="L96" i="1" s="1"/>
  <c r="M95" i="1" a="1"/>
  <c r="M95" i="1" s="1"/>
  <c r="L95" i="1" a="1"/>
  <c r="L95" i="1" s="1"/>
  <c r="M94" i="1" a="1"/>
  <c r="M94" i="1" s="1"/>
  <c r="L94" i="1"/>
  <c r="L94" i="1" a="1"/>
  <c r="M93" i="1" a="1"/>
  <c r="M93" i="1" s="1"/>
  <c r="L93" i="1" a="1"/>
  <c r="L93" i="1" s="1"/>
  <c r="M92" i="1" a="1"/>
  <c r="M92" i="1" s="1"/>
  <c r="L92" i="1" a="1"/>
  <c r="L92" i="1" s="1"/>
  <c r="M91" i="1" a="1"/>
  <c r="M91" i="1" s="1"/>
  <c r="L91" i="1" a="1"/>
  <c r="L91" i="1" s="1"/>
  <c r="M90" i="1" a="1"/>
  <c r="M90" i="1" s="1"/>
  <c r="L90" i="1"/>
  <c r="L90" i="1" a="1"/>
  <c r="M89" i="1" a="1"/>
  <c r="M89" i="1" s="1"/>
  <c r="L89" i="1" a="1"/>
  <c r="L89" i="1" s="1"/>
  <c r="M88" i="1" a="1"/>
  <c r="M88" i="1" s="1"/>
  <c r="L88" i="1" a="1"/>
  <c r="L88" i="1" s="1"/>
  <c r="M87" i="1" a="1"/>
  <c r="M87" i="1" s="1"/>
  <c r="L87" i="1" a="1"/>
  <c r="L87" i="1" s="1"/>
  <c r="M86" i="1" a="1"/>
  <c r="M86" i="1" s="1"/>
  <c r="L86" i="1"/>
  <c r="L86" i="1" a="1"/>
  <c r="M85" i="1" a="1"/>
  <c r="M85" i="1" s="1"/>
  <c r="L85" i="1" a="1"/>
  <c r="L85" i="1" s="1"/>
  <c r="M84" i="1" a="1"/>
  <c r="M84" i="1" s="1"/>
  <c r="L84" i="1"/>
  <c r="L84" i="1" a="1"/>
  <c r="M83" i="1" a="1"/>
  <c r="M83" i="1" s="1"/>
  <c r="L83" i="1" a="1"/>
  <c r="L83" i="1" s="1"/>
  <c r="M82" i="1" a="1"/>
  <c r="M82" i="1" s="1"/>
  <c r="L82" i="1"/>
  <c r="L82" i="1" a="1"/>
  <c r="M81" i="1" a="1"/>
  <c r="M81" i="1" s="1"/>
  <c r="L81" i="1" a="1"/>
  <c r="L81" i="1" s="1"/>
  <c r="M80" i="1" a="1"/>
  <c r="M80" i="1" s="1"/>
  <c r="L80" i="1" a="1"/>
  <c r="L80" i="1" s="1"/>
  <c r="M79" i="1" a="1"/>
  <c r="M79" i="1" s="1"/>
  <c r="L79" i="1" a="1"/>
  <c r="L79" i="1" s="1"/>
  <c r="M78" i="1" a="1"/>
  <c r="M78" i="1" s="1"/>
  <c r="L78" i="1" a="1"/>
  <c r="L78" i="1" s="1"/>
  <c r="M77" i="1" a="1"/>
  <c r="M77" i="1" s="1"/>
  <c r="L77" i="1" a="1"/>
  <c r="L77" i="1" s="1"/>
  <c r="M76" i="1" a="1"/>
  <c r="M76" i="1" s="1"/>
  <c r="L76" i="1" a="1"/>
  <c r="L76" i="1" s="1"/>
  <c r="M75" i="1" a="1"/>
  <c r="M75" i="1" s="1"/>
  <c r="L75" i="1" a="1"/>
  <c r="L75" i="1" s="1"/>
  <c r="M74" i="1" a="1"/>
  <c r="M74" i="1" s="1"/>
  <c r="L74" i="1"/>
  <c r="L74" i="1" a="1"/>
  <c r="M73" i="1" a="1"/>
  <c r="M73" i="1" s="1"/>
  <c r="L73" i="1" a="1"/>
  <c r="L73" i="1" s="1"/>
  <c r="M72" i="1" a="1"/>
  <c r="M72" i="1" s="1"/>
  <c r="L72" i="1" a="1"/>
  <c r="L72" i="1" s="1"/>
  <c r="M71" i="1" a="1"/>
  <c r="M71" i="1" s="1"/>
  <c r="L71" i="1" a="1"/>
  <c r="L71" i="1" s="1"/>
  <c r="M70" i="1" a="1"/>
  <c r="M70" i="1" s="1"/>
  <c r="L70" i="1" a="1"/>
  <c r="L70" i="1" s="1"/>
  <c r="M69" i="1" a="1"/>
  <c r="M69" i="1" s="1"/>
  <c r="L69" i="1" a="1"/>
  <c r="L69" i="1" s="1"/>
  <c r="M68" i="1" a="1"/>
  <c r="M68" i="1" s="1"/>
  <c r="L68" i="1"/>
  <c r="L68" i="1" a="1"/>
  <c r="M67" i="1" a="1"/>
  <c r="M67" i="1" s="1"/>
  <c r="L67" i="1" a="1"/>
  <c r="L67" i="1" s="1"/>
  <c r="M66" i="1" a="1"/>
  <c r="M66" i="1" s="1"/>
  <c r="L66" i="1"/>
  <c r="L66" i="1" a="1"/>
  <c r="M65" i="1" a="1"/>
  <c r="M65" i="1" s="1"/>
  <c r="L65" i="1" a="1"/>
  <c r="L65" i="1" s="1"/>
  <c r="M64" i="1" a="1"/>
  <c r="M64" i="1" s="1"/>
  <c r="L64" i="1" a="1"/>
  <c r="L64" i="1" s="1"/>
  <c r="M63" i="1" a="1"/>
  <c r="M63" i="1" s="1"/>
  <c r="L63" i="1"/>
  <c r="L63" i="1" a="1"/>
  <c r="M62" i="1" a="1"/>
  <c r="M62" i="1" s="1"/>
  <c r="L62" i="1"/>
  <c r="L62" i="1" a="1"/>
  <c r="M61" i="1" a="1"/>
  <c r="M61" i="1" s="1"/>
  <c r="L61" i="1"/>
  <c r="L61" i="1" a="1"/>
  <c r="M60" i="1" a="1"/>
  <c r="M60" i="1" s="1"/>
  <c r="L60" i="1"/>
  <c r="L60" i="1" a="1"/>
  <c r="M59" i="1" a="1"/>
  <c r="M59" i="1" s="1"/>
  <c r="L59" i="1" a="1"/>
  <c r="L59" i="1" s="1"/>
  <c r="M58" i="1" a="1"/>
  <c r="M58" i="1" s="1"/>
  <c r="L58" i="1"/>
  <c r="L58" i="1" a="1"/>
  <c r="M57" i="1" a="1"/>
  <c r="M57" i="1" s="1"/>
  <c r="L57" i="1" a="1"/>
  <c r="L57" i="1" s="1"/>
  <c r="M56" i="1" a="1"/>
  <c r="M56" i="1" s="1"/>
  <c r="L56" i="1"/>
  <c r="L56" i="1" a="1"/>
  <c r="M55" i="1" a="1"/>
  <c r="M55" i="1" s="1"/>
  <c r="L55" i="1" a="1"/>
  <c r="L55" i="1" s="1"/>
  <c r="M54" i="1" a="1"/>
  <c r="M54" i="1" s="1"/>
  <c r="L54" i="1"/>
  <c r="L54" i="1" a="1"/>
  <c r="M53" i="1" a="1"/>
  <c r="M53" i="1" s="1"/>
  <c r="L53" i="1" a="1"/>
  <c r="L53" i="1" s="1"/>
  <c r="M52" i="1" a="1"/>
  <c r="M52" i="1" s="1"/>
  <c r="L52" i="1"/>
  <c r="L52" i="1" a="1"/>
  <c r="M51" i="1" a="1"/>
  <c r="M51" i="1" s="1"/>
  <c r="L51" i="1" a="1"/>
  <c r="L51" i="1" s="1"/>
  <c r="M50" i="1" a="1"/>
  <c r="M50" i="1" s="1"/>
  <c r="L50" i="1"/>
  <c r="L50" i="1" a="1"/>
  <c r="M49" i="1" a="1"/>
  <c r="M49" i="1" s="1"/>
  <c r="L49" i="1" a="1"/>
  <c r="L49" i="1" s="1"/>
  <c r="M48" i="1" a="1"/>
  <c r="M48" i="1" s="1"/>
  <c r="L48" i="1"/>
  <c r="L48" i="1" a="1"/>
  <c r="M47" i="1" a="1"/>
  <c r="M47" i="1" s="1"/>
  <c r="L47" i="1" a="1"/>
  <c r="L47" i="1" s="1"/>
  <c r="M46" i="1" a="1"/>
  <c r="M46" i="1" s="1"/>
  <c r="L46" i="1"/>
  <c r="L46" i="1" a="1"/>
  <c r="M45" i="1" a="1"/>
  <c r="M45" i="1" s="1"/>
  <c r="L45" i="1" a="1"/>
  <c r="L45" i="1" s="1"/>
  <c r="M44" i="1" a="1"/>
  <c r="M44" i="1" s="1"/>
  <c r="L44" i="1"/>
  <c r="L44" i="1" a="1"/>
  <c r="M43" i="1" a="1"/>
  <c r="M43" i="1" s="1"/>
  <c r="L43" i="1" a="1"/>
  <c r="L43" i="1" s="1"/>
  <c r="M42" i="1" a="1"/>
  <c r="M42" i="1" s="1"/>
  <c r="L42" i="1"/>
  <c r="L42" i="1" a="1"/>
  <c r="M41" i="1" a="1"/>
  <c r="M41" i="1" s="1"/>
  <c r="L41" i="1" a="1"/>
  <c r="L41" i="1" s="1"/>
  <c r="M40" i="1" a="1"/>
  <c r="M40" i="1" s="1"/>
  <c r="L40" i="1"/>
  <c r="L40" i="1" a="1"/>
  <c r="M39" i="1" a="1"/>
  <c r="M39" i="1" s="1"/>
  <c r="L39" i="1" a="1"/>
  <c r="L39" i="1" s="1"/>
  <c r="M38" i="1" a="1"/>
  <c r="M38" i="1" s="1"/>
  <c r="L38" i="1"/>
  <c r="L38" i="1" a="1"/>
  <c r="M37" i="1" a="1"/>
  <c r="M37" i="1" s="1"/>
  <c r="L37" i="1" a="1"/>
  <c r="L37" i="1" s="1"/>
  <c r="M36" i="1" a="1"/>
  <c r="M36" i="1" s="1"/>
  <c r="L36" i="1"/>
  <c r="L36" i="1" a="1"/>
  <c r="M35" i="1" a="1"/>
  <c r="M35" i="1" s="1"/>
  <c r="L35" i="1" a="1"/>
  <c r="L35" i="1" s="1"/>
  <c r="M34" i="1" a="1"/>
  <c r="M34" i="1" s="1"/>
  <c r="L34" i="1"/>
  <c r="L34" i="1" a="1"/>
  <c r="M33" i="1" a="1"/>
  <c r="M33" i="1" s="1"/>
  <c r="L33" i="1" a="1"/>
  <c r="L33" i="1" s="1"/>
  <c r="M32" i="1" a="1"/>
  <c r="M32" i="1" s="1"/>
  <c r="L32" i="1"/>
  <c r="L32" i="1" a="1"/>
  <c r="M31" i="1" a="1"/>
  <c r="M31" i="1" s="1"/>
  <c r="L31" i="1" a="1"/>
  <c r="L31" i="1" s="1"/>
  <c r="M30" i="1" a="1"/>
  <c r="M30" i="1" s="1"/>
  <c r="L30" i="1"/>
  <c r="L30" i="1" a="1"/>
  <c r="M29" i="1" a="1"/>
  <c r="M29" i="1" s="1"/>
  <c r="L29" i="1" a="1"/>
  <c r="L29" i="1" s="1"/>
  <c r="M28" i="1" a="1"/>
  <c r="M28" i="1" s="1"/>
  <c r="L28" i="1"/>
  <c r="L28" i="1" a="1"/>
  <c r="M27" i="1" a="1"/>
  <c r="M27" i="1" s="1"/>
  <c r="L27" i="1" a="1"/>
  <c r="L27" i="1" s="1"/>
  <c r="M26" i="1" a="1"/>
  <c r="M26" i="1" s="1"/>
  <c r="L26" i="1"/>
  <c r="L26" i="1" a="1"/>
  <c r="M25" i="1" a="1"/>
  <c r="M25" i="1" s="1"/>
  <c r="L25" i="1" a="1"/>
  <c r="L25" i="1" s="1"/>
  <c r="M24" i="1" a="1"/>
  <c r="M24" i="1" s="1"/>
  <c r="L24" i="1"/>
  <c r="L24" i="1" a="1"/>
  <c r="M23" i="1" a="1"/>
  <c r="M23" i="1" s="1"/>
  <c r="L23" i="1" a="1"/>
  <c r="L23" i="1" s="1"/>
  <c r="M22" i="1" a="1"/>
  <c r="M22" i="1" s="1"/>
  <c r="L22" i="1"/>
  <c r="L22" i="1" a="1"/>
  <c r="M21" i="1" a="1"/>
  <c r="M21" i="1" s="1"/>
  <c r="L21" i="1" a="1"/>
  <c r="L21" i="1" s="1"/>
  <c r="M20" i="1" a="1"/>
  <c r="M20" i="1" s="1"/>
  <c r="L20" i="1"/>
  <c r="L20" i="1" a="1"/>
  <c r="M19" i="1" a="1"/>
  <c r="M19" i="1" s="1"/>
  <c r="L19" i="1" a="1"/>
  <c r="L19" i="1" s="1"/>
  <c r="M18" i="1" a="1"/>
  <c r="M18" i="1" s="1"/>
  <c r="L18" i="1"/>
  <c r="L18" i="1" a="1"/>
  <c r="M17" i="1" a="1"/>
  <c r="M17" i="1" s="1"/>
  <c r="L17" i="1" a="1"/>
  <c r="L17" i="1" s="1"/>
  <c r="M16" i="1" a="1"/>
  <c r="M16" i="1" s="1"/>
  <c r="L16" i="1"/>
  <c r="L16" i="1" a="1"/>
  <c r="M15" i="1" a="1"/>
  <c r="M15" i="1" s="1"/>
  <c r="M14" i="1" a="1"/>
  <c r="M14" i="1" s="1"/>
  <c r="L14" i="1"/>
  <c r="L14" i="1" a="1"/>
  <c r="M13" i="1" a="1"/>
  <c r="M13" i="1" s="1"/>
  <c r="L13" i="1" a="1"/>
  <c r="L13" i="1" s="1"/>
  <c r="M12" i="1" a="1"/>
  <c r="M12" i="1" s="1"/>
  <c r="L12" i="1"/>
  <c r="L12" i="1" a="1"/>
  <c r="M11" i="1" a="1"/>
  <c r="M11" i="1" s="1"/>
  <c r="L11" i="1" a="1"/>
  <c r="L11" i="1" s="1"/>
  <c r="M10" i="1" a="1"/>
  <c r="M10" i="1" s="1"/>
  <c r="L10" i="1"/>
  <c r="L10" i="1" a="1"/>
  <c r="M9" i="1" a="1"/>
  <c r="M9" i="1" s="1"/>
  <c r="L9" i="1" a="1"/>
  <c r="L9" i="1" s="1"/>
  <c r="M8" i="1" a="1"/>
  <c r="M8" i="1" s="1"/>
  <c r="L8" i="1"/>
  <c r="L8" i="1" a="1"/>
  <c r="M7" i="1" a="1"/>
  <c r="M7" i="1" s="1"/>
  <c r="L7" i="1" a="1"/>
  <c r="L7" i="1" s="1"/>
  <c r="M6" i="1" a="1"/>
  <c r="M6" i="1" s="1"/>
  <c r="L6" i="1"/>
  <c r="L6" i="1" a="1"/>
  <c r="M5" i="1" a="1"/>
  <c r="M5" i="1" s="1"/>
  <c r="L5" i="1" a="1"/>
  <c r="L5" i="1" s="1"/>
  <c r="M4" i="1" a="1"/>
  <c r="M4" i="1" s="1"/>
  <c r="L4" i="1"/>
  <c r="L4" i="1" a="1"/>
  <c r="M3" i="1" a="1"/>
  <c r="M3" i="1" s="1"/>
  <c r="L3" i="1" a="1"/>
  <c r="L3" i="1" s="1"/>
  <c r="M2" i="1" a="1"/>
  <c r="M2" i="1" s="1"/>
  <c r="L2" i="1"/>
  <c r="L2" i="1" a="1"/>
  <c r="AE152" i="12"/>
  <c r="AE151" i="12"/>
  <c r="AE150" i="12"/>
  <c r="AE149" i="12"/>
  <c r="AE148" i="12"/>
  <c r="AE147" i="12"/>
  <c r="AE146" i="12"/>
  <c r="AE145" i="12"/>
  <c r="AE144" i="12"/>
  <c r="AE143" i="12"/>
  <c r="AE142" i="12"/>
  <c r="AE141" i="12"/>
  <c r="AE140" i="12"/>
  <c r="AE139" i="12"/>
  <c r="AE138" i="12"/>
  <c r="AE137" i="12"/>
  <c r="AE136" i="12"/>
  <c r="AE135" i="12"/>
  <c r="AE134" i="12"/>
  <c r="AE133" i="12"/>
  <c r="AE132" i="12"/>
  <c r="AE131" i="12"/>
  <c r="AE130" i="12"/>
  <c r="AE129" i="12"/>
  <c r="AE128" i="12"/>
  <c r="AE127" i="12"/>
  <c r="AE126" i="12"/>
  <c r="AE125" i="12"/>
  <c r="AE124" i="12"/>
  <c r="AE123" i="12"/>
  <c r="AE122" i="12"/>
  <c r="AE121" i="12"/>
  <c r="AE120" i="12"/>
  <c r="AE119" i="12"/>
  <c r="AE118" i="12"/>
  <c r="AE117" i="12"/>
  <c r="AE116" i="12"/>
  <c r="AE115" i="12"/>
  <c r="AE114" i="12"/>
  <c r="AE113" i="12"/>
  <c r="AE112" i="12"/>
  <c r="AE111" i="12"/>
  <c r="AE110" i="12"/>
  <c r="AE109" i="12"/>
  <c r="AE108" i="12"/>
  <c r="AE107" i="12"/>
  <c r="AE106" i="12"/>
  <c r="AE105" i="12"/>
  <c r="AE104" i="12"/>
  <c r="AE103" i="12"/>
  <c r="AE102" i="12"/>
  <c r="AE101" i="12"/>
  <c r="AE100" i="12"/>
  <c r="AE99" i="12"/>
  <c r="AE98" i="12"/>
  <c r="AE97" i="12"/>
  <c r="AE96" i="12"/>
  <c r="AE95" i="12"/>
  <c r="AE94" i="12"/>
  <c r="AE93" i="12"/>
  <c r="AE92" i="12"/>
  <c r="AE91" i="12"/>
  <c r="AE90" i="12"/>
  <c r="AE89" i="12"/>
  <c r="AE88" i="12"/>
  <c r="AE87" i="12"/>
  <c r="AE86" i="12"/>
  <c r="AE85" i="12"/>
  <c r="AE84" i="12"/>
  <c r="AE83" i="12"/>
  <c r="AE82" i="12"/>
  <c r="AE81" i="12"/>
  <c r="AE80" i="12"/>
  <c r="AE79" i="12"/>
  <c r="AE78" i="12"/>
  <c r="AE77" i="12"/>
  <c r="AE76" i="12"/>
  <c r="AE75" i="12"/>
  <c r="AE74" i="12"/>
  <c r="AE73" i="12"/>
  <c r="AE72" i="12"/>
  <c r="AE71" i="12"/>
  <c r="AE70" i="12"/>
  <c r="AE69" i="12"/>
  <c r="AE68" i="12"/>
  <c r="AE67" i="12"/>
  <c r="AE66" i="12"/>
  <c r="AE65" i="12"/>
  <c r="AE64" i="12"/>
  <c r="AE63" i="12"/>
  <c r="AE62" i="12"/>
  <c r="AE61" i="12"/>
  <c r="AE60" i="12"/>
  <c r="AE59" i="12"/>
  <c r="AE58" i="12"/>
  <c r="AE57" i="12"/>
  <c r="AE56" i="12"/>
  <c r="AE55" i="12"/>
  <c r="AE54" i="12"/>
  <c r="AE53" i="12"/>
  <c r="AE52" i="12"/>
  <c r="AE51" i="12"/>
  <c r="AE50" i="12"/>
  <c r="AE49" i="12"/>
  <c r="AE48" i="12"/>
  <c r="AE47" i="12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E4" i="12"/>
  <c r="AE3" i="12"/>
  <c r="AE2" i="12"/>
  <c r="AD367" i="11"/>
  <c r="AD366" i="11"/>
  <c r="AD365" i="11"/>
  <c r="AD364" i="11"/>
  <c r="AD363" i="11"/>
  <c r="AD362" i="11"/>
  <c r="AD361" i="11"/>
  <c r="AD360" i="11"/>
  <c r="AD359" i="11"/>
  <c r="AD358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D329" i="11"/>
  <c r="AD328" i="11"/>
  <c r="AD327" i="11"/>
  <c r="AD326" i="11"/>
  <c r="AD325" i="11"/>
  <c r="AD324" i="11"/>
  <c r="AD323" i="11"/>
  <c r="AD322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293" i="11"/>
  <c r="AD292" i="11"/>
  <c r="AD291" i="11"/>
  <c r="AD290" i="11"/>
  <c r="AD289" i="11"/>
  <c r="AD288" i="11"/>
  <c r="AD287" i="11"/>
  <c r="AD286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57" i="11"/>
  <c r="AD256" i="11"/>
  <c r="AD255" i="11"/>
  <c r="AD254" i="11"/>
  <c r="AD253" i="11"/>
  <c r="AD252" i="11"/>
  <c r="AD251" i="11"/>
  <c r="AD250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21" i="11"/>
  <c r="AD220" i="11"/>
  <c r="AD219" i="11"/>
  <c r="AD218" i="11"/>
  <c r="AD217" i="11"/>
  <c r="AD216" i="11"/>
  <c r="AD215" i="11"/>
  <c r="AD214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185" i="11"/>
  <c r="AD184" i="11"/>
  <c r="AD183" i="11"/>
  <c r="AD182" i="11"/>
  <c r="AD181" i="11"/>
  <c r="AD180" i="11"/>
  <c r="AD179" i="11"/>
  <c r="AD178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D37" i="11"/>
  <c r="AD36" i="11"/>
  <c r="AD35" i="11"/>
  <c r="AD34" i="11"/>
  <c r="AD33" i="11"/>
  <c r="AD32" i="11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13" i="11"/>
  <c r="AD12" i="11"/>
  <c r="AD11" i="11"/>
  <c r="AD10" i="11"/>
  <c r="AD9" i="11"/>
  <c r="AD8" i="11"/>
  <c r="AD7" i="11"/>
  <c r="AD6" i="11"/>
  <c r="AD5" i="11"/>
  <c r="AD4" i="11"/>
  <c r="AD3" i="11"/>
  <c r="AD2" i="11"/>
  <c r="AD366" i="10"/>
  <c r="AD365" i="10"/>
  <c r="AD364" i="10"/>
  <c r="AD363" i="10"/>
  <c r="AD362" i="10"/>
  <c r="AD361" i="10"/>
  <c r="AD360" i="10"/>
  <c r="AD359" i="10"/>
  <c r="AD358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AD72" i="10"/>
  <c r="AD71" i="10"/>
  <c r="AD70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41" i="10"/>
  <c r="AD40" i="10"/>
  <c r="AD39" i="10"/>
  <c r="AD38" i="10"/>
  <c r="AD37" i="10"/>
  <c r="AD36" i="10"/>
  <c r="AD35" i="10"/>
  <c r="AD34" i="10"/>
  <c r="AD33" i="10"/>
  <c r="AD32" i="10"/>
  <c r="AD31" i="10"/>
  <c r="AD30" i="10"/>
  <c r="AD29" i="10"/>
  <c r="AD28" i="10"/>
  <c r="AD27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13" i="10"/>
  <c r="AD12" i="10"/>
  <c r="AD11" i="10"/>
  <c r="AD10" i="10"/>
  <c r="AD9" i="10"/>
  <c r="AD8" i="10"/>
  <c r="AD7" i="10"/>
  <c r="AD6" i="10"/>
  <c r="AD5" i="10"/>
  <c r="AD4" i="10"/>
  <c r="AD3" i="10"/>
  <c r="AD2" i="10"/>
  <c r="R367" i="9"/>
  <c r="R366" i="9"/>
  <c r="R365" i="9"/>
  <c r="R364" i="9"/>
  <c r="R363" i="9"/>
  <c r="R362" i="9"/>
  <c r="R361" i="9"/>
  <c r="R360" i="9"/>
  <c r="R359" i="9"/>
  <c r="R358" i="9"/>
  <c r="R357" i="9"/>
  <c r="R356" i="9"/>
  <c r="R355" i="9"/>
  <c r="R354" i="9"/>
  <c r="R353" i="9"/>
  <c r="R352" i="9"/>
  <c r="R351" i="9"/>
  <c r="R350" i="9"/>
  <c r="R349" i="9"/>
  <c r="R348" i="9"/>
  <c r="R347" i="9"/>
  <c r="R346" i="9"/>
  <c r="R345" i="9"/>
  <c r="R344" i="9"/>
  <c r="R343" i="9"/>
  <c r="R342" i="9"/>
  <c r="R341" i="9"/>
  <c r="R340" i="9"/>
  <c r="R339" i="9"/>
  <c r="R338" i="9"/>
  <c r="R337" i="9"/>
  <c r="R336" i="9"/>
  <c r="R335" i="9"/>
  <c r="R334" i="9"/>
  <c r="R333" i="9"/>
  <c r="R332" i="9"/>
  <c r="R331" i="9"/>
  <c r="R330" i="9"/>
  <c r="R329" i="9"/>
  <c r="R328" i="9"/>
  <c r="R327" i="9"/>
  <c r="R326" i="9"/>
  <c r="R325" i="9"/>
  <c r="R324" i="9"/>
  <c r="R323" i="9"/>
  <c r="R322" i="9"/>
  <c r="R321" i="9"/>
  <c r="R320" i="9"/>
  <c r="R319" i="9"/>
  <c r="R318" i="9"/>
  <c r="R317" i="9"/>
  <c r="R316" i="9"/>
  <c r="R315" i="9"/>
  <c r="R314" i="9"/>
  <c r="R313" i="9"/>
  <c r="R312" i="9"/>
  <c r="R311" i="9"/>
  <c r="R310" i="9"/>
  <c r="R309" i="9"/>
  <c r="R308" i="9"/>
  <c r="R307" i="9"/>
  <c r="R306" i="9"/>
  <c r="R305" i="9"/>
  <c r="R304" i="9"/>
  <c r="R303" i="9"/>
  <c r="R302" i="9"/>
  <c r="R301" i="9"/>
  <c r="R300" i="9"/>
  <c r="R299" i="9"/>
  <c r="R298" i="9"/>
  <c r="R297" i="9"/>
  <c r="R296" i="9"/>
  <c r="R295" i="9"/>
  <c r="R294" i="9"/>
  <c r="R293" i="9"/>
  <c r="R292" i="9"/>
  <c r="R291" i="9"/>
  <c r="R290" i="9"/>
  <c r="R289" i="9"/>
  <c r="R288" i="9"/>
  <c r="R287" i="9"/>
  <c r="R286" i="9"/>
  <c r="R285" i="9"/>
  <c r="R284" i="9"/>
  <c r="R283" i="9"/>
  <c r="R282" i="9"/>
  <c r="R281" i="9"/>
  <c r="R280" i="9"/>
  <c r="R279" i="9"/>
  <c r="R278" i="9"/>
  <c r="R277" i="9"/>
  <c r="R276" i="9"/>
  <c r="R275" i="9"/>
  <c r="R274" i="9"/>
  <c r="R273" i="9"/>
  <c r="R272" i="9"/>
  <c r="R271" i="9"/>
  <c r="R270" i="9"/>
  <c r="R269" i="9"/>
  <c r="R268" i="9"/>
  <c r="R267" i="9"/>
  <c r="R266" i="9"/>
  <c r="R265" i="9"/>
  <c r="R264" i="9"/>
  <c r="R263" i="9"/>
  <c r="R262" i="9"/>
  <c r="R261" i="9"/>
  <c r="R260" i="9"/>
  <c r="R259" i="9"/>
  <c r="R258" i="9"/>
  <c r="R257" i="9"/>
  <c r="R256" i="9"/>
  <c r="R255" i="9"/>
  <c r="R254" i="9"/>
  <c r="R253" i="9"/>
  <c r="R252" i="9"/>
  <c r="R251" i="9"/>
  <c r="R250" i="9"/>
  <c r="R249" i="9"/>
  <c r="R248" i="9"/>
  <c r="R247" i="9"/>
  <c r="R246" i="9"/>
  <c r="R245" i="9"/>
  <c r="R244" i="9"/>
  <c r="R243" i="9"/>
  <c r="R242" i="9"/>
  <c r="R241" i="9"/>
  <c r="R240" i="9"/>
  <c r="R239" i="9"/>
  <c r="R238" i="9"/>
  <c r="R237" i="9"/>
  <c r="R236" i="9"/>
  <c r="R235" i="9"/>
  <c r="R234" i="9"/>
  <c r="R233" i="9"/>
  <c r="R232" i="9"/>
  <c r="R231" i="9"/>
  <c r="R230" i="9"/>
  <c r="R229" i="9"/>
  <c r="R228" i="9"/>
  <c r="R227" i="9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R206" i="9"/>
  <c r="R205" i="9"/>
  <c r="R204" i="9"/>
  <c r="R203" i="9"/>
  <c r="R202" i="9"/>
  <c r="R201" i="9"/>
  <c r="R200" i="9"/>
  <c r="R199" i="9"/>
  <c r="R198" i="9"/>
  <c r="R197" i="9"/>
  <c r="R196" i="9"/>
  <c r="R195" i="9"/>
  <c r="R194" i="9"/>
  <c r="R193" i="9"/>
  <c r="R192" i="9"/>
  <c r="R191" i="9"/>
  <c r="R190" i="9"/>
  <c r="R189" i="9"/>
  <c r="R188" i="9"/>
  <c r="R187" i="9"/>
  <c r="R186" i="9"/>
  <c r="R185" i="9"/>
  <c r="R184" i="9"/>
  <c r="R183" i="9"/>
  <c r="R182" i="9"/>
  <c r="R181" i="9"/>
  <c r="R180" i="9"/>
  <c r="R179" i="9"/>
  <c r="R178" i="9"/>
  <c r="R177" i="9"/>
  <c r="R176" i="9"/>
  <c r="R175" i="9"/>
  <c r="R174" i="9"/>
  <c r="R173" i="9"/>
  <c r="R172" i="9"/>
  <c r="R171" i="9"/>
  <c r="R170" i="9"/>
  <c r="R169" i="9"/>
  <c r="R168" i="9"/>
  <c r="R167" i="9"/>
  <c r="R166" i="9"/>
  <c r="R165" i="9"/>
  <c r="R164" i="9"/>
  <c r="R163" i="9"/>
  <c r="R162" i="9"/>
  <c r="R161" i="9"/>
  <c r="R160" i="9"/>
  <c r="R159" i="9"/>
  <c r="R158" i="9"/>
  <c r="R157" i="9"/>
  <c r="R156" i="9"/>
  <c r="R155" i="9"/>
  <c r="R154" i="9"/>
  <c r="R153" i="9"/>
  <c r="R152" i="9"/>
  <c r="R151" i="9"/>
  <c r="R150" i="9"/>
  <c r="R149" i="9"/>
  <c r="R148" i="9"/>
  <c r="R147" i="9"/>
  <c r="R146" i="9"/>
  <c r="R145" i="9"/>
  <c r="R144" i="9"/>
  <c r="R143" i="9"/>
  <c r="R142" i="9"/>
  <c r="R141" i="9"/>
  <c r="R140" i="9"/>
  <c r="R139" i="9"/>
  <c r="R138" i="9"/>
  <c r="R137" i="9"/>
  <c r="R136" i="9"/>
  <c r="R135" i="9"/>
  <c r="R134" i="9"/>
  <c r="R133" i="9"/>
  <c r="R132" i="9"/>
  <c r="R131" i="9"/>
  <c r="R130" i="9"/>
  <c r="R129" i="9"/>
  <c r="R128" i="9"/>
  <c r="R127" i="9"/>
  <c r="R126" i="9"/>
  <c r="R125" i="9"/>
  <c r="R124" i="9"/>
  <c r="R123" i="9"/>
  <c r="R122" i="9"/>
  <c r="R121" i="9"/>
  <c r="R120" i="9"/>
  <c r="R119" i="9"/>
  <c r="R118" i="9"/>
  <c r="R117" i="9"/>
  <c r="R116" i="9"/>
  <c r="R115" i="9"/>
  <c r="R114" i="9"/>
  <c r="R113" i="9"/>
  <c r="R112" i="9"/>
  <c r="R111" i="9"/>
  <c r="R110" i="9"/>
  <c r="R109" i="9"/>
  <c r="R108" i="9"/>
  <c r="R107" i="9"/>
  <c r="R106" i="9"/>
  <c r="R105" i="9"/>
  <c r="R104" i="9"/>
  <c r="R103" i="9"/>
  <c r="R102" i="9"/>
  <c r="R101" i="9"/>
  <c r="R100" i="9"/>
  <c r="R99" i="9"/>
  <c r="R98" i="9"/>
  <c r="R97" i="9"/>
  <c r="R96" i="9"/>
  <c r="R95" i="9"/>
  <c r="R94" i="9"/>
  <c r="R93" i="9"/>
  <c r="R92" i="9"/>
  <c r="R91" i="9"/>
  <c r="R90" i="9"/>
  <c r="R89" i="9"/>
  <c r="R88" i="9"/>
  <c r="R87" i="9"/>
  <c r="R86" i="9"/>
  <c r="R85" i="9"/>
  <c r="R84" i="9"/>
  <c r="R83" i="9"/>
  <c r="R82" i="9"/>
  <c r="R81" i="9"/>
  <c r="R80" i="9"/>
  <c r="R79" i="9"/>
  <c r="R78" i="9"/>
  <c r="R77" i="9"/>
  <c r="R76" i="9"/>
  <c r="R75" i="9"/>
  <c r="R74" i="9"/>
  <c r="R73" i="9"/>
  <c r="R72" i="9"/>
  <c r="R71" i="9"/>
  <c r="R70" i="9"/>
  <c r="R69" i="9"/>
  <c r="R68" i="9"/>
  <c r="R67" i="9"/>
  <c r="R66" i="9"/>
  <c r="R65" i="9"/>
  <c r="R64" i="9"/>
  <c r="R63" i="9"/>
  <c r="R62" i="9"/>
  <c r="R61" i="9"/>
  <c r="R60" i="9"/>
  <c r="R59" i="9"/>
  <c r="R58" i="9"/>
  <c r="R57" i="9"/>
  <c r="R56" i="9"/>
  <c r="R55" i="9"/>
  <c r="R54" i="9"/>
  <c r="R53" i="9"/>
  <c r="R52" i="9"/>
  <c r="R51" i="9"/>
  <c r="R50" i="9"/>
  <c r="R49" i="9"/>
  <c r="R48" i="9"/>
  <c r="R47" i="9"/>
  <c r="R46" i="9"/>
  <c r="R45" i="9"/>
  <c r="R44" i="9"/>
  <c r="R43" i="9"/>
  <c r="R42" i="9"/>
  <c r="R41" i="9"/>
  <c r="R40" i="9"/>
  <c r="R39" i="9"/>
  <c r="R38" i="9"/>
  <c r="R37" i="9"/>
  <c r="R36" i="9"/>
  <c r="R35" i="9"/>
  <c r="R34" i="9"/>
  <c r="R33" i="9"/>
  <c r="R32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R2" i="9"/>
  <c r="AD366" i="8"/>
  <c r="AD365" i="8"/>
  <c r="AD364" i="8"/>
  <c r="AD363" i="8"/>
  <c r="AD362" i="8"/>
  <c r="AD361" i="8"/>
  <c r="AD360" i="8"/>
  <c r="AD359" i="8"/>
  <c r="AD358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29" i="8"/>
  <c r="AD328" i="8"/>
  <c r="AD327" i="8"/>
  <c r="AD326" i="8"/>
  <c r="AD325" i="8"/>
  <c r="AD324" i="8"/>
  <c r="AD323" i="8"/>
  <c r="AD322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293" i="8"/>
  <c r="AD292" i="8"/>
  <c r="AD291" i="8"/>
  <c r="AD290" i="8"/>
  <c r="AD289" i="8"/>
  <c r="AD288" i="8"/>
  <c r="AD287" i="8"/>
  <c r="AD286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57" i="8"/>
  <c r="AD256" i="8"/>
  <c r="AD255" i="8"/>
  <c r="AD254" i="8"/>
  <c r="AD253" i="8"/>
  <c r="AD252" i="8"/>
  <c r="AD251" i="8"/>
  <c r="AD250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21" i="8"/>
  <c r="AD220" i="8"/>
  <c r="AD219" i="8"/>
  <c r="AD218" i="8"/>
  <c r="AD217" i="8"/>
  <c r="AD216" i="8"/>
  <c r="AD215" i="8"/>
  <c r="AD214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185" i="8"/>
  <c r="AD184" i="8"/>
  <c r="AD183" i="8"/>
  <c r="AD182" i="8"/>
  <c r="AD181" i="8"/>
  <c r="AD180" i="8"/>
  <c r="AD179" i="8"/>
  <c r="AD178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D5" i="8"/>
  <c r="AD4" i="8"/>
  <c r="AD3" i="8"/>
  <c r="AD2" i="8"/>
  <c r="AD366" i="7"/>
  <c r="AD365" i="7"/>
  <c r="AD364" i="7"/>
  <c r="AD363" i="7"/>
  <c r="AD362" i="7"/>
  <c r="AD361" i="7"/>
  <c r="AD360" i="7"/>
  <c r="AD359" i="7"/>
  <c r="AD358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D329" i="7"/>
  <c r="AD328" i="7"/>
  <c r="AD327" i="7"/>
  <c r="AD326" i="7"/>
  <c r="AD325" i="7"/>
  <c r="AD324" i="7"/>
  <c r="AD323" i="7"/>
  <c r="AD322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293" i="7"/>
  <c r="AD292" i="7"/>
  <c r="AD291" i="7"/>
  <c r="AD290" i="7"/>
  <c r="AD289" i="7"/>
  <c r="AD288" i="7"/>
  <c r="AD287" i="7"/>
  <c r="AD286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57" i="7"/>
  <c r="AD256" i="7"/>
  <c r="AD255" i="7"/>
  <c r="AD254" i="7"/>
  <c r="AD253" i="7"/>
  <c r="AD252" i="7"/>
  <c r="AD251" i="7"/>
  <c r="AD250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21" i="7"/>
  <c r="AD220" i="7"/>
  <c r="AD219" i="7"/>
  <c r="AD218" i="7"/>
  <c r="AD217" i="7"/>
  <c r="AD216" i="7"/>
  <c r="AD215" i="7"/>
  <c r="AD214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185" i="7"/>
  <c r="AD184" i="7"/>
  <c r="AD183" i="7"/>
  <c r="AD182" i="7"/>
  <c r="AD181" i="7"/>
  <c r="AD180" i="7"/>
  <c r="AD179" i="7"/>
  <c r="AD178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49" i="7"/>
  <c r="AD148" i="7"/>
  <c r="AD147" i="7"/>
  <c r="AD146" i="7"/>
  <c r="AD145" i="7"/>
  <c r="AD144" i="7"/>
  <c r="AD143" i="7"/>
  <c r="AD142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13" i="7"/>
  <c r="AD112" i="7"/>
  <c r="AD111" i="7"/>
  <c r="AD110" i="7"/>
  <c r="AD109" i="7"/>
  <c r="AD108" i="7"/>
  <c r="AD107" i="7"/>
  <c r="AD106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77" i="7"/>
  <c r="AD76" i="7"/>
  <c r="AD75" i="7"/>
  <c r="AD74" i="7"/>
  <c r="AD73" i="7"/>
  <c r="AD72" i="7"/>
  <c r="AD71" i="7"/>
  <c r="AD70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6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3" i="7"/>
  <c r="AD12" i="7"/>
  <c r="AD11" i="7"/>
  <c r="AD10" i="7"/>
  <c r="AD9" i="7"/>
  <c r="AD8" i="7"/>
  <c r="AD7" i="7"/>
  <c r="AD6" i="7"/>
  <c r="AD5" i="7"/>
  <c r="AD4" i="7"/>
  <c r="AD3" i="7"/>
  <c r="AD2" i="7"/>
  <c r="AD366" i="6"/>
  <c r="AD365" i="6"/>
  <c r="AD364" i="6"/>
  <c r="AD363" i="6"/>
  <c r="AD362" i="6"/>
  <c r="AD361" i="6"/>
  <c r="AD360" i="6"/>
  <c r="AD359" i="6"/>
  <c r="AD358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29" i="6"/>
  <c r="AD328" i="6"/>
  <c r="AD327" i="6"/>
  <c r="AD326" i="6"/>
  <c r="AD325" i="6"/>
  <c r="AD324" i="6"/>
  <c r="AD323" i="6"/>
  <c r="AD322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293" i="6"/>
  <c r="AD292" i="6"/>
  <c r="AD291" i="6"/>
  <c r="AD290" i="6"/>
  <c r="AD289" i="6"/>
  <c r="AD288" i="6"/>
  <c r="AD287" i="6"/>
  <c r="AD286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D257" i="6"/>
  <c r="AD256" i="6"/>
  <c r="AD255" i="6"/>
  <c r="AD254" i="6"/>
  <c r="AD253" i="6"/>
  <c r="AD252" i="6"/>
  <c r="AD251" i="6"/>
  <c r="AD250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21" i="6"/>
  <c r="AD220" i="6"/>
  <c r="AD219" i="6"/>
  <c r="AD218" i="6"/>
  <c r="AD217" i="6"/>
  <c r="AD216" i="6"/>
  <c r="AD215" i="6"/>
  <c r="AD214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185" i="6"/>
  <c r="AD184" i="6"/>
  <c r="AD183" i="6"/>
  <c r="AD182" i="6"/>
  <c r="AD181" i="6"/>
  <c r="AD180" i="6"/>
  <c r="AD179" i="6"/>
  <c r="AD178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AD3" i="6"/>
  <c r="AD2" i="6"/>
  <c r="AD367" i="5"/>
  <c r="AD366" i="5"/>
  <c r="AD365" i="5"/>
  <c r="AD364" i="5"/>
  <c r="AD363" i="5"/>
  <c r="AD362" i="5"/>
  <c r="AD361" i="5"/>
  <c r="AD360" i="5"/>
  <c r="AD359" i="5"/>
  <c r="AD358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D329" i="5"/>
  <c r="AD328" i="5"/>
  <c r="AD327" i="5"/>
  <c r="AD326" i="5"/>
  <c r="AD325" i="5"/>
  <c r="AD324" i="5"/>
  <c r="AD323" i="5"/>
  <c r="AD322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D293" i="5"/>
  <c r="AD292" i="5"/>
  <c r="AD291" i="5"/>
  <c r="AD290" i="5"/>
  <c r="AD289" i="5"/>
  <c r="AD288" i="5"/>
  <c r="AD287" i="5"/>
  <c r="AD286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D257" i="5"/>
  <c r="AD256" i="5"/>
  <c r="AD255" i="5"/>
  <c r="AD254" i="5"/>
  <c r="AD253" i="5"/>
  <c r="AD252" i="5"/>
  <c r="AD251" i="5"/>
  <c r="AD250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D221" i="5"/>
  <c r="AD220" i="5"/>
  <c r="AD219" i="5"/>
  <c r="AD218" i="5"/>
  <c r="AD217" i="5"/>
  <c r="AD216" i="5"/>
  <c r="AD215" i="5"/>
  <c r="AD214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D185" i="5"/>
  <c r="AD184" i="5"/>
  <c r="AD183" i="5"/>
  <c r="AD182" i="5"/>
  <c r="AD181" i="5"/>
  <c r="AD180" i="5"/>
  <c r="AD179" i="5"/>
  <c r="AD178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D149" i="5"/>
  <c r="AD148" i="5"/>
  <c r="AD147" i="5"/>
  <c r="AD146" i="5"/>
  <c r="AD145" i="5"/>
  <c r="AD144" i="5"/>
  <c r="AD143" i="5"/>
  <c r="AD142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41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2" i="5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2" i="4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366" i="2"/>
  <c r="AD365" i="2"/>
  <c r="AD364" i="2"/>
  <c r="AD363" i="2"/>
  <c r="AD362" i="2"/>
  <c r="AD361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25" i="2"/>
  <c r="AD324" i="2"/>
  <c r="AD323" i="2"/>
  <c r="AD322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57" i="2"/>
  <c r="AD256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218" i="2"/>
  <c r="AD217" i="2"/>
  <c r="AD216" i="2"/>
  <c r="AD215" i="2"/>
  <c r="AD214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2" i="2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2" i="12"/>
  <c r="Y152" i="12"/>
  <c r="Y151" i="12"/>
  <c r="Y150" i="12"/>
  <c r="Y149" i="12"/>
  <c r="Y148" i="12"/>
  <c r="Y147" i="12"/>
  <c r="Y146" i="12"/>
  <c r="Y145" i="12"/>
  <c r="Y144" i="12"/>
  <c r="Y143" i="12"/>
  <c r="Y142" i="12"/>
  <c r="Y141" i="12"/>
  <c r="Y140" i="12"/>
  <c r="Y139" i="12"/>
  <c r="Y138" i="12"/>
  <c r="Y137" i="12"/>
  <c r="Y136" i="12"/>
  <c r="Y135" i="12"/>
  <c r="Y134" i="12"/>
  <c r="Y133" i="12"/>
  <c r="Y132" i="12"/>
  <c r="Y131" i="12"/>
  <c r="Y130" i="12"/>
  <c r="Y129" i="12"/>
  <c r="Y128" i="12"/>
  <c r="Y127" i="12"/>
  <c r="Y126" i="12"/>
  <c r="Y125" i="12"/>
  <c r="Y124" i="12"/>
  <c r="Y123" i="12"/>
  <c r="Y122" i="12"/>
  <c r="Y121" i="12"/>
  <c r="Y120" i="12"/>
  <c r="Y119" i="12"/>
  <c r="Y118" i="12"/>
  <c r="Y117" i="12"/>
  <c r="Y116" i="12"/>
  <c r="Y115" i="12"/>
  <c r="Y114" i="12"/>
  <c r="Y113" i="12"/>
  <c r="Y112" i="12"/>
  <c r="Y111" i="12"/>
  <c r="Y110" i="12"/>
  <c r="Y109" i="12"/>
  <c r="Y108" i="12"/>
  <c r="Y107" i="12"/>
  <c r="Y106" i="12"/>
  <c r="Y105" i="12"/>
  <c r="Y104" i="12"/>
  <c r="Y103" i="12"/>
  <c r="Y102" i="12"/>
  <c r="Y101" i="12"/>
  <c r="Y100" i="12"/>
  <c r="Y99" i="12"/>
  <c r="Y98" i="12"/>
  <c r="Y97" i="12"/>
  <c r="Y96" i="12"/>
  <c r="Y95" i="12"/>
  <c r="Y94" i="12"/>
  <c r="Y93" i="12"/>
  <c r="Y92" i="12"/>
  <c r="Y91" i="12"/>
  <c r="Y90" i="12"/>
  <c r="Y89" i="12"/>
  <c r="Y88" i="12"/>
  <c r="Y87" i="12"/>
  <c r="Y86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X2" i="11"/>
  <c r="X367" i="11"/>
  <c r="X366" i="11"/>
  <c r="X365" i="11"/>
  <c r="X364" i="11"/>
  <c r="X363" i="11"/>
  <c r="X362" i="11"/>
  <c r="X361" i="11"/>
  <c r="X360" i="11"/>
  <c r="X359" i="11"/>
  <c r="X358" i="11"/>
  <c r="X357" i="11"/>
  <c r="X356" i="11"/>
  <c r="X355" i="11"/>
  <c r="X354" i="11"/>
  <c r="X353" i="11"/>
  <c r="X352" i="11"/>
  <c r="X351" i="11"/>
  <c r="X350" i="11"/>
  <c r="X349" i="11"/>
  <c r="X348" i="11"/>
  <c r="X347" i="11"/>
  <c r="X346" i="11"/>
  <c r="X345" i="11"/>
  <c r="X344" i="11"/>
  <c r="X343" i="11"/>
  <c r="X342" i="11"/>
  <c r="X341" i="11"/>
  <c r="X340" i="11"/>
  <c r="X339" i="11"/>
  <c r="X338" i="11"/>
  <c r="X337" i="11"/>
  <c r="X336" i="11"/>
  <c r="X335" i="11"/>
  <c r="X334" i="11"/>
  <c r="X333" i="11"/>
  <c r="X332" i="11"/>
  <c r="X331" i="11"/>
  <c r="X330" i="11"/>
  <c r="X329" i="11"/>
  <c r="X328" i="11"/>
  <c r="X327" i="11"/>
  <c r="X326" i="11"/>
  <c r="X325" i="11"/>
  <c r="X324" i="11"/>
  <c r="X323" i="11"/>
  <c r="X322" i="11"/>
  <c r="X321" i="11"/>
  <c r="X320" i="11"/>
  <c r="X319" i="11"/>
  <c r="X318" i="11"/>
  <c r="X317" i="11"/>
  <c r="X316" i="11"/>
  <c r="X315" i="11"/>
  <c r="X314" i="11"/>
  <c r="X313" i="11"/>
  <c r="X312" i="11"/>
  <c r="X311" i="11"/>
  <c r="X310" i="11"/>
  <c r="X309" i="11"/>
  <c r="X308" i="11"/>
  <c r="X307" i="11"/>
  <c r="X306" i="11"/>
  <c r="X305" i="11"/>
  <c r="X304" i="11"/>
  <c r="X303" i="11"/>
  <c r="X302" i="11"/>
  <c r="X301" i="11"/>
  <c r="X300" i="11"/>
  <c r="X299" i="11"/>
  <c r="X298" i="11"/>
  <c r="X297" i="11"/>
  <c r="X296" i="11"/>
  <c r="X295" i="11"/>
  <c r="X294" i="11"/>
  <c r="X293" i="11"/>
  <c r="X292" i="11"/>
  <c r="X291" i="11"/>
  <c r="X290" i="11"/>
  <c r="X289" i="11"/>
  <c r="X288" i="11"/>
  <c r="X287" i="11"/>
  <c r="X286" i="11"/>
  <c r="X285" i="11"/>
  <c r="X284" i="11"/>
  <c r="X283" i="11"/>
  <c r="X282" i="11"/>
  <c r="X281" i="11"/>
  <c r="X280" i="11"/>
  <c r="X279" i="11"/>
  <c r="X278" i="11"/>
  <c r="X277" i="11"/>
  <c r="X276" i="11"/>
  <c r="X275" i="11"/>
  <c r="X274" i="11"/>
  <c r="X273" i="11"/>
  <c r="X272" i="11"/>
  <c r="X271" i="11"/>
  <c r="X270" i="11"/>
  <c r="X269" i="11"/>
  <c r="X268" i="11"/>
  <c r="X267" i="11"/>
  <c r="X266" i="11"/>
  <c r="X265" i="11"/>
  <c r="X264" i="11"/>
  <c r="X263" i="11"/>
  <c r="X262" i="11"/>
  <c r="X261" i="11"/>
  <c r="X260" i="11"/>
  <c r="X259" i="11"/>
  <c r="X258" i="11"/>
  <c r="X257" i="11"/>
  <c r="X256" i="11"/>
  <c r="X255" i="11"/>
  <c r="X254" i="11"/>
  <c r="X253" i="11"/>
  <c r="X252" i="11"/>
  <c r="X251" i="11"/>
  <c r="X250" i="11"/>
  <c r="X249" i="11"/>
  <c r="X248" i="11"/>
  <c r="X247" i="11"/>
  <c r="X246" i="11"/>
  <c r="X245" i="11"/>
  <c r="X244" i="11"/>
  <c r="X243" i="11"/>
  <c r="X242" i="11"/>
  <c r="X241" i="11"/>
  <c r="X240" i="11"/>
  <c r="X239" i="11"/>
  <c r="X238" i="11"/>
  <c r="X237" i="11"/>
  <c r="X236" i="11"/>
  <c r="X235" i="11"/>
  <c r="X234" i="11"/>
  <c r="X233" i="11"/>
  <c r="X232" i="11"/>
  <c r="X231" i="11"/>
  <c r="X230" i="11"/>
  <c r="X229" i="11"/>
  <c r="X228" i="11"/>
  <c r="X227" i="11"/>
  <c r="X226" i="11"/>
  <c r="X225" i="11"/>
  <c r="X224" i="11"/>
  <c r="X223" i="11"/>
  <c r="X222" i="11"/>
  <c r="X221" i="11"/>
  <c r="X220" i="11"/>
  <c r="X219" i="11"/>
  <c r="X218" i="11"/>
  <c r="X217" i="11"/>
  <c r="X216" i="11"/>
  <c r="X215" i="11"/>
  <c r="X214" i="11"/>
  <c r="X213" i="11"/>
  <c r="X212" i="11"/>
  <c r="X211" i="11"/>
  <c r="X210" i="11"/>
  <c r="X209" i="11"/>
  <c r="X208" i="11"/>
  <c r="X207" i="11"/>
  <c r="X206" i="11"/>
  <c r="X205" i="11"/>
  <c r="X204" i="11"/>
  <c r="X203" i="11"/>
  <c r="X202" i="11"/>
  <c r="X201" i="11"/>
  <c r="X200" i="11"/>
  <c r="X199" i="11"/>
  <c r="X198" i="11"/>
  <c r="X197" i="11"/>
  <c r="X196" i="11"/>
  <c r="X195" i="11"/>
  <c r="X194" i="11"/>
  <c r="X193" i="11"/>
  <c r="X192" i="11"/>
  <c r="X191" i="11"/>
  <c r="X190" i="11"/>
  <c r="X189" i="11"/>
  <c r="X188" i="11"/>
  <c r="X187" i="11"/>
  <c r="X186" i="11"/>
  <c r="X185" i="11"/>
  <c r="X184" i="11"/>
  <c r="X183" i="11"/>
  <c r="X182" i="11"/>
  <c r="X181" i="11"/>
  <c r="X180" i="11"/>
  <c r="X179" i="11"/>
  <c r="X178" i="11"/>
  <c r="X177" i="11"/>
  <c r="X176" i="11"/>
  <c r="X175" i="11"/>
  <c r="X174" i="11"/>
  <c r="X173" i="11"/>
  <c r="X172" i="11"/>
  <c r="X171" i="11"/>
  <c r="X170" i="11"/>
  <c r="X169" i="11"/>
  <c r="X168" i="11"/>
  <c r="X167" i="11"/>
  <c r="X166" i="11"/>
  <c r="X165" i="11"/>
  <c r="X164" i="11"/>
  <c r="X163" i="11"/>
  <c r="X162" i="11"/>
  <c r="X161" i="11"/>
  <c r="X160" i="11"/>
  <c r="X159" i="11"/>
  <c r="X158" i="11"/>
  <c r="X157" i="11"/>
  <c r="X156" i="11"/>
  <c r="X155" i="11"/>
  <c r="X154" i="11"/>
  <c r="X153" i="11"/>
  <c r="X152" i="11"/>
  <c r="X151" i="11"/>
  <c r="X150" i="11"/>
  <c r="X149" i="11"/>
  <c r="X148" i="11"/>
  <c r="X147" i="11"/>
  <c r="X146" i="11"/>
  <c r="X145" i="11"/>
  <c r="X144" i="11"/>
  <c r="X143" i="11"/>
  <c r="X142" i="11"/>
  <c r="X141" i="11"/>
  <c r="X140" i="11"/>
  <c r="X139" i="11"/>
  <c r="X138" i="11"/>
  <c r="X137" i="11"/>
  <c r="X136" i="11"/>
  <c r="X135" i="11"/>
  <c r="X134" i="11"/>
  <c r="X133" i="11"/>
  <c r="X132" i="11"/>
  <c r="X131" i="11"/>
  <c r="X130" i="11"/>
  <c r="X129" i="11"/>
  <c r="X128" i="11"/>
  <c r="X127" i="11"/>
  <c r="X126" i="11"/>
  <c r="X125" i="11"/>
  <c r="X124" i="11"/>
  <c r="X123" i="11"/>
  <c r="X122" i="11"/>
  <c r="X121" i="11"/>
  <c r="X120" i="11"/>
  <c r="X119" i="11"/>
  <c r="X118" i="11"/>
  <c r="X117" i="11"/>
  <c r="X116" i="11"/>
  <c r="X115" i="11"/>
  <c r="X114" i="11"/>
  <c r="X113" i="11"/>
  <c r="X112" i="11"/>
  <c r="X111" i="11"/>
  <c r="X110" i="11"/>
  <c r="X109" i="11"/>
  <c r="X108" i="11"/>
  <c r="X107" i="11"/>
  <c r="X106" i="11"/>
  <c r="X105" i="11"/>
  <c r="X104" i="11"/>
  <c r="X103" i="11"/>
  <c r="X102" i="11"/>
  <c r="X101" i="11"/>
  <c r="X100" i="11"/>
  <c r="X99" i="11"/>
  <c r="X98" i="11"/>
  <c r="X97" i="11"/>
  <c r="X96" i="11"/>
  <c r="X95" i="11"/>
  <c r="X94" i="11"/>
  <c r="X93" i="11"/>
  <c r="X92" i="11"/>
  <c r="X91" i="11"/>
  <c r="X90" i="11"/>
  <c r="X89" i="11"/>
  <c r="X88" i="11"/>
  <c r="X87" i="11"/>
  <c r="X86" i="11"/>
  <c r="X85" i="11"/>
  <c r="X84" i="11"/>
  <c r="X83" i="11"/>
  <c r="X82" i="11"/>
  <c r="X81" i="11"/>
  <c r="X80" i="11"/>
  <c r="X79" i="11"/>
  <c r="X78" i="11"/>
  <c r="X77" i="11"/>
  <c r="X76" i="11"/>
  <c r="X75" i="11"/>
  <c r="X74" i="11"/>
  <c r="X73" i="11"/>
  <c r="X72" i="11"/>
  <c r="X71" i="11"/>
  <c r="X70" i="11"/>
  <c r="X69" i="11"/>
  <c r="X68" i="11"/>
  <c r="X67" i="11"/>
  <c r="X66" i="11"/>
  <c r="X65" i="11"/>
  <c r="X64" i="11"/>
  <c r="X63" i="11"/>
  <c r="X62" i="11"/>
  <c r="X61" i="11"/>
  <c r="X60" i="11"/>
  <c r="X59" i="11"/>
  <c r="X58" i="11"/>
  <c r="X57" i="11"/>
  <c r="X56" i="11"/>
  <c r="X55" i="11"/>
  <c r="X54" i="11"/>
  <c r="X53" i="11"/>
  <c r="X52" i="11"/>
  <c r="X51" i="11"/>
  <c r="X50" i="11"/>
  <c r="X49" i="11"/>
  <c r="X48" i="11"/>
  <c r="X47" i="11"/>
  <c r="X46" i="11"/>
  <c r="X45" i="1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X4" i="11"/>
  <c r="X3" i="11"/>
  <c r="X2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X2" i="8"/>
  <c r="X366" i="8"/>
  <c r="X365" i="8"/>
  <c r="X364" i="8"/>
  <c r="X363" i="8"/>
  <c r="X362" i="8"/>
  <c r="X361" i="8"/>
  <c r="X360" i="8"/>
  <c r="X359" i="8"/>
  <c r="X358" i="8"/>
  <c r="X357" i="8"/>
  <c r="X356" i="8"/>
  <c r="X355" i="8"/>
  <c r="X354" i="8"/>
  <c r="X353" i="8"/>
  <c r="X352" i="8"/>
  <c r="X351" i="8"/>
  <c r="X350" i="8"/>
  <c r="X349" i="8"/>
  <c r="X348" i="8"/>
  <c r="X347" i="8"/>
  <c r="X346" i="8"/>
  <c r="X345" i="8"/>
  <c r="X344" i="8"/>
  <c r="X343" i="8"/>
  <c r="X342" i="8"/>
  <c r="X341" i="8"/>
  <c r="X340" i="8"/>
  <c r="X339" i="8"/>
  <c r="X338" i="8"/>
  <c r="X337" i="8"/>
  <c r="X336" i="8"/>
  <c r="X335" i="8"/>
  <c r="X334" i="8"/>
  <c r="X333" i="8"/>
  <c r="X332" i="8"/>
  <c r="X331" i="8"/>
  <c r="X330" i="8"/>
  <c r="X329" i="8"/>
  <c r="X328" i="8"/>
  <c r="X327" i="8"/>
  <c r="X326" i="8"/>
  <c r="X325" i="8"/>
  <c r="X324" i="8"/>
  <c r="X323" i="8"/>
  <c r="X322" i="8"/>
  <c r="X321" i="8"/>
  <c r="X320" i="8"/>
  <c r="X319" i="8"/>
  <c r="X318" i="8"/>
  <c r="X317" i="8"/>
  <c r="X316" i="8"/>
  <c r="X315" i="8"/>
  <c r="X314" i="8"/>
  <c r="X313" i="8"/>
  <c r="X312" i="8"/>
  <c r="X311" i="8"/>
  <c r="X310" i="8"/>
  <c r="X309" i="8"/>
  <c r="X308" i="8"/>
  <c r="X307" i="8"/>
  <c r="X306" i="8"/>
  <c r="X305" i="8"/>
  <c r="X304" i="8"/>
  <c r="X303" i="8"/>
  <c r="X302" i="8"/>
  <c r="X301" i="8"/>
  <c r="X300" i="8"/>
  <c r="X299" i="8"/>
  <c r="X298" i="8"/>
  <c r="X297" i="8"/>
  <c r="X296" i="8"/>
  <c r="X295" i="8"/>
  <c r="X294" i="8"/>
  <c r="X293" i="8"/>
  <c r="X292" i="8"/>
  <c r="X291" i="8"/>
  <c r="X290" i="8"/>
  <c r="X289" i="8"/>
  <c r="X288" i="8"/>
  <c r="X287" i="8"/>
  <c r="X286" i="8"/>
  <c r="X285" i="8"/>
  <c r="X284" i="8"/>
  <c r="X283" i="8"/>
  <c r="X282" i="8"/>
  <c r="X281" i="8"/>
  <c r="X280" i="8"/>
  <c r="X279" i="8"/>
  <c r="X278" i="8"/>
  <c r="X277" i="8"/>
  <c r="X276" i="8"/>
  <c r="X275" i="8"/>
  <c r="X274" i="8"/>
  <c r="X273" i="8"/>
  <c r="X272" i="8"/>
  <c r="X271" i="8"/>
  <c r="X270" i="8"/>
  <c r="X269" i="8"/>
  <c r="X268" i="8"/>
  <c r="X267" i="8"/>
  <c r="X266" i="8"/>
  <c r="X265" i="8"/>
  <c r="X264" i="8"/>
  <c r="X263" i="8"/>
  <c r="X262" i="8"/>
  <c r="X261" i="8"/>
  <c r="X260" i="8"/>
  <c r="X259" i="8"/>
  <c r="X258" i="8"/>
  <c r="X257" i="8"/>
  <c r="X256" i="8"/>
  <c r="X255" i="8"/>
  <c r="X254" i="8"/>
  <c r="X253" i="8"/>
  <c r="X252" i="8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8" i="8"/>
  <c r="X197" i="8"/>
  <c r="X196" i="8"/>
  <c r="X195" i="8"/>
  <c r="X194" i="8"/>
  <c r="X193" i="8"/>
  <c r="X192" i="8"/>
  <c r="X191" i="8"/>
  <c r="X190" i="8"/>
  <c r="X189" i="8"/>
  <c r="X188" i="8"/>
  <c r="X187" i="8"/>
  <c r="X186" i="8"/>
  <c r="X185" i="8"/>
  <c r="X184" i="8"/>
  <c r="X183" i="8"/>
  <c r="X182" i="8"/>
  <c r="X181" i="8"/>
  <c r="X180" i="8"/>
  <c r="X179" i="8"/>
  <c r="X178" i="8"/>
  <c r="X177" i="8"/>
  <c r="X176" i="8"/>
  <c r="X175" i="8"/>
  <c r="X174" i="8"/>
  <c r="X173" i="8"/>
  <c r="X17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X4" i="8"/>
  <c r="X3" i="8"/>
  <c r="X2" i="7"/>
  <c r="X366" i="7"/>
  <c r="X365" i="7"/>
  <c r="X364" i="7"/>
  <c r="X363" i="7"/>
  <c r="X362" i="7"/>
  <c r="X361" i="7"/>
  <c r="X360" i="7"/>
  <c r="X359" i="7"/>
  <c r="X358" i="7"/>
  <c r="X357" i="7"/>
  <c r="X356" i="7"/>
  <c r="X355" i="7"/>
  <c r="X354" i="7"/>
  <c r="X353" i="7"/>
  <c r="X352" i="7"/>
  <c r="X351" i="7"/>
  <c r="X350" i="7"/>
  <c r="X349" i="7"/>
  <c r="X348" i="7"/>
  <c r="X347" i="7"/>
  <c r="X346" i="7"/>
  <c r="X345" i="7"/>
  <c r="X344" i="7"/>
  <c r="X343" i="7"/>
  <c r="X342" i="7"/>
  <c r="X341" i="7"/>
  <c r="X340" i="7"/>
  <c r="X339" i="7"/>
  <c r="X338" i="7"/>
  <c r="X337" i="7"/>
  <c r="X336" i="7"/>
  <c r="X335" i="7"/>
  <c r="X334" i="7"/>
  <c r="X333" i="7"/>
  <c r="X332" i="7"/>
  <c r="X331" i="7"/>
  <c r="X330" i="7"/>
  <c r="X329" i="7"/>
  <c r="X328" i="7"/>
  <c r="X327" i="7"/>
  <c r="X326" i="7"/>
  <c r="X325" i="7"/>
  <c r="X324" i="7"/>
  <c r="X323" i="7"/>
  <c r="X322" i="7"/>
  <c r="X321" i="7"/>
  <c r="X320" i="7"/>
  <c r="X319" i="7"/>
  <c r="X318" i="7"/>
  <c r="X317" i="7"/>
  <c r="X316" i="7"/>
  <c r="X315" i="7"/>
  <c r="X314" i="7"/>
  <c r="X313" i="7"/>
  <c r="X312" i="7"/>
  <c r="X311" i="7"/>
  <c r="X310" i="7"/>
  <c r="X309" i="7"/>
  <c r="X308" i="7"/>
  <c r="X307" i="7"/>
  <c r="X306" i="7"/>
  <c r="X305" i="7"/>
  <c r="X304" i="7"/>
  <c r="X303" i="7"/>
  <c r="X302" i="7"/>
  <c r="X301" i="7"/>
  <c r="X300" i="7"/>
  <c r="X299" i="7"/>
  <c r="X298" i="7"/>
  <c r="X297" i="7"/>
  <c r="X296" i="7"/>
  <c r="X295" i="7"/>
  <c r="X294" i="7"/>
  <c r="X293" i="7"/>
  <c r="X292" i="7"/>
  <c r="X291" i="7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  <c r="X6" i="7"/>
  <c r="X5" i="7"/>
  <c r="X4" i="7"/>
  <c r="X3" i="7"/>
  <c r="X2" i="6"/>
  <c r="X366" i="6"/>
  <c r="X365" i="6"/>
  <c r="X364" i="6"/>
  <c r="X363" i="6"/>
  <c r="X362" i="6"/>
  <c r="X361" i="6"/>
  <c r="X360" i="6"/>
  <c r="X359" i="6"/>
  <c r="X358" i="6"/>
  <c r="X357" i="6"/>
  <c r="X356" i="6"/>
  <c r="X355" i="6"/>
  <c r="X354" i="6"/>
  <c r="X353" i="6"/>
  <c r="X352" i="6"/>
  <c r="X351" i="6"/>
  <c r="X350" i="6"/>
  <c r="X349" i="6"/>
  <c r="X348" i="6"/>
  <c r="X347" i="6"/>
  <c r="X346" i="6"/>
  <c r="X345" i="6"/>
  <c r="X344" i="6"/>
  <c r="X343" i="6"/>
  <c r="X342" i="6"/>
  <c r="X341" i="6"/>
  <c r="X340" i="6"/>
  <c r="X339" i="6"/>
  <c r="X338" i="6"/>
  <c r="X337" i="6"/>
  <c r="X336" i="6"/>
  <c r="X335" i="6"/>
  <c r="X334" i="6"/>
  <c r="X333" i="6"/>
  <c r="X332" i="6"/>
  <c r="X331" i="6"/>
  <c r="X330" i="6"/>
  <c r="X329" i="6"/>
  <c r="X328" i="6"/>
  <c r="X327" i="6"/>
  <c r="X326" i="6"/>
  <c r="X325" i="6"/>
  <c r="X324" i="6"/>
  <c r="X323" i="6"/>
  <c r="X322" i="6"/>
  <c r="X321" i="6"/>
  <c r="X320" i="6"/>
  <c r="X319" i="6"/>
  <c r="X318" i="6"/>
  <c r="X317" i="6"/>
  <c r="X316" i="6"/>
  <c r="X315" i="6"/>
  <c r="X314" i="6"/>
  <c r="X313" i="6"/>
  <c r="X312" i="6"/>
  <c r="X311" i="6"/>
  <c r="X310" i="6"/>
  <c r="X309" i="6"/>
  <c r="X308" i="6"/>
  <c r="X307" i="6"/>
  <c r="X306" i="6"/>
  <c r="X305" i="6"/>
  <c r="X304" i="6"/>
  <c r="X303" i="6"/>
  <c r="X30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5"/>
  <c r="X367" i="5"/>
  <c r="X366" i="5"/>
  <c r="X365" i="5"/>
  <c r="X364" i="5"/>
  <c r="X363" i="5"/>
  <c r="X362" i="5"/>
  <c r="X361" i="5"/>
  <c r="X360" i="5"/>
  <c r="X359" i="5"/>
  <c r="X358" i="5"/>
  <c r="X357" i="5"/>
  <c r="X356" i="5"/>
  <c r="X355" i="5"/>
  <c r="X354" i="5"/>
  <c r="X353" i="5"/>
  <c r="X352" i="5"/>
  <c r="X351" i="5"/>
  <c r="X350" i="5"/>
  <c r="X349" i="5"/>
  <c r="X348" i="5"/>
  <c r="X347" i="5"/>
  <c r="X346" i="5"/>
  <c r="X345" i="5"/>
  <c r="X344" i="5"/>
  <c r="X343" i="5"/>
  <c r="X342" i="5"/>
  <c r="X341" i="5"/>
  <c r="X340" i="5"/>
  <c r="X339" i="5"/>
  <c r="X338" i="5"/>
  <c r="X337" i="5"/>
  <c r="X336" i="5"/>
  <c r="X335" i="5"/>
  <c r="X334" i="5"/>
  <c r="X333" i="5"/>
  <c r="X332" i="5"/>
  <c r="X331" i="5"/>
  <c r="X330" i="5"/>
  <c r="X329" i="5"/>
  <c r="X328" i="5"/>
  <c r="X327" i="5"/>
  <c r="X326" i="5"/>
  <c r="X325" i="5"/>
  <c r="X324" i="5"/>
  <c r="X323" i="5"/>
  <c r="X322" i="5"/>
  <c r="X321" i="5"/>
  <c r="X320" i="5"/>
  <c r="X319" i="5"/>
  <c r="X318" i="5"/>
  <c r="X317" i="5"/>
  <c r="X316" i="5"/>
  <c r="X315" i="5"/>
  <c r="X314" i="5"/>
  <c r="X313" i="5"/>
  <c r="X312" i="5"/>
  <c r="X311" i="5"/>
  <c r="X310" i="5"/>
  <c r="X309" i="5"/>
  <c r="X308" i="5"/>
  <c r="X307" i="5"/>
  <c r="X306" i="5"/>
  <c r="X305" i="5"/>
  <c r="X304" i="5"/>
  <c r="X303" i="5"/>
  <c r="X302" i="5"/>
  <c r="X301" i="5"/>
  <c r="X300" i="5"/>
  <c r="X299" i="5"/>
  <c r="X298" i="5"/>
  <c r="X297" i="5"/>
  <c r="X296" i="5"/>
  <c r="X295" i="5"/>
  <c r="X294" i="5"/>
  <c r="X293" i="5"/>
  <c r="X292" i="5"/>
  <c r="X291" i="5"/>
  <c r="X290" i="5"/>
  <c r="X289" i="5"/>
  <c r="X288" i="5"/>
  <c r="X287" i="5"/>
  <c r="X286" i="5"/>
  <c r="X285" i="5"/>
  <c r="X284" i="5"/>
  <c r="X283" i="5"/>
  <c r="X282" i="5"/>
  <c r="X281" i="5"/>
  <c r="X280" i="5"/>
  <c r="X279" i="5"/>
  <c r="X278" i="5"/>
  <c r="X277" i="5"/>
  <c r="X276" i="5"/>
  <c r="X275" i="5"/>
  <c r="X274" i="5"/>
  <c r="X273" i="5"/>
  <c r="X272" i="5"/>
  <c r="X271" i="5"/>
  <c r="X270" i="5"/>
  <c r="X269" i="5"/>
  <c r="X268" i="5"/>
  <c r="X267" i="5"/>
  <c r="X266" i="5"/>
  <c r="X265" i="5"/>
  <c r="X264" i="5"/>
  <c r="X263" i="5"/>
  <c r="X262" i="5"/>
  <c r="X261" i="5"/>
  <c r="X260" i="5"/>
  <c r="X259" i="5"/>
  <c r="X258" i="5"/>
  <c r="X257" i="5"/>
  <c r="X256" i="5"/>
  <c r="X255" i="5"/>
  <c r="X254" i="5"/>
  <c r="X253" i="5"/>
  <c r="X252" i="5"/>
  <c r="X251" i="5"/>
  <c r="X250" i="5"/>
  <c r="X249" i="5"/>
  <c r="X248" i="5"/>
  <c r="X247" i="5"/>
  <c r="X246" i="5"/>
  <c r="X245" i="5"/>
  <c r="X244" i="5"/>
  <c r="X243" i="5"/>
  <c r="X242" i="5"/>
  <c r="X241" i="5"/>
  <c r="X240" i="5"/>
  <c r="X239" i="5"/>
  <c r="X238" i="5"/>
  <c r="X237" i="5"/>
  <c r="X236" i="5"/>
  <c r="X235" i="5"/>
  <c r="X234" i="5"/>
  <c r="X233" i="5"/>
  <c r="X232" i="5"/>
  <c r="X231" i="5"/>
  <c r="X230" i="5"/>
  <c r="X229" i="5"/>
  <c r="X228" i="5"/>
  <c r="X227" i="5"/>
  <c r="X226" i="5"/>
  <c r="X225" i="5"/>
  <c r="X224" i="5"/>
  <c r="X223" i="5"/>
  <c r="X222" i="5"/>
  <c r="X221" i="5"/>
  <c r="X220" i="5"/>
  <c r="X219" i="5"/>
  <c r="X218" i="5"/>
  <c r="X217" i="5"/>
  <c r="X216" i="5"/>
  <c r="X215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10" i="5"/>
  <c r="X9" i="5"/>
  <c r="X8" i="5"/>
  <c r="X7" i="5"/>
  <c r="X6" i="5"/>
  <c r="X5" i="5"/>
  <c r="X4" i="5"/>
  <c r="X3" i="5"/>
  <c r="X2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X2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X203" i="3"/>
  <c r="X202" i="3"/>
  <c r="X201" i="3"/>
  <c r="X200" i="3"/>
  <c r="X199" i="3"/>
  <c r="X198" i="3"/>
  <c r="X197" i="3"/>
  <c r="X196" i="3"/>
  <c r="X195" i="3"/>
  <c r="X194" i="3"/>
  <c r="X193" i="3"/>
  <c r="X192" i="3"/>
  <c r="X191" i="3"/>
  <c r="X190" i="3"/>
  <c r="X189" i="3"/>
  <c r="X188" i="3"/>
  <c r="X187" i="3"/>
  <c r="X186" i="3"/>
  <c r="X185" i="3"/>
  <c r="X184" i="3"/>
  <c r="X183" i="3"/>
  <c r="X182" i="3"/>
  <c r="X181" i="3"/>
  <c r="X180" i="3"/>
  <c r="X179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X122" i="3"/>
  <c r="X121" i="3"/>
  <c r="X120" i="3"/>
  <c r="X119" i="3"/>
  <c r="X118" i="3"/>
  <c r="X117" i="3"/>
  <c r="X116" i="3"/>
  <c r="X115" i="3"/>
  <c r="X114" i="3"/>
  <c r="X113" i="3"/>
  <c r="X112" i="3"/>
  <c r="X111" i="3"/>
  <c r="X110" i="3"/>
  <c r="X109" i="3"/>
  <c r="X108" i="3"/>
  <c r="X107" i="3"/>
  <c r="X106" i="3"/>
  <c r="X105" i="3"/>
  <c r="X104" i="3"/>
  <c r="X103" i="3"/>
  <c r="X102" i="3"/>
  <c r="X101" i="3"/>
  <c r="X100" i="3"/>
  <c r="X99" i="3"/>
  <c r="X98" i="3"/>
  <c r="X97" i="3"/>
  <c r="X96" i="3"/>
  <c r="X95" i="3"/>
  <c r="X94" i="3"/>
  <c r="X93" i="3"/>
  <c r="X92" i="3"/>
  <c r="X91" i="3"/>
  <c r="X90" i="3"/>
  <c r="X89" i="3"/>
  <c r="X88" i="3"/>
  <c r="X87" i="3"/>
  <c r="X86" i="3"/>
  <c r="X85" i="3"/>
  <c r="X84" i="3"/>
  <c r="X83" i="3"/>
  <c r="X82" i="3"/>
  <c r="X81" i="3"/>
  <c r="X80" i="3"/>
  <c r="X79" i="3"/>
  <c r="X78" i="3"/>
  <c r="X77" i="3"/>
  <c r="X76" i="3"/>
  <c r="X75" i="3"/>
  <c r="X74" i="3"/>
  <c r="X73" i="3"/>
  <c r="X72" i="3"/>
  <c r="X71" i="3"/>
  <c r="X70" i="3"/>
  <c r="X69" i="3"/>
  <c r="X68" i="3"/>
  <c r="X67" i="3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I152" i="12"/>
  <c r="H152" i="12"/>
  <c r="G152" i="12" a="1"/>
  <c r="G152" i="12" s="1"/>
  <c r="I151" i="12"/>
  <c r="H151" i="12"/>
  <c r="G151" i="12" a="1"/>
  <c r="G151" i="12" s="1"/>
  <c r="I150" i="12"/>
  <c r="N150" i="12" s="1" a="1"/>
  <c r="N150" i="12" s="1"/>
  <c r="O150" i="12" s="1"/>
  <c r="H150" i="12"/>
  <c r="G150" i="12" a="1"/>
  <c r="G150" i="12" s="1"/>
  <c r="I149" i="12"/>
  <c r="H149" i="12"/>
  <c r="G149" i="12" a="1"/>
  <c r="G149" i="12" s="1"/>
  <c r="I148" i="12"/>
  <c r="H148" i="12"/>
  <c r="G148" i="12" a="1"/>
  <c r="G148" i="12" s="1"/>
  <c r="I147" i="12"/>
  <c r="H147" i="12"/>
  <c r="G147" i="12" a="1"/>
  <c r="G147" i="12" s="1"/>
  <c r="I146" i="12"/>
  <c r="H146" i="12"/>
  <c r="G146" i="12" a="1"/>
  <c r="G146" i="12" s="1"/>
  <c r="I145" i="12"/>
  <c r="H145" i="12"/>
  <c r="G145" i="12" a="1"/>
  <c r="G145" i="12" s="1"/>
  <c r="I144" i="12"/>
  <c r="H144" i="12"/>
  <c r="G144" i="12" a="1"/>
  <c r="G144" i="12" s="1"/>
  <c r="I143" i="12"/>
  <c r="H143" i="12"/>
  <c r="G143" i="12" a="1"/>
  <c r="G143" i="12" s="1"/>
  <c r="I142" i="12"/>
  <c r="H142" i="12"/>
  <c r="G142" i="12" a="1"/>
  <c r="G142" i="12" s="1"/>
  <c r="I141" i="12"/>
  <c r="H141" i="12"/>
  <c r="G141" i="12" a="1"/>
  <c r="G141" i="12" s="1"/>
  <c r="I140" i="12"/>
  <c r="H140" i="12"/>
  <c r="G140" i="12" a="1"/>
  <c r="G140" i="12" s="1"/>
  <c r="I139" i="12"/>
  <c r="H139" i="12"/>
  <c r="G139" i="12" a="1"/>
  <c r="G139" i="12" s="1"/>
  <c r="I138" i="12"/>
  <c r="H138" i="12"/>
  <c r="G138" i="12" a="1"/>
  <c r="G138" i="12" s="1"/>
  <c r="I137" i="12"/>
  <c r="H137" i="12"/>
  <c r="G137" i="12" a="1"/>
  <c r="G137" i="12" s="1"/>
  <c r="I136" i="12"/>
  <c r="H136" i="12"/>
  <c r="G136" i="12" a="1"/>
  <c r="G136" i="12" s="1"/>
  <c r="I135" i="12"/>
  <c r="H135" i="12"/>
  <c r="G135" i="12" a="1"/>
  <c r="G135" i="12" s="1"/>
  <c r="I134" i="12"/>
  <c r="H134" i="12"/>
  <c r="G134" i="12" a="1"/>
  <c r="G134" i="12" s="1"/>
  <c r="I133" i="12"/>
  <c r="H133" i="12"/>
  <c r="G133" i="12" a="1"/>
  <c r="G133" i="12" s="1"/>
  <c r="I132" i="12"/>
  <c r="H132" i="12"/>
  <c r="G132" i="12" a="1"/>
  <c r="G132" i="12" s="1"/>
  <c r="I131" i="12"/>
  <c r="H131" i="12"/>
  <c r="G131" i="12" a="1"/>
  <c r="G131" i="12" s="1"/>
  <c r="I130" i="12"/>
  <c r="H130" i="12"/>
  <c r="G130" i="12" a="1"/>
  <c r="G130" i="12" s="1"/>
  <c r="I129" i="12"/>
  <c r="H129" i="12"/>
  <c r="G129" i="12" a="1"/>
  <c r="G129" i="12" s="1"/>
  <c r="I128" i="12"/>
  <c r="H128" i="12"/>
  <c r="G128" i="12" a="1"/>
  <c r="G128" i="12" s="1"/>
  <c r="I127" i="12"/>
  <c r="H127" i="12"/>
  <c r="G127" i="12" a="1"/>
  <c r="G127" i="12" s="1"/>
  <c r="I126" i="12"/>
  <c r="H126" i="12"/>
  <c r="G126" i="12" a="1"/>
  <c r="G126" i="12" s="1"/>
  <c r="I125" i="12"/>
  <c r="N125" i="12" s="1" a="1"/>
  <c r="N125" i="12" s="1"/>
  <c r="O125" i="12" s="1"/>
  <c r="H125" i="12"/>
  <c r="G125" i="12" a="1"/>
  <c r="G125" i="12" s="1"/>
  <c r="I124" i="12"/>
  <c r="H124" i="12"/>
  <c r="G124" i="12" a="1"/>
  <c r="G124" i="12" s="1"/>
  <c r="I123" i="12"/>
  <c r="H123" i="12"/>
  <c r="G123" i="12" a="1"/>
  <c r="G123" i="12" s="1"/>
  <c r="I122" i="12"/>
  <c r="H122" i="12"/>
  <c r="G122" i="12" a="1"/>
  <c r="G122" i="12" s="1"/>
  <c r="I121" i="12"/>
  <c r="H121" i="12"/>
  <c r="G121" i="12" a="1"/>
  <c r="G121" i="12" s="1"/>
  <c r="I120" i="12"/>
  <c r="H120" i="12"/>
  <c r="G120" i="12" a="1"/>
  <c r="G120" i="12" s="1"/>
  <c r="I119" i="12"/>
  <c r="H119" i="12"/>
  <c r="G119" i="12" a="1"/>
  <c r="G119" i="12" s="1"/>
  <c r="I118" i="12"/>
  <c r="H118" i="12"/>
  <c r="G118" i="12" a="1"/>
  <c r="G118" i="12" s="1"/>
  <c r="I117" i="12"/>
  <c r="H117" i="12"/>
  <c r="G117" i="12" a="1"/>
  <c r="G117" i="12" s="1"/>
  <c r="I116" i="12"/>
  <c r="H116" i="12"/>
  <c r="G116" i="12" a="1"/>
  <c r="G116" i="12" s="1"/>
  <c r="I115" i="12"/>
  <c r="H115" i="12"/>
  <c r="G115" i="12" a="1"/>
  <c r="G115" i="12" s="1"/>
  <c r="I114" i="12"/>
  <c r="H114" i="12"/>
  <c r="G114" i="12" a="1"/>
  <c r="G114" i="12" s="1"/>
  <c r="I113" i="12"/>
  <c r="H113" i="12"/>
  <c r="G113" i="12" a="1"/>
  <c r="G113" i="12" s="1"/>
  <c r="I112" i="12"/>
  <c r="H112" i="12"/>
  <c r="G112" i="12" a="1"/>
  <c r="G112" i="12" s="1"/>
  <c r="I111" i="12"/>
  <c r="H111" i="12"/>
  <c r="G111" i="12" a="1"/>
  <c r="G111" i="12" s="1"/>
  <c r="I110" i="12"/>
  <c r="H110" i="12"/>
  <c r="G110" i="12" a="1"/>
  <c r="G110" i="12" s="1"/>
  <c r="I109" i="12"/>
  <c r="N109" i="12" s="1" a="1"/>
  <c r="N109" i="12" s="1"/>
  <c r="O109" i="12" s="1"/>
  <c r="H109" i="12"/>
  <c r="G109" i="12" a="1"/>
  <c r="G109" i="12" s="1"/>
  <c r="I108" i="12"/>
  <c r="H108" i="12"/>
  <c r="G108" i="12" a="1"/>
  <c r="G108" i="12" s="1"/>
  <c r="I107" i="12"/>
  <c r="H107" i="12"/>
  <c r="G107" i="12" a="1"/>
  <c r="G107" i="12" s="1"/>
  <c r="I106" i="12"/>
  <c r="H106" i="12"/>
  <c r="G106" i="12" a="1"/>
  <c r="G106" i="12" s="1"/>
  <c r="I105" i="12"/>
  <c r="H105" i="12"/>
  <c r="G105" i="12" a="1"/>
  <c r="G105" i="12" s="1"/>
  <c r="I104" i="12"/>
  <c r="H104" i="12"/>
  <c r="G104" i="12" a="1"/>
  <c r="G104" i="12" s="1"/>
  <c r="I103" i="12"/>
  <c r="H103" i="12"/>
  <c r="G103" i="12" a="1"/>
  <c r="G103" i="12" s="1"/>
  <c r="I102" i="12"/>
  <c r="H102" i="12"/>
  <c r="G102" i="12" a="1"/>
  <c r="G102" i="12" s="1"/>
  <c r="I101" i="12"/>
  <c r="H101" i="12"/>
  <c r="G101" i="12" a="1"/>
  <c r="G101" i="12" s="1"/>
  <c r="I100" i="12"/>
  <c r="H100" i="12"/>
  <c r="G100" i="12" a="1"/>
  <c r="G100" i="12" s="1"/>
  <c r="I99" i="12"/>
  <c r="H99" i="12"/>
  <c r="G99" i="12" a="1"/>
  <c r="G99" i="12" s="1"/>
  <c r="I98" i="12"/>
  <c r="H98" i="12"/>
  <c r="G98" i="12" a="1"/>
  <c r="G98" i="12" s="1"/>
  <c r="I97" i="12"/>
  <c r="H97" i="12"/>
  <c r="G97" i="12" a="1"/>
  <c r="G97" i="12" s="1"/>
  <c r="I96" i="12"/>
  <c r="H96" i="12"/>
  <c r="G96" i="12" a="1"/>
  <c r="G96" i="12" s="1"/>
  <c r="I95" i="12"/>
  <c r="H95" i="12"/>
  <c r="G95" i="12" a="1"/>
  <c r="G95" i="12" s="1"/>
  <c r="I94" i="12"/>
  <c r="H94" i="12"/>
  <c r="G94" i="12" a="1"/>
  <c r="G94" i="12" s="1"/>
  <c r="I93" i="12"/>
  <c r="N93" i="12" s="1" a="1"/>
  <c r="N93" i="12" s="1"/>
  <c r="O93" i="12" s="1"/>
  <c r="H93" i="12"/>
  <c r="G93" i="12" a="1"/>
  <c r="G93" i="12" s="1"/>
  <c r="I92" i="12"/>
  <c r="H92" i="12"/>
  <c r="G92" i="12" a="1"/>
  <c r="G92" i="12" s="1"/>
  <c r="I91" i="12"/>
  <c r="H91" i="12"/>
  <c r="G91" i="12" a="1"/>
  <c r="G91" i="12" s="1"/>
  <c r="I90" i="12"/>
  <c r="H90" i="12"/>
  <c r="G90" i="12" a="1"/>
  <c r="G90" i="12" s="1"/>
  <c r="I89" i="12"/>
  <c r="H89" i="12"/>
  <c r="G89" i="12" a="1"/>
  <c r="G89" i="12" s="1"/>
  <c r="I88" i="12"/>
  <c r="H88" i="12"/>
  <c r="G88" i="12" a="1"/>
  <c r="G88" i="12" s="1"/>
  <c r="I87" i="12"/>
  <c r="H87" i="12"/>
  <c r="G87" i="12" a="1"/>
  <c r="G87" i="12" s="1"/>
  <c r="I86" i="12"/>
  <c r="H86" i="12"/>
  <c r="G86" i="12" a="1"/>
  <c r="G86" i="12" s="1"/>
  <c r="I85" i="12"/>
  <c r="H85" i="12"/>
  <c r="G85" i="12" a="1"/>
  <c r="G85" i="12" s="1"/>
  <c r="I84" i="12"/>
  <c r="H84" i="12"/>
  <c r="G84" i="12" a="1"/>
  <c r="G84" i="12" s="1"/>
  <c r="I83" i="12"/>
  <c r="H83" i="12"/>
  <c r="G83" i="12" a="1"/>
  <c r="G83" i="12" s="1"/>
  <c r="I82" i="12"/>
  <c r="H82" i="12"/>
  <c r="G82" i="12" a="1"/>
  <c r="G82" i="12" s="1"/>
  <c r="I81" i="12"/>
  <c r="H81" i="12"/>
  <c r="G81" i="12" a="1"/>
  <c r="G81" i="12" s="1"/>
  <c r="I80" i="12"/>
  <c r="H80" i="12"/>
  <c r="G80" i="12" a="1"/>
  <c r="G80" i="12" s="1"/>
  <c r="I79" i="12"/>
  <c r="H79" i="12"/>
  <c r="G79" i="12" a="1"/>
  <c r="G79" i="12" s="1"/>
  <c r="I78" i="12"/>
  <c r="H78" i="12"/>
  <c r="G78" i="12" a="1"/>
  <c r="G78" i="12" s="1"/>
  <c r="I77" i="12"/>
  <c r="N77" i="12" s="1" a="1"/>
  <c r="N77" i="12" s="1"/>
  <c r="O77" i="12" s="1"/>
  <c r="H77" i="12"/>
  <c r="G77" i="12" a="1"/>
  <c r="G77" i="12" s="1"/>
  <c r="I76" i="12"/>
  <c r="H76" i="12"/>
  <c r="G76" i="12" a="1"/>
  <c r="G76" i="12" s="1"/>
  <c r="I75" i="12"/>
  <c r="H75" i="12"/>
  <c r="G75" i="12" a="1"/>
  <c r="G75" i="12" s="1"/>
  <c r="I74" i="12"/>
  <c r="H74" i="12"/>
  <c r="G74" i="12" a="1"/>
  <c r="G74" i="12" s="1"/>
  <c r="I73" i="12"/>
  <c r="H73" i="12"/>
  <c r="G73" i="12" a="1"/>
  <c r="G73" i="12" s="1"/>
  <c r="I72" i="12"/>
  <c r="H72" i="12"/>
  <c r="G72" i="12" a="1"/>
  <c r="G72" i="12" s="1"/>
  <c r="I71" i="12"/>
  <c r="H71" i="12"/>
  <c r="G71" i="12" a="1"/>
  <c r="G71" i="12" s="1"/>
  <c r="I70" i="12"/>
  <c r="H70" i="12"/>
  <c r="G70" i="12" a="1"/>
  <c r="G70" i="12" s="1"/>
  <c r="I69" i="12"/>
  <c r="H69" i="12"/>
  <c r="G69" i="12" a="1"/>
  <c r="G69" i="12" s="1"/>
  <c r="I68" i="12"/>
  <c r="H68" i="12"/>
  <c r="G68" i="12" a="1"/>
  <c r="G68" i="12" s="1"/>
  <c r="I67" i="12"/>
  <c r="H67" i="12"/>
  <c r="G67" i="12" a="1"/>
  <c r="G67" i="12" s="1"/>
  <c r="I66" i="12"/>
  <c r="H66" i="12"/>
  <c r="G66" i="12" a="1"/>
  <c r="G66" i="12" s="1"/>
  <c r="I65" i="12"/>
  <c r="H65" i="12"/>
  <c r="G65" i="12" a="1"/>
  <c r="G65" i="12" s="1"/>
  <c r="I64" i="12"/>
  <c r="H64" i="12"/>
  <c r="G64" i="12" a="1"/>
  <c r="G64" i="12" s="1"/>
  <c r="I63" i="12"/>
  <c r="H63" i="12"/>
  <c r="G63" i="12" a="1"/>
  <c r="G63" i="12" s="1"/>
  <c r="I62" i="12"/>
  <c r="H62" i="12"/>
  <c r="G62" i="12" a="1"/>
  <c r="G62" i="12" s="1"/>
  <c r="I61" i="12"/>
  <c r="N61" i="12" s="1" a="1"/>
  <c r="N61" i="12" s="1"/>
  <c r="O61" i="12" s="1"/>
  <c r="H61" i="12"/>
  <c r="G61" i="12" a="1"/>
  <c r="G61" i="12" s="1"/>
  <c r="I60" i="12"/>
  <c r="H60" i="12"/>
  <c r="G60" i="12" a="1"/>
  <c r="G60" i="12" s="1"/>
  <c r="I59" i="12"/>
  <c r="H59" i="12"/>
  <c r="G59" i="12" a="1"/>
  <c r="G59" i="12" s="1"/>
  <c r="I58" i="12"/>
  <c r="H58" i="12"/>
  <c r="G58" i="12" a="1"/>
  <c r="G58" i="12" s="1"/>
  <c r="I57" i="12"/>
  <c r="H57" i="12"/>
  <c r="G57" i="12" a="1"/>
  <c r="G57" i="12" s="1"/>
  <c r="I56" i="12"/>
  <c r="H56" i="12"/>
  <c r="G56" i="12" a="1"/>
  <c r="G56" i="12" s="1"/>
  <c r="I55" i="12"/>
  <c r="H55" i="12"/>
  <c r="G55" i="12" a="1"/>
  <c r="G55" i="12" s="1"/>
  <c r="I54" i="12"/>
  <c r="H54" i="12"/>
  <c r="G54" i="12" a="1"/>
  <c r="G54" i="12" s="1"/>
  <c r="I53" i="12"/>
  <c r="H53" i="12"/>
  <c r="G53" i="12" a="1"/>
  <c r="G53" i="12" s="1"/>
  <c r="I52" i="12"/>
  <c r="H52" i="12"/>
  <c r="G52" i="12" a="1"/>
  <c r="G52" i="12" s="1"/>
  <c r="I51" i="12"/>
  <c r="H51" i="12"/>
  <c r="G51" i="12" a="1"/>
  <c r="G51" i="12" s="1"/>
  <c r="I50" i="12"/>
  <c r="H50" i="12"/>
  <c r="G50" i="12" a="1"/>
  <c r="G50" i="12" s="1"/>
  <c r="I49" i="12"/>
  <c r="H49" i="12"/>
  <c r="G49" i="12" a="1"/>
  <c r="G49" i="12" s="1"/>
  <c r="I48" i="12"/>
  <c r="H48" i="12"/>
  <c r="G48" i="12" a="1"/>
  <c r="G48" i="12" s="1"/>
  <c r="I47" i="12"/>
  <c r="H47" i="12"/>
  <c r="G47" i="12" a="1"/>
  <c r="G47" i="12" s="1"/>
  <c r="I46" i="12"/>
  <c r="H46" i="12"/>
  <c r="G46" i="12" a="1"/>
  <c r="G46" i="12" s="1"/>
  <c r="I45" i="12"/>
  <c r="N45" i="12" s="1" a="1"/>
  <c r="N45" i="12" s="1"/>
  <c r="O45" i="12" s="1"/>
  <c r="H45" i="12"/>
  <c r="G45" i="12" a="1"/>
  <c r="G45" i="12" s="1"/>
  <c r="I44" i="12"/>
  <c r="H44" i="12"/>
  <c r="G44" i="12" a="1"/>
  <c r="G44" i="12" s="1"/>
  <c r="I43" i="12"/>
  <c r="H43" i="12"/>
  <c r="G43" i="12" a="1"/>
  <c r="G43" i="12" s="1"/>
  <c r="I42" i="12"/>
  <c r="H42" i="12"/>
  <c r="G42" i="12" a="1"/>
  <c r="G42" i="12" s="1"/>
  <c r="I41" i="12"/>
  <c r="H41" i="12"/>
  <c r="G41" i="12" a="1"/>
  <c r="G41" i="12" s="1"/>
  <c r="I40" i="12"/>
  <c r="H40" i="12"/>
  <c r="G40" i="12" a="1"/>
  <c r="G40" i="12" s="1"/>
  <c r="I39" i="12"/>
  <c r="H39" i="12"/>
  <c r="G39" i="12" a="1"/>
  <c r="G39" i="12" s="1"/>
  <c r="I38" i="12"/>
  <c r="H38" i="12"/>
  <c r="G38" i="12" a="1"/>
  <c r="G38" i="12" s="1"/>
  <c r="I37" i="12"/>
  <c r="H37" i="12"/>
  <c r="G37" i="12" a="1"/>
  <c r="G37" i="12" s="1"/>
  <c r="I36" i="12"/>
  <c r="H36" i="12"/>
  <c r="G36" i="12" a="1"/>
  <c r="G36" i="12" s="1"/>
  <c r="I35" i="12"/>
  <c r="H35" i="12"/>
  <c r="G35" i="12" a="1"/>
  <c r="G35" i="12" s="1"/>
  <c r="I34" i="12"/>
  <c r="H34" i="12"/>
  <c r="G34" i="12" a="1"/>
  <c r="G34" i="12" s="1"/>
  <c r="I33" i="12"/>
  <c r="H33" i="12"/>
  <c r="G33" i="12" a="1"/>
  <c r="G33" i="12" s="1"/>
  <c r="I32" i="12"/>
  <c r="H32" i="12"/>
  <c r="G32" i="12" a="1"/>
  <c r="G32" i="12" s="1"/>
  <c r="I31" i="12"/>
  <c r="H31" i="12"/>
  <c r="G31" i="12" a="1"/>
  <c r="G31" i="12" s="1"/>
  <c r="I30" i="12"/>
  <c r="H30" i="12"/>
  <c r="G30" i="12" a="1"/>
  <c r="G30" i="12" s="1"/>
  <c r="I29" i="12"/>
  <c r="N29" i="12" s="1" a="1"/>
  <c r="N29" i="12" s="1"/>
  <c r="O29" i="12" s="1"/>
  <c r="H29" i="12"/>
  <c r="G29" i="12" a="1"/>
  <c r="G29" i="12" s="1"/>
  <c r="I28" i="12"/>
  <c r="H28" i="12"/>
  <c r="G28" i="12" a="1"/>
  <c r="G28" i="12" s="1"/>
  <c r="I27" i="12"/>
  <c r="H27" i="12"/>
  <c r="G27" i="12" a="1"/>
  <c r="G27" i="12" s="1"/>
  <c r="I26" i="12"/>
  <c r="H26" i="12"/>
  <c r="G26" i="12" a="1"/>
  <c r="G26" i="12" s="1"/>
  <c r="I25" i="12"/>
  <c r="H25" i="12"/>
  <c r="G25" i="12" a="1"/>
  <c r="G25" i="12" s="1"/>
  <c r="I24" i="12"/>
  <c r="H24" i="12"/>
  <c r="G24" i="12" a="1"/>
  <c r="G24" i="12" s="1"/>
  <c r="I23" i="12"/>
  <c r="H23" i="12"/>
  <c r="G23" i="12" a="1"/>
  <c r="G23" i="12" s="1"/>
  <c r="I22" i="12"/>
  <c r="H22" i="12"/>
  <c r="G22" i="12" a="1"/>
  <c r="G22" i="12" s="1"/>
  <c r="I21" i="12"/>
  <c r="H21" i="12"/>
  <c r="G21" i="12" a="1"/>
  <c r="G21" i="12" s="1"/>
  <c r="I20" i="12"/>
  <c r="H20" i="12"/>
  <c r="G20" i="12" a="1"/>
  <c r="G20" i="12" s="1"/>
  <c r="I19" i="12"/>
  <c r="H19" i="12"/>
  <c r="G19" i="12" a="1"/>
  <c r="G19" i="12" s="1"/>
  <c r="I18" i="12"/>
  <c r="H18" i="12"/>
  <c r="G18" i="12" a="1"/>
  <c r="G18" i="12" s="1"/>
  <c r="I17" i="12"/>
  <c r="H17" i="12"/>
  <c r="G17" i="12" a="1"/>
  <c r="G17" i="12" s="1"/>
  <c r="I16" i="12"/>
  <c r="H16" i="12"/>
  <c r="G16" i="12" a="1"/>
  <c r="G16" i="12" s="1"/>
  <c r="I15" i="12"/>
  <c r="H15" i="12"/>
  <c r="G15" i="12" a="1"/>
  <c r="G15" i="12" s="1"/>
  <c r="I14" i="12"/>
  <c r="N14" i="12" s="1" a="1"/>
  <c r="N14" i="12" s="1"/>
  <c r="O14" i="12" s="1"/>
  <c r="H14" i="12"/>
  <c r="G14" i="12" a="1"/>
  <c r="G14" i="12" s="1"/>
  <c r="I13" i="12"/>
  <c r="H13" i="12"/>
  <c r="G13" i="12" a="1"/>
  <c r="G13" i="12" s="1"/>
  <c r="I12" i="12"/>
  <c r="H12" i="12"/>
  <c r="G12" i="12" a="1"/>
  <c r="G12" i="12" s="1"/>
  <c r="I11" i="12"/>
  <c r="H11" i="12"/>
  <c r="G11" i="12" a="1"/>
  <c r="G11" i="12" s="1"/>
  <c r="I10" i="12"/>
  <c r="H10" i="12"/>
  <c r="G10" i="12" a="1"/>
  <c r="G10" i="12" s="1"/>
  <c r="I9" i="12"/>
  <c r="H9" i="12"/>
  <c r="G9" i="12" a="1"/>
  <c r="G9" i="12" s="1"/>
  <c r="I8" i="12"/>
  <c r="H8" i="12"/>
  <c r="G8" i="12" a="1"/>
  <c r="G8" i="12" s="1"/>
  <c r="I7" i="12"/>
  <c r="H7" i="12"/>
  <c r="G7" i="12" a="1"/>
  <c r="G7" i="12" s="1"/>
  <c r="I6" i="12"/>
  <c r="H6" i="12"/>
  <c r="G6" i="12" a="1"/>
  <c r="G6" i="12" s="1"/>
  <c r="I5" i="12"/>
  <c r="H5" i="12"/>
  <c r="G5" i="12" a="1"/>
  <c r="G5" i="12" s="1"/>
  <c r="I4" i="12"/>
  <c r="H4" i="12"/>
  <c r="G4" i="12" a="1"/>
  <c r="G4" i="12" s="1"/>
  <c r="I3" i="12"/>
  <c r="H3" i="12"/>
  <c r="G3" i="12" a="1"/>
  <c r="G3" i="12" s="1"/>
  <c r="I2" i="12"/>
  <c r="H2" i="12"/>
  <c r="G2" i="12" a="1"/>
  <c r="G2" i="12" s="1"/>
  <c r="I367" i="11"/>
  <c r="H367" i="11"/>
  <c r="G367" i="11" a="1"/>
  <c r="G367" i="11" s="1"/>
  <c r="I366" i="11"/>
  <c r="H366" i="11"/>
  <c r="G366" i="11" a="1"/>
  <c r="G366" i="11" s="1"/>
  <c r="I365" i="11"/>
  <c r="H365" i="11"/>
  <c r="G365" i="11" a="1"/>
  <c r="G365" i="11" s="1"/>
  <c r="I364" i="11"/>
  <c r="H364" i="11"/>
  <c r="G364" i="11" a="1"/>
  <c r="G364" i="11" s="1"/>
  <c r="I363" i="11"/>
  <c r="H363" i="11"/>
  <c r="G363" i="11" a="1"/>
  <c r="G363" i="11" s="1"/>
  <c r="I362" i="11"/>
  <c r="H362" i="11"/>
  <c r="G362" i="11" a="1"/>
  <c r="G362" i="11" s="1"/>
  <c r="I361" i="11"/>
  <c r="H361" i="11"/>
  <c r="G361" i="11" a="1"/>
  <c r="G361" i="11" s="1"/>
  <c r="I360" i="11"/>
  <c r="H360" i="11"/>
  <c r="G360" i="11" a="1"/>
  <c r="G360" i="11" s="1"/>
  <c r="I359" i="11"/>
  <c r="H359" i="11"/>
  <c r="G359" i="11" a="1"/>
  <c r="G359" i="11" s="1"/>
  <c r="I358" i="11"/>
  <c r="H358" i="11"/>
  <c r="G358" i="11" a="1"/>
  <c r="G358" i="11" s="1"/>
  <c r="I357" i="11"/>
  <c r="H357" i="11"/>
  <c r="G357" i="11" a="1"/>
  <c r="G357" i="11" s="1"/>
  <c r="I356" i="11"/>
  <c r="H356" i="11"/>
  <c r="G356" i="11" a="1"/>
  <c r="G356" i="11" s="1"/>
  <c r="I355" i="11"/>
  <c r="H355" i="11"/>
  <c r="G355" i="11" a="1"/>
  <c r="G355" i="11" s="1"/>
  <c r="I354" i="11"/>
  <c r="H354" i="11"/>
  <c r="G354" i="11" a="1"/>
  <c r="G354" i="11" s="1"/>
  <c r="I353" i="11"/>
  <c r="H353" i="11"/>
  <c r="G353" i="11" a="1"/>
  <c r="G353" i="11" s="1"/>
  <c r="I352" i="11"/>
  <c r="H352" i="11"/>
  <c r="G352" i="11" a="1"/>
  <c r="G352" i="11" s="1"/>
  <c r="I351" i="11"/>
  <c r="H351" i="11"/>
  <c r="G351" i="11" a="1"/>
  <c r="G351" i="11" s="1"/>
  <c r="I350" i="11"/>
  <c r="H350" i="11"/>
  <c r="G350" i="11" a="1"/>
  <c r="G350" i="11" s="1"/>
  <c r="I349" i="11"/>
  <c r="H349" i="11"/>
  <c r="G349" i="11" a="1"/>
  <c r="G349" i="11" s="1"/>
  <c r="I348" i="11"/>
  <c r="H348" i="11"/>
  <c r="G348" i="11" a="1"/>
  <c r="G348" i="11" s="1"/>
  <c r="I347" i="11"/>
  <c r="H347" i="11"/>
  <c r="G347" i="11" a="1"/>
  <c r="G347" i="11" s="1"/>
  <c r="I346" i="11"/>
  <c r="H346" i="11"/>
  <c r="G346" i="11" a="1"/>
  <c r="G346" i="11" s="1"/>
  <c r="I345" i="11"/>
  <c r="H345" i="11"/>
  <c r="G345" i="11" a="1"/>
  <c r="G345" i="11" s="1"/>
  <c r="I344" i="11"/>
  <c r="H344" i="11"/>
  <c r="G344" i="11" a="1"/>
  <c r="G344" i="11" s="1"/>
  <c r="I343" i="11"/>
  <c r="H343" i="11"/>
  <c r="G343" i="11" a="1"/>
  <c r="G343" i="11" s="1"/>
  <c r="I342" i="11"/>
  <c r="H342" i="11"/>
  <c r="G342" i="11" a="1"/>
  <c r="G342" i="11" s="1"/>
  <c r="I341" i="11"/>
  <c r="H341" i="11"/>
  <c r="G341" i="11" a="1"/>
  <c r="G341" i="11" s="1"/>
  <c r="I340" i="11"/>
  <c r="H340" i="11"/>
  <c r="G340" i="11" a="1"/>
  <c r="G340" i="11" s="1"/>
  <c r="I339" i="11"/>
  <c r="H339" i="11"/>
  <c r="G339" i="11" a="1"/>
  <c r="G339" i="11" s="1"/>
  <c r="I338" i="11"/>
  <c r="H338" i="11"/>
  <c r="G338" i="11" a="1"/>
  <c r="G338" i="11" s="1"/>
  <c r="I337" i="11"/>
  <c r="H337" i="11"/>
  <c r="G337" i="11" a="1"/>
  <c r="G337" i="11" s="1"/>
  <c r="I336" i="11"/>
  <c r="H336" i="11"/>
  <c r="G336" i="11" a="1"/>
  <c r="G336" i="11" s="1"/>
  <c r="I335" i="11"/>
  <c r="H335" i="11"/>
  <c r="G335" i="11" a="1"/>
  <c r="G335" i="11" s="1"/>
  <c r="I334" i="11"/>
  <c r="H334" i="11"/>
  <c r="G334" i="11" a="1"/>
  <c r="G334" i="11" s="1"/>
  <c r="I333" i="11"/>
  <c r="H333" i="11"/>
  <c r="G333" i="11" a="1"/>
  <c r="G333" i="11" s="1"/>
  <c r="I332" i="11"/>
  <c r="H332" i="11"/>
  <c r="G332" i="11" a="1"/>
  <c r="G332" i="11" s="1"/>
  <c r="I331" i="11"/>
  <c r="H331" i="11"/>
  <c r="G331" i="11" a="1"/>
  <c r="G331" i="11" s="1"/>
  <c r="I330" i="11"/>
  <c r="H330" i="11"/>
  <c r="G330" i="11" a="1"/>
  <c r="G330" i="11" s="1"/>
  <c r="I329" i="11"/>
  <c r="H329" i="11"/>
  <c r="G329" i="11" a="1"/>
  <c r="G329" i="11" s="1"/>
  <c r="I328" i="11"/>
  <c r="H328" i="11"/>
  <c r="G328" i="11" a="1"/>
  <c r="G328" i="11" s="1"/>
  <c r="I327" i="11"/>
  <c r="H327" i="11"/>
  <c r="G327" i="11" a="1"/>
  <c r="G327" i="11" s="1"/>
  <c r="I326" i="11"/>
  <c r="H326" i="11"/>
  <c r="G326" i="11" a="1"/>
  <c r="G326" i="11" s="1"/>
  <c r="I325" i="11"/>
  <c r="H325" i="11"/>
  <c r="G325" i="11" a="1"/>
  <c r="G325" i="11" s="1"/>
  <c r="I324" i="11"/>
  <c r="H324" i="11"/>
  <c r="G324" i="11" a="1"/>
  <c r="G324" i="11" s="1"/>
  <c r="I323" i="11"/>
  <c r="H323" i="11"/>
  <c r="G323" i="11" a="1"/>
  <c r="G323" i="11" s="1"/>
  <c r="I322" i="11"/>
  <c r="H322" i="11"/>
  <c r="G322" i="11" a="1"/>
  <c r="G322" i="11" s="1"/>
  <c r="I321" i="11"/>
  <c r="H321" i="11"/>
  <c r="G321" i="11" a="1"/>
  <c r="G321" i="11" s="1"/>
  <c r="I320" i="11"/>
  <c r="H320" i="11"/>
  <c r="G320" i="11" a="1"/>
  <c r="G320" i="11" s="1"/>
  <c r="I319" i="11"/>
  <c r="H319" i="11"/>
  <c r="G319" i="11" a="1"/>
  <c r="G319" i="11" s="1"/>
  <c r="I318" i="11"/>
  <c r="H318" i="11"/>
  <c r="G318" i="11" a="1"/>
  <c r="G318" i="11" s="1"/>
  <c r="I317" i="11"/>
  <c r="H317" i="11"/>
  <c r="G317" i="11" a="1"/>
  <c r="G317" i="11" s="1"/>
  <c r="I316" i="11"/>
  <c r="H316" i="11"/>
  <c r="G316" i="11" a="1"/>
  <c r="G316" i="11" s="1"/>
  <c r="I315" i="11"/>
  <c r="H315" i="11"/>
  <c r="G315" i="11" a="1"/>
  <c r="G315" i="11" s="1"/>
  <c r="I314" i="11"/>
  <c r="H314" i="11"/>
  <c r="G314" i="11" a="1"/>
  <c r="G314" i="11" s="1"/>
  <c r="I313" i="11"/>
  <c r="H313" i="11"/>
  <c r="G313" i="11" a="1"/>
  <c r="G313" i="11" s="1"/>
  <c r="I312" i="11"/>
  <c r="H312" i="11"/>
  <c r="G312" i="11" a="1"/>
  <c r="G312" i="11" s="1"/>
  <c r="I311" i="11"/>
  <c r="H311" i="11"/>
  <c r="G311" i="11" a="1"/>
  <c r="G311" i="11" s="1"/>
  <c r="I310" i="11"/>
  <c r="H310" i="11"/>
  <c r="G310" i="11" a="1"/>
  <c r="G310" i="11" s="1"/>
  <c r="I309" i="11"/>
  <c r="H309" i="11"/>
  <c r="G309" i="11" a="1"/>
  <c r="G309" i="11" s="1"/>
  <c r="I308" i="11"/>
  <c r="H308" i="11"/>
  <c r="G308" i="11" a="1"/>
  <c r="G308" i="11" s="1"/>
  <c r="I307" i="11"/>
  <c r="H307" i="11"/>
  <c r="G307" i="11" a="1"/>
  <c r="G307" i="11" s="1"/>
  <c r="I306" i="11"/>
  <c r="H306" i="11"/>
  <c r="G306" i="11" a="1"/>
  <c r="G306" i="11" s="1"/>
  <c r="I305" i="11"/>
  <c r="H305" i="11"/>
  <c r="G305" i="11" a="1"/>
  <c r="G305" i="11" s="1"/>
  <c r="I304" i="11"/>
  <c r="H304" i="11"/>
  <c r="G304" i="11" a="1"/>
  <c r="G304" i="11" s="1"/>
  <c r="I303" i="11"/>
  <c r="H303" i="11"/>
  <c r="G303" i="11" a="1"/>
  <c r="G303" i="11" s="1"/>
  <c r="I302" i="11"/>
  <c r="H302" i="11"/>
  <c r="G302" i="11" a="1"/>
  <c r="G302" i="11" s="1"/>
  <c r="I301" i="11"/>
  <c r="H301" i="11"/>
  <c r="G301" i="11" a="1"/>
  <c r="G301" i="11" s="1"/>
  <c r="I300" i="11"/>
  <c r="H300" i="11"/>
  <c r="G300" i="11" a="1"/>
  <c r="G300" i="11" s="1"/>
  <c r="I299" i="11"/>
  <c r="H299" i="11"/>
  <c r="G299" i="11" a="1"/>
  <c r="G299" i="11" s="1"/>
  <c r="I298" i="11"/>
  <c r="H298" i="11"/>
  <c r="G298" i="11" a="1"/>
  <c r="G298" i="11" s="1"/>
  <c r="I297" i="11"/>
  <c r="H297" i="11"/>
  <c r="G297" i="11" a="1"/>
  <c r="G297" i="11" s="1"/>
  <c r="I296" i="11"/>
  <c r="H296" i="11"/>
  <c r="G296" i="11" a="1"/>
  <c r="G296" i="11" s="1"/>
  <c r="I295" i="11"/>
  <c r="H295" i="11"/>
  <c r="G295" i="11" a="1"/>
  <c r="G295" i="11" s="1"/>
  <c r="I294" i="11"/>
  <c r="H294" i="11"/>
  <c r="G294" i="11" a="1"/>
  <c r="G294" i="11" s="1"/>
  <c r="I293" i="11"/>
  <c r="H293" i="11"/>
  <c r="G293" i="11" a="1"/>
  <c r="G293" i="11" s="1"/>
  <c r="I292" i="11"/>
  <c r="H292" i="11"/>
  <c r="G292" i="11" a="1"/>
  <c r="G292" i="11" s="1"/>
  <c r="I291" i="11"/>
  <c r="H291" i="11"/>
  <c r="G291" i="11" a="1"/>
  <c r="G291" i="11" s="1"/>
  <c r="I290" i="11"/>
  <c r="H290" i="11"/>
  <c r="G290" i="11" a="1"/>
  <c r="G290" i="11" s="1"/>
  <c r="I289" i="11"/>
  <c r="H289" i="11"/>
  <c r="G289" i="11" a="1"/>
  <c r="G289" i="11" s="1"/>
  <c r="I288" i="11"/>
  <c r="H288" i="11"/>
  <c r="G288" i="11" a="1"/>
  <c r="G288" i="11" s="1"/>
  <c r="I287" i="11"/>
  <c r="H287" i="11"/>
  <c r="G287" i="11" a="1"/>
  <c r="G287" i="11" s="1"/>
  <c r="I286" i="11"/>
  <c r="H286" i="11"/>
  <c r="G286" i="11" a="1"/>
  <c r="G286" i="11" s="1"/>
  <c r="I285" i="11"/>
  <c r="H285" i="11"/>
  <c r="G285" i="11" a="1"/>
  <c r="G285" i="11" s="1"/>
  <c r="I284" i="11"/>
  <c r="H284" i="11"/>
  <c r="G284" i="11" a="1"/>
  <c r="G284" i="11" s="1"/>
  <c r="I283" i="11"/>
  <c r="H283" i="11"/>
  <c r="G283" i="11" a="1"/>
  <c r="G283" i="11" s="1"/>
  <c r="I282" i="11"/>
  <c r="H282" i="11"/>
  <c r="G282" i="11" a="1"/>
  <c r="G282" i="11" s="1"/>
  <c r="I281" i="11"/>
  <c r="H281" i="11"/>
  <c r="G281" i="11" a="1"/>
  <c r="G281" i="11" s="1"/>
  <c r="I280" i="11"/>
  <c r="H280" i="11"/>
  <c r="G280" i="11" a="1"/>
  <c r="G280" i="11" s="1"/>
  <c r="I279" i="11"/>
  <c r="H279" i="11"/>
  <c r="G279" i="11" a="1"/>
  <c r="G279" i="11" s="1"/>
  <c r="I278" i="11"/>
  <c r="H278" i="11"/>
  <c r="G278" i="11" a="1"/>
  <c r="G278" i="11" s="1"/>
  <c r="I277" i="11"/>
  <c r="H277" i="11"/>
  <c r="G277" i="11" a="1"/>
  <c r="G277" i="11" s="1"/>
  <c r="I276" i="11"/>
  <c r="H276" i="11"/>
  <c r="G276" i="11" a="1"/>
  <c r="G276" i="11" s="1"/>
  <c r="I275" i="11"/>
  <c r="H275" i="11"/>
  <c r="G275" i="11" a="1"/>
  <c r="G275" i="11" s="1"/>
  <c r="I274" i="11"/>
  <c r="H274" i="11"/>
  <c r="G274" i="11" a="1"/>
  <c r="G274" i="11" s="1"/>
  <c r="I273" i="11"/>
  <c r="H273" i="11"/>
  <c r="G273" i="11" a="1"/>
  <c r="G273" i="11" s="1"/>
  <c r="I272" i="11"/>
  <c r="H272" i="11"/>
  <c r="G272" i="11" a="1"/>
  <c r="G272" i="11" s="1"/>
  <c r="I271" i="11"/>
  <c r="H271" i="11"/>
  <c r="G271" i="11" a="1"/>
  <c r="G271" i="11" s="1"/>
  <c r="I270" i="11"/>
  <c r="H270" i="11"/>
  <c r="G270" i="11" a="1"/>
  <c r="G270" i="11" s="1"/>
  <c r="I269" i="11"/>
  <c r="H269" i="11"/>
  <c r="G269" i="11" a="1"/>
  <c r="G269" i="11" s="1"/>
  <c r="I268" i="11"/>
  <c r="H268" i="11"/>
  <c r="G268" i="11" a="1"/>
  <c r="G268" i="11" s="1"/>
  <c r="I267" i="11"/>
  <c r="H267" i="11"/>
  <c r="G267" i="11" a="1"/>
  <c r="G267" i="11" s="1"/>
  <c r="I266" i="11"/>
  <c r="H266" i="11"/>
  <c r="G266" i="11" a="1"/>
  <c r="G266" i="11" s="1"/>
  <c r="I265" i="11"/>
  <c r="H265" i="11"/>
  <c r="G265" i="11" a="1"/>
  <c r="G265" i="11" s="1"/>
  <c r="I264" i="11"/>
  <c r="H264" i="11"/>
  <c r="G264" i="11" a="1"/>
  <c r="G264" i="11" s="1"/>
  <c r="I263" i="11"/>
  <c r="H263" i="11"/>
  <c r="G263" i="11" a="1"/>
  <c r="G263" i="11" s="1"/>
  <c r="I262" i="11"/>
  <c r="H262" i="11"/>
  <c r="G262" i="11" a="1"/>
  <c r="G262" i="11" s="1"/>
  <c r="I261" i="11"/>
  <c r="H261" i="11"/>
  <c r="G261" i="11" a="1"/>
  <c r="G261" i="11" s="1"/>
  <c r="I260" i="11"/>
  <c r="H260" i="11"/>
  <c r="G260" i="11" a="1"/>
  <c r="G260" i="11" s="1"/>
  <c r="I259" i="11"/>
  <c r="H259" i="11"/>
  <c r="G259" i="11" a="1"/>
  <c r="G259" i="11" s="1"/>
  <c r="I258" i="11"/>
  <c r="H258" i="11"/>
  <c r="G258" i="11" a="1"/>
  <c r="G258" i="11" s="1"/>
  <c r="I257" i="11"/>
  <c r="H257" i="11"/>
  <c r="G257" i="11" a="1"/>
  <c r="G257" i="11" s="1"/>
  <c r="I256" i="11"/>
  <c r="H256" i="11"/>
  <c r="G256" i="11" a="1"/>
  <c r="G256" i="11" s="1"/>
  <c r="I255" i="11"/>
  <c r="H255" i="11"/>
  <c r="G255" i="11" a="1"/>
  <c r="G255" i="11" s="1"/>
  <c r="I254" i="11"/>
  <c r="H254" i="11"/>
  <c r="G254" i="11" a="1"/>
  <c r="G254" i="11" s="1"/>
  <c r="I253" i="11"/>
  <c r="H253" i="11"/>
  <c r="G253" i="11" a="1"/>
  <c r="G253" i="11" s="1"/>
  <c r="I252" i="11"/>
  <c r="H252" i="11"/>
  <c r="G252" i="11" a="1"/>
  <c r="G252" i="11" s="1"/>
  <c r="I251" i="11"/>
  <c r="H251" i="11"/>
  <c r="G251" i="11" a="1"/>
  <c r="G251" i="11" s="1"/>
  <c r="I250" i="11"/>
  <c r="H250" i="11"/>
  <c r="G250" i="11" a="1"/>
  <c r="G250" i="11" s="1"/>
  <c r="I249" i="11"/>
  <c r="H249" i="11"/>
  <c r="G249" i="11" a="1"/>
  <c r="G249" i="11" s="1"/>
  <c r="I248" i="11"/>
  <c r="H248" i="11"/>
  <c r="G248" i="11" a="1"/>
  <c r="G248" i="11" s="1"/>
  <c r="I247" i="11"/>
  <c r="H247" i="11"/>
  <c r="G247" i="11" a="1"/>
  <c r="G247" i="11" s="1"/>
  <c r="I246" i="11"/>
  <c r="H246" i="11"/>
  <c r="G246" i="11" a="1"/>
  <c r="G246" i="11" s="1"/>
  <c r="I245" i="11"/>
  <c r="H245" i="11"/>
  <c r="G245" i="11" a="1"/>
  <c r="G245" i="11" s="1"/>
  <c r="I244" i="11"/>
  <c r="H244" i="11"/>
  <c r="G244" i="11" a="1"/>
  <c r="G244" i="11" s="1"/>
  <c r="I243" i="11"/>
  <c r="H243" i="11"/>
  <c r="G243" i="11" a="1"/>
  <c r="G243" i="11" s="1"/>
  <c r="I242" i="11"/>
  <c r="H242" i="11"/>
  <c r="G242" i="11" a="1"/>
  <c r="G242" i="11" s="1"/>
  <c r="I241" i="11"/>
  <c r="H241" i="11"/>
  <c r="G241" i="11" a="1"/>
  <c r="G241" i="11" s="1"/>
  <c r="I240" i="11"/>
  <c r="H240" i="11"/>
  <c r="G240" i="11" a="1"/>
  <c r="G240" i="11" s="1"/>
  <c r="I239" i="11"/>
  <c r="H239" i="11"/>
  <c r="G239" i="11" a="1"/>
  <c r="G239" i="11" s="1"/>
  <c r="I238" i="11"/>
  <c r="H238" i="11"/>
  <c r="G238" i="11" a="1"/>
  <c r="G238" i="11" s="1"/>
  <c r="I237" i="11"/>
  <c r="H237" i="11"/>
  <c r="G237" i="11" a="1"/>
  <c r="G237" i="11" s="1"/>
  <c r="I236" i="11"/>
  <c r="H236" i="11"/>
  <c r="G236" i="11" a="1"/>
  <c r="G236" i="11" s="1"/>
  <c r="I235" i="11"/>
  <c r="H235" i="11"/>
  <c r="G235" i="11" a="1"/>
  <c r="G235" i="11" s="1"/>
  <c r="I234" i="11"/>
  <c r="H234" i="11"/>
  <c r="G234" i="11" a="1"/>
  <c r="G234" i="11" s="1"/>
  <c r="I233" i="11"/>
  <c r="H233" i="11"/>
  <c r="G233" i="11" a="1"/>
  <c r="G233" i="11" s="1"/>
  <c r="I232" i="11"/>
  <c r="H232" i="11"/>
  <c r="G232" i="11" a="1"/>
  <c r="G232" i="11" s="1"/>
  <c r="I231" i="11"/>
  <c r="H231" i="11"/>
  <c r="G231" i="11" a="1"/>
  <c r="G231" i="11" s="1"/>
  <c r="I230" i="11"/>
  <c r="H230" i="11"/>
  <c r="G230" i="11" a="1"/>
  <c r="G230" i="11" s="1"/>
  <c r="I229" i="11"/>
  <c r="H229" i="11"/>
  <c r="G229" i="11" a="1"/>
  <c r="G229" i="11" s="1"/>
  <c r="I228" i="11"/>
  <c r="H228" i="11"/>
  <c r="G228" i="11" a="1"/>
  <c r="G228" i="11" s="1"/>
  <c r="I227" i="11"/>
  <c r="H227" i="11"/>
  <c r="G227" i="11" a="1"/>
  <c r="G227" i="11" s="1"/>
  <c r="I226" i="11"/>
  <c r="H226" i="11"/>
  <c r="G226" i="11" a="1"/>
  <c r="G226" i="11" s="1"/>
  <c r="I225" i="11"/>
  <c r="H225" i="11"/>
  <c r="G225" i="11" a="1"/>
  <c r="G225" i="11" s="1"/>
  <c r="I224" i="11"/>
  <c r="H224" i="11"/>
  <c r="G224" i="11" a="1"/>
  <c r="G224" i="11" s="1"/>
  <c r="I223" i="11"/>
  <c r="H223" i="11"/>
  <c r="G223" i="11" a="1"/>
  <c r="G223" i="11" s="1"/>
  <c r="I222" i="11"/>
  <c r="H222" i="11"/>
  <c r="G222" i="11" a="1"/>
  <c r="G222" i="11" s="1"/>
  <c r="I221" i="11"/>
  <c r="H221" i="11"/>
  <c r="G221" i="11" a="1"/>
  <c r="G221" i="11" s="1"/>
  <c r="I220" i="11"/>
  <c r="H220" i="11"/>
  <c r="G220" i="11" a="1"/>
  <c r="G220" i="11" s="1"/>
  <c r="I219" i="11"/>
  <c r="H219" i="11"/>
  <c r="G219" i="11" a="1"/>
  <c r="G219" i="11" s="1"/>
  <c r="I218" i="11"/>
  <c r="H218" i="11"/>
  <c r="G218" i="11" a="1"/>
  <c r="G218" i="11" s="1"/>
  <c r="I217" i="11"/>
  <c r="H217" i="11"/>
  <c r="G217" i="11" a="1"/>
  <c r="G217" i="11" s="1"/>
  <c r="I216" i="11"/>
  <c r="H216" i="11"/>
  <c r="G216" i="11" a="1"/>
  <c r="G216" i="11" s="1"/>
  <c r="I215" i="11"/>
  <c r="H215" i="11"/>
  <c r="G215" i="11" a="1"/>
  <c r="G215" i="11" s="1"/>
  <c r="I214" i="11"/>
  <c r="H214" i="11"/>
  <c r="G214" i="11" a="1"/>
  <c r="G214" i="11" s="1"/>
  <c r="I213" i="11"/>
  <c r="H213" i="11"/>
  <c r="G213" i="11" a="1"/>
  <c r="G213" i="11" s="1"/>
  <c r="I212" i="11"/>
  <c r="H212" i="11"/>
  <c r="G212" i="11" a="1"/>
  <c r="G212" i="11" s="1"/>
  <c r="I211" i="11"/>
  <c r="H211" i="11"/>
  <c r="G211" i="11" a="1"/>
  <c r="G211" i="11" s="1"/>
  <c r="I210" i="11"/>
  <c r="H210" i="11"/>
  <c r="G210" i="11" a="1"/>
  <c r="G210" i="11" s="1"/>
  <c r="I209" i="11"/>
  <c r="H209" i="11"/>
  <c r="G209" i="11" a="1"/>
  <c r="G209" i="11" s="1"/>
  <c r="I208" i="11"/>
  <c r="H208" i="11"/>
  <c r="G208" i="11" a="1"/>
  <c r="G208" i="11" s="1"/>
  <c r="I207" i="11"/>
  <c r="H207" i="11"/>
  <c r="G207" i="11" a="1"/>
  <c r="G207" i="11" s="1"/>
  <c r="I206" i="11"/>
  <c r="H206" i="11"/>
  <c r="G206" i="11" a="1"/>
  <c r="G206" i="11" s="1"/>
  <c r="I205" i="11"/>
  <c r="H205" i="11"/>
  <c r="G205" i="11" a="1"/>
  <c r="G205" i="11" s="1"/>
  <c r="I204" i="11"/>
  <c r="H204" i="11"/>
  <c r="G204" i="11" a="1"/>
  <c r="G204" i="11" s="1"/>
  <c r="I203" i="11"/>
  <c r="H203" i="11"/>
  <c r="G203" i="11" a="1"/>
  <c r="G203" i="11" s="1"/>
  <c r="I202" i="11"/>
  <c r="H202" i="11"/>
  <c r="G202" i="11" a="1"/>
  <c r="G202" i="11" s="1"/>
  <c r="I201" i="11"/>
  <c r="H201" i="11"/>
  <c r="G201" i="11" a="1"/>
  <c r="G201" i="11" s="1"/>
  <c r="I200" i="11"/>
  <c r="H200" i="11"/>
  <c r="G200" i="11" a="1"/>
  <c r="G200" i="11" s="1"/>
  <c r="I199" i="11"/>
  <c r="H199" i="11"/>
  <c r="G199" i="11" a="1"/>
  <c r="G199" i="11" s="1"/>
  <c r="I198" i="11"/>
  <c r="H198" i="11"/>
  <c r="G198" i="11" a="1"/>
  <c r="G198" i="11" s="1"/>
  <c r="I197" i="11"/>
  <c r="H197" i="11"/>
  <c r="G197" i="11" a="1"/>
  <c r="G197" i="11" s="1"/>
  <c r="I196" i="11"/>
  <c r="H196" i="11"/>
  <c r="G196" i="11" a="1"/>
  <c r="G196" i="11" s="1"/>
  <c r="I195" i="11"/>
  <c r="H195" i="11"/>
  <c r="G195" i="11" a="1"/>
  <c r="G195" i="11" s="1"/>
  <c r="I194" i="11"/>
  <c r="H194" i="11"/>
  <c r="G194" i="11" a="1"/>
  <c r="G194" i="11" s="1"/>
  <c r="I193" i="11"/>
  <c r="H193" i="11"/>
  <c r="G193" i="11" a="1"/>
  <c r="G193" i="11" s="1"/>
  <c r="I192" i="11"/>
  <c r="H192" i="11"/>
  <c r="G192" i="11" a="1"/>
  <c r="G192" i="11" s="1"/>
  <c r="I191" i="11"/>
  <c r="H191" i="11"/>
  <c r="G191" i="11" a="1"/>
  <c r="G191" i="11" s="1"/>
  <c r="I190" i="11"/>
  <c r="H190" i="11"/>
  <c r="G190" i="11" a="1"/>
  <c r="G190" i="11" s="1"/>
  <c r="I189" i="11"/>
  <c r="H189" i="11"/>
  <c r="G189" i="11" a="1"/>
  <c r="G189" i="11" s="1"/>
  <c r="I188" i="11"/>
  <c r="H188" i="11"/>
  <c r="G188" i="11" a="1"/>
  <c r="G188" i="11" s="1"/>
  <c r="I187" i="11"/>
  <c r="H187" i="11"/>
  <c r="G187" i="11" a="1"/>
  <c r="G187" i="11" s="1"/>
  <c r="I186" i="11"/>
  <c r="H186" i="11"/>
  <c r="G186" i="11" a="1"/>
  <c r="G186" i="11" s="1"/>
  <c r="I185" i="11"/>
  <c r="H185" i="11"/>
  <c r="G185" i="11" a="1"/>
  <c r="G185" i="11" s="1"/>
  <c r="I184" i="11"/>
  <c r="H184" i="11"/>
  <c r="G184" i="11" a="1"/>
  <c r="G184" i="11" s="1"/>
  <c r="I183" i="11"/>
  <c r="H183" i="11"/>
  <c r="G183" i="11" a="1"/>
  <c r="G183" i="11" s="1"/>
  <c r="I182" i="11"/>
  <c r="H182" i="11"/>
  <c r="G182" i="11" a="1"/>
  <c r="G182" i="11" s="1"/>
  <c r="I181" i="11"/>
  <c r="H181" i="11"/>
  <c r="G181" i="11" a="1"/>
  <c r="G181" i="11" s="1"/>
  <c r="I180" i="11"/>
  <c r="H180" i="11"/>
  <c r="G180" i="11" a="1"/>
  <c r="G180" i="11" s="1"/>
  <c r="I179" i="11"/>
  <c r="H179" i="11"/>
  <c r="G179" i="11" a="1"/>
  <c r="G179" i="11" s="1"/>
  <c r="I178" i="11"/>
  <c r="H178" i="11"/>
  <c r="G178" i="11" a="1"/>
  <c r="G178" i="11" s="1"/>
  <c r="I177" i="11"/>
  <c r="H177" i="11"/>
  <c r="G177" i="11" a="1"/>
  <c r="G177" i="11" s="1"/>
  <c r="I176" i="11"/>
  <c r="H176" i="11"/>
  <c r="G176" i="11" a="1"/>
  <c r="G176" i="11" s="1"/>
  <c r="I175" i="11"/>
  <c r="H175" i="11"/>
  <c r="G175" i="11" a="1"/>
  <c r="G175" i="11" s="1"/>
  <c r="I174" i="11"/>
  <c r="H174" i="11"/>
  <c r="G174" i="11" a="1"/>
  <c r="G174" i="11" s="1"/>
  <c r="I173" i="11"/>
  <c r="H173" i="11"/>
  <c r="G173" i="11" a="1"/>
  <c r="G173" i="11" s="1"/>
  <c r="I172" i="11"/>
  <c r="H172" i="11"/>
  <c r="G172" i="11" a="1"/>
  <c r="G172" i="11" s="1"/>
  <c r="I171" i="11"/>
  <c r="H171" i="11"/>
  <c r="G171" i="11" a="1"/>
  <c r="G171" i="11" s="1"/>
  <c r="I170" i="11"/>
  <c r="H170" i="11"/>
  <c r="G170" i="11" a="1"/>
  <c r="G170" i="11" s="1"/>
  <c r="I169" i="11"/>
  <c r="H169" i="11"/>
  <c r="G169" i="11" a="1"/>
  <c r="G169" i="11" s="1"/>
  <c r="I168" i="11"/>
  <c r="H168" i="11"/>
  <c r="G168" i="11" a="1"/>
  <c r="G168" i="11" s="1"/>
  <c r="I167" i="11"/>
  <c r="H167" i="11"/>
  <c r="G167" i="11" a="1"/>
  <c r="G167" i="11" s="1"/>
  <c r="I166" i="11"/>
  <c r="H166" i="11"/>
  <c r="G166" i="11" a="1"/>
  <c r="G166" i="11" s="1"/>
  <c r="I165" i="11"/>
  <c r="H165" i="11"/>
  <c r="G165" i="11" a="1"/>
  <c r="G165" i="11" s="1"/>
  <c r="I164" i="11"/>
  <c r="H164" i="11"/>
  <c r="G164" i="11" a="1"/>
  <c r="G164" i="11" s="1"/>
  <c r="I163" i="11"/>
  <c r="H163" i="11"/>
  <c r="G163" i="11" a="1"/>
  <c r="G163" i="11" s="1"/>
  <c r="I162" i="11"/>
  <c r="H162" i="11"/>
  <c r="G162" i="11" a="1"/>
  <c r="G162" i="11" s="1"/>
  <c r="I161" i="11"/>
  <c r="H161" i="11"/>
  <c r="G161" i="11" a="1"/>
  <c r="G161" i="11" s="1"/>
  <c r="I160" i="11"/>
  <c r="H160" i="11"/>
  <c r="G160" i="11" a="1"/>
  <c r="G160" i="11" s="1"/>
  <c r="I159" i="11"/>
  <c r="H159" i="11"/>
  <c r="G159" i="11" a="1"/>
  <c r="G159" i="11" s="1"/>
  <c r="I158" i="11"/>
  <c r="H158" i="11"/>
  <c r="G158" i="11" a="1"/>
  <c r="G158" i="11" s="1"/>
  <c r="I157" i="11"/>
  <c r="H157" i="11"/>
  <c r="G157" i="11" a="1"/>
  <c r="G157" i="11" s="1"/>
  <c r="I156" i="11"/>
  <c r="H156" i="11"/>
  <c r="G156" i="11" a="1"/>
  <c r="G156" i="11" s="1"/>
  <c r="I155" i="11"/>
  <c r="H155" i="11"/>
  <c r="G155" i="11" a="1"/>
  <c r="G155" i="11" s="1"/>
  <c r="I154" i="11"/>
  <c r="H154" i="11"/>
  <c r="G154" i="11" a="1"/>
  <c r="G154" i="11" s="1"/>
  <c r="I153" i="11"/>
  <c r="H153" i="11"/>
  <c r="G153" i="11" a="1"/>
  <c r="G153" i="11" s="1"/>
  <c r="I152" i="11"/>
  <c r="H152" i="11"/>
  <c r="G152" i="11" a="1"/>
  <c r="G152" i="11" s="1"/>
  <c r="I151" i="11"/>
  <c r="H151" i="11"/>
  <c r="G151" i="11" a="1"/>
  <c r="G151" i="11" s="1"/>
  <c r="I150" i="11"/>
  <c r="H150" i="11"/>
  <c r="G150" i="11" a="1"/>
  <c r="G150" i="11" s="1"/>
  <c r="I149" i="11"/>
  <c r="H149" i="11"/>
  <c r="G149" i="11" a="1"/>
  <c r="G149" i="11" s="1"/>
  <c r="I148" i="11"/>
  <c r="H148" i="11"/>
  <c r="G148" i="11" a="1"/>
  <c r="G148" i="11" s="1"/>
  <c r="I147" i="11"/>
  <c r="H147" i="11"/>
  <c r="G147" i="11" a="1"/>
  <c r="G147" i="11" s="1"/>
  <c r="I146" i="11"/>
  <c r="H146" i="11"/>
  <c r="G146" i="11" a="1"/>
  <c r="G146" i="11" s="1"/>
  <c r="I145" i="11"/>
  <c r="H145" i="11"/>
  <c r="G145" i="11" a="1"/>
  <c r="G145" i="11" s="1"/>
  <c r="I144" i="11"/>
  <c r="H144" i="11"/>
  <c r="G144" i="11" a="1"/>
  <c r="G144" i="11" s="1"/>
  <c r="I143" i="11"/>
  <c r="H143" i="11"/>
  <c r="G143" i="11" a="1"/>
  <c r="G143" i="11" s="1"/>
  <c r="I142" i="11"/>
  <c r="H142" i="11"/>
  <c r="G142" i="11" a="1"/>
  <c r="G142" i="11" s="1"/>
  <c r="I141" i="11"/>
  <c r="H141" i="11"/>
  <c r="G141" i="11" a="1"/>
  <c r="G141" i="11" s="1"/>
  <c r="I140" i="11"/>
  <c r="H140" i="11"/>
  <c r="G140" i="11" a="1"/>
  <c r="G140" i="11" s="1"/>
  <c r="I139" i="11"/>
  <c r="H139" i="11"/>
  <c r="G139" i="11" a="1"/>
  <c r="G139" i="11" s="1"/>
  <c r="I138" i="11"/>
  <c r="H138" i="11"/>
  <c r="G138" i="11" a="1"/>
  <c r="G138" i="11" s="1"/>
  <c r="I137" i="11"/>
  <c r="H137" i="11"/>
  <c r="G137" i="11" a="1"/>
  <c r="G137" i="11" s="1"/>
  <c r="I136" i="11"/>
  <c r="H136" i="11"/>
  <c r="G136" i="11" a="1"/>
  <c r="G136" i="11" s="1"/>
  <c r="I135" i="11"/>
  <c r="H135" i="11"/>
  <c r="G135" i="11" a="1"/>
  <c r="G135" i="11" s="1"/>
  <c r="I134" i="11"/>
  <c r="H134" i="11"/>
  <c r="G134" i="11" a="1"/>
  <c r="G134" i="11" s="1"/>
  <c r="I133" i="11"/>
  <c r="H133" i="11"/>
  <c r="G133" i="11" a="1"/>
  <c r="G133" i="11" s="1"/>
  <c r="I132" i="11"/>
  <c r="H132" i="11"/>
  <c r="G132" i="11" a="1"/>
  <c r="G132" i="11" s="1"/>
  <c r="I131" i="11"/>
  <c r="H131" i="11"/>
  <c r="G131" i="11" a="1"/>
  <c r="G131" i="11" s="1"/>
  <c r="I130" i="11"/>
  <c r="H130" i="11"/>
  <c r="G130" i="11" a="1"/>
  <c r="G130" i="11" s="1"/>
  <c r="I129" i="11"/>
  <c r="H129" i="11"/>
  <c r="G129" i="11" a="1"/>
  <c r="G129" i="11" s="1"/>
  <c r="I128" i="11"/>
  <c r="H128" i="11"/>
  <c r="G128" i="11" a="1"/>
  <c r="G128" i="11" s="1"/>
  <c r="I127" i="11"/>
  <c r="H127" i="11"/>
  <c r="G127" i="11" a="1"/>
  <c r="G127" i="11" s="1"/>
  <c r="I126" i="11"/>
  <c r="H126" i="11"/>
  <c r="G126" i="11" a="1"/>
  <c r="G126" i="11" s="1"/>
  <c r="I125" i="11"/>
  <c r="H125" i="11"/>
  <c r="G125" i="11" a="1"/>
  <c r="G125" i="11" s="1"/>
  <c r="I124" i="11"/>
  <c r="H124" i="11"/>
  <c r="G124" i="11" a="1"/>
  <c r="G124" i="11" s="1"/>
  <c r="I123" i="11"/>
  <c r="H123" i="11"/>
  <c r="G123" i="11" a="1"/>
  <c r="G123" i="11" s="1"/>
  <c r="I122" i="11"/>
  <c r="H122" i="11"/>
  <c r="G122" i="11" a="1"/>
  <c r="G122" i="11" s="1"/>
  <c r="I121" i="11"/>
  <c r="H121" i="11"/>
  <c r="G121" i="11" a="1"/>
  <c r="G121" i="11" s="1"/>
  <c r="I120" i="11"/>
  <c r="H120" i="11"/>
  <c r="G120" i="11" a="1"/>
  <c r="G120" i="11" s="1"/>
  <c r="I119" i="11"/>
  <c r="H119" i="11"/>
  <c r="G119" i="11" a="1"/>
  <c r="G119" i="11" s="1"/>
  <c r="I118" i="11"/>
  <c r="H118" i="11"/>
  <c r="G118" i="11" a="1"/>
  <c r="G118" i="11" s="1"/>
  <c r="I117" i="11"/>
  <c r="H117" i="11"/>
  <c r="G117" i="11" a="1"/>
  <c r="G117" i="11" s="1"/>
  <c r="I116" i="11"/>
  <c r="H116" i="11"/>
  <c r="G116" i="11" a="1"/>
  <c r="G116" i="11" s="1"/>
  <c r="I115" i="11"/>
  <c r="H115" i="11"/>
  <c r="G115" i="11" a="1"/>
  <c r="G115" i="11" s="1"/>
  <c r="I114" i="11"/>
  <c r="H114" i="11"/>
  <c r="G114" i="11" a="1"/>
  <c r="G114" i="11" s="1"/>
  <c r="I113" i="11"/>
  <c r="H113" i="11"/>
  <c r="G113" i="11" a="1"/>
  <c r="G113" i="11" s="1"/>
  <c r="I112" i="11"/>
  <c r="H112" i="11"/>
  <c r="G112" i="11" a="1"/>
  <c r="G112" i="11" s="1"/>
  <c r="I111" i="11"/>
  <c r="H111" i="11"/>
  <c r="G111" i="11" a="1"/>
  <c r="G111" i="11" s="1"/>
  <c r="I110" i="11"/>
  <c r="H110" i="11"/>
  <c r="G110" i="11" a="1"/>
  <c r="G110" i="11" s="1"/>
  <c r="I109" i="11"/>
  <c r="H109" i="11"/>
  <c r="G109" i="11" a="1"/>
  <c r="G109" i="11" s="1"/>
  <c r="I108" i="11"/>
  <c r="H108" i="11"/>
  <c r="G108" i="11" a="1"/>
  <c r="G108" i="11" s="1"/>
  <c r="I107" i="11"/>
  <c r="H107" i="11"/>
  <c r="G107" i="11" a="1"/>
  <c r="G107" i="11" s="1"/>
  <c r="I106" i="11"/>
  <c r="H106" i="11"/>
  <c r="G106" i="11" a="1"/>
  <c r="G106" i="11" s="1"/>
  <c r="I105" i="11"/>
  <c r="H105" i="11"/>
  <c r="G105" i="11" a="1"/>
  <c r="G105" i="11" s="1"/>
  <c r="I104" i="11"/>
  <c r="H104" i="11"/>
  <c r="G104" i="11" a="1"/>
  <c r="G104" i="11" s="1"/>
  <c r="I103" i="11"/>
  <c r="H103" i="11"/>
  <c r="G103" i="11" a="1"/>
  <c r="G103" i="11" s="1"/>
  <c r="I102" i="11"/>
  <c r="H102" i="11"/>
  <c r="G102" i="11" a="1"/>
  <c r="G102" i="11" s="1"/>
  <c r="I101" i="11"/>
  <c r="H101" i="11"/>
  <c r="G101" i="11" a="1"/>
  <c r="G101" i="11" s="1"/>
  <c r="I100" i="11"/>
  <c r="H100" i="11"/>
  <c r="G100" i="11" a="1"/>
  <c r="G100" i="11" s="1"/>
  <c r="I99" i="11"/>
  <c r="H99" i="11"/>
  <c r="G99" i="11" a="1"/>
  <c r="G99" i="11" s="1"/>
  <c r="I98" i="11"/>
  <c r="H98" i="11"/>
  <c r="G98" i="11" a="1"/>
  <c r="G98" i="11" s="1"/>
  <c r="I97" i="11"/>
  <c r="H97" i="11"/>
  <c r="G97" i="11" a="1"/>
  <c r="G97" i="11" s="1"/>
  <c r="I96" i="11"/>
  <c r="H96" i="11"/>
  <c r="G96" i="11" a="1"/>
  <c r="G96" i="11" s="1"/>
  <c r="I95" i="11"/>
  <c r="H95" i="11"/>
  <c r="G95" i="11" a="1"/>
  <c r="G95" i="11" s="1"/>
  <c r="I94" i="11"/>
  <c r="H94" i="11"/>
  <c r="G94" i="11" a="1"/>
  <c r="G94" i="11" s="1"/>
  <c r="I93" i="11"/>
  <c r="H93" i="11"/>
  <c r="G93" i="11" a="1"/>
  <c r="G93" i="11" s="1"/>
  <c r="I92" i="11"/>
  <c r="H92" i="11"/>
  <c r="G92" i="11" a="1"/>
  <c r="G92" i="11" s="1"/>
  <c r="I91" i="11"/>
  <c r="H91" i="11"/>
  <c r="G91" i="11" a="1"/>
  <c r="G91" i="11" s="1"/>
  <c r="I90" i="11"/>
  <c r="H90" i="11"/>
  <c r="G90" i="11" a="1"/>
  <c r="G90" i="11" s="1"/>
  <c r="I89" i="11"/>
  <c r="H89" i="11"/>
  <c r="G89" i="11" a="1"/>
  <c r="G89" i="11" s="1"/>
  <c r="I88" i="11"/>
  <c r="H88" i="11"/>
  <c r="G88" i="11" a="1"/>
  <c r="G88" i="11" s="1"/>
  <c r="I87" i="11"/>
  <c r="H87" i="11"/>
  <c r="G87" i="11" a="1"/>
  <c r="G87" i="11" s="1"/>
  <c r="I86" i="11"/>
  <c r="H86" i="11"/>
  <c r="G86" i="11" a="1"/>
  <c r="G86" i="11" s="1"/>
  <c r="I85" i="11"/>
  <c r="H85" i="11"/>
  <c r="G85" i="11" a="1"/>
  <c r="G85" i="11" s="1"/>
  <c r="I84" i="11"/>
  <c r="H84" i="11"/>
  <c r="G84" i="11" a="1"/>
  <c r="G84" i="11" s="1"/>
  <c r="I83" i="11"/>
  <c r="H83" i="11"/>
  <c r="G83" i="11" a="1"/>
  <c r="G83" i="11" s="1"/>
  <c r="I82" i="11"/>
  <c r="H82" i="11"/>
  <c r="G82" i="11" a="1"/>
  <c r="G82" i="11" s="1"/>
  <c r="I81" i="11"/>
  <c r="H81" i="11"/>
  <c r="G81" i="11" a="1"/>
  <c r="G81" i="11" s="1"/>
  <c r="I80" i="11"/>
  <c r="H80" i="11"/>
  <c r="G80" i="11" a="1"/>
  <c r="G80" i="11" s="1"/>
  <c r="I79" i="11"/>
  <c r="H79" i="11"/>
  <c r="G79" i="11" a="1"/>
  <c r="G79" i="11" s="1"/>
  <c r="I78" i="11"/>
  <c r="H78" i="11"/>
  <c r="G78" i="11" a="1"/>
  <c r="G78" i="11" s="1"/>
  <c r="I77" i="11"/>
  <c r="H77" i="11"/>
  <c r="G77" i="11" a="1"/>
  <c r="G77" i="11" s="1"/>
  <c r="I76" i="11"/>
  <c r="H76" i="11"/>
  <c r="G76" i="11" a="1"/>
  <c r="G76" i="11" s="1"/>
  <c r="I75" i="11"/>
  <c r="H75" i="11"/>
  <c r="G75" i="11" a="1"/>
  <c r="G75" i="11" s="1"/>
  <c r="I74" i="11"/>
  <c r="H74" i="11"/>
  <c r="G74" i="11" a="1"/>
  <c r="G74" i="11" s="1"/>
  <c r="I73" i="11"/>
  <c r="H73" i="11"/>
  <c r="G73" i="11" a="1"/>
  <c r="G73" i="11" s="1"/>
  <c r="I72" i="11"/>
  <c r="H72" i="11"/>
  <c r="G72" i="11" a="1"/>
  <c r="G72" i="11" s="1"/>
  <c r="I71" i="11"/>
  <c r="H71" i="11"/>
  <c r="G71" i="11" a="1"/>
  <c r="G71" i="11" s="1"/>
  <c r="I70" i="11"/>
  <c r="H70" i="11"/>
  <c r="G70" i="11" a="1"/>
  <c r="G70" i="11" s="1"/>
  <c r="I69" i="11"/>
  <c r="H69" i="11"/>
  <c r="G69" i="11" a="1"/>
  <c r="G69" i="11" s="1"/>
  <c r="I68" i="11"/>
  <c r="H68" i="11"/>
  <c r="G68" i="11" a="1"/>
  <c r="G68" i="11" s="1"/>
  <c r="I67" i="11"/>
  <c r="H67" i="11"/>
  <c r="G67" i="11" a="1"/>
  <c r="G67" i="11" s="1"/>
  <c r="I66" i="11"/>
  <c r="H66" i="11"/>
  <c r="G66" i="11" a="1"/>
  <c r="G66" i="11" s="1"/>
  <c r="I65" i="11"/>
  <c r="H65" i="11"/>
  <c r="G65" i="11" a="1"/>
  <c r="G65" i="11" s="1"/>
  <c r="I64" i="11"/>
  <c r="H64" i="11"/>
  <c r="G64" i="11" a="1"/>
  <c r="G64" i="11" s="1"/>
  <c r="I63" i="11"/>
  <c r="H63" i="11"/>
  <c r="G63" i="11" a="1"/>
  <c r="G63" i="11" s="1"/>
  <c r="I62" i="11"/>
  <c r="H62" i="11"/>
  <c r="G62" i="11" a="1"/>
  <c r="G62" i="11" s="1"/>
  <c r="I61" i="11"/>
  <c r="H61" i="11"/>
  <c r="G61" i="11" a="1"/>
  <c r="G61" i="11" s="1"/>
  <c r="I60" i="11"/>
  <c r="H60" i="11"/>
  <c r="G60" i="11" a="1"/>
  <c r="G60" i="11" s="1"/>
  <c r="I59" i="11"/>
  <c r="H59" i="11"/>
  <c r="G59" i="11" a="1"/>
  <c r="G59" i="11" s="1"/>
  <c r="I58" i="11"/>
  <c r="H58" i="11"/>
  <c r="G58" i="11" a="1"/>
  <c r="G58" i="11" s="1"/>
  <c r="I57" i="11"/>
  <c r="H57" i="11"/>
  <c r="G57" i="11" a="1"/>
  <c r="G57" i="11" s="1"/>
  <c r="I56" i="11"/>
  <c r="H56" i="11"/>
  <c r="G56" i="11" a="1"/>
  <c r="G56" i="11" s="1"/>
  <c r="I55" i="11"/>
  <c r="H55" i="11"/>
  <c r="G55" i="11" a="1"/>
  <c r="G55" i="11" s="1"/>
  <c r="I54" i="11"/>
  <c r="H54" i="11"/>
  <c r="G54" i="11" a="1"/>
  <c r="G54" i="11" s="1"/>
  <c r="I53" i="11"/>
  <c r="H53" i="11"/>
  <c r="G53" i="11" a="1"/>
  <c r="G53" i="11" s="1"/>
  <c r="I52" i="11"/>
  <c r="H52" i="11"/>
  <c r="G52" i="11" a="1"/>
  <c r="G52" i="11" s="1"/>
  <c r="I51" i="11"/>
  <c r="H51" i="11"/>
  <c r="G51" i="11" a="1"/>
  <c r="G51" i="11" s="1"/>
  <c r="I50" i="11"/>
  <c r="H50" i="11"/>
  <c r="G50" i="11" a="1"/>
  <c r="G50" i="11" s="1"/>
  <c r="I49" i="11"/>
  <c r="H49" i="11"/>
  <c r="G49" i="11" a="1"/>
  <c r="G49" i="11" s="1"/>
  <c r="I48" i="11"/>
  <c r="H48" i="11"/>
  <c r="G48" i="11" a="1"/>
  <c r="G48" i="11" s="1"/>
  <c r="I47" i="11"/>
  <c r="H47" i="11"/>
  <c r="G47" i="11" a="1"/>
  <c r="G47" i="11" s="1"/>
  <c r="I46" i="11"/>
  <c r="H46" i="11"/>
  <c r="G46" i="11" a="1"/>
  <c r="G46" i="11" s="1"/>
  <c r="I45" i="11"/>
  <c r="H45" i="11"/>
  <c r="G45" i="11" a="1"/>
  <c r="G45" i="11" s="1"/>
  <c r="I44" i="11"/>
  <c r="H44" i="11"/>
  <c r="G44" i="11" a="1"/>
  <c r="G44" i="11" s="1"/>
  <c r="I43" i="11"/>
  <c r="H43" i="11"/>
  <c r="G43" i="11" a="1"/>
  <c r="G43" i="11" s="1"/>
  <c r="I42" i="11"/>
  <c r="H42" i="11"/>
  <c r="G42" i="11" a="1"/>
  <c r="G42" i="11" s="1"/>
  <c r="I41" i="11"/>
  <c r="H41" i="11"/>
  <c r="G41" i="11" a="1"/>
  <c r="G41" i="11" s="1"/>
  <c r="I40" i="11"/>
  <c r="H40" i="11"/>
  <c r="G40" i="11" a="1"/>
  <c r="G40" i="11" s="1"/>
  <c r="I39" i="11"/>
  <c r="H39" i="11"/>
  <c r="G39" i="11" a="1"/>
  <c r="G39" i="11" s="1"/>
  <c r="I38" i="11"/>
  <c r="H38" i="11"/>
  <c r="G38" i="11" a="1"/>
  <c r="G38" i="11" s="1"/>
  <c r="I37" i="11"/>
  <c r="H37" i="11"/>
  <c r="G37" i="11" a="1"/>
  <c r="G37" i="11" s="1"/>
  <c r="I36" i="11"/>
  <c r="H36" i="11"/>
  <c r="G36" i="11" a="1"/>
  <c r="G36" i="11" s="1"/>
  <c r="I35" i="11"/>
  <c r="H35" i="11"/>
  <c r="G35" i="11" a="1"/>
  <c r="G35" i="11" s="1"/>
  <c r="I34" i="11"/>
  <c r="H34" i="11"/>
  <c r="G34" i="11" a="1"/>
  <c r="G34" i="11" s="1"/>
  <c r="I33" i="11"/>
  <c r="H33" i="11"/>
  <c r="G33" i="11" a="1"/>
  <c r="G33" i="11" s="1"/>
  <c r="I32" i="11"/>
  <c r="H32" i="11"/>
  <c r="G32" i="11" a="1"/>
  <c r="G32" i="11" s="1"/>
  <c r="I31" i="11"/>
  <c r="H31" i="11"/>
  <c r="G31" i="11" a="1"/>
  <c r="G31" i="11" s="1"/>
  <c r="I30" i="11"/>
  <c r="H30" i="11"/>
  <c r="G30" i="11" a="1"/>
  <c r="G30" i="11" s="1"/>
  <c r="I29" i="11"/>
  <c r="H29" i="11"/>
  <c r="G29" i="11" a="1"/>
  <c r="G29" i="11" s="1"/>
  <c r="I28" i="11"/>
  <c r="H28" i="11"/>
  <c r="G28" i="11" a="1"/>
  <c r="G28" i="11" s="1"/>
  <c r="I27" i="11"/>
  <c r="H27" i="11"/>
  <c r="G27" i="11" a="1"/>
  <c r="G27" i="11" s="1"/>
  <c r="I26" i="11"/>
  <c r="H26" i="11"/>
  <c r="G26" i="11" a="1"/>
  <c r="G26" i="11" s="1"/>
  <c r="I25" i="11"/>
  <c r="H25" i="11"/>
  <c r="G25" i="11" a="1"/>
  <c r="G25" i="11" s="1"/>
  <c r="I24" i="11"/>
  <c r="H24" i="11"/>
  <c r="G24" i="11" a="1"/>
  <c r="G24" i="11" s="1"/>
  <c r="I23" i="11"/>
  <c r="H23" i="11"/>
  <c r="G23" i="11" a="1"/>
  <c r="G23" i="11" s="1"/>
  <c r="I22" i="11"/>
  <c r="H22" i="11"/>
  <c r="G22" i="11" a="1"/>
  <c r="G22" i="11" s="1"/>
  <c r="I21" i="11"/>
  <c r="H21" i="11"/>
  <c r="G21" i="11" a="1"/>
  <c r="G21" i="11" s="1"/>
  <c r="I20" i="11"/>
  <c r="H20" i="11"/>
  <c r="G20" i="11" a="1"/>
  <c r="G20" i="11" s="1"/>
  <c r="I19" i="11"/>
  <c r="H19" i="11"/>
  <c r="G19" i="11" a="1"/>
  <c r="G19" i="11" s="1"/>
  <c r="I18" i="11"/>
  <c r="H18" i="11"/>
  <c r="G18" i="11" a="1"/>
  <c r="G18" i="11" s="1"/>
  <c r="I17" i="11"/>
  <c r="H17" i="11"/>
  <c r="G17" i="11" a="1"/>
  <c r="G17" i="11" s="1"/>
  <c r="I16" i="11"/>
  <c r="H16" i="11"/>
  <c r="G16" i="11" a="1"/>
  <c r="G16" i="11" s="1"/>
  <c r="I15" i="11"/>
  <c r="H15" i="11"/>
  <c r="G15" i="11" a="1"/>
  <c r="G15" i="11" s="1"/>
  <c r="I14" i="11"/>
  <c r="H14" i="11"/>
  <c r="G14" i="11" a="1"/>
  <c r="G14" i="11" s="1"/>
  <c r="I13" i="11"/>
  <c r="H13" i="11"/>
  <c r="G13" i="11" a="1"/>
  <c r="G13" i="11" s="1"/>
  <c r="I12" i="11"/>
  <c r="H12" i="11"/>
  <c r="G12" i="11" a="1"/>
  <c r="G12" i="11" s="1"/>
  <c r="I11" i="11"/>
  <c r="H11" i="11"/>
  <c r="G11" i="11" a="1"/>
  <c r="G11" i="11" s="1"/>
  <c r="I10" i="11"/>
  <c r="H10" i="11"/>
  <c r="G10" i="11" a="1"/>
  <c r="G10" i="11" s="1"/>
  <c r="I9" i="11"/>
  <c r="H9" i="11"/>
  <c r="G9" i="11" a="1"/>
  <c r="G9" i="11" s="1"/>
  <c r="I8" i="11"/>
  <c r="H8" i="11"/>
  <c r="G8" i="11" a="1"/>
  <c r="G8" i="11" s="1"/>
  <c r="I7" i="11"/>
  <c r="H7" i="11"/>
  <c r="G7" i="11" a="1"/>
  <c r="G7" i="11" s="1"/>
  <c r="I6" i="11"/>
  <c r="H6" i="11"/>
  <c r="G6" i="11" a="1"/>
  <c r="G6" i="11" s="1"/>
  <c r="I5" i="11"/>
  <c r="H5" i="11"/>
  <c r="G5" i="11" a="1"/>
  <c r="G5" i="11" s="1"/>
  <c r="I4" i="11"/>
  <c r="H4" i="11"/>
  <c r="G4" i="11" a="1"/>
  <c r="G4" i="11" s="1"/>
  <c r="I3" i="11"/>
  <c r="H3" i="11"/>
  <c r="G3" i="11" a="1"/>
  <c r="G3" i="11" s="1"/>
  <c r="I2" i="11"/>
  <c r="H2" i="11"/>
  <c r="G2" i="11" a="1"/>
  <c r="G2" i="11" s="1"/>
  <c r="I366" i="10"/>
  <c r="H366" i="10"/>
  <c r="G366" i="10" a="1"/>
  <c r="G366" i="10" s="1"/>
  <c r="I365" i="10"/>
  <c r="H365" i="10"/>
  <c r="G365" i="10" a="1"/>
  <c r="G365" i="10" s="1"/>
  <c r="I364" i="10"/>
  <c r="H364" i="10"/>
  <c r="G364" i="10" a="1"/>
  <c r="G364" i="10" s="1"/>
  <c r="I363" i="10"/>
  <c r="H363" i="10"/>
  <c r="G363" i="10" a="1"/>
  <c r="G363" i="10" s="1"/>
  <c r="I362" i="10"/>
  <c r="H362" i="10"/>
  <c r="G362" i="10" a="1"/>
  <c r="G362" i="10" s="1"/>
  <c r="I361" i="10"/>
  <c r="H361" i="10"/>
  <c r="G361" i="10" a="1"/>
  <c r="G361" i="10" s="1"/>
  <c r="I360" i="10"/>
  <c r="H360" i="10"/>
  <c r="G360" i="10" a="1"/>
  <c r="G360" i="10" s="1"/>
  <c r="I359" i="10"/>
  <c r="H359" i="10"/>
  <c r="G359" i="10" a="1"/>
  <c r="G359" i="10" s="1"/>
  <c r="I358" i="10"/>
  <c r="H358" i="10"/>
  <c r="G358" i="10" a="1"/>
  <c r="G358" i="10" s="1"/>
  <c r="I357" i="10"/>
  <c r="H357" i="10"/>
  <c r="G357" i="10" a="1"/>
  <c r="G357" i="10" s="1"/>
  <c r="I356" i="10"/>
  <c r="H356" i="10"/>
  <c r="G356" i="10" a="1"/>
  <c r="G356" i="10" s="1"/>
  <c r="I355" i="10"/>
  <c r="H355" i="10"/>
  <c r="G355" i="10" a="1"/>
  <c r="G355" i="10" s="1"/>
  <c r="I354" i="10"/>
  <c r="H354" i="10"/>
  <c r="G354" i="10" a="1"/>
  <c r="G354" i="10" s="1"/>
  <c r="I353" i="10"/>
  <c r="H353" i="10"/>
  <c r="G353" i="10" a="1"/>
  <c r="G353" i="10" s="1"/>
  <c r="I352" i="10"/>
  <c r="H352" i="10"/>
  <c r="G352" i="10" a="1"/>
  <c r="G352" i="10" s="1"/>
  <c r="I351" i="10"/>
  <c r="H351" i="10"/>
  <c r="G351" i="10" a="1"/>
  <c r="G351" i="10" s="1"/>
  <c r="I350" i="10"/>
  <c r="H350" i="10"/>
  <c r="G350" i="10" a="1"/>
  <c r="G350" i="10" s="1"/>
  <c r="I349" i="10"/>
  <c r="H349" i="10"/>
  <c r="G349" i="10" a="1"/>
  <c r="G349" i="10" s="1"/>
  <c r="I348" i="10"/>
  <c r="H348" i="10"/>
  <c r="G348" i="10" a="1"/>
  <c r="G348" i="10" s="1"/>
  <c r="I347" i="10"/>
  <c r="H347" i="10"/>
  <c r="G347" i="10" a="1"/>
  <c r="G347" i="10" s="1"/>
  <c r="I346" i="10"/>
  <c r="H346" i="10"/>
  <c r="G346" i="10" a="1"/>
  <c r="G346" i="10" s="1"/>
  <c r="I345" i="10"/>
  <c r="H345" i="10"/>
  <c r="G345" i="10" a="1"/>
  <c r="G345" i="10" s="1"/>
  <c r="I344" i="10"/>
  <c r="H344" i="10"/>
  <c r="G344" i="10" a="1"/>
  <c r="G344" i="10" s="1"/>
  <c r="I343" i="10"/>
  <c r="H343" i="10"/>
  <c r="G343" i="10" a="1"/>
  <c r="G343" i="10" s="1"/>
  <c r="I342" i="10"/>
  <c r="H342" i="10"/>
  <c r="G342" i="10" a="1"/>
  <c r="G342" i="10" s="1"/>
  <c r="I341" i="10"/>
  <c r="H341" i="10"/>
  <c r="G341" i="10" a="1"/>
  <c r="G341" i="10" s="1"/>
  <c r="I340" i="10"/>
  <c r="H340" i="10"/>
  <c r="G340" i="10" a="1"/>
  <c r="G340" i="10" s="1"/>
  <c r="I339" i="10"/>
  <c r="H339" i="10"/>
  <c r="G339" i="10" a="1"/>
  <c r="G339" i="10" s="1"/>
  <c r="I338" i="10"/>
  <c r="H338" i="10"/>
  <c r="G338" i="10" a="1"/>
  <c r="G338" i="10" s="1"/>
  <c r="I337" i="10"/>
  <c r="H337" i="10"/>
  <c r="G337" i="10" a="1"/>
  <c r="G337" i="10" s="1"/>
  <c r="I336" i="10"/>
  <c r="H336" i="10"/>
  <c r="G336" i="10" a="1"/>
  <c r="G336" i="10" s="1"/>
  <c r="I335" i="10"/>
  <c r="H335" i="10"/>
  <c r="G335" i="10" a="1"/>
  <c r="G335" i="10" s="1"/>
  <c r="I334" i="10"/>
  <c r="H334" i="10"/>
  <c r="G334" i="10" a="1"/>
  <c r="G334" i="10" s="1"/>
  <c r="I333" i="10"/>
  <c r="H333" i="10"/>
  <c r="G333" i="10" a="1"/>
  <c r="G333" i="10" s="1"/>
  <c r="I332" i="10"/>
  <c r="H332" i="10"/>
  <c r="G332" i="10" a="1"/>
  <c r="G332" i="10" s="1"/>
  <c r="I331" i="10"/>
  <c r="H331" i="10"/>
  <c r="G331" i="10" a="1"/>
  <c r="G331" i="10" s="1"/>
  <c r="I330" i="10"/>
  <c r="H330" i="10"/>
  <c r="G330" i="10" a="1"/>
  <c r="G330" i="10" s="1"/>
  <c r="I329" i="10"/>
  <c r="H329" i="10"/>
  <c r="G329" i="10" a="1"/>
  <c r="G329" i="10" s="1"/>
  <c r="I328" i="10"/>
  <c r="H328" i="10"/>
  <c r="G328" i="10" a="1"/>
  <c r="G328" i="10" s="1"/>
  <c r="I327" i="10"/>
  <c r="H327" i="10"/>
  <c r="G327" i="10" a="1"/>
  <c r="G327" i="10" s="1"/>
  <c r="I326" i="10"/>
  <c r="H326" i="10"/>
  <c r="G326" i="10" a="1"/>
  <c r="G326" i="10" s="1"/>
  <c r="I325" i="10"/>
  <c r="H325" i="10"/>
  <c r="G325" i="10" a="1"/>
  <c r="G325" i="10" s="1"/>
  <c r="I324" i="10"/>
  <c r="H324" i="10"/>
  <c r="G324" i="10" a="1"/>
  <c r="G324" i="10" s="1"/>
  <c r="I323" i="10"/>
  <c r="H323" i="10"/>
  <c r="G323" i="10" a="1"/>
  <c r="G323" i="10" s="1"/>
  <c r="I322" i="10"/>
  <c r="H322" i="10"/>
  <c r="G322" i="10" a="1"/>
  <c r="G322" i="10" s="1"/>
  <c r="I321" i="10"/>
  <c r="H321" i="10"/>
  <c r="G321" i="10" a="1"/>
  <c r="G321" i="10" s="1"/>
  <c r="I320" i="10"/>
  <c r="H320" i="10"/>
  <c r="G320" i="10" a="1"/>
  <c r="G320" i="10" s="1"/>
  <c r="I319" i="10"/>
  <c r="H319" i="10"/>
  <c r="G319" i="10" a="1"/>
  <c r="G319" i="10" s="1"/>
  <c r="I318" i="10"/>
  <c r="H318" i="10"/>
  <c r="G318" i="10" a="1"/>
  <c r="G318" i="10" s="1"/>
  <c r="I317" i="10"/>
  <c r="H317" i="10"/>
  <c r="G317" i="10" a="1"/>
  <c r="G317" i="10" s="1"/>
  <c r="I316" i="10"/>
  <c r="H316" i="10"/>
  <c r="G316" i="10" a="1"/>
  <c r="G316" i="10" s="1"/>
  <c r="I315" i="10"/>
  <c r="H315" i="10"/>
  <c r="G315" i="10" a="1"/>
  <c r="G315" i="10" s="1"/>
  <c r="I314" i="10"/>
  <c r="H314" i="10"/>
  <c r="G314" i="10" a="1"/>
  <c r="G314" i="10" s="1"/>
  <c r="I313" i="10"/>
  <c r="H313" i="10"/>
  <c r="G313" i="10" a="1"/>
  <c r="G313" i="10" s="1"/>
  <c r="I312" i="10"/>
  <c r="H312" i="10"/>
  <c r="G312" i="10" a="1"/>
  <c r="G312" i="10" s="1"/>
  <c r="I311" i="10"/>
  <c r="H311" i="10"/>
  <c r="G311" i="10" a="1"/>
  <c r="G311" i="10" s="1"/>
  <c r="I310" i="10"/>
  <c r="H310" i="10"/>
  <c r="G310" i="10" a="1"/>
  <c r="G310" i="10" s="1"/>
  <c r="I309" i="10"/>
  <c r="H309" i="10"/>
  <c r="G309" i="10" a="1"/>
  <c r="G309" i="10" s="1"/>
  <c r="I308" i="10"/>
  <c r="H308" i="10"/>
  <c r="G308" i="10" a="1"/>
  <c r="G308" i="10" s="1"/>
  <c r="I307" i="10"/>
  <c r="H307" i="10"/>
  <c r="G307" i="10" a="1"/>
  <c r="G307" i="10" s="1"/>
  <c r="I306" i="10"/>
  <c r="H306" i="10"/>
  <c r="G306" i="10" a="1"/>
  <c r="G306" i="10" s="1"/>
  <c r="I305" i="10"/>
  <c r="H305" i="10"/>
  <c r="G305" i="10" a="1"/>
  <c r="G305" i="10" s="1"/>
  <c r="I304" i="10"/>
  <c r="H304" i="10"/>
  <c r="G304" i="10" a="1"/>
  <c r="G304" i="10" s="1"/>
  <c r="I303" i="10"/>
  <c r="H303" i="10"/>
  <c r="G303" i="10" a="1"/>
  <c r="G303" i="10" s="1"/>
  <c r="I302" i="10"/>
  <c r="H302" i="10"/>
  <c r="G302" i="10" a="1"/>
  <c r="G302" i="10" s="1"/>
  <c r="I301" i="10"/>
  <c r="H301" i="10"/>
  <c r="G301" i="10" a="1"/>
  <c r="G301" i="10" s="1"/>
  <c r="I300" i="10"/>
  <c r="H300" i="10"/>
  <c r="G300" i="10" a="1"/>
  <c r="G300" i="10" s="1"/>
  <c r="I299" i="10"/>
  <c r="H299" i="10"/>
  <c r="G299" i="10" a="1"/>
  <c r="G299" i="10" s="1"/>
  <c r="I298" i="10"/>
  <c r="H298" i="10"/>
  <c r="G298" i="10" a="1"/>
  <c r="G298" i="10" s="1"/>
  <c r="I297" i="10"/>
  <c r="H297" i="10"/>
  <c r="G297" i="10" a="1"/>
  <c r="G297" i="10" s="1"/>
  <c r="I296" i="10"/>
  <c r="H296" i="10"/>
  <c r="G296" i="10" a="1"/>
  <c r="G296" i="10" s="1"/>
  <c r="I295" i="10"/>
  <c r="H295" i="10"/>
  <c r="G295" i="10" a="1"/>
  <c r="G295" i="10" s="1"/>
  <c r="I294" i="10"/>
  <c r="H294" i="10"/>
  <c r="G294" i="10" a="1"/>
  <c r="G294" i="10" s="1"/>
  <c r="I293" i="10"/>
  <c r="H293" i="10"/>
  <c r="G293" i="10" a="1"/>
  <c r="G293" i="10" s="1"/>
  <c r="I292" i="10"/>
  <c r="H292" i="10"/>
  <c r="G292" i="10" a="1"/>
  <c r="G292" i="10" s="1"/>
  <c r="I291" i="10"/>
  <c r="H291" i="10"/>
  <c r="G291" i="10" a="1"/>
  <c r="G291" i="10" s="1"/>
  <c r="I290" i="10"/>
  <c r="H290" i="10"/>
  <c r="G290" i="10" a="1"/>
  <c r="G290" i="10" s="1"/>
  <c r="I289" i="10"/>
  <c r="H289" i="10"/>
  <c r="G289" i="10" a="1"/>
  <c r="G289" i="10" s="1"/>
  <c r="I288" i="10"/>
  <c r="H288" i="10"/>
  <c r="G288" i="10" a="1"/>
  <c r="G288" i="10" s="1"/>
  <c r="I287" i="10"/>
  <c r="H287" i="10"/>
  <c r="G287" i="10" a="1"/>
  <c r="G287" i="10" s="1"/>
  <c r="I286" i="10"/>
  <c r="H286" i="10"/>
  <c r="G286" i="10" a="1"/>
  <c r="G286" i="10" s="1"/>
  <c r="I285" i="10"/>
  <c r="H285" i="10"/>
  <c r="G285" i="10" a="1"/>
  <c r="G285" i="10" s="1"/>
  <c r="I284" i="10"/>
  <c r="H284" i="10"/>
  <c r="G284" i="10" a="1"/>
  <c r="G284" i="10" s="1"/>
  <c r="I283" i="10"/>
  <c r="H283" i="10"/>
  <c r="G283" i="10" a="1"/>
  <c r="G283" i="10" s="1"/>
  <c r="I282" i="10"/>
  <c r="H282" i="10"/>
  <c r="G282" i="10" a="1"/>
  <c r="G282" i="10" s="1"/>
  <c r="I281" i="10"/>
  <c r="H281" i="10"/>
  <c r="G281" i="10" a="1"/>
  <c r="G281" i="10" s="1"/>
  <c r="I280" i="10"/>
  <c r="H280" i="10"/>
  <c r="G280" i="10" a="1"/>
  <c r="G280" i="10" s="1"/>
  <c r="I279" i="10"/>
  <c r="H279" i="10"/>
  <c r="G279" i="10" a="1"/>
  <c r="G279" i="10" s="1"/>
  <c r="I278" i="10"/>
  <c r="H278" i="10"/>
  <c r="G278" i="10" a="1"/>
  <c r="G278" i="10" s="1"/>
  <c r="I277" i="10"/>
  <c r="H277" i="10"/>
  <c r="G277" i="10" a="1"/>
  <c r="G277" i="10" s="1"/>
  <c r="I276" i="10"/>
  <c r="H276" i="10"/>
  <c r="G276" i="10" a="1"/>
  <c r="G276" i="10" s="1"/>
  <c r="I275" i="10"/>
  <c r="H275" i="10"/>
  <c r="G275" i="10" a="1"/>
  <c r="G275" i="10" s="1"/>
  <c r="I274" i="10"/>
  <c r="H274" i="10"/>
  <c r="G274" i="10" a="1"/>
  <c r="G274" i="10" s="1"/>
  <c r="I273" i="10"/>
  <c r="H273" i="10"/>
  <c r="G273" i="10" a="1"/>
  <c r="G273" i="10" s="1"/>
  <c r="I272" i="10"/>
  <c r="H272" i="10"/>
  <c r="G272" i="10" a="1"/>
  <c r="G272" i="10" s="1"/>
  <c r="I271" i="10"/>
  <c r="H271" i="10"/>
  <c r="G271" i="10" a="1"/>
  <c r="G271" i="10" s="1"/>
  <c r="I270" i="10"/>
  <c r="H270" i="10"/>
  <c r="G270" i="10" a="1"/>
  <c r="G270" i="10" s="1"/>
  <c r="I269" i="10"/>
  <c r="H269" i="10"/>
  <c r="G269" i="10" a="1"/>
  <c r="G269" i="10" s="1"/>
  <c r="I268" i="10"/>
  <c r="H268" i="10"/>
  <c r="G268" i="10" a="1"/>
  <c r="G268" i="10" s="1"/>
  <c r="I267" i="10"/>
  <c r="H267" i="10"/>
  <c r="G267" i="10" a="1"/>
  <c r="G267" i="10" s="1"/>
  <c r="I266" i="10"/>
  <c r="H266" i="10"/>
  <c r="G266" i="10" a="1"/>
  <c r="G266" i="10" s="1"/>
  <c r="I265" i="10"/>
  <c r="H265" i="10"/>
  <c r="G265" i="10" a="1"/>
  <c r="G265" i="10" s="1"/>
  <c r="I264" i="10"/>
  <c r="H264" i="10"/>
  <c r="G264" i="10" a="1"/>
  <c r="G264" i="10" s="1"/>
  <c r="I263" i="10"/>
  <c r="H263" i="10"/>
  <c r="G263" i="10" a="1"/>
  <c r="G263" i="10" s="1"/>
  <c r="I262" i="10"/>
  <c r="H262" i="10"/>
  <c r="G262" i="10" a="1"/>
  <c r="G262" i="10" s="1"/>
  <c r="I261" i="10"/>
  <c r="H261" i="10"/>
  <c r="G261" i="10" a="1"/>
  <c r="G261" i="10" s="1"/>
  <c r="I260" i="10"/>
  <c r="H260" i="10"/>
  <c r="G260" i="10" a="1"/>
  <c r="G260" i="10" s="1"/>
  <c r="I259" i="10"/>
  <c r="H259" i="10"/>
  <c r="G259" i="10" a="1"/>
  <c r="G259" i="10" s="1"/>
  <c r="I258" i="10"/>
  <c r="H258" i="10"/>
  <c r="G258" i="10" a="1"/>
  <c r="G258" i="10" s="1"/>
  <c r="I257" i="10"/>
  <c r="H257" i="10"/>
  <c r="G257" i="10" a="1"/>
  <c r="G257" i="10" s="1"/>
  <c r="I256" i="10"/>
  <c r="H256" i="10"/>
  <c r="G256" i="10" a="1"/>
  <c r="G256" i="10" s="1"/>
  <c r="I255" i="10"/>
  <c r="H255" i="10"/>
  <c r="G255" i="10" a="1"/>
  <c r="G255" i="10" s="1"/>
  <c r="I254" i="10"/>
  <c r="H254" i="10"/>
  <c r="G254" i="10" a="1"/>
  <c r="G254" i="10" s="1"/>
  <c r="I253" i="10"/>
  <c r="H253" i="10"/>
  <c r="G253" i="10" a="1"/>
  <c r="G253" i="10" s="1"/>
  <c r="I252" i="10"/>
  <c r="H252" i="10"/>
  <c r="G252" i="10" a="1"/>
  <c r="G252" i="10" s="1"/>
  <c r="I251" i="10"/>
  <c r="H251" i="10"/>
  <c r="G251" i="10" a="1"/>
  <c r="G251" i="10" s="1"/>
  <c r="I250" i="10"/>
  <c r="H250" i="10"/>
  <c r="G250" i="10" a="1"/>
  <c r="G250" i="10" s="1"/>
  <c r="I249" i="10"/>
  <c r="H249" i="10"/>
  <c r="G249" i="10" a="1"/>
  <c r="G249" i="10" s="1"/>
  <c r="I248" i="10"/>
  <c r="H248" i="10"/>
  <c r="G248" i="10" a="1"/>
  <c r="G248" i="10" s="1"/>
  <c r="I247" i="10"/>
  <c r="H247" i="10"/>
  <c r="G247" i="10" a="1"/>
  <c r="G247" i="10" s="1"/>
  <c r="I246" i="10"/>
  <c r="H246" i="10"/>
  <c r="G246" i="10" a="1"/>
  <c r="G246" i="10" s="1"/>
  <c r="I245" i="10"/>
  <c r="H245" i="10"/>
  <c r="G245" i="10" a="1"/>
  <c r="G245" i="10" s="1"/>
  <c r="I244" i="10"/>
  <c r="H244" i="10"/>
  <c r="G244" i="10" a="1"/>
  <c r="G244" i="10" s="1"/>
  <c r="I243" i="10"/>
  <c r="H243" i="10"/>
  <c r="G243" i="10" a="1"/>
  <c r="G243" i="10" s="1"/>
  <c r="I242" i="10"/>
  <c r="H242" i="10"/>
  <c r="G242" i="10" a="1"/>
  <c r="G242" i="10" s="1"/>
  <c r="I241" i="10"/>
  <c r="H241" i="10"/>
  <c r="G241" i="10" a="1"/>
  <c r="G241" i="10" s="1"/>
  <c r="I240" i="10"/>
  <c r="H240" i="10"/>
  <c r="G240" i="10" a="1"/>
  <c r="G240" i="10" s="1"/>
  <c r="I239" i="10"/>
  <c r="H239" i="10"/>
  <c r="G239" i="10" a="1"/>
  <c r="G239" i="10" s="1"/>
  <c r="I238" i="10"/>
  <c r="H238" i="10"/>
  <c r="G238" i="10" a="1"/>
  <c r="G238" i="10" s="1"/>
  <c r="I237" i="10"/>
  <c r="H237" i="10"/>
  <c r="G237" i="10" a="1"/>
  <c r="G237" i="10" s="1"/>
  <c r="I236" i="10"/>
  <c r="H236" i="10"/>
  <c r="G236" i="10" a="1"/>
  <c r="G236" i="10" s="1"/>
  <c r="I235" i="10"/>
  <c r="H235" i="10"/>
  <c r="G235" i="10" a="1"/>
  <c r="G235" i="10" s="1"/>
  <c r="I234" i="10"/>
  <c r="H234" i="10"/>
  <c r="G234" i="10" a="1"/>
  <c r="G234" i="10" s="1"/>
  <c r="I233" i="10"/>
  <c r="H233" i="10"/>
  <c r="G233" i="10" a="1"/>
  <c r="G233" i="10" s="1"/>
  <c r="I232" i="10"/>
  <c r="H232" i="10"/>
  <c r="G232" i="10" a="1"/>
  <c r="G232" i="10" s="1"/>
  <c r="I231" i="10"/>
  <c r="H231" i="10"/>
  <c r="G231" i="10" a="1"/>
  <c r="G231" i="10" s="1"/>
  <c r="I230" i="10"/>
  <c r="H230" i="10"/>
  <c r="G230" i="10" a="1"/>
  <c r="G230" i="10" s="1"/>
  <c r="I229" i="10"/>
  <c r="H229" i="10"/>
  <c r="G229" i="10" a="1"/>
  <c r="G229" i="10" s="1"/>
  <c r="I228" i="10"/>
  <c r="H228" i="10"/>
  <c r="G228" i="10" a="1"/>
  <c r="G228" i="10" s="1"/>
  <c r="I227" i="10"/>
  <c r="H227" i="10"/>
  <c r="G227" i="10" a="1"/>
  <c r="G227" i="10" s="1"/>
  <c r="I226" i="10"/>
  <c r="H226" i="10"/>
  <c r="G226" i="10" a="1"/>
  <c r="G226" i="10" s="1"/>
  <c r="I225" i="10"/>
  <c r="H225" i="10"/>
  <c r="G225" i="10" a="1"/>
  <c r="G225" i="10" s="1"/>
  <c r="I224" i="10"/>
  <c r="H224" i="10"/>
  <c r="G224" i="10" a="1"/>
  <c r="G224" i="10" s="1"/>
  <c r="I223" i="10"/>
  <c r="H223" i="10"/>
  <c r="G223" i="10" a="1"/>
  <c r="G223" i="10" s="1"/>
  <c r="I222" i="10"/>
  <c r="H222" i="10"/>
  <c r="G222" i="10" a="1"/>
  <c r="G222" i="10" s="1"/>
  <c r="I221" i="10"/>
  <c r="H221" i="10"/>
  <c r="G221" i="10" a="1"/>
  <c r="G221" i="10" s="1"/>
  <c r="I220" i="10"/>
  <c r="H220" i="10"/>
  <c r="G220" i="10" a="1"/>
  <c r="G220" i="10" s="1"/>
  <c r="I219" i="10"/>
  <c r="H219" i="10"/>
  <c r="G219" i="10" a="1"/>
  <c r="G219" i="10" s="1"/>
  <c r="I218" i="10"/>
  <c r="H218" i="10"/>
  <c r="G218" i="10" a="1"/>
  <c r="G218" i="10" s="1"/>
  <c r="I217" i="10"/>
  <c r="H217" i="10"/>
  <c r="G217" i="10" a="1"/>
  <c r="G217" i="10" s="1"/>
  <c r="I216" i="10"/>
  <c r="H216" i="10"/>
  <c r="G216" i="10" a="1"/>
  <c r="G216" i="10" s="1"/>
  <c r="I215" i="10"/>
  <c r="H215" i="10"/>
  <c r="G215" i="10" a="1"/>
  <c r="G215" i="10" s="1"/>
  <c r="I214" i="10"/>
  <c r="H214" i="10"/>
  <c r="G214" i="10" a="1"/>
  <c r="G214" i="10" s="1"/>
  <c r="I213" i="10"/>
  <c r="H213" i="10"/>
  <c r="G213" i="10" a="1"/>
  <c r="G213" i="10" s="1"/>
  <c r="I212" i="10"/>
  <c r="H212" i="10"/>
  <c r="G212" i="10" a="1"/>
  <c r="G212" i="10" s="1"/>
  <c r="I211" i="10"/>
  <c r="H211" i="10"/>
  <c r="G211" i="10" a="1"/>
  <c r="G211" i="10" s="1"/>
  <c r="I210" i="10"/>
  <c r="H210" i="10"/>
  <c r="G210" i="10" a="1"/>
  <c r="G210" i="10" s="1"/>
  <c r="I209" i="10"/>
  <c r="H209" i="10"/>
  <c r="G209" i="10" a="1"/>
  <c r="G209" i="10" s="1"/>
  <c r="I208" i="10"/>
  <c r="H208" i="10"/>
  <c r="G208" i="10" a="1"/>
  <c r="G208" i="10" s="1"/>
  <c r="I207" i="10"/>
  <c r="H207" i="10"/>
  <c r="G207" i="10" a="1"/>
  <c r="G207" i="10" s="1"/>
  <c r="I206" i="10"/>
  <c r="H206" i="10"/>
  <c r="G206" i="10" a="1"/>
  <c r="G206" i="10" s="1"/>
  <c r="I205" i="10"/>
  <c r="H205" i="10"/>
  <c r="G205" i="10" a="1"/>
  <c r="G205" i="10" s="1"/>
  <c r="I204" i="10"/>
  <c r="H204" i="10"/>
  <c r="G204" i="10" a="1"/>
  <c r="G204" i="10" s="1"/>
  <c r="I203" i="10"/>
  <c r="H203" i="10"/>
  <c r="G203" i="10" a="1"/>
  <c r="G203" i="10" s="1"/>
  <c r="I202" i="10"/>
  <c r="H202" i="10"/>
  <c r="G202" i="10" a="1"/>
  <c r="G202" i="10" s="1"/>
  <c r="I201" i="10"/>
  <c r="H201" i="10"/>
  <c r="G201" i="10" a="1"/>
  <c r="G201" i="10" s="1"/>
  <c r="I200" i="10"/>
  <c r="H200" i="10"/>
  <c r="G200" i="10" a="1"/>
  <c r="G200" i="10" s="1"/>
  <c r="I199" i="10"/>
  <c r="H199" i="10"/>
  <c r="G199" i="10" a="1"/>
  <c r="G199" i="10" s="1"/>
  <c r="I198" i="10"/>
  <c r="H198" i="10"/>
  <c r="G198" i="10" a="1"/>
  <c r="G198" i="10" s="1"/>
  <c r="I197" i="10"/>
  <c r="H197" i="10"/>
  <c r="G197" i="10" a="1"/>
  <c r="G197" i="10" s="1"/>
  <c r="I196" i="10"/>
  <c r="H196" i="10"/>
  <c r="G196" i="10" a="1"/>
  <c r="G196" i="10" s="1"/>
  <c r="I195" i="10"/>
  <c r="H195" i="10"/>
  <c r="G195" i="10" a="1"/>
  <c r="G195" i="10" s="1"/>
  <c r="I194" i="10"/>
  <c r="H194" i="10"/>
  <c r="G194" i="10" a="1"/>
  <c r="G194" i="10" s="1"/>
  <c r="I193" i="10"/>
  <c r="H193" i="10"/>
  <c r="G193" i="10" a="1"/>
  <c r="G193" i="10" s="1"/>
  <c r="I192" i="10"/>
  <c r="H192" i="10"/>
  <c r="G192" i="10" a="1"/>
  <c r="G192" i="10" s="1"/>
  <c r="I191" i="10"/>
  <c r="H191" i="10"/>
  <c r="G191" i="10" a="1"/>
  <c r="G191" i="10" s="1"/>
  <c r="I190" i="10"/>
  <c r="H190" i="10"/>
  <c r="G190" i="10" a="1"/>
  <c r="G190" i="10" s="1"/>
  <c r="I189" i="10"/>
  <c r="H189" i="10"/>
  <c r="G189" i="10" a="1"/>
  <c r="G189" i="10" s="1"/>
  <c r="I188" i="10"/>
  <c r="H188" i="10"/>
  <c r="G188" i="10" a="1"/>
  <c r="G188" i="10" s="1"/>
  <c r="I187" i="10"/>
  <c r="H187" i="10"/>
  <c r="G187" i="10" a="1"/>
  <c r="G187" i="10" s="1"/>
  <c r="I186" i="10"/>
  <c r="H186" i="10"/>
  <c r="G186" i="10" a="1"/>
  <c r="G186" i="10" s="1"/>
  <c r="I185" i="10"/>
  <c r="H185" i="10"/>
  <c r="G185" i="10" a="1"/>
  <c r="G185" i="10" s="1"/>
  <c r="I184" i="10"/>
  <c r="H184" i="10"/>
  <c r="G184" i="10" a="1"/>
  <c r="G184" i="10" s="1"/>
  <c r="I183" i="10"/>
  <c r="H183" i="10"/>
  <c r="G183" i="10" a="1"/>
  <c r="G183" i="10" s="1"/>
  <c r="I182" i="10"/>
  <c r="H182" i="10"/>
  <c r="G182" i="10" a="1"/>
  <c r="G182" i="10" s="1"/>
  <c r="I181" i="10"/>
  <c r="H181" i="10"/>
  <c r="G181" i="10" a="1"/>
  <c r="G181" i="10" s="1"/>
  <c r="I180" i="10"/>
  <c r="H180" i="10"/>
  <c r="G180" i="10" a="1"/>
  <c r="G180" i="10" s="1"/>
  <c r="I179" i="10"/>
  <c r="H179" i="10"/>
  <c r="G179" i="10" a="1"/>
  <c r="G179" i="10" s="1"/>
  <c r="I178" i="10"/>
  <c r="H178" i="10"/>
  <c r="G178" i="10" a="1"/>
  <c r="G178" i="10" s="1"/>
  <c r="I177" i="10"/>
  <c r="H177" i="10"/>
  <c r="G177" i="10" a="1"/>
  <c r="G177" i="10" s="1"/>
  <c r="I176" i="10"/>
  <c r="H176" i="10"/>
  <c r="G176" i="10" a="1"/>
  <c r="G176" i="10" s="1"/>
  <c r="I175" i="10"/>
  <c r="H175" i="10"/>
  <c r="G175" i="10" a="1"/>
  <c r="G175" i="10" s="1"/>
  <c r="I174" i="10"/>
  <c r="H174" i="10"/>
  <c r="G174" i="10" a="1"/>
  <c r="G174" i="10" s="1"/>
  <c r="I173" i="10"/>
  <c r="H173" i="10"/>
  <c r="G173" i="10" a="1"/>
  <c r="G173" i="10" s="1"/>
  <c r="I172" i="10"/>
  <c r="H172" i="10"/>
  <c r="G172" i="10" a="1"/>
  <c r="G172" i="10" s="1"/>
  <c r="I171" i="10"/>
  <c r="H171" i="10"/>
  <c r="G171" i="10" a="1"/>
  <c r="G171" i="10" s="1"/>
  <c r="I170" i="10"/>
  <c r="H170" i="10"/>
  <c r="G170" i="10" a="1"/>
  <c r="G170" i="10" s="1"/>
  <c r="I169" i="10"/>
  <c r="H169" i="10"/>
  <c r="G169" i="10" a="1"/>
  <c r="G169" i="10" s="1"/>
  <c r="I168" i="10"/>
  <c r="H168" i="10"/>
  <c r="G168" i="10" a="1"/>
  <c r="G168" i="10" s="1"/>
  <c r="I167" i="10"/>
  <c r="H167" i="10"/>
  <c r="G167" i="10" a="1"/>
  <c r="G167" i="10" s="1"/>
  <c r="I166" i="10"/>
  <c r="H166" i="10"/>
  <c r="G166" i="10" a="1"/>
  <c r="G166" i="10" s="1"/>
  <c r="I165" i="10"/>
  <c r="H165" i="10"/>
  <c r="G165" i="10" a="1"/>
  <c r="G165" i="10" s="1"/>
  <c r="I164" i="10"/>
  <c r="H164" i="10"/>
  <c r="G164" i="10" a="1"/>
  <c r="G164" i="10" s="1"/>
  <c r="I163" i="10"/>
  <c r="H163" i="10"/>
  <c r="G163" i="10" a="1"/>
  <c r="G163" i="10" s="1"/>
  <c r="I162" i="10"/>
  <c r="H162" i="10"/>
  <c r="G162" i="10" a="1"/>
  <c r="G162" i="10" s="1"/>
  <c r="I161" i="10"/>
  <c r="H161" i="10"/>
  <c r="G161" i="10" a="1"/>
  <c r="G161" i="10" s="1"/>
  <c r="I160" i="10"/>
  <c r="H160" i="10"/>
  <c r="G160" i="10" a="1"/>
  <c r="G160" i="10" s="1"/>
  <c r="I159" i="10"/>
  <c r="H159" i="10"/>
  <c r="G159" i="10" a="1"/>
  <c r="G159" i="10" s="1"/>
  <c r="I158" i="10"/>
  <c r="H158" i="10"/>
  <c r="G158" i="10" a="1"/>
  <c r="G158" i="10" s="1"/>
  <c r="I157" i="10"/>
  <c r="H157" i="10"/>
  <c r="G157" i="10" a="1"/>
  <c r="G157" i="10" s="1"/>
  <c r="I156" i="10"/>
  <c r="H156" i="10"/>
  <c r="G156" i="10" a="1"/>
  <c r="G156" i="10" s="1"/>
  <c r="I155" i="10"/>
  <c r="H155" i="10"/>
  <c r="G155" i="10" a="1"/>
  <c r="G155" i="10" s="1"/>
  <c r="I154" i="10"/>
  <c r="H154" i="10"/>
  <c r="G154" i="10" a="1"/>
  <c r="G154" i="10" s="1"/>
  <c r="I153" i="10"/>
  <c r="H153" i="10"/>
  <c r="G153" i="10" a="1"/>
  <c r="G153" i="10" s="1"/>
  <c r="I152" i="10"/>
  <c r="H152" i="10"/>
  <c r="G152" i="10" a="1"/>
  <c r="G152" i="10" s="1"/>
  <c r="I151" i="10"/>
  <c r="H151" i="10"/>
  <c r="G151" i="10" a="1"/>
  <c r="G151" i="10" s="1"/>
  <c r="I150" i="10"/>
  <c r="H150" i="10"/>
  <c r="G150" i="10" a="1"/>
  <c r="G150" i="10" s="1"/>
  <c r="I149" i="10"/>
  <c r="H149" i="10"/>
  <c r="G149" i="10" a="1"/>
  <c r="G149" i="10" s="1"/>
  <c r="I148" i="10"/>
  <c r="H148" i="10"/>
  <c r="G148" i="10" a="1"/>
  <c r="G148" i="10" s="1"/>
  <c r="I147" i="10"/>
  <c r="H147" i="10"/>
  <c r="G147" i="10" a="1"/>
  <c r="G147" i="10" s="1"/>
  <c r="I146" i="10"/>
  <c r="H146" i="10"/>
  <c r="G146" i="10" a="1"/>
  <c r="G146" i="10" s="1"/>
  <c r="I145" i="10"/>
  <c r="H145" i="10"/>
  <c r="G145" i="10" a="1"/>
  <c r="G145" i="10" s="1"/>
  <c r="I144" i="10"/>
  <c r="H144" i="10"/>
  <c r="G144" i="10" a="1"/>
  <c r="G144" i="10" s="1"/>
  <c r="I143" i="10"/>
  <c r="H143" i="10"/>
  <c r="G143" i="10" a="1"/>
  <c r="G143" i="10" s="1"/>
  <c r="I142" i="10"/>
  <c r="H142" i="10"/>
  <c r="G142" i="10" a="1"/>
  <c r="G142" i="10" s="1"/>
  <c r="I141" i="10"/>
  <c r="H141" i="10"/>
  <c r="G141" i="10" a="1"/>
  <c r="G141" i="10" s="1"/>
  <c r="I140" i="10"/>
  <c r="H140" i="10"/>
  <c r="G140" i="10" a="1"/>
  <c r="G140" i="10" s="1"/>
  <c r="I139" i="10"/>
  <c r="H139" i="10"/>
  <c r="G139" i="10" a="1"/>
  <c r="G139" i="10" s="1"/>
  <c r="I138" i="10"/>
  <c r="H138" i="10"/>
  <c r="G138" i="10" a="1"/>
  <c r="G138" i="10" s="1"/>
  <c r="I137" i="10"/>
  <c r="H137" i="10"/>
  <c r="G137" i="10" a="1"/>
  <c r="G137" i="10" s="1"/>
  <c r="I136" i="10"/>
  <c r="H136" i="10"/>
  <c r="G136" i="10" a="1"/>
  <c r="G136" i="10" s="1"/>
  <c r="I135" i="10"/>
  <c r="H135" i="10"/>
  <c r="G135" i="10" a="1"/>
  <c r="G135" i="10" s="1"/>
  <c r="I134" i="10"/>
  <c r="H134" i="10"/>
  <c r="G134" i="10" a="1"/>
  <c r="G134" i="10" s="1"/>
  <c r="I133" i="10"/>
  <c r="H133" i="10"/>
  <c r="G133" i="10" a="1"/>
  <c r="G133" i="10" s="1"/>
  <c r="I132" i="10"/>
  <c r="H132" i="10"/>
  <c r="G132" i="10" a="1"/>
  <c r="G132" i="10" s="1"/>
  <c r="I131" i="10"/>
  <c r="H131" i="10"/>
  <c r="G131" i="10" a="1"/>
  <c r="G131" i="10" s="1"/>
  <c r="I130" i="10"/>
  <c r="H130" i="10"/>
  <c r="G130" i="10" a="1"/>
  <c r="G130" i="10" s="1"/>
  <c r="I129" i="10"/>
  <c r="H129" i="10"/>
  <c r="G129" i="10" a="1"/>
  <c r="G129" i="10" s="1"/>
  <c r="I128" i="10"/>
  <c r="H128" i="10"/>
  <c r="G128" i="10" a="1"/>
  <c r="G128" i="10" s="1"/>
  <c r="I127" i="10"/>
  <c r="H127" i="10"/>
  <c r="G127" i="10" a="1"/>
  <c r="G127" i="10" s="1"/>
  <c r="I126" i="10"/>
  <c r="H126" i="10"/>
  <c r="G126" i="10" a="1"/>
  <c r="G126" i="10" s="1"/>
  <c r="I125" i="10"/>
  <c r="H125" i="10"/>
  <c r="G125" i="10" a="1"/>
  <c r="G125" i="10" s="1"/>
  <c r="I124" i="10"/>
  <c r="H124" i="10"/>
  <c r="G124" i="10" a="1"/>
  <c r="G124" i="10" s="1"/>
  <c r="I123" i="10"/>
  <c r="H123" i="10"/>
  <c r="G123" i="10" a="1"/>
  <c r="G123" i="10" s="1"/>
  <c r="I122" i="10"/>
  <c r="H122" i="10"/>
  <c r="G122" i="10" a="1"/>
  <c r="G122" i="10" s="1"/>
  <c r="I121" i="10"/>
  <c r="H121" i="10"/>
  <c r="G121" i="10" a="1"/>
  <c r="G121" i="10" s="1"/>
  <c r="I120" i="10"/>
  <c r="H120" i="10"/>
  <c r="G120" i="10" a="1"/>
  <c r="G120" i="10" s="1"/>
  <c r="I119" i="10"/>
  <c r="H119" i="10"/>
  <c r="G119" i="10" a="1"/>
  <c r="G119" i="10" s="1"/>
  <c r="I118" i="10"/>
  <c r="H118" i="10"/>
  <c r="G118" i="10" a="1"/>
  <c r="G118" i="10" s="1"/>
  <c r="I117" i="10"/>
  <c r="H117" i="10"/>
  <c r="G117" i="10" a="1"/>
  <c r="G117" i="10" s="1"/>
  <c r="I116" i="10"/>
  <c r="H116" i="10"/>
  <c r="G116" i="10" a="1"/>
  <c r="G116" i="10" s="1"/>
  <c r="I115" i="10"/>
  <c r="H115" i="10"/>
  <c r="G115" i="10" a="1"/>
  <c r="G115" i="10" s="1"/>
  <c r="I114" i="10"/>
  <c r="H114" i="10"/>
  <c r="G114" i="10" a="1"/>
  <c r="G114" i="10" s="1"/>
  <c r="I113" i="10"/>
  <c r="H113" i="10"/>
  <c r="G113" i="10" a="1"/>
  <c r="G113" i="10" s="1"/>
  <c r="I112" i="10"/>
  <c r="H112" i="10"/>
  <c r="G112" i="10" a="1"/>
  <c r="G112" i="10" s="1"/>
  <c r="I111" i="10"/>
  <c r="H111" i="10"/>
  <c r="G111" i="10" a="1"/>
  <c r="G111" i="10" s="1"/>
  <c r="I110" i="10"/>
  <c r="H110" i="10"/>
  <c r="G110" i="10" a="1"/>
  <c r="G110" i="10" s="1"/>
  <c r="I109" i="10"/>
  <c r="H109" i="10"/>
  <c r="G109" i="10" a="1"/>
  <c r="G109" i="10" s="1"/>
  <c r="I108" i="10"/>
  <c r="H108" i="10"/>
  <c r="G108" i="10" a="1"/>
  <c r="G108" i="10" s="1"/>
  <c r="I107" i="10"/>
  <c r="H107" i="10"/>
  <c r="G107" i="10" a="1"/>
  <c r="G107" i="10" s="1"/>
  <c r="I106" i="10"/>
  <c r="H106" i="10"/>
  <c r="G106" i="10" a="1"/>
  <c r="G106" i="10" s="1"/>
  <c r="I105" i="10"/>
  <c r="H105" i="10"/>
  <c r="G105" i="10" a="1"/>
  <c r="G105" i="10" s="1"/>
  <c r="I104" i="10"/>
  <c r="H104" i="10"/>
  <c r="G104" i="10" a="1"/>
  <c r="G104" i="10" s="1"/>
  <c r="I103" i="10"/>
  <c r="H103" i="10"/>
  <c r="G103" i="10" a="1"/>
  <c r="G103" i="10" s="1"/>
  <c r="I102" i="10"/>
  <c r="H102" i="10"/>
  <c r="G102" i="10" a="1"/>
  <c r="G102" i="10" s="1"/>
  <c r="I101" i="10"/>
  <c r="H101" i="10"/>
  <c r="G101" i="10" a="1"/>
  <c r="G101" i="10" s="1"/>
  <c r="I100" i="10"/>
  <c r="H100" i="10"/>
  <c r="G100" i="10" a="1"/>
  <c r="G100" i="10" s="1"/>
  <c r="I99" i="10"/>
  <c r="H99" i="10"/>
  <c r="G99" i="10" a="1"/>
  <c r="G99" i="10" s="1"/>
  <c r="I98" i="10"/>
  <c r="H98" i="10"/>
  <c r="G98" i="10" a="1"/>
  <c r="G98" i="10" s="1"/>
  <c r="I97" i="10"/>
  <c r="H97" i="10"/>
  <c r="G97" i="10" a="1"/>
  <c r="G97" i="10" s="1"/>
  <c r="I96" i="10"/>
  <c r="H96" i="10"/>
  <c r="G96" i="10" a="1"/>
  <c r="G96" i="10" s="1"/>
  <c r="I95" i="10"/>
  <c r="H95" i="10"/>
  <c r="G95" i="10" a="1"/>
  <c r="G95" i="10" s="1"/>
  <c r="I94" i="10"/>
  <c r="H94" i="10"/>
  <c r="G94" i="10" a="1"/>
  <c r="G94" i="10" s="1"/>
  <c r="I93" i="10"/>
  <c r="H93" i="10"/>
  <c r="G93" i="10" a="1"/>
  <c r="G93" i="10" s="1"/>
  <c r="I92" i="10"/>
  <c r="H92" i="10"/>
  <c r="G92" i="10" a="1"/>
  <c r="G92" i="10" s="1"/>
  <c r="I91" i="10"/>
  <c r="H91" i="10"/>
  <c r="G91" i="10" a="1"/>
  <c r="G91" i="10" s="1"/>
  <c r="I90" i="10"/>
  <c r="H90" i="10"/>
  <c r="G90" i="10" a="1"/>
  <c r="G90" i="10" s="1"/>
  <c r="I89" i="10"/>
  <c r="H89" i="10"/>
  <c r="G89" i="10" a="1"/>
  <c r="G89" i="10" s="1"/>
  <c r="I88" i="10"/>
  <c r="H88" i="10"/>
  <c r="G88" i="10" a="1"/>
  <c r="G88" i="10" s="1"/>
  <c r="I87" i="10"/>
  <c r="H87" i="10"/>
  <c r="G87" i="10" a="1"/>
  <c r="G87" i="10" s="1"/>
  <c r="I86" i="10"/>
  <c r="H86" i="10"/>
  <c r="G86" i="10" a="1"/>
  <c r="G86" i="10" s="1"/>
  <c r="I85" i="10"/>
  <c r="H85" i="10"/>
  <c r="G85" i="10" a="1"/>
  <c r="G85" i="10" s="1"/>
  <c r="I84" i="10"/>
  <c r="H84" i="10"/>
  <c r="G84" i="10" a="1"/>
  <c r="G84" i="10" s="1"/>
  <c r="I83" i="10"/>
  <c r="H83" i="10"/>
  <c r="G83" i="10" a="1"/>
  <c r="G83" i="10" s="1"/>
  <c r="I82" i="10"/>
  <c r="H82" i="10"/>
  <c r="G82" i="10" a="1"/>
  <c r="G82" i="10" s="1"/>
  <c r="I81" i="10"/>
  <c r="H81" i="10"/>
  <c r="G81" i="10" a="1"/>
  <c r="G81" i="10" s="1"/>
  <c r="I80" i="10"/>
  <c r="H80" i="10"/>
  <c r="G80" i="10" a="1"/>
  <c r="G80" i="10" s="1"/>
  <c r="I79" i="10"/>
  <c r="H79" i="10"/>
  <c r="G79" i="10" a="1"/>
  <c r="G79" i="10" s="1"/>
  <c r="I78" i="10"/>
  <c r="H78" i="10"/>
  <c r="G78" i="10" a="1"/>
  <c r="G78" i="10" s="1"/>
  <c r="I77" i="10"/>
  <c r="H77" i="10"/>
  <c r="G77" i="10" a="1"/>
  <c r="G77" i="10" s="1"/>
  <c r="I76" i="10"/>
  <c r="H76" i="10"/>
  <c r="G76" i="10" a="1"/>
  <c r="G76" i="10" s="1"/>
  <c r="I75" i="10"/>
  <c r="H75" i="10"/>
  <c r="G75" i="10" a="1"/>
  <c r="G75" i="10" s="1"/>
  <c r="I74" i="10"/>
  <c r="H74" i="10"/>
  <c r="G74" i="10" a="1"/>
  <c r="G74" i="10" s="1"/>
  <c r="I73" i="10"/>
  <c r="H73" i="10"/>
  <c r="G73" i="10" a="1"/>
  <c r="G73" i="10" s="1"/>
  <c r="I72" i="10"/>
  <c r="H72" i="10"/>
  <c r="G72" i="10" a="1"/>
  <c r="G72" i="10" s="1"/>
  <c r="I71" i="10"/>
  <c r="H71" i="10"/>
  <c r="G71" i="10" a="1"/>
  <c r="G71" i="10" s="1"/>
  <c r="I70" i="10"/>
  <c r="H70" i="10"/>
  <c r="G70" i="10" a="1"/>
  <c r="G70" i="10" s="1"/>
  <c r="I69" i="10"/>
  <c r="H69" i="10"/>
  <c r="G69" i="10" a="1"/>
  <c r="G69" i="10" s="1"/>
  <c r="I68" i="10"/>
  <c r="H68" i="10"/>
  <c r="G68" i="10" a="1"/>
  <c r="G68" i="10" s="1"/>
  <c r="I67" i="10"/>
  <c r="H67" i="10"/>
  <c r="G67" i="10" a="1"/>
  <c r="G67" i="10" s="1"/>
  <c r="I66" i="10"/>
  <c r="H66" i="10"/>
  <c r="G66" i="10" a="1"/>
  <c r="G66" i="10" s="1"/>
  <c r="I65" i="10"/>
  <c r="H65" i="10"/>
  <c r="G65" i="10" a="1"/>
  <c r="G65" i="10" s="1"/>
  <c r="I64" i="10"/>
  <c r="H64" i="10"/>
  <c r="G64" i="10" a="1"/>
  <c r="G64" i="10" s="1"/>
  <c r="I63" i="10"/>
  <c r="H63" i="10"/>
  <c r="G63" i="10" a="1"/>
  <c r="G63" i="10" s="1"/>
  <c r="I62" i="10"/>
  <c r="H62" i="10"/>
  <c r="G62" i="10" a="1"/>
  <c r="G62" i="10" s="1"/>
  <c r="I61" i="10"/>
  <c r="H61" i="10"/>
  <c r="G61" i="10" a="1"/>
  <c r="G61" i="10" s="1"/>
  <c r="I60" i="10"/>
  <c r="H60" i="10"/>
  <c r="G60" i="10" a="1"/>
  <c r="G60" i="10" s="1"/>
  <c r="I59" i="10"/>
  <c r="H59" i="10"/>
  <c r="G59" i="10" a="1"/>
  <c r="G59" i="10" s="1"/>
  <c r="I58" i="10"/>
  <c r="H58" i="10"/>
  <c r="G58" i="10" a="1"/>
  <c r="G58" i="10" s="1"/>
  <c r="I57" i="10"/>
  <c r="H57" i="10"/>
  <c r="G57" i="10" a="1"/>
  <c r="G57" i="10" s="1"/>
  <c r="I56" i="10"/>
  <c r="H56" i="10"/>
  <c r="G56" i="10" a="1"/>
  <c r="G56" i="10" s="1"/>
  <c r="I55" i="10"/>
  <c r="H55" i="10"/>
  <c r="G55" i="10" a="1"/>
  <c r="G55" i="10" s="1"/>
  <c r="I54" i="10"/>
  <c r="H54" i="10"/>
  <c r="G54" i="10" a="1"/>
  <c r="G54" i="10" s="1"/>
  <c r="I53" i="10"/>
  <c r="H53" i="10"/>
  <c r="G53" i="10" a="1"/>
  <c r="G53" i="10" s="1"/>
  <c r="I52" i="10"/>
  <c r="H52" i="10"/>
  <c r="G52" i="10" a="1"/>
  <c r="G52" i="10" s="1"/>
  <c r="I51" i="10"/>
  <c r="H51" i="10"/>
  <c r="G51" i="10" a="1"/>
  <c r="G51" i="10" s="1"/>
  <c r="I50" i="10"/>
  <c r="H50" i="10"/>
  <c r="G50" i="10" a="1"/>
  <c r="G50" i="10" s="1"/>
  <c r="I49" i="10"/>
  <c r="H49" i="10"/>
  <c r="G49" i="10" a="1"/>
  <c r="G49" i="10" s="1"/>
  <c r="I48" i="10"/>
  <c r="H48" i="10"/>
  <c r="G48" i="10" a="1"/>
  <c r="G48" i="10" s="1"/>
  <c r="I47" i="10"/>
  <c r="H47" i="10"/>
  <c r="G47" i="10" a="1"/>
  <c r="G47" i="10" s="1"/>
  <c r="I46" i="10"/>
  <c r="H46" i="10"/>
  <c r="G46" i="10" a="1"/>
  <c r="G46" i="10" s="1"/>
  <c r="I45" i="10"/>
  <c r="H45" i="10"/>
  <c r="G45" i="10" a="1"/>
  <c r="G45" i="10" s="1"/>
  <c r="I44" i="10"/>
  <c r="H44" i="10"/>
  <c r="G44" i="10" a="1"/>
  <c r="G44" i="10" s="1"/>
  <c r="I43" i="10"/>
  <c r="H43" i="10"/>
  <c r="G43" i="10" a="1"/>
  <c r="G43" i="10" s="1"/>
  <c r="I42" i="10"/>
  <c r="H42" i="10"/>
  <c r="G42" i="10" a="1"/>
  <c r="G42" i="10" s="1"/>
  <c r="I41" i="10"/>
  <c r="H41" i="10"/>
  <c r="G41" i="10" a="1"/>
  <c r="G41" i="10" s="1"/>
  <c r="I40" i="10"/>
  <c r="H40" i="10"/>
  <c r="G40" i="10" a="1"/>
  <c r="G40" i="10" s="1"/>
  <c r="I39" i="10"/>
  <c r="H39" i="10"/>
  <c r="G39" i="10" a="1"/>
  <c r="G39" i="10" s="1"/>
  <c r="I38" i="10"/>
  <c r="H38" i="10"/>
  <c r="G38" i="10" a="1"/>
  <c r="G38" i="10" s="1"/>
  <c r="I37" i="10"/>
  <c r="H37" i="10"/>
  <c r="G37" i="10" a="1"/>
  <c r="G37" i="10" s="1"/>
  <c r="I36" i="10"/>
  <c r="H36" i="10"/>
  <c r="G36" i="10" a="1"/>
  <c r="G36" i="10" s="1"/>
  <c r="I35" i="10"/>
  <c r="H35" i="10"/>
  <c r="G35" i="10" a="1"/>
  <c r="G35" i="10" s="1"/>
  <c r="I34" i="10"/>
  <c r="H34" i="10"/>
  <c r="G34" i="10" a="1"/>
  <c r="G34" i="10" s="1"/>
  <c r="I33" i="10"/>
  <c r="H33" i="10"/>
  <c r="G33" i="10" a="1"/>
  <c r="G33" i="10" s="1"/>
  <c r="I32" i="10"/>
  <c r="H32" i="10"/>
  <c r="G32" i="10" a="1"/>
  <c r="G32" i="10" s="1"/>
  <c r="I31" i="10"/>
  <c r="H31" i="10"/>
  <c r="G31" i="10" a="1"/>
  <c r="G31" i="10" s="1"/>
  <c r="I30" i="10"/>
  <c r="H30" i="10"/>
  <c r="G30" i="10" a="1"/>
  <c r="G30" i="10" s="1"/>
  <c r="I29" i="10"/>
  <c r="H29" i="10"/>
  <c r="G29" i="10" a="1"/>
  <c r="G29" i="10" s="1"/>
  <c r="I28" i="10"/>
  <c r="H28" i="10"/>
  <c r="G28" i="10" a="1"/>
  <c r="G28" i="10" s="1"/>
  <c r="I27" i="10"/>
  <c r="H27" i="10"/>
  <c r="G27" i="10" a="1"/>
  <c r="G27" i="10" s="1"/>
  <c r="I26" i="10"/>
  <c r="H26" i="10"/>
  <c r="G26" i="10" a="1"/>
  <c r="G26" i="10" s="1"/>
  <c r="I25" i="10"/>
  <c r="H25" i="10"/>
  <c r="G25" i="10" a="1"/>
  <c r="G25" i="10" s="1"/>
  <c r="I24" i="10"/>
  <c r="H24" i="10"/>
  <c r="G24" i="10" a="1"/>
  <c r="G24" i="10" s="1"/>
  <c r="I23" i="10"/>
  <c r="H23" i="10"/>
  <c r="G23" i="10" a="1"/>
  <c r="G23" i="10" s="1"/>
  <c r="I22" i="10"/>
  <c r="H22" i="10"/>
  <c r="G22" i="10" a="1"/>
  <c r="G22" i="10" s="1"/>
  <c r="I21" i="10"/>
  <c r="H21" i="10"/>
  <c r="G21" i="10" a="1"/>
  <c r="G21" i="10" s="1"/>
  <c r="I20" i="10"/>
  <c r="H20" i="10"/>
  <c r="G20" i="10" a="1"/>
  <c r="G20" i="10" s="1"/>
  <c r="I19" i="10"/>
  <c r="H19" i="10"/>
  <c r="G19" i="10" a="1"/>
  <c r="G19" i="10" s="1"/>
  <c r="I18" i="10"/>
  <c r="H18" i="10"/>
  <c r="G18" i="10" a="1"/>
  <c r="G18" i="10" s="1"/>
  <c r="I17" i="10"/>
  <c r="H17" i="10"/>
  <c r="G17" i="10" a="1"/>
  <c r="G17" i="10" s="1"/>
  <c r="I16" i="10"/>
  <c r="H16" i="10"/>
  <c r="G16" i="10" a="1"/>
  <c r="G16" i="10" s="1"/>
  <c r="I15" i="10"/>
  <c r="H15" i="10"/>
  <c r="G15" i="10" a="1"/>
  <c r="G15" i="10" s="1"/>
  <c r="I14" i="10"/>
  <c r="H14" i="10"/>
  <c r="G14" i="10" a="1"/>
  <c r="G14" i="10" s="1"/>
  <c r="I13" i="10"/>
  <c r="H13" i="10"/>
  <c r="G13" i="10" a="1"/>
  <c r="G13" i="10" s="1"/>
  <c r="I12" i="10"/>
  <c r="H12" i="10"/>
  <c r="G12" i="10" a="1"/>
  <c r="G12" i="10" s="1"/>
  <c r="I11" i="10"/>
  <c r="H11" i="10"/>
  <c r="G11" i="10" a="1"/>
  <c r="G11" i="10" s="1"/>
  <c r="I10" i="10"/>
  <c r="H10" i="10"/>
  <c r="G10" i="10" a="1"/>
  <c r="G10" i="10" s="1"/>
  <c r="I9" i="10"/>
  <c r="H9" i="10"/>
  <c r="G9" i="10" a="1"/>
  <c r="G9" i="10" s="1"/>
  <c r="I8" i="10"/>
  <c r="H8" i="10"/>
  <c r="G8" i="10" a="1"/>
  <c r="G8" i="10" s="1"/>
  <c r="I7" i="10"/>
  <c r="H7" i="10"/>
  <c r="G7" i="10" a="1"/>
  <c r="G7" i="10" s="1"/>
  <c r="I6" i="10"/>
  <c r="H6" i="10"/>
  <c r="G6" i="10" a="1"/>
  <c r="G6" i="10" s="1"/>
  <c r="I5" i="10"/>
  <c r="H5" i="10"/>
  <c r="G5" i="10" a="1"/>
  <c r="G5" i="10" s="1"/>
  <c r="I4" i="10"/>
  <c r="H4" i="10"/>
  <c r="G4" i="10" a="1"/>
  <c r="G4" i="10" s="1"/>
  <c r="I3" i="10"/>
  <c r="H3" i="10"/>
  <c r="G3" i="10" a="1"/>
  <c r="G3" i="10" s="1"/>
  <c r="I2" i="10"/>
  <c r="H2" i="10"/>
  <c r="G2" i="10" a="1"/>
  <c r="G2" i="10" s="1"/>
  <c r="I366" i="8"/>
  <c r="H366" i="8"/>
  <c r="G366" i="8" a="1"/>
  <c r="G366" i="8" s="1"/>
  <c r="I365" i="8"/>
  <c r="H365" i="8"/>
  <c r="G365" i="8" a="1"/>
  <c r="G365" i="8" s="1"/>
  <c r="I364" i="8"/>
  <c r="H364" i="8"/>
  <c r="G364" i="8" a="1"/>
  <c r="G364" i="8" s="1"/>
  <c r="I363" i="8"/>
  <c r="H363" i="8"/>
  <c r="G363" i="8" a="1"/>
  <c r="G363" i="8" s="1"/>
  <c r="I362" i="8"/>
  <c r="H362" i="8"/>
  <c r="G362" i="8" a="1"/>
  <c r="G362" i="8" s="1"/>
  <c r="I361" i="8"/>
  <c r="H361" i="8"/>
  <c r="G361" i="8" a="1"/>
  <c r="G361" i="8" s="1"/>
  <c r="I360" i="8"/>
  <c r="H360" i="8"/>
  <c r="G360" i="8" a="1"/>
  <c r="G360" i="8" s="1"/>
  <c r="I359" i="8"/>
  <c r="H359" i="8"/>
  <c r="G359" i="8" a="1"/>
  <c r="G359" i="8" s="1"/>
  <c r="I358" i="8"/>
  <c r="H358" i="8"/>
  <c r="G358" i="8" a="1"/>
  <c r="G358" i="8" s="1"/>
  <c r="I357" i="8"/>
  <c r="H357" i="8"/>
  <c r="G357" i="8" a="1"/>
  <c r="G357" i="8" s="1"/>
  <c r="I356" i="8"/>
  <c r="H356" i="8"/>
  <c r="G356" i="8" a="1"/>
  <c r="G356" i="8" s="1"/>
  <c r="I355" i="8"/>
  <c r="H355" i="8"/>
  <c r="G355" i="8" a="1"/>
  <c r="G355" i="8" s="1"/>
  <c r="I354" i="8"/>
  <c r="H354" i="8"/>
  <c r="G354" i="8" a="1"/>
  <c r="G354" i="8" s="1"/>
  <c r="I353" i="8"/>
  <c r="H353" i="8"/>
  <c r="G353" i="8" a="1"/>
  <c r="G353" i="8" s="1"/>
  <c r="I352" i="8"/>
  <c r="H352" i="8"/>
  <c r="G352" i="8" a="1"/>
  <c r="G352" i="8" s="1"/>
  <c r="I351" i="8"/>
  <c r="H351" i="8"/>
  <c r="G351" i="8" a="1"/>
  <c r="G351" i="8" s="1"/>
  <c r="I350" i="8"/>
  <c r="H350" i="8"/>
  <c r="G350" i="8" a="1"/>
  <c r="G350" i="8" s="1"/>
  <c r="I349" i="8"/>
  <c r="H349" i="8"/>
  <c r="G349" i="8" a="1"/>
  <c r="G349" i="8" s="1"/>
  <c r="I348" i="8"/>
  <c r="H348" i="8"/>
  <c r="G348" i="8" a="1"/>
  <c r="G348" i="8" s="1"/>
  <c r="I347" i="8"/>
  <c r="H347" i="8"/>
  <c r="G347" i="8" a="1"/>
  <c r="G347" i="8" s="1"/>
  <c r="I346" i="8"/>
  <c r="H346" i="8"/>
  <c r="G346" i="8" a="1"/>
  <c r="G346" i="8" s="1"/>
  <c r="I345" i="8"/>
  <c r="H345" i="8"/>
  <c r="G345" i="8" a="1"/>
  <c r="G345" i="8" s="1"/>
  <c r="I344" i="8"/>
  <c r="H344" i="8"/>
  <c r="G344" i="8" a="1"/>
  <c r="G344" i="8" s="1"/>
  <c r="I343" i="8"/>
  <c r="H343" i="8"/>
  <c r="G343" i="8" a="1"/>
  <c r="G343" i="8" s="1"/>
  <c r="I342" i="8"/>
  <c r="H342" i="8"/>
  <c r="G342" i="8" a="1"/>
  <c r="G342" i="8" s="1"/>
  <c r="I341" i="8"/>
  <c r="H341" i="8"/>
  <c r="G341" i="8" a="1"/>
  <c r="G341" i="8" s="1"/>
  <c r="I340" i="8"/>
  <c r="H340" i="8"/>
  <c r="G340" i="8" a="1"/>
  <c r="G340" i="8" s="1"/>
  <c r="I339" i="8"/>
  <c r="H339" i="8"/>
  <c r="G339" i="8" a="1"/>
  <c r="G339" i="8" s="1"/>
  <c r="I338" i="8"/>
  <c r="H338" i="8"/>
  <c r="G338" i="8" a="1"/>
  <c r="G338" i="8" s="1"/>
  <c r="I337" i="8"/>
  <c r="H337" i="8"/>
  <c r="G337" i="8" a="1"/>
  <c r="G337" i="8" s="1"/>
  <c r="I336" i="8"/>
  <c r="H336" i="8"/>
  <c r="G336" i="8" a="1"/>
  <c r="G336" i="8" s="1"/>
  <c r="I335" i="8"/>
  <c r="H335" i="8"/>
  <c r="G335" i="8" a="1"/>
  <c r="G335" i="8" s="1"/>
  <c r="I334" i="8"/>
  <c r="H334" i="8"/>
  <c r="G334" i="8" a="1"/>
  <c r="G334" i="8" s="1"/>
  <c r="I333" i="8"/>
  <c r="H333" i="8"/>
  <c r="G333" i="8" a="1"/>
  <c r="G333" i="8" s="1"/>
  <c r="I332" i="8"/>
  <c r="H332" i="8"/>
  <c r="G332" i="8" a="1"/>
  <c r="G332" i="8" s="1"/>
  <c r="I331" i="8"/>
  <c r="H331" i="8"/>
  <c r="G331" i="8" a="1"/>
  <c r="G331" i="8" s="1"/>
  <c r="I330" i="8"/>
  <c r="H330" i="8"/>
  <c r="G330" i="8" a="1"/>
  <c r="G330" i="8" s="1"/>
  <c r="I329" i="8"/>
  <c r="H329" i="8"/>
  <c r="G329" i="8" a="1"/>
  <c r="G329" i="8" s="1"/>
  <c r="I328" i="8"/>
  <c r="H328" i="8"/>
  <c r="G328" i="8" a="1"/>
  <c r="G328" i="8" s="1"/>
  <c r="I327" i="8"/>
  <c r="H327" i="8"/>
  <c r="G327" i="8" a="1"/>
  <c r="G327" i="8" s="1"/>
  <c r="I326" i="8"/>
  <c r="H326" i="8"/>
  <c r="G326" i="8" a="1"/>
  <c r="G326" i="8" s="1"/>
  <c r="I325" i="8"/>
  <c r="H325" i="8"/>
  <c r="G325" i="8" a="1"/>
  <c r="G325" i="8" s="1"/>
  <c r="I324" i="8"/>
  <c r="H324" i="8"/>
  <c r="G324" i="8" a="1"/>
  <c r="G324" i="8" s="1"/>
  <c r="I323" i="8"/>
  <c r="H323" i="8"/>
  <c r="G323" i="8" a="1"/>
  <c r="G323" i="8" s="1"/>
  <c r="I322" i="8"/>
  <c r="H322" i="8"/>
  <c r="G322" i="8" a="1"/>
  <c r="G322" i="8" s="1"/>
  <c r="I321" i="8"/>
  <c r="H321" i="8"/>
  <c r="G321" i="8" a="1"/>
  <c r="G321" i="8" s="1"/>
  <c r="I320" i="8"/>
  <c r="H320" i="8"/>
  <c r="G320" i="8" a="1"/>
  <c r="G320" i="8" s="1"/>
  <c r="I319" i="8"/>
  <c r="H319" i="8"/>
  <c r="G319" i="8" a="1"/>
  <c r="G319" i="8" s="1"/>
  <c r="I318" i="8"/>
  <c r="H318" i="8"/>
  <c r="G318" i="8" a="1"/>
  <c r="G318" i="8" s="1"/>
  <c r="I317" i="8"/>
  <c r="H317" i="8"/>
  <c r="G317" i="8" a="1"/>
  <c r="G317" i="8" s="1"/>
  <c r="I316" i="8"/>
  <c r="H316" i="8"/>
  <c r="G316" i="8" a="1"/>
  <c r="G316" i="8" s="1"/>
  <c r="I315" i="8"/>
  <c r="H315" i="8"/>
  <c r="G315" i="8" a="1"/>
  <c r="G315" i="8" s="1"/>
  <c r="I314" i="8"/>
  <c r="H314" i="8"/>
  <c r="G314" i="8" a="1"/>
  <c r="G314" i="8" s="1"/>
  <c r="I313" i="8"/>
  <c r="H313" i="8"/>
  <c r="G313" i="8" a="1"/>
  <c r="G313" i="8" s="1"/>
  <c r="I312" i="8"/>
  <c r="H312" i="8"/>
  <c r="G312" i="8" a="1"/>
  <c r="G312" i="8" s="1"/>
  <c r="I311" i="8"/>
  <c r="H311" i="8"/>
  <c r="G311" i="8" a="1"/>
  <c r="G311" i="8" s="1"/>
  <c r="I310" i="8"/>
  <c r="H310" i="8"/>
  <c r="G310" i="8" a="1"/>
  <c r="G310" i="8" s="1"/>
  <c r="I309" i="8"/>
  <c r="H309" i="8"/>
  <c r="G309" i="8" a="1"/>
  <c r="G309" i="8" s="1"/>
  <c r="I308" i="8"/>
  <c r="H308" i="8"/>
  <c r="G308" i="8" a="1"/>
  <c r="G308" i="8" s="1"/>
  <c r="I307" i="8"/>
  <c r="H307" i="8"/>
  <c r="G307" i="8" a="1"/>
  <c r="G307" i="8" s="1"/>
  <c r="I306" i="8"/>
  <c r="H306" i="8"/>
  <c r="G306" i="8" a="1"/>
  <c r="G306" i="8" s="1"/>
  <c r="I305" i="8"/>
  <c r="H305" i="8"/>
  <c r="G305" i="8" a="1"/>
  <c r="G305" i="8" s="1"/>
  <c r="I304" i="8"/>
  <c r="H304" i="8"/>
  <c r="G304" i="8" a="1"/>
  <c r="G304" i="8" s="1"/>
  <c r="I303" i="8"/>
  <c r="H303" i="8"/>
  <c r="G303" i="8" a="1"/>
  <c r="G303" i="8" s="1"/>
  <c r="I302" i="8"/>
  <c r="H302" i="8"/>
  <c r="G302" i="8" a="1"/>
  <c r="G302" i="8" s="1"/>
  <c r="I301" i="8"/>
  <c r="H301" i="8"/>
  <c r="G301" i="8" a="1"/>
  <c r="G301" i="8" s="1"/>
  <c r="I300" i="8"/>
  <c r="H300" i="8"/>
  <c r="G300" i="8" a="1"/>
  <c r="G300" i="8" s="1"/>
  <c r="I299" i="8"/>
  <c r="H299" i="8"/>
  <c r="G299" i="8" a="1"/>
  <c r="G299" i="8" s="1"/>
  <c r="I298" i="8"/>
  <c r="H298" i="8"/>
  <c r="G298" i="8" a="1"/>
  <c r="G298" i="8" s="1"/>
  <c r="I297" i="8"/>
  <c r="H297" i="8"/>
  <c r="G297" i="8" a="1"/>
  <c r="G297" i="8" s="1"/>
  <c r="I296" i="8"/>
  <c r="H296" i="8"/>
  <c r="G296" i="8" a="1"/>
  <c r="G296" i="8" s="1"/>
  <c r="I295" i="8"/>
  <c r="H295" i="8"/>
  <c r="G295" i="8" a="1"/>
  <c r="G295" i="8" s="1"/>
  <c r="I294" i="8"/>
  <c r="H294" i="8"/>
  <c r="G294" i="8" a="1"/>
  <c r="G294" i="8" s="1"/>
  <c r="I293" i="8"/>
  <c r="H293" i="8"/>
  <c r="G293" i="8" a="1"/>
  <c r="G293" i="8" s="1"/>
  <c r="I292" i="8"/>
  <c r="H292" i="8"/>
  <c r="G292" i="8" a="1"/>
  <c r="G292" i="8" s="1"/>
  <c r="I291" i="8"/>
  <c r="H291" i="8"/>
  <c r="G291" i="8" a="1"/>
  <c r="G291" i="8" s="1"/>
  <c r="I290" i="8"/>
  <c r="H290" i="8"/>
  <c r="G290" i="8" a="1"/>
  <c r="G290" i="8" s="1"/>
  <c r="I289" i="8"/>
  <c r="H289" i="8"/>
  <c r="G289" i="8" a="1"/>
  <c r="G289" i="8" s="1"/>
  <c r="I288" i="8"/>
  <c r="H288" i="8"/>
  <c r="G288" i="8" a="1"/>
  <c r="G288" i="8" s="1"/>
  <c r="I287" i="8"/>
  <c r="H287" i="8"/>
  <c r="G287" i="8" a="1"/>
  <c r="G287" i="8" s="1"/>
  <c r="I286" i="8"/>
  <c r="H286" i="8"/>
  <c r="G286" i="8" a="1"/>
  <c r="G286" i="8" s="1"/>
  <c r="I285" i="8"/>
  <c r="H285" i="8"/>
  <c r="G285" i="8" a="1"/>
  <c r="G285" i="8" s="1"/>
  <c r="I284" i="8"/>
  <c r="H284" i="8"/>
  <c r="G284" i="8" a="1"/>
  <c r="G284" i="8" s="1"/>
  <c r="I283" i="8"/>
  <c r="H283" i="8"/>
  <c r="G283" i="8" a="1"/>
  <c r="G283" i="8" s="1"/>
  <c r="I282" i="8"/>
  <c r="H282" i="8"/>
  <c r="G282" i="8" a="1"/>
  <c r="G282" i="8" s="1"/>
  <c r="I281" i="8"/>
  <c r="H281" i="8"/>
  <c r="G281" i="8" a="1"/>
  <c r="G281" i="8" s="1"/>
  <c r="I280" i="8"/>
  <c r="H280" i="8"/>
  <c r="G280" i="8" a="1"/>
  <c r="G280" i="8" s="1"/>
  <c r="I279" i="8"/>
  <c r="H279" i="8"/>
  <c r="G279" i="8" a="1"/>
  <c r="G279" i="8" s="1"/>
  <c r="I278" i="8"/>
  <c r="H278" i="8"/>
  <c r="G278" i="8" a="1"/>
  <c r="G278" i="8" s="1"/>
  <c r="I277" i="8"/>
  <c r="H277" i="8"/>
  <c r="G277" i="8" a="1"/>
  <c r="G277" i="8" s="1"/>
  <c r="I276" i="8"/>
  <c r="H276" i="8"/>
  <c r="G276" i="8" a="1"/>
  <c r="G276" i="8" s="1"/>
  <c r="I275" i="8"/>
  <c r="H275" i="8"/>
  <c r="G275" i="8" a="1"/>
  <c r="G275" i="8" s="1"/>
  <c r="I274" i="8"/>
  <c r="H274" i="8"/>
  <c r="G274" i="8" a="1"/>
  <c r="G274" i="8" s="1"/>
  <c r="I273" i="8"/>
  <c r="H273" i="8"/>
  <c r="G273" i="8" a="1"/>
  <c r="G273" i="8" s="1"/>
  <c r="I272" i="8"/>
  <c r="H272" i="8"/>
  <c r="G272" i="8" a="1"/>
  <c r="G272" i="8" s="1"/>
  <c r="I271" i="8"/>
  <c r="H271" i="8"/>
  <c r="G271" i="8" a="1"/>
  <c r="G271" i="8" s="1"/>
  <c r="I270" i="8"/>
  <c r="H270" i="8"/>
  <c r="G270" i="8" a="1"/>
  <c r="G270" i="8" s="1"/>
  <c r="I269" i="8"/>
  <c r="H269" i="8"/>
  <c r="G269" i="8" a="1"/>
  <c r="G269" i="8" s="1"/>
  <c r="I268" i="8"/>
  <c r="H268" i="8"/>
  <c r="G268" i="8" a="1"/>
  <c r="G268" i="8" s="1"/>
  <c r="I267" i="8"/>
  <c r="H267" i="8"/>
  <c r="G267" i="8" a="1"/>
  <c r="G267" i="8" s="1"/>
  <c r="I266" i="8"/>
  <c r="H266" i="8"/>
  <c r="G266" i="8" a="1"/>
  <c r="G266" i="8" s="1"/>
  <c r="I265" i="8"/>
  <c r="H265" i="8"/>
  <c r="G265" i="8" a="1"/>
  <c r="G265" i="8" s="1"/>
  <c r="I264" i="8"/>
  <c r="H264" i="8"/>
  <c r="G264" i="8" a="1"/>
  <c r="G264" i="8" s="1"/>
  <c r="I263" i="8"/>
  <c r="H263" i="8"/>
  <c r="G263" i="8" a="1"/>
  <c r="G263" i="8" s="1"/>
  <c r="I262" i="8"/>
  <c r="H262" i="8"/>
  <c r="G262" i="8" a="1"/>
  <c r="G262" i="8" s="1"/>
  <c r="I261" i="8"/>
  <c r="H261" i="8"/>
  <c r="G261" i="8" a="1"/>
  <c r="G261" i="8" s="1"/>
  <c r="I260" i="8"/>
  <c r="H260" i="8"/>
  <c r="G260" i="8" a="1"/>
  <c r="G260" i="8" s="1"/>
  <c r="I259" i="8"/>
  <c r="H259" i="8"/>
  <c r="G259" i="8" a="1"/>
  <c r="G259" i="8" s="1"/>
  <c r="I258" i="8"/>
  <c r="H258" i="8"/>
  <c r="G258" i="8" a="1"/>
  <c r="G258" i="8" s="1"/>
  <c r="I257" i="8"/>
  <c r="H257" i="8"/>
  <c r="G257" i="8" a="1"/>
  <c r="G257" i="8" s="1"/>
  <c r="I256" i="8"/>
  <c r="H256" i="8"/>
  <c r="G256" i="8" a="1"/>
  <c r="G256" i="8" s="1"/>
  <c r="I255" i="8"/>
  <c r="H255" i="8"/>
  <c r="G255" i="8" a="1"/>
  <c r="G255" i="8" s="1"/>
  <c r="I254" i="8"/>
  <c r="H254" i="8"/>
  <c r="G254" i="8" a="1"/>
  <c r="G254" i="8" s="1"/>
  <c r="I253" i="8"/>
  <c r="H253" i="8"/>
  <c r="G253" i="8" a="1"/>
  <c r="G253" i="8" s="1"/>
  <c r="I252" i="8"/>
  <c r="H252" i="8"/>
  <c r="G252" i="8" a="1"/>
  <c r="G252" i="8" s="1"/>
  <c r="I251" i="8"/>
  <c r="H251" i="8"/>
  <c r="G251" i="8" a="1"/>
  <c r="G251" i="8" s="1"/>
  <c r="I250" i="8"/>
  <c r="H250" i="8"/>
  <c r="G250" i="8" a="1"/>
  <c r="G250" i="8" s="1"/>
  <c r="I249" i="8"/>
  <c r="H249" i="8"/>
  <c r="G249" i="8" a="1"/>
  <c r="G249" i="8" s="1"/>
  <c r="I248" i="8"/>
  <c r="H248" i="8"/>
  <c r="G248" i="8" a="1"/>
  <c r="G248" i="8" s="1"/>
  <c r="I247" i="8"/>
  <c r="H247" i="8"/>
  <c r="G247" i="8" a="1"/>
  <c r="G247" i="8" s="1"/>
  <c r="I246" i="8"/>
  <c r="H246" i="8"/>
  <c r="G246" i="8" a="1"/>
  <c r="G246" i="8" s="1"/>
  <c r="I245" i="8"/>
  <c r="H245" i="8"/>
  <c r="G245" i="8" a="1"/>
  <c r="G245" i="8" s="1"/>
  <c r="I244" i="8"/>
  <c r="H244" i="8"/>
  <c r="G244" i="8" a="1"/>
  <c r="G244" i="8" s="1"/>
  <c r="I243" i="8"/>
  <c r="H243" i="8"/>
  <c r="G243" i="8" a="1"/>
  <c r="G243" i="8" s="1"/>
  <c r="I242" i="8"/>
  <c r="H242" i="8"/>
  <c r="G242" i="8" a="1"/>
  <c r="G242" i="8" s="1"/>
  <c r="I241" i="8"/>
  <c r="H241" i="8"/>
  <c r="G241" i="8" a="1"/>
  <c r="G241" i="8" s="1"/>
  <c r="I240" i="8"/>
  <c r="H240" i="8"/>
  <c r="G240" i="8" a="1"/>
  <c r="G240" i="8" s="1"/>
  <c r="I239" i="8"/>
  <c r="H239" i="8"/>
  <c r="G239" i="8" a="1"/>
  <c r="G239" i="8" s="1"/>
  <c r="I238" i="8"/>
  <c r="H238" i="8"/>
  <c r="G238" i="8" a="1"/>
  <c r="G238" i="8" s="1"/>
  <c r="I237" i="8"/>
  <c r="H237" i="8"/>
  <c r="G237" i="8" a="1"/>
  <c r="G237" i="8" s="1"/>
  <c r="I236" i="8"/>
  <c r="H236" i="8"/>
  <c r="G236" i="8" a="1"/>
  <c r="G236" i="8" s="1"/>
  <c r="I235" i="8"/>
  <c r="H235" i="8"/>
  <c r="G235" i="8" a="1"/>
  <c r="G235" i="8" s="1"/>
  <c r="I234" i="8"/>
  <c r="H234" i="8"/>
  <c r="G234" i="8" a="1"/>
  <c r="G234" i="8" s="1"/>
  <c r="I233" i="8"/>
  <c r="H233" i="8"/>
  <c r="G233" i="8" a="1"/>
  <c r="G233" i="8" s="1"/>
  <c r="I232" i="8"/>
  <c r="H232" i="8"/>
  <c r="G232" i="8" a="1"/>
  <c r="G232" i="8" s="1"/>
  <c r="I231" i="8"/>
  <c r="H231" i="8"/>
  <c r="G231" i="8" a="1"/>
  <c r="G231" i="8" s="1"/>
  <c r="I230" i="8"/>
  <c r="H230" i="8"/>
  <c r="G230" i="8" a="1"/>
  <c r="G230" i="8" s="1"/>
  <c r="I229" i="8"/>
  <c r="H229" i="8"/>
  <c r="G229" i="8" a="1"/>
  <c r="G229" i="8" s="1"/>
  <c r="I228" i="8"/>
  <c r="H228" i="8"/>
  <c r="G228" i="8" a="1"/>
  <c r="G228" i="8" s="1"/>
  <c r="I227" i="8"/>
  <c r="H227" i="8"/>
  <c r="G227" i="8" a="1"/>
  <c r="G227" i="8" s="1"/>
  <c r="I226" i="8"/>
  <c r="H226" i="8"/>
  <c r="G226" i="8" a="1"/>
  <c r="G226" i="8" s="1"/>
  <c r="I225" i="8"/>
  <c r="H225" i="8"/>
  <c r="G225" i="8" a="1"/>
  <c r="G225" i="8" s="1"/>
  <c r="I224" i="8"/>
  <c r="H224" i="8"/>
  <c r="G224" i="8" a="1"/>
  <c r="G224" i="8" s="1"/>
  <c r="I223" i="8"/>
  <c r="H223" i="8"/>
  <c r="G223" i="8" a="1"/>
  <c r="G223" i="8" s="1"/>
  <c r="I222" i="8"/>
  <c r="H222" i="8"/>
  <c r="G222" i="8" a="1"/>
  <c r="G222" i="8" s="1"/>
  <c r="I221" i="8"/>
  <c r="H221" i="8"/>
  <c r="G221" i="8" a="1"/>
  <c r="G221" i="8" s="1"/>
  <c r="I220" i="8"/>
  <c r="H220" i="8"/>
  <c r="G220" i="8" a="1"/>
  <c r="G220" i="8" s="1"/>
  <c r="I219" i="8"/>
  <c r="H219" i="8"/>
  <c r="G219" i="8" a="1"/>
  <c r="G219" i="8" s="1"/>
  <c r="I218" i="8"/>
  <c r="H218" i="8"/>
  <c r="G218" i="8" a="1"/>
  <c r="G218" i="8" s="1"/>
  <c r="I217" i="8"/>
  <c r="H217" i="8"/>
  <c r="G217" i="8" a="1"/>
  <c r="G217" i="8" s="1"/>
  <c r="I216" i="8"/>
  <c r="H216" i="8"/>
  <c r="G216" i="8" a="1"/>
  <c r="G216" i="8" s="1"/>
  <c r="I215" i="8"/>
  <c r="H215" i="8"/>
  <c r="G215" i="8" a="1"/>
  <c r="G215" i="8" s="1"/>
  <c r="I214" i="8"/>
  <c r="H214" i="8"/>
  <c r="G214" i="8" a="1"/>
  <c r="G214" i="8" s="1"/>
  <c r="I213" i="8"/>
  <c r="H213" i="8"/>
  <c r="G213" i="8" a="1"/>
  <c r="G213" i="8" s="1"/>
  <c r="I212" i="8"/>
  <c r="H212" i="8"/>
  <c r="G212" i="8" a="1"/>
  <c r="G212" i="8" s="1"/>
  <c r="I211" i="8"/>
  <c r="H211" i="8"/>
  <c r="G211" i="8" a="1"/>
  <c r="G211" i="8" s="1"/>
  <c r="I210" i="8"/>
  <c r="H210" i="8"/>
  <c r="G210" i="8" a="1"/>
  <c r="G210" i="8" s="1"/>
  <c r="I209" i="8"/>
  <c r="H209" i="8"/>
  <c r="G209" i="8" a="1"/>
  <c r="G209" i="8" s="1"/>
  <c r="I208" i="8"/>
  <c r="H208" i="8"/>
  <c r="G208" i="8" a="1"/>
  <c r="G208" i="8" s="1"/>
  <c r="I207" i="8"/>
  <c r="H207" i="8"/>
  <c r="G207" i="8" a="1"/>
  <c r="G207" i="8" s="1"/>
  <c r="I206" i="8"/>
  <c r="H206" i="8"/>
  <c r="G206" i="8" a="1"/>
  <c r="G206" i="8" s="1"/>
  <c r="I205" i="8"/>
  <c r="H205" i="8"/>
  <c r="G205" i="8" a="1"/>
  <c r="G205" i="8" s="1"/>
  <c r="I204" i="8"/>
  <c r="H204" i="8"/>
  <c r="G204" i="8" a="1"/>
  <c r="G204" i="8" s="1"/>
  <c r="I203" i="8"/>
  <c r="H203" i="8"/>
  <c r="G203" i="8" a="1"/>
  <c r="G203" i="8" s="1"/>
  <c r="I202" i="8"/>
  <c r="H202" i="8"/>
  <c r="G202" i="8" a="1"/>
  <c r="G202" i="8" s="1"/>
  <c r="I201" i="8"/>
  <c r="H201" i="8"/>
  <c r="G201" i="8" a="1"/>
  <c r="G201" i="8" s="1"/>
  <c r="I200" i="8"/>
  <c r="H200" i="8"/>
  <c r="G200" i="8" a="1"/>
  <c r="G200" i="8" s="1"/>
  <c r="I199" i="8"/>
  <c r="H199" i="8"/>
  <c r="G199" i="8" a="1"/>
  <c r="G199" i="8" s="1"/>
  <c r="I198" i="8"/>
  <c r="H198" i="8"/>
  <c r="G198" i="8" a="1"/>
  <c r="G198" i="8" s="1"/>
  <c r="I197" i="8"/>
  <c r="H197" i="8"/>
  <c r="G197" i="8" a="1"/>
  <c r="G197" i="8" s="1"/>
  <c r="I196" i="8"/>
  <c r="H196" i="8"/>
  <c r="G196" i="8" a="1"/>
  <c r="G196" i="8" s="1"/>
  <c r="I195" i="8"/>
  <c r="H195" i="8"/>
  <c r="G195" i="8" a="1"/>
  <c r="G195" i="8" s="1"/>
  <c r="I194" i="8"/>
  <c r="H194" i="8"/>
  <c r="G194" i="8" a="1"/>
  <c r="G194" i="8" s="1"/>
  <c r="I193" i="8"/>
  <c r="H193" i="8"/>
  <c r="G193" i="8" a="1"/>
  <c r="G193" i="8" s="1"/>
  <c r="I192" i="8"/>
  <c r="H192" i="8"/>
  <c r="G192" i="8" a="1"/>
  <c r="G192" i="8" s="1"/>
  <c r="I191" i="8"/>
  <c r="H191" i="8"/>
  <c r="G191" i="8" a="1"/>
  <c r="G191" i="8" s="1"/>
  <c r="I190" i="8"/>
  <c r="H190" i="8"/>
  <c r="G190" i="8" a="1"/>
  <c r="G190" i="8" s="1"/>
  <c r="I189" i="8"/>
  <c r="H189" i="8"/>
  <c r="G189" i="8" a="1"/>
  <c r="G189" i="8" s="1"/>
  <c r="I188" i="8"/>
  <c r="H188" i="8"/>
  <c r="G188" i="8" a="1"/>
  <c r="G188" i="8" s="1"/>
  <c r="I187" i="8"/>
  <c r="H187" i="8"/>
  <c r="G187" i="8" a="1"/>
  <c r="G187" i="8" s="1"/>
  <c r="I186" i="8"/>
  <c r="H186" i="8"/>
  <c r="G186" i="8" a="1"/>
  <c r="G186" i="8" s="1"/>
  <c r="I185" i="8"/>
  <c r="H185" i="8"/>
  <c r="G185" i="8" a="1"/>
  <c r="G185" i="8" s="1"/>
  <c r="I184" i="8"/>
  <c r="H184" i="8"/>
  <c r="G184" i="8" a="1"/>
  <c r="G184" i="8" s="1"/>
  <c r="I183" i="8"/>
  <c r="H183" i="8"/>
  <c r="G183" i="8" a="1"/>
  <c r="G183" i="8" s="1"/>
  <c r="I182" i="8"/>
  <c r="H182" i="8"/>
  <c r="G182" i="8" a="1"/>
  <c r="G182" i="8" s="1"/>
  <c r="I181" i="8"/>
  <c r="H181" i="8"/>
  <c r="G181" i="8" a="1"/>
  <c r="G181" i="8" s="1"/>
  <c r="I180" i="8"/>
  <c r="H180" i="8"/>
  <c r="G180" i="8" a="1"/>
  <c r="G180" i="8" s="1"/>
  <c r="I179" i="8"/>
  <c r="H179" i="8"/>
  <c r="G179" i="8" a="1"/>
  <c r="G179" i="8" s="1"/>
  <c r="I178" i="8"/>
  <c r="H178" i="8"/>
  <c r="G178" i="8" a="1"/>
  <c r="G178" i="8" s="1"/>
  <c r="I177" i="8"/>
  <c r="H177" i="8"/>
  <c r="G177" i="8" a="1"/>
  <c r="G177" i="8" s="1"/>
  <c r="I176" i="8"/>
  <c r="H176" i="8"/>
  <c r="G176" i="8" a="1"/>
  <c r="G176" i="8" s="1"/>
  <c r="I175" i="8"/>
  <c r="H175" i="8"/>
  <c r="G175" i="8" a="1"/>
  <c r="G175" i="8" s="1"/>
  <c r="I174" i="8"/>
  <c r="H174" i="8"/>
  <c r="G174" i="8" a="1"/>
  <c r="G174" i="8" s="1"/>
  <c r="I173" i="8"/>
  <c r="H173" i="8"/>
  <c r="G173" i="8" a="1"/>
  <c r="G173" i="8" s="1"/>
  <c r="I172" i="8"/>
  <c r="H172" i="8"/>
  <c r="G172" i="8" a="1"/>
  <c r="G172" i="8" s="1"/>
  <c r="I171" i="8"/>
  <c r="H171" i="8"/>
  <c r="G171" i="8" a="1"/>
  <c r="G171" i="8" s="1"/>
  <c r="I170" i="8"/>
  <c r="H170" i="8"/>
  <c r="G170" i="8" a="1"/>
  <c r="G170" i="8" s="1"/>
  <c r="I169" i="8"/>
  <c r="H169" i="8"/>
  <c r="G169" i="8" a="1"/>
  <c r="G169" i="8" s="1"/>
  <c r="I168" i="8"/>
  <c r="H168" i="8"/>
  <c r="G168" i="8" a="1"/>
  <c r="G168" i="8" s="1"/>
  <c r="I167" i="8"/>
  <c r="H167" i="8"/>
  <c r="G167" i="8" a="1"/>
  <c r="G167" i="8" s="1"/>
  <c r="I166" i="8"/>
  <c r="H166" i="8"/>
  <c r="G166" i="8" a="1"/>
  <c r="G166" i="8" s="1"/>
  <c r="I165" i="8"/>
  <c r="H165" i="8"/>
  <c r="G165" i="8" a="1"/>
  <c r="G165" i="8" s="1"/>
  <c r="I164" i="8"/>
  <c r="H164" i="8"/>
  <c r="G164" i="8" a="1"/>
  <c r="G164" i="8" s="1"/>
  <c r="I163" i="8"/>
  <c r="H163" i="8"/>
  <c r="G163" i="8" a="1"/>
  <c r="G163" i="8" s="1"/>
  <c r="I162" i="8"/>
  <c r="H162" i="8"/>
  <c r="G162" i="8" a="1"/>
  <c r="G162" i="8" s="1"/>
  <c r="I161" i="8"/>
  <c r="H161" i="8"/>
  <c r="G161" i="8" a="1"/>
  <c r="G161" i="8" s="1"/>
  <c r="I160" i="8"/>
  <c r="H160" i="8"/>
  <c r="G160" i="8" a="1"/>
  <c r="G160" i="8" s="1"/>
  <c r="I159" i="8"/>
  <c r="H159" i="8"/>
  <c r="G159" i="8" a="1"/>
  <c r="G159" i="8" s="1"/>
  <c r="I158" i="8"/>
  <c r="H158" i="8"/>
  <c r="G158" i="8" a="1"/>
  <c r="G158" i="8" s="1"/>
  <c r="I157" i="8"/>
  <c r="H157" i="8"/>
  <c r="G157" i="8" a="1"/>
  <c r="G157" i="8" s="1"/>
  <c r="I156" i="8"/>
  <c r="H156" i="8"/>
  <c r="G156" i="8" a="1"/>
  <c r="G156" i="8" s="1"/>
  <c r="I155" i="8"/>
  <c r="H155" i="8"/>
  <c r="G155" i="8" a="1"/>
  <c r="G155" i="8" s="1"/>
  <c r="I154" i="8"/>
  <c r="H154" i="8"/>
  <c r="G154" i="8" a="1"/>
  <c r="G154" i="8" s="1"/>
  <c r="I153" i="8"/>
  <c r="H153" i="8"/>
  <c r="G153" i="8" a="1"/>
  <c r="G153" i="8" s="1"/>
  <c r="I152" i="8"/>
  <c r="H152" i="8"/>
  <c r="G152" i="8" a="1"/>
  <c r="G152" i="8" s="1"/>
  <c r="I151" i="8"/>
  <c r="H151" i="8"/>
  <c r="G151" i="8" a="1"/>
  <c r="G151" i="8" s="1"/>
  <c r="I150" i="8"/>
  <c r="H150" i="8"/>
  <c r="G150" i="8" a="1"/>
  <c r="G150" i="8" s="1"/>
  <c r="I149" i="8"/>
  <c r="H149" i="8"/>
  <c r="G149" i="8" a="1"/>
  <c r="G149" i="8" s="1"/>
  <c r="I148" i="8"/>
  <c r="H148" i="8"/>
  <c r="G148" i="8" a="1"/>
  <c r="G148" i="8" s="1"/>
  <c r="I147" i="8"/>
  <c r="H147" i="8"/>
  <c r="G147" i="8" a="1"/>
  <c r="G147" i="8" s="1"/>
  <c r="I146" i="8"/>
  <c r="H146" i="8"/>
  <c r="G146" i="8" a="1"/>
  <c r="G146" i="8" s="1"/>
  <c r="I145" i="8"/>
  <c r="H145" i="8"/>
  <c r="G145" i="8" a="1"/>
  <c r="G145" i="8" s="1"/>
  <c r="I144" i="8"/>
  <c r="H144" i="8"/>
  <c r="G144" i="8" a="1"/>
  <c r="G144" i="8" s="1"/>
  <c r="I143" i="8"/>
  <c r="H143" i="8"/>
  <c r="G143" i="8" a="1"/>
  <c r="G143" i="8" s="1"/>
  <c r="I142" i="8"/>
  <c r="H142" i="8"/>
  <c r="G142" i="8" a="1"/>
  <c r="G142" i="8" s="1"/>
  <c r="I141" i="8"/>
  <c r="H141" i="8"/>
  <c r="G141" i="8" a="1"/>
  <c r="G141" i="8" s="1"/>
  <c r="I140" i="8"/>
  <c r="H140" i="8"/>
  <c r="G140" i="8" a="1"/>
  <c r="G140" i="8" s="1"/>
  <c r="I139" i="8"/>
  <c r="H139" i="8"/>
  <c r="G139" i="8" a="1"/>
  <c r="G139" i="8" s="1"/>
  <c r="I138" i="8"/>
  <c r="H138" i="8"/>
  <c r="G138" i="8" a="1"/>
  <c r="G138" i="8" s="1"/>
  <c r="I137" i="8"/>
  <c r="H137" i="8"/>
  <c r="G137" i="8" a="1"/>
  <c r="G137" i="8" s="1"/>
  <c r="I136" i="8"/>
  <c r="H136" i="8"/>
  <c r="G136" i="8" a="1"/>
  <c r="G136" i="8" s="1"/>
  <c r="I135" i="8"/>
  <c r="H135" i="8"/>
  <c r="G135" i="8" a="1"/>
  <c r="G135" i="8" s="1"/>
  <c r="I134" i="8"/>
  <c r="H134" i="8"/>
  <c r="G134" i="8" a="1"/>
  <c r="G134" i="8" s="1"/>
  <c r="I133" i="8"/>
  <c r="H133" i="8"/>
  <c r="G133" i="8" a="1"/>
  <c r="G133" i="8" s="1"/>
  <c r="I132" i="8"/>
  <c r="H132" i="8"/>
  <c r="G132" i="8" a="1"/>
  <c r="G132" i="8" s="1"/>
  <c r="I131" i="8"/>
  <c r="H131" i="8"/>
  <c r="G131" i="8" a="1"/>
  <c r="G131" i="8" s="1"/>
  <c r="I130" i="8"/>
  <c r="H130" i="8"/>
  <c r="G130" i="8" a="1"/>
  <c r="G130" i="8" s="1"/>
  <c r="I129" i="8"/>
  <c r="H129" i="8"/>
  <c r="G129" i="8" a="1"/>
  <c r="G129" i="8" s="1"/>
  <c r="I128" i="8"/>
  <c r="H128" i="8"/>
  <c r="G128" i="8" a="1"/>
  <c r="G128" i="8" s="1"/>
  <c r="I127" i="8"/>
  <c r="H127" i="8"/>
  <c r="G127" i="8" a="1"/>
  <c r="G127" i="8" s="1"/>
  <c r="I126" i="8"/>
  <c r="H126" i="8"/>
  <c r="G126" i="8" a="1"/>
  <c r="G126" i="8" s="1"/>
  <c r="I125" i="8"/>
  <c r="H125" i="8"/>
  <c r="G125" i="8" a="1"/>
  <c r="G125" i="8" s="1"/>
  <c r="I124" i="8"/>
  <c r="H124" i="8"/>
  <c r="G124" i="8" a="1"/>
  <c r="G124" i="8" s="1"/>
  <c r="I123" i="8"/>
  <c r="H123" i="8"/>
  <c r="G123" i="8" a="1"/>
  <c r="G123" i="8" s="1"/>
  <c r="I122" i="8"/>
  <c r="H122" i="8"/>
  <c r="G122" i="8" a="1"/>
  <c r="G122" i="8" s="1"/>
  <c r="I121" i="8"/>
  <c r="H121" i="8"/>
  <c r="G121" i="8" a="1"/>
  <c r="G121" i="8" s="1"/>
  <c r="I120" i="8"/>
  <c r="H120" i="8"/>
  <c r="G120" i="8" a="1"/>
  <c r="G120" i="8" s="1"/>
  <c r="I119" i="8"/>
  <c r="H119" i="8"/>
  <c r="G119" i="8" a="1"/>
  <c r="G119" i="8" s="1"/>
  <c r="I118" i="8"/>
  <c r="H118" i="8"/>
  <c r="G118" i="8" a="1"/>
  <c r="G118" i="8" s="1"/>
  <c r="I117" i="8"/>
  <c r="H117" i="8"/>
  <c r="G117" i="8" a="1"/>
  <c r="G117" i="8" s="1"/>
  <c r="I116" i="8"/>
  <c r="H116" i="8"/>
  <c r="G116" i="8" a="1"/>
  <c r="G116" i="8" s="1"/>
  <c r="I115" i="8"/>
  <c r="H115" i="8"/>
  <c r="G115" i="8" a="1"/>
  <c r="G115" i="8" s="1"/>
  <c r="I114" i="8"/>
  <c r="H114" i="8"/>
  <c r="G114" i="8" a="1"/>
  <c r="G114" i="8" s="1"/>
  <c r="I113" i="8"/>
  <c r="H113" i="8"/>
  <c r="G113" i="8" a="1"/>
  <c r="G113" i="8" s="1"/>
  <c r="I112" i="8"/>
  <c r="H112" i="8"/>
  <c r="G112" i="8" a="1"/>
  <c r="G112" i="8" s="1"/>
  <c r="I111" i="8"/>
  <c r="H111" i="8"/>
  <c r="G111" i="8" a="1"/>
  <c r="G111" i="8" s="1"/>
  <c r="I110" i="8"/>
  <c r="H110" i="8"/>
  <c r="G110" i="8" a="1"/>
  <c r="G110" i="8" s="1"/>
  <c r="I109" i="8"/>
  <c r="H109" i="8"/>
  <c r="G109" i="8" a="1"/>
  <c r="G109" i="8" s="1"/>
  <c r="I108" i="8"/>
  <c r="H108" i="8"/>
  <c r="G108" i="8" a="1"/>
  <c r="G108" i="8" s="1"/>
  <c r="I107" i="8"/>
  <c r="H107" i="8"/>
  <c r="G107" i="8" a="1"/>
  <c r="G107" i="8" s="1"/>
  <c r="I106" i="8"/>
  <c r="H106" i="8"/>
  <c r="G106" i="8" a="1"/>
  <c r="G106" i="8" s="1"/>
  <c r="I105" i="8"/>
  <c r="H105" i="8"/>
  <c r="G105" i="8" a="1"/>
  <c r="G105" i="8" s="1"/>
  <c r="I104" i="8"/>
  <c r="H104" i="8"/>
  <c r="G104" i="8" a="1"/>
  <c r="G104" i="8" s="1"/>
  <c r="I103" i="8"/>
  <c r="H103" i="8"/>
  <c r="G103" i="8" a="1"/>
  <c r="G103" i="8" s="1"/>
  <c r="I102" i="8"/>
  <c r="H102" i="8"/>
  <c r="G102" i="8" a="1"/>
  <c r="G102" i="8" s="1"/>
  <c r="I101" i="8"/>
  <c r="H101" i="8"/>
  <c r="G101" i="8" a="1"/>
  <c r="G101" i="8" s="1"/>
  <c r="I100" i="8"/>
  <c r="H100" i="8"/>
  <c r="G100" i="8" a="1"/>
  <c r="G100" i="8" s="1"/>
  <c r="I99" i="8"/>
  <c r="H99" i="8"/>
  <c r="G99" i="8" a="1"/>
  <c r="G99" i="8" s="1"/>
  <c r="I98" i="8"/>
  <c r="H98" i="8"/>
  <c r="G98" i="8" a="1"/>
  <c r="G98" i="8" s="1"/>
  <c r="I97" i="8"/>
  <c r="H97" i="8"/>
  <c r="G97" i="8" a="1"/>
  <c r="G97" i="8" s="1"/>
  <c r="I96" i="8"/>
  <c r="H96" i="8"/>
  <c r="G96" i="8" a="1"/>
  <c r="G96" i="8" s="1"/>
  <c r="I95" i="8"/>
  <c r="H95" i="8"/>
  <c r="G95" i="8" a="1"/>
  <c r="G95" i="8" s="1"/>
  <c r="I94" i="8"/>
  <c r="H94" i="8"/>
  <c r="G94" i="8" a="1"/>
  <c r="G94" i="8" s="1"/>
  <c r="I93" i="8"/>
  <c r="H93" i="8"/>
  <c r="G93" i="8" a="1"/>
  <c r="G93" i="8" s="1"/>
  <c r="I92" i="8"/>
  <c r="H92" i="8"/>
  <c r="G92" i="8" a="1"/>
  <c r="G92" i="8" s="1"/>
  <c r="I91" i="8"/>
  <c r="H91" i="8"/>
  <c r="G91" i="8" a="1"/>
  <c r="G91" i="8" s="1"/>
  <c r="I90" i="8"/>
  <c r="H90" i="8"/>
  <c r="G90" i="8" a="1"/>
  <c r="G90" i="8" s="1"/>
  <c r="I89" i="8"/>
  <c r="H89" i="8"/>
  <c r="G89" i="8" a="1"/>
  <c r="G89" i="8" s="1"/>
  <c r="I88" i="8"/>
  <c r="H88" i="8"/>
  <c r="G88" i="8" a="1"/>
  <c r="G88" i="8" s="1"/>
  <c r="I87" i="8"/>
  <c r="H87" i="8"/>
  <c r="G87" i="8" a="1"/>
  <c r="G87" i="8" s="1"/>
  <c r="I86" i="8"/>
  <c r="H86" i="8"/>
  <c r="G86" i="8" a="1"/>
  <c r="G86" i="8" s="1"/>
  <c r="I85" i="8"/>
  <c r="H85" i="8"/>
  <c r="G85" i="8" a="1"/>
  <c r="G85" i="8" s="1"/>
  <c r="I84" i="8"/>
  <c r="H84" i="8"/>
  <c r="G84" i="8" a="1"/>
  <c r="G84" i="8" s="1"/>
  <c r="I83" i="8"/>
  <c r="H83" i="8"/>
  <c r="G83" i="8" a="1"/>
  <c r="G83" i="8" s="1"/>
  <c r="I82" i="8"/>
  <c r="H82" i="8"/>
  <c r="G82" i="8" a="1"/>
  <c r="G82" i="8" s="1"/>
  <c r="I81" i="8"/>
  <c r="H81" i="8"/>
  <c r="G81" i="8" a="1"/>
  <c r="G81" i="8" s="1"/>
  <c r="I80" i="8"/>
  <c r="H80" i="8"/>
  <c r="G80" i="8" a="1"/>
  <c r="G80" i="8" s="1"/>
  <c r="I79" i="8"/>
  <c r="H79" i="8"/>
  <c r="G79" i="8" a="1"/>
  <c r="G79" i="8" s="1"/>
  <c r="I78" i="8"/>
  <c r="H78" i="8"/>
  <c r="G78" i="8" a="1"/>
  <c r="G78" i="8" s="1"/>
  <c r="I77" i="8"/>
  <c r="H77" i="8"/>
  <c r="G77" i="8" a="1"/>
  <c r="G77" i="8" s="1"/>
  <c r="I76" i="8"/>
  <c r="H76" i="8"/>
  <c r="G76" i="8" a="1"/>
  <c r="G76" i="8" s="1"/>
  <c r="I75" i="8"/>
  <c r="H75" i="8"/>
  <c r="G75" i="8" a="1"/>
  <c r="G75" i="8" s="1"/>
  <c r="I74" i="8"/>
  <c r="H74" i="8"/>
  <c r="G74" i="8" a="1"/>
  <c r="G74" i="8" s="1"/>
  <c r="I73" i="8"/>
  <c r="H73" i="8"/>
  <c r="G73" i="8" a="1"/>
  <c r="G73" i="8" s="1"/>
  <c r="I72" i="8"/>
  <c r="H72" i="8"/>
  <c r="G72" i="8" a="1"/>
  <c r="G72" i="8" s="1"/>
  <c r="I71" i="8"/>
  <c r="H71" i="8"/>
  <c r="G71" i="8" a="1"/>
  <c r="G71" i="8" s="1"/>
  <c r="I70" i="8"/>
  <c r="H70" i="8"/>
  <c r="G70" i="8" a="1"/>
  <c r="G70" i="8" s="1"/>
  <c r="I69" i="8"/>
  <c r="H69" i="8"/>
  <c r="G69" i="8" a="1"/>
  <c r="G69" i="8" s="1"/>
  <c r="I68" i="8"/>
  <c r="H68" i="8"/>
  <c r="G68" i="8" a="1"/>
  <c r="G68" i="8" s="1"/>
  <c r="I67" i="8"/>
  <c r="H67" i="8"/>
  <c r="G67" i="8" a="1"/>
  <c r="G67" i="8" s="1"/>
  <c r="I66" i="8"/>
  <c r="H66" i="8"/>
  <c r="G66" i="8" a="1"/>
  <c r="G66" i="8" s="1"/>
  <c r="I65" i="8"/>
  <c r="H65" i="8"/>
  <c r="G65" i="8" a="1"/>
  <c r="G65" i="8" s="1"/>
  <c r="I64" i="8"/>
  <c r="H64" i="8"/>
  <c r="G64" i="8" a="1"/>
  <c r="G64" i="8" s="1"/>
  <c r="I63" i="8"/>
  <c r="H63" i="8"/>
  <c r="G63" i="8" a="1"/>
  <c r="G63" i="8" s="1"/>
  <c r="I62" i="8"/>
  <c r="H62" i="8"/>
  <c r="G62" i="8" a="1"/>
  <c r="G62" i="8" s="1"/>
  <c r="I61" i="8"/>
  <c r="H61" i="8"/>
  <c r="G61" i="8" a="1"/>
  <c r="G61" i="8" s="1"/>
  <c r="I60" i="8"/>
  <c r="H60" i="8"/>
  <c r="G60" i="8" a="1"/>
  <c r="G60" i="8" s="1"/>
  <c r="I59" i="8"/>
  <c r="H59" i="8"/>
  <c r="G59" i="8" a="1"/>
  <c r="G59" i="8" s="1"/>
  <c r="I58" i="8"/>
  <c r="H58" i="8"/>
  <c r="G58" i="8" a="1"/>
  <c r="G58" i="8" s="1"/>
  <c r="I57" i="8"/>
  <c r="H57" i="8"/>
  <c r="G57" i="8" a="1"/>
  <c r="G57" i="8" s="1"/>
  <c r="I56" i="8"/>
  <c r="H56" i="8"/>
  <c r="G56" i="8" a="1"/>
  <c r="G56" i="8" s="1"/>
  <c r="I55" i="8"/>
  <c r="H55" i="8"/>
  <c r="G55" i="8" a="1"/>
  <c r="G55" i="8" s="1"/>
  <c r="I54" i="8"/>
  <c r="H54" i="8"/>
  <c r="G54" i="8" a="1"/>
  <c r="G54" i="8" s="1"/>
  <c r="I53" i="8"/>
  <c r="H53" i="8"/>
  <c r="G53" i="8" a="1"/>
  <c r="G53" i="8" s="1"/>
  <c r="I52" i="8"/>
  <c r="H52" i="8"/>
  <c r="G52" i="8" a="1"/>
  <c r="G52" i="8" s="1"/>
  <c r="I51" i="8"/>
  <c r="H51" i="8"/>
  <c r="G51" i="8" a="1"/>
  <c r="G51" i="8" s="1"/>
  <c r="I50" i="8"/>
  <c r="H50" i="8"/>
  <c r="G50" i="8" a="1"/>
  <c r="G50" i="8" s="1"/>
  <c r="I49" i="8"/>
  <c r="H49" i="8"/>
  <c r="G49" i="8" a="1"/>
  <c r="G49" i="8" s="1"/>
  <c r="I48" i="8"/>
  <c r="H48" i="8"/>
  <c r="G48" i="8" a="1"/>
  <c r="G48" i="8" s="1"/>
  <c r="I47" i="8"/>
  <c r="H47" i="8"/>
  <c r="G47" i="8" a="1"/>
  <c r="G47" i="8" s="1"/>
  <c r="I46" i="8"/>
  <c r="H46" i="8"/>
  <c r="G46" i="8" a="1"/>
  <c r="G46" i="8" s="1"/>
  <c r="I45" i="8"/>
  <c r="H45" i="8"/>
  <c r="G45" i="8" a="1"/>
  <c r="G45" i="8" s="1"/>
  <c r="I44" i="8"/>
  <c r="H44" i="8"/>
  <c r="G44" i="8" a="1"/>
  <c r="G44" i="8" s="1"/>
  <c r="I43" i="8"/>
  <c r="H43" i="8"/>
  <c r="G43" i="8" a="1"/>
  <c r="G43" i="8" s="1"/>
  <c r="I42" i="8"/>
  <c r="H42" i="8"/>
  <c r="G42" i="8" a="1"/>
  <c r="G42" i="8" s="1"/>
  <c r="I41" i="8"/>
  <c r="H41" i="8"/>
  <c r="G41" i="8" a="1"/>
  <c r="G41" i="8" s="1"/>
  <c r="I40" i="8"/>
  <c r="H40" i="8"/>
  <c r="G40" i="8" a="1"/>
  <c r="G40" i="8" s="1"/>
  <c r="I39" i="8"/>
  <c r="H39" i="8"/>
  <c r="G39" i="8" a="1"/>
  <c r="G39" i="8" s="1"/>
  <c r="I38" i="8"/>
  <c r="H38" i="8"/>
  <c r="G38" i="8" a="1"/>
  <c r="G38" i="8" s="1"/>
  <c r="I37" i="8"/>
  <c r="H37" i="8"/>
  <c r="G37" i="8" a="1"/>
  <c r="G37" i="8" s="1"/>
  <c r="I36" i="8"/>
  <c r="H36" i="8"/>
  <c r="G36" i="8" a="1"/>
  <c r="G36" i="8" s="1"/>
  <c r="I35" i="8"/>
  <c r="H35" i="8"/>
  <c r="G35" i="8" a="1"/>
  <c r="G35" i="8" s="1"/>
  <c r="I34" i="8"/>
  <c r="H34" i="8"/>
  <c r="G34" i="8" a="1"/>
  <c r="G34" i="8" s="1"/>
  <c r="I33" i="8"/>
  <c r="H33" i="8"/>
  <c r="G33" i="8" a="1"/>
  <c r="G33" i="8" s="1"/>
  <c r="I32" i="8"/>
  <c r="H32" i="8"/>
  <c r="G32" i="8" a="1"/>
  <c r="G32" i="8" s="1"/>
  <c r="I31" i="8"/>
  <c r="H31" i="8"/>
  <c r="G31" i="8" a="1"/>
  <c r="G31" i="8" s="1"/>
  <c r="I30" i="8"/>
  <c r="H30" i="8"/>
  <c r="G30" i="8" a="1"/>
  <c r="G30" i="8" s="1"/>
  <c r="I29" i="8"/>
  <c r="H29" i="8"/>
  <c r="G29" i="8" a="1"/>
  <c r="G29" i="8" s="1"/>
  <c r="I28" i="8"/>
  <c r="H28" i="8"/>
  <c r="G28" i="8" a="1"/>
  <c r="G28" i="8" s="1"/>
  <c r="I27" i="8"/>
  <c r="H27" i="8"/>
  <c r="G27" i="8" a="1"/>
  <c r="G27" i="8" s="1"/>
  <c r="I26" i="8"/>
  <c r="H26" i="8"/>
  <c r="G26" i="8" a="1"/>
  <c r="G26" i="8" s="1"/>
  <c r="I25" i="8"/>
  <c r="H25" i="8"/>
  <c r="G25" i="8" a="1"/>
  <c r="G25" i="8" s="1"/>
  <c r="I24" i="8"/>
  <c r="H24" i="8"/>
  <c r="G24" i="8" a="1"/>
  <c r="G24" i="8" s="1"/>
  <c r="I23" i="8"/>
  <c r="H23" i="8"/>
  <c r="G23" i="8" a="1"/>
  <c r="G23" i="8" s="1"/>
  <c r="I22" i="8"/>
  <c r="H22" i="8"/>
  <c r="G22" i="8" a="1"/>
  <c r="G22" i="8" s="1"/>
  <c r="I21" i="8"/>
  <c r="H21" i="8"/>
  <c r="G21" i="8" a="1"/>
  <c r="G21" i="8" s="1"/>
  <c r="I20" i="8"/>
  <c r="H20" i="8"/>
  <c r="G20" i="8" a="1"/>
  <c r="G20" i="8" s="1"/>
  <c r="I19" i="8"/>
  <c r="H19" i="8"/>
  <c r="G19" i="8" a="1"/>
  <c r="G19" i="8" s="1"/>
  <c r="I18" i="8"/>
  <c r="H18" i="8"/>
  <c r="G18" i="8" a="1"/>
  <c r="G18" i="8" s="1"/>
  <c r="I17" i="8"/>
  <c r="H17" i="8"/>
  <c r="G17" i="8" a="1"/>
  <c r="G17" i="8" s="1"/>
  <c r="I16" i="8"/>
  <c r="H16" i="8"/>
  <c r="G16" i="8" a="1"/>
  <c r="G16" i="8" s="1"/>
  <c r="I15" i="8"/>
  <c r="H15" i="8"/>
  <c r="G15" i="8" a="1"/>
  <c r="G15" i="8" s="1"/>
  <c r="I14" i="8"/>
  <c r="H14" i="8"/>
  <c r="G14" i="8" a="1"/>
  <c r="G14" i="8" s="1"/>
  <c r="I13" i="8"/>
  <c r="H13" i="8"/>
  <c r="G13" i="8" a="1"/>
  <c r="G13" i="8" s="1"/>
  <c r="I12" i="8"/>
  <c r="H12" i="8"/>
  <c r="G12" i="8" a="1"/>
  <c r="G12" i="8" s="1"/>
  <c r="I11" i="8"/>
  <c r="H11" i="8"/>
  <c r="G11" i="8" a="1"/>
  <c r="G11" i="8" s="1"/>
  <c r="I10" i="8"/>
  <c r="H10" i="8"/>
  <c r="G10" i="8" a="1"/>
  <c r="G10" i="8" s="1"/>
  <c r="I9" i="8"/>
  <c r="H9" i="8"/>
  <c r="G9" i="8" a="1"/>
  <c r="G9" i="8" s="1"/>
  <c r="I8" i="8"/>
  <c r="H8" i="8"/>
  <c r="G8" i="8" a="1"/>
  <c r="G8" i="8" s="1"/>
  <c r="I7" i="8"/>
  <c r="H7" i="8"/>
  <c r="G7" i="8" a="1"/>
  <c r="G7" i="8" s="1"/>
  <c r="I6" i="8"/>
  <c r="H6" i="8"/>
  <c r="G6" i="8" a="1"/>
  <c r="G6" i="8" s="1"/>
  <c r="I5" i="8"/>
  <c r="H5" i="8"/>
  <c r="G5" i="8" a="1"/>
  <c r="G5" i="8" s="1"/>
  <c r="I4" i="8"/>
  <c r="H4" i="8"/>
  <c r="G4" i="8" a="1"/>
  <c r="G4" i="8" s="1"/>
  <c r="I3" i="8"/>
  <c r="H3" i="8"/>
  <c r="G3" i="8" a="1"/>
  <c r="G3" i="8" s="1"/>
  <c r="I2" i="8"/>
  <c r="H2" i="8"/>
  <c r="G2" i="8" a="1"/>
  <c r="G2" i="8" s="1"/>
  <c r="I366" i="7"/>
  <c r="H366" i="7"/>
  <c r="G366" i="7" a="1"/>
  <c r="G366" i="7" s="1"/>
  <c r="I365" i="7"/>
  <c r="H365" i="7"/>
  <c r="G365" i="7" a="1"/>
  <c r="G365" i="7" s="1"/>
  <c r="I364" i="7"/>
  <c r="H364" i="7"/>
  <c r="G364" i="7" a="1"/>
  <c r="G364" i="7" s="1"/>
  <c r="I363" i="7"/>
  <c r="H363" i="7"/>
  <c r="G363" i="7" a="1"/>
  <c r="G363" i="7" s="1"/>
  <c r="I362" i="7"/>
  <c r="H362" i="7"/>
  <c r="G362" i="7" a="1"/>
  <c r="G362" i="7" s="1"/>
  <c r="I361" i="7"/>
  <c r="H361" i="7"/>
  <c r="G361" i="7" a="1"/>
  <c r="G361" i="7" s="1"/>
  <c r="I360" i="7"/>
  <c r="H360" i="7"/>
  <c r="G360" i="7" a="1"/>
  <c r="G360" i="7" s="1"/>
  <c r="I359" i="7"/>
  <c r="H359" i="7"/>
  <c r="G359" i="7" a="1"/>
  <c r="G359" i="7" s="1"/>
  <c r="I358" i="7"/>
  <c r="H358" i="7"/>
  <c r="G358" i="7" a="1"/>
  <c r="G358" i="7" s="1"/>
  <c r="I357" i="7"/>
  <c r="H357" i="7"/>
  <c r="G357" i="7" a="1"/>
  <c r="G357" i="7" s="1"/>
  <c r="I356" i="7"/>
  <c r="H356" i="7"/>
  <c r="G356" i="7" a="1"/>
  <c r="G356" i="7" s="1"/>
  <c r="I355" i="7"/>
  <c r="H355" i="7"/>
  <c r="G355" i="7" a="1"/>
  <c r="G355" i="7" s="1"/>
  <c r="I354" i="7"/>
  <c r="H354" i="7"/>
  <c r="G354" i="7" a="1"/>
  <c r="G354" i="7" s="1"/>
  <c r="I353" i="7"/>
  <c r="H353" i="7"/>
  <c r="G353" i="7" a="1"/>
  <c r="G353" i="7" s="1"/>
  <c r="I352" i="7"/>
  <c r="H352" i="7"/>
  <c r="G352" i="7" a="1"/>
  <c r="G352" i="7" s="1"/>
  <c r="I351" i="7"/>
  <c r="H351" i="7"/>
  <c r="G351" i="7" a="1"/>
  <c r="G351" i="7" s="1"/>
  <c r="I350" i="7"/>
  <c r="H350" i="7"/>
  <c r="G350" i="7" a="1"/>
  <c r="G350" i="7" s="1"/>
  <c r="I349" i="7"/>
  <c r="H349" i="7"/>
  <c r="G349" i="7" a="1"/>
  <c r="G349" i="7" s="1"/>
  <c r="I348" i="7"/>
  <c r="H348" i="7"/>
  <c r="G348" i="7" a="1"/>
  <c r="G348" i="7" s="1"/>
  <c r="I347" i="7"/>
  <c r="H347" i="7"/>
  <c r="G347" i="7" a="1"/>
  <c r="G347" i="7" s="1"/>
  <c r="I346" i="7"/>
  <c r="H346" i="7"/>
  <c r="G346" i="7" a="1"/>
  <c r="G346" i="7" s="1"/>
  <c r="I345" i="7"/>
  <c r="H345" i="7"/>
  <c r="G345" i="7" a="1"/>
  <c r="G345" i="7" s="1"/>
  <c r="I344" i="7"/>
  <c r="H344" i="7"/>
  <c r="G344" i="7" a="1"/>
  <c r="G344" i="7" s="1"/>
  <c r="I343" i="7"/>
  <c r="H343" i="7"/>
  <c r="G343" i="7" a="1"/>
  <c r="G343" i="7" s="1"/>
  <c r="I342" i="7"/>
  <c r="H342" i="7"/>
  <c r="G342" i="7" a="1"/>
  <c r="G342" i="7" s="1"/>
  <c r="I341" i="7"/>
  <c r="H341" i="7"/>
  <c r="G341" i="7" a="1"/>
  <c r="G341" i="7" s="1"/>
  <c r="I340" i="7"/>
  <c r="H340" i="7"/>
  <c r="G340" i="7" a="1"/>
  <c r="G340" i="7" s="1"/>
  <c r="I339" i="7"/>
  <c r="H339" i="7"/>
  <c r="G339" i="7" a="1"/>
  <c r="G339" i="7" s="1"/>
  <c r="I338" i="7"/>
  <c r="H338" i="7"/>
  <c r="G338" i="7" a="1"/>
  <c r="G338" i="7" s="1"/>
  <c r="I337" i="7"/>
  <c r="H337" i="7"/>
  <c r="G337" i="7" a="1"/>
  <c r="G337" i="7" s="1"/>
  <c r="I336" i="7"/>
  <c r="H336" i="7"/>
  <c r="G336" i="7" a="1"/>
  <c r="G336" i="7" s="1"/>
  <c r="I335" i="7"/>
  <c r="H335" i="7"/>
  <c r="G335" i="7" a="1"/>
  <c r="G335" i="7" s="1"/>
  <c r="I334" i="7"/>
  <c r="H334" i="7"/>
  <c r="G334" i="7" a="1"/>
  <c r="G334" i="7" s="1"/>
  <c r="I333" i="7"/>
  <c r="H333" i="7"/>
  <c r="G333" i="7" a="1"/>
  <c r="G333" i="7" s="1"/>
  <c r="I332" i="7"/>
  <c r="H332" i="7"/>
  <c r="G332" i="7" a="1"/>
  <c r="G332" i="7" s="1"/>
  <c r="I331" i="7"/>
  <c r="H331" i="7"/>
  <c r="G331" i="7" a="1"/>
  <c r="G331" i="7" s="1"/>
  <c r="I330" i="7"/>
  <c r="H330" i="7"/>
  <c r="G330" i="7" a="1"/>
  <c r="G330" i="7" s="1"/>
  <c r="I329" i="7"/>
  <c r="H329" i="7"/>
  <c r="G329" i="7" a="1"/>
  <c r="G329" i="7" s="1"/>
  <c r="I328" i="7"/>
  <c r="H328" i="7"/>
  <c r="G328" i="7" a="1"/>
  <c r="G328" i="7" s="1"/>
  <c r="I327" i="7"/>
  <c r="H327" i="7"/>
  <c r="G327" i="7" a="1"/>
  <c r="G327" i="7" s="1"/>
  <c r="I326" i="7"/>
  <c r="H326" i="7"/>
  <c r="G326" i="7" a="1"/>
  <c r="G326" i="7" s="1"/>
  <c r="I325" i="7"/>
  <c r="H325" i="7"/>
  <c r="G325" i="7" a="1"/>
  <c r="G325" i="7" s="1"/>
  <c r="I324" i="7"/>
  <c r="H324" i="7"/>
  <c r="G324" i="7" a="1"/>
  <c r="G324" i="7" s="1"/>
  <c r="I323" i="7"/>
  <c r="H323" i="7"/>
  <c r="G323" i="7" a="1"/>
  <c r="G323" i="7" s="1"/>
  <c r="I322" i="7"/>
  <c r="H322" i="7"/>
  <c r="G322" i="7" a="1"/>
  <c r="G322" i="7" s="1"/>
  <c r="I321" i="7"/>
  <c r="H321" i="7"/>
  <c r="G321" i="7" a="1"/>
  <c r="G321" i="7" s="1"/>
  <c r="I320" i="7"/>
  <c r="H320" i="7"/>
  <c r="G320" i="7" a="1"/>
  <c r="G320" i="7" s="1"/>
  <c r="I319" i="7"/>
  <c r="H319" i="7"/>
  <c r="G319" i="7" a="1"/>
  <c r="G319" i="7" s="1"/>
  <c r="I318" i="7"/>
  <c r="H318" i="7"/>
  <c r="G318" i="7" a="1"/>
  <c r="G318" i="7" s="1"/>
  <c r="I317" i="7"/>
  <c r="H317" i="7"/>
  <c r="G317" i="7" a="1"/>
  <c r="G317" i="7" s="1"/>
  <c r="I316" i="7"/>
  <c r="H316" i="7"/>
  <c r="G316" i="7" a="1"/>
  <c r="G316" i="7" s="1"/>
  <c r="I315" i="7"/>
  <c r="H315" i="7"/>
  <c r="G315" i="7" a="1"/>
  <c r="G315" i="7" s="1"/>
  <c r="I314" i="7"/>
  <c r="H314" i="7"/>
  <c r="G314" i="7" a="1"/>
  <c r="G314" i="7" s="1"/>
  <c r="I313" i="7"/>
  <c r="H313" i="7"/>
  <c r="G313" i="7" a="1"/>
  <c r="G313" i="7" s="1"/>
  <c r="I312" i="7"/>
  <c r="H312" i="7"/>
  <c r="G312" i="7" a="1"/>
  <c r="G312" i="7" s="1"/>
  <c r="I311" i="7"/>
  <c r="H311" i="7"/>
  <c r="G311" i="7" a="1"/>
  <c r="G311" i="7" s="1"/>
  <c r="I310" i="7"/>
  <c r="H310" i="7"/>
  <c r="G310" i="7" a="1"/>
  <c r="G310" i="7" s="1"/>
  <c r="I309" i="7"/>
  <c r="H309" i="7"/>
  <c r="G309" i="7" a="1"/>
  <c r="G309" i="7" s="1"/>
  <c r="I308" i="7"/>
  <c r="H308" i="7"/>
  <c r="G308" i="7" a="1"/>
  <c r="G308" i="7" s="1"/>
  <c r="I307" i="7"/>
  <c r="H307" i="7"/>
  <c r="G307" i="7" a="1"/>
  <c r="G307" i="7" s="1"/>
  <c r="I306" i="7"/>
  <c r="H306" i="7"/>
  <c r="G306" i="7" a="1"/>
  <c r="G306" i="7" s="1"/>
  <c r="I305" i="7"/>
  <c r="H305" i="7"/>
  <c r="G305" i="7" a="1"/>
  <c r="G305" i="7" s="1"/>
  <c r="I304" i="7"/>
  <c r="H304" i="7"/>
  <c r="G304" i="7" a="1"/>
  <c r="G304" i="7" s="1"/>
  <c r="I303" i="7"/>
  <c r="H303" i="7"/>
  <c r="G303" i="7" a="1"/>
  <c r="G303" i="7" s="1"/>
  <c r="I302" i="7"/>
  <c r="H302" i="7"/>
  <c r="G302" i="7" a="1"/>
  <c r="G302" i="7" s="1"/>
  <c r="I301" i="7"/>
  <c r="H301" i="7"/>
  <c r="G301" i="7" a="1"/>
  <c r="G301" i="7" s="1"/>
  <c r="I300" i="7"/>
  <c r="H300" i="7"/>
  <c r="G300" i="7" a="1"/>
  <c r="G300" i="7" s="1"/>
  <c r="I299" i="7"/>
  <c r="H299" i="7"/>
  <c r="G299" i="7" a="1"/>
  <c r="G299" i="7" s="1"/>
  <c r="I298" i="7"/>
  <c r="H298" i="7"/>
  <c r="G298" i="7" a="1"/>
  <c r="G298" i="7" s="1"/>
  <c r="I297" i="7"/>
  <c r="H297" i="7"/>
  <c r="G297" i="7" a="1"/>
  <c r="G297" i="7" s="1"/>
  <c r="I296" i="7"/>
  <c r="H296" i="7"/>
  <c r="G296" i="7" a="1"/>
  <c r="G296" i="7" s="1"/>
  <c r="I295" i="7"/>
  <c r="H295" i="7"/>
  <c r="G295" i="7" a="1"/>
  <c r="G295" i="7" s="1"/>
  <c r="I294" i="7"/>
  <c r="H294" i="7"/>
  <c r="G294" i="7" a="1"/>
  <c r="G294" i="7" s="1"/>
  <c r="I293" i="7"/>
  <c r="H293" i="7"/>
  <c r="G293" i="7" a="1"/>
  <c r="G293" i="7" s="1"/>
  <c r="I292" i="7"/>
  <c r="H292" i="7"/>
  <c r="G292" i="7" a="1"/>
  <c r="G292" i="7" s="1"/>
  <c r="I291" i="7"/>
  <c r="H291" i="7"/>
  <c r="G291" i="7" a="1"/>
  <c r="G291" i="7" s="1"/>
  <c r="I290" i="7"/>
  <c r="H290" i="7"/>
  <c r="G290" i="7" a="1"/>
  <c r="G290" i="7" s="1"/>
  <c r="I289" i="7"/>
  <c r="H289" i="7"/>
  <c r="G289" i="7" a="1"/>
  <c r="G289" i="7" s="1"/>
  <c r="I288" i="7"/>
  <c r="H288" i="7"/>
  <c r="G288" i="7" a="1"/>
  <c r="G288" i="7" s="1"/>
  <c r="I287" i="7"/>
  <c r="H287" i="7"/>
  <c r="G287" i="7" a="1"/>
  <c r="G287" i="7" s="1"/>
  <c r="I286" i="7"/>
  <c r="H286" i="7"/>
  <c r="G286" i="7" a="1"/>
  <c r="G286" i="7" s="1"/>
  <c r="I285" i="7"/>
  <c r="H285" i="7"/>
  <c r="G285" i="7" a="1"/>
  <c r="G285" i="7" s="1"/>
  <c r="I284" i="7"/>
  <c r="H284" i="7"/>
  <c r="G284" i="7" a="1"/>
  <c r="G284" i="7" s="1"/>
  <c r="I283" i="7"/>
  <c r="H283" i="7"/>
  <c r="G283" i="7" a="1"/>
  <c r="G283" i="7" s="1"/>
  <c r="I282" i="7"/>
  <c r="H282" i="7"/>
  <c r="G282" i="7" a="1"/>
  <c r="G282" i="7" s="1"/>
  <c r="I281" i="7"/>
  <c r="H281" i="7"/>
  <c r="G281" i="7" a="1"/>
  <c r="G281" i="7" s="1"/>
  <c r="I280" i="7"/>
  <c r="H280" i="7"/>
  <c r="G280" i="7" a="1"/>
  <c r="G280" i="7" s="1"/>
  <c r="I279" i="7"/>
  <c r="H279" i="7"/>
  <c r="G279" i="7" a="1"/>
  <c r="G279" i="7" s="1"/>
  <c r="I278" i="7"/>
  <c r="H278" i="7"/>
  <c r="G278" i="7" a="1"/>
  <c r="G278" i="7" s="1"/>
  <c r="I277" i="7"/>
  <c r="H277" i="7"/>
  <c r="G277" i="7" a="1"/>
  <c r="G277" i="7" s="1"/>
  <c r="I276" i="7"/>
  <c r="H276" i="7"/>
  <c r="G276" i="7" a="1"/>
  <c r="G276" i="7" s="1"/>
  <c r="I275" i="7"/>
  <c r="H275" i="7"/>
  <c r="G275" i="7" a="1"/>
  <c r="G275" i="7" s="1"/>
  <c r="I274" i="7"/>
  <c r="H274" i="7"/>
  <c r="G274" i="7" a="1"/>
  <c r="G274" i="7" s="1"/>
  <c r="I273" i="7"/>
  <c r="H273" i="7"/>
  <c r="G273" i="7" a="1"/>
  <c r="G273" i="7" s="1"/>
  <c r="I272" i="7"/>
  <c r="H272" i="7"/>
  <c r="G272" i="7" a="1"/>
  <c r="G272" i="7" s="1"/>
  <c r="I271" i="7"/>
  <c r="H271" i="7"/>
  <c r="G271" i="7" a="1"/>
  <c r="G271" i="7" s="1"/>
  <c r="I270" i="7"/>
  <c r="H270" i="7"/>
  <c r="G270" i="7" a="1"/>
  <c r="G270" i="7" s="1"/>
  <c r="I269" i="7"/>
  <c r="H269" i="7"/>
  <c r="G269" i="7" a="1"/>
  <c r="G269" i="7" s="1"/>
  <c r="I268" i="7"/>
  <c r="H268" i="7"/>
  <c r="G268" i="7" a="1"/>
  <c r="G268" i="7" s="1"/>
  <c r="I267" i="7"/>
  <c r="H267" i="7"/>
  <c r="G267" i="7" a="1"/>
  <c r="G267" i="7" s="1"/>
  <c r="I266" i="7"/>
  <c r="H266" i="7"/>
  <c r="G266" i="7" a="1"/>
  <c r="G266" i="7" s="1"/>
  <c r="I265" i="7"/>
  <c r="H265" i="7"/>
  <c r="G265" i="7" a="1"/>
  <c r="G265" i="7" s="1"/>
  <c r="I264" i="7"/>
  <c r="H264" i="7"/>
  <c r="G264" i="7" a="1"/>
  <c r="G264" i="7" s="1"/>
  <c r="I263" i="7"/>
  <c r="H263" i="7"/>
  <c r="G263" i="7" a="1"/>
  <c r="G263" i="7" s="1"/>
  <c r="I262" i="7"/>
  <c r="H262" i="7"/>
  <c r="G262" i="7" a="1"/>
  <c r="G262" i="7" s="1"/>
  <c r="I261" i="7"/>
  <c r="H261" i="7"/>
  <c r="G261" i="7" a="1"/>
  <c r="G261" i="7" s="1"/>
  <c r="I260" i="7"/>
  <c r="H260" i="7"/>
  <c r="G260" i="7" a="1"/>
  <c r="G260" i="7" s="1"/>
  <c r="I259" i="7"/>
  <c r="H259" i="7"/>
  <c r="G259" i="7" a="1"/>
  <c r="G259" i="7" s="1"/>
  <c r="I258" i="7"/>
  <c r="H258" i="7"/>
  <c r="G258" i="7" a="1"/>
  <c r="G258" i="7" s="1"/>
  <c r="I257" i="7"/>
  <c r="H257" i="7"/>
  <c r="G257" i="7" a="1"/>
  <c r="G257" i="7" s="1"/>
  <c r="I256" i="7"/>
  <c r="H256" i="7"/>
  <c r="G256" i="7" a="1"/>
  <c r="G256" i="7" s="1"/>
  <c r="I255" i="7"/>
  <c r="H255" i="7"/>
  <c r="G255" i="7" a="1"/>
  <c r="G255" i="7" s="1"/>
  <c r="I254" i="7"/>
  <c r="H254" i="7"/>
  <c r="G254" i="7" a="1"/>
  <c r="G254" i="7" s="1"/>
  <c r="I253" i="7"/>
  <c r="H253" i="7"/>
  <c r="G253" i="7" a="1"/>
  <c r="G253" i="7" s="1"/>
  <c r="I252" i="7"/>
  <c r="H252" i="7"/>
  <c r="G252" i="7" a="1"/>
  <c r="G252" i="7" s="1"/>
  <c r="I251" i="7"/>
  <c r="H251" i="7"/>
  <c r="G251" i="7" a="1"/>
  <c r="G251" i="7" s="1"/>
  <c r="I250" i="7"/>
  <c r="H250" i="7"/>
  <c r="G250" i="7" a="1"/>
  <c r="G250" i="7" s="1"/>
  <c r="I249" i="7"/>
  <c r="H249" i="7"/>
  <c r="G249" i="7" a="1"/>
  <c r="G249" i="7" s="1"/>
  <c r="I248" i="7"/>
  <c r="H248" i="7"/>
  <c r="G248" i="7" a="1"/>
  <c r="G248" i="7" s="1"/>
  <c r="I247" i="7"/>
  <c r="H247" i="7"/>
  <c r="G247" i="7" a="1"/>
  <c r="G247" i="7" s="1"/>
  <c r="I246" i="7"/>
  <c r="H246" i="7"/>
  <c r="G246" i="7" a="1"/>
  <c r="G246" i="7" s="1"/>
  <c r="I245" i="7"/>
  <c r="H245" i="7"/>
  <c r="G245" i="7" a="1"/>
  <c r="G245" i="7" s="1"/>
  <c r="I244" i="7"/>
  <c r="H244" i="7"/>
  <c r="G244" i="7" a="1"/>
  <c r="G244" i="7" s="1"/>
  <c r="I243" i="7"/>
  <c r="H243" i="7"/>
  <c r="G243" i="7" a="1"/>
  <c r="G243" i="7" s="1"/>
  <c r="I242" i="7"/>
  <c r="H242" i="7"/>
  <c r="G242" i="7" a="1"/>
  <c r="G242" i="7" s="1"/>
  <c r="I241" i="7"/>
  <c r="H241" i="7"/>
  <c r="G241" i="7" a="1"/>
  <c r="G241" i="7" s="1"/>
  <c r="I240" i="7"/>
  <c r="H240" i="7"/>
  <c r="G240" i="7" a="1"/>
  <c r="G240" i="7" s="1"/>
  <c r="I239" i="7"/>
  <c r="H239" i="7"/>
  <c r="G239" i="7" a="1"/>
  <c r="G239" i="7" s="1"/>
  <c r="I238" i="7"/>
  <c r="H238" i="7"/>
  <c r="G238" i="7" a="1"/>
  <c r="G238" i="7" s="1"/>
  <c r="I237" i="7"/>
  <c r="H237" i="7"/>
  <c r="G237" i="7" a="1"/>
  <c r="G237" i="7" s="1"/>
  <c r="I236" i="7"/>
  <c r="H236" i="7"/>
  <c r="G236" i="7" a="1"/>
  <c r="G236" i="7" s="1"/>
  <c r="I235" i="7"/>
  <c r="H235" i="7"/>
  <c r="G235" i="7" a="1"/>
  <c r="G235" i="7" s="1"/>
  <c r="I234" i="7"/>
  <c r="H234" i="7"/>
  <c r="G234" i="7" a="1"/>
  <c r="G234" i="7" s="1"/>
  <c r="I233" i="7"/>
  <c r="H233" i="7"/>
  <c r="G233" i="7" a="1"/>
  <c r="G233" i="7" s="1"/>
  <c r="I232" i="7"/>
  <c r="H232" i="7"/>
  <c r="G232" i="7" a="1"/>
  <c r="G232" i="7" s="1"/>
  <c r="I231" i="7"/>
  <c r="H231" i="7"/>
  <c r="G231" i="7" a="1"/>
  <c r="G231" i="7" s="1"/>
  <c r="I230" i="7"/>
  <c r="H230" i="7"/>
  <c r="G230" i="7" a="1"/>
  <c r="G230" i="7" s="1"/>
  <c r="I229" i="7"/>
  <c r="H229" i="7"/>
  <c r="G229" i="7" a="1"/>
  <c r="G229" i="7" s="1"/>
  <c r="I228" i="7"/>
  <c r="H228" i="7"/>
  <c r="G228" i="7" a="1"/>
  <c r="G228" i="7" s="1"/>
  <c r="I227" i="7"/>
  <c r="H227" i="7"/>
  <c r="G227" i="7" a="1"/>
  <c r="G227" i="7" s="1"/>
  <c r="I226" i="7"/>
  <c r="H226" i="7"/>
  <c r="G226" i="7" a="1"/>
  <c r="G226" i="7" s="1"/>
  <c r="I225" i="7"/>
  <c r="H225" i="7"/>
  <c r="G225" i="7" a="1"/>
  <c r="G225" i="7" s="1"/>
  <c r="I224" i="7"/>
  <c r="H224" i="7"/>
  <c r="G224" i="7" a="1"/>
  <c r="G224" i="7" s="1"/>
  <c r="I223" i="7"/>
  <c r="H223" i="7"/>
  <c r="G223" i="7" a="1"/>
  <c r="G223" i="7" s="1"/>
  <c r="I222" i="7"/>
  <c r="H222" i="7"/>
  <c r="G222" i="7" a="1"/>
  <c r="G222" i="7" s="1"/>
  <c r="I221" i="7"/>
  <c r="H221" i="7"/>
  <c r="G221" i="7" a="1"/>
  <c r="G221" i="7" s="1"/>
  <c r="I220" i="7"/>
  <c r="H220" i="7"/>
  <c r="G220" i="7" a="1"/>
  <c r="G220" i="7" s="1"/>
  <c r="I219" i="7"/>
  <c r="H219" i="7"/>
  <c r="G219" i="7" a="1"/>
  <c r="G219" i="7" s="1"/>
  <c r="I218" i="7"/>
  <c r="H218" i="7"/>
  <c r="G218" i="7" a="1"/>
  <c r="G218" i="7" s="1"/>
  <c r="I217" i="7"/>
  <c r="H217" i="7"/>
  <c r="G217" i="7" a="1"/>
  <c r="G217" i="7" s="1"/>
  <c r="I216" i="7"/>
  <c r="H216" i="7"/>
  <c r="G216" i="7" a="1"/>
  <c r="G216" i="7" s="1"/>
  <c r="I215" i="7"/>
  <c r="H215" i="7"/>
  <c r="G215" i="7" a="1"/>
  <c r="G215" i="7" s="1"/>
  <c r="I214" i="7"/>
  <c r="H214" i="7"/>
  <c r="G214" i="7" a="1"/>
  <c r="G214" i="7" s="1"/>
  <c r="I213" i="7"/>
  <c r="H213" i="7"/>
  <c r="G213" i="7" a="1"/>
  <c r="G213" i="7" s="1"/>
  <c r="I212" i="7"/>
  <c r="H212" i="7"/>
  <c r="G212" i="7" a="1"/>
  <c r="G212" i="7" s="1"/>
  <c r="I211" i="7"/>
  <c r="H211" i="7"/>
  <c r="G211" i="7" a="1"/>
  <c r="G211" i="7" s="1"/>
  <c r="I210" i="7"/>
  <c r="H210" i="7"/>
  <c r="G210" i="7" a="1"/>
  <c r="G210" i="7" s="1"/>
  <c r="I209" i="7"/>
  <c r="H209" i="7"/>
  <c r="G209" i="7" a="1"/>
  <c r="G209" i="7" s="1"/>
  <c r="I208" i="7"/>
  <c r="H208" i="7"/>
  <c r="G208" i="7" a="1"/>
  <c r="G208" i="7" s="1"/>
  <c r="I207" i="7"/>
  <c r="H207" i="7"/>
  <c r="G207" i="7" a="1"/>
  <c r="G207" i="7" s="1"/>
  <c r="I206" i="7"/>
  <c r="H206" i="7"/>
  <c r="G206" i="7" a="1"/>
  <c r="G206" i="7" s="1"/>
  <c r="I205" i="7"/>
  <c r="H205" i="7"/>
  <c r="G205" i="7" a="1"/>
  <c r="G205" i="7" s="1"/>
  <c r="I204" i="7"/>
  <c r="H204" i="7"/>
  <c r="G204" i="7" a="1"/>
  <c r="G204" i="7" s="1"/>
  <c r="I203" i="7"/>
  <c r="H203" i="7"/>
  <c r="G203" i="7" a="1"/>
  <c r="G203" i="7" s="1"/>
  <c r="I202" i="7"/>
  <c r="H202" i="7"/>
  <c r="G202" i="7" a="1"/>
  <c r="G202" i="7" s="1"/>
  <c r="I201" i="7"/>
  <c r="H201" i="7"/>
  <c r="G201" i="7" a="1"/>
  <c r="G201" i="7" s="1"/>
  <c r="I200" i="7"/>
  <c r="H200" i="7"/>
  <c r="G200" i="7" a="1"/>
  <c r="G200" i="7" s="1"/>
  <c r="I199" i="7"/>
  <c r="H199" i="7"/>
  <c r="G199" i="7" a="1"/>
  <c r="G199" i="7" s="1"/>
  <c r="I198" i="7"/>
  <c r="H198" i="7"/>
  <c r="G198" i="7" a="1"/>
  <c r="G198" i="7" s="1"/>
  <c r="I197" i="7"/>
  <c r="H197" i="7"/>
  <c r="G197" i="7" a="1"/>
  <c r="G197" i="7" s="1"/>
  <c r="I196" i="7"/>
  <c r="H196" i="7"/>
  <c r="G196" i="7" a="1"/>
  <c r="G196" i="7" s="1"/>
  <c r="I195" i="7"/>
  <c r="H195" i="7"/>
  <c r="G195" i="7" a="1"/>
  <c r="G195" i="7" s="1"/>
  <c r="I194" i="7"/>
  <c r="H194" i="7"/>
  <c r="G194" i="7" a="1"/>
  <c r="G194" i="7" s="1"/>
  <c r="I193" i="7"/>
  <c r="H193" i="7"/>
  <c r="G193" i="7" a="1"/>
  <c r="G193" i="7" s="1"/>
  <c r="I192" i="7"/>
  <c r="H192" i="7"/>
  <c r="G192" i="7" a="1"/>
  <c r="G192" i="7" s="1"/>
  <c r="I191" i="7"/>
  <c r="H191" i="7"/>
  <c r="G191" i="7" a="1"/>
  <c r="G191" i="7" s="1"/>
  <c r="I190" i="7"/>
  <c r="H190" i="7"/>
  <c r="G190" i="7" a="1"/>
  <c r="G190" i="7" s="1"/>
  <c r="I189" i="7"/>
  <c r="H189" i="7"/>
  <c r="G189" i="7" a="1"/>
  <c r="G189" i="7" s="1"/>
  <c r="I188" i="7"/>
  <c r="H188" i="7"/>
  <c r="G188" i="7" a="1"/>
  <c r="G188" i="7" s="1"/>
  <c r="I187" i="7"/>
  <c r="H187" i="7"/>
  <c r="G187" i="7" a="1"/>
  <c r="G187" i="7" s="1"/>
  <c r="I186" i="7"/>
  <c r="H186" i="7"/>
  <c r="G186" i="7" a="1"/>
  <c r="G186" i="7" s="1"/>
  <c r="I185" i="7"/>
  <c r="H185" i="7"/>
  <c r="G185" i="7" a="1"/>
  <c r="G185" i="7" s="1"/>
  <c r="I184" i="7"/>
  <c r="H184" i="7"/>
  <c r="G184" i="7" a="1"/>
  <c r="G184" i="7" s="1"/>
  <c r="I183" i="7"/>
  <c r="H183" i="7"/>
  <c r="G183" i="7" a="1"/>
  <c r="G183" i="7" s="1"/>
  <c r="I182" i="7"/>
  <c r="H182" i="7"/>
  <c r="G182" i="7" a="1"/>
  <c r="G182" i="7" s="1"/>
  <c r="I181" i="7"/>
  <c r="H181" i="7"/>
  <c r="G181" i="7" a="1"/>
  <c r="G181" i="7" s="1"/>
  <c r="I180" i="7"/>
  <c r="H180" i="7"/>
  <c r="G180" i="7" a="1"/>
  <c r="G180" i="7" s="1"/>
  <c r="I179" i="7"/>
  <c r="H179" i="7"/>
  <c r="G179" i="7" a="1"/>
  <c r="G179" i="7" s="1"/>
  <c r="I178" i="7"/>
  <c r="H178" i="7"/>
  <c r="G178" i="7" a="1"/>
  <c r="G178" i="7" s="1"/>
  <c r="I177" i="7"/>
  <c r="H177" i="7"/>
  <c r="G177" i="7" a="1"/>
  <c r="G177" i="7" s="1"/>
  <c r="I176" i="7"/>
  <c r="H176" i="7"/>
  <c r="G176" i="7" a="1"/>
  <c r="G176" i="7" s="1"/>
  <c r="I175" i="7"/>
  <c r="H175" i="7"/>
  <c r="G175" i="7" a="1"/>
  <c r="G175" i="7" s="1"/>
  <c r="I174" i="7"/>
  <c r="H174" i="7"/>
  <c r="G174" i="7" a="1"/>
  <c r="G174" i="7" s="1"/>
  <c r="I173" i="7"/>
  <c r="H173" i="7"/>
  <c r="G173" i="7" a="1"/>
  <c r="G173" i="7" s="1"/>
  <c r="I172" i="7"/>
  <c r="H172" i="7"/>
  <c r="G172" i="7" a="1"/>
  <c r="G172" i="7" s="1"/>
  <c r="I171" i="7"/>
  <c r="H171" i="7"/>
  <c r="G171" i="7" a="1"/>
  <c r="G171" i="7" s="1"/>
  <c r="I170" i="7"/>
  <c r="H170" i="7"/>
  <c r="G170" i="7" a="1"/>
  <c r="G170" i="7" s="1"/>
  <c r="I169" i="7"/>
  <c r="H169" i="7"/>
  <c r="G169" i="7" a="1"/>
  <c r="G169" i="7" s="1"/>
  <c r="I168" i="7"/>
  <c r="H168" i="7"/>
  <c r="G168" i="7" a="1"/>
  <c r="G168" i="7" s="1"/>
  <c r="I167" i="7"/>
  <c r="H167" i="7"/>
  <c r="G167" i="7" a="1"/>
  <c r="G167" i="7" s="1"/>
  <c r="I166" i="7"/>
  <c r="H166" i="7"/>
  <c r="G166" i="7" a="1"/>
  <c r="G166" i="7" s="1"/>
  <c r="I165" i="7"/>
  <c r="H165" i="7"/>
  <c r="G165" i="7" a="1"/>
  <c r="G165" i="7" s="1"/>
  <c r="I164" i="7"/>
  <c r="H164" i="7"/>
  <c r="G164" i="7" a="1"/>
  <c r="G164" i="7" s="1"/>
  <c r="I163" i="7"/>
  <c r="H163" i="7"/>
  <c r="G163" i="7" a="1"/>
  <c r="G163" i="7" s="1"/>
  <c r="I162" i="7"/>
  <c r="H162" i="7"/>
  <c r="G162" i="7" a="1"/>
  <c r="G162" i="7" s="1"/>
  <c r="I161" i="7"/>
  <c r="H161" i="7"/>
  <c r="G161" i="7" a="1"/>
  <c r="G161" i="7" s="1"/>
  <c r="I160" i="7"/>
  <c r="H160" i="7"/>
  <c r="G160" i="7" a="1"/>
  <c r="G160" i="7" s="1"/>
  <c r="I159" i="7"/>
  <c r="H159" i="7"/>
  <c r="G159" i="7" a="1"/>
  <c r="G159" i="7" s="1"/>
  <c r="I158" i="7"/>
  <c r="H158" i="7"/>
  <c r="G158" i="7" a="1"/>
  <c r="G158" i="7" s="1"/>
  <c r="I157" i="7"/>
  <c r="H157" i="7"/>
  <c r="G157" i="7" a="1"/>
  <c r="G157" i="7" s="1"/>
  <c r="I156" i="7"/>
  <c r="H156" i="7"/>
  <c r="G156" i="7" a="1"/>
  <c r="G156" i="7" s="1"/>
  <c r="I155" i="7"/>
  <c r="H155" i="7"/>
  <c r="G155" i="7" a="1"/>
  <c r="G155" i="7" s="1"/>
  <c r="I154" i="7"/>
  <c r="H154" i="7"/>
  <c r="G154" i="7" a="1"/>
  <c r="G154" i="7" s="1"/>
  <c r="I153" i="7"/>
  <c r="H153" i="7"/>
  <c r="G153" i="7" a="1"/>
  <c r="G153" i="7" s="1"/>
  <c r="I152" i="7"/>
  <c r="H152" i="7"/>
  <c r="G152" i="7" a="1"/>
  <c r="G152" i="7" s="1"/>
  <c r="I151" i="7"/>
  <c r="H151" i="7"/>
  <c r="G151" i="7" a="1"/>
  <c r="G151" i="7" s="1"/>
  <c r="I150" i="7"/>
  <c r="H150" i="7"/>
  <c r="G150" i="7" a="1"/>
  <c r="G150" i="7" s="1"/>
  <c r="I149" i="7"/>
  <c r="H149" i="7"/>
  <c r="G149" i="7" a="1"/>
  <c r="G149" i="7" s="1"/>
  <c r="I148" i="7"/>
  <c r="H148" i="7"/>
  <c r="G148" i="7" a="1"/>
  <c r="G148" i="7" s="1"/>
  <c r="I147" i="7"/>
  <c r="H147" i="7"/>
  <c r="G147" i="7" a="1"/>
  <c r="G147" i="7" s="1"/>
  <c r="I146" i="7"/>
  <c r="H146" i="7"/>
  <c r="G146" i="7" a="1"/>
  <c r="G146" i="7" s="1"/>
  <c r="I145" i="7"/>
  <c r="H145" i="7"/>
  <c r="G145" i="7" a="1"/>
  <c r="G145" i="7" s="1"/>
  <c r="I144" i="7"/>
  <c r="H144" i="7"/>
  <c r="G144" i="7" a="1"/>
  <c r="G144" i="7" s="1"/>
  <c r="I143" i="7"/>
  <c r="H143" i="7"/>
  <c r="G143" i="7" a="1"/>
  <c r="G143" i="7" s="1"/>
  <c r="I142" i="7"/>
  <c r="H142" i="7"/>
  <c r="G142" i="7" a="1"/>
  <c r="G142" i="7" s="1"/>
  <c r="I141" i="7"/>
  <c r="H141" i="7"/>
  <c r="G141" i="7" a="1"/>
  <c r="G141" i="7" s="1"/>
  <c r="I140" i="7"/>
  <c r="H140" i="7"/>
  <c r="G140" i="7" a="1"/>
  <c r="G140" i="7" s="1"/>
  <c r="I139" i="7"/>
  <c r="H139" i="7"/>
  <c r="G139" i="7" a="1"/>
  <c r="G139" i="7" s="1"/>
  <c r="I138" i="7"/>
  <c r="H138" i="7"/>
  <c r="G138" i="7" a="1"/>
  <c r="G138" i="7" s="1"/>
  <c r="I137" i="7"/>
  <c r="H137" i="7"/>
  <c r="G137" i="7" a="1"/>
  <c r="G137" i="7" s="1"/>
  <c r="I136" i="7"/>
  <c r="H136" i="7"/>
  <c r="G136" i="7" a="1"/>
  <c r="G136" i="7" s="1"/>
  <c r="I135" i="7"/>
  <c r="H135" i="7"/>
  <c r="G135" i="7" a="1"/>
  <c r="G135" i="7" s="1"/>
  <c r="I134" i="7"/>
  <c r="H134" i="7"/>
  <c r="G134" i="7" a="1"/>
  <c r="G134" i="7" s="1"/>
  <c r="I133" i="7"/>
  <c r="H133" i="7"/>
  <c r="G133" i="7" a="1"/>
  <c r="G133" i="7" s="1"/>
  <c r="I132" i="7"/>
  <c r="H132" i="7"/>
  <c r="G132" i="7" a="1"/>
  <c r="G132" i="7" s="1"/>
  <c r="I131" i="7"/>
  <c r="H131" i="7"/>
  <c r="G131" i="7" a="1"/>
  <c r="G131" i="7" s="1"/>
  <c r="I130" i="7"/>
  <c r="H130" i="7"/>
  <c r="G130" i="7" a="1"/>
  <c r="G130" i="7" s="1"/>
  <c r="I129" i="7"/>
  <c r="H129" i="7"/>
  <c r="G129" i="7" a="1"/>
  <c r="G129" i="7" s="1"/>
  <c r="I128" i="7"/>
  <c r="H128" i="7"/>
  <c r="G128" i="7" a="1"/>
  <c r="G128" i="7" s="1"/>
  <c r="I127" i="7"/>
  <c r="H127" i="7"/>
  <c r="G127" i="7" a="1"/>
  <c r="G127" i="7" s="1"/>
  <c r="I126" i="7"/>
  <c r="H126" i="7"/>
  <c r="G126" i="7" a="1"/>
  <c r="G126" i="7" s="1"/>
  <c r="I125" i="7"/>
  <c r="H125" i="7"/>
  <c r="G125" i="7" a="1"/>
  <c r="G125" i="7" s="1"/>
  <c r="I124" i="7"/>
  <c r="H124" i="7"/>
  <c r="G124" i="7" a="1"/>
  <c r="G124" i="7" s="1"/>
  <c r="I123" i="7"/>
  <c r="H123" i="7"/>
  <c r="G123" i="7" a="1"/>
  <c r="G123" i="7" s="1"/>
  <c r="I122" i="7"/>
  <c r="H122" i="7"/>
  <c r="G122" i="7" a="1"/>
  <c r="G122" i="7" s="1"/>
  <c r="I121" i="7"/>
  <c r="H121" i="7"/>
  <c r="G121" i="7" a="1"/>
  <c r="G121" i="7" s="1"/>
  <c r="I120" i="7"/>
  <c r="H120" i="7"/>
  <c r="G120" i="7" a="1"/>
  <c r="G120" i="7" s="1"/>
  <c r="I119" i="7"/>
  <c r="H119" i="7"/>
  <c r="G119" i="7" a="1"/>
  <c r="G119" i="7" s="1"/>
  <c r="I118" i="7"/>
  <c r="H118" i="7"/>
  <c r="G118" i="7" a="1"/>
  <c r="G118" i="7" s="1"/>
  <c r="I117" i="7"/>
  <c r="H117" i="7"/>
  <c r="G117" i="7" a="1"/>
  <c r="G117" i="7" s="1"/>
  <c r="I116" i="7"/>
  <c r="H116" i="7"/>
  <c r="G116" i="7" a="1"/>
  <c r="G116" i="7" s="1"/>
  <c r="I115" i="7"/>
  <c r="H115" i="7"/>
  <c r="G115" i="7" a="1"/>
  <c r="G115" i="7" s="1"/>
  <c r="I114" i="7"/>
  <c r="H114" i="7"/>
  <c r="G114" i="7" a="1"/>
  <c r="G114" i="7" s="1"/>
  <c r="I113" i="7"/>
  <c r="H113" i="7"/>
  <c r="G113" i="7" a="1"/>
  <c r="G113" i="7" s="1"/>
  <c r="I112" i="7"/>
  <c r="H112" i="7"/>
  <c r="G112" i="7" a="1"/>
  <c r="G112" i="7" s="1"/>
  <c r="I111" i="7"/>
  <c r="H111" i="7"/>
  <c r="G111" i="7" a="1"/>
  <c r="G111" i="7" s="1"/>
  <c r="I110" i="7"/>
  <c r="H110" i="7"/>
  <c r="G110" i="7" a="1"/>
  <c r="G110" i="7" s="1"/>
  <c r="I109" i="7"/>
  <c r="H109" i="7"/>
  <c r="G109" i="7" a="1"/>
  <c r="G109" i="7" s="1"/>
  <c r="I108" i="7"/>
  <c r="H108" i="7"/>
  <c r="G108" i="7" a="1"/>
  <c r="G108" i="7" s="1"/>
  <c r="I107" i="7"/>
  <c r="H107" i="7"/>
  <c r="G107" i="7" a="1"/>
  <c r="G107" i="7" s="1"/>
  <c r="I106" i="7"/>
  <c r="H106" i="7"/>
  <c r="G106" i="7" a="1"/>
  <c r="G106" i="7" s="1"/>
  <c r="I105" i="7"/>
  <c r="H105" i="7"/>
  <c r="G105" i="7" a="1"/>
  <c r="G105" i="7" s="1"/>
  <c r="I104" i="7"/>
  <c r="H104" i="7"/>
  <c r="G104" i="7" a="1"/>
  <c r="G104" i="7" s="1"/>
  <c r="I103" i="7"/>
  <c r="H103" i="7"/>
  <c r="G103" i="7" a="1"/>
  <c r="G103" i="7" s="1"/>
  <c r="I102" i="7"/>
  <c r="H102" i="7"/>
  <c r="G102" i="7" a="1"/>
  <c r="G102" i="7" s="1"/>
  <c r="I101" i="7"/>
  <c r="H101" i="7"/>
  <c r="G101" i="7" a="1"/>
  <c r="G101" i="7" s="1"/>
  <c r="I100" i="7"/>
  <c r="H100" i="7"/>
  <c r="G100" i="7" a="1"/>
  <c r="G100" i="7" s="1"/>
  <c r="I99" i="7"/>
  <c r="H99" i="7"/>
  <c r="G99" i="7" a="1"/>
  <c r="G99" i="7" s="1"/>
  <c r="I98" i="7"/>
  <c r="H98" i="7"/>
  <c r="G98" i="7" a="1"/>
  <c r="G98" i="7" s="1"/>
  <c r="I97" i="7"/>
  <c r="H97" i="7"/>
  <c r="G97" i="7" a="1"/>
  <c r="G97" i="7" s="1"/>
  <c r="I96" i="7"/>
  <c r="H96" i="7"/>
  <c r="G96" i="7" a="1"/>
  <c r="G96" i="7" s="1"/>
  <c r="I95" i="7"/>
  <c r="H95" i="7"/>
  <c r="G95" i="7" a="1"/>
  <c r="G95" i="7" s="1"/>
  <c r="I94" i="7"/>
  <c r="H94" i="7"/>
  <c r="G94" i="7" a="1"/>
  <c r="G94" i="7" s="1"/>
  <c r="I93" i="7"/>
  <c r="H93" i="7"/>
  <c r="G93" i="7" a="1"/>
  <c r="G93" i="7" s="1"/>
  <c r="I92" i="7"/>
  <c r="H92" i="7"/>
  <c r="G92" i="7" a="1"/>
  <c r="G92" i="7" s="1"/>
  <c r="I91" i="7"/>
  <c r="H91" i="7"/>
  <c r="G91" i="7" a="1"/>
  <c r="G91" i="7" s="1"/>
  <c r="I90" i="7"/>
  <c r="H90" i="7"/>
  <c r="G90" i="7" a="1"/>
  <c r="G90" i="7" s="1"/>
  <c r="I89" i="7"/>
  <c r="H89" i="7"/>
  <c r="G89" i="7" a="1"/>
  <c r="G89" i="7" s="1"/>
  <c r="I88" i="7"/>
  <c r="H88" i="7"/>
  <c r="G88" i="7" a="1"/>
  <c r="G88" i="7" s="1"/>
  <c r="I87" i="7"/>
  <c r="H87" i="7"/>
  <c r="G87" i="7" a="1"/>
  <c r="G87" i="7" s="1"/>
  <c r="I86" i="7"/>
  <c r="H86" i="7"/>
  <c r="G86" i="7" a="1"/>
  <c r="G86" i="7" s="1"/>
  <c r="I85" i="7"/>
  <c r="H85" i="7"/>
  <c r="G85" i="7" a="1"/>
  <c r="G85" i="7" s="1"/>
  <c r="I84" i="7"/>
  <c r="H84" i="7"/>
  <c r="G84" i="7" a="1"/>
  <c r="G84" i="7" s="1"/>
  <c r="I83" i="7"/>
  <c r="H83" i="7"/>
  <c r="G83" i="7" a="1"/>
  <c r="G83" i="7" s="1"/>
  <c r="I82" i="7"/>
  <c r="H82" i="7"/>
  <c r="G82" i="7" a="1"/>
  <c r="G82" i="7" s="1"/>
  <c r="I81" i="7"/>
  <c r="H81" i="7"/>
  <c r="G81" i="7" a="1"/>
  <c r="G81" i="7" s="1"/>
  <c r="I80" i="7"/>
  <c r="H80" i="7"/>
  <c r="G80" i="7" a="1"/>
  <c r="G80" i="7" s="1"/>
  <c r="I79" i="7"/>
  <c r="H79" i="7"/>
  <c r="G79" i="7" a="1"/>
  <c r="G79" i="7" s="1"/>
  <c r="I78" i="7"/>
  <c r="H78" i="7"/>
  <c r="G78" i="7" a="1"/>
  <c r="G78" i="7" s="1"/>
  <c r="I77" i="7"/>
  <c r="H77" i="7"/>
  <c r="G77" i="7" a="1"/>
  <c r="G77" i="7" s="1"/>
  <c r="I76" i="7"/>
  <c r="H76" i="7"/>
  <c r="G76" i="7" a="1"/>
  <c r="G76" i="7" s="1"/>
  <c r="I75" i="7"/>
  <c r="H75" i="7"/>
  <c r="G75" i="7" a="1"/>
  <c r="G75" i="7" s="1"/>
  <c r="I74" i="7"/>
  <c r="H74" i="7"/>
  <c r="G74" i="7" a="1"/>
  <c r="G74" i="7" s="1"/>
  <c r="I73" i="7"/>
  <c r="H73" i="7"/>
  <c r="G73" i="7" a="1"/>
  <c r="G73" i="7" s="1"/>
  <c r="I72" i="7"/>
  <c r="H72" i="7"/>
  <c r="G72" i="7" a="1"/>
  <c r="G72" i="7" s="1"/>
  <c r="I71" i="7"/>
  <c r="H71" i="7"/>
  <c r="G71" i="7" a="1"/>
  <c r="G71" i="7" s="1"/>
  <c r="I70" i="7"/>
  <c r="H70" i="7"/>
  <c r="G70" i="7" a="1"/>
  <c r="G70" i="7" s="1"/>
  <c r="I69" i="7"/>
  <c r="H69" i="7"/>
  <c r="G69" i="7" a="1"/>
  <c r="G69" i="7" s="1"/>
  <c r="I68" i="7"/>
  <c r="H68" i="7"/>
  <c r="G68" i="7" a="1"/>
  <c r="G68" i="7" s="1"/>
  <c r="I67" i="7"/>
  <c r="H67" i="7"/>
  <c r="G67" i="7" a="1"/>
  <c r="G67" i="7" s="1"/>
  <c r="I66" i="7"/>
  <c r="H66" i="7"/>
  <c r="G66" i="7" a="1"/>
  <c r="G66" i="7" s="1"/>
  <c r="I65" i="7"/>
  <c r="H65" i="7"/>
  <c r="G65" i="7" a="1"/>
  <c r="G65" i="7" s="1"/>
  <c r="I64" i="7"/>
  <c r="H64" i="7"/>
  <c r="G64" i="7" a="1"/>
  <c r="G64" i="7" s="1"/>
  <c r="I63" i="7"/>
  <c r="H63" i="7"/>
  <c r="G63" i="7" a="1"/>
  <c r="G63" i="7" s="1"/>
  <c r="I62" i="7"/>
  <c r="H62" i="7"/>
  <c r="G62" i="7" a="1"/>
  <c r="G62" i="7" s="1"/>
  <c r="I61" i="7"/>
  <c r="H61" i="7"/>
  <c r="G61" i="7" a="1"/>
  <c r="G61" i="7" s="1"/>
  <c r="I60" i="7"/>
  <c r="H60" i="7"/>
  <c r="G60" i="7" a="1"/>
  <c r="G60" i="7" s="1"/>
  <c r="I59" i="7"/>
  <c r="H59" i="7"/>
  <c r="G59" i="7" a="1"/>
  <c r="G59" i="7" s="1"/>
  <c r="I58" i="7"/>
  <c r="H58" i="7"/>
  <c r="G58" i="7" a="1"/>
  <c r="G58" i="7" s="1"/>
  <c r="I57" i="7"/>
  <c r="H57" i="7"/>
  <c r="G57" i="7" a="1"/>
  <c r="G57" i="7" s="1"/>
  <c r="I56" i="7"/>
  <c r="H56" i="7"/>
  <c r="G56" i="7" a="1"/>
  <c r="G56" i="7" s="1"/>
  <c r="I55" i="7"/>
  <c r="H55" i="7"/>
  <c r="G55" i="7" a="1"/>
  <c r="G55" i="7" s="1"/>
  <c r="I54" i="7"/>
  <c r="H54" i="7"/>
  <c r="G54" i="7" a="1"/>
  <c r="G54" i="7" s="1"/>
  <c r="I53" i="7"/>
  <c r="H53" i="7"/>
  <c r="G53" i="7" a="1"/>
  <c r="G53" i="7" s="1"/>
  <c r="I52" i="7"/>
  <c r="H52" i="7"/>
  <c r="G52" i="7" a="1"/>
  <c r="G52" i="7" s="1"/>
  <c r="I51" i="7"/>
  <c r="H51" i="7"/>
  <c r="G51" i="7" a="1"/>
  <c r="G51" i="7" s="1"/>
  <c r="I50" i="7"/>
  <c r="H50" i="7"/>
  <c r="G50" i="7" a="1"/>
  <c r="G50" i="7" s="1"/>
  <c r="I49" i="7"/>
  <c r="H49" i="7"/>
  <c r="G49" i="7" a="1"/>
  <c r="G49" i="7" s="1"/>
  <c r="I48" i="7"/>
  <c r="H48" i="7"/>
  <c r="G48" i="7" a="1"/>
  <c r="G48" i="7" s="1"/>
  <c r="I47" i="7"/>
  <c r="H47" i="7"/>
  <c r="G47" i="7" a="1"/>
  <c r="G47" i="7" s="1"/>
  <c r="I46" i="7"/>
  <c r="H46" i="7"/>
  <c r="G46" i="7" a="1"/>
  <c r="G46" i="7" s="1"/>
  <c r="I45" i="7"/>
  <c r="H45" i="7"/>
  <c r="G45" i="7" a="1"/>
  <c r="G45" i="7" s="1"/>
  <c r="I44" i="7"/>
  <c r="H44" i="7"/>
  <c r="G44" i="7" a="1"/>
  <c r="G44" i="7" s="1"/>
  <c r="I43" i="7"/>
  <c r="H43" i="7"/>
  <c r="G43" i="7" a="1"/>
  <c r="G43" i="7" s="1"/>
  <c r="I42" i="7"/>
  <c r="H42" i="7"/>
  <c r="G42" i="7" a="1"/>
  <c r="G42" i="7" s="1"/>
  <c r="I41" i="7"/>
  <c r="H41" i="7"/>
  <c r="G41" i="7" a="1"/>
  <c r="G41" i="7" s="1"/>
  <c r="I40" i="7"/>
  <c r="H40" i="7"/>
  <c r="G40" i="7" a="1"/>
  <c r="G40" i="7" s="1"/>
  <c r="I39" i="7"/>
  <c r="H39" i="7"/>
  <c r="G39" i="7" a="1"/>
  <c r="G39" i="7" s="1"/>
  <c r="I38" i="7"/>
  <c r="H38" i="7"/>
  <c r="G38" i="7" a="1"/>
  <c r="G38" i="7" s="1"/>
  <c r="I37" i="7"/>
  <c r="H37" i="7"/>
  <c r="G37" i="7" a="1"/>
  <c r="G37" i="7" s="1"/>
  <c r="I36" i="7"/>
  <c r="H36" i="7"/>
  <c r="G36" i="7" a="1"/>
  <c r="G36" i="7" s="1"/>
  <c r="I35" i="7"/>
  <c r="H35" i="7"/>
  <c r="G35" i="7" a="1"/>
  <c r="G35" i="7" s="1"/>
  <c r="I34" i="7"/>
  <c r="H34" i="7"/>
  <c r="G34" i="7" a="1"/>
  <c r="G34" i="7" s="1"/>
  <c r="I33" i="7"/>
  <c r="H33" i="7"/>
  <c r="G33" i="7" a="1"/>
  <c r="G33" i="7" s="1"/>
  <c r="I32" i="7"/>
  <c r="H32" i="7"/>
  <c r="G32" i="7" a="1"/>
  <c r="G32" i="7" s="1"/>
  <c r="I31" i="7"/>
  <c r="H31" i="7"/>
  <c r="G31" i="7" a="1"/>
  <c r="G31" i="7" s="1"/>
  <c r="I30" i="7"/>
  <c r="H30" i="7"/>
  <c r="G30" i="7" a="1"/>
  <c r="G30" i="7" s="1"/>
  <c r="I29" i="7"/>
  <c r="H29" i="7"/>
  <c r="G29" i="7" a="1"/>
  <c r="G29" i="7" s="1"/>
  <c r="I28" i="7"/>
  <c r="H28" i="7"/>
  <c r="G28" i="7" a="1"/>
  <c r="G28" i="7" s="1"/>
  <c r="I27" i="7"/>
  <c r="H27" i="7"/>
  <c r="G27" i="7" a="1"/>
  <c r="G27" i="7" s="1"/>
  <c r="I26" i="7"/>
  <c r="H26" i="7"/>
  <c r="G26" i="7" a="1"/>
  <c r="G26" i="7" s="1"/>
  <c r="I25" i="7"/>
  <c r="H25" i="7"/>
  <c r="G25" i="7" a="1"/>
  <c r="G25" i="7" s="1"/>
  <c r="I24" i="7"/>
  <c r="H24" i="7"/>
  <c r="G24" i="7" a="1"/>
  <c r="G24" i="7" s="1"/>
  <c r="I23" i="7"/>
  <c r="H23" i="7"/>
  <c r="G23" i="7" a="1"/>
  <c r="G23" i="7" s="1"/>
  <c r="I22" i="7"/>
  <c r="H22" i="7"/>
  <c r="G22" i="7" a="1"/>
  <c r="G22" i="7" s="1"/>
  <c r="I21" i="7"/>
  <c r="H21" i="7"/>
  <c r="G21" i="7" a="1"/>
  <c r="G21" i="7" s="1"/>
  <c r="I20" i="7"/>
  <c r="H20" i="7"/>
  <c r="G20" i="7" a="1"/>
  <c r="G20" i="7" s="1"/>
  <c r="I19" i="7"/>
  <c r="H19" i="7"/>
  <c r="G19" i="7" a="1"/>
  <c r="G19" i="7" s="1"/>
  <c r="I18" i="7"/>
  <c r="H18" i="7"/>
  <c r="G18" i="7" a="1"/>
  <c r="G18" i="7" s="1"/>
  <c r="I17" i="7"/>
  <c r="H17" i="7"/>
  <c r="G17" i="7" a="1"/>
  <c r="G17" i="7" s="1"/>
  <c r="I16" i="7"/>
  <c r="H16" i="7"/>
  <c r="G16" i="7" a="1"/>
  <c r="G16" i="7" s="1"/>
  <c r="I15" i="7"/>
  <c r="H15" i="7"/>
  <c r="G15" i="7" a="1"/>
  <c r="G15" i="7" s="1"/>
  <c r="I14" i="7"/>
  <c r="H14" i="7"/>
  <c r="G14" i="7" a="1"/>
  <c r="G14" i="7" s="1"/>
  <c r="I13" i="7"/>
  <c r="H13" i="7"/>
  <c r="G13" i="7" a="1"/>
  <c r="G13" i="7" s="1"/>
  <c r="I12" i="7"/>
  <c r="H12" i="7"/>
  <c r="G12" i="7" a="1"/>
  <c r="G12" i="7" s="1"/>
  <c r="I11" i="7"/>
  <c r="H11" i="7"/>
  <c r="G11" i="7" a="1"/>
  <c r="G11" i="7" s="1"/>
  <c r="I10" i="7"/>
  <c r="H10" i="7"/>
  <c r="G10" i="7" a="1"/>
  <c r="G10" i="7" s="1"/>
  <c r="I9" i="7"/>
  <c r="H9" i="7"/>
  <c r="G9" i="7" a="1"/>
  <c r="G9" i="7" s="1"/>
  <c r="I8" i="7"/>
  <c r="H8" i="7"/>
  <c r="G8" i="7" a="1"/>
  <c r="G8" i="7" s="1"/>
  <c r="I7" i="7"/>
  <c r="H7" i="7"/>
  <c r="G7" i="7" a="1"/>
  <c r="G7" i="7" s="1"/>
  <c r="I6" i="7"/>
  <c r="H6" i="7"/>
  <c r="G6" i="7" a="1"/>
  <c r="G6" i="7" s="1"/>
  <c r="I5" i="7"/>
  <c r="H5" i="7"/>
  <c r="G5" i="7" a="1"/>
  <c r="G5" i="7" s="1"/>
  <c r="I4" i="7"/>
  <c r="H4" i="7"/>
  <c r="G4" i="7" a="1"/>
  <c r="G4" i="7" s="1"/>
  <c r="I3" i="7"/>
  <c r="H3" i="7"/>
  <c r="G3" i="7" a="1"/>
  <c r="G3" i="7" s="1"/>
  <c r="I2" i="7"/>
  <c r="H2" i="7"/>
  <c r="G2" i="7" a="1"/>
  <c r="G2" i="7" s="1"/>
  <c r="I366" i="6"/>
  <c r="H366" i="6"/>
  <c r="G366" i="6" a="1"/>
  <c r="G366" i="6" s="1"/>
  <c r="I365" i="6"/>
  <c r="H365" i="6"/>
  <c r="G365" i="6" a="1"/>
  <c r="G365" i="6" s="1"/>
  <c r="I364" i="6"/>
  <c r="H364" i="6"/>
  <c r="G364" i="6" a="1"/>
  <c r="G364" i="6" s="1"/>
  <c r="I363" i="6"/>
  <c r="H363" i="6"/>
  <c r="G363" i="6" a="1"/>
  <c r="G363" i="6" s="1"/>
  <c r="I362" i="6"/>
  <c r="H362" i="6"/>
  <c r="G362" i="6" a="1"/>
  <c r="G362" i="6" s="1"/>
  <c r="I361" i="6"/>
  <c r="H361" i="6"/>
  <c r="G361" i="6" a="1"/>
  <c r="G361" i="6" s="1"/>
  <c r="I360" i="6"/>
  <c r="H360" i="6"/>
  <c r="G360" i="6" a="1"/>
  <c r="G360" i="6" s="1"/>
  <c r="I359" i="6"/>
  <c r="H359" i="6"/>
  <c r="G359" i="6" a="1"/>
  <c r="G359" i="6" s="1"/>
  <c r="I358" i="6"/>
  <c r="H358" i="6"/>
  <c r="G358" i="6" a="1"/>
  <c r="G358" i="6" s="1"/>
  <c r="I357" i="6"/>
  <c r="H357" i="6"/>
  <c r="G357" i="6" a="1"/>
  <c r="G357" i="6" s="1"/>
  <c r="I356" i="6"/>
  <c r="H356" i="6"/>
  <c r="G356" i="6" a="1"/>
  <c r="G356" i="6" s="1"/>
  <c r="I355" i="6"/>
  <c r="H355" i="6"/>
  <c r="G355" i="6" a="1"/>
  <c r="G355" i="6" s="1"/>
  <c r="I354" i="6"/>
  <c r="H354" i="6"/>
  <c r="G354" i="6" a="1"/>
  <c r="G354" i="6" s="1"/>
  <c r="I353" i="6"/>
  <c r="H353" i="6"/>
  <c r="G353" i="6" a="1"/>
  <c r="G353" i="6" s="1"/>
  <c r="I352" i="6"/>
  <c r="H352" i="6"/>
  <c r="G352" i="6" a="1"/>
  <c r="G352" i="6" s="1"/>
  <c r="I351" i="6"/>
  <c r="H351" i="6"/>
  <c r="G351" i="6" a="1"/>
  <c r="G351" i="6" s="1"/>
  <c r="I350" i="6"/>
  <c r="H350" i="6"/>
  <c r="G350" i="6" a="1"/>
  <c r="G350" i="6" s="1"/>
  <c r="I349" i="6"/>
  <c r="H349" i="6"/>
  <c r="G349" i="6" a="1"/>
  <c r="G349" i="6" s="1"/>
  <c r="I348" i="6"/>
  <c r="H348" i="6"/>
  <c r="G348" i="6" a="1"/>
  <c r="G348" i="6" s="1"/>
  <c r="I347" i="6"/>
  <c r="H347" i="6"/>
  <c r="G347" i="6" a="1"/>
  <c r="G347" i="6" s="1"/>
  <c r="I346" i="6"/>
  <c r="H346" i="6"/>
  <c r="G346" i="6" a="1"/>
  <c r="G346" i="6" s="1"/>
  <c r="I345" i="6"/>
  <c r="H345" i="6"/>
  <c r="G345" i="6" a="1"/>
  <c r="G345" i="6" s="1"/>
  <c r="I344" i="6"/>
  <c r="H344" i="6"/>
  <c r="G344" i="6" a="1"/>
  <c r="G344" i="6" s="1"/>
  <c r="I343" i="6"/>
  <c r="H343" i="6"/>
  <c r="G343" i="6" a="1"/>
  <c r="G343" i="6" s="1"/>
  <c r="I342" i="6"/>
  <c r="H342" i="6"/>
  <c r="G342" i="6" a="1"/>
  <c r="G342" i="6" s="1"/>
  <c r="I341" i="6"/>
  <c r="H341" i="6"/>
  <c r="G341" i="6" a="1"/>
  <c r="G341" i="6" s="1"/>
  <c r="I340" i="6"/>
  <c r="H340" i="6"/>
  <c r="G340" i="6" a="1"/>
  <c r="G340" i="6" s="1"/>
  <c r="I339" i="6"/>
  <c r="H339" i="6"/>
  <c r="G339" i="6" a="1"/>
  <c r="G339" i="6" s="1"/>
  <c r="I338" i="6"/>
  <c r="H338" i="6"/>
  <c r="G338" i="6" a="1"/>
  <c r="G338" i="6" s="1"/>
  <c r="I337" i="6"/>
  <c r="H337" i="6"/>
  <c r="G337" i="6" a="1"/>
  <c r="G337" i="6" s="1"/>
  <c r="I336" i="6"/>
  <c r="H336" i="6"/>
  <c r="G336" i="6" a="1"/>
  <c r="G336" i="6" s="1"/>
  <c r="I335" i="6"/>
  <c r="H335" i="6"/>
  <c r="G335" i="6" a="1"/>
  <c r="G335" i="6" s="1"/>
  <c r="I334" i="6"/>
  <c r="H334" i="6"/>
  <c r="G334" i="6" a="1"/>
  <c r="G334" i="6" s="1"/>
  <c r="I333" i="6"/>
  <c r="H333" i="6"/>
  <c r="G333" i="6" a="1"/>
  <c r="G333" i="6" s="1"/>
  <c r="I332" i="6"/>
  <c r="H332" i="6"/>
  <c r="G332" i="6" a="1"/>
  <c r="G332" i="6" s="1"/>
  <c r="I331" i="6"/>
  <c r="H331" i="6"/>
  <c r="G331" i="6" a="1"/>
  <c r="G331" i="6" s="1"/>
  <c r="I330" i="6"/>
  <c r="H330" i="6"/>
  <c r="G330" i="6" a="1"/>
  <c r="G330" i="6" s="1"/>
  <c r="I329" i="6"/>
  <c r="H329" i="6"/>
  <c r="G329" i="6" a="1"/>
  <c r="G329" i="6" s="1"/>
  <c r="I328" i="6"/>
  <c r="H328" i="6"/>
  <c r="G328" i="6" a="1"/>
  <c r="G328" i="6" s="1"/>
  <c r="I327" i="6"/>
  <c r="H327" i="6"/>
  <c r="G327" i="6" a="1"/>
  <c r="G327" i="6" s="1"/>
  <c r="I326" i="6"/>
  <c r="H326" i="6"/>
  <c r="G326" i="6" a="1"/>
  <c r="G326" i="6" s="1"/>
  <c r="I325" i="6"/>
  <c r="H325" i="6"/>
  <c r="G325" i="6" a="1"/>
  <c r="G325" i="6" s="1"/>
  <c r="I324" i="6"/>
  <c r="H324" i="6"/>
  <c r="G324" i="6" a="1"/>
  <c r="G324" i="6" s="1"/>
  <c r="I323" i="6"/>
  <c r="H323" i="6"/>
  <c r="G323" i="6" a="1"/>
  <c r="G323" i="6" s="1"/>
  <c r="I322" i="6"/>
  <c r="H322" i="6"/>
  <c r="G322" i="6" a="1"/>
  <c r="G322" i="6" s="1"/>
  <c r="I321" i="6"/>
  <c r="H321" i="6"/>
  <c r="G321" i="6" a="1"/>
  <c r="G321" i="6" s="1"/>
  <c r="I320" i="6"/>
  <c r="H320" i="6"/>
  <c r="G320" i="6" a="1"/>
  <c r="G320" i="6" s="1"/>
  <c r="I319" i="6"/>
  <c r="H319" i="6"/>
  <c r="G319" i="6" a="1"/>
  <c r="G319" i="6" s="1"/>
  <c r="I318" i="6"/>
  <c r="H318" i="6"/>
  <c r="G318" i="6" a="1"/>
  <c r="G318" i="6" s="1"/>
  <c r="I317" i="6"/>
  <c r="H317" i="6"/>
  <c r="G317" i="6" a="1"/>
  <c r="G317" i="6" s="1"/>
  <c r="I316" i="6"/>
  <c r="H316" i="6"/>
  <c r="G316" i="6" a="1"/>
  <c r="G316" i="6" s="1"/>
  <c r="I315" i="6"/>
  <c r="H315" i="6"/>
  <c r="G315" i="6" a="1"/>
  <c r="G315" i="6" s="1"/>
  <c r="I314" i="6"/>
  <c r="H314" i="6"/>
  <c r="G314" i="6" a="1"/>
  <c r="G314" i="6" s="1"/>
  <c r="I313" i="6"/>
  <c r="H313" i="6"/>
  <c r="G313" i="6" a="1"/>
  <c r="G313" i="6" s="1"/>
  <c r="I312" i="6"/>
  <c r="H312" i="6"/>
  <c r="G312" i="6" a="1"/>
  <c r="G312" i="6" s="1"/>
  <c r="I311" i="6"/>
  <c r="H311" i="6"/>
  <c r="G311" i="6" a="1"/>
  <c r="G311" i="6" s="1"/>
  <c r="I310" i="6"/>
  <c r="H310" i="6"/>
  <c r="G310" i="6" a="1"/>
  <c r="G310" i="6" s="1"/>
  <c r="I309" i="6"/>
  <c r="H309" i="6"/>
  <c r="G309" i="6" a="1"/>
  <c r="G309" i="6" s="1"/>
  <c r="I308" i="6"/>
  <c r="H308" i="6"/>
  <c r="G308" i="6" a="1"/>
  <c r="G308" i="6" s="1"/>
  <c r="I307" i="6"/>
  <c r="H307" i="6"/>
  <c r="G307" i="6" a="1"/>
  <c r="G307" i="6" s="1"/>
  <c r="I306" i="6"/>
  <c r="H306" i="6"/>
  <c r="G306" i="6" a="1"/>
  <c r="G306" i="6" s="1"/>
  <c r="I305" i="6"/>
  <c r="H305" i="6"/>
  <c r="G305" i="6" a="1"/>
  <c r="G305" i="6" s="1"/>
  <c r="I304" i="6"/>
  <c r="H304" i="6"/>
  <c r="G304" i="6" a="1"/>
  <c r="G304" i="6" s="1"/>
  <c r="I303" i="6"/>
  <c r="H303" i="6"/>
  <c r="G303" i="6" a="1"/>
  <c r="G303" i="6" s="1"/>
  <c r="I302" i="6"/>
  <c r="H302" i="6"/>
  <c r="G302" i="6" a="1"/>
  <c r="G302" i="6" s="1"/>
  <c r="I301" i="6"/>
  <c r="H301" i="6"/>
  <c r="G301" i="6" a="1"/>
  <c r="G301" i="6" s="1"/>
  <c r="I300" i="6"/>
  <c r="H300" i="6"/>
  <c r="G300" i="6" a="1"/>
  <c r="G300" i="6" s="1"/>
  <c r="I299" i="6"/>
  <c r="H299" i="6"/>
  <c r="G299" i="6" a="1"/>
  <c r="G299" i="6" s="1"/>
  <c r="I298" i="6"/>
  <c r="H298" i="6"/>
  <c r="G298" i="6" a="1"/>
  <c r="G298" i="6" s="1"/>
  <c r="I297" i="6"/>
  <c r="H297" i="6"/>
  <c r="G297" i="6" a="1"/>
  <c r="G297" i="6" s="1"/>
  <c r="I296" i="6"/>
  <c r="H296" i="6"/>
  <c r="G296" i="6" a="1"/>
  <c r="G296" i="6" s="1"/>
  <c r="I295" i="6"/>
  <c r="H295" i="6"/>
  <c r="G295" i="6" a="1"/>
  <c r="G295" i="6" s="1"/>
  <c r="I294" i="6"/>
  <c r="H294" i="6"/>
  <c r="G294" i="6" a="1"/>
  <c r="G294" i="6" s="1"/>
  <c r="I293" i="6"/>
  <c r="H293" i="6"/>
  <c r="G293" i="6" a="1"/>
  <c r="G293" i="6" s="1"/>
  <c r="I292" i="6"/>
  <c r="H292" i="6"/>
  <c r="G292" i="6" a="1"/>
  <c r="G292" i="6" s="1"/>
  <c r="I291" i="6"/>
  <c r="H291" i="6"/>
  <c r="G291" i="6" a="1"/>
  <c r="G291" i="6" s="1"/>
  <c r="I290" i="6"/>
  <c r="H290" i="6"/>
  <c r="G290" i="6" a="1"/>
  <c r="G290" i="6" s="1"/>
  <c r="I289" i="6"/>
  <c r="H289" i="6"/>
  <c r="G289" i="6" a="1"/>
  <c r="G289" i="6" s="1"/>
  <c r="I288" i="6"/>
  <c r="H288" i="6"/>
  <c r="G288" i="6" a="1"/>
  <c r="G288" i="6" s="1"/>
  <c r="I287" i="6"/>
  <c r="H287" i="6"/>
  <c r="G287" i="6" a="1"/>
  <c r="G287" i="6" s="1"/>
  <c r="I286" i="6"/>
  <c r="H286" i="6"/>
  <c r="G286" i="6" a="1"/>
  <c r="G286" i="6" s="1"/>
  <c r="I285" i="6"/>
  <c r="H285" i="6"/>
  <c r="G285" i="6" a="1"/>
  <c r="G285" i="6" s="1"/>
  <c r="I284" i="6"/>
  <c r="H284" i="6"/>
  <c r="G284" i="6" a="1"/>
  <c r="G284" i="6" s="1"/>
  <c r="I283" i="6"/>
  <c r="H283" i="6"/>
  <c r="G283" i="6" a="1"/>
  <c r="G283" i="6" s="1"/>
  <c r="I282" i="6"/>
  <c r="H282" i="6"/>
  <c r="G282" i="6" a="1"/>
  <c r="G282" i="6" s="1"/>
  <c r="I281" i="6"/>
  <c r="H281" i="6"/>
  <c r="G281" i="6" a="1"/>
  <c r="G281" i="6" s="1"/>
  <c r="I280" i="6"/>
  <c r="H280" i="6"/>
  <c r="G280" i="6" a="1"/>
  <c r="G280" i="6" s="1"/>
  <c r="I279" i="6"/>
  <c r="H279" i="6"/>
  <c r="G279" i="6" a="1"/>
  <c r="G279" i="6" s="1"/>
  <c r="I278" i="6"/>
  <c r="H278" i="6"/>
  <c r="G278" i="6" a="1"/>
  <c r="G278" i="6" s="1"/>
  <c r="I277" i="6"/>
  <c r="H277" i="6"/>
  <c r="G277" i="6" a="1"/>
  <c r="G277" i="6" s="1"/>
  <c r="I276" i="6"/>
  <c r="H276" i="6"/>
  <c r="G276" i="6" a="1"/>
  <c r="G276" i="6" s="1"/>
  <c r="I275" i="6"/>
  <c r="H275" i="6"/>
  <c r="G275" i="6" a="1"/>
  <c r="G275" i="6" s="1"/>
  <c r="I274" i="6"/>
  <c r="H274" i="6"/>
  <c r="G274" i="6" a="1"/>
  <c r="G274" i="6" s="1"/>
  <c r="I273" i="6"/>
  <c r="H273" i="6"/>
  <c r="G273" i="6" a="1"/>
  <c r="G273" i="6" s="1"/>
  <c r="I272" i="6"/>
  <c r="H272" i="6"/>
  <c r="G272" i="6" a="1"/>
  <c r="G272" i="6" s="1"/>
  <c r="I271" i="6"/>
  <c r="H271" i="6"/>
  <c r="G271" i="6" a="1"/>
  <c r="G271" i="6" s="1"/>
  <c r="I270" i="6"/>
  <c r="H270" i="6"/>
  <c r="G270" i="6" a="1"/>
  <c r="G270" i="6" s="1"/>
  <c r="I269" i="6"/>
  <c r="H269" i="6"/>
  <c r="G269" i="6" a="1"/>
  <c r="G269" i="6" s="1"/>
  <c r="I268" i="6"/>
  <c r="H268" i="6"/>
  <c r="G268" i="6" a="1"/>
  <c r="G268" i="6" s="1"/>
  <c r="I267" i="6"/>
  <c r="H267" i="6"/>
  <c r="G267" i="6" a="1"/>
  <c r="G267" i="6" s="1"/>
  <c r="I266" i="6"/>
  <c r="H266" i="6"/>
  <c r="G266" i="6" a="1"/>
  <c r="G266" i="6" s="1"/>
  <c r="I265" i="6"/>
  <c r="H265" i="6"/>
  <c r="G265" i="6" a="1"/>
  <c r="G265" i="6" s="1"/>
  <c r="I264" i="6"/>
  <c r="H264" i="6"/>
  <c r="G264" i="6" a="1"/>
  <c r="G264" i="6" s="1"/>
  <c r="I263" i="6"/>
  <c r="H263" i="6"/>
  <c r="G263" i="6" a="1"/>
  <c r="G263" i="6" s="1"/>
  <c r="I262" i="6"/>
  <c r="H262" i="6"/>
  <c r="G262" i="6" a="1"/>
  <c r="G262" i="6" s="1"/>
  <c r="I261" i="6"/>
  <c r="H261" i="6"/>
  <c r="G261" i="6" a="1"/>
  <c r="G261" i="6" s="1"/>
  <c r="I260" i="6"/>
  <c r="H260" i="6"/>
  <c r="G260" i="6" a="1"/>
  <c r="G260" i="6" s="1"/>
  <c r="I259" i="6"/>
  <c r="H259" i="6"/>
  <c r="G259" i="6" a="1"/>
  <c r="G259" i="6" s="1"/>
  <c r="I258" i="6"/>
  <c r="H258" i="6"/>
  <c r="G258" i="6" a="1"/>
  <c r="G258" i="6" s="1"/>
  <c r="I257" i="6"/>
  <c r="H257" i="6"/>
  <c r="G257" i="6" a="1"/>
  <c r="G257" i="6" s="1"/>
  <c r="I256" i="6"/>
  <c r="H256" i="6"/>
  <c r="G256" i="6" a="1"/>
  <c r="G256" i="6" s="1"/>
  <c r="I255" i="6"/>
  <c r="H255" i="6"/>
  <c r="G255" i="6" a="1"/>
  <c r="G255" i="6" s="1"/>
  <c r="I254" i="6"/>
  <c r="H254" i="6"/>
  <c r="G254" i="6" a="1"/>
  <c r="G254" i="6" s="1"/>
  <c r="I253" i="6"/>
  <c r="H253" i="6"/>
  <c r="G253" i="6" a="1"/>
  <c r="G253" i="6" s="1"/>
  <c r="I252" i="6"/>
  <c r="H252" i="6"/>
  <c r="G252" i="6" a="1"/>
  <c r="G252" i="6" s="1"/>
  <c r="I251" i="6"/>
  <c r="H251" i="6"/>
  <c r="G251" i="6" a="1"/>
  <c r="G251" i="6" s="1"/>
  <c r="I250" i="6"/>
  <c r="H250" i="6"/>
  <c r="G250" i="6" a="1"/>
  <c r="G250" i="6" s="1"/>
  <c r="I249" i="6"/>
  <c r="H249" i="6"/>
  <c r="G249" i="6" a="1"/>
  <c r="G249" i="6" s="1"/>
  <c r="I248" i="6"/>
  <c r="H248" i="6"/>
  <c r="G248" i="6" a="1"/>
  <c r="G248" i="6" s="1"/>
  <c r="I247" i="6"/>
  <c r="H247" i="6"/>
  <c r="G247" i="6" a="1"/>
  <c r="G247" i="6" s="1"/>
  <c r="I246" i="6"/>
  <c r="H246" i="6"/>
  <c r="G246" i="6" a="1"/>
  <c r="G246" i="6" s="1"/>
  <c r="I245" i="6"/>
  <c r="H245" i="6"/>
  <c r="G245" i="6" a="1"/>
  <c r="G245" i="6" s="1"/>
  <c r="I244" i="6"/>
  <c r="H244" i="6"/>
  <c r="G244" i="6" a="1"/>
  <c r="G244" i="6" s="1"/>
  <c r="I243" i="6"/>
  <c r="H243" i="6"/>
  <c r="G243" i="6" a="1"/>
  <c r="G243" i="6" s="1"/>
  <c r="I242" i="6"/>
  <c r="H242" i="6"/>
  <c r="G242" i="6" a="1"/>
  <c r="G242" i="6" s="1"/>
  <c r="I241" i="6"/>
  <c r="H241" i="6"/>
  <c r="G241" i="6" a="1"/>
  <c r="G241" i="6" s="1"/>
  <c r="I240" i="6"/>
  <c r="H240" i="6"/>
  <c r="G240" i="6" a="1"/>
  <c r="G240" i="6" s="1"/>
  <c r="I239" i="6"/>
  <c r="H239" i="6"/>
  <c r="G239" i="6" a="1"/>
  <c r="G239" i="6" s="1"/>
  <c r="I238" i="6"/>
  <c r="H238" i="6"/>
  <c r="G238" i="6" a="1"/>
  <c r="G238" i="6" s="1"/>
  <c r="I237" i="6"/>
  <c r="H237" i="6"/>
  <c r="G237" i="6" a="1"/>
  <c r="G237" i="6" s="1"/>
  <c r="I236" i="6"/>
  <c r="H236" i="6"/>
  <c r="G236" i="6" a="1"/>
  <c r="G236" i="6" s="1"/>
  <c r="I235" i="6"/>
  <c r="H235" i="6"/>
  <c r="G235" i="6" a="1"/>
  <c r="G235" i="6" s="1"/>
  <c r="I234" i="6"/>
  <c r="H234" i="6"/>
  <c r="G234" i="6" a="1"/>
  <c r="G234" i="6" s="1"/>
  <c r="I233" i="6"/>
  <c r="H233" i="6"/>
  <c r="G233" i="6" a="1"/>
  <c r="G233" i="6" s="1"/>
  <c r="I232" i="6"/>
  <c r="H232" i="6"/>
  <c r="G232" i="6" a="1"/>
  <c r="G232" i="6" s="1"/>
  <c r="I231" i="6"/>
  <c r="H231" i="6"/>
  <c r="G231" i="6" a="1"/>
  <c r="G231" i="6" s="1"/>
  <c r="I230" i="6"/>
  <c r="H230" i="6"/>
  <c r="G230" i="6" a="1"/>
  <c r="G230" i="6" s="1"/>
  <c r="I229" i="6"/>
  <c r="H229" i="6"/>
  <c r="G229" i="6" a="1"/>
  <c r="G229" i="6" s="1"/>
  <c r="I228" i="6"/>
  <c r="H228" i="6"/>
  <c r="G228" i="6" a="1"/>
  <c r="G228" i="6" s="1"/>
  <c r="I227" i="6"/>
  <c r="H227" i="6"/>
  <c r="G227" i="6" a="1"/>
  <c r="G227" i="6" s="1"/>
  <c r="I226" i="6"/>
  <c r="H226" i="6"/>
  <c r="G226" i="6" a="1"/>
  <c r="G226" i="6" s="1"/>
  <c r="I225" i="6"/>
  <c r="H225" i="6"/>
  <c r="G225" i="6" a="1"/>
  <c r="G225" i="6" s="1"/>
  <c r="I224" i="6"/>
  <c r="H224" i="6"/>
  <c r="G224" i="6" a="1"/>
  <c r="G224" i="6" s="1"/>
  <c r="I223" i="6"/>
  <c r="H223" i="6"/>
  <c r="G223" i="6" a="1"/>
  <c r="G223" i="6" s="1"/>
  <c r="I222" i="6"/>
  <c r="H222" i="6"/>
  <c r="G222" i="6" a="1"/>
  <c r="G222" i="6" s="1"/>
  <c r="I221" i="6"/>
  <c r="H221" i="6"/>
  <c r="G221" i="6" a="1"/>
  <c r="G221" i="6" s="1"/>
  <c r="I220" i="6"/>
  <c r="H220" i="6"/>
  <c r="G220" i="6" a="1"/>
  <c r="G220" i="6" s="1"/>
  <c r="I219" i="6"/>
  <c r="H219" i="6"/>
  <c r="G219" i="6" a="1"/>
  <c r="G219" i="6" s="1"/>
  <c r="I218" i="6"/>
  <c r="H218" i="6"/>
  <c r="G218" i="6" a="1"/>
  <c r="G218" i="6" s="1"/>
  <c r="I217" i="6"/>
  <c r="H217" i="6"/>
  <c r="G217" i="6" a="1"/>
  <c r="G217" i="6" s="1"/>
  <c r="I216" i="6"/>
  <c r="H216" i="6"/>
  <c r="G216" i="6" a="1"/>
  <c r="G216" i="6" s="1"/>
  <c r="I215" i="6"/>
  <c r="H215" i="6"/>
  <c r="G215" i="6" a="1"/>
  <c r="G215" i="6" s="1"/>
  <c r="I214" i="6"/>
  <c r="H214" i="6"/>
  <c r="G214" i="6" a="1"/>
  <c r="G214" i="6" s="1"/>
  <c r="I213" i="6"/>
  <c r="H213" i="6"/>
  <c r="G213" i="6" a="1"/>
  <c r="G213" i="6" s="1"/>
  <c r="I212" i="6"/>
  <c r="H212" i="6"/>
  <c r="G212" i="6" a="1"/>
  <c r="G212" i="6" s="1"/>
  <c r="I211" i="6"/>
  <c r="H211" i="6"/>
  <c r="G211" i="6" a="1"/>
  <c r="G211" i="6" s="1"/>
  <c r="I210" i="6"/>
  <c r="H210" i="6"/>
  <c r="G210" i="6" a="1"/>
  <c r="G210" i="6" s="1"/>
  <c r="I209" i="6"/>
  <c r="H209" i="6"/>
  <c r="G209" i="6" a="1"/>
  <c r="G209" i="6" s="1"/>
  <c r="I208" i="6"/>
  <c r="H208" i="6"/>
  <c r="G208" i="6" a="1"/>
  <c r="G208" i="6" s="1"/>
  <c r="I207" i="6"/>
  <c r="H207" i="6"/>
  <c r="G207" i="6" a="1"/>
  <c r="G207" i="6" s="1"/>
  <c r="I206" i="6"/>
  <c r="H206" i="6"/>
  <c r="G206" i="6" a="1"/>
  <c r="G206" i="6" s="1"/>
  <c r="I205" i="6"/>
  <c r="H205" i="6"/>
  <c r="G205" i="6" a="1"/>
  <c r="G205" i="6" s="1"/>
  <c r="I204" i="6"/>
  <c r="H204" i="6"/>
  <c r="G204" i="6" a="1"/>
  <c r="G204" i="6" s="1"/>
  <c r="I203" i="6"/>
  <c r="H203" i="6"/>
  <c r="G203" i="6" a="1"/>
  <c r="G203" i="6" s="1"/>
  <c r="I202" i="6"/>
  <c r="H202" i="6"/>
  <c r="G202" i="6" a="1"/>
  <c r="G202" i="6" s="1"/>
  <c r="I201" i="6"/>
  <c r="H201" i="6"/>
  <c r="G201" i="6" a="1"/>
  <c r="G201" i="6" s="1"/>
  <c r="I200" i="6"/>
  <c r="H200" i="6"/>
  <c r="G200" i="6" a="1"/>
  <c r="G200" i="6" s="1"/>
  <c r="I199" i="6"/>
  <c r="H199" i="6"/>
  <c r="G199" i="6" a="1"/>
  <c r="G199" i="6" s="1"/>
  <c r="I198" i="6"/>
  <c r="H198" i="6"/>
  <c r="G198" i="6" a="1"/>
  <c r="G198" i="6" s="1"/>
  <c r="I197" i="6"/>
  <c r="H197" i="6"/>
  <c r="G197" i="6" a="1"/>
  <c r="G197" i="6" s="1"/>
  <c r="I196" i="6"/>
  <c r="H196" i="6"/>
  <c r="G196" i="6" a="1"/>
  <c r="G196" i="6" s="1"/>
  <c r="I195" i="6"/>
  <c r="H195" i="6"/>
  <c r="G195" i="6" a="1"/>
  <c r="G195" i="6" s="1"/>
  <c r="I194" i="6"/>
  <c r="H194" i="6"/>
  <c r="G194" i="6" a="1"/>
  <c r="G194" i="6" s="1"/>
  <c r="I193" i="6"/>
  <c r="H193" i="6"/>
  <c r="G193" i="6" a="1"/>
  <c r="G193" i="6" s="1"/>
  <c r="I192" i="6"/>
  <c r="H192" i="6"/>
  <c r="G192" i="6" a="1"/>
  <c r="G192" i="6" s="1"/>
  <c r="I191" i="6"/>
  <c r="H191" i="6"/>
  <c r="G191" i="6" a="1"/>
  <c r="G191" i="6" s="1"/>
  <c r="I190" i="6"/>
  <c r="H190" i="6"/>
  <c r="G190" i="6" a="1"/>
  <c r="G190" i="6" s="1"/>
  <c r="I189" i="6"/>
  <c r="H189" i="6"/>
  <c r="G189" i="6" a="1"/>
  <c r="G189" i="6" s="1"/>
  <c r="I188" i="6"/>
  <c r="H188" i="6"/>
  <c r="G188" i="6" a="1"/>
  <c r="G188" i="6" s="1"/>
  <c r="I187" i="6"/>
  <c r="H187" i="6"/>
  <c r="G187" i="6" a="1"/>
  <c r="G187" i="6" s="1"/>
  <c r="I186" i="6"/>
  <c r="H186" i="6"/>
  <c r="G186" i="6" a="1"/>
  <c r="G186" i="6" s="1"/>
  <c r="I185" i="6"/>
  <c r="H185" i="6"/>
  <c r="G185" i="6" a="1"/>
  <c r="G185" i="6" s="1"/>
  <c r="I184" i="6"/>
  <c r="H184" i="6"/>
  <c r="G184" i="6" a="1"/>
  <c r="G184" i="6" s="1"/>
  <c r="I183" i="6"/>
  <c r="H183" i="6"/>
  <c r="G183" i="6" a="1"/>
  <c r="G183" i="6" s="1"/>
  <c r="I182" i="6"/>
  <c r="H182" i="6"/>
  <c r="G182" i="6" a="1"/>
  <c r="G182" i="6" s="1"/>
  <c r="I181" i="6"/>
  <c r="H181" i="6"/>
  <c r="G181" i="6" a="1"/>
  <c r="G181" i="6" s="1"/>
  <c r="I180" i="6"/>
  <c r="H180" i="6"/>
  <c r="G180" i="6" a="1"/>
  <c r="G180" i="6" s="1"/>
  <c r="I179" i="6"/>
  <c r="H179" i="6"/>
  <c r="G179" i="6" a="1"/>
  <c r="G179" i="6" s="1"/>
  <c r="I178" i="6"/>
  <c r="H178" i="6"/>
  <c r="G178" i="6" a="1"/>
  <c r="G178" i="6" s="1"/>
  <c r="I177" i="6"/>
  <c r="H177" i="6"/>
  <c r="G177" i="6" a="1"/>
  <c r="G177" i="6" s="1"/>
  <c r="I176" i="6"/>
  <c r="H176" i="6"/>
  <c r="G176" i="6" a="1"/>
  <c r="G176" i="6" s="1"/>
  <c r="I175" i="6"/>
  <c r="H175" i="6"/>
  <c r="G175" i="6" a="1"/>
  <c r="G175" i="6" s="1"/>
  <c r="I174" i="6"/>
  <c r="H174" i="6"/>
  <c r="G174" i="6" a="1"/>
  <c r="G174" i="6" s="1"/>
  <c r="I173" i="6"/>
  <c r="H173" i="6"/>
  <c r="G173" i="6" a="1"/>
  <c r="G173" i="6" s="1"/>
  <c r="I172" i="6"/>
  <c r="H172" i="6"/>
  <c r="G172" i="6" a="1"/>
  <c r="G172" i="6" s="1"/>
  <c r="I171" i="6"/>
  <c r="H171" i="6"/>
  <c r="G171" i="6" a="1"/>
  <c r="G171" i="6" s="1"/>
  <c r="I170" i="6"/>
  <c r="H170" i="6"/>
  <c r="G170" i="6" a="1"/>
  <c r="G170" i="6" s="1"/>
  <c r="I169" i="6"/>
  <c r="H169" i="6"/>
  <c r="G169" i="6" a="1"/>
  <c r="G169" i="6" s="1"/>
  <c r="I168" i="6"/>
  <c r="H168" i="6"/>
  <c r="G168" i="6" a="1"/>
  <c r="G168" i="6" s="1"/>
  <c r="I167" i="6"/>
  <c r="H167" i="6"/>
  <c r="G167" i="6" a="1"/>
  <c r="G167" i="6" s="1"/>
  <c r="I166" i="6"/>
  <c r="H166" i="6"/>
  <c r="G166" i="6" a="1"/>
  <c r="G166" i="6" s="1"/>
  <c r="I165" i="6"/>
  <c r="H165" i="6"/>
  <c r="G165" i="6" a="1"/>
  <c r="G165" i="6" s="1"/>
  <c r="I164" i="6"/>
  <c r="H164" i="6"/>
  <c r="G164" i="6" a="1"/>
  <c r="G164" i="6" s="1"/>
  <c r="I163" i="6"/>
  <c r="H163" i="6"/>
  <c r="G163" i="6" a="1"/>
  <c r="G163" i="6" s="1"/>
  <c r="I162" i="6"/>
  <c r="H162" i="6"/>
  <c r="G162" i="6" a="1"/>
  <c r="G162" i="6" s="1"/>
  <c r="I161" i="6"/>
  <c r="H161" i="6"/>
  <c r="G161" i="6" a="1"/>
  <c r="G161" i="6" s="1"/>
  <c r="I160" i="6"/>
  <c r="H160" i="6"/>
  <c r="G160" i="6" a="1"/>
  <c r="G160" i="6" s="1"/>
  <c r="I159" i="6"/>
  <c r="H159" i="6"/>
  <c r="G159" i="6" a="1"/>
  <c r="G159" i="6" s="1"/>
  <c r="I158" i="6"/>
  <c r="H158" i="6"/>
  <c r="G158" i="6" a="1"/>
  <c r="G158" i="6" s="1"/>
  <c r="I157" i="6"/>
  <c r="H157" i="6"/>
  <c r="G157" i="6" a="1"/>
  <c r="G157" i="6" s="1"/>
  <c r="I156" i="6"/>
  <c r="H156" i="6"/>
  <c r="G156" i="6" a="1"/>
  <c r="G156" i="6" s="1"/>
  <c r="I155" i="6"/>
  <c r="H155" i="6"/>
  <c r="G155" i="6" a="1"/>
  <c r="G155" i="6" s="1"/>
  <c r="I154" i="6"/>
  <c r="H154" i="6"/>
  <c r="G154" i="6" a="1"/>
  <c r="G154" i="6" s="1"/>
  <c r="I153" i="6"/>
  <c r="H153" i="6"/>
  <c r="G153" i="6" a="1"/>
  <c r="G153" i="6" s="1"/>
  <c r="I152" i="6"/>
  <c r="H152" i="6"/>
  <c r="G152" i="6" a="1"/>
  <c r="G152" i="6" s="1"/>
  <c r="I151" i="6"/>
  <c r="H151" i="6"/>
  <c r="G151" i="6" a="1"/>
  <c r="G151" i="6" s="1"/>
  <c r="I150" i="6"/>
  <c r="H150" i="6"/>
  <c r="G150" i="6" a="1"/>
  <c r="G150" i="6" s="1"/>
  <c r="I149" i="6"/>
  <c r="H149" i="6"/>
  <c r="G149" i="6" a="1"/>
  <c r="G149" i="6" s="1"/>
  <c r="I148" i="6"/>
  <c r="H148" i="6"/>
  <c r="G148" i="6" a="1"/>
  <c r="G148" i="6" s="1"/>
  <c r="I147" i="6"/>
  <c r="H147" i="6"/>
  <c r="G147" i="6" a="1"/>
  <c r="G147" i="6" s="1"/>
  <c r="I146" i="6"/>
  <c r="H146" i="6"/>
  <c r="G146" i="6" a="1"/>
  <c r="G146" i="6" s="1"/>
  <c r="I145" i="6"/>
  <c r="H145" i="6"/>
  <c r="G145" i="6" a="1"/>
  <c r="G145" i="6" s="1"/>
  <c r="I144" i="6"/>
  <c r="H144" i="6"/>
  <c r="G144" i="6" a="1"/>
  <c r="G144" i="6" s="1"/>
  <c r="I143" i="6"/>
  <c r="H143" i="6"/>
  <c r="G143" i="6" a="1"/>
  <c r="G143" i="6" s="1"/>
  <c r="I142" i="6"/>
  <c r="H142" i="6"/>
  <c r="G142" i="6" a="1"/>
  <c r="G142" i="6" s="1"/>
  <c r="I141" i="6"/>
  <c r="H141" i="6"/>
  <c r="G141" i="6" a="1"/>
  <c r="G141" i="6" s="1"/>
  <c r="I140" i="6"/>
  <c r="H140" i="6"/>
  <c r="G140" i="6" a="1"/>
  <c r="G140" i="6" s="1"/>
  <c r="I139" i="6"/>
  <c r="H139" i="6"/>
  <c r="G139" i="6" a="1"/>
  <c r="G139" i="6" s="1"/>
  <c r="I138" i="6"/>
  <c r="H138" i="6"/>
  <c r="G138" i="6" a="1"/>
  <c r="G138" i="6" s="1"/>
  <c r="I137" i="6"/>
  <c r="H137" i="6"/>
  <c r="G137" i="6" a="1"/>
  <c r="G137" i="6" s="1"/>
  <c r="I136" i="6"/>
  <c r="H136" i="6"/>
  <c r="G136" i="6" a="1"/>
  <c r="G136" i="6" s="1"/>
  <c r="I135" i="6"/>
  <c r="H135" i="6"/>
  <c r="G135" i="6" a="1"/>
  <c r="G135" i="6" s="1"/>
  <c r="I134" i="6"/>
  <c r="H134" i="6"/>
  <c r="G134" i="6" a="1"/>
  <c r="G134" i="6" s="1"/>
  <c r="I133" i="6"/>
  <c r="H133" i="6"/>
  <c r="G133" i="6" a="1"/>
  <c r="G133" i="6" s="1"/>
  <c r="I132" i="6"/>
  <c r="H132" i="6"/>
  <c r="G132" i="6" a="1"/>
  <c r="G132" i="6" s="1"/>
  <c r="I131" i="6"/>
  <c r="H131" i="6"/>
  <c r="G131" i="6" a="1"/>
  <c r="G131" i="6" s="1"/>
  <c r="I130" i="6"/>
  <c r="H130" i="6"/>
  <c r="G130" i="6" a="1"/>
  <c r="G130" i="6" s="1"/>
  <c r="I129" i="6"/>
  <c r="H129" i="6"/>
  <c r="G129" i="6" a="1"/>
  <c r="G129" i="6" s="1"/>
  <c r="I128" i="6"/>
  <c r="H128" i="6"/>
  <c r="G128" i="6" a="1"/>
  <c r="G128" i="6" s="1"/>
  <c r="I127" i="6"/>
  <c r="H127" i="6"/>
  <c r="G127" i="6" a="1"/>
  <c r="G127" i="6" s="1"/>
  <c r="I126" i="6"/>
  <c r="H126" i="6"/>
  <c r="G126" i="6" a="1"/>
  <c r="G126" i="6" s="1"/>
  <c r="I125" i="6"/>
  <c r="H125" i="6"/>
  <c r="G125" i="6" a="1"/>
  <c r="G125" i="6" s="1"/>
  <c r="I124" i="6"/>
  <c r="H124" i="6"/>
  <c r="G124" i="6" a="1"/>
  <c r="G124" i="6" s="1"/>
  <c r="I123" i="6"/>
  <c r="H123" i="6"/>
  <c r="G123" i="6" a="1"/>
  <c r="G123" i="6" s="1"/>
  <c r="I122" i="6"/>
  <c r="H122" i="6"/>
  <c r="G122" i="6" a="1"/>
  <c r="G122" i="6" s="1"/>
  <c r="I121" i="6"/>
  <c r="H121" i="6"/>
  <c r="G121" i="6" a="1"/>
  <c r="G121" i="6" s="1"/>
  <c r="I120" i="6"/>
  <c r="H120" i="6"/>
  <c r="G120" i="6" a="1"/>
  <c r="G120" i="6" s="1"/>
  <c r="I119" i="6"/>
  <c r="H119" i="6"/>
  <c r="G119" i="6" a="1"/>
  <c r="G119" i="6" s="1"/>
  <c r="I118" i="6"/>
  <c r="H118" i="6"/>
  <c r="G118" i="6" a="1"/>
  <c r="G118" i="6" s="1"/>
  <c r="I117" i="6"/>
  <c r="H117" i="6"/>
  <c r="G117" i="6" a="1"/>
  <c r="G117" i="6" s="1"/>
  <c r="I116" i="6"/>
  <c r="H116" i="6"/>
  <c r="G116" i="6" a="1"/>
  <c r="G116" i="6" s="1"/>
  <c r="I115" i="6"/>
  <c r="H115" i="6"/>
  <c r="G115" i="6" a="1"/>
  <c r="G115" i="6" s="1"/>
  <c r="I114" i="6"/>
  <c r="H114" i="6"/>
  <c r="G114" i="6" a="1"/>
  <c r="G114" i="6" s="1"/>
  <c r="I113" i="6"/>
  <c r="H113" i="6"/>
  <c r="G113" i="6" a="1"/>
  <c r="G113" i="6" s="1"/>
  <c r="I112" i="6"/>
  <c r="H112" i="6"/>
  <c r="G112" i="6" a="1"/>
  <c r="G112" i="6" s="1"/>
  <c r="I111" i="6"/>
  <c r="H111" i="6"/>
  <c r="G111" i="6" a="1"/>
  <c r="G111" i="6" s="1"/>
  <c r="I110" i="6"/>
  <c r="H110" i="6"/>
  <c r="G110" i="6" a="1"/>
  <c r="G110" i="6" s="1"/>
  <c r="I109" i="6"/>
  <c r="H109" i="6"/>
  <c r="G109" i="6" a="1"/>
  <c r="G109" i="6" s="1"/>
  <c r="I108" i="6"/>
  <c r="H108" i="6"/>
  <c r="G108" i="6" a="1"/>
  <c r="G108" i="6" s="1"/>
  <c r="I107" i="6"/>
  <c r="H107" i="6"/>
  <c r="G107" i="6" a="1"/>
  <c r="G107" i="6" s="1"/>
  <c r="I106" i="6"/>
  <c r="H106" i="6"/>
  <c r="G106" i="6" a="1"/>
  <c r="G106" i="6" s="1"/>
  <c r="I105" i="6"/>
  <c r="H105" i="6"/>
  <c r="G105" i="6" a="1"/>
  <c r="G105" i="6" s="1"/>
  <c r="I104" i="6"/>
  <c r="H104" i="6"/>
  <c r="G104" i="6" a="1"/>
  <c r="G104" i="6" s="1"/>
  <c r="I103" i="6"/>
  <c r="H103" i="6"/>
  <c r="G103" i="6" a="1"/>
  <c r="G103" i="6" s="1"/>
  <c r="I102" i="6"/>
  <c r="H102" i="6"/>
  <c r="G102" i="6" a="1"/>
  <c r="G102" i="6" s="1"/>
  <c r="I101" i="6"/>
  <c r="H101" i="6"/>
  <c r="G101" i="6" a="1"/>
  <c r="G101" i="6" s="1"/>
  <c r="I100" i="6"/>
  <c r="H100" i="6"/>
  <c r="G100" i="6" a="1"/>
  <c r="G100" i="6" s="1"/>
  <c r="I99" i="6"/>
  <c r="H99" i="6"/>
  <c r="G99" i="6" a="1"/>
  <c r="G99" i="6" s="1"/>
  <c r="I98" i="6"/>
  <c r="H98" i="6"/>
  <c r="G98" i="6" a="1"/>
  <c r="G98" i="6" s="1"/>
  <c r="I97" i="6"/>
  <c r="H97" i="6"/>
  <c r="G97" i="6" a="1"/>
  <c r="G97" i="6" s="1"/>
  <c r="I96" i="6"/>
  <c r="H96" i="6"/>
  <c r="G96" i="6" a="1"/>
  <c r="G96" i="6" s="1"/>
  <c r="I95" i="6"/>
  <c r="H95" i="6"/>
  <c r="G95" i="6" a="1"/>
  <c r="G95" i="6" s="1"/>
  <c r="I94" i="6"/>
  <c r="H94" i="6"/>
  <c r="G94" i="6" a="1"/>
  <c r="G94" i="6" s="1"/>
  <c r="I93" i="6"/>
  <c r="H93" i="6"/>
  <c r="G93" i="6" a="1"/>
  <c r="G93" i="6" s="1"/>
  <c r="I92" i="6"/>
  <c r="H92" i="6"/>
  <c r="G92" i="6" a="1"/>
  <c r="G92" i="6" s="1"/>
  <c r="I91" i="6"/>
  <c r="H91" i="6"/>
  <c r="G91" i="6" a="1"/>
  <c r="G91" i="6" s="1"/>
  <c r="I90" i="6"/>
  <c r="H90" i="6"/>
  <c r="G90" i="6" a="1"/>
  <c r="G90" i="6" s="1"/>
  <c r="I89" i="6"/>
  <c r="H89" i="6"/>
  <c r="G89" i="6" a="1"/>
  <c r="G89" i="6" s="1"/>
  <c r="I88" i="6"/>
  <c r="H88" i="6"/>
  <c r="G88" i="6" a="1"/>
  <c r="G88" i="6" s="1"/>
  <c r="I87" i="6"/>
  <c r="H87" i="6"/>
  <c r="G87" i="6" a="1"/>
  <c r="G87" i="6" s="1"/>
  <c r="I86" i="6"/>
  <c r="H86" i="6"/>
  <c r="G86" i="6" a="1"/>
  <c r="G86" i="6" s="1"/>
  <c r="I85" i="6"/>
  <c r="H85" i="6"/>
  <c r="G85" i="6" a="1"/>
  <c r="G85" i="6" s="1"/>
  <c r="I84" i="6"/>
  <c r="H84" i="6"/>
  <c r="G84" i="6" a="1"/>
  <c r="G84" i="6" s="1"/>
  <c r="I83" i="6"/>
  <c r="H83" i="6"/>
  <c r="G83" i="6" a="1"/>
  <c r="G83" i="6" s="1"/>
  <c r="I82" i="6"/>
  <c r="H82" i="6"/>
  <c r="G82" i="6" a="1"/>
  <c r="G82" i="6" s="1"/>
  <c r="I81" i="6"/>
  <c r="H81" i="6"/>
  <c r="G81" i="6" a="1"/>
  <c r="G81" i="6" s="1"/>
  <c r="I80" i="6"/>
  <c r="H80" i="6"/>
  <c r="G80" i="6" a="1"/>
  <c r="G80" i="6" s="1"/>
  <c r="I79" i="6"/>
  <c r="H79" i="6"/>
  <c r="G79" i="6" a="1"/>
  <c r="G79" i="6" s="1"/>
  <c r="I78" i="6"/>
  <c r="H78" i="6"/>
  <c r="G78" i="6" a="1"/>
  <c r="G78" i="6" s="1"/>
  <c r="I77" i="6"/>
  <c r="H77" i="6"/>
  <c r="G77" i="6" a="1"/>
  <c r="G77" i="6" s="1"/>
  <c r="I76" i="6"/>
  <c r="H76" i="6"/>
  <c r="G76" i="6" a="1"/>
  <c r="G76" i="6" s="1"/>
  <c r="I75" i="6"/>
  <c r="H75" i="6"/>
  <c r="G75" i="6" a="1"/>
  <c r="G75" i="6" s="1"/>
  <c r="I74" i="6"/>
  <c r="H74" i="6"/>
  <c r="G74" i="6" a="1"/>
  <c r="G74" i="6" s="1"/>
  <c r="I73" i="6"/>
  <c r="H73" i="6"/>
  <c r="G73" i="6" a="1"/>
  <c r="G73" i="6" s="1"/>
  <c r="I72" i="6"/>
  <c r="H72" i="6"/>
  <c r="G72" i="6" a="1"/>
  <c r="G72" i="6" s="1"/>
  <c r="I71" i="6"/>
  <c r="H71" i="6"/>
  <c r="G71" i="6" a="1"/>
  <c r="G71" i="6" s="1"/>
  <c r="I70" i="6"/>
  <c r="H70" i="6"/>
  <c r="G70" i="6" a="1"/>
  <c r="G70" i="6" s="1"/>
  <c r="I69" i="6"/>
  <c r="H69" i="6"/>
  <c r="G69" i="6" a="1"/>
  <c r="G69" i="6" s="1"/>
  <c r="I68" i="6"/>
  <c r="H68" i="6"/>
  <c r="G68" i="6" a="1"/>
  <c r="G68" i="6" s="1"/>
  <c r="I67" i="6"/>
  <c r="H67" i="6"/>
  <c r="G67" i="6" a="1"/>
  <c r="G67" i="6" s="1"/>
  <c r="I66" i="6"/>
  <c r="H66" i="6"/>
  <c r="G66" i="6" a="1"/>
  <c r="G66" i="6" s="1"/>
  <c r="I65" i="6"/>
  <c r="H65" i="6"/>
  <c r="G65" i="6" a="1"/>
  <c r="G65" i="6" s="1"/>
  <c r="I64" i="6"/>
  <c r="H64" i="6"/>
  <c r="G64" i="6" a="1"/>
  <c r="G64" i="6" s="1"/>
  <c r="I63" i="6"/>
  <c r="H63" i="6"/>
  <c r="G63" i="6" a="1"/>
  <c r="G63" i="6" s="1"/>
  <c r="I62" i="6"/>
  <c r="H62" i="6"/>
  <c r="G62" i="6" a="1"/>
  <c r="G62" i="6" s="1"/>
  <c r="I61" i="6"/>
  <c r="H61" i="6"/>
  <c r="G61" i="6" a="1"/>
  <c r="G61" i="6" s="1"/>
  <c r="I60" i="6"/>
  <c r="H60" i="6"/>
  <c r="G60" i="6" a="1"/>
  <c r="G60" i="6" s="1"/>
  <c r="I59" i="6"/>
  <c r="H59" i="6"/>
  <c r="G59" i="6" a="1"/>
  <c r="G59" i="6" s="1"/>
  <c r="I58" i="6"/>
  <c r="H58" i="6"/>
  <c r="G58" i="6" a="1"/>
  <c r="G58" i="6" s="1"/>
  <c r="I57" i="6"/>
  <c r="H57" i="6"/>
  <c r="G57" i="6" a="1"/>
  <c r="G57" i="6" s="1"/>
  <c r="I56" i="6"/>
  <c r="H56" i="6"/>
  <c r="G56" i="6" a="1"/>
  <c r="G56" i="6" s="1"/>
  <c r="I55" i="6"/>
  <c r="H55" i="6"/>
  <c r="G55" i="6" a="1"/>
  <c r="G55" i="6" s="1"/>
  <c r="I54" i="6"/>
  <c r="H54" i="6"/>
  <c r="G54" i="6" a="1"/>
  <c r="G54" i="6" s="1"/>
  <c r="I53" i="6"/>
  <c r="H53" i="6"/>
  <c r="G53" i="6" a="1"/>
  <c r="G53" i="6" s="1"/>
  <c r="I52" i="6"/>
  <c r="H52" i="6"/>
  <c r="G52" i="6" a="1"/>
  <c r="G52" i="6" s="1"/>
  <c r="I51" i="6"/>
  <c r="H51" i="6"/>
  <c r="G51" i="6" a="1"/>
  <c r="G51" i="6" s="1"/>
  <c r="I50" i="6"/>
  <c r="H50" i="6"/>
  <c r="G50" i="6" a="1"/>
  <c r="G50" i="6" s="1"/>
  <c r="I49" i="6"/>
  <c r="H49" i="6"/>
  <c r="G49" i="6" a="1"/>
  <c r="G49" i="6" s="1"/>
  <c r="I48" i="6"/>
  <c r="H48" i="6"/>
  <c r="G48" i="6" a="1"/>
  <c r="G48" i="6" s="1"/>
  <c r="I47" i="6"/>
  <c r="H47" i="6"/>
  <c r="G47" i="6" a="1"/>
  <c r="G47" i="6" s="1"/>
  <c r="I46" i="6"/>
  <c r="H46" i="6"/>
  <c r="G46" i="6" a="1"/>
  <c r="G46" i="6" s="1"/>
  <c r="I45" i="6"/>
  <c r="H45" i="6"/>
  <c r="G45" i="6" a="1"/>
  <c r="G45" i="6" s="1"/>
  <c r="I44" i="6"/>
  <c r="H44" i="6"/>
  <c r="G44" i="6" a="1"/>
  <c r="G44" i="6" s="1"/>
  <c r="I43" i="6"/>
  <c r="H43" i="6"/>
  <c r="G43" i="6" a="1"/>
  <c r="G43" i="6" s="1"/>
  <c r="I42" i="6"/>
  <c r="H42" i="6"/>
  <c r="G42" i="6" a="1"/>
  <c r="G42" i="6" s="1"/>
  <c r="I41" i="6"/>
  <c r="H41" i="6"/>
  <c r="G41" i="6" a="1"/>
  <c r="G41" i="6" s="1"/>
  <c r="I40" i="6"/>
  <c r="H40" i="6"/>
  <c r="G40" i="6" a="1"/>
  <c r="G40" i="6" s="1"/>
  <c r="I39" i="6"/>
  <c r="H39" i="6"/>
  <c r="G39" i="6" a="1"/>
  <c r="G39" i="6" s="1"/>
  <c r="I38" i="6"/>
  <c r="H38" i="6"/>
  <c r="G38" i="6" a="1"/>
  <c r="G38" i="6" s="1"/>
  <c r="I37" i="6"/>
  <c r="H37" i="6"/>
  <c r="G37" i="6" a="1"/>
  <c r="G37" i="6" s="1"/>
  <c r="I36" i="6"/>
  <c r="H36" i="6"/>
  <c r="G36" i="6" a="1"/>
  <c r="G36" i="6" s="1"/>
  <c r="I35" i="6"/>
  <c r="H35" i="6"/>
  <c r="G35" i="6" a="1"/>
  <c r="G35" i="6" s="1"/>
  <c r="I34" i="6"/>
  <c r="H34" i="6"/>
  <c r="G34" i="6" a="1"/>
  <c r="G34" i="6" s="1"/>
  <c r="I33" i="6"/>
  <c r="H33" i="6"/>
  <c r="G33" i="6" a="1"/>
  <c r="G33" i="6" s="1"/>
  <c r="I32" i="6"/>
  <c r="H32" i="6"/>
  <c r="G32" i="6" a="1"/>
  <c r="G32" i="6" s="1"/>
  <c r="I31" i="6"/>
  <c r="H31" i="6"/>
  <c r="G31" i="6" a="1"/>
  <c r="G31" i="6" s="1"/>
  <c r="I30" i="6"/>
  <c r="H30" i="6"/>
  <c r="G30" i="6" a="1"/>
  <c r="G30" i="6" s="1"/>
  <c r="I29" i="6"/>
  <c r="H29" i="6"/>
  <c r="G29" i="6" a="1"/>
  <c r="G29" i="6" s="1"/>
  <c r="I28" i="6"/>
  <c r="H28" i="6"/>
  <c r="G28" i="6" a="1"/>
  <c r="G28" i="6" s="1"/>
  <c r="I27" i="6"/>
  <c r="H27" i="6"/>
  <c r="G27" i="6" a="1"/>
  <c r="G27" i="6" s="1"/>
  <c r="I26" i="6"/>
  <c r="H26" i="6"/>
  <c r="G26" i="6" a="1"/>
  <c r="G26" i="6" s="1"/>
  <c r="I25" i="6"/>
  <c r="H25" i="6"/>
  <c r="G25" i="6" a="1"/>
  <c r="G25" i="6" s="1"/>
  <c r="I24" i="6"/>
  <c r="H24" i="6"/>
  <c r="G24" i="6" a="1"/>
  <c r="G24" i="6" s="1"/>
  <c r="I23" i="6"/>
  <c r="H23" i="6"/>
  <c r="G23" i="6" a="1"/>
  <c r="G23" i="6" s="1"/>
  <c r="I22" i="6"/>
  <c r="H22" i="6"/>
  <c r="G22" i="6" a="1"/>
  <c r="G22" i="6" s="1"/>
  <c r="I21" i="6"/>
  <c r="H21" i="6"/>
  <c r="G21" i="6" a="1"/>
  <c r="G21" i="6" s="1"/>
  <c r="I20" i="6"/>
  <c r="H20" i="6"/>
  <c r="G20" i="6" a="1"/>
  <c r="G20" i="6" s="1"/>
  <c r="I19" i="6"/>
  <c r="H19" i="6"/>
  <c r="G19" i="6" a="1"/>
  <c r="G19" i="6" s="1"/>
  <c r="I18" i="6"/>
  <c r="H18" i="6"/>
  <c r="G18" i="6" a="1"/>
  <c r="G18" i="6" s="1"/>
  <c r="I17" i="6"/>
  <c r="H17" i="6"/>
  <c r="G17" i="6" a="1"/>
  <c r="G17" i="6" s="1"/>
  <c r="I16" i="6"/>
  <c r="H16" i="6"/>
  <c r="G16" i="6" a="1"/>
  <c r="G16" i="6" s="1"/>
  <c r="I15" i="6"/>
  <c r="H15" i="6"/>
  <c r="G15" i="6" a="1"/>
  <c r="G15" i="6" s="1"/>
  <c r="I14" i="6"/>
  <c r="H14" i="6"/>
  <c r="G14" i="6" a="1"/>
  <c r="G14" i="6" s="1"/>
  <c r="I13" i="6"/>
  <c r="H13" i="6"/>
  <c r="G13" i="6" a="1"/>
  <c r="G13" i="6" s="1"/>
  <c r="I12" i="6"/>
  <c r="H12" i="6"/>
  <c r="G12" i="6" a="1"/>
  <c r="G12" i="6" s="1"/>
  <c r="I11" i="6"/>
  <c r="H11" i="6"/>
  <c r="G11" i="6" a="1"/>
  <c r="G11" i="6" s="1"/>
  <c r="I10" i="6"/>
  <c r="H10" i="6"/>
  <c r="G10" i="6" a="1"/>
  <c r="G10" i="6" s="1"/>
  <c r="I9" i="6"/>
  <c r="H9" i="6"/>
  <c r="G9" i="6" a="1"/>
  <c r="G9" i="6" s="1"/>
  <c r="I8" i="6"/>
  <c r="H8" i="6"/>
  <c r="G8" i="6" a="1"/>
  <c r="G8" i="6" s="1"/>
  <c r="I7" i="6"/>
  <c r="H7" i="6"/>
  <c r="G7" i="6" a="1"/>
  <c r="G7" i="6" s="1"/>
  <c r="I6" i="6"/>
  <c r="H6" i="6"/>
  <c r="G6" i="6" a="1"/>
  <c r="G6" i="6" s="1"/>
  <c r="I5" i="6"/>
  <c r="H5" i="6"/>
  <c r="G5" i="6" a="1"/>
  <c r="G5" i="6" s="1"/>
  <c r="I4" i="6"/>
  <c r="H4" i="6"/>
  <c r="G4" i="6" a="1"/>
  <c r="G4" i="6" s="1"/>
  <c r="I3" i="6"/>
  <c r="H3" i="6"/>
  <c r="G3" i="6" a="1"/>
  <c r="G3" i="6" s="1"/>
  <c r="I2" i="6"/>
  <c r="H2" i="6"/>
  <c r="G2" i="6" a="1"/>
  <c r="G2" i="6" s="1"/>
  <c r="I367" i="5"/>
  <c r="I366" i="5"/>
  <c r="H366" i="5"/>
  <c r="G366" i="5" a="1"/>
  <c r="G366" i="5" s="1"/>
  <c r="I365" i="5"/>
  <c r="H365" i="5"/>
  <c r="G365" i="5" a="1"/>
  <c r="G365" i="5" s="1"/>
  <c r="I364" i="5"/>
  <c r="H364" i="5"/>
  <c r="G364" i="5" a="1"/>
  <c r="G364" i="5" s="1"/>
  <c r="I363" i="5"/>
  <c r="H363" i="5"/>
  <c r="G363" i="5" a="1"/>
  <c r="G363" i="5" s="1"/>
  <c r="I362" i="5"/>
  <c r="H362" i="5"/>
  <c r="G362" i="5" a="1"/>
  <c r="G362" i="5" s="1"/>
  <c r="I361" i="5"/>
  <c r="H361" i="5"/>
  <c r="G361" i="5" a="1"/>
  <c r="G361" i="5" s="1"/>
  <c r="I360" i="5"/>
  <c r="H360" i="5"/>
  <c r="G360" i="5" a="1"/>
  <c r="G360" i="5" s="1"/>
  <c r="I359" i="5"/>
  <c r="H359" i="5"/>
  <c r="G359" i="5" a="1"/>
  <c r="G359" i="5" s="1"/>
  <c r="I358" i="5"/>
  <c r="H358" i="5"/>
  <c r="G358" i="5" a="1"/>
  <c r="G358" i="5" s="1"/>
  <c r="I357" i="5"/>
  <c r="H357" i="5"/>
  <c r="G357" i="5" a="1"/>
  <c r="G357" i="5" s="1"/>
  <c r="I356" i="5"/>
  <c r="H356" i="5"/>
  <c r="G356" i="5" a="1"/>
  <c r="G356" i="5" s="1"/>
  <c r="I355" i="5"/>
  <c r="H355" i="5"/>
  <c r="G355" i="5" a="1"/>
  <c r="G355" i="5" s="1"/>
  <c r="I354" i="5"/>
  <c r="H354" i="5"/>
  <c r="G354" i="5" a="1"/>
  <c r="G354" i="5" s="1"/>
  <c r="I353" i="5"/>
  <c r="H353" i="5"/>
  <c r="G353" i="5" a="1"/>
  <c r="G353" i="5" s="1"/>
  <c r="I352" i="5"/>
  <c r="H352" i="5"/>
  <c r="G352" i="5" a="1"/>
  <c r="G352" i="5" s="1"/>
  <c r="I351" i="5"/>
  <c r="H351" i="5"/>
  <c r="G351" i="5" a="1"/>
  <c r="G351" i="5" s="1"/>
  <c r="I350" i="5"/>
  <c r="H350" i="5"/>
  <c r="G350" i="5" a="1"/>
  <c r="G350" i="5" s="1"/>
  <c r="I349" i="5"/>
  <c r="H349" i="5"/>
  <c r="G349" i="5" a="1"/>
  <c r="G349" i="5" s="1"/>
  <c r="I348" i="5"/>
  <c r="H348" i="5"/>
  <c r="G348" i="5" a="1"/>
  <c r="G348" i="5" s="1"/>
  <c r="I347" i="5"/>
  <c r="H347" i="5"/>
  <c r="G347" i="5" a="1"/>
  <c r="G347" i="5" s="1"/>
  <c r="I346" i="5"/>
  <c r="H346" i="5"/>
  <c r="G346" i="5" a="1"/>
  <c r="G346" i="5" s="1"/>
  <c r="I345" i="5"/>
  <c r="H345" i="5"/>
  <c r="G345" i="5" a="1"/>
  <c r="G345" i="5" s="1"/>
  <c r="I344" i="5"/>
  <c r="H344" i="5"/>
  <c r="G344" i="5" a="1"/>
  <c r="G344" i="5" s="1"/>
  <c r="I343" i="5"/>
  <c r="H343" i="5"/>
  <c r="G343" i="5" a="1"/>
  <c r="G343" i="5" s="1"/>
  <c r="I342" i="5"/>
  <c r="H342" i="5"/>
  <c r="G342" i="5" a="1"/>
  <c r="G342" i="5" s="1"/>
  <c r="I341" i="5"/>
  <c r="H341" i="5"/>
  <c r="G341" i="5" a="1"/>
  <c r="G341" i="5" s="1"/>
  <c r="I340" i="5"/>
  <c r="H340" i="5"/>
  <c r="G340" i="5" a="1"/>
  <c r="G340" i="5" s="1"/>
  <c r="I339" i="5"/>
  <c r="H339" i="5"/>
  <c r="G339" i="5" a="1"/>
  <c r="G339" i="5" s="1"/>
  <c r="I338" i="5"/>
  <c r="H338" i="5"/>
  <c r="G338" i="5" a="1"/>
  <c r="G338" i="5" s="1"/>
  <c r="I337" i="5"/>
  <c r="H337" i="5"/>
  <c r="G337" i="5" a="1"/>
  <c r="G337" i="5" s="1"/>
  <c r="I336" i="5"/>
  <c r="H336" i="5"/>
  <c r="G336" i="5" a="1"/>
  <c r="G336" i="5" s="1"/>
  <c r="I335" i="5"/>
  <c r="H335" i="5"/>
  <c r="G335" i="5" a="1"/>
  <c r="G335" i="5" s="1"/>
  <c r="I334" i="5"/>
  <c r="H334" i="5"/>
  <c r="G334" i="5" a="1"/>
  <c r="G334" i="5" s="1"/>
  <c r="I333" i="5"/>
  <c r="H333" i="5"/>
  <c r="G333" i="5" a="1"/>
  <c r="G333" i="5" s="1"/>
  <c r="I332" i="5"/>
  <c r="H332" i="5"/>
  <c r="G332" i="5" a="1"/>
  <c r="G332" i="5" s="1"/>
  <c r="I331" i="5"/>
  <c r="H331" i="5"/>
  <c r="G331" i="5" a="1"/>
  <c r="G331" i="5" s="1"/>
  <c r="I330" i="5"/>
  <c r="H330" i="5"/>
  <c r="G330" i="5" a="1"/>
  <c r="G330" i="5" s="1"/>
  <c r="I329" i="5"/>
  <c r="H329" i="5"/>
  <c r="G329" i="5" a="1"/>
  <c r="G329" i="5" s="1"/>
  <c r="I328" i="5"/>
  <c r="H328" i="5"/>
  <c r="G328" i="5" a="1"/>
  <c r="G328" i="5" s="1"/>
  <c r="I327" i="5"/>
  <c r="H327" i="5"/>
  <c r="G327" i="5" a="1"/>
  <c r="G327" i="5" s="1"/>
  <c r="I326" i="5"/>
  <c r="H326" i="5"/>
  <c r="G326" i="5" a="1"/>
  <c r="G326" i="5" s="1"/>
  <c r="I325" i="5"/>
  <c r="H325" i="5"/>
  <c r="G325" i="5" a="1"/>
  <c r="G325" i="5" s="1"/>
  <c r="I324" i="5"/>
  <c r="H324" i="5"/>
  <c r="G324" i="5" a="1"/>
  <c r="G324" i="5" s="1"/>
  <c r="I323" i="5"/>
  <c r="H323" i="5"/>
  <c r="G323" i="5" a="1"/>
  <c r="G323" i="5" s="1"/>
  <c r="I322" i="5"/>
  <c r="H322" i="5"/>
  <c r="G322" i="5" a="1"/>
  <c r="G322" i="5" s="1"/>
  <c r="I321" i="5"/>
  <c r="H321" i="5"/>
  <c r="G321" i="5" a="1"/>
  <c r="G321" i="5" s="1"/>
  <c r="I320" i="5"/>
  <c r="H320" i="5"/>
  <c r="G320" i="5" a="1"/>
  <c r="G320" i="5" s="1"/>
  <c r="I319" i="5"/>
  <c r="H319" i="5"/>
  <c r="G319" i="5" a="1"/>
  <c r="G319" i="5" s="1"/>
  <c r="I318" i="5"/>
  <c r="H318" i="5"/>
  <c r="G318" i="5" a="1"/>
  <c r="G318" i="5" s="1"/>
  <c r="I317" i="5"/>
  <c r="H317" i="5"/>
  <c r="G317" i="5" a="1"/>
  <c r="G317" i="5" s="1"/>
  <c r="I316" i="5"/>
  <c r="H316" i="5"/>
  <c r="G316" i="5" a="1"/>
  <c r="G316" i="5" s="1"/>
  <c r="I315" i="5"/>
  <c r="H315" i="5"/>
  <c r="G315" i="5" a="1"/>
  <c r="G315" i="5" s="1"/>
  <c r="I314" i="5"/>
  <c r="H314" i="5"/>
  <c r="G314" i="5" a="1"/>
  <c r="G314" i="5" s="1"/>
  <c r="I313" i="5"/>
  <c r="H313" i="5"/>
  <c r="G313" i="5" a="1"/>
  <c r="G313" i="5" s="1"/>
  <c r="I312" i="5"/>
  <c r="H312" i="5"/>
  <c r="G312" i="5" a="1"/>
  <c r="G312" i="5" s="1"/>
  <c r="I311" i="5"/>
  <c r="H311" i="5"/>
  <c r="G311" i="5" a="1"/>
  <c r="G311" i="5" s="1"/>
  <c r="I310" i="5"/>
  <c r="H310" i="5"/>
  <c r="G310" i="5" a="1"/>
  <c r="G310" i="5" s="1"/>
  <c r="I309" i="5"/>
  <c r="H309" i="5"/>
  <c r="G309" i="5" a="1"/>
  <c r="G309" i="5" s="1"/>
  <c r="I308" i="5"/>
  <c r="H308" i="5"/>
  <c r="G308" i="5" a="1"/>
  <c r="G308" i="5" s="1"/>
  <c r="I307" i="5"/>
  <c r="H307" i="5"/>
  <c r="G307" i="5" a="1"/>
  <c r="G307" i="5" s="1"/>
  <c r="I306" i="5"/>
  <c r="H306" i="5"/>
  <c r="G306" i="5" a="1"/>
  <c r="G306" i="5" s="1"/>
  <c r="I305" i="5"/>
  <c r="H305" i="5"/>
  <c r="G305" i="5" a="1"/>
  <c r="G305" i="5" s="1"/>
  <c r="I304" i="5"/>
  <c r="H304" i="5"/>
  <c r="G304" i="5" a="1"/>
  <c r="G304" i="5" s="1"/>
  <c r="I303" i="5"/>
  <c r="H303" i="5"/>
  <c r="G303" i="5" a="1"/>
  <c r="G303" i="5" s="1"/>
  <c r="I302" i="5"/>
  <c r="H302" i="5"/>
  <c r="G302" i="5" a="1"/>
  <c r="G302" i="5" s="1"/>
  <c r="I301" i="5"/>
  <c r="H301" i="5"/>
  <c r="G301" i="5" a="1"/>
  <c r="G301" i="5" s="1"/>
  <c r="I300" i="5"/>
  <c r="H300" i="5"/>
  <c r="G300" i="5" a="1"/>
  <c r="G300" i="5" s="1"/>
  <c r="I299" i="5"/>
  <c r="H299" i="5"/>
  <c r="G299" i="5" a="1"/>
  <c r="G299" i="5" s="1"/>
  <c r="I298" i="5"/>
  <c r="H298" i="5"/>
  <c r="G298" i="5" a="1"/>
  <c r="G298" i="5" s="1"/>
  <c r="I297" i="5"/>
  <c r="H297" i="5"/>
  <c r="G297" i="5" a="1"/>
  <c r="G297" i="5" s="1"/>
  <c r="I296" i="5"/>
  <c r="H296" i="5"/>
  <c r="G296" i="5" a="1"/>
  <c r="G296" i="5" s="1"/>
  <c r="I295" i="5"/>
  <c r="H295" i="5"/>
  <c r="G295" i="5" a="1"/>
  <c r="G295" i="5" s="1"/>
  <c r="I294" i="5"/>
  <c r="H294" i="5"/>
  <c r="G294" i="5" a="1"/>
  <c r="G294" i="5" s="1"/>
  <c r="I293" i="5"/>
  <c r="H293" i="5"/>
  <c r="G293" i="5" a="1"/>
  <c r="G293" i="5" s="1"/>
  <c r="I292" i="5"/>
  <c r="H292" i="5"/>
  <c r="G292" i="5" a="1"/>
  <c r="G292" i="5" s="1"/>
  <c r="I291" i="5"/>
  <c r="H291" i="5"/>
  <c r="G291" i="5" a="1"/>
  <c r="G291" i="5" s="1"/>
  <c r="I290" i="5"/>
  <c r="H290" i="5"/>
  <c r="G290" i="5" a="1"/>
  <c r="G290" i="5" s="1"/>
  <c r="I289" i="5"/>
  <c r="H289" i="5"/>
  <c r="G289" i="5" a="1"/>
  <c r="G289" i="5" s="1"/>
  <c r="I288" i="5"/>
  <c r="H288" i="5"/>
  <c r="G288" i="5" a="1"/>
  <c r="G288" i="5" s="1"/>
  <c r="I287" i="5"/>
  <c r="H287" i="5"/>
  <c r="G287" i="5" a="1"/>
  <c r="G287" i="5" s="1"/>
  <c r="I286" i="5"/>
  <c r="H286" i="5"/>
  <c r="G286" i="5" a="1"/>
  <c r="G286" i="5" s="1"/>
  <c r="I285" i="5"/>
  <c r="H285" i="5"/>
  <c r="G285" i="5" a="1"/>
  <c r="G285" i="5" s="1"/>
  <c r="I284" i="5"/>
  <c r="H284" i="5"/>
  <c r="G284" i="5" a="1"/>
  <c r="G284" i="5" s="1"/>
  <c r="I283" i="5"/>
  <c r="H283" i="5"/>
  <c r="G283" i="5" a="1"/>
  <c r="G283" i="5" s="1"/>
  <c r="I282" i="5"/>
  <c r="H282" i="5"/>
  <c r="G282" i="5" a="1"/>
  <c r="G282" i="5" s="1"/>
  <c r="I281" i="5"/>
  <c r="H281" i="5"/>
  <c r="G281" i="5" a="1"/>
  <c r="G281" i="5" s="1"/>
  <c r="I280" i="5"/>
  <c r="H280" i="5"/>
  <c r="G280" i="5" a="1"/>
  <c r="G280" i="5" s="1"/>
  <c r="I279" i="5"/>
  <c r="H279" i="5"/>
  <c r="G279" i="5" a="1"/>
  <c r="G279" i="5" s="1"/>
  <c r="I278" i="5"/>
  <c r="H278" i="5"/>
  <c r="G278" i="5" a="1"/>
  <c r="G278" i="5" s="1"/>
  <c r="I277" i="5"/>
  <c r="H277" i="5"/>
  <c r="G277" i="5" a="1"/>
  <c r="G277" i="5" s="1"/>
  <c r="I276" i="5"/>
  <c r="H276" i="5"/>
  <c r="G276" i="5" a="1"/>
  <c r="G276" i="5" s="1"/>
  <c r="I275" i="5"/>
  <c r="H275" i="5"/>
  <c r="G275" i="5" a="1"/>
  <c r="G275" i="5" s="1"/>
  <c r="I274" i="5"/>
  <c r="H274" i="5"/>
  <c r="G274" i="5" a="1"/>
  <c r="G274" i="5" s="1"/>
  <c r="I273" i="5"/>
  <c r="H273" i="5"/>
  <c r="G273" i="5" a="1"/>
  <c r="G273" i="5" s="1"/>
  <c r="I272" i="5"/>
  <c r="H272" i="5"/>
  <c r="G272" i="5" a="1"/>
  <c r="G272" i="5" s="1"/>
  <c r="I271" i="5"/>
  <c r="H271" i="5"/>
  <c r="G271" i="5" a="1"/>
  <c r="G271" i="5" s="1"/>
  <c r="I270" i="5"/>
  <c r="H270" i="5"/>
  <c r="G270" i="5" a="1"/>
  <c r="G270" i="5" s="1"/>
  <c r="I269" i="5"/>
  <c r="H269" i="5"/>
  <c r="G269" i="5" a="1"/>
  <c r="G269" i="5" s="1"/>
  <c r="I268" i="5"/>
  <c r="H268" i="5"/>
  <c r="G268" i="5" a="1"/>
  <c r="G268" i="5" s="1"/>
  <c r="I267" i="5"/>
  <c r="H267" i="5"/>
  <c r="G267" i="5" a="1"/>
  <c r="G267" i="5" s="1"/>
  <c r="I266" i="5"/>
  <c r="H266" i="5"/>
  <c r="G266" i="5" a="1"/>
  <c r="G266" i="5" s="1"/>
  <c r="I265" i="5"/>
  <c r="H265" i="5"/>
  <c r="G265" i="5" a="1"/>
  <c r="G265" i="5" s="1"/>
  <c r="I264" i="5"/>
  <c r="H264" i="5"/>
  <c r="G264" i="5" a="1"/>
  <c r="G264" i="5" s="1"/>
  <c r="I263" i="5"/>
  <c r="H263" i="5"/>
  <c r="G263" i="5" a="1"/>
  <c r="G263" i="5" s="1"/>
  <c r="I262" i="5"/>
  <c r="H262" i="5"/>
  <c r="G262" i="5" a="1"/>
  <c r="G262" i="5" s="1"/>
  <c r="I261" i="5"/>
  <c r="H261" i="5"/>
  <c r="G261" i="5" a="1"/>
  <c r="G261" i="5" s="1"/>
  <c r="I260" i="5"/>
  <c r="H260" i="5"/>
  <c r="G260" i="5" a="1"/>
  <c r="G260" i="5" s="1"/>
  <c r="I259" i="5"/>
  <c r="H259" i="5"/>
  <c r="G259" i="5" a="1"/>
  <c r="G259" i="5" s="1"/>
  <c r="I258" i="5"/>
  <c r="H258" i="5"/>
  <c r="G258" i="5" a="1"/>
  <c r="G258" i="5" s="1"/>
  <c r="I257" i="5"/>
  <c r="H257" i="5"/>
  <c r="G257" i="5" a="1"/>
  <c r="G257" i="5" s="1"/>
  <c r="I256" i="5"/>
  <c r="H256" i="5"/>
  <c r="G256" i="5" a="1"/>
  <c r="G256" i="5" s="1"/>
  <c r="I255" i="5"/>
  <c r="H255" i="5"/>
  <c r="G255" i="5" a="1"/>
  <c r="G255" i="5" s="1"/>
  <c r="I254" i="5"/>
  <c r="H254" i="5"/>
  <c r="G254" i="5" a="1"/>
  <c r="G254" i="5" s="1"/>
  <c r="I253" i="5"/>
  <c r="H253" i="5"/>
  <c r="G253" i="5" a="1"/>
  <c r="G253" i="5" s="1"/>
  <c r="I252" i="5"/>
  <c r="H252" i="5"/>
  <c r="G252" i="5" a="1"/>
  <c r="G252" i="5" s="1"/>
  <c r="I251" i="5"/>
  <c r="H251" i="5"/>
  <c r="G251" i="5" a="1"/>
  <c r="G251" i="5" s="1"/>
  <c r="I250" i="5"/>
  <c r="H250" i="5"/>
  <c r="G250" i="5" a="1"/>
  <c r="G250" i="5" s="1"/>
  <c r="I249" i="5"/>
  <c r="H249" i="5"/>
  <c r="G249" i="5" a="1"/>
  <c r="G249" i="5" s="1"/>
  <c r="I248" i="5"/>
  <c r="H248" i="5"/>
  <c r="G248" i="5" a="1"/>
  <c r="G248" i="5" s="1"/>
  <c r="I247" i="5"/>
  <c r="H247" i="5"/>
  <c r="G247" i="5" a="1"/>
  <c r="G247" i="5" s="1"/>
  <c r="I246" i="5"/>
  <c r="H246" i="5"/>
  <c r="G246" i="5" a="1"/>
  <c r="G246" i="5" s="1"/>
  <c r="I245" i="5"/>
  <c r="H245" i="5"/>
  <c r="G245" i="5" a="1"/>
  <c r="G245" i="5" s="1"/>
  <c r="I244" i="5"/>
  <c r="H244" i="5"/>
  <c r="G244" i="5" a="1"/>
  <c r="G244" i="5" s="1"/>
  <c r="I243" i="5"/>
  <c r="H243" i="5"/>
  <c r="G243" i="5" a="1"/>
  <c r="G243" i="5" s="1"/>
  <c r="I242" i="5"/>
  <c r="H242" i="5"/>
  <c r="G242" i="5" a="1"/>
  <c r="G242" i="5" s="1"/>
  <c r="I241" i="5"/>
  <c r="H241" i="5"/>
  <c r="G241" i="5" a="1"/>
  <c r="G241" i="5" s="1"/>
  <c r="I240" i="5"/>
  <c r="H240" i="5"/>
  <c r="G240" i="5" a="1"/>
  <c r="G240" i="5" s="1"/>
  <c r="I239" i="5"/>
  <c r="H239" i="5"/>
  <c r="G239" i="5" a="1"/>
  <c r="G239" i="5" s="1"/>
  <c r="I238" i="5"/>
  <c r="H238" i="5"/>
  <c r="G238" i="5" a="1"/>
  <c r="G238" i="5" s="1"/>
  <c r="I237" i="5"/>
  <c r="H237" i="5"/>
  <c r="G237" i="5" a="1"/>
  <c r="G237" i="5" s="1"/>
  <c r="I236" i="5"/>
  <c r="H236" i="5"/>
  <c r="G236" i="5" a="1"/>
  <c r="G236" i="5" s="1"/>
  <c r="I235" i="5"/>
  <c r="H235" i="5"/>
  <c r="G235" i="5" a="1"/>
  <c r="G235" i="5" s="1"/>
  <c r="I234" i="5"/>
  <c r="H234" i="5"/>
  <c r="G234" i="5" a="1"/>
  <c r="G234" i="5" s="1"/>
  <c r="I233" i="5"/>
  <c r="H233" i="5"/>
  <c r="G233" i="5" a="1"/>
  <c r="G233" i="5" s="1"/>
  <c r="I232" i="5"/>
  <c r="H232" i="5"/>
  <c r="G232" i="5" a="1"/>
  <c r="G232" i="5" s="1"/>
  <c r="I231" i="5"/>
  <c r="H231" i="5"/>
  <c r="G231" i="5" a="1"/>
  <c r="G231" i="5" s="1"/>
  <c r="I230" i="5"/>
  <c r="H230" i="5"/>
  <c r="G230" i="5" a="1"/>
  <c r="G230" i="5" s="1"/>
  <c r="I229" i="5"/>
  <c r="H229" i="5"/>
  <c r="G229" i="5" a="1"/>
  <c r="G229" i="5" s="1"/>
  <c r="I228" i="5"/>
  <c r="H228" i="5"/>
  <c r="G228" i="5" a="1"/>
  <c r="G228" i="5" s="1"/>
  <c r="I227" i="5"/>
  <c r="H227" i="5"/>
  <c r="G227" i="5" a="1"/>
  <c r="G227" i="5" s="1"/>
  <c r="I226" i="5"/>
  <c r="H226" i="5"/>
  <c r="G226" i="5" a="1"/>
  <c r="G226" i="5" s="1"/>
  <c r="I225" i="5"/>
  <c r="H225" i="5"/>
  <c r="G225" i="5" a="1"/>
  <c r="G225" i="5" s="1"/>
  <c r="I224" i="5"/>
  <c r="H224" i="5"/>
  <c r="G224" i="5" a="1"/>
  <c r="G224" i="5" s="1"/>
  <c r="I223" i="5"/>
  <c r="H223" i="5"/>
  <c r="G223" i="5" a="1"/>
  <c r="G223" i="5" s="1"/>
  <c r="I222" i="5"/>
  <c r="H222" i="5"/>
  <c r="G222" i="5" a="1"/>
  <c r="G222" i="5" s="1"/>
  <c r="I221" i="5"/>
  <c r="H221" i="5"/>
  <c r="G221" i="5" a="1"/>
  <c r="G221" i="5" s="1"/>
  <c r="I220" i="5"/>
  <c r="H220" i="5"/>
  <c r="G220" i="5" a="1"/>
  <c r="G220" i="5" s="1"/>
  <c r="I219" i="5"/>
  <c r="H219" i="5"/>
  <c r="G219" i="5" a="1"/>
  <c r="G219" i="5" s="1"/>
  <c r="I218" i="5"/>
  <c r="H218" i="5"/>
  <c r="G218" i="5" a="1"/>
  <c r="G218" i="5" s="1"/>
  <c r="I217" i="5"/>
  <c r="H217" i="5"/>
  <c r="G217" i="5" a="1"/>
  <c r="G217" i="5" s="1"/>
  <c r="I216" i="5"/>
  <c r="H216" i="5"/>
  <c r="G216" i="5" a="1"/>
  <c r="G216" i="5" s="1"/>
  <c r="I215" i="5"/>
  <c r="H215" i="5"/>
  <c r="G215" i="5" a="1"/>
  <c r="G215" i="5" s="1"/>
  <c r="I214" i="5"/>
  <c r="H214" i="5"/>
  <c r="G214" i="5" a="1"/>
  <c r="G214" i="5" s="1"/>
  <c r="I213" i="5"/>
  <c r="H213" i="5"/>
  <c r="G213" i="5" a="1"/>
  <c r="G213" i="5" s="1"/>
  <c r="I212" i="5"/>
  <c r="H212" i="5"/>
  <c r="G212" i="5" a="1"/>
  <c r="G212" i="5" s="1"/>
  <c r="I211" i="5"/>
  <c r="H211" i="5"/>
  <c r="G211" i="5" a="1"/>
  <c r="G211" i="5" s="1"/>
  <c r="I210" i="5"/>
  <c r="H210" i="5"/>
  <c r="G210" i="5" a="1"/>
  <c r="G210" i="5" s="1"/>
  <c r="I209" i="5"/>
  <c r="H209" i="5"/>
  <c r="G209" i="5" a="1"/>
  <c r="G209" i="5" s="1"/>
  <c r="I208" i="5"/>
  <c r="H208" i="5"/>
  <c r="G208" i="5" a="1"/>
  <c r="G208" i="5" s="1"/>
  <c r="I207" i="5"/>
  <c r="H207" i="5"/>
  <c r="G207" i="5" a="1"/>
  <c r="G207" i="5" s="1"/>
  <c r="I206" i="5"/>
  <c r="H206" i="5"/>
  <c r="G206" i="5" a="1"/>
  <c r="G206" i="5" s="1"/>
  <c r="I205" i="5"/>
  <c r="H205" i="5"/>
  <c r="G205" i="5" a="1"/>
  <c r="G205" i="5" s="1"/>
  <c r="I204" i="5"/>
  <c r="H204" i="5"/>
  <c r="G204" i="5" a="1"/>
  <c r="G204" i="5" s="1"/>
  <c r="I203" i="5"/>
  <c r="H203" i="5"/>
  <c r="G203" i="5" a="1"/>
  <c r="G203" i="5" s="1"/>
  <c r="I202" i="5"/>
  <c r="H202" i="5"/>
  <c r="G202" i="5" a="1"/>
  <c r="G202" i="5" s="1"/>
  <c r="I201" i="5"/>
  <c r="H201" i="5"/>
  <c r="G201" i="5" a="1"/>
  <c r="G201" i="5" s="1"/>
  <c r="I200" i="5"/>
  <c r="H200" i="5"/>
  <c r="G200" i="5" a="1"/>
  <c r="G200" i="5" s="1"/>
  <c r="I199" i="5"/>
  <c r="H199" i="5"/>
  <c r="G199" i="5" a="1"/>
  <c r="G199" i="5" s="1"/>
  <c r="I198" i="5"/>
  <c r="H198" i="5"/>
  <c r="G198" i="5" a="1"/>
  <c r="G198" i="5" s="1"/>
  <c r="I197" i="5"/>
  <c r="H197" i="5"/>
  <c r="G197" i="5" a="1"/>
  <c r="G197" i="5" s="1"/>
  <c r="I196" i="5"/>
  <c r="H196" i="5"/>
  <c r="G196" i="5" a="1"/>
  <c r="G196" i="5" s="1"/>
  <c r="I195" i="5"/>
  <c r="H195" i="5"/>
  <c r="G195" i="5" a="1"/>
  <c r="G195" i="5" s="1"/>
  <c r="I194" i="5"/>
  <c r="H194" i="5"/>
  <c r="G194" i="5" a="1"/>
  <c r="G194" i="5" s="1"/>
  <c r="I193" i="5"/>
  <c r="H193" i="5"/>
  <c r="G193" i="5" a="1"/>
  <c r="G193" i="5" s="1"/>
  <c r="I192" i="5"/>
  <c r="H192" i="5"/>
  <c r="G192" i="5" a="1"/>
  <c r="G192" i="5" s="1"/>
  <c r="I191" i="5"/>
  <c r="H191" i="5"/>
  <c r="G191" i="5" a="1"/>
  <c r="G191" i="5" s="1"/>
  <c r="I190" i="5"/>
  <c r="H190" i="5"/>
  <c r="G190" i="5" a="1"/>
  <c r="G190" i="5" s="1"/>
  <c r="I189" i="5"/>
  <c r="H189" i="5"/>
  <c r="G189" i="5" a="1"/>
  <c r="G189" i="5" s="1"/>
  <c r="I188" i="5"/>
  <c r="H188" i="5"/>
  <c r="G188" i="5" a="1"/>
  <c r="G188" i="5" s="1"/>
  <c r="I187" i="5"/>
  <c r="H187" i="5"/>
  <c r="G187" i="5" a="1"/>
  <c r="G187" i="5" s="1"/>
  <c r="I186" i="5"/>
  <c r="H186" i="5"/>
  <c r="G186" i="5" a="1"/>
  <c r="G186" i="5" s="1"/>
  <c r="I185" i="5"/>
  <c r="H185" i="5"/>
  <c r="G185" i="5" a="1"/>
  <c r="G185" i="5" s="1"/>
  <c r="I184" i="5"/>
  <c r="H184" i="5"/>
  <c r="G184" i="5" a="1"/>
  <c r="G184" i="5" s="1"/>
  <c r="I183" i="5"/>
  <c r="H183" i="5"/>
  <c r="G183" i="5" a="1"/>
  <c r="G183" i="5" s="1"/>
  <c r="I182" i="5"/>
  <c r="H182" i="5"/>
  <c r="G182" i="5" a="1"/>
  <c r="G182" i="5" s="1"/>
  <c r="I181" i="5"/>
  <c r="H181" i="5"/>
  <c r="G181" i="5" a="1"/>
  <c r="G181" i="5" s="1"/>
  <c r="I180" i="5"/>
  <c r="H180" i="5"/>
  <c r="G180" i="5" a="1"/>
  <c r="G180" i="5" s="1"/>
  <c r="I179" i="5"/>
  <c r="H179" i="5"/>
  <c r="G179" i="5" a="1"/>
  <c r="G179" i="5" s="1"/>
  <c r="I178" i="5"/>
  <c r="H178" i="5"/>
  <c r="G178" i="5" a="1"/>
  <c r="G178" i="5" s="1"/>
  <c r="I177" i="5"/>
  <c r="H177" i="5"/>
  <c r="G177" i="5" a="1"/>
  <c r="G177" i="5" s="1"/>
  <c r="I176" i="5"/>
  <c r="H176" i="5"/>
  <c r="G176" i="5" a="1"/>
  <c r="G176" i="5" s="1"/>
  <c r="I175" i="5"/>
  <c r="H175" i="5"/>
  <c r="G175" i="5" a="1"/>
  <c r="G175" i="5" s="1"/>
  <c r="I174" i="5"/>
  <c r="H174" i="5"/>
  <c r="G174" i="5" a="1"/>
  <c r="G174" i="5" s="1"/>
  <c r="I173" i="5"/>
  <c r="H173" i="5"/>
  <c r="G173" i="5" a="1"/>
  <c r="G173" i="5" s="1"/>
  <c r="I172" i="5"/>
  <c r="H172" i="5"/>
  <c r="G172" i="5" a="1"/>
  <c r="G172" i="5" s="1"/>
  <c r="I171" i="5"/>
  <c r="H171" i="5"/>
  <c r="G171" i="5" a="1"/>
  <c r="G171" i="5" s="1"/>
  <c r="I170" i="5"/>
  <c r="H170" i="5"/>
  <c r="G170" i="5" a="1"/>
  <c r="G170" i="5" s="1"/>
  <c r="I169" i="5"/>
  <c r="H169" i="5"/>
  <c r="G169" i="5" a="1"/>
  <c r="G169" i="5" s="1"/>
  <c r="I168" i="5"/>
  <c r="H168" i="5"/>
  <c r="G168" i="5" a="1"/>
  <c r="G168" i="5" s="1"/>
  <c r="I167" i="5"/>
  <c r="H167" i="5"/>
  <c r="G167" i="5" a="1"/>
  <c r="G167" i="5" s="1"/>
  <c r="I166" i="5"/>
  <c r="H166" i="5"/>
  <c r="G166" i="5" a="1"/>
  <c r="G166" i="5" s="1"/>
  <c r="I165" i="5"/>
  <c r="H165" i="5"/>
  <c r="G165" i="5" a="1"/>
  <c r="G165" i="5" s="1"/>
  <c r="I164" i="5"/>
  <c r="H164" i="5"/>
  <c r="G164" i="5" a="1"/>
  <c r="G164" i="5" s="1"/>
  <c r="I163" i="5"/>
  <c r="H163" i="5"/>
  <c r="G163" i="5" a="1"/>
  <c r="G163" i="5" s="1"/>
  <c r="I162" i="5"/>
  <c r="H162" i="5"/>
  <c r="G162" i="5" a="1"/>
  <c r="G162" i="5" s="1"/>
  <c r="I161" i="5"/>
  <c r="H161" i="5"/>
  <c r="G161" i="5" a="1"/>
  <c r="G161" i="5" s="1"/>
  <c r="I160" i="5"/>
  <c r="H160" i="5"/>
  <c r="G160" i="5" a="1"/>
  <c r="G160" i="5" s="1"/>
  <c r="I159" i="5"/>
  <c r="H159" i="5"/>
  <c r="G159" i="5" a="1"/>
  <c r="G159" i="5" s="1"/>
  <c r="I158" i="5"/>
  <c r="H158" i="5"/>
  <c r="G158" i="5" a="1"/>
  <c r="G158" i="5" s="1"/>
  <c r="I157" i="5"/>
  <c r="H157" i="5"/>
  <c r="G157" i="5" a="1"/>
  <c r="G157" i="5" s="1"/>
  <c r="I156" i="5"/>
  <c r="H156" i="5"/>
  <c r="G156" i="5" a="1"/>
  <c r="G156" i="5" s="1"/>
  <c r="I155" i="5"/>
  <c r="H155" i="5"/>
  <c r="G155" i="5" a="1"/>
  <c r="G155" i="5" s="1"/>
  <c r="I154" i="5"/>
  <c r="H154" i="5"/>
  <c r="G154" i="5" a="1"/>
  <c r="G154" i="5" s="1"/>
  <c r="I153" i="5"/>
  <c r="H153" i="5"/>
  <c r="G153" i="5" a="1"/>
  <c r="G153" i="5" s="1"/>
  <c r="I152" i="5"/>
  <c r="H152" i="5"/>
  <c r="G152" i="5" a="1"/>
  <c r="G152" i="5" s="1"/>
  <c r="I151" i="5"/>
  <c r="H151" i="5"/>
  <c r="G151" i="5" a="1"/>
  <c r="G151" i="5" s="1"/>
  <c r="I150" i="5"/>
  <c r="H150" i="5"/>
  <c r="G150" i="5" a="1"/>
  <c r="G150" i="5" s="1"/>
  <c r="I149" i="5"/>
  <c r="H149" i="5"/>
  <c r="G149" i="5" a="1"/>
  <c r="G149" i="5" s="1"/>
  <c r="I148" i="5"/>
  <c r="H148" i="5"/>
  <c r="G148" i="5" a="1"/>
  <c r="G148" i="5" s="1"/>
  <c r="I147" i="5"/>
  <c r="H147" i="5"/>
  <c r="G147" i="5" a="1"/>
  <c r="G147" i="5" s="1"/>
  <c r="I146" i="5"/>
  <c r="H146" i="5"/>
  <c r="G146" i="5" a="1"/>
  <c r="G146" i="5" s="1"/>
  <c r="I145" i="5"/>
  <c r="H145" i="5"/>
  <c r="G145" i="5" a="1"/>
  <c r="G145" i="5" s="1"/>
  <c r="I144" i="5"/>
  <c r="H144" i="5"/>
  <c r="G144" i="5" a="1"/>
  <c r="G144" i="5" s="1"/>
  <c r="I143" i="5"/>
  <c r="H143" i="5"/>
  <c r="G143" i="5" a="1"/>
  <c r="G143" i="5" s="1"/>
  <c r="I142" i="5"/>
  <c r="H142" i="5"/>
  <c r="G142" i="5" a="1"/>
  <c r="G142" i="5" s="1"/>
  <c r="I141" i="5"/>
  <c r="H141" i="5"/>
  <c r="G141" i="5" a="1"/>
  <c r="G141" i="5" s="1"/>
  <c r="I140" i="5"/>
  <c r="H140" i="5"/>
  <c r="G140" i="5" a="1"/>
  <c r="G140" i="5" s="1"/>
  <c r="I139" i="5"/>
  <c r="H139" i="5"/>
  <c r="G139" i="5" a="1"/>
  <c r="G139" i="5" s="1"/>
  <c r="I138" i="5"/>
  <c r="H138" i="5"/>
  <c r="G138" i="5" a="1"/>
  <c r="G138" i="5" s="1"/>
  <c r="I137" i="5"/>
  <c r="H137" i="5"/>
  <c r="G137" i="5" a="1"/>
  <c r="G137" i="5" s="1"/>
  <c r="I136" i="5"/>
  <c r="H136" i="5"/>
  <c r="G136" i="5" a="1"/>
  <c r="G136" i="5" s="1"/>
  <c r="I135" i="5"/>
  <c r="H135" i="5"/>
  <c r="G135" i="5" a="1"/>
  <c r="G135" i="5" s="1"/>
  <c r="I134" i="5"/>
  <c r="H134" i="5"/>
  <c r="G134" i="5" a="1"/>
  <c r="G134" i="5" s="1"/>
  <c r="I133" i="5"/>
  <c r="H133" i="5"/>
  <c r="G133" i="5" a="1"/>
  <c r="G133" i="5" s="1"/>
  <c r="I132" i="5"/>
  <c r="H132" i="5"/>
  <c r="G132" i="5" a="1"/>
  <c r="G132" i="5" s="1"/>
  <c r="I131" i="5"/>
  <c r="H131" i="5"/>
  <c r="G131" i="5" a="1"/>
  <c r="G131" i="5" s="1"/>
  <c r="I130" i="5"/>
  <c r="H130" i="5"/>
  <c r="G130" i="5" a="1"/>
  <c r="G130" i="5" s="1"/>
  <c r="I129" i="5"/>
  <c r="H129" i="5"/>
  <c r="G129" i="5" a="1"/>
  <c r="G129" i="5" s="1"/>
  <c r="I128" i="5"/>
  <c r="H128" i="5"/>
  <c r="G128" i="5" a="1"/>
  <c r="G128" i="5" s="1"/>
  <c r="I127" i="5"/>
  <c r="H127" i="5"/>
  <c r="G127" i="5" a="1"/>
  <c r="G127" i="5" s="1"/>
  <c r="I126" i="5"/>
  <c r="H126" i="5"/>
  <c r="G126" i="5" a="1"/>
  <c r="G126" i="5" s="1"/>
  <c r="I125" i="5"/>
  <c r="H125" i="5"/>
  <c r="G125" i="5" a="1"/>
  <c r="G125" i="5" s="1"/>
  <c r="I124" i="5"/>
  <c r="H124" i="5"/>
  <c r="G124" i="5" a="1"/>
  <c r="G124" i="5" s="1"/>
  <c r="I123" i="5"/>
  <c r="H123" i="5"/>
  <c r="G123" i="5" a="1"/>
  <c r="G123" i="5" s="1"/>
  <c r="I122" i="5"/>
  <c r="H122" i="5"/>
  <c r="G122" i="5" a="1"/>
  <c r="G122" i="5" s="1"/>
  <c r="I121" i="5"/>
  <c r="H121" i="5"/>
  <c r="G121" i="5" a="1"/>
  <c r="G121" i="5" s="1"/>
  <c r="I120" i="5"/>
  <c r="H120" i="5"/>
  <c r="G120" i="5" a="1"/>
  <c r="G120" i="5" s="1"/>
  <c r="I119" i="5"/>
  <c r="H119" i="5"/>
  <c r="G119" i="5" a="1"/>
  <c r="G119" i="5" s="1"/>
  <c r="I118" i="5"/>
  <c r="H118" i="5"/>
  <c r="G118" i="5" a="1"/>
  <c r="G118" i="5" s="1"/>
  <c r="I117" i="5"/>
  <c r="H117" i="5"/>
  <c r="G117" i="5" a="1"/>
  <c r="G117" i="5" s="1"/>
  <c r="I116" i="5"/>
  <c r="H116" i="5"/>
  <c r="G116" i="5" a="1"/>
  <c r="G116" i="5" s="1"/>
  <c r="I115" i="5"/>
  <c r="H115" i="5"/>
  <c r="G115" i="5" a="1"/>
  <c r="G115" i="5" s="1"/>
  <c r="I114" i="5"/>
  <c r="H114" i="5"/>
  <c r="G114" i="5" a="1"/>
  <c r="G114" i="5" s="1"/>
  <c r="I113" i="5"/>
  <c r="H113" i="5"/>
  <c r="G113" i="5" a="1"/>
  <c r="G113" i="5" s="1"/>
  <c r="I112" i="5"/>
  <c r="H112" i="5"/>
  <c r="G112" i="5" a="1"/>
  <c r="G112" i="5" s="1"/>
  <c r="I111" i="5"/>
  <c r="H111" i="5"/>
  <c r="G111" i="5" a="1"/>
  <c r="G111" i="5" s="1"/>
  <c r="I110" i="5"/>
  <c r="H110" i="5"/>
  <c r="G110" i="5" a="1"/>
  <c r="G110" i="5" s="1"/>
  <c r="I109" i="5"/>
  <c r="H109" i="5"/>
  <c r="G109" i="5" a="1"/>
  <c r="G109" i="5" s="1"/>
  <c r="I108" i="5"/>
  <c r="H108" i="5"/>
  <c r="G108" i="5" a="1"/>
  <c r="G108" i="5" s="1"/>
  <c r="I107" i="5"/>
  <c r="H107" i="5"/>
  <c r="G107" i="5" a="1"/>
  <c r="G107" i="5" s="1"/>
  <c r="I106" i="5"/>
  <c r="H106" i="5"/>
  <c r="G106" i="5" a="1"/>
  <c r="G106" i="5" s="1"/>
  <c r="I105" i="5"/>
  <c r="H105" i="5"/>
  <c r="G105" i="5" a="1"/>
  <c r="G105" i="5" s="1"/>
  <c r="I104" i="5"/>
  <c r="H104" i="5"/>
  <c r="G104" i="5" a="1"/>
  <c r="G104" i="5" s="1"/>
  <c r="I103" i="5"/>
  <c r="H103" i="5"/>
  <c r="G103" i="5" a="1"/>
  <c r="G103" i="5" s="1"/>
  <c r="I102" i="5"/>
  <c r="H102" i="5"/>
  <c r="G102" i="5" a="1"/>
  <c r="G102" i="5" s="1"/>
  <c r="I101" i="5"/>
  <c r="H101" i="5"/>
  <c r="G101" i="5" a="1"/>
  <c r="G101" i="5" s="1"/>
  <c r="I100" i="5"/>
  <c r="H100" i="5"/>
  <c r="G100" i="5" a="1"/>
  <c r="G100" i="5" s="1"/>
  <c r="I99" i="5"/>
  <c r="H99" i="5"/>
  <c r="G99" i="5" a="1"/>
  <c r="G99" i="5" s="1"/>
  <c r="I98" i="5"/>
  <c r="H98" i="5"/>
  <c r="G98" i="5" a="1"/>
  <c r="G98" i="5" s="1"/>
  <c r="I97" i="5"/>
  <c r="H97" i="5"/>
  <c r="G97" i="5" a="1"/>
  <c r="G97" i="5" s="1"/>
  <c r="I96" i="5"/>
  <c r="H96" i="5"/>
  <c r="G96" i="5" a="1"/>
  <c r="G96" i="5" s="1"/>
  <c r="I95" i="5"/>
  <c r="H95" i="5"/>
  <c r="G95" i="5" a="1"/>
  <c r="G95" i="5" s="1"/>
  <c r="I94" i="5"/>
  <c r="H94" i="5"/>
  <c r="G94" i="5" a="1"/>
  <c r="G94" i="5" s="1"/>
  <c r="I93" i="5"/>
  <c r="H93" i="5"/>
  <c r="G93" i="5" a="1"/>
  <c r="G93" i="5" s="1"/>
  <c r="I92" i="5"/>
  <c r="H92" i="5"/>
  <c r="G92" i="5" a="1"/>
  <c r="G92" i="5" s="1"/>
  <c r="I91" i="5"/>
  <c r="H91" i="5"/>
  <c r="G91" i="5" a="1"/>
  <c r="G91" i="5" s="1"/>
  <c r="I90" i="5"/>
  <c r="H90" i="5"/>
  <c r="G90" i="5" a="1"/>
  <c r="G90" i="5" s="1"/>
  <c r="I89" i="5"/>
  <c r="H89" i="5"/>
  <c r="G89" i="5" a="1"/>
  <c r="G89" i="5" s="1"/>
  <c r="I88" i="5"/>
  <c r="H88" i="5"/>
  <c r="G88" i="5" a="1"/>
  <c r="G88" i="5" s="1"/>
  <c r="I87" i="5"/>
  <c r="H87" i="5"/>
  <c r="G87" i="5" a="1"/>
  <c r="G87" i="5" s="1"/>
  <c r="I86" i="5"/>
  <c r="H86" i="5"/>
  <c r="G86" i="5" a="1"/>
  <c r="G86" i="5" s="1"/>
  <c r="I85" i="5"/>
  <c r="H85" i="5"/>
  <c r="G85" i="5" a="1"/>
  <c r="G85" i="5" s="1"/>
  <c r="I84" i="5"/>
  <c r="H84" i="5"/>
  <c r="G84" i="5" a="1"/>
  <c r="G84" i="5" s="1"/>
  <c r="I83" i="5"/>
  <c r="H83" i="5"/>
  <c r="G83" i="5" a="1"/>
  <c r="G83" i="5" s="1"/>
  <c r="I82" i="5"/>
  <c r="H82" i="5"/>
  <c r="G82" i="5" a="1"/>
  <c r="G82" i="5" s="1"/>
  <c r="I81" i="5"/>
  <c r="H81" i="5"/>
  <c r="G81" i="5" a="1"/>
  <c r="G81" i="5" s="1"/>
  <c r="I80" i="5"/>
  <c r="H80" i="5"/>
  <c r="G80" i="5" a="1"/>
  <c r="G80" i="5" s="1"/>
  <c r="I79" i="5"/>
  <c r="H79" i="5"/>
  <c r="G79" i="5" a="1"/>
  <c r="G79" i="5" s="1"/>
  <c r="I78" i="5"/>
  <c r="H78" i="5"/>
  <c r="G78" i="5" a="1"/>
  <c r="G78" i="5" s="1"/>
  <c r="I77" i="5"/>
  <c r="H77" i="5"/>
  <c r="G77" i="5" a="1"/>
  <c r="G77" i="5" s="1"/>
  <c r="I76" i="5"/>
  <c r="H76" i="5"/>
  <c r="G76" i="5" a="1"/>
  <c r="G76" i="5" s="1"/>
  <c r="I75" i="5"/>
  <c r="H75" i="5"/>
  <c r="G75" i="5" a="1"/>
  <c r="G75" i="5" s="1"/>
  <c r="I74" i="5"/>
  <c r="H74" i="5"/>
  <c r="G74" i="5" a="1"/>
  <c r="G74" i="5" s="1"/>
  <c r="I73" i="5"/>
  <c r="H73" i="5"/>
  <c r="G73" i="5" a="1"/>
  <c r="G73" i="5" s="1"/>
  <c r="I72" i="5"/>
  <c r="H72" i="5"/>
  <c r="G72" i="5" a="1"/>
  <c r="G72" i="5" s="1"/>
  <c r="I71" i="5"/>
  <c r="H71" i="5"/>
  <c r="G71" i="5" a="1"/>
  <c r="G71" i="5" s="1"/>
  <c r="I70" i="5"/>
  <c r="H70" i="5"/>
  <c r="G70" i="5" a="1"/>
  <c r="G70" i="5" s="1"/>
  <c r="I69" i="5"/>
  <c r="H69" i="5"/>
  <c r="G69" i="5" a="1"/>
  <c r="G69" i="5" s="1"/>
  <c r="I68" i="5"/>
  <c r="H68" i="5"/>
  <c r="G68" i="5" a="1"/>
  <c r="G68" i="5" s="1"/>
  <c r="I67" i="5"/>
  <c r="H67" i="5"/>
  <c r="G67" i="5" a="1"/>
  <c r="G67" i="5" s="1"/>
  <c r="I66" i="5"/>
  <c r="H66" i="5"/>
  <c r="G66" i="5" a="1"/>
  <c r="G66" i="5" s="1"/>
  <c r="I65" i="5"/>
  <c r="H65" i="5"/>
  <c r="G65" i="5" a="1"/>
  <c r="G65" i="5" s="1"/>
  <c r="I64" i="5"/>
  <c r="H64" i="5"/>
  <c r="G64" i="5" a="1"/>
  <c r="G64" i="5" s="1"/>
  <c r="I63" i="5"/>
  <c r="H63" i="5"/>
  <c r="G63" i="5" a="1"/>
  <c r="G63" i="5" s="1"/>
  <c r="I62" i="5"/>
  <c r="H62" i="5"/>
  <c r="G62" i="5" a="1"/>
  <c r="G62" i="5" s="1"/>
  <c r="I61" i="5"/>
  <c r="H61" i="5"/>
  <c r="G61" i="5" a="1"/>
  <c r="G61" i="5" s="1"/>
  <c r="I60" i="5"/>
  <c r="H60" i="5"/>
  <c r="G60" i="5" a="1"/>
  <c r="G60" i="5" s="1"/>
  <c r="I59" i="5"/>
  <c r="H59" i="5"/>
  <c r="G59" i="5" a="1"/>
  <c r="G59" i="5" s="1"/>
  <c r="I58" i="5"/>
  <c r="H58" i="5"/>
  <c r="G58" i="5" a="1"/>
  <c r="G58" i="5" s="1"/>
  <c r="I57" i="5"/>
  <c r="H57" i="5"/>
  <c r="G57" i="5" a="1"/>
  <c r="G57" i="5" s="1"/>
  <c r="I56" i="5"/>
  <c r="H56" i="5"/>
  <c r="G56" i="5" a="1"/>
  <c r="G56" i="5" s="1"/>
  <c r="I55" i="5"/>
  <c r="H55" i="5"/>
  <c r="G55" i="5" a="1"/>
  <c r="G55" i="5" s="1"/>
  <c r="I54" i="5"/>
  <c r="H54" i="5"/>
  <c r="G54" i="5" a="1"/>
  <c r="G54" i="5" s="1"/>
  <c r="I53" i="5"/>
  <c r="H53" i="5"/>
  <c r="G53" i="5" a="1"/>
  <c r="G53" i="5" s="1"/>
  <c r="I52" i="5"/>
  <c r="H52" i="5"/>
  <c r="G52" i="5" a="1"/>
  <c r="G52" i="5" s="1"/>
  <c r="I51" i="5"/>
  <c r="H51" i="5"/>
  <c r="G51" i="5" a="1"/>
  <c r="G51" i="5" s="1"/>
  <c r="I50" i="5"/>
  <c r="H50" i="5"/>
  <c r="G50" i="5" a="1"/>
  <c r="G50" i="5" s="1"/>
  <c r="I49" i="5"/>
  <c r="H49" i="5"/>
  <c r="G49" i="5" a="1"/>
  <c r="G49" i="5" s="1"/>
  <c r="I48" i="5"/>
  <c r="H48" i="5"/>
  <c r="G48" i="5" a="1"/>
  <c r="G48" i="5" s="1"/>
  <c r="I47" i="5"/>
  <c r="H47" i="5"/>
  <c r="G47" i="5" a="1"/>
  <c r="G47" i="5" s="1"/>
  <c r="I46" i="5"/>
  <c r="H46" i="5"/>
  <c r="G46" i="5" a="1"/>
  <c r="G46" i="5" s="1"/>
  <c r="I45" i="5"/>
  <c r="H45" i="5"/>
  <c r="G45" i="5" a="1"/>
  <c r="G45" i="5" s="1"/>
  <c r="I44" i="5"/>
  <c r="H44" i="5"/>
  <c r="G44" i="5" a="1"/>
  <c r="G44" i="5" s="1"/>
  <c r="I43" i="5"/>
  <c r="H43" i="5"/>
  <c r="G43" i="5" a="1"/>
  <c r="G43" i="5" s="1"/>
  <c r="I42" i="5"/>
  <c r="H42" i="5"/>
  <c r="G42" i="5" a="1"/>
  <c r="G42" i="5" s="1"/>
  <c r="I41" i="5"/>
  <c r="H41" i="5"/>
  <c r="G41" i="5" a="1"/>
  <c r="G41" i="5" s="1"/>
  <c r="I40" i="5"/>
  <c r="H40" i="5"/>
  <c r="G40" i="5" a="1"/>
  <c r="G40" i="5" s="1"/>
  <c r="I39" i="5"/>
  <c r="H39" i="5"/>
  <c r="G39" i="5" a="1"/>
  <c r="G39" i="5" s="1"/>
  <c r="I38" i="5"/>
  <c r="H38" i="5"/>
  <c r="G38" i="5" a="1"/>
  <c r="G38" i="5" s="1"/>
  <c r="I37" i="5"/>
  <c r="H37" i="5"/>
  <c r="G37" i="5" a="1"/>
  <c r="G37" i="5" s="1"/>
  <c r="I36" i="5"/>
  <c r="H36" i="5"/>
  <c r="G36" i="5" a="1"/>
  <c r="G36" i="5" s="1"/>
  <c r="I35" i="5"/>
  <c r="H35" i="5"/>
  <c r="G35" i="5" a="1"/>
  <c r="G35" i="5" s="1"/>
  <c r="I34" i="5"/>
  <c r="H34" i="5"/>
  <c r="G34" i="5" a="1"/>
  <c r="G34" i="5" s="1"/>
  <c r="I33" i="5"/>
  <c r="H33" i="5"/>
  <c r="G33" i="5" a="1"/>
  <c r="G33" i="5" s="1"/>
  <c r="I32" i="5"/>
  <c r="H32" i="5"/>
  <c r="G32" i="5" a="1"/>
  <c r="G32" i="5" s="1"/>
  <c r="I31" i="5"/>
  <c r="H31" i="5"/>
  <c r="G31" i="5" a="1"/>
  <c r="G31" i="5" s="1"/>
  <c r="I30" i="5"/>
  <c r="H30" i="5"/>
  <c r="G30" i="5" a="1"/>
  <c r="G30" i="5" s="1"/>
  <c r="I29" i="5"/>
  <c r="H29" i="5"/>
  <c r="G29" i="5" a="1"/>
  <c r="G29" i="5" s="1"/>
  <c r="I28" i="5"/>
  <c r="H28" i="5"/>
  <c r="G28" i="5" a="1"/>
  <c r="G28" i="5" s="1"/>
  <c r="I27" i="5"/>
  <c r="H27" i="5"/>
  <c r="G27" i="5" a="1"/>
  <c r="G27" i="5" s="1"/>
  <c r="I26" i="5"/>
  <c r="H26" i="5"/>
  <c r="G26" i="5" a="1"/>
  <c r="G26" i="5" s="1"/>
  <c r="I25" i="5"/>
  <c r="H25" i="5"/>
  <c r="G25" i="5" a="1"/>
  <c r="G25" i="5" s="1"/>
  <c r="I24" i="5"/>
  <c r="H24" i="5"/>
  <c r="G24" i="5" a="1"/>
  <c r="G24" i="5" s="1"/>
  <c r="I23" i="5"/>
  <c r="H23" i="5"/>
  <c r="G23" i="5" a="1"/>
  <c r="G23" i="5" s="1"/>
  <c r="I22" i="5"/>
  <c r="H22" i="5"/>
  <c r="G22" i="5" a="1"/>
  <c r="G22" i="5" s="1"/>
  <c r="I21" i="5"/>
  <c r="H21" i="5"/>
  <c r="G21" i="5" a="1"/>
  <c r="G21" i="5" s="1"/>
  <c r="I20" i="5"/>
  <c r="H20" i="5"/>
  <c r="G20" i="5" a="1"/>
  <c r="G20" i="5" s="1"/>
  <c r="I19" i="5"/>
  <c r="H19" i="5"/>
  <c r="G19" i="5" a="1"/>
  <c r="G19" i="5" s="1"/>
  <c r="I18" i="5"/>
  <c r="H18" i="5"/>
  <c r="G18" i="5" a="1"/>
  <c r="G18" i="5" s="1"/>
  <c r="I17" i="5"/>
  <c r="H17" i="5"/>
  <c r="G17" i="5" a="1"/>
  <c r="G17" i="5" s="1"/>
  <c r="I16" i="5"/>
  <c r="H16" i="5"/>
  <c r="G16" i="5" a="1"/>
  <c r="G16" i="5" s="1"/>
  <c r="I15" i="5"/>
  <c r="H15" i="5"/>
  <c r="G15" i="5" a="1"/>
  <c r="G15" i="5" s="1"/>
  <c r="I14" i="5"/>
  <c r="H14" i="5"/>
  <c r="G14" i="5" a="1"/>
  <c r="G14" i="5" s="1"/>
  <c r="I13" i="5"/>
  <c r="H13" i="5"/>
  <c r="G13" i="5" a="1"/>
  <c r="G13" i="5" s="1"/>
  <c r="I12" i="5"/>
  <c r="H12" i="5"/>
  <c r="G12" i="5" a="1"/>
  <c r="G12" i="5" s="1"/>
  <c r="I11" i="5"/>
  <c r="H11" i="5"/>
  <c r="G11" i="5" a="1"/>
  <c r="G11" i="5" s="1"/>
  <c r="I10" i="5"/>
  <c r="H10" i="5"/>
  <c r="G10" i="5" a="1"/>
  <c r="G10" i="5" s="1"/>
  <c r="I9" i="5"/>
  <c r="H9" i="5"/>
  <c r="G9" i="5" a="1"/>
  <c r="G9" i="5" s="1"/>
  <c r="I8" i="5"/>
  <c r="H8" i="5"/>
  <c r="G8" i="5" a="1"/>
  <c r="G8" i="5" s="1"/>
  <c r="I7" i="5"/>
  <c r="H7" i="5"/>
  <c r="G7" i="5" a="1"/>
  <c r="G7" i="5" s="1"/>
  <c r="I6" i="5"/>
  <c r="H6" i="5"/>
  <c r="G6" i="5" a="1"/>
  <c r="G6" i="5" s="1"/>
  <c r="I5" i="5"/>
  <c r="H5" i="5"/>
  <c r="G5" i="5" a="1"/>
  <c r="G5" i="5" s="1"/>
  <c r="I4" i="5"/>
  <c r="H4" i="5"/>
  <c r="G4" i="5" a="1"/>
  <c r="G4" i="5" s="1"/>
  <c r="I3" i="5"/>
  <c r="H3" i="5"/>
  <c r="G3" i="5" a="1"/>
  <c r="G3" i="5" s="1"/>
  <c r="I2" i="5"/>
  <c r="H2" i="5"/>
  <c r="G2" i="5" a="1"/>
  <c r="G2" i="5" s="1"/>
  <c r="I366" i="4"/>
  <c r="H366" i="4"/>
  <c r="G366" i="4" a="1"/>
  <c r="G366" i="4" s="1"/>
  <c r="I365" i="4"/>
  <c r="H365" i="4"/>
  <c r="G365" i="4" a="1"/>
  <c r="G365" i="4" s="1"/>
  <c r="I364" i="4"/>
  <c r="H364" i="4"/>
  <c r="G364" i="4" a="1"/>
  <c r="G364" i="4" s="1"/>
  <c r="I363" i="4"/>
  <c r="H363" i="4"/>
  <c r="G363" i="4" a="1"/>
  <c r="G363" i="4" s="1"/>
  <c r="I362" i="4"/>
  <c r="H362" i="4"/>
  <c r="G362" i="4" a="1"/>
  <c r="G362" i="4" s="1"/>
  <c r="I361" i="4"/>
  <c r="H361" i="4"/>
  <c r="G361" i="4" a="1"/>
  <c r="G361" i="4" s="1"/>
  <c r="I360" i="4"/>
  <c r="H360" i="4"/>
  <c r="G360" i="4" a="1"/>
  <c r="G360" i="4" s="1"/>
  <c r="I359" i="4"/>
  <c r="H359" i="4"/>
  <c r="G359" i="4" a="1"/>
  <c r="G359" i="4" s="1"/>
  <c r="I358" i="4"/>
  <c r="H358" i="4"/>
  <c r="G358" i="4" a="1"/>
  <c r="G358" i="4" s="1"/>
  <c r="I357" i="4"/>
  <c r="H357" i="4"/>
  <c r="G357" i="4" a="1"/>
  <c r="G357" i="4" s="1"/>
  <c r="I356" i="4"/>
  <c r="H356" i="4"/>
  <c r="G356" i="4" a="1"/>
  <c r="G356" i="4" s="1"/>
  <c r="I355" i="4"/>
  <c r="H355" i="4"/>
  <c r="G355" i="4" a="1"/>
  <c r="G355" i="4" s="1"/>
  <c r="I354" i="4"/>
  <c r="H354" i="4"/>
  <c r="G354" i="4" a="1"/>
  <c r="G354" i="4" s="1"/>
  <c r="I353" i="4"/>
  <c r="H353" i="4"/>
  <c r="G353" i="4" a="1"/>
  <c r="G353" i="4" s="1"/>
  <c r="I352" i="4"/>
  <c r="H352" i="4"/>
  <c r="G352" i="4" a="1"/>
  <c r="G352" i="4" s="1"/>
  <c r="I351" i="4"/>
  <c r="H351" i="4"/>
  <c r="G351" i="4" a="1"/>
  <c r="G351" i="4" s="1"/>
  <c r="I350" i="4"/>
  <c r="H350" i="4"/>
  <c r="G350" i="4" a="1"/>
  <c r="G350" i="4" s="1"/>
  <c r="I349" i="4"/>
  <c r="H349" i="4"/>
  <c r="G349" i="4" a="1"/>
  <c r="G349" i="4" s="1"/>
  <c r="I348" i="4"/>
  <c r="H348" i="4"/>
  <c r="G348" i="4" a="1"/>
  <c r="G348" i="4" s="1"/>
  <c r="I347" i="4"/>
  <c r="H347" i="4"/>
  <c r="G347" i="4" a="1"/>
  <c r="G347" i="4" s="1"/>
  <c r="I346" i="4"/>
  <c r="H346" i="4"/>
  <c r="G346" i="4" a="1"/>
  <c r="G346" i="4" s="1"/>
  <c r="I345" i="4"/>
  <c r="H345" i="4"/>
  <c r="G345" i="4" a="1"/>
  <c r="G345" i="4" s="1"/>
  <c r="I344" i="4"/>
  <c r="H344" i="4"/>
  <c r="G344" i="4" a="1"/>
  <c r="G344" i="4" s="1"/>
  <c r="I343" i="4"/>
  <c r="H343" i="4"/>
  <c r="G343" i="4" a="1"/>
  <c r="G343" i="4" s="1"/>
  <c r="I342" i="4"/>
  <c r="H342" i="4"/>
  <c r="G342" i="4" a="1"/>
  <c r="G342" i="4" s="1"/>
  <c r="I341" i="4"/>
  <c r="H341" i="4"/>
  <c r="G341" i="4" a="1"/>
  <c r="G341" i="4" s="1"/>
  <c r="I340" i="4"/>
  <c r="H340" i="4"/>
  <c r="G340" i="4" a="1"/>
  <c r="G340" i="4" s="1"/>
  <c r="I339" i="4"/>
  <c r="H339" i="4"/>
  <c r="G339" i="4" a="1"/>
  <c r="G339" i="4" s="1"/>
  <c r="I338" i="4"/>
  <c r="H338" i="4"/>
  <c r="G338" i="4" a="1"/>
  <c r="G338" i="4" s="1"/>
  <c r="I337" i="4"/>
  <c r="H337" i="4"/>
  <c r="G337" i="4" a="1"/>
  <c r="G337" i="4" s="1"/>
  <c r="I336" i="4"/>
  <c r="H336" i="4"/>
  <c r="G336" i="4" a="1"/>
  <c r="G336" i="4" s="1"/>
  <c r="I335" i="4"/>
  <c r="H335" i="4"/>
  <c r="G335" i="4" a="1"/>
  <c r="G335" i="4" s="1"/>
  <c r="I334" i="4"/>
  <c r="H334" i="4"/>
  <c r="G334" i="4" a="1"/>
  <c r="G334" i="4" s="1"/>
  <c r="I333" i="4"/>
  <c r="H333" i="4"/>
  <c r="G333" i="4" a="1"/>
  <c r="G333" i="4" s="1"/>
  <c r="I332" i="4"/>
  <c r="H332" i="4"/>
  <c r="G332" i="4" a="1"/>
  <c r="G332" i="4" s="1"/>
  <c r="I331" i="4"/>
  <c r="H331" i="4"/>
  <c r="G331" i="4" a="1"/>
  <c r="G331" i="4" s="1"/>
  <c r="I330" i="4"/>
  <c r="H330" i="4"/>
  <c r="G330" i="4" a="1"/>
  <c r="G330" i="4" s="1"/>
  <c r="I329" i="4"/>
  <c r="H329" i="4"/>
  <c r="G329" i="4" a="1"/>
  <c r="G329" i="4" s="1"/>
  <c r="I328" i="4"/>
  <c r="H328" i="4"/>
  <c r="G328" i="4" a="1"/>
  <c r="G328" i="4" s="1"/>
  <c r="I327" i="4"/>
  <c r="H327" i="4"/>
  <c r="G327" i="4" a="1"/>
  <c r="G327" i="4" s="1"/>
  <c r="I326" i="4"/>
  <c r="H326" i="4"/>
  <c r="G326" i="4" a="1"/>
  <c r="G326" i="4" s="1"/>
  <c r="I325" i="4"/>
  <c r="H325" i="4"/>
  <c r="G325" i="4" a="1"/>
  <c r="G325" i="4" s="1"/>
  <c r="I324" i="4"/>
  <c r="H324" i="4"/>
  <c r="G324" i="4" a="1"/>
  <c r="G324" i="4" s="1"/>
  <c r="I323" i="4"/>
  <c r="H323" i="4"/>
  <c r="G323" i="4" a="1"/>
  <c r="G323" i="4" s="1"/>
  <c r="I322" i="4"/>
  <c r="H322" i="4"/>
  <c r="G322" i="4" a="1"/>
  <c r="G322" i="4" s="1"/>
  <c r="I321" i="4"/>
  <c r="H321" i="4"/>
  <c r="G321" i="4" a="1"/>
  <c r="G321" i="4" s="1"/>
  <c r="I320" i="4"/>
  <c r="H320" i="4"/>
  <c r="G320" i="4" a="1"/>
  <c r="G320" i="4" s="1"/>
  <c r="I319" i="4"/>
  <c r="H319" i="4"/>
  <c r="G319" i="4" a="1"/>
  <c r="G319" i="4" s="1"/>
  <c r="I318" i="4"/>
  <c r="H318" i="4"/>
  <c r="G318" i="4" a="1"/>
  <c r="G318" i="4" s="1"/>
  <c r="I317" i="4"/>
  <c r="H317" i="4"/>
  <c r="G317" i="4" a="1"/>
  <c r="G317" i="4" s="1"/>
  <c r="I316" i="4"/>
  <c r="H316" i="4"/>
  <c r="G316" i="4" a="1"/>
  <c r="G316" i="4" s="1"/>
  <c r="I315" i="4"/>
  <c r="H315" i="4"/>
  <c r="G315" i="4" a="1"/>
  <c r="G315" i="4" s="1"/>
  <c r="I314" i="4"/>
  <c r="H314" i="4"/>
  <c r="G314" i="4" a="1"/>
  <c r="G314" i="4" s="1"/>
  <c r="I313" i="4"/>
  <c r="H313" i="4"/>
  <c r="G313" i="4" a="1"/>
  <c r="G313" i="4" s="1"/>
  <c r="I312" i="4"/>
  <c r="H312" i="4"/>
  <c r="G312" i="4" a="1"/>
  <c r="G312" i="4" s="1"/>
  <c r="I311" i="4"/>
  <c r="H311" i="4"/>
  <c r="G311" i="4" a="1"/>
  <c r="G311" i="4" s="1"/>
  <c r="I310" i="4"/>
  <c r="H310" i="4"/>
  <c r="G310" i="4" a="1"/>
  <c r="G310" i="4" s="1"/>
  <c r="I309" i="4"/>
  <c r="H309" i="4"/>
  <c r="G309" i="4" a="1"/>
  <c r="G309" i="4" s="1"/>
  <c r="I308" i="4"/>
  <c r="H308" i="4"/>
  <c r="G308" i="4" a="1"/>
  <c r="G308" i="4" s="1"/>
  <c r="I307" i="4"/>
  <c r="H307" i="4"/>
  <c r="G307" i="4" a="1"/>
  <c r="G307" i="4" s="1"/>
  <c r="I306" i="4"/>
  <c r="H306" i="4"/>
  <c r="G306" i="4" a="1"/>
  <c r="G306" i="4" s="1"/>
  <c r="I305" i="4"/>
  <c r="H305" i="4"/>
  <c r="G305" i="4" a="1"/>
  <c r="G305" i="4" s="1"/>
  <c r="I304" i="4"/>
  <c r="H304" i="4"/>
  <c r="G304" i="4" a="1"/>
  <c r="G304" i="4" s="1"/>
  <c r="I303" i="4"/>
  <c r="H303" i="4"/>
  <c r="G303" i="4" a="1"/>
  <c r="G303" i="4" s="1"/>
  <c r="I302" i="4"/>
  <c r="H302" i="4"/>
  <c r="G302" i="4" a="1"/>
  <c r="G302" i="4" s="1"/>
  <c r="I301" i="4"/>
  <c r="H301" i="4"/>
  <c r="G301" i="4" a="1"/>
  <c r="G301" i="4" s="1"/>
  <c r="I300" i="4"/>
  <c r="H300" i="4"/>
  <c r="G300" i="4" a="1"/>
  <c r="G300" i="4" s="1"/>
  <c r="I299" i="4"/>
  <c r="H299" i="4"/>
  <c r="G299" i="4" a="1"/>
  <c r="G299" i="4" s="1"/>
  <c r="I298" i="4"/>
  <c r="H298" i="4"/>
  <c r="G298" i="4" a="1"/>
  <c r="G298" i="4" s="1"/>
  <c r="I297" i="4"/>
  <c r="H297" i="4"/>
  <c r="G297" i="4" a="1"/>
  <c r="G297" i="4" s="1"/>
  <c r="I296" i="4"/>
  <c r="H296" i="4"/>
  <c r="G296" i="4" a="1"/>
  <c r="G296" i="4" s="1"/>
  <c r="I295" i="4"/>
  <c r="H295" i="4"/>
  <c r="G295" i="4" a="1"/>
  <c r="G295" i="4" s="1"/>
  <c r="I294" i="4"/>
  <c r="H294" i="4"/>
  <c r="G294" i="4" a="1"/>
  <c r="G294" i="4" s="1"/>
  <c r="I293" i="4"/>
  <c r="H293" i="4"/>
  <c r="G293" i="4" a="1"/>
  <c r="G293" i="4" s="1"/>
  <c r="I292" i="4"/>
  <c r="H292" i="4"/>
  <c r="G292" i="4" a="1"/>
  <c r="G292" i="4" s="1"/>
  <c r="I291" i="4"/>
  <c r="H291" i="4"/>
  <c r="G291" i="4" a="1"/>
  <c r="G291" i="4" s="1"/>
  <c r="I290" i="4"/>
  <c r="H290" i="4"/>
  <c r="G290" i="4" a="1"/>
  <c r="G290" i="4" s="1"/>
  <c r="I289" i="4"/>
  <c r="H289" i="4"/>
  <c r="G289" i="4" a="1"/>
  <c r="G289" i="4" s="1"/>
  <c r="I288" i="4"/>
  <c r="H288" i="4"/>
  <c r="G288" i="4" a="1"/>
  <c r="G288" i="4" s="1"/>
  <c r="I287" i="4"/>
  <c r="H287" i="4"/>
  <c r="G287" i="4" a="1"/>
  <c r="G287" i="4" s="1"/>
  <c r="I286" i="4"/>
  <c r="H286" i="4"/>
  <c r="G286" i="4" a="1"/>
  <c r="G286" i="4" s="1"/>
  <c r="I285" i="4"/>
  <c r="H285" i="4"/>
  <c r="G285" i="4" a="1"/>
  <c r="G285" i="4" s="1"/>
  <c r="I284" i="4"/>
  <c r="H284" i="4"/>
  <c r="G284" i="4" a="1"/>
  <c r="G284" i="4" s="1"/>
  <c r="I283" i="4"/>
  <c r="H283" i="4"/>
  <c r="G283" i="4" a="1"/>
  <c r="G283" i="4" s="1"/>
  <c r="I282" i="4"/>
  <c r="H282" i="4"/>
  <c r="G282" i="4" a="1"/>
  <c r="G282" i="4" s="1"/>
  <c r="I281" i="4"/>
  <c r="H281" i="4"/>
  <c r="G281" i="4" a="1"/>
  <c r="G281" i="4" s="1"/>
  <c r="I280" i="4"/>
  <c r="H280" i="4"/>
  <c r="G280" i="4" a="1"/>
  <c r="G280" i="4" s="1"/>
  <c r="I279" i="4"/>
  <c r="H279" i="4"/>
  <c r="G279" i="4" a="1"/>
  <c r="G279" i="4" s="1"/>
  <c r="I278" i="4"/>
  <c r="H278" i="4"/>
  <c r="G278" i="4" a="1"/>
  <c r="G278" i="4" s="1"/>
  <c r="I277" i="4"/>
  <c r="H277" i="4"/>
  <c r="G277" i="4" a="1"/>
  <c r="G277" i="4" s="1"/>
  <c r="I276" i="4"/>
  <c r="H276" i="4"/>
  <c r="G276" i="4" a="1"/>
  <c r="G276" i="4" s="1"/>
  <c r="I275" i="4"/>
  <c r="H275" i="4"/>
  <c r="G275" i="4" a="1"/>
  <c r="G275" i="4" s="1"/>
  <c r="I274" i="4"/>
  <c r="H274" i="4"/>
  <c r="G274" i="4" a="1"/>
  <c r="G274" i="4" s="1"/>
  <c r="I273" i="4"/>
  <c r="H273" i="4"/>
  <c r="G273" i="4" a="1"/>
  <c r="G273" i="4" s="1"/>
  <c r="I272" i="4"/>
  <c r="H272" i="4"/>
  <c r="G272" i="4" a="1"/>
  <c r="G272" i="4" s="1"/>
  <c r="I271" i="4"/>
  <c r="H271" i="4"/>
  <c r="G271" i="4" a="1"/>
  <c r="G271" i="4" s="1"/>
  <c r="I270" i="4"/>
  <c r="H270" i="4"/>
  <c r="G270" i="4" a="1"/>
  <c r="G270" i="4" s="1"/>
  <c r="I269" i="4"/>
  <c r="H269" i="4"/>
  <c r="G269" i="4" a="1"/>
  <c r="G269" i="4" s="1"/>
  <c r="I268" i="4"/>
  <c r="H268" i="4"/>
  <c r="G268" i="4" a="1"/>
  <c r="G268" i="4" s="1"/>
  <c r="I267" i="4"/>
  <c r="H267" i="4"/>
  <c r="G267" i="4" a="1"/>
  <c r="G267" i="4" s="1"/>
  <c r="I266" i="4"/>
  <c r="H266" i="4"/>
  <c r="G266" i="4" a="1"/>
  <c r="G266" i="4" s="1"/>
  <c r="I265" i="4"/>
  <c r="H265" i="4"/>
  <c r="G265" i="4" a="1"/>
  <c r="G265" i="4" s="1"/>
  <c r="I264" i="4"/>
  <c r="H264" i="4"/>
  <c r="G264" i="4" a="1"/>
  <c r="G264" i="4" s="1"/>
  <c r="I263" i="4"/>
  <c r="H263" i="4"/>
  <c r="G263" i="4" a="1"/>
  <c r="G263" i="4" s="1"/>
  <c r="I262" i="4"/>
  <c r="H262" i="4"/>
  <c r="G262" i="4" a="1"/>
  <c r="G262" i="4" s="1"/>
  <c r="I261" i="4"/>
  <c r="H261" i="4"/>
  <c r="G261" i="4" a="1"/>
  <c r="G261" i="4" s="1"/>
  <c r="I260" i="4"/>
  <c r="H260" i="4"/>
  <c r="G260" i="4" a="1"/>
  <c r="G260" i="4" s="1"/>
  <c r="I259" i="4"/>
  <c r="H259" i="4"/>
  <c r="G259" i="4" a="1"/>
  <c r="G259" i="4" s="1"/>
  <c r="I258" i="4"/>
  <c r="H258" i="4"/>
  <c r="G258" i="4" a="1"/>
  <c r="G258" i="4" s="1"/>
  <c r="I257" i="4"/>
  <c r="H257" i="4"/>
  <c r="G257" i="4" a="1"/>
  <c r="G257" i="4" s="1"/>
  <c r="I256" i="4"/>
  <c r="H256" i="4"/>
  <c r="G256" i="4" a="1"/>
  <c r="G256" i="4" s="1"/>
  <c r="I255" i="4"/>
  <c r="H255" i="4"/>
  <c r="G255" i="4" a="1"/>
  <c r="G255" i="4" s="1"/>
  <c r="I254" i="4"/>
  <c r="H254" i="4"/>
  <c r="G254" i="4" a="1"/>
  <c r="G254" i="4" s="1"/>
  <c r="I253" i="4"/>
  <c r="H253" i="4"/>
  <c r="G253" i="4" a="1"/>
  <c r="G253" i="4" s="1"/>
  <c r="I252" i="4"/>
  <c r="H252" i="4"/>
  <c r="G252" i="4" a="1"/>
  <c r="G252" i="4" s="1"/>
  <c r="I251" i="4"/>
  <c r="H251" i="4"/>
  <c r="G251" i="4" a="1"/>
  <c r="G251" i="4" s="1"/>
  <c r="I250" i="4"/>
  <c r="H250" i="4"/>
  <c r="G250" i="4" a="1"/>
  <c r="G250" i="4" s="1"/>
  <c r="I249" i="4"/>
  <c r="H249" i="4"/>
  <c r="G249" i="4" a="1"/>
  <c r="G249" i="4" s="1"/>
  <c r="I248" i="4"/>
  <c r="H248" i="4"/>
  <c r="G248" i="4" a="1"/>
  <c r="G248" i="4" s="1"/>
  <c r="I247" i="4"/>
  <c r="H247" i="4"/>
  <c r="G247" i="4" a="1"/>
  <c r="G247" i="4" s="1"/>
  <c r="I246" i="4"/>
  <c r="H246" i="4"/>
  <c r="G246" i="4" a="1"/>
  <c r="G246" i="4" s="1"/>
  <c r="I245" i="4"/>
  <c r="H245" i="4"/>
  <c r="G245" i="4" a="1"/>
  <c r="G245" i="4" s="1"/>
  <c r="I244" i="4"/>
  <c r="H244" i="4"/>
  <c r="G244" i="4" a="1"/>
  <c r="G244" i="4" s="1"/>
  <c r="I243" i="4"/>
  <c r="H243" i="4"/>
  <c r="G243" i="4" a="1"/>
  <c r="G243" i="4" s="1"/>
  <c r="I242" i="4"/>
  <c r="H242" i="4"/>
  <c r="G242" i="4" a="1"/>
  <c r="G242" i="4" s="1"/>
  <c r="I241" i="4"/>
  <c r="H241" i="4"/>
  <c r="G241" i="4" a="1"/>
  <c r="G241" i="4" s="1"/>
  <c r="I240" i="4"/>
  <c r="H240" i="4"/>
  <c r="G240" i="4" a="1"/>
  <c r="G240" i="4" s="1"/>
  <c r="I239" i="4"/>
  <c r="H239" i="4"/>
  <c r="G239" i="4" a="1"/>
  <c r="G239" i="4" s="1"/>
  <c r="I238" i="4"/>
  <c r="H238" i="4"/>
  <c r="G238" i="4" a="1"/>
  <c r="G238" i="4" s="1"/>
  <c r="I237" i="4"/>
  <c r="H237" i="4"/>
  <c r="G237" i="4" a="1"/>
  <c r="G237" i="4" s="1"/>
  <c r="I236" i="4"/>
  <c r="H236" i="4"/>
  <c r="G236" i="4" a="1"/>
  <c r="G236" i="4" s="1"/>
  <c r="I235" i="4"/>
  <c r="H235" i="4"/>
  <c r="G235" i="4" a="1"/>
  <c r="G235" i="4" s="1"/>
  <c r="I234" i="4"/>
  <c r="H234" i="4"/>
  <c r="G234" i="4" a="1"/>
  <c r="G234" i="4" s="1"/>
  <c r="I233" i="4"/>
  <c r="H233" i="4"/>
  <c r="G233" i="4" a="1"/>
  <c r="G233" i="4" s="1"/>
  <c r="I232" i="4"/>
  <c r="H232" i="4"/>
  <c r="G232" i="4" a="1"/>
  <c r="G232" i="4" s="1"/>
  <c r="I231" i="4"/>
  <c r="H231" i="4"/>
  <c r="G231" i="4" a="1"/>
  <c r="G231" i="4" s="1"/>
  <c r="I230" i="4"/>
  <c r="H230" i="4"/>
  <c r="G230" i="4" a="1"/>
  <c r="G230" i="4" s="1"/>
  <c r="I229" i="4"/>
  <c r="H229" i="4"/>
  <c r="G229" i="4" a="1"/>
  <c r="G229" i="4" s="1"/>
  <c r="I228" i="4"/>
  <c r="H228" i="4"/>
  <c r="G228" i="4" a="1"/>
  <c r="G228" i="4" s="1"/>
  <c r="I227" i="4"/>
  <c r="H227" i="4"/>
  <c r="G227" i="4" a="1"/>
  <c r="G227" i="4" s="1"/>
  <c r="I226" i="4"/>
  <c r="H226" i="4"/>
  <c r="G226" i="4" a="1"/>
  <c r="G226" i="4" s="1"/>
  <c r="I225" i="4"/>
  <c r="H225" i="4"/>
  <c r="G225" i="4" a="1"/>
  <c r="G225" i="4" s="1"/>
  <c r="I224" i="4"/>
  <c r="H224" i="4"/>
  <c r="G224" i="4" a="1"/>
  <c r="G224" i="4" s="1"/>
  <c r="I223" i="4"/>
  <c r="H223" i="4"/>
  <c r="G223" i="4" a="1"/>
  <c r="G223" i="4" s="1"/>
  <c r="I222" i="4"/>
  <c r="H222" i="4"/>
  <c r="G222" i="4" a="1"/>
  <c r="G222" i="4" s="1"/>
  <c r="I221" i="4"/>
  <c r="H221" i="4"/>
  <c r="G221" i="4" a="1"/>
  <c r="G221" i="4" s="1"/>
  <c r="I220" i="4"/>
  <c r="H220" i="4"/>
  <c r="G220" i="4" a="1"/>
  <c r="G220" i="4" s="1"/>
  <c r="I219" i="4"/>
  <c r="H219" i="4"/>
  <c r="G219" i="4" a="1"/>
  <c r="G219" i="4" s="1"/>
  <c r="I218" i="4"/>
  <c r="H218" i="4"/>
  <c r="G218" i="4" a="1"/>
  <c r="G218" i="4" s="1"/>
  <c r="I217" i="4"/>
  <c r="H217" i="4"/>
  <c r="G217" i="4" a="1"/>
  <c r="G217" i="4" s="1"/>
  <c r="I216" i="4"/>
  <c r="H216" i="4"/>
  <c r="G216" i="4" a="1"/>
  <c r="G216" i="4" s="1"/>
  <c r="I215" i="4"/>
  <c r="H215" i="4"/>
  <c r="G215" i="4" a="1"/>
  <c r="G215" i="4" s="1"/>
  <c r="I214" i="4"/>
  <c r="H214" i="4"/>
  <c r="G214" i="4" a="1"/>
  <c r="G214" i="4" s="1"/>
  <c r="I213" i="4"/>
  <c r="H213" i="4"/>
  <c r="G213" i="4" a="1"/>
  <c r="G213" i="4" s="1"/>
  <c r="I212" i="4"/>
  <c r="H212" i="4"/>
  <c r="G212" i="4" a="1"/>
  <c r="G212" i="4" s="1"/>
  <c r="I211" i="4"/>
  <c r="H211" i="4"/>
  <c r="G211" i="4" a="1"/>
  <c r="G211" i="4" s="1"/>
  <c r="I210" i="4"/>
  <c r="H210" i="4"/>
  <c r="G210" i="4" a="1"/>
  <c r="G210" i="4" s="1"/>
  <c r="I209" i="4"/>
  <c r="H209" i="4"/>
  <c r="G209" i="4" a="1"/>
  <c r="G209" i="4" s="1"/>
  <c r="I208" i="4"/>
  <c r="H208" i="4"/>
  <c r="G208" i="4" a="1"/>
  <c r="G208" i="4" s="1"/>
  <c r="I207" i="4"/>
  <c r="H207" i="4"/>
  <c r="G207" i="4" a="1"/>
  <c r="G207" i="4" s="1"/>
  <c r="I206" i="4"/>
  <c r="H206" i="4"/>
  <c r="G206" i="4" a="1"/>
  <c r="G206" i="4" s="1"/>
  <c r="I205" i="4"/>
  <c r="H205" i="4"/>
  <c r="G205" i="4" a="1"/>
  <c r="G205" i="4" s="1"/>
  <c r="I204" i="4"/>
  <c r="H204" i="4"/>
  <c r="G204" i="4" a="1"/>
  <c r="G204" i="4" s="1"/>
  <c r="I203" i="4"/>
  <c r="H203" i="4"/>
  <c r="G203" i="4" a="1"/>
  <c r="G203" i="4" s="1"/>
  <c r="I202" i="4"/>
  <c r="H202" i="4"/>
  <c r="G202" i="4" a="1"/>
  <c r="G202" i="4" s="1"/>
  <c r="I201" i="4"/>
  <c r="H201" i="4"/>
  <c r="G201" i="4" a="1"/>
  <c r="G201" i="4" s="1"/>
  <c r="I200" i="4"/>
  <c r="H200" i="4"/>
  <c r="G200" i="4" a="1"/>
  <c r="G200" i="4" s="1"/>
  <c r="I199" i="4"/>
  <c r="H199" i="4"/>
  <c r="G199" i="4" a="1"/>
  <c r="G199" i="4" s="1"/>
  <c r="I198" i="4"/>
  <c r="H198" i="4"/>
  <c r="G198" i="4" a="1"/>
  <c r="G198" i="4" s="1"/>
  <c r="I197" i="4"/>
  <c r="H197" i="4"/>
  <c r="G197" i="4" a="1"/>
  <c r="G197" i="4" s="1"/>
  <c r="I196" i="4"/>
  <c r="H196" i="4"/>
  <c r="G196" i="4" a="1"/>
  <c r="G196" i="4" s="1"/>
  <c r="I195" i="4"/>
  <c r="H195" i="4"/>
  <c r="G195" i="4" a="1"/>
  <c r="G195" i="4" s="1"/>
  <c r="I194" i="4"/>
  <c r="H194" i="4"/>
  <c r="G194" i="4" a="1"/>
  <c r="G194" i="4" s="1"/>
  <c r="I193" i="4"/>
  <c r="H193" i="4"/>
  <c r="G193" i="4" a="1"/>
  <c r="G193" i="4" s="1"/>
  <c r="I192" i="4"/>
  <c r="H192" i="4"/>
  <c r="G192" i="4" a="1"/>
  <c r="G192" i="4" s="1"/>
  <c r="I191" i="4"/>
  <c r="H191" i="4"/>
  <c r="G191" i="4" a="1"/>
  <c r="G191" i="4" s="1"/>
  <c r="I190" i="4"/>
  <c r="H190" i="4"/>
  <c r="G190" i="4" a="1"/>
  <c r="G190" i="4" s="1"/>
  <c r="I189" i="4"/>
  <c r="H189" i="4"/>
  <c r="G189" i="4" a="1"/>
  <c r="G189" i="4" s="1"/>
  <c r="I188" i="4"/>
  <c r="H188" i="4"/>
  <c r="G188" i="4" a="1"/>
  <c r="G188" i="4" s="1"/>
  <c r="I187" i="4"/>
  <c r="H187" i="4"/>
  <c r="G187" i="4" a="1"/>
  <c r="G187" i="4" s="1"/>
  <c r="I186" i="4"/>
  <c r="H186" i="4"/>
  <c r="G186" i="4" a="1"/>
  <c r="G186" i="4" s="1"/>
  <c r="I185" i="4"/>
  <c r="H185" i="4"/>
  <c r="G185" i="4" a="1"/>
  <c r="G185" i="4" s="1"/>
  <c r="I184" i="4"/>
  <c r="H184" i="4"/>
  <c r="G184" i="4" a="1"/>
  <c r="G184" i="4" s="1"/>
  <c r="I183" i="4"/>
  <c r="H183" i="4"/>
  <c r="G183" i="4" a="1"/>
  <c r="G183" i="4" s="1"/>
  <c r="I182" i="4"/>
  <c r="H182" i="4"/>
  <c r="G182" i="4" a="1"/>
  <c r="G182" i="4" s="1"/>
  <c r="I181" i="4"/>
  <c r="H181" i="4"/>
  <c r="G181" i="4" a="1"/>
  <c r="G181" i="4" s="1"/>
  <c r="I180" i="4"/>
  <c r="H180" i="4"/>
  <c r="G180" i="4" a="1"/>
  <c r="G180" i="4" s="1"/>
  <c r="I179" i="4"/>
  <c r="H179" i="4"/>
  <c r="G179" i="4" a="1"/>
  <c r="G179" i="4" s="1"/>
  <c r="I178" i="4"/>
  <c r="H178" i="4"/>
  <c r="G178" i="4" a="1"/>
  <c r="G178" i="4" s="1"/>
  <c r="I177" i="4"/>
  <c r="H177" i="4"/>
  <c r="G177" i="4" a="1"/>
  <c r="G177" i="4" s="1"/>
  <c r="I176" i="4"/>
  <c r="H176" i="4"/>
  <c r="G176" i="4" a="1"/>
  <c r="G176" i="4" s="1"/>
  <c r="I175" i="4"/>
  <c r="H175" i="4"/>
  <c r="G175" i="4" a="1"/>
  <c r="G175" i="4" s="1"/>
  <c r="I174" i="4"/>
  <c r="H174" i="4"/>
  <c r="G174" i="4" a="1"/>
  <c r="G174" i="4" s="1"/>
  <c r="I173" i="4"/>
  <c r="H173" i="4"/>
  <c r="G173" i="4" a="1"/>
  <c r="G173" i="4" s="1"/>
  <c r="I172" i="4"/>
  <c r="H172" i="4"/>
  <c r="G172" i="4" a="1"/>
  <c r="G172" i="4" s="1"/>
  <c r="I171" i="4"/>
  <c r="H171" i="4"/>
  <c r="G171" i="4" a="1"/>
  <c r="G171" i="4" s="1"/>
  <c r="I170" i="4"/>
  <c r="H170" i="4"/>
  <c r="G170" i="4" a="1"/>
  <c r="G170" i="4" s="1"/>
  <c r="I169" i="4"/>
  <c r="H169" i="4"/>
  <c r="G169" i="4" a="1"/>
  <c r="G169" i="4" s="1"/>
  <c r="I168" i="4"/>
  <c r="H168" i="4"/>
  <c r="G168" i="4" a="1"/>
  <c r="G168" i="4" s="1"/>
  <c r="I167" i="4"/>
  <c r="H167" i="4"/>
  <c r="G167" i="4" a="1"/>
  <c r="G167" i="4" s="1"/>
  <c r="I166" i="4"/>
  <c r="H166" i="4"/>
  <c r="G166" i="4" a="1"/>
  <c r="G166" i="4" s="1"/>
  <c r="I165" i="4"/>
  <c r="H165" i="4"/>
  <c r="G165" i="4" a="1"/>
  <c r="G165" i="4" s="1"/>
  <c r="I164" i="4"/>
  <c r="H164" i="4"/>
  <c r="G164" i="4" a="1"/>
  <c r="G164" i="4" s="1"/>
  <c r="I163" i="4"/>
  <c r="H163" i="4"/>
  <c r="G163" i="4" a="1"/>
  <c r="G163" i="4" s="1"/>
  <c r="I162" i="4"/>
  <c r="H162" i="4"/>
  <c r="G162" i="4" a="1"/>
  <c r="G162" i="4" s="1"/>
  <c r="I161" i="4"/>
  <c r="H161" i="4"/>
  <c r="G161" i="4" a="1"/>
  <c r="G161" i="4" s="1"/>
  <c r="I160" i="4"/>
  <c r="H160" i="4"/>
  <c r="G160" i="4" a="1"/>
  <c r="G160" i="4" s="1"/>
  <c r="I159" i="4"/>
  <c r="H159" i="4"/>
  <c r="G159" i="4" a="1"/>
  <c r="G159" i="4" s="1"/>
  <c r="I158" i="4"/>
  <c r="H158" i="4"/>
  <c r="G158" i="4" a="1"/>
  <c r="G158" i="4" s="1"/>
  <c r="I157" i="4"/>
  <c r="H157" i="4"/>
  <c r="G157" i="4" a="1"/>
  <c r="G157" i="4" s="1"/>
  <c r="I156" i="4"/>
  <c r="H156" i="4"/>
  <c r="G156" i="4" a="1"/>
  <c r="G156" i="4" s="1"/>
  <c r="I155" i="4"/>
  <c r="H155" i="4"/>
  <c r="G155" i="4" a="1"/>
  <c r="G155" i="4" s="1"/>
  <c r="I154" i="4"/>
  <c r="H154" i="4"/>
  <c r="G154" i="4" a="1"/>
  <c r="G154" i="4" s="1"/>
  <c r="I153" i="4"/>
  <c r="H153" i="4"/>
  <c r="G153" i="4" a="1"/>
  <c r="G153" i="4" s="1"/>
  <c r="I152" i="4"/>
  <c r="H152" i="4"/>
  <c r="G152" i="4" a="1"/>
  <c r="G152" i="4" s="1"/>
  <c r="I151" i="4"/>
  <c r="H151" i="4"/>
  <c r="G151" i="4" a="1"/>
  <c r="G151" i="4" s="1"/>
  <c r="I150" i="4"/>
  <c r="H150" i="4"/>
  <c r="G150" i="4" a="1"/>
  <c r="G150" i="4" s="1"/>
  <c r="I149" i="4"/>
  <c r="H149" i="4"/>
  <c r="G149" i="4" a="1"/>
  <c r="G149" i="4" s="1"/>
  <c r="I148" i="4"/>
  <c r="H148" i="4"/>
  <c r="G148" i="4" a="1"/>
  <c r="G148" i="4" s="1"/>
  <c r="I147" i="4"/>
  <c r="H147" i="4"/>
  <c r="G147" i="4" a="1"/>
  <c r="G147" i="4" s="1"/>
  <c r="I146" i="4"/>
  <c r="H146" i="4"/>
  <c r="G146" i="4" a="1"/>
  <c r="G146" i="4" s="1"/>
  <c r="I145" i="4"/>
  <c r="H145" i="4"/>
  <c r="G145" i="4" a="1"/>
  <c r="G145" i="4" s="1"/>
  <c r="I144" i="4"/>
  <c r="H144" i="4"/>
  <c r="G144" i="4" a="1"/>
  <c r="G144" i="4" s="1"/>
  <c r="I143" i="4"/>
  <c r="H143" i="4"/>
  <c r="G143" i="4" a="1"/>
  <c r="G143" i="4" s="1"/>
  <c r="I142" i="4"/>
  <c r="H142" i="4"/>
  <c r="G142" i="4" a="1"/>
  <c r="G142" i="4" s="1"/>
  <c r="I141" i="4"/>
  <c r="H141" i="4"/>
  <c r="G141" i="4" a="1"/>
  <c r="G141" i="4" s="1"/>
  <c r="I140" i="4"/>
  <c r="H140" i="4"/>
  <c r="G140" i="4" a="1"/>
  <c r="G140" i="4" s="1"/>
  <c r="I139" i="4"/>
  <c r="H139" i="4"/>
  <c r="G139" i="4" a="1"/>
  <c r="G139" i="4" s="1"/>
  <c r="I138" i="4"/>
  <c r="H138" i="4"/>
  <c r="G138" i="4" a="1"/>
  <c r="G138" i="4" s="1"/>
  <c r="I137" i="4"/>
  <c r="H137" i="4"/>
  <c r="G137" i="4" a="1"/>
  <c r="G137" i="4" s="1"/>
  <c r="I136" i="4"/>
  <c r="H136" i="4"/>
  <c r="G136" i="4" a="1"/>
  <c r="G136" i="4" s="1"/>
  <c r="I135" i="4"/>
  <c r="H135" i="4"/>
  <c r="G135" i="4" a="1"/>
  <c r="G135" i="4" s="1"/>
  <c r="I134" i="4"/>
  <c r="H134" i="4"/>
  <c r="G134" i="4" a="1"/>
  <c r="G134" i="4" s="1"/>
  <c r="I133" i="4"/>
  <c r="H133" i="4"/>
  <c r="G133" i="4" a="1"/>
  <c r="G133" i="4" s="1"/>
  <c r="I132" i="4"/>
  <c r="H132" i="4"/>
  <c r="G132" i="4" a="1"/>
  <c r="G132" i="4" s="1"/>
  <c r="I131" i="4"/>
  <c r="H131" i="4"/>
  <c r="G131" i="4" a="1"/>
  <c r="G131" i="4" s="1"/>
  <c r="I130" i="4"/>
  <c r="H130" i="4"/>
  <c r="G130" i="4" a="1"/>
  <c r="G130" i="4" s="1"/>
  <c r="I129" i="4"/>
  <c r="H129" i="4"/>
  <c r="G129" i="4" a="1"/>
  <c r="G129" i="4" s="1"/>
  <c r="I128" i="4"/>
  <c r="H128" i="4"/>
  <c r="G128" i="4" a="1"/>
  <c r="G128" i="4" s="1"/>
  <c r="I127" i="4"/>
  <c r="H127" i="4"/>
  <c r="G127" i="4" a="1"/>
  <c r="G127" i="4" s="1"/>
  <c r="I126" i="4"/>
  <c r="H126" i="4"/>
  <c r="G126" i="4" a="1"/>
  <c r="G126" i="4" s="1"/>
  <c r="I125" i="4"/>
  <c r="H125" i="4"/>
  <c r="G125" i="4" a="1"/>
  <c r="G125" i="4" s="1"/>
  <c r="I124" i="4"/>
  <c r="H124" i="4"/>
  <c r="G124" i="4" a="1"/>
  <c r="G124" i="4" s="1"/>
  <c r="I123" i="4"/>
  <c r="H123" i="4"/>
  <c r="G123" i="4" a="1"/>
  <c r="G123" i="4" s="1"/>
  <c r="I122" i="4"/>
  <c r="H122" i="4"/>
  <c r="G122" i="4" a="1"/>
  <c r="G122" i="4" s="1"/>
  <c r="I121" i="4"/>
  <c r="H121" i="4"/>
  <c r="G121" i="4" a="1"/>
  <c r="G121" i="4" s="1"/>
  <c r="I120" i="4"/>
  <c r="H120" i="4"/>
  <c r="G120" i="4" a="1"/>
  <c r="G120" i="4" s="1"/>
  <c r="I119" i="4"/>
  <c r="H119" i="4"/>
  <c r="G119" i="4" a="1"/>
  <c r="G119" i="4" s="1"/>
  <c r="I118" i="4"/>
  <c r="H118" i="4"/>
  <c r="G118" i="4" a="1"/>
  <c r="G118" i="4" s="1"/>
  <c r="I117" i="4"/>
  <c r="H117" i="4"/>
  <c r="G117" i="4" a="1"/>
  <c r="G117" i="4" s="1"/>
  <c r="I116" i="4"/>
  <c r="H116" i="4"/>
  <c r="G116" i="4" a="1"/>
  <c r="G116" i="4" s="1"/>
  <c r="I115" i="4"/>
  <c r="H115" i="4"/>
  <c r="G115" i="4" a="1"/>
  <c r="G115" i="4" s="1"/>
  <c r="I114" i="4"/>
  <c r="H114" i="4"/>
  <c r="G114" i="4" a="1"/>
  <c r="G114" i="4" s="1"/>
  <c r="I113" i="4"/>
  <c r="H113" i="4"/>
  <c r="G113" i="4" a="1"/>
  <c r="G113" i="4" s="1"/>
  <c r="I112" i="4"/>
  <c r="H112" i="4"/>
  <c r="G112" i="4" a="1"/>
  <c r="G112" i="4" s="1"/>
  <c r="I111" i="4"/>
  <c r="H111" i="4"/>
  <c r="G111" i="4" a="1"/>
  <c r="G111" i="4" s="1"/>
  <c r="I110" i="4"/>
  <c r="H110" i="4"/>
  <c r="G110" i="4" a="1"/>
  <c r="G110" i="4" s="1"/>
  <c r="I109" i="4"/>
  <c r="H109" i="4"/>
  <c r="G109" i="4" a="1"/>
  <c r="G109" i="4" s="1"/>
  <c r="I108" i="4"/>
  <c r="H108" i="4"/>
  <c r="G108" i="4" a="1"/>
  <c r="G108" i="4" s="1"/>
  <c r="I107" i="4"/>
  <c r="H107" i="4"/>
  <c r="G107" i="4" a="1"/>
  <c r="G107" i="4" s="1"/>
  <c r="I106" i="4"/>
  <c r="H106" i="4"/>
  <c r="G106" i="4" a="1"/>
  <c r="G106" i="4" s="1"/>
  <c r="I105" i="4"/>
  <c r="H105" i="4"/>
  <c r="G105" i="4" a="1"/>
  <c r="G105" i="4" s="1"/>
  <c r="I104" i="4"/>
  <c r="H104" i="4"/>
  <c r="G104" i="4" a="1"/>
  <c r="G104" i="4" s="1"/>
  <c r="I103" i="4"/>
  <c r="H103" i="4"/>
  <c r="G103" i="4" a="1"/>
  <c r="G103" i="4" s="1"/>
  <c r="I102" i="4"/>
  <c r="H102" i="4"/>
  <c r="G102" i="4" a="1"/>
  <c r="G102" i="4" s="1"/>
  <c r="I101" i="4"/>
  <c r="H101" i="4"/>
  <c r="G101" i="4" a="1"/>
  <c r="G101" i="4" s="1"/>
  <c r="I100" i="4"/>
  <c r="H100" i="4"/>
  <c r="G100" i="4" a="1"/>
  <c r="G100" i="4" s="1"/>
  <c r="I99" i="4"/>
  <c r="H99" i="4"/>
  <c r="G99" i="4" a="1"/>
  <c r="G99" i="4" s="1"/>
  <c r="I98" i="4"/>
  <c r="H98" i="4"/>
  <c r="G98" i="4" a="1"/>
  <c r="G98" i="4" s="1"/>
  <c r="I97" i="4"/>
  <c r="H97" i="4"/>
  <c r="G97" i="4" a="1"/>
  <c r="G97" i="4" s="1"/>
  <c r="I96" i="4"/>
  <c r="H96" i="4"/>
  <c r="G96" i="4" a="1"/>
  <c r="G96" i="4" s="1"/>
  <c r="I95" i="4"/>
  <c r="H95" i="4"/>
  <c r="G95" i="4" a="1"/>
  <c r="G95" i="4" s="1"/>
  <c r="I94" i="4"/>
  <c r="H94" i="4"/>
  <c r="G94" i="4" a="1"/>
  <c r="G94" i="4" s="1"/>
  <c r="I93" i="4"/>
  <c r="H93" i="4"/>
  <c r="G93" i="4" a="1"/>
  <c r="G93" i="4" s="1"/>
  <c r="I92" i="4"/>
  <c r="H92" i="4"/>
  <c r="G92" i="4" a="1"/>
  <c r="G92" i="4" s="1"/>
  <c r="I91" i="4"/>
  <c r="H91" i="4"/>
  <c r="G91" i="4" a="1"/>
  <c r="G91" i="4" s="1"/>
  <c r="I90" i="4"/>
  <c r="H90" i="4"/>
  <c r="G90" i="4" a="1"/>
  <c r="G90" i="4" s="1"/>
  <c r="I89" i="4"/>
  <c r="H89" i="4"/>
  <c r="G89" i="4" a="1"/>
  <c r="G89" i="4" s="1"/>
  <c r="I88" i="4"/>
  <c r="H88" i="4"/>
  <c r="G88" i="4" a="1"/>
  <c r="G88" i="4" s="1"/>
  <c r="I87" i="4"/>
  <c r="H87" i="4"/>
  <c r="G87" i="4" a="1"/>
  <c r="G87" i="4" s="1"/>
  <c r="I86" i="4"/>
  <c r="H86" i="4"/>
  <c r="G86" i="4" a="1"/>
  <c r="G86" i="4" s="1"/>
  <c r="I85" i="4"/>
  <c r="H85" i="4"/>
  <c r="G85" i="4" a="1"/>
  <c r="G85" i="4" s="1"/>
  <c r="I84" i="4"/>
  <c r="H84" i="4"/>
  <c r="G84" i="4" a="1"/>
  <c r="G84" i="4" s="1"/>
  <c r="I83" i="4"/>
  <c r="H83" i="4"/>
  <c r="G83" i="4" a="1"/>
  <c r="G83" i="4" s="1"/>
  <c r="I82" i="4"/>
  <c r="H82" i="4"/>
  <c r="G82" i="4" a="1"/>
  <c r="G82" i="4" s="1"/>
  <c r="I81" i="4"/>
  <c r="H81" i="4"/>
  <c r="G81" i="4" a="1"/>
  <c r="G81" i="4" s="1"/>
  <c r="I80" i="4"/>
  <c r="H80" i="4"/>
  <c r="G80" i="4" a="1"/>
  <c r="G80" i="4" s="1"/>
  <c r="I79" i="4"/>
  <c r="H79" i="4"/>
  <c r="G79" i="4" a="1"/>
  <c r="G79" i="4" s="1"/>
  <c r="I78" i="4"/>
  <c r="H78" i="4"/>
  <c r="G78" i="4" a="1"/>
  <c r="G78" i="4" s="1"/>
  <c r="I77" i="4"/>
  <c r="H77" i="4"/>
  <c r="G77" i="4" a="1"/>
  <c r="G77" i="4" s="1"/>
  <c r="I76" i="4"/>
  <c r="H76" i="4"/>
  <c r="G76" i="4" a="1"/>
  <c r="G76" i="4" s="1"/>
  <c r="I75" i="4"/>
  <c r="H75" i="4"/>
  <c r="G75" i="4" a="1"/>
  <c r="G75" i="4" s="1"/>
  <c r="I74" i="4"/>
  <c r="H74" i="4"/>
  <c r="G74" i="4" a="1"/>
  <c r="G74" i="4" s="1"/>
  <c r="I73" i="4"/>
  <c r="H73" i="4"/>
  <c r="G73" i="4" a="1"/>
  <c r="G73" i="4" s="1"/>
  <c r="I72" i="4"/>
  <c r="H72" i="4"/>
  <c r="G72" i="4" a="1"/>
  <c r="G72" i="4" s="1"/>
  <c r="I71" i="4"/>
  <c r="H71" i="4"/>
  <c r="G71" i="4" a="1"/>
  <c r="G71" i="4" s="1"/>
  <c r="I70" i="4"/>
  <c r="H70" i="4"/>
  <c r="G70" i="4" a="1"/>
  <c r="G70" i="4" s="1"/>
  <c r="I69" i="4"/>
  <c r="H69" i="4"/>
  <c r="G69" i="4" a="1"/>
  <c r="G69" i="4" s="1"/>
  <c r="I68" i="4"/>
  <c r="H68" i="4"/>
  <c r="G68" i="4" a="1"/>
  <c r="G68" i="4" s="1"/>
  <c r="I67" i="4"/>
  <c r="H67" i="4"/>
  <c r="G67" i="4" a="1"/>
  <c r="G67" i="4" s="1"/>
  <c r="I66" i="4"/>
  <c r="H66" i="4"/>
  <c r="G66" i="4" a="1"/>
  <c r="G66" i="4" s="1"/>
  <c r="I65" i="4"/>
  <c r="H65" i="4"/>
  <c r="G65" i="4" a="1"/>
  <c r="G65" i="4" s="1"/>
  <c r="I64" i="4"/>
  <c r="H64" i="4"/>
  <c r="G64" i="4" a="1"/>
  <c r="G64" i="4" s="1"/>
  <c r="I63" i="4"/>
  <c r="H63" i="4"/>
  <c r="G63" i="4" a="1"/>
  <c r="G63" i="4" s="1"/>
  <c r="I62" i="4"/>
  <c r="H62" i="4"/>
  <c r="G62" i="4" a="1"/>
  <c r="G62" i="4" s="1"/>
  <c r="I61" i="4"/>
  <c r="H61" i="4"/>
  <c r="G61" i="4" a="1"/>
  <c r="G61" i="4" s="1"/>
  <c r="I60" i="4"/>
  <c r="H60" i="4"/>
  <c r="G60" i="4" a="1"/>
  <c r="G60" i="4" s="1"/>
  <c r="I59" i="4"/>
  <c r="H59" i="4"/>
  <c r="G59" i="4" a="1"/>
  <c r="G59" i="4" s="1"/>
  <c r="I58" i="4"/>
  <c r="H58" i="4"/>
  <c r="G58" i="4" a="1"/>
  <c r="G58" i="4" s="1"/>
  <c r="I57" i="4"/>
  <c r="H57" i="4"/>
  <c r="G57" i="4" a="1"/>
  <c r="G57" i="4" s="1"/>
  <c r="I56" i="4"/>
  <c r="H56" i="4"/>
  <c r="G56" i="4" a="1"/>
  <c r="G56" i="4" s="1"/>
  <c r="I55" i="4"/>
  <c r="H55" i="4"/>
  <c r="G55" i="4" a="1"/>
  <c r="G55" i="4" s="1"/>
  <c r="I54" i="4"/>
  <c r="H54" i="4"/>
  <c r="G54" i="4" a="1"/>
  <c r="G54" i="4" s="1"/>
  <c r="I53" i="4"/>
  <c r="H53" i="4"/>
  <c r="G53" i="4" a="1"/>
  <c r="G53" i="4" s="1"/>
  <c r="I52" i="4"/>
  <c r="H52" i="4"/>
  <c r="G52" i="4" a="1"/>
  <c r="G52" i="4" s="1"/>
  <c r="I51" i="4"/>
  <c r="H51" i="4"/>
  <c r="G51" i="4" a="1"/>
  <c r="G51" i="4" s="1"/>
  <c r="I50" i="4"/>
  <c r="H50" i="4"/>
  <c r="G50" i="4" a="1"/>
  <c r="G50" i="4" s="1"/>
  <c r="I49" i="4"/>
  <c r="H49" i="4"/>
  <c r="G49" i="4" a="1"/>
  <c r="G49" i="4" s="1"/>
  <c r="I48" i="4"/>
  <c r="H48" i="4"/>
  <c r="G48" i="4" a="1"/>
  <c r="G48" i="4" s="1"/>
  <c r="I47" i="4"/>
  <c r="H47" i="4"/>
  <c r="G47" i="4" a="1"/>
  <c r="G47" i="4" s="1"/>
  <c r="I46" i="4"/>
  <c r="H46" i="4"/>
  <c r="G46" i="4" a="1"/>
  <c r="G46" i="4" s="1"/>
  <c r="I45" i="4"/>
  <c r="H45" i="4"/>
  <c r="G45" i="4" a="1"/>
  <c r="G45" i="4" s="1"/>
  <c r="I44" i="4"/>
  <c r="H44" i="4"/>
  <c r="G44" i="4" a="1"/>
  <c r="G44" i="4" s="1"/>
  <c r="I43" i="4"/>
  <c r="H43" i="4"/>
  <c r="G43" i="4" a="1"/>
  <c r="G43" i="4" s="1"/>
  <c r="I42" i="4"/>
  <c r="H42" i="4"/>
  <c r="G42" i="4" a="1"/>
  <c r="G42" i="4" s="1"/>
  <c r="I41" i="4"/>
  <c r="H41" i="4"/>
  <c r="G41" i="4" a="1"/>
  <c r="G41" i="4" s="1"/>
  <c r="I40" i="4"/>
  <c r="H40" i="4"/>
  <c r="G40" i="4" a="1"/>
  <c r="G40" i="4" s="1"/>
  <c r="I39" i="4"/>
  <c r="H39" i="4"/>
  <c r="G39" i="4" a="1"/>
  <c r="G39" i="4" s="1"/>
  <c r="I38" i="4"/>
  <c r="H38" i="4"/>
  <c r="G38" i="4" a="1"/>
  <c r="G38" i="4" s="1"/>
  <c r="I37" i="4"/>
  <c r="H37" i="4"/>
  <c r="G37" i="4" a="1"/>
  <c r="G37" i="4" s="1"/>
  <c r="I36" i="4"/>
  <c r="H36" i="4"/>
  <c r="G36" i="4" a="1"/>
  <c r="G36" i="4" s="1"/>
  <c r="I35" i="4"/>
  <c r="H35" i="4"/>
  <c r="G35" i="4" a="1"/>
  <c r="G35" i="4" s="1"/>
  <c r="I34" i="4"/>
  <c r="H34" i="4"/>
  <c r="G34" i="4" a="1"/>
  <c r="G34" i="4" s="1"/>
  <c r="I33" i="4"/>
  <c r="H33" i="4"/>
  <c r="G33" i="4" a="1"/>
  <c r="G33" i="4" s="1"/>
  <c r="I32" i="4"/>
  <c r="H32" i="4"/>
  <c r="G32" i="4" a="1"/>
  <c r="G32" i="4" s="1"/>
  <c r="I31" i="4"/>
  <c r="H31" i="4"/>
  <c r="G31" i="4" a="1"/>
  <c r="G31" i="4" s="1"/>
  <c r="I30" i="4"/>
  <c r="H30" i="4"/>
  <c r="G30" i="4" a="1"/>
  <c r="G30" i="4" s="1"/>
  <c r="I29" i="4"/>
  <c r="H29" i="4"/>
  <c r="G29" i="4" a="1"/>
  <c r="G29" i="4" s="1"/>
  <c r="I28" i="4"/>
  <c r="H28" i="4"/>
  <c r="G28" i="4" a="1"/>
  <c r="G28" i="4" s="1"/>
  <c r="I27" i="4"/>
  <c r="H27" i="4"/>
  <c r="G27" i="4" a="1"/>
  <c r="G27" i="4" s="1"/>
  <c r="I26" i="4"/>
  <c r="H26" i="4"/>
  <c r="G26" i="4" a="1"/>
  <c r="G26" i="4" s="1"/>
  <c r="I25" i="4"/>
  <c r="H25" i="4"/>
  <c r="G25" i="4" a="1"/>
  <c r="G25" i="4" s="1"/>
  <c r="I24" i="4"/>
  <c r="H24" i="4"/>
  <c r="G24" i="4" a="1"/>
  <c r="G24" i="4" s="1"/>
  <c r="I23" i="4"/>
  <c r="H23" i="4"/>
  <c r="G23" i="4" a="1"/>
  <c r="G23" i="4" s="1"/>
  <c r="I22" i="4"/>
  <c r="H22" i="4"/>
  <c r="G22" i="4" a="1"/>
  <c r="G22" i="4" s="1"/>
  <c r="I21" i="4"/>
  <c r="H21" i="4"/>
  <c r="G21" i="4" a="1"/>
  <c r="G21" i="4" s="1"/>
  <c r="I20" i="4"/>
  <c r="H20" i="4"/>
  <c r="G20" i="4" a="1"/>
  <c r="G20" i="4" s="1"/>
  <c r="I19" i="4"/>
  <c r="H19" i="4"/>
  <c r="G19" i="4" a="1"/>
  <c r="G19" i="4" s="1"/>
  <c r="I18" i="4"/>
  <c r="H18" i="4"/>
  <c r="G18" i="4" a="1"/>
  <c r="G18" i="4" s="1"/>
  <c r="I17" i="4"/>
  <c r="H17" i="4"/>
  <c r="G17" i="4" a="1"/>
  <c r="G17" i="4" s="1"/>
  <c r="I16" i="4"/>
  <c r="H16" i="4"/>
  <c r="G16" i="4" a="1"/>
  <c r="G16" i="4" s="1"/>
  <c r="I15" i="4"/>
  <c r="H15" i="4"/>
  <c r="G15" i="4" a="1"/>
  <c r="G15" i="4" s="1"/>
  <c r="I14" i="4"/>
  <c r="H14" i="4"/>
  <c r="G14" i="4" a="1"/>
  <c r="G14" i="4" s="1"/>
  <c r="I13" i="4"/>
  <c r="H13" i="4"/>
  <c r="G13" i="4" a="1"/>
  <c r="G13" i="4" s="1"/>
  <c r="I12" i="4"/>
  <c r="H12" i="4"/>
  <c r="G12" i="4" a="1"/>
  <c r="G12" i="4" s="1"/>
  <c r="I11" i="4"/>
  <c r="H11" i="4"/>
  <c r="G11" i="4" a="1"/>
  <c r="G11" i="4" s="1"/>
  <c r="I10" i="4"/>
  <c r="H10" i="4"/>
  <c r="G10" i="4" a="1"/>
  <c r="G10" i="4" s="1"/>
  <c r="I9" i="4"/>
  <c r="H9" i="4"/>
  <c r="G9" i="4" a="1"/>
  <c r="G9" i="4" s="1"/>
  <c r="I8" i="4"/>
  <c r="H8" i="4"/>
  <c r="G8" i="4" a="1"/>
  <c r="G8" i="4" s="1"/>
  <c r="I7" i="4"/>
  <c r="H7" i="4"/>
  <c r="G7" i="4" a="1"/>
  <c r="G7" i="4" s="1"/>
  <c r="I6" i="4"/>
  <c r="H6" i="4"/>
  <c r="G6" i="4" a="1"/>
  <c r="G6" i="4" s="1"/>
  <c r="I5" i="4"/>
  <c r="H5" i="4"/>
  <c r="G5" i="4" a="1"/>
  <c r="G5" i="4" s="1"/>
  <c r="I4" i="4"/>
  <c r="H4" i="4"/>
  <c r="G4" i="4" a="1"/>
  <c r="G4" i="4" s="1"/>
  <c r="I3" i="4"/>
  <c r="H3" i="4"/>
  <c r="G3" i="4" a="1"/>
  <c r="G3" i="4" s="1"/>
  <c r="I2" i="4"/>
  <c r="H2" i="4"/>
  <c r="G2" i="4" a="1"/>
  <c r="G2" i="4" s="1"/>
  <c r="I366" i="3"/>
  <c r="H366" i="3"/>
  <c r="G366" i="3" a="1"/>
  <c r="G366" i="3" s="1"/>
  <c r="I365" i="3"/>
  <c r="H365" i="3"/>
  <c r="G365" i="3" a="1"/>
  <c r="G365" i="3" s="1"/>
  <c r="I364" i="3"/>
  <c r="H364" i="3"/>
  <c r="G364" i="3" a="1"/>
  <c r="G364" i="3" s="1"/>
  <c r="I363" i="3"/>
  <c r="H363" i="3"/>
  <c r="G363" i="3" a="1"/>
  <c r="G363" i="3" s="1"/>
  <c r="I362" i="3"/>
  <c r="H362" i="3"/>
  <c r="G362" i="3" a="1"/>
  <c r="G362" i="3" s="1"/>
  <c r="I361" i="3"/>
  <c r="H361" i="3"/>
  <c r="G361" i="3" a="1"/>
  <c r="G361" i="3" s="1"/>
  <c r="I360" i="3"/>
  <c r="H360" i="3"/>
  <c r="G360" i="3" a="1"/>
  <c r="G360" i="3" s="1"/>
  <c r="I359" i="3"/>
  <c r="H359" i="3"/>
  <c r="G359" i="3" a="1"/>
  <c r="G359" i="3" s="1"/>
  <c r="I358" i="3"/>
  <c r="H358" i="3"/>
  <c r="G358" i="3" a="1"/>
  <c r="G358" i="3" s="1"/>
  <c r="I357" i="3"/>
  <c r="H357" i="3"/>
  <c r="G357" i="3" a="1"/>
  <c r="G357" i="3" s="1"/>
  <c r="I356" i="3"/>
  <c r="H356" i="3"/>
  <c r="G356" i="3" a="1"/>
  <c r="G356" i="3" s="1"/>
  <c r="I355" i="3"/>
  <c r="H355" i="3"/>
  <c r="G355" i="3" a="1"/>
  <c r="G355" i="3" s="1"/>
  <c r="I354" i="3"/>
  <c r="H354" i="3"/>
  <c r="G354" i="3" a="1"/>
  <c r="G354" i="3" s="1"/>
  <c r="I353" i="3"/>
  <c r="H353" i="3"/>
  <c r="G353" i="3" a="1"/>
  <c r="G353" i="3" s="1"/>
  <c r="I352" i="3"/>
  <c r="H352" i="3"/>
  <c r="G352" i="3" a="1"/>
  <c r="G352" i="3" s="1"/>
  <c r="I351" i="3"/>
  <c r="H351" i="3"/>
  <c r="G351" i="3" a="1"/>
  <c r="G351" i="3" s="1"/>
  <c r="I350" i="3"/>
  <c r="H350" i="3"/>
  <c r="G350" i="3" a="1"/>
  <c r="G350" i="3" s="1"/>
  <c r="I349" i="3"/>
  <c r="H349" i="3"/>
  <c r="G349" i="3" a="1"/>
  <c r="G349" i="3" s="1"/>
  <c r="I348" i="3"/>
  <c r="H348" i="3"/>
  <c r="G348" i="3" a="1"/>
  <c r="G348" i="3" s="1"/>
  <c r="I347" i="3"/>
  <c r="H347" i="3"/>
  <c r="G347" i="3" a="1"/>
  <c r="G347" i="3" s="1"/>
  <c r="I346" i="3"/>
  <c r="H346" i="3"/>
  <c r="G346" i="3" a="1"/>
  <c r="G346" i="3" s="1"/>
  <c r="I345" i="3"/>
  <c r="H345" i="3"/>
  <c r="G345" i="3" a="1"/>
  <c r="G345" i="3" s="1"/>
  <c r="I344" i="3"/>
  <c r="H344" i="3"/>
  <c r="G344" i="3" a="1"/>
  <c r="G344" i="3" s="1"/>
  <c r="I343" i="3"/>
  <c r="H343" i="3"/>
  <c r="G343" i="3" a="1"/>
  <c r="G343" i="3" s="1"/>
  <c r="I342" i="3"/>
  <c r="H342" i="3"/>
  <c r="G342" i="3" a="1"/>
  <c r="G342" i="3" s="1"/>
  <c r="I341" i="3"/>
  <c r="H341" i="3"/>
  <c r="G341" i="3" a="1"/>
  <c r="G341" i="3" s="1"/>
  <c r="I340" i="3"/>
  <c r="H340" i="3"/>
  <c r="G340" i="3" a="1"/>
  <c r="G340" i="3" s="1"/>
  <c r="I339" i="3"/>
  <c r="H339" i="3"/>
  <c r="G339" i="3" a="1"/>
  <c r="G339" i="3" s="1"/>
  <c r="I338" i="3"/>
  <c r="H338" i="3"/>
  <c r="G338" i="3" a="1"/>
  <c r="G338" i="3" s="1"/>
  <c r="I337" i="3"/>
  <c r="H337" i="3"/>
  <c r="G337" i="3" a="1"/>
  <c r="G337" i="3" s="1"/>
  <c r="I336" i="3"/>
  <c r="H336" i="3"/>
  <c r="G336" i="3" a="1"/>
  <c r="G336" i="3" s="1"/>
  <c r="I335" i="3"/>
  <c r="H335" i="3"/>
  <c r="G335" i="3" a="1"/>
  <c r="G335" i="3" s="1"/>
  <c r="I334" i="3"/>
  <c r="H334" i="3"/>
  <c r="G334" i="3" a="1"/>
  <c r="G334" i="3" s="1"/>
  <c r="I333" i="3"/>
  <c r="H333" i="3"/>
  <c r="G333" i="3" a="1"/>
  <c r="G333" i="3" s="1"/>
  <c r="I332" i="3"/>
  <c r="H332" i="3"/>
  <c r="G332" i="3" a="1"/>
  <c r="G332" i="3" s="1"/>
  <c r="I331" i="3"/>
  <c r="H331" i="3"/>
  <c r="G331" i="3" a="1"/>
  <c r="G331" i="3" s="1"/>
  <c r="I330" i="3"/>
  <c r="H330" i="3"/>
  <c r="G330" i="3" a="1"/>
  <c r="G330" i="3" s="1"/>
  <c r="I329" i="3"/>
  <c r="H329" i="3"/>
  <c r="G329" i="3" a="1"/>
  <c r="G329" i="3" s="1"/>
  <c r="I328" i="3"/>
  <c r="H328" i="3"/>
  <c r="G328" i="3" a="1"/>
  <c r="G328" i="3" s="1"/>
  <c r="I327" i="3"/>
  <c r="H327" i="3"/>
  <c r="G327" i="3" a="1"/>
  <c r="G327" i="3" s="1"/>
  <c r="I326" i="3"/>
  <c r="H326" i="3"/>
  <c r="G326" i="3" a="1"/>
  <c r="G326" i="3" s="1"/>
  <c r="I325" i="3"/>
  <c r="H325" i="3"/>
  <c r="G325" i="3" a="1"/>
  <c r="G325" i="3" s="1"/>
  <c r="I324" i="3"/>
  <c r="H324" i="3"/>
  <c r="G324" i="3" a="1"/>
  <c r="G324" i="3" s="1"/>
  <c r="I323" i="3"/>
  <c r="H323" i="3"/>
  <c r="G323" i="3" a="1"/>
  <c r="G323" i="3" s="1"/>
  <c r="I322" i="3"/>
  <c r="H322" i="3"/>
  <c r="G322" i="3" a="1"/>
  <c r="G322" i="3" s="1"/>
  <c r="I321" i="3"/>
  <c r="H321" i="3"/>
  <c r="G321" i="3" a="1"/>
  <c r="G321" i="3" s="1"/>
  <c r="I320" i="3"/>
  <c r="H320" i="3"/>
  <c r="G320" i="3" a="1"/>
  <c r="G320" i="3" s="1"/>
  <c r="I319" i="3"/>
  <c r="H319" i="3"/>
  <c r="G319" i="3" a="1"/>
  <c r="G319" i="3" s="1"/>
  <c r="I318" i="3"/>
  <c r="H318" i="3"/>
  <c r="G318" i="3" a="1"/>
  <c r="G318" i="3" s="1"/>
  <c r="I317" i="3"/>
  <c r="H317" i="3"/>
  <c r="G317" i="3" a="1"/>
  <c r="G317" i="3" s="1"/>
  <c r="I316" i="3"/>
  <c r="H316" i="3"/>
  <c r="G316" i="3" a="1"/>
  <c r="G316" i="3" s="1"/>
  <c r="I315" i="3"/>
  <c r="H315" i="3"/>
  <c r="G315" i="3" a="1"/>
  <c r="G315" i="3" s="1"/>
  <c r="I314" i="3"/>
  <c r="H314" i="3"/>
  <c r="G314" i="3" a="1"/>
  <c r="G314" i="3" s="1"/>
  <c r="I313" i="3"/>
  <c r="H313" i="3"/>
  <c r="G313" i="3" a="1"/>
  <c r="G313" i="3" s="1"/>
  <c r="I312" i="3"/>
  <c r="H312" i="3"/>
  <c r="G312" i="3" a="1"/>
  <c r="G312" i="3" s="1"/>
  <c r="I311" i="3"/>
  <c r="H311" i="3"/>
  <c r="G311" i="3" a="1"/>
  <c r="G311" i="3" s="1"/>
  <c r="I310" i="3"/>
  <c r="H310" i="3"/>
  <c r="G310" i="3" a="1"/>
  <c r="G310" i="3" s="1"/>
  <c r="I309" i="3"/>
  <c r="H309" i="3"/>
  <c r="G309" i="3" a="1"/>
  <c r="G309" i="3" s="1"/>
  <c r="I308" i="3"/>
  <c r="H308" i="3"/>
  <c r="G308" i="3" a="1"/>
  <c r="G308" i="3" s="1"/>
  <c r="I307" i="3"/>
  <c r="H307" i="3"/>
  <c r="G307" i="3" a="1"/>
  <c r="G307" i="3" s="1"/>
  <c r="I306" i="3"/>
  <c r="H306" i="3"/>
  <c r="G306" i="3" a="1"/>
  <c r="G306" i="3" s="1"/>
  <c r="I305" i="3"/>
  <c r="H305" i="3"/>
  <c r="G305" i="3" a="1"/>
  <c r="G305" i="3" s="1"/>
  <c r="I304" i="3"/>
  <c r="H304" i="3"/>
  <c r="G304" i="3" a="1"/>
  <c r="G304" i="3" s="1"/>
  <c r="I303" i="3"/>
  <c r="H303" i="3"/>
  <c r="G303" i="3" a="1"/>
  <c r="G303" i="3" s="1"/>
  <c r="I302" i="3"/>
  <c r="H302" i="3"/>
  <c r="G302" i="3" a="1"/>
  <c r="G302" i="3" s="1"/>
  <c r="I301" i="3"/>
  <c r="H301" i="3"/>
  <c r="G301" i="3" a="1"/>
  <c r="G301" i="3" s="1"/>
  <c r="I300" i="3"/>
  <c r="H300" i="3"/>
  <c r="G300" i="3" a="1"/>
  <c r="G300" i="3" s="1"/>
  <c r="I299" i="3"/>
  <c r="H299" i="3"/>
  <c r="G299" i="3" a="1"/>
  <c r="G299" i="3" s="1"/>
  <c r="I298" i="3"/>
  <c r="H298" i="3"/>
  <c r="G298" i="3" a="1"/>
  <c r="G298" i="3" s="1"/>
  <c r="I297" i="3"/>
  <c r="H297" i="3"/>
  <c r="G297" i="3" a="1"/>
  <c r="G297" i="3" s="1"/>
  <c r="I296" i="3"/>
  <c r="H296" i="3"/>
  <c r="G296" i="3" a="1"/>
  <c r="G296" i="3" s="1"/>
  <c r="I295" i="3"/>
  <c r="H295" i="3"/>
  <c r="G295" i="3" a="1"/>
  <c r="G295" i="3" s="1"/>
  <c r="I294" i="3"/>
  <c r="H294" i="3"/>
  <c r="G294" i="3" a="1"/>
  <c r="G294" i="3" s="1"/>
  <c r="I293" i="3"/>
  <c r="H293" i="3"/>
  <c r="G293" i="3" a="1"/>
  <c r="G293" i="3" s="1"/>
  <c r="I292" i="3"/>
  <c r="H292" i="3"/>
  <c r="G292" i="3" a="1"/>
  <c r="G292" i="3" s="1"/>
  <c r="I291" i="3"/>
  <c r="H291" i="3"/>
  <c r="G291" i="3" a="1"/>
  <c r="G291" i="3" s="1"/>
  <c r="I290" i="3"/>
  <c r="H290" i="3"/>
  <c r="G290" i="3" a="1"/>
  <c r="G290" i="3" s="1"/>
  <c r="I289" i="3"/>
  <c r="H289" i="3"/>
  <c r="G289" i="3" a="1"/>
  <c r="G289" i="3" s="1"/>
  <c r="I288" i="3"/>
  <c r="H288" i="3"/>
  <c r="G288" i="3" a="1"/>
  <c r="G288" i="3" s="1"/>
  <c r="I287" i="3"/>
  <c r="H287" i="3"/>
  <c r="G287" i="3" a="1"/>
  <c r="G287" i="3" s="1"/>
  <c r="I286" i="3"/>
  <c r="H286" i="3"/>
  <c r="G286" i="3" a="1"/>
  <c r="G286" i="3" s="1"/>
  <c r="I285" i="3"/>
  <c r="H285" i="3"/>
  <c r="G285" i="3" a="1"/>
  <c r="G285" i="3" s="1"/>
  <c r="I284" i="3"/>
  <c r="H284" i="3"/>
  <c r="G284" i="3" a="1"/>
  <c r="G284" i="3" s="1"/>
  <c r="I283" i="3"/>
  <c r="H283" i="3"/>
  <c r="G283" i="3" a="1"/>
  <c r="G283" i="3" s="1"/>
  <c r="I282" i="3"/>
  <c r="H282" i="3"/>
  <c r="G282" i="3" a="1"/>
  <c r="G282" i="3" s="1"/>
  <c r="I281" i="3"/>
  <c r="H281" i="3"/>
  <c r="G281" i="3" a="1"/>
  <c r="G281" i="3" s="1"/>
  <c r="I280" i="3"/>
  <c r="H280" i="3"/>
  <c r="G280" i="3" a="1"/>
  <c r="G280" i="3" s="1"/>
  <c r="I279" i="3"/>
  <c r="H279" i="3"/>
  <c r="G279" i="3" a="1"/>
  <c r="G279" i="3" s="1"/>
  <c r="I278" i="3"/>
  <c r="H278" i="3"/>
  <c r="G278" i="3" a="1"/>
  <c r="G278" i="3" s="1"/>
  <c r="I277" i="3"/>
  <c r="H277" i="3"/>
  <c r="G277" i="3" a="1"/>
  <c r="G277" i="3" s="1"/>
  <c r="I276" i="3"/>
  <c r="H276" i="3"/>
  <c r="G276" i="3" a="1"/>
  <c r="G276" i="3" s="1"/>
  <c r="I275" i="3"/>
  <c r="H275" i="3"/>
  <c r="G275" i="3" a="1"/>
  <c r="G275" i="3" s="1"/>
  <c r="I274" i="3"/>
  <c r="H274" i="3"/>
  <c r="G274" i="3" a="1"/>
  <c r="G274" i="3" s="1"/>
  <c r="I273" i="3"/>
  <c r="H273" i="3"/>
  <c r="G273" i="3" a="1"/>
  <c r="G273" i="3" s="1"/>
  <c r="I272" i="3"/>
  <c r="H272" i="3"/>
  <c r="G272" i="3" a="1"/>
  <c r="G272" i="3" s="1"/>
  <c r="I271" i="3"/>
  <c r="H271" i="3"/>
  <c r="G271" i="3" a="1"/>
  <c r="G271" i="3" s="1"/>
  <c r="I270" i="3"/>
  <c r="H270" i="3"/>
  <c r="G270" i="3" a="1"/>
  <c r="G270" i="3" s="1"/>
  <c r="I269" i="3"/>
  <c r="H269" i="3"/>
  <c r="G269" i="3" a="1"/>
  <c r="G269" i="3" s="1"/>
  <c r="I268" i="3"/>
  <c r="H268" i="3"/>
  <c r="G268" i="3" a="1"/>
  <c r="G268" i="3" s="1"/>
  <c r="I267" i="3"/>
  <c r="H267" i="3"/>
  <c r="G267" i="3" a="1"/>
  <c r="G267" i="3" s="1"/>
  <c r="I266" i="3"/>
  <c r="H266" i="3"/>
  <c r="G266" i="3" a="1"/>
  <c r="G266" i="3" s="1"/>
  <c r="I265" i="3"/>
  <c r="H265" i="3"/>
  <c r="G265" i="3" a="1"/>
  <c r="G265" i="3" s="1"/>
  <c r="I264" i="3"/>
  <c r="H264" i="3"/>
  <c r="G264" i="3" a="1"/>
  <c r="G264" i="3" s="1"/>
  <c r="I263" i="3"/>
  <c r="H263" i="3"/>
  <c r="G263" i="3" a="1"/>
  <c r="G263" i="3" s="1"/>
  <c r="I262" i="3"/>
  <c r="H262" i="3"/>
  <c r="G262" i="3" a="1"/>
  <c r="G262" i="3" s="1"/>
  <c r="I261" i="3"/>
  <c r="H261" i="3"/>
  <c r="G261" i="3" a="1"/>
  <c r="G261" i="3" s="1"/>
  <c r="I260" i="3"/>
  <c r="H260" i="3"/>
  <c r="G260" i="3" a="1"/>
  <c r="G260" i="3" s="1"/>
  <c r="I259" i="3"/>
  <c r="H259" i="3"/>
  <c r="G259" i="3" a="1"/>
  <c r="G259" i="3" s="1"/>
  <c r="I258" i="3"/>
  <c r="H258" i="3"/>
  <c r="G258" i="3" a="1"/>
  <c r="G258" i="3" s="1"/>
  <c r="I257" i="3"/>
  <c r="H257" i="3"/>
  <c r="G257" i="3" a="1"/>
  <c r="G257" i="3" s="1"/>
  <c r="I256" i="3"/>
  <c r="H256" i="3"/>
  <c r="G256" i="3" a="1"/>
  <c r="G256" i="3" s="1"/>
  <c r="I255" i="3"/>
  <c r="H255" i="3"/>
  <c r="G255" i="3" a="1"/>
  <c r="G255" i="3" s="1"/>
  <c r="I254" i="3"/>
  <c r="H254" i="3"/>
  <c r="G254" i="3" a="1"/>
  <c r="G254" i="3" s="1"/>
  <c r="I253" i="3"/>
  <c r="H253" i="3"/>
  <c r="G253" i="3" a="1"/>
  <c r="G253" i="3" s="1"/>
  <c r="I252" i="3"/>
  <c r="H252" i="3"/>
  <c r="G252" i="3" a="1"/>
  <c r="G252" i="3" s="1"/>
  <c r="I251" i="3"/>
  <c r="H251" i="3"/>
  <c r="G251" i="3" a="1"/>
  <c r="G251" i="3" s="1"/>
  <c r="I250" i="3"/>
  <c r="H250" i="3"/>
  <c r="G250" i="3" a="1"/>
  <c r="G250" i="3" s="1"/>
  <c r="I249" i="3"/>
  <c r="H249" i="3"/>
  <c r="G249" i="3" a="1"/>
  <c r="G249" i="3" s="1"/>
  <c r="I248" i="3"/>
  <c r="H248" i="3"/>
  <c r="G248" i="3" a="1"/>
  <c r="G248" i="3" s="1"/>
  <c r="I247" i="3"/>
  <c r="H247" i="3"/>
  <c r="G247" i="3" a="1"/>
  <c r="G247" i="3" s="1"/>
  <c r="I246" i="3"/>
  <c r="H246" i="3"/>
  <c r="G246" i="3" a="1"/>
  <c r="G246" i="3" s="1"/>
  <c r="I245" i="3"/>
  <c r="H245" i="3"/>
  <c r="G245" i="3" a="1"/>
  <c r="G245" i="3" s="1"/>
  <c r="I244" i="3"/>
  <c r="H244" i="3"/>
  <c r="G244" i="3" a="1"/>
  <c r="G244" i="3" s="1"/>
  <c r="I243" i="3"/>
  <c r="H243" i="3"/>
  <c r="G243" i="3" a="1"/>
  <c r="G243" i="3" s="1"/>
  <c r="I242" i="3"/>
  <c r="H242" i="3"/>
  <c r="G242" i="3" a="1"/>
  <c r="G242" i="3" s="1"/>
  <c r="I241" i="3"/>
  <c r="H241" i="3"/>
  <c r="G241" i="3" a="1"/>
  <c r="G241" i="3" s="1"/>
  <c r="I240" i="3"/>
  <c r="H240" i="3"/>
  <c r="G240" i="3" a="1"/>
  <c r="G240" i="3" s="1"/>
  <c r="I239" i="3"/>
  <c r="H239" i="3"/>
  <c r="G239" i="3" a="1"/>
  <c r="G239" i="3" s="1"/>
  <c r="I238" i="3"/>
  <c r="H238" i="3"/>
  <c r="G238" i="3" a="1"/>
  <c r="G238" i="3" s="1"/>
  <c r="I237" i="3"/>
  <c r="H237" i="3"/>
  <c r="G237" i="3" a="1"/>
  <c r="G237" i="3" s="1"/>
  <c r="I236" i="3"/>
  <c r="H236" i="3"/>
  <c r="G236" i="3" a="1"/>
  <c r="G236" i="3" s="1"/>
  <c r="I235" i="3"/>
  <c r="H235" i="3"/>
  <c r="G235" i="3" a="1"/>
  <c r="G235" i="3" s="1"/>
  <c r="I234" i="3"/>
  <c r="H234" i="3"/>
  <c r="G234" i="3" a="1"/>
  <c r="G234" i="3" s="1"/>
  <c r="I233" i="3"/>
  <c r="H233" i="3"/>
  <c r="G233" i="3" a="1"/>
  <c r="G233" i="3" s="1"/>
  <c r="I232" i="3"/>
  <c r="H232" i="3"/>
  <c r="G232" i="3" a="1"/>
  <c r="G232" i="3" s="1"/>
  <c r="I231" i="3"/>
  <c r="H231" i="3"/>
  <c r="G231" i="3" a="1"/>
  <c r="G231" i="3" s="1"/>
  <c r="I230" i="3"/>
  <c r="H230" i="3"/>
  <c r="G230" i="3" a="1"/>
  <c r="G230" i="3" s="1"/>
  <c r="I229" i="3"/>
  <c r="H229" i="3"/>
  <c r="G229" i="3" a="1"/>
  <c r="G229" i="3" s="1"/>
  <c r="I228" i="3"/>
  <c r="H228" i="3"/>
  <c r="G228" i="3" a="1"/>
  <c r="G228" i="3" s="1"/>
  <c r="I227" i="3"/>
  <c r="H227" i="3"/>
  <c r="G227" i="3" a="1"/>
  <c r="G227" i="3" s="1"/>
  <c r="I226" i="3"/>
  <c r="H226" i="3"/>
  <c r="G226" i="3" a="1"/>
  <c r="G226" i="3" s="1"/>
  <c r="I225" i="3"/>
  <c r="H225" i="3"/>
  <c r="G225" i="3" a="1"/>
  <c r="G225" i="3" s="1"/>
  <c r="I224" i="3"/>
  <c r="H224" i="3"/>
  <c r="G224" i="3" a="1"/>
  <c r="G224" i="3" s="1"/>
  <c r="I223" i="3"/>
  <c r="H223" i="3"/>
  <c r="G223" i="3" a="1"/>
  <c r="G223" i="3" s="1"/>
  <c r="I222" i="3"/>
  <c r="H222" i="3"/>
  <c r="G222" i="3" a="1"/>
  <c r="G222" i="3" s="1"/>
  <c r="I221" i="3"/>
  <c r="H221" i="3"/>
  <c r="G221" i="3" a="1"/>
  <c r="G221" i="3" s="1"/>
  <c r="I220" i="3"/>
  <c r="H220" i="3"/>
  <c r="G220" i="3" a="1"/>
  <c r="G220" i="3" s="1"/>
  <c r="I219" i="3"/>
  <c r="H219" i="3"/>
  <c r="G219" i="3" a="1"/>
  <c r="G219" i="3" s="1"/>
  <c r="I218" i="3"/>
  <c r="H218" i="3"/>
  <c r="G218" i="3" a="1"/>
  <c r="G218" i="3" s="1"/>
  <c r="I217" i="3"/>
  <c r="H217" i="3"/>
  <c r="G217" i="3" a="1"/>
  <c r="G217" i="3" s="1"/>
  <c r="I216" i="3"/>
  <c r="H216" i="3"/>
  <c r="G216" i="3" a="1"/>
  <c r="G216" i="3" s="1"/>
  <c r="I215" i="3"/>
  <c r="H215" i="3"/>
  <c r="G215" i="3" a="1"/>
  <c r="G215" i="3" s="1"/>
  <c r="I214" i="3"/>
  <c r="H214" i="3"/>
  <c r="G214" i="3" a="1"/>
  <c r="G214" i="3" s="1"/>
  <c r="I213" i="3"/>
  <c r="H213" i="3"/>
  <c r="G213" i="3" a="1"/>
  <c r="G213" i="3" s="1"/>
  <c r="I212" i="3"/>
  <c r="H212" i="3"/>
  <c r="G212" i="3" a="1"/>
  <c r="G212" i="3" s="1"/>
  <c r="I211" i="3"/>
  <c r="H211" i="3"/>
  <c r="G211" i="3" a="1"/>
  <c r="G211" i="3" s="1"/>
  <c r="I210" i="3"/>
  <c r="H210" i="3"/>
  <c r="G210" i="3" a="1"/>
  <c r="G210" i="3" s="1"/>
  <c r="I209" i="3"/>
  <c r="H209" i="3"/>
  <c r="G209" i="3" a="1"/>
  <c r="G209" i="3" s="1"/>
  <c r="I208" i="3"/>
  <c r="H208" i="3"/>
  <c r="G208" i="3" a="1"/>
  <c r="G208" i="3" s="1"/>
  <c r="I207" i="3"/>
  <c r="H207" i="3"/>
  <c r="G207" i="3" a="1"/>
  <c r="G207" i="3" s="1"/>
  <c r="I206" i="3"/>
  <c r="H206" i="3"/>
  <c r="G206" i="3" a="1"/>
  <c r="G206" i="3" s="1"/>
  <c r="I205" i="3"/>
  <c r="H205" i="3"/>
  <c r="G205" i="3" a="1"/>
  <c r="G205" i="3" s="1"/>
  <c r="I204" i="3"/>
  <c r="H204" i="3"/>
  <c r="G204" i="3" a="1"/>
  <c r="G204" i="3" s="1"/>
  <c r="I203" i="3"/>
  <c r="H203" i="3"/>
  <c r="G203" i="3" a="1"/>
  <c r="G203" i="3" s="1"/>
  <c r="I202" i="3"/>
  <c r="H202" i="3"/>
  <c r="G202" i="3" a="1"/>
  <c r="G202" i="3" s="1"/>
  <c r="I201" i="3"/>
  <c r="H201" i="3"/>
  <c r="G201" i="3" a="1"/>
  <c r="G201" i="3" s="1"/>
  <c r="I200" i="3"/>
  <c r="H200" i="3"/>
  <c r="G200" i="3" a="1"/>
  <c r="G200" i="3" s="1"/>
  <c r="I199" i="3"/>
  <c r="H199" i="3"/>
  <c r="G199" i="3" a="1"/>
  <c r="G199" i="3" s="1"/>
  <c r="I198" i="3"/>
  <c r="H198" i="3"/>
  <c r="G198" i="3" a="1"/>
  <c r="G198" i="3" s="1"/>
  <c r="I197" i="3"/>
  <c r="H197" i="3"/>
  <c r="G197" i="3" a="1"/>
  <c r="G197" i="3" s="1"/>
  <c r="I196" i="3"/>
  <c r="H196" i="3"/>
  <c r="G196" i="3" a="1"/>
  <c r="G196" i="3" s="1"/>
  <c r="I195" i="3"/>
  <c r="H195" i="3"/>
  <c r="G195" i="3" a="1"/>
  <c r="G195" i="3" s="1"/>
  <c r="I194" i="3"/>
  <c r="H194" i="3"/>
  <c r="G194" i="3" a="1"/>
  <c r="G194" i="3" s="1"/>
  <c r="I193" i="3"/>
  <c r="H193" i="3"/>
  <c r="G193" i="3" a="1"/>
  <c r="G193" i="3" s="1"/>
  <c r="I192" i="3"/>
  <c r="H192" i="3"/>
  <c r="G192" i="3" a="1"/>
  <c r="G192" i="3" s="1"/>
  <c r="I191" i="3"/>
  <c r="H191" i="3"/>
  <c r="G191" i="3" a="1"/>
  <c r="G191" i="3" s="1"/>
  <c r="I190" i="3"/>
  <c r="H190" i="3"/>
  <c r="G190" i="3" a="1"/>
  <c r="G190" i="3" s="1"/>
  <c r="I189" i="3"/>
  <c r="H189" i="3"/>
  <c r="G189" i="3" a="1"/>
  <c r="G189" i="3" s="1"/>
  <c r="I188" i="3"/>
  <c r="H188" i="3"/>
  <c r="G188" i="3" a="1"/>
  <c r="G188" i="3" s="1"/>
  <c r="I187" i="3"/>
  <c r="H187" i="3"/>
  <c r="G187" i="3" a="1"/>
  <c r="G187" i="3" s="1"/>
  <c r="I186" i="3"/>
  <c r="H186" i="3"/>
  <c r="G186" i="3" a="1"/>
  <c r="G186" i="3" s="1"/>
  <c r="I185" i="3"/>
  <c r="H185" i="3"/>
  <c r="G185" i="3" a="1"/>
  <c r="G185" i="3" s="1"/>
  <c r="I184" i="3"/>
  <c r="H184" i="3"/>
  <c r="G184" i="3" a="1"/>
  <c r="G184" i="3" s="1"/>
  <c r="I183" i="3"/>
  <c r="H183" i="3"/>
  <c r="G183" i="3" a="1"/>
  <c r="G183" i="3" s="1"/>
  <c r="I182" i="3"/>
  <c r="H182" i="3"/>
  <c r="G182" i="3" a="1"/>
  <c r="G182" i="3" s="1"/>
  <c r="I181" i="3"/>
  <c r="H181" i="3"/>
  <c r="G181" i="3" a="1"/>
  <c r="G181" i="3" s="1"/>
  <c r="I180" i="3"/>
  <c r="H180" i="3"/>
  <c r="G180" i="3" a="1"/>
  <c r="G180" i="3" s="1"/>
  <c r="I179" i="3"/>
  <c r="H179" i="3"/>
  <c r="G179" i="3" a="1"/>
  <c r="G179" i="3" s="1"/>
  <c r="I178" i="3"/>
  <c r="H178" i="3"/>
  <c r="G178" i="3" a="1"/>
  <c r="G178" i="3" s="1"/>
  <c r="I177" i="3"/>
  <c r="H177" i="3"/>
  <c r="G177" i="3" a="1"/>
  <c r="G177" i="3" s="1"/>
  <c r="I176" i="3"/>
  <c r="H176" i="3"/>
  <c r="G176" i="3" a="1"/>
  <c r="G176" i="3" s="1"/>
  <c r="I175" i="3"/>
  <c r="H175" i="3"/>
  <c r="G175" i="3" a="1"/>
  <c r="G175" i="3" s="1"/>
  <c r="I174" i="3"/>
  <c r="H174" i="3"/>
  <c r="G174" i="3" a="1"/>
  <c r="G174" i="3" s="1"/>
  <c r="I173" i="3"/>
  <c r="H173" i="3"/>
  <c r="G173" i="3" a="1"/>
  <c r="G173" i="3" s="1"/>
  <c r="I172" i="3"/>
  <c r="H172" i="3"/>
  <c r="G172" i="3" a="1"/>
  <c r="G172" i="3" s="1"/>
  <c r="I171" i="3"/>
  <c r="H171" i="3"/>
  <c r="G171" i="3" a="1"/>
  <c r="G171" i="3" s="1"/>
  <c r="I170" i="3"/>
  <c r="H170" i="3"/>
  <c r="G170" i="3" a="1"/>
  <c r="G170" i="3" s="1"/>
  <c r="I169" i="3"/>
  <c r="H169" i="3"/>
  <c r="G169" i="3" a="1"/>
  <c r="G169" i="3" s="1"/>
  <c r="I168" i="3"/>
  <c r="H168" i="3"/>
  <c r="G168" i="3" a="1"/>
  <c r="G168" i="3" s="1"/>
  <c r="I167" i="3"/>
  <c r="H167" i="3"/>
  <c r="G167" i="3" a="1"/>
  <c r="G167" i="3" s="1"/>
  <c r="I166" i="3"/>
  <c r="H166" i="3"/>
  <c r="G166" i="3" a="1"/>
  <c r="G166" i="3" s="1"/>
  <c r="I165" i="3"/>
  <c r="H165" i="3"/>
  <c r="G165" i="3" a="1"/>
  <c r="G165" i="3" s="1"/>
  <c r="I164" i="3"/>
  <c r="H164" i="3"/>
  <c r="G164" i="3" a="1"/>
  <c r="G164" i="3" s="1"/>
  <c r="I163" i="3"/>
  <c r="H163" i="3"/>
  <c r="G163" i="3" a="1"/>
  <c r="G163" i="3" s="1"/>
  <c r="I162" i="3"/>
  <c r="H162" i="3"/>
  <c r="G162" i="3" a="1"/>
  <c r="G162" i="3" s="1"/>
  <c r="I161" i="3"/>
  <c r="H161" i="3"/>
  <c r="G161" i="3" a="1"/>
  <c r="G161" i="3" s="1"/>
  <c r="I160" i="3"/>
  <c r="H160" i="3"/>
  <c r="G160" i="3" a="1"/>
  <c r="G160" i="3" s="1"/>
  <c r="I159" i="3"/>
  <c r="H159" i="3"/>
  <c r="G159" i="3" a="1"/>
  <c r="G159" i="3" s="1"/>
  <c r="I158" i="3"/>
  <c r="H158" i="3"/>
  <c r="G158" i="3" a="1"/>
  <c r="G158" i="3" s="1"/>
  <c r="I157" i="3"/>
  <c r="H157" i="3"/>
  <c r="G157" i="3" a="1"/>
  <c r="G157" i="3" s="1"/>
  <c r="I156" i="3"/>
  <c r="H156" i="3"/>
  <c r="G156" i="3" a="1"/>
  <c r="G156" i="3" s="1"/>
  <c r="I155" i="3"/>
  <c r="H155" i="3"/>
  <c r="G155" i="3" a="1"/>
  <c r="G155" i="3" s="1"/>
  <c r="I154" i="3"/>
  <c r="H154" i="3"/>
  <c r="G154" i="3" a="1"/>
  <c r="G154" i="3" s="1"/>
  <c r="I153" i="3"/>
  <c r="H153" i="3"/>
  <c r="G153" i="3" a="1"/>
  <c r="G153" i="3" s="1"/>
  <c r="I152" i="3"/>
  <c r="H152" i="3"/>
  <c r="G152" i="3" a="1"/>
  <c r="G152" i="3" s="1"/>
  <c r="I151" i="3"/>
  <c r="H151" i="3"/>
  <c r="G151" i="3" a="1"/>
  <c r="G151" i="3" s="1"/>
  <c r="I150" i="3"/>
  <c r="H150" i="3"/>
  <c r="G150" i="3" a="1"/>
  <c r="G150" i="3" s="1"/>
  <c r="I149" i="3"/>
  <c r="H149" i="3"/>
  <c r="G149" i="3" a="1"/>
  <c r="G149" i="3" s="1"/>
  <c r="I148" i="3"/>
  <c r="H148" i="3"/>
  <c r="G148" i="3" a="1"/>
  <c r="G148" i="3" s="1"/>
  <c r="I147" i="3"/>
  <c r="H147" i="3"/>
  <c r="G147" i="3" a="1"/>
  <c r="G147" i="3" s="1"/>
  <c r="I146" i="3"/>
  <c r="H146" i="3"/>
  <c r="G146" i="3" a="1"/>
  <c r="G146" i="3" s="1"/>
  <c r="I145" i="3"/>
  <c r="H145" i="3"/>
  <c r="G145" i="3" a="1"/>
  <c r="G145" i="3" s="1"/>
  <c r="I144" i="3"/>
  <c r="H144" i="3"/>
  <c r="G144" i="3" a="1"/>
  <c r="G144" i="3" s="1"/>
  <c r="I143" i="3"/>
  <c r="H143" i="3"/>
  <c r="G143" i="3" a="1"/>
  <c r="G143" i="3" s="1"/>
  <c r="I142" i="3"/>
  <c r="H142" i="3"/>
  <c r="G142" i="3" a="1"/>
  <c r="G142" i="3" s="1"/>
  <c r="I141" i="3"/>
  <c r="H141" i="3"/>
  <c r="G141" i="3" a="1"/>
  <c r="G141" i="3" s="1"/>
  <c r="I140" i="3"/>
  <c r="H140" i="3"/>
  <c r="G140" i="3" a="1"/>
  <c r="G140" i="3" s="1"/>
  <c r="I139" i="3"/>
  <c r="H139" i="3"/>
  <c r="G139" i="3" a="1"/>
  <c r="G139" i="3" s="1"/>
  <c r="I138" i="3"/>
  <c r="H138" i="3"/>
  <c r="G138" i="3" a="1"/>
  <c r="G138" i="3" s="1"/>
  <c r="I137" i="3"/>
  <c r="H137" i="3"/>
  <c r="G137" i="3" a="1"/>
  <c r="G137" i="3" s="1"/>
  <c r="I136" i="3"/>
  <c r="H136" i="3"/>
  <c r="G136" i="3" a="1"/>
  <c r="G136" i="3" s="1"/>
  <c r="I135" i="3"/>
  <c r="H135" i="3"/>
  <c r="G135" i="3" a="1"/>
  <c r="G135" i="3" s="1"/>
  <c r="I134" i="3"/>
  <c r="H134" i="3"/>
  <c r="G134" i="3" a="1"/>
  <c r="G134" i="3" s="1"/>
  <c r="I133" i="3"/>
  <c r="H133" i="3"/>
  <c r="G133" i="3" a="1"/>
  <c r="G133" i="3" s="1"/>
  <c r="I132" i="3"/>
  <c r="H132" i="3"/>
  <c r="G132" i="3" a="1"/>
  <c r="G132" i="3" s="1"/>
  <c r="I131" i="3"/>
  <c r="H131" i="3"/>
  <c r="G131" i="3" a="1"/>
  <c r="G131" i="3" s="1"/>
  <c r="I130" i="3"/>
  <c r="H130" i="3"/>
  <c r="G130" i="3" a="1"/>
  <c r="G130" i="3" s="1"/>
  <c r="I129" i="3"/>
  <c r="H129" i="3"/>
  <c r="G129" i="3" a="1"/>
  <c r="G129" i="3" s="1"/>
  <c r="I128" i="3"/>
  <c r="H128" i="3"/>
  <c r="G128" i="3" a="1"/>
  <c r="G128" i="3" s="1"/>
  <c r="I127" i="3"/>
  <c r="H127" i="3"/>
  <c r="G127" i="3" a="1"/>
  <c r="G127" i="3" s="1"/>
  <c r="I126" i="3"/>
  <c r="H126" i="3"/>
  <c r="G126" i="3" a="1"/>
  <c r="G126" i="3" s="1"/>
  <c r="I125" i="3"/>
  <c r="H125" i="3"/>
  <c r="G125" i="3" a="1"/>
  <c r="G125" i="3" s="1"/>
  <c r="I124" i="3"/>
  <c r="H124" i="3"/>
  <c r="G124" i="3" a="1"/>
  <c r="G124" i="3" s="1"/>
  <c r="I123" i="3"/>
  <c r="H123" i="3"/>
  <c r="G123" i="3" a="1"/>
  <c r="G123" i="3" s="1"/>
  <c r="I122" i="3"/>
  <c r="H122" i="3"/>
  <c r="G122" i="3" a="1"/>
  <c r="G122" i="3" s="1"/>
  <c r="I121" i="3"/>
  <c r="H121" i="3"/>
  <c r="G121" i="3" a="1"/>
  <c r="G121" i="3" s="1"/>
  <c r="I120" i="3"/>
  <c r="H120" i="3"/>
  <c r="G120" i="3" a="1"/>
  <c r="G120" i="3" s="1"/>
  <c r="I119" i="3"/>
  <c r="H119" i="3"/>
  <c r="G119" i="3" a="1"/>
  <c r="G119" i="3" s="1"/>
  <c r="I118" i="3"/>
  <c r="H118" i="3"/>
  <c r="G118" i="3" a="1"/>
  <c r="G118" i="3" s="1"/>
  <c r="I117" i="3"/>
  <c r="H117" i="3"/>
  <c r="G117" i="3" a="1"/>
  <c r="G117" i="3" s="1"/>
  <c r="I116" i="3"/>
  <c r="H116" i="3"/>
  <c r="G116" i="3" a="1"/>
  <c r="G116" i="3" s="1"/>
  <c r="I115" i="3"/>
  <c r="H115" i="3"/>
  <c r="G115" i="3" a="1"/>
  <c r="G115" i="3" s="1"/>
  <c r="I114" i="3"/>
  <c r="H114" i="3"/>
  <c r="G114" i="3" a="1"/>
  <c r="G114" i="3" s="1"/>
  <c r="I113" i="3"/>
  <c r="H113" i="3"/>
  <c r="G113" i="3" a="1"/>
  <c r="G113" i="3" s="1"/>
  <c r="I112" i="3"/>
  <c r="H112" i="3"/>
  <c r="G112" i="3" a="1"/>
  <c r="G112" i="3" s="1"/>
  <c r="I111" i="3"/>
  <c r="H111" i="3"/>
  <c r="G111" i="3" a="1"/>
  <c r="G111" i="3" s="1"/>
  <c r="I110" i="3"/>
  <c r="H110" i="3"/>
  <c r="G110" i="3" a="1"/>
  <c r="G110" i="3" s="1"/>
  <c r="I109" i="3"/>
  <c r="H109" i="3"/>
  <c r="G109" i="3" a="1"/>
  <c r="G109" i="3" s="1"/>
  <c r="I108" i="3"/>
  <c r="H108" i="3"/>
  <c r="G108" i="3" a="1"/>
  <c r="G108" i="3" s="1"/>
  <c r="I107" i="3"/>
  <c r="H107" i="3"/>
  <c r="G107" i="3" a="1"/>
  <c r="G107" i="3" s="1"/>
  <c r="I106" i="3"/>
  <c r="H106" i="3"/>
  <c r="G106" i="3" a="1"/>
  <c r="G106" i="3" s="1"/>
  <c r="I105" i="3"/>
  <c r="H105" i="3"/>
  <c r="G105" i="3" a="1"/>
  <c r="G105" i="3" s="1"/>
  <c r="I104" i="3"/>
  <c r="H104" i="3"/>
  <c r="G104" i="3" a="1"/>
  <c r="G104" i="3" s="1"/>
  <c r="I103" i="3"/>
  <c r="H103" i="3"/>
  <c r="G103" i="3" a="1"/>
  <c r="G103" i="3" s="1"/>
  <c r="I102" i="3"/>
  <c r="H102" i="3"/>
  <c r="G102" i="3" a="1"/>
  <c r="G102" i="3" s="1"/>
  <c r="I101" i="3"/>
  <c r="H101" i="3"/>
  <c r="G101" i="3" a="1"/>
  <c r="G101" i="3" s="1"/>
  <c r="I100" i="3"/>
  <c r="H100" i="3"/>
  <c r="G100" i="3" a="1"/>
  <c r="G100" i="3" s="1"/>
  <c r="I99" i="3"/>
  <c r="H99" i="3"/>
  <c r="G99" i="3" a="1"/>
  <c r="G99" i="3" s="1"/>
  <c r="I98" i="3"/>
  <c r="H98" i="3"/>
  <c r="G98" i="3" a="1"/>
  <c r="G98" i="3" s="1"/>
  <c r="I97" i="3"/>
  <c r="H97" i="3"/>
  <c r="G97" i="3" a="1"/>
  <c r="G97" i="3" s="1"/>
  <c r="I96" i="3"/>
  <c r="H96" i="3"/>
  <c r="G96" i="3" a="1"/>
  <c r="G96" i="3" s="1"/>
  <c r="I95" i="3"/>
  <c r="H95" i="3"/>
  <c r="G95" i="3" a="1"/>
  <c r="G95" i="3" s="1"/>
  <c r="I94" i="3"/>
  <c r="H94" i="3"/>
  <c r="G94" i="3" a="1"/>
  <c r="G94" i="3" s="1"/>
  <c r="I93" i="3"/>
  <c r="H93" i="3"/>
  <c r="G93" i="3" a="1"/>
  <c r="G93" i="3" s="1"/>
  <c r="I92" i="3"/>
  <c r="H92" i="3"/>
  <c r="G92" i="3" a="1"/>
  <c r="G92" i="3" s="1"/>
  <c r="I91" i="3"/>
  <c r="H91" i="3"/>
  <c r="G91" i="3" a="1"/>
  <c r="G91" i="3" s="1"/>
  <c r="I90" i="3"/>
  <c r="H90" i="3"/>
  <c r="G90" i="3" a="1"/>
  <c r="G90" i="3" s="1"/>
  <c r="I89" i="3"/>
  <c r="H89" i="3"/>
  <c r="G89" i="3" a="1"/>
  <c r="G89" i="3" s="1"/>
  <c r="I88" i="3"/>
  <c r="H88" i="3"/>
  <c r="G88" i="3" a="1"/>
  <c r="G88" i="3" s="1"/>
  <c r="I87" i="3"/>
  <c r="H87" i="3"/>
  <c r="G87" i="3" a="1"/>
  <c r="G87" i="3" s="1"/>
  <c r="I86" i="3"/>
  <c r="H86" i="3"/>
  <c r="G86" i="3" a="1"/>
  <c r="G86" i="3" s="1"/>
  <c r="I85" i="3"/>
  <c r="H85" i="3"/>
  <c r="G85" i="3" a="1"/>
  <c r="G85" i="3" s="1"/>
  <c r="I84" i="3"/>
  <c r="H84" i="3"/>
  <c r="G84" i="3" a="1"/>
  <c r="G84" i="3" s="1"/>
  <c r="I83" i="3"/>
  <c r="H83" i="3"/>
  <c r="G83" i="3" a="1"/>
  <c r="G83" i="3" s="1"/>
  <c r="I82" i="3"/>
  <c r="H82" i="3"/>
  <c r="G82" i="3" a="1"/>
  <c r="G82" i="3" s="1"/>
  <c r="I81" i="3"/>
  <c r="H81" i="3"/>
  <c r="G81" i="3" a="1"/>
  <c r="G81" i="3" s="1"/>
  <c r="I80" i="3"/>
  <c r="H80" i="3"/>
  <c r="G80" i="3" a="1"/>
  <c r="G80" i="3" s="1"/>
  <c r="I79" i="3"/>
  <c r="H79" i="3"/>
  <c r="G79" i="3" a="1"/>
  <c r="G79" i="3" s="1"/>
  <c r="I78" i="3"/>
  <c r="H78" i="3"/>
  <c r="G78" i="3" a="1"/>
  <c r="G78" i="3" s="1"/>
  <c r="I77" i="3"/>
  <c r="H77" i="3"/>
  <c r="G77" i="3" a="1"/>
  <c r="G77" i="3" s="1"/>
  <c r="I76" i="3"/>
  <c r="H76" i="3"/>
  <c r="G76" i="3" a="1"/>
  <c r="G76" i="3" s="1"/>
  <c r="I75" i="3"/>
  <c r="H75" i="3"/>
  <c r="G75" i="3" a="1"/>
  <c r="G75" i="3" s="1"/>
  <c r="I74" i="3"/>
  <c r="H74" i="3"/>
  <c r="G74" i="3" a="1"/>
  <c r="G74" i="3" s="1"/>
  <c r="I73" i="3"/>
  <c r="H73" i="3"/>
  <c r="G73" i="3" a="1"/>
  <c r="G73" i="3" s="1"/>
  <c r="I72" i="3"/>
  <c r="H72" i="3"/>
  <c r="G72" i="3" a="1"/>
  <c r="G72" i="3" s="1"/>
  <c r="I71" i="3"/>
  <c r="H71" i="3"/>
  <c r="G71" i="3" a="1"/>
  <c r="G71" i="3" s="1"/>
  <c r="I70" i="3"/>
  <c r="H70" i="3"/>
  <c r="G70" i="3" a="1"/>
  <c r="G70" i="3" s="1"/>
  <c r="I69" i="3"/>
  <c r="H69" i="3"/>
  <c r="G69" i="3" a="1"/>
  <c r="G69" i="3" s="1"/>
  <c r="I68" i="3"/>
  <c r="H68" i="3"/>
  <c r="G68" i="3" a="1"/>
  <c r="G68" i="3" s="1"/>
  <c r="I67" i="3"/>
  <c r="H67" i="3"/>
  <c r="G67" i="3" a="1"/>
  <c r="G67" i="3" s="1"/>
  <c r="I66" i="3"/>
  <c r="H66" i="3"/>
  <c r="G66" i="3" a="1"/>
  <c r="G66" i="3" s="1"/>
  <c r="I65" i="3"/>
  <c r="H65" i="3"/>
  <c r="G65" i="3" a="1"/>
  <c r="G65" i="3" s="1"/>
  <c r="I64" i="3"/>
  <c r="H64" i="3"/>
  <c r="G64" i="3" a="1"/>
  <c r="G64" i="3" s="1"/>
  <c r="I63" i="3"/>
  <c r="H63" i="3"/>
  <c r="G63" i="3" a="1"/>
  <c r="G63" i="3" s="1"/>
  <c r="I62" i="3"/>
  <c r="H62" i="3"/>
  <c r="G62" i="3" a="1"/>
  <c r="G62" i="3" s="1"/>
  <c r="I61" i="3"/>
  <c r="H61" i="3"/>
  <c r="G61" i="3" a="1"/>
  <c r="G61" i="3" s="1"/>
  <c r="I60" i="3"/>
  <c r="H60" i="3"/>
  <c r="G60" i="3" a="1"/>
  <c r="G60" i="3" s="1"/>
  <c r="I59" i="3"/>
  <c r="H59" i="3"/>
  <c r="G59" i="3" a="1"/>
  <c r="G59" i="3" s="1"/>
  <c r="I58" i="3"/>
  <c r="H58" i="3"/>
  <c r="G58" i="3" a="1"/>
  <c r="G58" i="3" s="1"/>
  <c r="I57" i="3"/>
  <c r="H57" i="3"/>
  <c r="G57" i="3" a="1"/>
  <c r="G57" i="3" s="1"/>
  <c r="I56" i="3"/>
  <c r="H56" i="3"/>
  <c r="G56" i="3" a="1"/>
  <c r="G56" i="3" s="1"/>
  <c r="I55" i="3"/>
  <c r="H55" i="3"/>
  <c r="G55" i="3" a="1"/>
  <c r="G55" i="3" s="1"/>
  <c r="I54" i="3"/>
  <c r="H54" i="3"/>
  <c r="G54" i="3" a="1"/>
  <c r="G54" i="3" s="1"/>
  <c r="I53" i="3"/>
  <c r="H53" i="3"/>
  <c r="G53" i="3" a="1"/>
  <c r="G53" i="3" s="1"/>
  <c r="I52" i="3"/>
  <c r="H52" i="3"/>
  <c r="G52" i="3" a="1"/>
  <c r="G52" i="3" s="1"/>
  <c r="I51" i="3"/>
  <c r="H51" i="3"/>
  <c r="G51" i="3" a="1"/>
  <c r="G51" i="3" s="1"/>
  <c r="I50" i="3"/>
  <c r="H50" i="3"/>
  <c r="G50" i="3" a="1"/>
  <c r="G50" i="3" s="1"/>
  <c r="I49" i="3"/>
  <c r="H49" i="3"/>
  <c r="G49" i="3" a="1"/>
  <c r="G49" i="3" s="1"/>
  <c r="I48" i="3"/>
  <c r="H48" i="3"/>
  <c r="G48" i="3" a="1"/>
  <c r="G48" i="3" s="1"/>
  <c r="I47" i="3"/>
  <c r="H47" i="3"/>
  <c r="G47" i="3" a="1"/>
  <c r="G47" i="3" s="1"/>
  <c r="I46" i="3"/>
  <c r="H46" i="3"/>
  <c r="G46" i="3" a="1"/>
  <c r="G46" i="3" s="1"/>
  <c r="I45" i="3"/>
  <c r="H45" i="3"/>
  <c r="G45" i="3" a="1"/>
  <c r="G45" i="3" s="1"/>
  <c r="I44" i="3"/>
  <c r="H44" i="3"/>
  <c r="G44" i="3" a="1"/>
  <c r="G44" i="3" s="1"/>
  <c r="I43" i="3"/>
  <c r="H43" i="3"/>
  <c r="G43" i="3" a="1"/>
  <c r="G43" i="3" s="1"/>
  <c r="I42" i="3"/>
  <c r="H42" i="3"/>
  <c r="G42" i="3" a="1"/>
  <c r="G42" i="3" s="1"/>
  <c r="I41" i="3"/>
  <c r="H41" i="3"/>
  <c r="G41" i="3" a="1"/>
  <c r="G41" i="3" s="1"/>
  <c r="I40" i="3"/>
  <c r="H40" i="3"/>
  <c r="G40" i="3" a="1"/>
  <c r="G40" i="3" s="1"/>
  <c r="I39" i="3"/>
  <c r="H39" i="3"/>
  <c r="G39" i="3" a="1"/>
  <c r="G39" i="3" s="1"/>
  <c r="I38" i="3"/>
  <c r="H38" i="3"/>
  <c r="G38" i="3" a="1"/>
  <c r="G38" i="3" s="1"/>
  <c r="I37" i="3"/>
  <c r="H37" i="3"/>
  <c r="G37" i="3" a="1"/>
  <c r="G37" i="3" s="1"/>
  <c r="I36" i="3"/>
  <c r="H36" i="3"/>
  <c r="G36" i="3" a="1"/>
  <c r="G36" i="3" s="1"/>
  <c r="I35" i="3"/>
  <c r="H35" i="3"/>
  <c r="G35" i="3" a="1"/>
  <c r="G35" i="3" s="1"/>
  <c r="I34" i="3"/>
  <c r="H34" i="3"/>
  <c r="G34" i="3" a="1"/>
  <c r="G34" i="3" s="1"/>
  <c r="I33" i="3"/>
  <c r="H33" i="3"/>
  <c r="G33" i="3" a="1"/>
  <c r="G33" i="3" s="1"/>
  <c r="I32" i="3"/>
  <c r="H32" i="3"/>
  <c r="G32" i="3" a="1"/>
  <c r="G32" i="3" s="1"/>
  <c r="I31" i="3"/>
  <c r="H31" i="3"/>
  <c r="G31" i="3" a="1"/>
  <c r="G31" i="3" s="1"/>
  <c r="I30" i="3"/>
  <c r="H30" i="3"/>
  <c r="G30" i="3" a="1"/>
  <c r="G30" i="3" s="1"/>
  <c r="I29" i="3"/>
  <c r="H29" i="3"/>
  <c r="G29" i="3" a="1"/>
  <c r="G29" i="3" s="1"/>
  <c r="I28" i="3"/>
  <c r="H28" i="3"/>
  <c r="G28" i="3" a="1"/>
  <c r="G28" i="3" s="1"/>
  <c r="I27" i="3"/>
  <c r="H27" i="3"/>
  <c r="G27" i="3" a="1"/>
  <c r="G27" i="3" s="1"/>
  <c r="I26" i="3"/>
  <c r="H26" i="3"/>
  <c r="G26" i="3" a="1"/>
  <c r="G26" i="3" s="1"/>
  <c r="I25" i="3"/>
  <c r="H25" i="3"/>
  <c r="G25" i="3" a="1"/>
  <c r="G25" i="3" s="1"/>
  <c r="I24" i="3"/>
  <c r="H24" i="3"/>
  <c r="G24" i="3" a="1"/>
  <c r="G24" i="3" s="1"/>
  <c r="I23" i="3"/>
  <c r="H23" i="3"/>
  <c r="G23" i="3" a="1"/>
  <c r="G23" i="3" s="1"/>
  <c r="I22" i="3"/>
  <c r="H22" i="3"/>
  <c r="G22" i="3" a="1"/>
  <c r="G22" i="3" s="1"/>
  <c r="I21" i="3"/>
  <c r="H21" i="3"/>
  <c r="G21" i="3" a="1"/>
  <c r="G21" i="3" s="1"/>
  <c r="I20" i="3"/>
  <c r="H20" i="3"/>
  <c r="G20" i="3" a="1"/>
  <c r="G20" i="3" s="1"/>
  <c r="I19" i="3"/>
  <c r="H19" i="3"/>
  <c r="G19" i="3" a="1"/>
  <c r="G19" i="3" s="1"/>
  <c r="I18" i="3"/>
  <c r="H18" i="3"/>
  <c r="G18" i="3" a="1"/>
  <c r="G18" i="3" s="1"/>
  <c r="I17" i="3"/>
  <c r="H17" i="3"/>
  <c r="G17" i="3" a="1"/>
  <c r="G17" i="3" s="1"/>
  <c r="I16" i="3"/>
  <c r="H16" i="3"/>
  <c r="G16" i="3" a="1"/>
  <c r="G16" i="3" s="1"/>
  <c r="I15" i="3"/>
  <c r="H15" i="3"/>
  <c r="G15" i="3" a="1"/>
  <c r="G15" i="3" s="1"/>
  <c r="I14" i="3"/>
  <c r="H14" i="3"/>
  <c r="G14" i="3" a="1"/>
  <c r="G14" i="3" s="1"/>
  <c r="I13" i="3"/>
  <c r="H13" i="3"/>
  <c r="G13" i="3" a="1"/>
  <c r="G13" i="3" s="1"/>
  <c r="I12" i="3"/>
  <c r="H12" i="3"/>
  <c r="G12" i="3" a="1"/>
  <c r="G12" i="3" s="1"/>
  <c r="I11" i="3"/>
  <c r="H11" i="3"/>
  <c r="G11" i="3" a="1"/>
  <c r="G11" i="3" s="1"/>
  <c r="I10" i="3"/>
  <c r="H10" i="3"/>
  <c r="G10" i="3" a="1"/>
  <c r="G10" i="3" s="1"/>
  <c r="I9" i="3"/>
  <c r="H9" i="3"/>
  <c r="G9" i="3" a="1"/>
  <c r="G9" i="3" s="1"/>
  <c r="I8" i="3"/>
  <c r="H8" i="3"/>
  <c r="G8" i="3" a="1"/>
  <c r="G8" i="3" s="1"/>
  <c r="I7" i="3"/>
  <c r="H7" i="3"/>
  <c r="G7" i="3" a="1"/>
  <c r="G7" i="3" s="1"/>
  <c r="I6" i="3"/>
  <c r="H6" i="3"/>
  <c r="G6" i="3" a="1"/>
  <c r="G6" i="3" s="1"/>
  <c r="I5" i="3"/>
  <c r="H5" i="3"/>
  <c r="G5" i="3" a="1"/>
  <c r="G5" i="3" s="1"/>
  <c r="I4" i="3"/>
  <c r="H4" i="3"/>
  <c r="G4" i="3" a="1"/>
  <c r="G4" i="3" s="1"/>
  <c r="I3" i="3"/>
  <c r="H3" i="3"/>
  <c r="G3" i="3" a="1"/>
  <c r="G3" i="3" s="1"/>
  <c r="I2" i="3"/>
  <c r="H2" i="3"/>
  <c r="G2" i="3" a="1"/>
  <c r="G2" i="3" s="1"/>
  <c r="I366" i="2"/>
  <c r="H366" i="2"/>
  <c r="G366" i="2" a="1"/>
  <c r="G366" i="2" s="1"/>
  <c r="I365" i="2"/>
  <c r="H365" i="2"/>
  <c r="G365" i="2" a="1"/>
  <c r="G365" i="2" s="1"/>
  <c r="I364" i="2"/>
  <c r="H364" i="2"/>
  <c r="G364" i="2" a="1"/>
  <c r="G364" i="2" s="1"/>
  <c r="I363" i="2"/>
  <c r="H363" i="2"/>
  <c r="G363" i="2" a="1"/>
  <c r="G363" i="2" s="1"/>
  <c r="I362" i="2"/>
  <c r="H362" i="2"/>
  <c r="G362" i="2" a="1"/>
  <c r="G362" i="2" s="1"/>
  <c r="I361" i="2"/>
  <c r="H361" i="2"/>
  <c r="G361" i="2" a="1"/>
  <c r="G361" i="2" s="1"/>
  <c r="I360" i="2"/>
  <c r="H360" i="2"/>
  <c r="G360" i="2" a="1"/>
  <c r="G360" i="2" s="1"/>
  <c r="I359" i="2"/>
  <c r="H359" i="2"/>
  <c r="G359" i="2" a="1"/>
  <c r="G359" i="2" s="1"/>
  <c r="I358" i="2"/>
  <c r="H358" i="2"/>
  <c r="G358" i="2" a="1"/>
  <c r="G358" i="2" s="1"/>
  <c r="I357" i="2"/>
  <c r="H357" i="2"/>
  <c r="G357" i="2" a="1"/>
  <c r="G357" i="2" s="1"/>
  <c r="I356" i="2"/>
  <c r="H356" i="2"/>
  <c r="G356" i="2" a="1"/>
  <c r="G356" i="2" s="1"/>
  <c r="I355" i="2"/>
  <c r="H355" i="2"/>
  <c r="G355" i="2" a="1"/>
  <c r="G355" i="2" s="1"/>
  <c r="I354" i="2"/>
  <c r="H354" i="2"/>
  <c r="G354" i="2" a="1"/>
  <c r="G354" i="2" s="1"/>
  <c r="I353" i="2"/>
  <c r="H353" i="2"/>
  <c r="G353" i="2" a="1"/>
  <c r="G353" i="2" s="1"/>
  <c r="I352" i="2"/>
  <c r="H352" i="2"/>
  <c r="G352" i="2" a="1"/>
  <c r="G352" i="2" s="1"/>
  <c r="I351" i="2"/>
  <c r="H351" i="2"/>
  <c r="G351" i="2" a="1"/>
  <c r="G351" i="2" s="1"/>
  <c r="I350" i="2"/>
  <c r="H350" i="2"/>
  <c r="G350" i="2" a="1"/>
  <c r="G350" i="2" s="1"/>
  <c r="I349" i="2"/>
  <c r="H349" i="2"/>
  <c r="G349" i="2" a="1"/>
  <c r="G349" i="2" s="1"/>
  <c r="I348" i="2"/>
  <c r="H348" i="2"/>
  <c r="G348" i="2" a="1"/>
  <c r="G348" i="2" s="1"/>
  <c r="I347" i="2"/>
  <c r="H347" i="2"/>
  <c r="G347" i="2" a="1"/>
  <c r="G347" i="2" s="1"/>
  <c r="I346" i="2"/>
  <c r="H346" i="2"/>
  <c r="G346" i="2" a="1"/>
  <c r="G346" i="2" s="1"/>
  <c r="I345" i="2"/>
  <c r="H345" i="2"/>
  <c r="G345" i="2" a="1"/>
  <c r="G345" i="2" s="1"/>
  <c r="I344" i="2"/>
  <c r="H344" i="2"/>
  <c r="G344" i="2" a="1"/>
  <c r="G344" i="2" s="1"/>
  <c r="I343" i="2"/>
  <c r="H343" i="2"/>
  <c r="G343" i="2" a="1"/>
  <c r="G343" i="2" s="1"/>
  <c r="I342" i="2"/>
  <c r="H342" i="2"/>
  <c r="G342" i="2" a="1"/>
  <c r="G342" i="2" s="1"/>
  <c r="I341" i="2"/>
  <c r="H341" i="2"/>
  <c r="G341" i="2" a="1"/>
  <c r="G341" i="2" s="1"/>
  <c r="I340" i="2"/>
  <c r="H340" i="2"/>
  <c r="G340" i="2" a="1"/>
  <c r="G340" i="2" s="1"/>
  <c r="I339" i="2"/>
  <c r="H339" i="2"/>
  <c r="G339" i="2" a="1"/>
  <c r="G339" i="2" s="1"/>
  <c r="I338" i="2"/>
  <c r="H338" i="2"/>
  <c r="G338" i="2" a="1"/>
  <c r="G338" i="2" s="1"/>
  <c r="I337" i="2"/>
  <c r="H337" i="2"/>
  <c r="G337" i="2" a="1"/>
  <c r="G337" i="2" s="1"/>
  <c r="I336" i="2"/>
  <c r="H336" i="2"/>
  <c r="G336" i="2" a="1"/>
  <c r="G336" i="2" s="1"/>
  <c r="I335" i="2"/>
  <c r="H335" i="2"/>
  <c r="G335" i="2" a="1"/>
  <c r="G335" i="2" s="1"/>
  <c r="I334" i="2"/>
  <c r="H334" i="2"/>
  <c r="G334" i="2" a="1"/>
  <c r="G334" i="2" s="1"/>
  <c r="I333" i="2"/>
  <c r="H333" i="2"/>
  <c r="G333" i="2" a="1"/>
  <c r="G333" i="2" s="1"/>
  <c r="I332" i="2"/>
  <c r="H332" i="2"/>
  <c r="G332" i="2" a="1"/>
  <c r="G332" i="2" s="1"/>
  <c r="I331" i="2"/>
  <c r="H331" i="2"/>
  <c r="G331" i="2" a="1"/>
  <c r="G331" i="2" s="1"/>
  <c r="I330" i="2"/>
  <c r="H330" i="2"/>
  <c r="G330" i="2" a="1"/>
  <c r="G330" i="2" s="1"/>
  <c r="I329" i="2"/>
  <c r="H329" i="2"/>
  <c r="G329" i="2" a="1"/>
  <c r="G329" i="2" s="1"/>
  <c r="I328" i="2"/>
  <c r="H328" i="2"/>
  <c r="G328" i="2" a="1"/>
  <c r="G328" i="2" s="1"/>
  <c r="I327" i="2"/>
  <c r="H327" i="2"/>
  <c r="G327" i="2" a="1"/>
  <c r="G327" i="2" s="1"/>
  <c r="I326" i="2"/>
  <c r="H326" i="2"/>
  <c r="G326" i="2" a="1"/>
  <c r="G326" i="2" s="1"/>
  <c r="I325" i="2"/>
  <c r="H325" i="2"/>
  <c r="G325" i="2" a="1"/>
  <c r="G325" i="2" s="1"/>
  <c r="I324" i="2"/>
  <c r="H324" i="2"/>
  <c r="G324" i="2" a="1"/>
  <c r="G324" i="2" s="1"/>
  <c r="I323" i="2"/>
  <c r="H323" i="2"/>
  <c r="G323" i="2" a="1"/>
  <c r="G323" i="2" s="1"/>
  <c r="I322" i="2"/>
  <c r="H322" i="2"/>
  <c r="G322" i="2" a="1"/>
  <c r="G322" i="2" s="1"/>
  <c r="I321" i="2"/>
  <c r="H321" i="2"/>
  <c r="G321" i="2" a="1"/>
  <c r="G321" i="2" s="1"/>
  <c r="I320" i="2"/>
  <c r="H320" i="2"/>
  <c r="G320" i="2" a="1"/>
  <c r="G320" i="2" s="1"/>
  <c r="I319" i="2"/>
  <c r="H319" i="2"/>
  <c r="G319" i="2" a="1"/>
  <c r="G319" i="2" s="1"/>
  <c r="I318" i="2"/>
  <c r="H318" i="2"/>
  <c r="G318" i="2" a="1"/>
  <c r="G318" i="2" s="1"/>
  <c r="I317" i="2"/>
  <c r="H317" i="2"/>
  <c r="G317" i="2" a="1"/>
  <c r="G317" i="2" s="1"/>
  <c r="I316" i="2"/>
  <c r="H316" i="2"/>
  <c r="G316" i="2" a="1"/>
  <c r="G316" i="2" s="1"/>
  <c r="I315" i="2"/>
  <c r="H315" i="2"/>
  <c r="G315" i="2" a="1"/>
  <c r="G315" i="2" s="1"/>
  <c r="I314" i="2"/>
  <c r="H314" i="2"/>
  <c r="G314" i="2" a="1"/>
  <c r="G314" i="2" s="1"/>
  <c r="I313" i="2"/>
  <c r="H313" i="2"/>
  <c r="G313" i="2" a="1"/>
  <c r="G313" i="2" s="1"/>
  <c r="I312" i="2"/>
  <c r="H312" i="2"/>
  <c r="G312" i="2" a="1"/>
  <c r="G312" i="2" s="1"/>
  <c r="I311" i="2"/>
  <c r="H311" i="2"/>
  <c r="G311" i="2" a="1"/>
  <c r="G311" i="2" s="1"/>
  <c r="I310" i="2"/>
  <c r="H310" i="2"/>
  <c r="G310" i="2" a="1"/>
  <c r="G310" i="2" s="1"/>
  <c r="I309" i="2"/>
  <c r="H309" i="2"/>
  <c r="G309" i="2" a="1"/>
  <c r="G309" i="2" s="1"/>
  <c r="I308" i="2"/>
  <c r="H308" i="2"/>
  <c r="G308" i="2" a="1"/>
  <c r="G308" i="2" s="1"/>
  <c r="I307" i="2"/>
  <c r="H307" i="2"/>
  <c r="G307" i="2" a="1"/>
  <c r="G307" i="2" s="1"/>
  <c r="I306" i="2"/>
  <c r="H306" i="2"/>
  <c r="G306" i="2" a="1"/>
  <c r="G306" i="2" s="1"/>
  <c r="I305" i="2"/>
  <c r="H305" i="2"/>
  <c r="G305" i="2" a="1"/>
  <c r="G305" i="2" s="1"/>
  <c r="I304" i="2"/>
  <c r="H304" i="2"/>
  <c r="G304" i="2" a="1"/>
  <c r="G304" i="2" s="1"/>
  <c r="I303" i="2"/>
  <c r="H303" i="2"/>
  <c r="G303" i="2" a="1"/>
  <c r="G303" i="2" s="1"/>
  <c r="I302" i="2"/>
  <c r="H302" i="2"/>
  <c r="G302" i="2" a="1"/>
  <c r="G302" i="2" s="1"/>
  <c r="I301" i="2"/>
  <c r="H301" i="2"/>
  <c r="G301" i="2" a="1"/>
  <c r="G301" i="2" s="1"/>
  <c r="I300" i="2"/>
  <c r="H300" i="2"/>
  <c r="G300" i="2" a="1"/>
  <c r="G300" i="2" s="1"/>
  <c r="I299" i="2"/>
  <c r="H299" i="2"/>
  <c r="G299" i="2" a="1"/>
  <c r="G299" i="2" s="1"/>
  <c r="I298" i="2"/>
  <c r="H298" i="2"/>
  <c r="G298" i="2" a="1"/>
  <c r="G298" i="2" s="1"/>
  <c r="I297" i="2"/>
  <c r="H297" i="2"/>
  <c r="G297" i="2" a="1"/>
  <c r="G297" i="2" s="1"/>
  <c r="I296" i="2"/>
  <c r="H296" i="2"/>
  <c r="G296" i="2" a="1"/>
  <c r="G296" i="2" s="1"/>
  <c r="I295" i="2"/>
  <c r="H295" i="2"/>
  <c r="G295" i="2" a="1"/>
  <c r="G295" i="2" s="1"/>
  <c r="I294" i="2"/>
  <c r="H294" i="2"/>
  <c r="G294" i="2" a="1"/>
  <c r="G294" i="2" s="1"/>
  <c r="I293" i="2"/>
  <c r="H293" i="2"/>
  <c r="G293" i="2" a="1"/>
  <c r="G293" i="2" s="1"/>
  <c r="I292" i="2"/>
  <c r="H292" i="2"/>
  <c r="G292" i="2" a="1"/>
  <c r="G292" i="2" s="1"/>
  <c r="I291" i="2"/>
  <c r="H291" i="2"/>
  <c r="G291" i="2" a="1"/>
  <c r="G291" i="2" s="1"/>
  <c r="I290" i="2"/>
  <c r="H290" i="2"/>
  <c r="G290" i="2" a="1"/>
  <c r="G290" i="2" s="1"/>
  <c r="I289" i="2"/>
  <c r="H289" i="2"/>
  <c r="G289" i="2" a="1"/>
  <c r="G289" i="2" s="1"/>
  <c r="I288" i="2"/>
  <c r="H288" i="2"/>
  <c r="G288" i="2" a="1"/>
  <c r="G288" i="2" s="1"/>
  <c r="I287" i="2"/>
  <c r="H287" i="2"/>
  <c r="G287" i="2" a="1"/>
  <c r="G287" i="2" s="1"/>
  <c r="I286" i="2"/>
  <c r="H286" i="2"/>
  <c r="G286" i="2" a="1"/>
  <c r="G286" i="2" s="1"/>
  <c r="I285" i="2"/>
  <c r="H285" i="2"/>
  <c r="G285" i="2" a="1"/>
  <c r="G285" i="2" s="1"/>
  <c r="I284" i="2"/>
  <c r="H284" i="2"/>
  <c r="G284" i="2" a="1"/>
  <c r="G284" i="2" s="1"/>
  <c r="I283" i="2"/>
  <c r="H283" i="2"/>
  <c r="G283" i="2" a="1"/>
  <c r="G283" i="2" s="1"/>
  <c r="I282" i="2"/>
  <c r="H282" i="2"/>
  <c r="G282" i="2" a="1"/>
  <c r="G282" i="2" s="1"/>
  <c r="I281" i="2"/>
  <c r="H281" i="2"/>
  <c r="G281" i="2" a="1"/>
  <c r="G281" i="2" s="1"/>
  <c r="I280" i="2"/>
  <c r="H280" i="2"/>
  <c r="G280" i="2" a="1"/>
  <c r="G280" i="2" s="1"/>
  <c r="I279" i="2"/>
  <c r="H279" i="2"/>
  <c r="G279" i="2" a="1"/>
  <c r="G279" i="2" s="1"/>
  <c r="I278" i="2"/>
  <c r="H278" i="2"/>
  <c r="G278" i="2" a="1"/>
  <c r="G278" i="2" s="1"/>
  <c r="I277" i="2"/>
  <c r="H277" i="2"/>
  <c r="G277" i="2" a="1"/>
  <c r="G277" i="2" s="1"/>
  <c r="I276" i="2"/>
  <c r="H276" i="2"/>
  <c r="G276" i="2" a="1"/>
  <c r="G276" i="2" s="1"/>
  <c r="I275" i="2"/>
  <c r="H275" i="2"/>
  <c r="G275" i="2" a="1"/>
  <c r="G275" i="2" s="1"/>
  <c r="I274" i="2"/>
  <c r="H274" i="2"/>
  <c r="G274" i="2" a="1"/>
  <c r="G274" i="2" s="1"/>
  <c r="I273" i="2"/>
  <c r="H273" i="2"/>
  <c r="G273" i="2" a="1"/>
  <c r="G273" i="2" s="1"/>
  <c r="I272" i="2"/>
  <c r="H272" i="2"/>
  <c r="G272" i="2" a="1"/>
  <c r="G272" i="2" s="1"/>
  <c r="I271" i="2"/>
  <c r="H271" i="2"/>
  <c r="G271" i="2" a="1"/>
  <c r="G271" i="2" s="1"/>
  <c r="I270" i="2"/>
  <c r="H270" i="2"/>
  <c r="G270" i="2" a="1"/>
  <c r="G270" i="2" s="1"/>
  <c r="I269" i="2"/>
  <c r="H269" i="2"/>
  <c r="G269" i="2" a="1"/>
  <c r="G269" i="2" s="1"/>
  <c r="I268" i="2"/>
  <c r="H268" i="2"/>
  <c r="G268" i="2" a="1"/>
  <c r="G268" i="2" s="1"/>
  <c r="I267" i="2"/>
  <c r="H267" i="2"/>
  <c r="G267" i="2" a="1"/>
  <c r="G267" i="2" s="1"/>
  <c r="I266" i="2"/>
  <c r="H266" i="2"/>
  <c r="G266" i="2" a="1"/>
  <c r="G266" i="2" s="1"/>
  <c r="I265" i="2"/>
  <c r="H265" i="2"/>
  <c r="G265" i="2" a="1"/>
  <c r="G265" i="2" s="1"/>
  <c r="I264" i="2"/>
  <c r="H264" i="2"/>
  <c r="G264" i="2" a="1"/>
  <c r="G264" i="2" s="1"/>
  <c r="I263" i="2"/>
  <c r="H263" i="2"/>
  <c r="G263" i="2" a="1"/>
  <c r="G263" i="2" s="1"/>
  <c r="I262" i="2"/>
  <c r="H262" i="2"/>
  <c r="G262" i="2" a="1"/>
  <c r="G262" i="2" s="1"/>
  <c r="I261" i="2"/>
  <c r="H261" i="2"/>
  <c r="G261" i="2" a="1"/>
  <c r="G261" i="2" s="1"/>
  <c r="I260" i="2"/>
  <c r="H260" i="2"/>
  <c r="G260" i="2" a="1"/>
  <c r="G260" i="2" s="1"/>
  <c r="I259" i="2"/>
  <c r="H259" i="2"/>
  <c r="G259" i="2" a="1"/>
  <c r="G259" i="2" s="1"/>
  <c r="I258" i="2"/>
  <c r="H258" i="2"/>
  <c r="G258" i="2" a="1"/>
  <c r="G258" i="2" s="1"/>
  <c r="I257" i="2"/>
  <c r="H257" i="2"/>
  <c r="G257" i="2" a="1"/>
  <c r="G257" i="2" s="1"/>
  <c r="I256" i="2"/>
  <c r="H256" i="2"/>
  <c r="G256" i="2" a="1"/>
  <c r="G256" i="2" s="1"/>
  <c r="I255" i="2"/>
  <c r="H255" i="2"/>
  <c r="G255" i="2" a="1"/>
  <c r="G255" i="2" s="1"/>
  <c r="I254" i="2"/>
  <c r="H254" i="2"/>
  <c r="G254" i="2" a="1"/>
  <c r="G254" i="2" s="1"/>
  <c r="I253" i="2"/>
  <c r="H253" i="2"/>
  <c r="G253" i="2" a="1"/>
  <c r="G253" i="2" s="1"/>
  <c r="I252" i="2"/>
  <c r="H252" i="2"/>
  <c r="G252" i="2" a="1"/>
  <c r="G252" i="2" s="1"/>
  <c r="I251" i="2"/>
  <c r="H251" i="2"/>
  <c r="G251" i="2" a="1"/>
  <c r="G251" i="2" s="1"/>
  <c r="I250" i="2"/>
  <c r="H250" i="2"/>
  <c r="G250" i="2" a="1"/>
  <c r="G250" i="2" s="1"/>
  <c r="I249" i="2"/>
  <c r="H249" i="2"/>
  <c r="G249" i="2" a="1"/>
  <c r="G249" i="2" s="1"/>
  <c r="I248" i="2"/>
  <c r="H248" i="2"/>
  <c r="G248" i="2" a="1"/>
  <c r="G248" i="2" s="1"/>
  <c r="I247" i="2"/>
  <c r="H247" i="2"/>
  <c r="G247" i="2" a="1"/>
  <c r="G247" i="2" s="1"/>
  <c r="I246" i="2"/>
  <c r="H246" i="2"/>
  <c r="G246" i="2" a="1"/>
  <c r="G246" i="2" s="1"/>
  <c r="I245" i="2"/>
  <c r="H245" i="2"/>
  <c r="G245" i="2" a="1"/>
  <c r="G245" i="2" s="1"/>
  <c r="I244" i="2"/>
  <c r="H244" i="2"/>
  <c r="G244" i="2" a="1"/>
  <c r="G244" i="2" s="1"/>
  <c r="I243" i="2"/>
  <c r="H243" i="2"/>
  <c r="G243" i="2" a="1"/>
  <c r="G243" i="2" s="1"/>
  <c r="I242" i="2"/>
  <c r="H242" i="2"/>
  <c r="G242" i="2" a="1"/>
  <c r="G242" i="2" s="1"/>
  <c r="I241" i="2"/>
  <c r="H241" i="2"/>
  <c r="G241" i="2" a="1"/>
  <c r="G241" i="2" s="1"/>
  <c r="I240" i="2"/>
  <c r="H240" i="2"/>
  <c r="G240" i="2" a="1"/>
  <c r="G240" i="2" s="1"/>
  <c r="I239" i="2"/>
  <c r="H239" i="2"/>
  <c r="G239" i="2" a="1"/>
  <c r="G239" i="2" s="1"/>
  <c r="I238" i="2"/>
  <c r="H238" i="2"/>
  <c r="G238" i="2" a="1"/>
  <c r="G238" i="2" s="1"/>
  <c r="I237" i="2"/>
  <c r="H237" i="2"/>
  <c r="G237" i="2" a="1"/>
  <c r="G237" i="2" s="1"/>
  <c r="I236" i="2"/>
  <c r="H236" i="2"/>
  <c r="G236" i="2" a="1"/>
  <c r="G236" i="2" s="1"/>
  <c r="I235" i="2"/>
  <c r="H235" i="2"/>
  <c r="G235" i="2" a="1"/>
  <c r="G235" i="2" s="1"/>
  <c r="I234" i="2"/>
  <c r="H234" i="2"/>
  <c r="G234" i="2" a="1"/>
  <c r="G234" i="2" s="1"/>
  <c r="I233" i="2"/>
  <c r="H233" i="2"/>
  <c r="G233" i="2" a="1"/>
  <c r="G233" i="2" s="1"/>
  <c r="I232" i="2"/>
  <c r="H232" i="2"/>
  <c r="G232" i="2" a="1"/>
  <c r="G232" i="2" s="1"/>
  <c r="I231" i="2"/>
  <c r="H231" i="2"/>
  <c r="G231" i="2" a="1"/>
  <c r="G231" i="2" s="1"/>
  <c r="I230" i="2"/>
  <c r="H230" i="2"/>
  <c r="G230" i="2" a="1"/>
  <c r="G230" i="2" s="1"/>
  <c r="I229" i="2"/>
  <c r="H229" i="2"/>
  <c r="G229" i="2" a="1"/>
  <c r="G229" i="2" s="1"/>
  <c r="I228" i="2"/>
  <c r="H228" i="2"/>
  <c r="G228" i="2" a="1"/>
  <c r="G228" i="2" s="1"/>
  <c r="I227" i="2"/>
  <c r="H227" i="2"/>
  <c r="G227" i="2" a="1"/>
  <c r="G227" i="2" s="1"/>
  <c r="I226" i="2"/>
  <c r="H226" i="2"/>
  <c r="G226" i="2" a="1"/>
  <c r="G226" i="2" s="1"/>
  <c r="I225" i="2"/>
  <c r="H225" i="2"/>
  <c r="G225" i="2" a="1"/>
  <c r="G225" i="2" s="1"/>
  <c r="I224" i="2"/>
  <c r="H224" i="2"/>
  <c r="G224" i="2" a="1"/>
  <c r="G224" i="2" s="1"/>
  <c r="I223" i="2"/>
  <c r="H223" i="2"/>
  <c r="G223" i="2" a="1"/>
  <c r="G223" i="2" s="1"/>
  <c r="I222" i="2"/>
  <c r="H222" i="2"/>
  <c r="G222" i="2" a="1"/>
  <c r="G222" i="2" s="1"/>
  <c r="I221" i="2"/>
  <c r="H221" i="2"/>
  <c r="G221" i="2" a="1"/>
  <c r="G221" i="2" s="1"/>
  <c r="I220" i="2"/>
  <c r="H220" i="2"/>
  <c r="G220" i="2" a="1"/>
  <c r="G220" i="2" s="1"/>
  <c r="I219" i="2"/>
  <c r="H219" i="2"/>
  <c r="G219" i="2" a="1"/>
  <c r="G219" i="2" s="1"/>
  <c r="I218" i="2"/>
  <c r="H218" i="2"/>
  <c r="G218" i="2" a="1"/>
  <c r="G218" i="2" s="1"/>
  <c r="I217" i="2"/>
  <c r="H217" i="2"/>
  <c r="G217" i="2" a="1"/>
  <c r="G217" i="2" s="1"/>
  <c r="I216" i="2"/>
  <c r="H216" i="2"/>
  <c r="G216" i="2" a="1"/>
  <c r="G216" i="2" s="1"/>
  <c r="I215" i="2"/>
  <c r="H215" i="2"/>
  <c r="G215" i="2" a="1"/>
  <c r="G215" i="2" s="1"/>
  <c r="I214" i="2"/>
  <c r="H214" i="2"/>
  <c r="G214" i="2" a="1"/>
  <c r="G214" i="2" s="1"/>
  <c r="I213" i="2"/>
  <c r="H213" i="2"/>
  <c r="G213" i="2" a="1"/>
  <c r="G213" i="2" s="1"/>
  <c r="I212" i="2"/>
  <c r="H212" i="2"/>
  <c r="G212" i="2" a="1"/>
  <c r="G212" i="2" s="1"/>
  <c r="I211" i="2"/>
  <c r="H211" i="2"/>
  <c r="G211" i="2" a="1"/>
  <c r="G211" i="2" s="1"/>
  <c r="I210" i="2"/>
  <c r="H210" i="2"/>
  <c r="G210" i="2" a="1"/>
  <c r="G210" i="2" s="1"/>
  <c r="I209" i="2"/>
  <c r="H209" i="2"/>
  <c r="G209" i="2" a="1"/>
  <c r="G209" i="2" s="1"/>
  <c r="I208" i="2"/>
  <c r="H208" i="2"/>
  <c r="G208" i="2" a="1"/>
  <c r="G208" i="2" s="1"/>
  <c r="I207" i="2"/>
  <c r="H207" i="2"/>
  <c r="G207" i="2" a="1"/>
  <c r="G207" i="2" s="1"/>
  <c r="I206" i="2"/>
  <c r="H206" i="2"/>
  <c r="G206" i="2" a="1"/>
  <c r="G206" i="2" s="1"/>
  <c r="I205" i="2"/>
  <c r="H205" i="2"/>
  <c r="G205" i="2" a="1"/>
  <c r="G205" i="2" s="1"/>
  <c r="I204" i="2"/>
  <c r="H204" i="2"/>
  <c r="G204" i="2" a="1"/>
  <c r="G204" i="2" s="1"/>
  <c r="I203" i="2"/>
  <c r="H203" i="2"/>
  <c r="G203" i="2" a="1"/>
  <c r="G203" i="2" s="1"/>
  <c r="I202" i="2"/>
  <c r="H202" i="2"/>
  <c r="G202" i="2" a="1"/>
  <c r="G202" i="2" s="1"/>
  <c r="I201" i="2"/>
  <c r="H201" i="2"/>
  <c r="G201" i="2" a="1"/>
  <c r="G201" i="2" s="1"/>
  <c r="I200" i="2"/>
  <c r="H200" i="2"/>
  <c r="G200" i="2" a="1"/>
  <c r="G200" i="2" s="1"/>
  <c r="I199" i="2"/>
  <c r="H199" i="2"/>
  <c r="G199" i="2" a="1"/>
  <c r="G199" i="2" s="1"/>
  <c r="I198" i="2"/>
  <c r="H198" i="2"/>
  <c r="G198" i="2" a="1"/>
  <c r="G198" i="2" s="1"/>
  <c r="I197" i="2"/>
  <c r="H197" i="2"/>
  <c r="G197" i="2" a="1"/>
  <c r="G197" i="2" s="1"/>
  <c r="I196" i="2"/>
  <c r="H196" i="2"/>
  <c r="G196" i="2" a="1"/>
  <c r="G196" i="2" s="1"/>
  <c r="I195" i="2"/>
  <c r="H195" i="2"/>
  <c r="G195" i="2" a="1"/>
  <c r="G195" i="2" s="1"/>
  <c r="I194" i="2"/>
  <c r="H194" i="2"/>
  <c r="G194" i="2" a="1"/>
  <c r="G194" i="2" s="1"/>
  <c r="I193" i="2"/>
  <c r="H193" i="2"/>
  <c r="G193" i="2" a="1"/>
  <c r="G193" i="2" s="1"/>
  <c r="I192" i="2"/>
  <c r="H192" i="2"/>
  <c r="G192" i="2" a="1"/>
  <c r="G192" i="2" s="1"/>
  <c r="I191" i="2"/>
  <c r="H191" i="2"/>
  <c r="G191" i="2" a="1"/>
  <c r="G191" i="2" s="1"/>
  <c r="I190" i="2"/>
  <c r="H190" i="2"/>
  <c r="G190" i="2" a="1"/>
  <c r="G190" i="2" s="1"/>
  <c r="I189" i="2"/>
  <c r="H189" i="2"/>
  <c r="G189" i="2" a="1"/>
  <c r="G189" i="2" s="1"/>
  <c r="I188" i="2"/>
  <c r="H188" i="2"/>
  <c r="G188" i="2" a="1"/>
  <c r="G188" i="2" s="1"/>
  <c r="I187" i="2"/>
  <c r="H187" i="2"/>
  <c r="G187" i="2" a="1"/>
  <c r="G187" i="2" s="1"/>
  <c r="I186" i="2"/>
  <c r="H186" i="2"/>
  <c r="G186" i="2" a="1"/>
  <c r="G186" i="2" s="1"/>
  <c r="I185" i="2"/>
  <c r="H185" i="2"/>
  <c r="G185" i="2" a="1"/>
  <c r="G185" i="2" s="1"/>
  <c r="I184" i="2"/>
  <c r="H184" i="2"/>
  <c r="G184" i="2" a="1"/>
  <c r="G184" i="2" s="1"/>
  <c r="I183" i="2"/>
  <c r="H183" i="2"/>
  <c r="G183" i="2" a="1"/>
  <c r="G183" i="2" s="1"/>
  <c r="I182" i="2"/>
  <c r="H182" i="2"/>
  <c r="G182" i="2" a="1"/>
  <c r="G182" i="2" s="1"/>
  <c r="I181" i="2"/>
  <c r="H181" i="2"/>
  <c r="G181" i="2" a="1"/>
  <c r="G181" i="2" s="1"/>
  <c r="I180" i="2"/>
  <c r="H180" i="2"/>
  <c r="G180" i="2" a="1"/>
  <c r="G180" i="2" s="1"/>
  <c r="I179" i="2"/>
  <c r="H179" i="2"/>
  <c r="G179" i="2" a="1"/>
  <c r="G179" i="2" s="1"/>
  <c r="I178" i="2"/>
  <c r="H178" i="2"/>
  <c r="G178" i="2" a="1"/>
  <c r="G178" i="2" s="1"/>
  <c r="I177" i="2"/>
  <c r="H177" i="2"/>
  <c r="G177" i="2" a="1"/>
  <c r="G177" i="2" s="1"/>
  <c r="I176" i="2"/>
  <c r="H176" i="2"/>
  <c r="G176" i="2" a="1"/>
  <c r="G176" i="2" s="1"/>
  <c r="I175" i="2"/>
  <c r="H175" i="2"/>
  <c r="G175" i="2" a="1"/>
  <c r="G175" i="2" s="1"/>
  <c r="I174" i="2"/>
  <c r="H174" i="2"/>
  <c r="G174" i="2" a="1"/>
  <c r="G174" i="2" s="1"/>
  <c r="I173" i="2"/>
  <c r="H173" i="2"/>
  <c r="G173" i="2" a="1"/>
  <c r="G173" i="2" s="1"/>
  <c r="I172" i="2"/>
  <c r="H172" i="2"/>
  <c r="G172" i="2" a="1"/>
  <c r="G172" i="2" s="1"/>
  <c r="I171" i="2"/>
  <c r="H171" i="2"/>
  <c r="G171" i="2" a="1"/>
  <c r="G171" i="2" s="1"/>
  <c r="I170" i="2"/>
  <c r="H170" i="2"/>
  <c r="G170" i="2" a="1"/>
  <c r="G170" i="2" s="1"/>
  <c r="I169" i="2"/>
  <c r="H169" i="2"/>
  <c r="G169" i="2" a="1"/>
  <c r="G169" i="2" s="1"/>
  <c r="I168" i="2"/>
  <c r="H168" i="2"/>
  <c r="G168" i="2" a="1"/>
  <c r="G168" i="2" s="1"/>
  <c r="I167" i="2"/>
  <c r="H167" i="2"/>
  <c r="G167" i="2" a="1"/>
  <c r="G167" i="2" s="1"/>
  <c r="I166" i="2"/>
  <c r="H166" i="2"/>
  <c r="G166" i="2" a="1"/>
  <c r="G166" i="2" s="1"/>
  <c r="I165" i="2"/>
  <c r="H165" i="2"/>
  <c r="G165" i="2" a="1"/>
  <c r="G165" i="2" s="1"/>
  <c r="I164" i="2"/>
  <c r="H164" i="2"/>
  <c r="G164" i="2" a="1"/>
  <c r="G164" i="2" s="1"/>
  <c r="I163" i="2"/>
  <c r="H163" i="2"/>
  <c r="G163" i="2" a="1"/>
  <c r="G163" i="2" s="1"/>
  <c r="I162" i="2"/>
  <c r="H162" i="2"/>
  <c r="G162" i="2" a="1"/>
  <c r="G162" i="2" s="1"/>
  <c r="I161" i="2"/>
  <c r="H161" i="2"/>
  <c r="G161" i="2" a="1"/>
  <c r="G161" i="2" s="1"/>
  <c r="I160" i="2"/>
  <c r="H160" i="2"/>
  <c r="G160" i="2" a="1"/>
  <c r="G160" i="2" s="1"/>
  <c r="I159" i="2"/>
  <c r="H159" i="2"/>
  <c r="G159" i="2" a="1"/>
  <c r="G159" i="2" s="1"/>
  <c r="I158" i="2"/>
  <c r="H158" i="2"/>
  <c r="G158" i="2" a="1"/>
  <c r="G158" i="2" s="1"/>
  <c r="I157" i="2"/>
  <c r="H157" i="2"/>
  <c r="G157" i="2" a="1"/>
  <c r="G157" i="2" s="1"/>
  <c r="I156" i="2"/>
  <c r="H156" i="2"/>
  <c r="G156" i="2" a="1"/>
  <c r="G156" i="2" s="1"/>
  <c r="I155" i="2"/>
  <c r="H155" i="2"/>
  <c r="G155" i="2" a="1"/>
  <c r="G155" i="2" s="1"/>
  <c r="I154" i="2"/>
  <c r="H154" i="2"/>
  <c r="G154" i="2" a="1"/>
  <c r="G154" i="2" s="1"/>
  <c r="I153" i="2"/>
  <c r="H153" i="2"/>
  <c r="G153" i="2" a="1"/>
  <c r="G153" i="2" s="1"/>
  <c r="I152" i="2"/>
  <c r="H152" i="2"/>
  <c r="G152" i="2" a="1"/>
  <c r="G152" i="2" s="1"/>
  <c r="I151" i="2"/>
  <c r="H151" i="2"/>
  <c r="G151" i="2" a="1"/>
  <c r="G151" i="2" s="1"/>
  <c r="I150" i="2"/>
  <c r="H150" i="2"/>
  <c r="G150" i="2" a="1"/>
  <c r="G150" i="2" s="1"/>
  <c r="I149" i="2"/>
  <c r="H149" i="2"/>
  <c r="G149" i="2" a="1"/>
  <c r="G149" i="2" s="1"/>
  <c r="I148" i="2"/>
  <c r="H148" i="2"/>
  <c r="G148" i="2" a="1"/>
  <c r="G148" i="2" s="1"/>
  <c r="I147" i="2"/>
  <c r="H147" i="2"/>
  <c r="G147" i="2" a="1"/>
  <c r="G147" i="2" s="1"/>
  <c r="I146" i="2"/>
  <c r="H146" i="2"/>
  <c r="G146" i="2" a="1"/>
  <c r="G146" i="2" s="1"/>
  <c r="I145" i="2"/>
  <c r="H145" i="2"/>
  <c r="G145" i="2" a="1"/>
  <c r="G145" i="2" s="1"/>
  <c r="I144" i="2"/>
  <c r="H144" i="2"/>
  <c r="G144" i="2" a="1"/>
  <c r="G144" i="2" s="1"/>
  <c r="I143" i="2"/>
  <c r="H143" i="2"/>
  <c r="G143" i="2" a="1"/>
  <c r="G143" i="2" s="1"/>
  <c r="I142" i="2"/>
  <c r="H142" i="2"/>
  <c r="G142" i="2" a="1"/>
  <c r="G142" i="2" s="1"/>
  <c r="I141" i="2"/>
  <c r="H141" i="2"/>
  <c r="G141" i="2" a="1"/>
  <c r="G141" i="2" s="1"/>
  <c r="I140" i="2"/>
  <c r="H140" i="2"/>
  <c r="G140" i="2" a="1"/>
  <c r="G140" i="2" s="1"/>
  <c r="I139" i="2"/>
  <c r="H139" i="2"/>
  <c r="G139" i="2" a="1"/>
  <c r="G139" i="2" s="1"/>
  <c r="I138" i="2"/>
  <c r="H138" i="2"/>
  <c r="G138" i="2" a="1"/>
  <c r="G138" i="2" s="1"/>
  <c r="I137" i="2"/>
  <c r="H137" i="2"/>
  <c r="G137" i="2" a="1"/>
  <c r="G137" i="2" s="1"/>
  <c r="I136" i="2"/>
  <c r="H136" i="2"/>
  <c r="G136" i="2" a="1"/>
  <c r="G136" i="2" s="1"/>
  <c r="I135" i="2"/>
  <c r="H135" i="2"/>
  <c r="G135" i="2" a="1"/>
  <c r="G135" i="2" s="1"/>
  <c r="I134" i="2"/>
  <c r="H134" i="2"/>
  <c r="G134" i="2" a="1"/>
  <c r="G134" i="2" s="1"/>
  <c r="I133" i="2"/>
  <c r="H133" i="2"/>
  <c r="G133" i="2" a="1"/>
  <c r="G133" i="2" s="1"/>
  <c r="I132" i="2"/>
  <c r="H132" i="2"/>
  <c r="G132" i="2" a="1"/>
  <c r="G132" i="2" s="1"/>
  <c r="I131" i="2"/>
  <c r="H131" i="2"/>
  <c r="G131" i="2" a="1"/>
  <c r="G131" i="2" s="1"/>
  <c r="I130" i="2"/>
  <c r="H130" i="2"/>
  <c r="G130" i="2" a="1"/>
  <c r="G130" i="2" s="1"/>
  <c r="I129" i="2"/>
  <c r="H129" i="2"/>
  <c r="G129" i="2" a="1"/>
  <c r="G129" i="2" s="1"/>
  <c r="I128" i="2"/>
  <c r="H128" i="2"/>
  <c r="G128" i="2" a="1"/>
  <c r="G128" i="2" s="1"/>
  <c r="I127" i="2"/>
  <c r="H127" i="2"/>
  <c r="G127" i="2" a="1"/>
  <c r="G127" i="2" s="1"/>
  <c r="I126" i="2"/>
  <c r="H126" i="2"/>
  <c r="G126" i="2" a="1"/>
  <c r="G126" i="2" s="1"/>
  <c r="I125" i="2"/>
  <c r="H125" i="2"/>
  <c r="G125" i="2" a="1"/>
  <c r="G125" i="2" s="1"/>
  <c r="I124" i="2"/>
  <c r="H124" i="2"/>
  <c r="G124" i="2" a="1"/>
  <c r="G124" i="2" s="1"/>
  <c r="I123" i="2"/>
  <c r="H123" i="2"/>
  <c r="G123" i="2" a="1"/>
  <c r="G123" i="2" s="1"/>
  <c r="I122" i="2"/>
  <c r="H122" i="2"/>
  <c r="G122" i="2" a="1"/>
  <c r="G122" i="2" s="1"/>
  <c r="I121" i="2"/>
  <c r="H121" i="2"/>
  <c r="G121" i="2" a="1"/>
  <c r="G121" i="2" s="1"/>
  <c r="I120" i="2"/>
  <c r="H120" i="2"/>
  <c r="G120" i="2" a="1"/>
  <c r="G120" i="2" s="1"/>
  <c r="I119" i="2"/>
  <c r="H119" i="2"/>
  <c r="G119" i="2" a="1"/>
  <c r="G119" i="2" s="1"/>
  <c r="I118" i="2"/>
  <c r="H118" i="2"/>
  <c r="G118" i="2" a="1"/>
  <c r="G118" i="2" s="1"/>
  <c r="I117" i="2"/>
  <c r="H117" i="2"/>
  <c r="G117" i="2" a="1"/>
  <c r="G117" i="2" s="1"/>
  <c r="I116" i="2"/>
  <c r="H116" i="2"/>
  <c r="G116" i="2" a="1"/>
  <c r="G116" i="2" s="1"/>
  <c r="I115" i="2"/>
  <c r="H115" i="2"/>
  <c r="G115" i="2" a="1"/>
  <c r="G115" i="2" s="1"/>
  <c r="I114" i="2"/>
  <c r="H114" i="2"/>
  <c r="G114" i="2" a="1"/>
  <c r="G114" i="2" s="1"/>
  <c r="I113" i="2"/>
  <c r="H113" i="2"/>
  <c r="G113" i="2" a="1"/>
  <c r="G113" i="2" s="1"/>
  <c r="I112" i="2"/>
  <c r="H112" i="2"/>
  <c r="G112" i="2" a="1"/>
  <c r="G112" i="2" s="1"/>
  <c r="I111" i="2"/>
  <c r="H111" i="2"/>
  <c r="G111" i="2" a="1"/>
  <c r="G111" i="2" s="1"/>
  <c r="I110" i="2"/>
  <c r="H110" i="2"/>
  <c r="G110" i="2" a="1"/>
  <c r="G110" i="2" s="1"/>
  <c r="I109" i="2"/>
  <c r="H109" i="2"/>
  <c r="G109" i="2" a="1"/>
  <c r="G109" i="2" s="1"/>
  <c r="I108" i="2"/>
  <c r="H108" i="2"/>
  <c r="G108" i="2" a="1"/>
  <c r="G108" i="2" s="1"/>
  <c r="I107" i="2"/>
  <c r="H107" i="2"/>
  <c r="G107" i="2" a="1"/>
  <c r="G107" i="2" s="1"/>
  <c r="I106" i="2"/>
  <c r="H106" i="2"/>
  <c r="G106" i="2" a="1"/>
  <c r="G106" i="2" s="1"/>
  <c r="I105" i="2"/>
  <c r="H105" i="2"/>
  <c r="G105" i="2" a="1"/>
  <c r="G105" i="2" s="1"/>
  <c r="I104" i="2"/>
  <c r="H104" i="2"/>
  <c r="G104" i="2" a="1"/>
  <c r="G104" i="2" s="1"/>
  <c r="I103" i="2"/>
  <c r="H103" i="2"/>
  <c r="G103" i="2" a="1"/>
  <c r="G103" i="2" s="1"/>
  <c r="I102" i="2"/>
  <c r="H102" i="2"/>
  <c r="G102" i="2" a="1"/>
  <c r="G102" i="2" s="1"/>
  <c r="I101" i="2"/>
  <c r="H101" i="2"/>
  <c r="G101" i="2" a="1"/>
  <c r="G101" i="2" s="1"/>
  <c r="I100" i="2"/>
  <c r="H100" i="2"/>
  <c r="G100" i="2" a="1"/>
  <c r="G100" i="2" s="1"/>
  <c r="I99" i="2"/>
  <c r="H99" i="2"/>
  <c r="G99" i="2" a="1"/>
  <c r="G99" i="2" s="1"/>
  <c r="I98" i="2"/>
  <c r="H98" i="2"/>
  <c r="G98" i="2" a="1"/>
  <c r="G98" i="2" s="1"/>
  <c r="I97" i="2"/>
  <c r="H97" i="2"/>
  <c r="G97" i="2" a="1"/>
  <c r="G97" i="2" s="1"/>
  <c r="I96" i="2"/>
  <c r="H96" i="2"/>
  <c r="G96" i="2" a="1"/>
  <c r="G96" i="2" s="1"/>
  <c r="I95" i="2"/>
  <c r="H95" i="2"/>
  <c r="G95" i="2" a="1"/>
  <c r="G95" i="2" s="1"/>
  <c r="I94" i="2"/>
  <c r="H94" i="2"/>
  <c r="G94" i="2" a="1"/>
  <c r="G94" i="2" s="1"/>
  <c r="I93" i="2"/>
  <c r="H93" i="2"/>
  <c r="G93" i="2" a="1"/>
  <c r="G93" i="2" s="1"/>
  <c r="I92" i="2"/>
  <c r="H92" i="2"/>
  <c r="G92" i="2" a="1"/>
  <c r="G92" i="2" s="1"/>
  <c r="I91" i="2"/>
  <c r="H91" i="2"/>
  <c r="G91" i="2" a="1"/>
  <c r="G91" i="2" s="1"/>
  <c r="I90" i="2"/>
  <c r="H90" i="2"/>
  <c r="G90" i="2" a="1"/>
  <c r="G90" i="2" s="1"/>
  <c r="I89" i="2"/>
  <c r="H89" i="2"/>
  <c r="G89" i="2" a="1"/>
  <c r="G89" i="2" s="1"/>
  <c r="I88" i="2"/>
  <c r="H88" i="2"/>
  <c r="G88" i="2" a="1"/>
  <c r="G88" i="2" s="1"/>
  <c r="I87" i="2"/>
  <c r="H87" i="2"/>
  <c r="G87" i="2" a="1"/>
  <c r="G87" i="2" s="1"/>
  <c r="I86" i="2"/>
  <c r="H86" i="2"/>
  <c r="G86" i="2" a="1"/>
  <c r="G86" i="2" s="1"/>
  <c r="I85" i="2"/>
  <c r="H85" i="2"/>
  <c r="G85" i="2" a="1"/>
  <c r="G85" i="2" s="1"/>
  <c r="I84" i="2"/>
  <c r="H84" i="2"/>
  <c r="G84" i="2" a="1"/>
  <c r="G84" i="2" s="1"/>
  <c r="I83" i="2"/>
  <c r="H83" i="2"/>
  <c r="G83" i="2" a="1"/>
  <c r="G83" i="2" s="1"/>
  <c r="I82" i="2"/>
  <c r="H82" i="2"/>
  <c r="G82" i="2" a="1"/>
  <c r="G82" i="2" s="1"/>
  <c r="I81" i="2"/>
  <c r="H81" i="2"/>
  <c r="G81" i="2" a="1"/>
  <c r="G81" i="2" s="1"/>
  <c r="I80" i="2"/>
  <c r="H80" i="2"/>
  <c r="G80" i="2" a="1"/>
  <c r="G80" i="2" s="1"/>
  <c r="I79" i="2"/>
  <c r="H79" i="2"/>
  <c r="G79" i="2" a="1"/>
  <c r="G79" i="2" s="1"/>
  <c r="I78" i="2"/>
  <c r="H78" i="2"/>
  <c r="G78" i="2" a="1"/>
  <c r="G78" i="2" s="1"/>
  <c r="I77" i="2"/>
  <c r="H77" i="2"/>
  <c r="G77" i="2" a="1"/>
  <c r="G77" i="2" s="1"/>
  <c r="I76" i="2"/>
  <c r="H76" i="2"/>
  <c r="G76" i="2" a="1"/>
  <c r="G76" i="2" s="1"/>
  <c r="I75" i="2"/>
  <c r="H75" i="2"/>
  <c r="G75" i="2" a="1"/>
  <c r="G75" i="2" s="1"/>
  <c r="I74" i="2"/>
  <c r="H74" i="2"/>
  <c r="G74" i="2" a="1"/>
  <c r="G74" i="2" s="1"/>
  <c r="I73" i="2"/>
  <c r="H73" i="2"/>
  <c r="G73" i="2" a="1"/>
  <c r="G73" i="2" s="1"/>
  <c r="I72" i="2"/>
  <c r="H72" i="2"/>
  <c r="G72" i="2" a="1"/>
  <c r="G72" i="2" s="1"/>
  <c r="I71" i="2"/>
  <c r="H71" i="2"/>
  <c r="G71" i="2" a="1"/>
  <c r="G71" i="2" s="1"/>
  <c r="I70" i="2"/>
  <c r="H70" i="2"/>
  <c r="G70" i="2" a="1"/>
  <c r="G70" i="2" s="1"/>
  <c r="I69" i="2"/>
  <c r="H69" i="2"/>
  <c r="G69" i="2" a="1"/>
  <c r="G69" i="2" s="1"/>
  <c r="I68" i="2"/>
  <c r="H68" i="2"/>
  <c r="G68" i="2" a="1"/>
  <c r="G68" i="2" s="1"/>
  <c r="I67" i="2"/>
  <c r="H67" i="2"/>
  <c r="G67" i="2" a="1"/>
  <c r="G67" i="2" s="1"/>
  <c r="I66" i="2"/>
  <c r="H66" i="2"/>
  <c r="G66" i="2" a="1"/>
  <c r="G66" i="2" s="1"/>
  <c r="I65" i="2"/>
  <c r="H65" i="2"/>
  <c r="G65" i="2" a="1"/>
  <c r="G65" i="2" s="1"/>
  <c r="I64" i="2"/>
  <c r="H64" i="2"/>
  <c r="G64" i="2" a="1"/>
  <c r="G64" i="2" s="1"/>
  <c r="I63" i="2"/>
  <c r="H63" i="2"/>
  <c r="G63" i="2" a="1"/>
  <c r="G63" i="2" s="1"/>
  <c r="I62" i="2"/>
  <c r="H62" i="2"/>
  <c r="G62" i="2" a="1"/>
  <c r="G62" i="2" s="1"/>
  <c r="I61" i="2"/>
  <c r="H61" i="2"/>
  <c r="G61" i="2" a="1"/>
  <c r="G61" i="2" s="1"/>
  <c r="I60" i="2"/>
  <c r="H60" i="2"/>
  <c r="G60" i="2" a="1"/>
  <c r="G60" i="2" s="1"/>
  <c r="I59" i="2"/>
  <c r="H59" i="2"/>
  <c r="G59" i="2" a="1"/>
  <c r="G59" i="2" s="1"/>
  <c r="I58" i="2"/>
  <c r="H58" i="2"/>
  <c r="G58" i="2" a="1"/>
  <c r="G58" i="2" s="1"/>
  <c r="I57" i="2"/>
  <c r="H57" i="2"/>
  <c r="G57" i="2" a="1"/>
  <c r="G57" i="2" s="1"/>
  <c r="I56" i="2"/>
  <c r="H56" i="2"/>
  <c r="G56" i="2" a="1"/>
  <c r="G56" i="2" s="1"/>
  <c r="I55" i="2"/>
  <c r="H55" i="2"/>
  <c r="G55" i="2" a="1"/>
  <c r="G55" i="2" s="1"/>
  <c r="I54" i="2"/>
  <c r="H54" i="2"/>
  <c r="G54" i="2" a="1"/>
  <c r="G54" i="2" s="1"/>
  <c r="I53" i="2"/>
  <c r="H53" i="2"/>
  <c r="G53" i="2" a="1"/>
  <c r="G53" i="2" s="1"/>
  <c r="I52" i="2"/>
  <c r="H52" i="2"/>
  <c r="G52" i="2" a="1"/>
  <c r="G52" i="2" s="1"/>
  <c r="I51" i="2"/>
  <c r="H51" i="2"/>
  <c r="G51" i="2" a="1"/>
  <c r="G51" i="2" s="1"/>
  <c r="I50" i="2"/>
  <c r="H50" i="2"/>
  <c r="G50" i="2" a="1"/>
  <c r="G50" i="2" s="1"/>
  <c r="I49" i="2"/>
  <c r="H49" i="2"/>
  <c r="G49" i="2" a="1"/>
  <c r="G49" i="2" s="1"/>
  <c r="I48" i="2"/>
  <c r="H48" i="2"/>
  <c r="G48" i="2" a="1"/>
  <c r="G48" i="2" s="1"/>
  <c r="I47" i="2"/>
  <c r="H47" i="2"/>
  <c r="G47" i="2" a="1"/>
  <c r="G47" i="2" s="1"/>
  <c r="I46" i="2"/>
  <c r="H46" i="2"/>
  <c r="G46" i="2" a="1"/>
  <c r="G46" i="2" s="1"/>
  <c r="I45" i="2"/>
  <c r="H45" i="2"/>
  <c r="G45" i="2" a="1"/>
  <c r="G45" i="2" s="1"/>
  <c r="I44" i="2"/>
  <c r="H44" i="2"/>
  <c r="G44" i="2" a="1"/>
  <c r="G44" i="2" s="1"/>
  <c r="I43" i="2"/>
  <c r="H43" i="2"/>
  <c r="G43" i="2" a="1"/>
  <c r="G43" i="2" s="1"/>
  <c r="I42" i="2"/>
  <c r="H42" i="2"/>
  <c r="G42" i="2" a="1"/>
  <c r="G42" i="2" s="1"/>
  <c r="I41" i="2"/>
  <c r="H41" i="2"/>
  <c r="G41" i="2" a="1"/>
  <c r="G41" i="2" s="1"/>
  <c r="I40" i="2"/>
  <c r="H40" i="2"/>
  <c r="G40" i="2" a="1"/>
  <c r="G40" i="2" s="1"/>
  <c r="I39" i="2"/>
  <c r="H39" i="2"/>
  <c r="G39" i="2" a="1"/>
  <c r="G39" i="2" s="1"/>
  <c r="I38" i="2"/>
  <c r="H38" i="2"/>
  <c r="G38" i="2" a="1"/>
  <c r="G38" i="2" s="1"/>
  <c r="I37" i="2"/>
  <c r="H37" i="2"/>
  <c r="G37" i="2" a="1"/>
  <c r="G37" i="2" s="1"/>
  <c r="I36" i="2"/>
  <c r="H36" i="2"/>
  <c r="G36" i="2" a="1"/>
  <c r="G36" i="2" s="1"/>
  <c r="I35" i="2"/>
  <c r="H35" i="2"/>
  <c r="G35" i="2" a="1"/>
  <c r="G35" i="2" s="1"/>
  <c r="I34" i="2"/>
  <c r="H34" i="2"/>
  <c r="G34" i="2" a="1"/>
  <c r="G34" i="2" s="1"/>
  <c r="I33" i="2"/>
  <c r="H33" i="2"/>
  <c r="G33" i="2" a="1"/>
  <c r="G33" i="2" s="1"/>
  <c r="I32" i="2"/>
  <c r="H32" i="2"/>
  <c r="G32" i="2" a="1"/>
  <c r="G32" i="2" s="1"/>
  <c r="I31" i="2"/>
  <c r="H31" i="2"/>
  <c r="G31" i="2" a="1"/>
  <c r="G31" i="2" s="1"/>
  <c r="I30" i="2"/>
  <c r="H30" i="2"/>
  <c r="G30" i="2" a="1"/>
  <c r="G30" i="2" s="1"/>
  <c r="I29" i="2"/>
  <c r="H29" i="2"/>
  <c r="G29" i="2" a="1"/>
  <c r="G29" i="2" s="1"/>
  <c r="I28" i="2"/>
  <c r="H28" i="2"/>
  <c r="G28" i="2" a="1"/>
  <c r="G28" i="2" s="1"/>
  <c r="I27" i="2"/>
  <c r="H27" i="2"/>
  <c r="G27" i="2" a="1"/>
  <c r="G27" i="2" s="1"/>
  <c r="I26" i="2"/>
  <c r="H26" i="2"/>
  <c r="G26" i="2" a="1"/>
  <c r="G26" i="2" s="1"/>
  <c r="I25" i="2"/>
  <c r="H25" i="2"/>
  <c r="G25" i="2" a="1"/>
  <c r="G25" i="2" s="1"/>
  <c r="I24" i="2"/>
  <c r="H24" i="2"/>
  <c r="G24" i="2" a="1"/>
  <c r="G24" i="2" s="1"/>
  <c r="I23" i="2"/>
  <c r="H23" i="2"/>
  <c r="G23" i="2" a="1"/>
  <c r="G23" i="2" s="1"/>
  <c r="I22" i="2"/>
  <c r="H22" i="2"/>
  <c r="G22" i="2" a="1"/>
  <c r="G22" i="2" s="1"/>
  <c r="I21" i="2"/>
  <c r="H21" i="2"/>
  <c r="G21" i="2" a="1"/>
  <c r="G21" i="2" s="1"/>
  <c r="I20" i="2"/>
  <c r="H20" i="2"/>
  <c r="G20" i="2" a="1"/>
  <c r="G20" i="2" s="1"/>
  <c r="I19" i="2"/>
  <c r="H19" i="2"/>
  <c r="G19" i="2" a="1"/>
  <c r="G19" i="2" s="1"/>
  <c r="I18" i="2"/>
  <c r="H18" i="2"/>
  <c r="G18" i="2" a="1"/>
  <c r="G18" i="2" s="1"/>
  <c r="I17" i="2"/>
  <c r="H17" i="2"/>
  <c r="G17" i="2" a="1"/>
  <c r="G17" i="2" s="1"/>
  <c r="I16" i="2"/>
  <c r="H16" i="2"/>
  <c r="G16" i="2" a="1"/>
  <c r="G16" i="2" s="1"/>
  <c r="I15" i="2"/>
  <c r="H15" i="2"/>
  <c r="G15" i="2" a="1"/>
  <c r="G15" i="2" s="1"/>
  <c r="I14" i="2"/>
  <c r="H14" i="2"/>
  <c r="G14" i="2" a="1"/>
  <c r="G14" i="2" s="1"/>
  <c r="I13" i="2"/>
  <c r="H13" i="2"/>
  <c r="G13" i="2" a="1"/>
  <c r="G13" i="2" s="1"/>
  <c r="I12" i="2"/>
  <c r="H12" i="2"/>
  <c r="G12" i="2" a="1"/>
  <c r="G12" i="2" s="1"/>
  <c r="I11" i="2"/>
  <c r="H11" i="2"/>
  <c r="G11" i="2" a="1"/>
  <c r="G11" i="2" s="1"/>
  <c r="I10" i="2"/>
  <c r="H10" i="2"/>
  <c r="G10" i="2" a="1"/>
  <c r="G10" i="2" s="1"/>
  <c r="I9" i="2"/>
  <c r="H9" i="2"/>
  <c r="G9" i="2" a="1"/>
  <c r="G9" i="2" s="1"/>
  <c r="I8" i="2"/>
  <c r="H8" i="2"/>
  <c r="G8" i="2" a="1"/>
  <c r="G8" i="2" s="1"/>
  <c r="I7" i="2"/>
  <c r="H7" i="2"/>
  <c r="G7" i="2" a="1"/>
  <c r="G7" i="2" s="1"/>
  <c r="I6" i="2"/>
  <c r="H6" i="2"/>
  <c r="G6" i="2" a="1"/>
  <c r="G6" i="2" s="1"/>
  <c r="I5" i="2"/>
  <c r="H5" i="2"/>
  <c r="G5" i="2" a="1"/>
  <c r="G5" i="2" s="1"/>
  <c r="I4" i="2"/>
  <c r="H4" i="2"/>
  <c r="G4" i="2" a="1"/>
  <c r="G4" i="2" s="1"/>
  <c r="I3" i="2"/>
  <c r="H3" i="2"/>
  <c r="G3" i="2" a="1"/>
  <c r="G3" i="2" s="1"/>
  <c r="I2" i="2"/>
  <c r="H2" i="2"/>
  <c r="G2" i="2" a="1"/>
  <c r="G2" i="2" s="1"/>
  <c r="I367" i="1"/>
  <c r="H367" i="1"/>
  <c r="G367" i="1" a="1"/>
  <c r="G367" i="1" s="1"/>
  <c r="I366" i="1"/>
  <c r="H366" i="1"/>
  <c r="G366" i="1" a="1"/>
  <c r="G366" i="1" s="1"/>
  <c r="I365" i="1"/>
  <c r="H365" i="1"/>
  <c r="G365" i="1" a="1"/>
  <c r="G365" i="1" s="1"/>
  <c r="I364" i="1"/>
  <c r="H364" i="1"/>
  <c r="G364" i="1" a="1"/>
  <c r="G364" i="1" s="1"/>
  <c r="I363" i="1"/>
  <c r="H363" i="1"/>
  <c r="G363" i="1" a="1"/>
  <c r="G363" i="1" s="1"/>
  <c r="I362" i="1"/>
  <c r="H362" i="1"/>
  <c r="G362" i="1" a="1"/>
  <c r="G362" i="1" s="1"/>
  <c r="I361" i="1"/>
  <c r="H361" i="1"/>
  <c r="G361" i="1" a="1"/>
  <c r="G361" i="1" s="1"/>
  <c r="I360" i="1"/>
  <c r="H360" i="1"/>
  <c r="G360" i="1" a="1"/>
  <c r="G360" i="1" s="1"/>
  <c r="I359" i="1"/>
  <c r="H359" i="1"/>
  <c r="G359" i="1" a="1"/>
  <c r="G359" i="1" s="1"/>
  <c r="I358" i="1"/>
  <c r="H358" i="1"/>
  <c r="G358" i="1" a="1"/>
  <c r="G358" i="1" s="1"/>
  <c r="I357" i="1"/>
  <c r="H357" i="1"/>
  <c r="G357" i="1" a="1"/>
  <c r="G357" i="1" s="1"/>
  <c r="I356" i="1"/>
  <c r="H356" i="1"/>
  <c r="G356" i="1" a="1"/>
  <c r="G356" i="1" s="1"/>
  <c r="I355" i="1"/>
  <c r="H355" i="1"/>
  <c r="G355" i="1" a="1"/>
  <c r="G355" i="1" s="1"/>
  <c r="I354" i="1"/>
  <c r="H354" i="1"/>
  <c r="G354" i="1" a="1"/>
  <c r="G354" i="1" s="1"/>
  <c r="I353" i="1"/>
  <c r="H353" i="1"/>
  <c r="G353" i="1" a="1"/>
  <c r="G353" i="1" s="1"/>
  <c r="I352" i="1"/>
  <c r="H352" i="1"/>
  <c r="G352" i="1" a="1"/>
  <c r="G352" i="1" s="1"/>
  <c r="I351" i="1"/>
  <c r="H351" i="1"/>
  <c r="G351" i="1" a="1"/>
  <c r="G351" i="1" s="1"/>
  <c r="I350" i="1"/>
  <c r="H350" i="1"/>
  <c r="G350" i="1" a="1"/>
  <c r="G350" i="1" s="1"/>
  <c r="I349" i="1"/>
  <c r="H349" i="1"/>
  <c r="G349" i="1" a="1"/>
  <c r="G349" i="1" s="1"/>
  <c r="I348" i="1"/>
  <c r="H348" i="1"/>
  <c r="G348" i="1" a="1"/>
  <c r="G348" i="1" s="1"/>
  <c r="I347" i="1"/>
  <c r="H347" i="1"/>
  <c r="G347" i="1" a="1"/>
  <c r="G347" i="1" s="1"/>
  <c r="I346" i="1"/>
  <c r="H346" i="1"/>
  <c r="G346" i="1" a="1"/>
  <c r="G346" i="1" s="1"/>
  <c r="I345" i="1"/>
  <c r="H345" i="1"/>
  <c r="G345" i="1" a="1"/>
  <c r="G345" i="1" s="1"/>
  <c r="I344" i="1"/>
  <c r="H344" i="1"/>
  <c r="G344" i="1" a="1"/>
  <c r="G344" i="1" s="1"/>
  <c r="I343" i="1"/>
  <c r="H343" i="1"/>
  <c r="G343" i="1" a="1"/>
  <c r="G343" i="1" s="1"/>
  <c r="I342" i="1"/>
  <c r="H342" i="1"/>
  <c r="G342" i="1" a="1"/>
  <c r="G342" i="1" s="1"/>
  <c r="I341" i="1"/>
  <c r="H341" i="1"/>
  <c r="G341" i="1" a="1"/>
  <c r="G341" i="1" s="1"/>
  <c r="I340" i="1"/>
  <c r="H340" i="1"/>
  <c r="G340" i="1" a="1"/>
  <c r="G340" i="1" s="1"/>
  <c r="I339" i="1"/>
  <c r="H339" i="1"/>
  <c r="G339" i="1" a="1"/>
  <c r="G339" i="1" s="1"/>
  <c r="I338" i="1"/>
  <c r="H338" i="1"/>
  <c r="G338" i="1" a="1"/>
  <c r="G338" i="1" s="1"/>
  <c r="I337" i="1"/>
  <c r="H337" i="1"/>
  <c r="G337" i="1" a="1"/>
  <c r="G337" i="1" s="1"/>
  <c r="I336" i="1"/>
  <c r="H336" i="1"/>
  <c r="G336" i="1" a="1"/>
  <c r="G336" i="1" s="1"/>
  <c r="I335" i="1"/>
  <c r="H335" i="1"/>
  <c r="G335" i="1" a="1"/>
  <c r="G335" i="1" s="1"/>
  <c r="I334" i="1"/>
  <c r="H334" i="1"/>
  <c r="G334" i="1" a="1"/>
  <c r="G334" i="1" s="1"/>
  <c r="I333" i="1"/>
  <c r="H333" i="1"/>
  <c r="G333" i="1" a="1"/>
  <c r="G333" i="1" s="1"/>
  <c r="I332" i="1"/>
  <c r="H332" i="1"/>
  <c r="G332" i="1" a="1"/>
  <c r="G332" i="1" s="1"/>
  <c r="I331" i="1"/>
  <c r="H331" i="1"/>
  <c r="G331" i="1" a="1"/>
  <c r="G331" i="1" s="1"/>
  <c r="I330" i="1"/>
  <c r="H330" i="1"/>
  <c r="G330" i="1" a="1"/>
  <c r="G330" i="1" s="1"/>
  <c r="I329" i="1"/>
  <c r="H329" i="1"/>
  <c r="G329" i="1" a="1"/>
  <c r="G329" i="1" s="1"/>
  <c r="I328" i="1"/>
  <c r="H328" i="1"/>
  <c r="G328" i="1" a="1"/>
  <c r="G328" i="1" s="1"/>
  <c r="I327" i="1"/>
  <c r="H327" i="1"/>
  <c r="G327" i="1" a="1"/>
  <c r="G327" i="1" s="1"/>
  <c r="I326" i="1"/>
  <c r="H326" i="1"/>
  <c r="G326" i="1" a="1"/>
  <c r="G326" i="1" s="1"/>
  <c r="I325" i="1"/>
  <c r="H325" i="1"/>
  <c r="G325" i="1" a="1"/>
  <c r="G325" i="1" s="1"/>
  <c r="I324" i="1"/>
  <c r="H324" i="1"/>
  <c r="G324" i="1" a="1"/>
  <c r="G324" i="1" s="1"/>
  <c r="I323" i="1"/>
  <c r="H323" i="1"/>
  <c r="G323" i="1" a="1"/>
  <c r="G323" i="1" s="1"/>
  <c r="I322" i="1"/>
  <c r="H322" i="1"/>
  <c r="G322" i="1" a="1"/>
  <c r="G322" i="1" s="1"/>
  <c r="I321" i="1"/>
  <c r="H321" i="1"/>
  <c r="G321" i="1" a="1"/>
  <c r="G321" i="1" s="1"/>
  <c r="I320" i="1"/>
  <c r="H320" i="1"/>
  <c r="G320" i="1" a="1"/>
  <c r="G320" i="1" s="1"/>
  <c r="I319" i="1"/>
  <c r="H319" i="1"/>
  <c r="G319" i="1" a="1"/>
  <c r="G319" i="1" s="1"/>
  <c r="I318" i="1"/>
  <c r="H318" i="1"/>
  <c r="G318" i="1" a="1"/>
  <c r="G318" i="1" s="1"/>
  <c r="I317" i="1"/>
  <c r="H317" i="1"/>
  <c r="G317" i="1" a="1"/>
  <c r="G317" i="1" s="1"/>
  <c r="I316" i="1"/>
  <c r="H316" i="1"/>
  <c r="G316" i="1" a="1"/>
  <c r="G316" i="1" s="1"/>
  <c r="I315" i="1"/>
  <c r="H315" i="1"/>
  <c r="G315" i="1" a="1"/>
  <c r="G315" i="1" s="1"/>
  <c r="I314" i="1"/>
  <c r="H314" i="1"/>
  <c r="G314" i="1" a="1"/>
  <c r="G314" i="1" s="1"/>
  <c r="I313" i="1"/>
  <c r="H313" i="1"/>
  <c r="G313" i="1" a="1"/>
  <c r="G313" i="1" s="1"/>
  <c r="I312" i="1"/>
  <c r="H312" i="1"/>
  <c r="G312" i="1" a="1"/>
  <c r="G312" i="1" s="1"/>
  <c r="I311" i="1"/>
  <c r="H311" i="1"/>
  <c r="G311" i="1" a="1"/>
  <c r="G311" i="1" s="1"/>
  <c r="I310" i="1"/>
  <c r="H310" i="1"/>
  <c r="G310" i="1" a="1"/>
  <c r="G310" i="1" s="1"/>
  <c r="I309" i="1"/>
  <c r="H309" i="1"/>
  <c r="G309" i="1" a="1"/>
  <c r="G309" i="1" s="1"/>
  <c r="I308" i="1"/>
  <c r="H308" i="1"/>
  <c r="G308" i="1" a="1"/>
  <c r="G308" i="1" s="1"/>
  <c r="I307" i="1"/>
  <c r="H307" i="1"/>
  <c r="G307" i="1" a="1"/>
  <c r="G307" i="1" s="1"/>
  <c r="I306" i="1"/>
  <c r="H306" i="1"/>
  <c r="G306" i="1" a="1"/>
  <c r="G306" i="1" s="1"/>
  <c r="I305" i="1"/>
  <c r="H305" i="1"/>
  <c r="G305" i="1" a="1"/>
  <c r="G305" i="1" s="1"/>
  <c r="I304" i="1"/>
  <c r="H304" i="1"/>
  <c r="G304" i="1" a="1"/>
  <c r="G304" i="1" s="1"/>
  <c r="I303" i="1"/>
  <c r="H303" i="1"/>
  <c r="G303" i="1" a="1"/>
  <c r="G303" i="1" s="1"/>
  <c r="I302" i="1"/>
  <c r="H302" i="1"/>
  <c r="G302" i="1" a="1"/>
  <c r="G302" i="1" s="1"/>
  <c r="I301" i="1"/>
  <c r="H301" i="1"/>
  <c r="G301" i="1" a="1"/>
  <c r="G301" i="1" s="1"/>
  <c r="I300" i="1"/>
  <c r="H300" i="1"/>
  <c r="G300" i="1" a="1"/>
  <c r="G300" i="1" s="1"/>
  <c r="I299" i="1"/>
  <c r="H299" i="1"/>
  <c r="G299" i="1" a="1"/>
  <c r="G299" i="1" s="1"/>
  <c r="I298" i="1"/>
  <c r="H298" i="1"/>
  <c r="G298" i="1" a="1"/>
  <c r="G298" i="1" s="1"/>
  <c r="I297" i="1"/>
  <c r="H297" i="1"/>
  <c r="G297" i="1" a="1"/>
  <c r="G297" i="1" s="1"/>
  <c r="I296" i="1"/>
  <c r="H296" i="1"/>
  <c r="G296" i="1" a="1"/>
  <c r="G296" i="1" s="1"/>
  <c r="I295" i="1"/>
  <c r="H295" i="1"/>
  <c r="G295" i="1" a="1"/>
  <c r="G295" i="1" s="1"/>
  <c r="I294" i="1"/>
  <c r="H294" i="1"/>
  <c r="G294" i="1" a="1"/>
  <c r="G294" i="1" s="1"/>
  <c r="I293" i="1"/>
  <c r="H293" i="1"/>
  <c r="G293" i="1" a="1"/>
  <c r="G293" i="1" s="1"/>
  <c r="I292" i="1"/>
  <c r="H292" i="1"/>
  <c r="G292" i="1" a="1"/>
  <c r="G292" i="1" s="1"/>
  <c r="I291" i="1"/>
  <c r="H291" i="1"/>
  <c r="G291" i="1" a="1"/>
  <c r="G291" i="1" s="1"/>
  <c r="I290" i="1"/>
  <c r="H290" i="1"/>
  <c r="G290" i="1" a="1"/>
  <c r="G290" i="1" s="1"/>
  <c r="I289" i="1"/>
  <c r="H289" i="1"/>
  <c r="G289" i="1" a="1"/>
  <c r="G289" i="1" s="1"/>
  <c r="I288" i="1"/>
  <c r="H288" i="1"/>
  <c r="G288" i="1" a="1"/>
  <c r="G288" i="1" s="1"/>
  <c r="I287" i="1"/>
  <c r="H287" i="1"/>
  <c r="G287" i="1" a="1"/>
  <c r="G287" i="1" s="1"/>
  <c r="I286" i="1"/>
  <c r="H286" i="1"/>
  <c r="G286" i="1" a="1"/>
  <c r="G286" i="1" s="1"/>
  <c r="I285" i="1"/>
  <c r="H285" i="1"/>
  <c r="G285" i="1" a="1"/>
  <c r="G285" i="1" s="1"/>
  <c r="I284" i="1"/>
  <c r="H284" i="1"/>
  <c r="G284" i="1" a="1"/>
  <c r="G284" i="1" s="1"/>
  <c r="I283" i="1"/>
  <c r="H283" i="1"/>
  <c r="G283" i="1" a="1"/>
  <c r="G283" i="1" s="1"/>
  <c r="I282" i="1"/>
  <c r="H282" i="1"/>
  <c r="G282" i="1" a="1"/>
  <c r="G282" i="1" s="1"/>
  <c r="I281" i="1"/>
  <c r="H281" i="1"/>
  <c r="G281" i="1" a="1"/>
  <c r="G281" i="1" s="1"/>
  <c r="I280" i="1"/>
  <c r="H280" i="1"/>
  <c r="G280" i="1" a="1"/>
  <c r="G280" i="1" s="1"/>
  <c r="I279" i="1"/>
  <c r="H279" i="1"/>
  <c r="G279" i="1" a="1"/>
  <c r="G279" i="1" s="1"/>
  <c r="I278" i="1"/>
  <c r="H278" i="1"/>
  <c r="G278" i="1" a="1"/>
  <c r="G278" i="1" s="1"/>
  <c r="I277" i="1"/>
  <c r="H277" i="1"/>
  <c r="G277" i="1" a="1"/>
  <c r="G277" i="1" s="1"/>
  <c r="I276" i="1"/>
  <c r="H276" i="1"/>
  <c r="G276" i="1" a="1"/>
  <c r="G276" i="1" s="1"/>
  <c r="I275" i="1"/>
  <c r="H275" i="1"/>
  <c r="G275" i="1" a="1"/>
  <c r="G275" i="1" s="1"/>
  <c r="I274" i="1"/>
  <c r="H274" i="1"/>
  <c r="G274" i="1" a="1"/>
  <c r="G274" i="1" s="1"/>
  <c r="I273" i="1"/>
  <c r="H273" i="1"/>
  <c r="G273" i="1" a="1"/>
  <c r="G273" i="1" s="1"/>
  <c r="I272" i="1"/>
  <c r="H272" i="1"/>
  <c r="G272" i="1" a="1"/>
  <c r="G272" i="1" s="1"/>
  <c r="I271" i="1"/>
  <c r="H271" i="1"/>
  <c r="G271" i="1" a="1"/>
  <c r="G271" i="1" s="1"/>
  <c r="I270" i="1"/>
  <c r="H270" i="1"/>
  <c r="G270" i="1" a="1"/>
  <c r="G270" i="1" s="1"/>
  <c r="I269" i="1"/>
  <c r="H269" i="1"/>
  <c r="G269" i="1" a="1"/>
  <c r="G269" i="1" s="1"/>
  <c r="I268" i="1"/>
  <c r="H268" i="1"/>
  <c r="G268" i="1" a="1"/>
  <c r="G268" i="1" s="1"/>
  <c r="I267" i="1"/>
  <c r="H267" i="1"/>
  <c r="G267" i="1" a="1"/>
  <c r="G267" i="1" s="1"/>
  <c r="I266" i="1"/>
  <c r="H266" i="1"/>
  <c r="G266" i="1" a="1"/>
  <c r="G266" i="1" s="1"/>
  <c r="I265" i="1"/>
  <c r="H265" i="1"/>
  <c r="G265" i="1" a="1"/>
  <c r="G265" i="1" s="1"/>
  <c r="I264" i="1"/>
  <c r="H264" i="1"/>
  <c r="G264" i="1" a="1"/>
  <c r="G264" i="1" s="1"/>
  <c r="I263" i="1"/>
  <c r="H263" i="1"/>
  <c r="G263" i="1" a="1"/>
  <c r="G263" i="1" s="1"/>
  <c r="I262" i="1"/>
  <c r="H262" i="1"/>
  <c r="G262" i="1" a="1"/>
  <c r="G262" i="1" s="1"/>
  <c r="I261" i="1"/>
  <c r="H261" i="1"/>
  <c r="G261" i="1" a="1"/>
  <c r="G261" i="1" s="1"/>
  <c r="I260" i="1"/>
  <c r="H260" i="1"/>
  <c r="G260" i="1" a="1"/>
  <c r="G260" i="1" s="1"/>
  <c r="I259" i="1"/>
  <c r="H259" i="1"/>
  <c r="G259" i="1" a="1"/>
  <c r="G259" i="1" s="1"/>
  <c r="I258" i="1"/>
  <c r="H258" i="1"/>
  <c r="G258" i="1" a="1"/>
  <c r="G258" i="1" s="1"/>
  <c r="I257" i="1"/>
  <c r="H257" i="1"/>
  <c r="G257" i="1" a="1"/>
  <c r="G257" i="1" s="1"/>
  <c r="I256" i="1"/>
  <c r="H256" i="1"/>
  <c r="G256" i="1" a="1"/>
  <c r="G256" i="1" s="1"/>
  <c r="I255" i="1"/>
  <c r="H255" i="1"/>
  <c r="G255" i="1" a="1"/>
  <c r="G255" i="1" s="1"/>
  <c r="I254" i="1"/>
  <c r="H254" i="1"/>
  <c r="G254" i="1" a="1"/>
  <c r="G254" i="1" s="1"/>
  <c r="I253" i="1"/>
  <c r="H253" i="1"/>
  <c r="G253" i="1" a="1"/>
  <c r="G253" i="1" s="1"/>
  <c r="I252" i="1"/>
  <c r="H252" i="1"/>
  <c r="G252" i="1" a="1"/>
  <c r="G252" i="1" s="1"/>
  <c r="I251" i="1"/>
  <c r="H251" i="1"/>
  <c r="G251" i="1" a="1"/>
  <c r="G251" i="1" s="1"/>
  <c r="I250" i="1"/>
  <c r="H250" i="1"/>
  <c r="G250" i="1" a="1"/>
  <c r="G250" i="1" s="1"/>
  <c r="I249" i="1"/>
  <c r="H249" i="1"/>
  <c r="G249" i="1" a="1"/>
  <c r="G249" i="1" s="1"/>
  <c r="I248" i="1"/>
  <c r="H248" i="1"/>
  <c r="G248" i="1" a="1"/>
  <c r="G248" i="1" s="1"/>
  <c r="I247" i="1"/>
  <c r="H247" i="1"/>
  <c r="G247" i="1" a="1"/>
  <c r="G247" i="1" s="1"/>
  <c r="I246" i="1"/>
  <c r="H246" i="1"/>
  <c r="G246" i="1" a="1"/>
  <c r="G246" i="1" s="1"/>
  <c r="I245" i="1"/>
  <c r="H245" i="1"/>
  <c r="G245" i="1" a="1"/>
  <c r="G245" i="1" s="1"/>
  <c r="I244" i="1"/>
  <c r="H244" i="1"/>
  <c r="G244" i="1" a="1"/>
  <c r="G244" i="1" s="1"/>
  <c r="I243" i="1"/>
  <c r="H243" i="1"/>
  <c r="G243" i="1" a="1"/>
  <c r="G243" i="1" s="1"/>
  <c r="I242" i="1"/>
  <c r="H242" i="1"/>
  <c r="G242" i="1" a="1"/>
  <c r="G242" i="1" s="1"/>
  <c r="I241" i="1"/>
  <c r="H241" i="1"/>
  <c r="G241" i="1" a="1"/>
  <c r="G241" i="1" s="1"/>
  <c r="I240" i="1"/>
  <c r="H240" i="1"/>
  <c r="G240" i="1" a="1"/>
  <c r="G240" i="1" s="1"/>
  <c r="I239" i="1"/>
  <c r="H239" i="1"/>
  <c r="G239" i="1" a="1"/>
  <c r="G239" i="1" s="1"/>
  <c r="I238" i="1"/>
  <c r="H238" i="1"/>
  <c r="G238" i="1" a="1"/>
  <c r="G238" i="1" s="1"/>
  <c r="I237" i="1"/>
  <c r="H237" i="1"/>
  <c r="G237" i="1" a="1"/>
  <c r="G237" i="1" s="1"/>
  <c r="I236" i="1"/>
  <c r="H236" i="1"/>
  <c r="G236" i="1" a="1"/>
  <c r="G236" i="1" s="1"/>
  <c r="I235" i="1"/>
  <c r="H235" i="1"/>
  <c r="G235" i="1" a="1"/>
  <c r="G235" i="1" s="1"/>
  <c r="I234" i="1"/>
  <c r="H234" i="1"/>
  <c r="G234" i="1" a="1"/>
  <c r="G234" i="1" s="1"/>
  <c r="I233" i="1"/>
  <c r="H233" i="1"/>
  <c r="G233" i="1" a="1"/>
  <c r="G233" i="1" s="1"/>
  <c r="I232" i="1"/>
  <c r="H232" i="1"/>
  <c r="G232" i="1" a="1"/>
  <c r="G232" i="1" s="1"/>
  <c r="I231" i="1"/>
  <c r="H231" i="1"/>
  <c r="G231" i="1" a="1"/>
  <c r="G231" i="1" s="1"/>
  <c r="I230" i="1"/>
  <c r="H230" i="1"/>
  <c r="G230" i="1" a="1"/>
  <c r="G230" i="1" s="1"/>
  <c r="I229" i="1"/>
  <c r="H229" i="1"/>
  <c r="G229" i="1" a="1"/>
  <c r="G229" i="1" s="1"/>
  <c r="I228" i="1"/>
  <c r="H228" i="1"/>
  <c r="G228" i="1" a="1"/>
  <c r="G228" i="1" s="1"/>
  <c r="I227" i="1"/>
  <c r="H227" i="1"/>
  <c r="G227" i="1" a="1"/>
  <c r="G227" i="1" s="1"/>
  <c r="I226" i="1"/>
  <c r="H226" i="1"/>
  <c r="G226" i="1" a="1"/>
  <c r="G226" i="1" s="1"/>
  <c r="I225" i="1"/>
  <c r="H225" i="1"/>
  <c r="G225" i="1" a="1"/>
  <c r="G225" i="1" s="1"/>
  <c r="I224" i="1"/>
  <c r="H224" i="1"/>
  <c r="G224" i="1" a="1"/>
  <c r="G224" i="1" s="1"/>
  <c r="I223" i="1"/>
  <c r="H223" i="1"/>
  <c r="G223" i="1" a="1"/>
  <c r="G223" i="1" s="1"/>
  <c r="I222" i="1"/>
  <c r="H222" i="1"/>
  <c r="G222" i="1" a="1"/>
  <c r="G222" i="1" s="1"/>
  <c r="I221" i="1"/>
  <c r="H221" i="1"/>
  <c r="G221" i="1" a="1"/>
  <c r="G221" i="1" s="1"/>
  <c r="I220" i="1"/>
  <c r="H220" i="1"/>
  <c r="G220" i="1" a="1"/>
  <c r="G220" i="1" s="1"/>
  <c r="I219" i="1"/>
  <c r="H219" i="1"/>
  <c r="G219" i="1" a="1"/>
  <c r="G219" i="1" s="1"/>
  <c r="I218" i="1"/>
  <c r="H218" i="1"/>
  <c r="G218" i="1" a="1"/>
  <c r="G218" i="1" s="1"/>
  <c r="I217" i="1"/>
  <c r="H217" i="1"/>
  <c r="G217" i="1" a="1"/>
  <c r="G217" i="1" s="1"/>
  <c r="I216" i="1"/>
  <c r="H216" i="1"/>
  <c r="G216" i="1" a="1"/>
  <c r="G216" i="1" s="1"/>
  <c r="I215" i="1"/>
  <c r="H215" i="1"/>
  <c r="G215" i="1" a="1"/>
  <c r="G215" i="1" s="1"/>
  <c r="I214" i="1"/>
  <c r="H214" i="1"/>
  <c r="G214" i="1" a="1"/>
  <c r="G214" i="1" s="1"/>
  <c r="I213" i="1"/>
  <c r="H213" i="1"/>
  <c r="G213" i="1" a="1"/>
  <c r="G213" i="1" s="1"/>
  <c r="I212" i="1"/>
  <c r="H212" i="1"/>
  <c r="G212" i="1" a="1"/>
  <c r="G212" i="1" s="1"/>
  <c r="I211" i="1"/>
  <c r="H211" i="1"/>
  <c r="G211" i="1" a="1"/>
  <c r="G211" i="1" s="1"/>
  <c r="I210" i="1"/>
  <c r="H210" i="1"/>
  <c r="G210" i="1" a="1"/>
  <c r="G210" i="1" s="1"/>
  <c r="I209" i="1"/>
  <c r="H209" i="1"/>
  <c r="G209" i="1" a="1"/>
  <c r="G209" i="1" s="1"/>
  <c r="I208" i="1"/>
  <c r="H208" i="1"/>
  <c r="G208" i="1" a="1"/>
  <c r="G208" i="1" s="1"/>
  <c r="I207" i="1"/>
  <c r="H207" i="1"/>
  <c r="G207" i="1" a="1"/>
  <c r="G207" i="1" s="1"/>
  <c r="I206" i="1"/>
  <c r="H206" i="1"/>
  <c r="G206" i="1" a="1"/>
  <c r="G206" i="1" s="1"/>
  <c r="I205" i="1"/>
  <c r="H205" i="1"/>
  <c r="G205" i="1" a="1"/>
  <c r="G205" i="1" s="1"/>
  <c r="I204" i="1"/>
  <c r="H204" i="1"/>
  <c r="G204" i="1" a="1"/>
  <c r="G204" i="1" s="1"/>
  <c r="I203" i="1"/>
  <c r="H203" i="1"/>
  <c r="G203" i="1" a="1"/>
  <c r="G203" i="1" s="1"/>
  <c r="I202" i="1"/>
  <c r="H202" i="1"/>
  <c r="G202" i="1" a="1"/>
  <c r="G202" i="1" s="1"/>
  <c r="I201" i="1"/>
  <c r="H201" i="1"/>
  <c r="G201" i="1" a="1"/>
  <c r="G201" i="1" s="1"/>
  <c r="I200" i="1"/>
  <c r="H200" i="1"/>
  <c r="G200" i="1" a="1"/>
  <c r="G200" i="1" s="1"/>
  <c r="I199" i="1"/>
  <c r="H199" i="1"/>
  <c r="G199" i="1" a="1"/>
  <c r="G199" i="1" s="1"/>
  <c r="I198" i="1"/>
  <c r="H198" i="1"/>
  <c r="G198" i="1" a="1"/>
  <c r="G198" i="1" s="1"/>
  <c r="I197" i="1"/>
  <c r="H197" i="1"/>
  <c r="G197" i="1" a="1"/>
  <c r="G197" i="1" s="1"/>
  <c r="I196" i="1"/>
  <c r="H196" i="1"/>
  <c r="G196" i="1" a="1"/>
  <c r="G196" i="1" s="1"/>
  <c r="I195" i="1"/>
  <c r="H195" i="1"/>
  <c r="G195" i="1" a="1"/>
  <c r="G195" i="1" s="1"/>
  <c r="I194" i="1"/>
  <c r="H194" i="1"/>
  <c r="G194" i="1" a="1"/>
  <c r="G194" i="1" s="1"/>
  <c r="I193" i="1"/>
  <c r="H193" i="1"/>
  <c r="G193" i="1" a="1"/>
  <c r="G193" i="1" s="1"/>
  <c r="I192" i="1"/>
  <c r="H192" i="1"/>
  <c r="G192" i="1" a="1"/>
  <c r="G192" i="1" s="1"/>
  <c r="I191" i="1"/>
  <c r="H191" i="1"/>
  <c r="G191" i="1" a="1"/>
  <c r="G191" i="1" s="1"/>
  <c r="I190" i="1"/>
  <c r="H190" i="1"/>
  <c r="G190" i="1" a="1"/>
  <c r="G190" i="1" s="1"/>
  <c r="I189" i="1"/>
  <c r="H189" i="1"/>
  <c r="G189" i="1" a="1"/>
  <c r="G189" i="1" s="1"/>
  <c r="I188" i="1"/>
  <c r="H188" i="1"/>
  <c r="G188" i="1" a="1"/>
  <c r="G188" i="1" s="1"/>
  <c r="I187" i="1"/>
  <c r="H187" i="1"/>
  <c r="G187" i="1" a="1"/>
  <c r="G187" i="1" s="1"/>
  <c r="I186" i="1"/>
  <c r="H186" i="1"/>
  <c r="G186" i="1" a="1"/>
  <c r="G186" i="1" s="1"/>
  <c r="I185" i="1"/>
  <c r="H185" i="1"/>
  <c r="G185" i="1" a="1"/>
  <c r="G185" i="1" s="1"/>
  <c r="I184" i="1"/>
  <c r="H184" i="1"/>
  <c r="G184" i="1" a="1"/>
  <c r="G184" i="1" s="1"/>
  <c r="I183" i="1"/>
  <c r="H183" i="1"/>
  <c r="G183" i="1" a="1"/>
  <c r="G183" i="1" s="1"/>
  <c r="I182" i="1"/>
  <c r="H182" i="1"/>
  <c r="G182" i="1" a="1"/>
  <c r="G182" i="1" s="1"/>
  <c r="I181" i="1"/>
  <c r="H181" i="1"/>
  <c r="G181" i="1" a="1"/>
  <c r="G181" i="1" s="1"/>
  <c r="I180" i="1"/>
  <c r="H180" i="1"/>
  <c r="G180" i="1" a="1"/>
  <c r="G180" i="1" s="1"/>
  <c r="I179" i="1"/>
  <c r="H179" i="1"/>
  <c r="G179" i="1" a="1"/>
  <c r="G179" i="1" s="1"/>
  <c r="I178" i="1"/>
  <c r="H178" i="1"/>
  <c r="G178" i="1" a="1"/>
  <c r="G178" i="1" s="1"/>
  <c r="I177" i="1"/>
  <c r="H177" i="1"/>
  <c r="G177" i="1" a="1"/>
  <c r="G177" i="1" s="1"/>
  <c r="I176" i="1"/>
  <c r="H176" i="1"/>
  <c r="G176" i="1" a="1"/>
  <c r="G176" i="1" s="1"/>
  <c r="I175" i="1"/>
  <c r="H175" i="1"/>
  <c r="G175" i="1" a="1"/>
  <c r="G175" i="1" s="1"/>
  <c r="I174" i="1"/>
  <c r="H174" i="1"/>
  <c r="G174" i="1" a="1"/>
  <c r="G174" i="1" s="1"/>
  <c r="I173" i="1"/>
  <c r="H173" i="1"/>
  <c r="G173" i="1" a="1"/>
  <c r="G173" i="1" s="1"/>
  <c r="I172" i="1"/>
  <c r="H172" i="1"/>
  <c r="G172" i="1" a="1"/>
  <c r="G172" i="1" s="1"/>
  <c r="I171" i="1"/>
  <c r="H171" i="1"/>
  <c r="G171" i="1" a="1"/>
  <c r="G171" i="1" s="1"/>
  <c r="I170" i="1"/>
  <c r="H170" i="1"/>
  <c r="G170" i="1" a="1"/>
  <c r="G170" i="1" s="1"/>
  <c r="I169" i="1"/>
  <c r="H169" i="1"/>
  <c r="G169" i="1" a="1"/>
  <c r="G169" i="1" s="1"/>
  <c r="I168" i="1"/>
  <c r="H168" i="1"/>
  <c r="G168" i="1" a="1"/>
  <c r="G168" i="1" s="1"/>
  <c r="I167" i="1"/>
  <c r="H167" i="1"/>
  <c r="G167" i="1" a="1"/>
  <c r="G167" i="1" s="1"/>
  <c r="I166" i="1"/>
  <c r="H166" i="1"/>
  <c r="G166" i="1" a="1"/>
  <c r="G166" i="1" s="1"/>
  <c r="I165" i="1"/>
  <c r="H165" i="1"/>
  <c r="G165" i="1" a="1"/>
  <c r="G165" i="1" s="1"/>
  <c r="I164" i="1"/>
  <c r="H164" i="1"/>
  <c r="G164" i="1" a="1"/>
  <c r="G164" i="1" s="1"/>
  <c r="I163" i="1"/>
  <c r="H163" i="1"/>
  <c r="G163" i="1" a="1"/>
  <c r="G163" i="1" s="1"/>
  <c r="I162" i="1"/>
  <c r="H162" i="1"/>
  <c r="G162" i="1" a="1"/>
  <c r="G162" i="1" s="1"/>
  <c r="I161" i="1"/>
  <c r="H161" i="1"/>
  <c r="G161" i="1" a="1"/>
  <c r="G161" i="1" s="1"/>
  <c r="I160" i="1"/>
  <c r="H160" i="1"/>
  <c r="G160" i="1" a="1"/>
  <c r="G160" i="1" s="1"/>
  <c r="I159" i="1"/>
  <c r="H159" i="1"/>
  <c r="G159" i="1" a="1"/>
  <c r="G159" i="1" s="1"/>
  <c r="I158" i="1"/>
  <c r="H158" i="1"/>
  <c r="G158" i="1" a="1"/>
  <c r="G158" i="1" s="1"/>
  <c r="I157" i="1"/>
  <c r="H157" i="1"/>
  <c r="G157" i="1" a="1"/>
  <c r="G157" i="1" s="1"/>
  <c r="I156" i="1"/>
  <c r="H156" i="1"/>
  <c r="G156" i="1" a="1"/>
  <c r="G156" i="1" s="1"/>
  <c r="I155" i="1"/>
  <c r="H155" i="1"/>
  <c r="G155" i="1" a="1"/>
  <c r="G155" i="1" s="1"/>
  <c r="I154" i="1"/>
  <c r="H154" i="1"/>
  <c r="G154" i="1" a="1"/>
  <c r="G154" i="1" s="1"/>
  <c r="I153" i="1"/>
  <c r="H153" i="1"/>
  <c r="G153" i="1" a="1"/>
  <c r="G153" i="1" s="1"/>
  <c r="I152" i="1"/>
  <c r="H152" i="1"/>
  <c r="G152" i="1" a="1"/>
  <c r="G152" i="1" s="1"/>
  <c r="I151" i="1"/>
  <c r="H151" i="1"/>
  <c r="G151" i="1" a="1"/>
  <c r="G151" i="1" s="1"/>
  <c r="I150" i="1"/>
  <c r="H150" i="1"/>
  <c r="G150" i="1" a="1"/>
  <c r="G150" i="1" s="1"/>
  <c r="I149" i="1"/>
  <c r="H149" i="1"/>
  <c r="G149" i="1" a="1"/>
  <c r="G149" i="1" s="1"/>
  <c r="I148" i="1"/>
  <c r="H148" i="1"/>
  <c r="G148" i="1" a="1"/>
  <c r="G148" i="1" s="1"/>
  <c r="I147" i="1"/>
  <c r="H147" i="1"/>
  <c r="G147" i="1" a="1"/>
  <c r="G147" i="1" s="1"/>
  <c r="I146" i="1"/>
  <c r="H146" i="1"/>
  <c r="G146" i="1" a="1"/>
  <c r="G146" i="1" s="1"/>
  <c r="I145" i="1"/>
  <c r="H145" i="1"/>
  <c r="G145" i="1" a="1"/>
  <c r="G145" i="1" s="1"/>
  <c r="I144" i="1"/>
  <c r="H144" i="1"/>
  <c r="G144" i="1" a="1"/>
  <c r="G144" i="1" s="1"/>
  <c r="I143" i="1"/>
  <c r="H143" i="1"/>
  <c r="G143" i="1" a="1"/>
  <c r="G143" i="1" s="1"/>
  <c r="I142" i="1"/>
  <c r="H142" i="1"/>
  <c r="G142" i="1" a="1"/>
  <c r="G142" i="1" s="1"/>
  <c r="I141" i="1"/>
  <c r="H141" i="1"/>
  <c r="G141" i="1" a="1"/>
  <c r="G141" i="1" s="1"/>
  <c r="I140" i="1"/>
  <c r="H140" i="1"/>
  <c r="G140" i="1" a="1"/>
  <c r="G140" i="1" s="1"/>
  <c r="I139" i="1"/>
  <c r="H139" i="1"/>
  <c r="G139" i="1" a="1"/>
  <c r="G139" i="1" s="1"/>
  <c r="I138" i="1"/>
  <c r="H138" i="1"/>
  <c r="G138" i="1" a="1"/>
  <c r="G138" i="1" s="1"/>
  <c r="I137" i="1"/>
  <c r="H137" i="1"/>
  <c r="G137" i="1" a="1"/>
  <c r="G137" i="1" s="1"/>
  <c r="I136" i="1"/>
  <c r="H136" i="1"/>
  <c r="G136" i="1" a="1"/>
  <c r="G136" i="1" s="1"/>
  <c r="I135" i="1"/>
  <c r="H135" i="1"/>
  <c r="G135" i="1" a="1"/>
  <c r="G135" i="1" s="1"/>
  <c r="I134" i="1"/>
  <c r="H134" i="1"/>
  <c r="G134" i="1" a="1"/>
  <c r="G134" i="1" s="1"/>
  <c r="I133" i="1"/>
  <c r="H133" i="1"/>
  <c r="G133" i="1"/>
  <c r="G133" i="1" a="1"/>
  <c r="I132" i="1"/>
  <c r="H132" i="1"/>
  <c r="G132" i="1" a="1"/>
  <c r="G132" i="1" s="1"/>
  <c r="I131" i="1"/>
  <c r="H131" i="1"/>
  <c r="G131" i="1" a="1"/>
  <c r="G131" i="1" s="1"/>
  <c r="I130" i="1"/>
  <c r="H130" i="1"/>
  <c r="G130" i="1" a="1"/>
  <c r="G130" i="1" s="1"/>
  <c r="I129" i="1"/>
  <c r="H129" i="1"/>
  <c r="G129" i="1" a="1"/>
  <c r="G129" i="1" s="1"/>
  <c r="I128" i="1"/>
  <c r="H128" i="1"/>
  <c r="G128" i="1" a="1"/>
  <c r="G128" i="1" s="1"/>
  <c r="I127" i="1"/>
  <c r="H127" i="1"/>
  <c r="G127" i="1" a="1"/>
  <c r="G127" i="1" s="1"/>
  <c r="I126" i="1"/>
  <c r="H126" i="1"/>
  <c r="G126" i="1" a="1"/>
  <c r="G126" i="1" s="1"/>
  <c r="I125" i="1"/>
  <c r="H125" i="1"/>
  <c r="G125" i="1" a="1"/>
  <c r="G125" i="1" s="1"/>
  <c r="I124" i="1"/>
  <c r="H124" i="1"/>
  <c r="G124" i="1" a="1"/>
  <c r="G124" i="1" s="1"/>
  <c r="I123" i="1"/>
  <c r="H123" i="1"/>
  <c r="G123" i="1" a="1"/>
  <c r="G123" i="1" s="1"/>
  <c r="I122" i="1"/>
  <c r="H122" i="1"/>
  <c r="G122" i="1" a="1"/>
  <c r="G122" i="1" s="1"/>
  <c r="I121" i="1"/>
  <c r="H121" i="1"/>
  <c r="G121" i="1" a="1"/>
  <c r="G121" i="1" s="1"/>
  <c r="I120" i="1"/>
  <c r="H120" i="1"/>
  <c r="G120" i="1"/>
  <c r="G120" i="1" a="1"/>
  <c r="I119" i="1"/>
  <c r="H119" i="1"/>
  <c r="G119" i="1" a="1"/>
  <c r="G119" i="1" s="1"/>
  <c r="I118" i="1"/>
  <c r="H118" i="1"/>
  <c r="G118" i="1" a="1"/>
  <c r="G118" i="1" s="1"/>
  <c r="I117" i="1"/>
  <c r="H117" i="1"/>
  <c r="G117" i="1" a="1"/>
  <c r="G117" i="1" s="1"/>
  <c r="I116" i="1"/>
  <c r="H116" i="1"/>
  <c r="G116" i="1"/>
  <c r="G116" i="1" a="1"/>
  <c r="I115" i="1"/>
  <c r="H115" i="1"/>
  <c r="G115" i="1" a="1"/>
  <c r="G115" i="1" s="1"/>
  <c r="I114" i="1"/>
  <c r="H114" i="1"/>
  <c r="G114" i="1" a="1"/>
  <c r="G114" i="1" s="1"/>
  <c r="I113" i="1"/>
  <c r="H113" i="1"/>
  <c r="G113" i="1" a="1"/>
  <c r="G113" i="1" s="1"/>
  <c r="I112" i="1"/>
  <c r="H112" i="1"/>
  <c r="G112" i="1" a="1"/>
  <c r="G112" i="1" s="1"/>
  <c r="I111" i="1"/>
  <c r="H111" i="1"/>
  <c r="G111" i="1" a="1"/>
  <c r="G111" i="1" s="1"/>
  <c r="I110" i="1"/>
  <c r="H110" i="1"/>
  <c r="G110" i="1" a="1"/>
  <c r="G110" i="1" s="1"/>
  <c r="I109" i="1"/>
  <c r="H109" i="1"/>
  <c r="G109" i="1" a="1"/>
  <c r="G109" i="1" s="1"/>
  <c r="I108" i="1"/>
  <c r="H108" i="1"/>
  <c r="G108" i="1" a="1"/>
  <c r="G108" i="1" s="1"/>
  <c r="I107" i="1"/>
  <c r="H107" i="1"/>
  <c r="G107" i="1" a="1"/>
  <c r="G107" i="1" s="1"/>
  <c r="I106" i="1"/>
  <c r="H106" i="1"/>
  <c r="G106" i="1" a="1"/>
  <c r="G106" i="1" s="1"/>
  <c r="I105" i="1"/>
  <c r="H105" i="1"/>
  <c r="G105" i="1" a="1"/>
  <c r="G105" i="1" s="1"/>
  <c r="I104" i="1"/>
  <c r="H104" i="1"/>
  <c r="G104" i="1" a="1"/>
  <c r="G104" i="1" s="1"/>
  <c r="I103" i="1"/>
  <c r="H103" i="1"/>
  <c r="G103" i="1" a="1"/>
  <c r="G103" i="1" s="1"/>
  <c r="I102" i="1"/>
  <c r="H102" i="1"/>
  <c r="G102" i="1" a="1"/>
  <c r="G102" i="1" s="1"/>
  <c r="I101" i="1"/>
  <c r="H101" i="1"/>
  <c r="G101" i="1" a="1"/>
  <c r="G101" i="1" s="1"/>
  <c r="I100" i="1"/>
  <c r="H100" i="1"/>
  <c r="G100" i="1" a="1"/>
  <c r="G100" i="1" s="1"/>
  <c r="I99" i="1"/>
  <c r="H99" i="1"/>
  <c r="G99" i="1" a="1"/>
  <c r="G99" i="1" s="1"/>
  <c r="I98" i="1"/>
  <c r="H98" i="1"/>
  <c r="G98" i="1" a="1"/>
  <c r="G98" i="1" s="1"/>
  <c r="I97" i="1"/>
  <c r="H97" i="1"/>
  <c r="G97" i="1" a="1"/>
  <c r="G97" i="1" s="1"/>
  <c r="I96" i="1"/>
  <c r="H96" i="1"/>
  <c r="G96" i="1" a="1"/>
  <c r="G96" i="1" s="1"/>
  <c r="I95" i="1"/>
  <c r="H95" i="1"/>
  <c r="G95" i="1" a="1"/>
  <c r="G95" i="1" s="1"/>
  <c r="I94" i="1"/>
  <c r="H94" i="1"/>
  <c r="G94" i="1" a="1"/>
  <c r="G94" i="1" s="1"/>
  <c r="I93" i="1"/>
  <c r="H93" i="1"/>
  <c r="G93" i="1" a="1"/>
  <c r="G93" i="1" s="1"/>
  <c r="I92" i="1"/>
  <c r="H92" i="1"/>
  <c r="G92" i="1" a="1"/>
  <c r="G92" i="1" s="1"/>
  <c r="I91" i="1"/>
  <c r="H91" i="1"/>
  <c r="G91" i="1" a="1"/>
  <c r="G91" i="1" s="1"/>
  <c r="I90" i="1"/>
  <c r="H90" i="1"/>
  <c r="G90" i="1" a="1"/>
  <c r="G90" i="1" s="1"/>
  <c r="I89" i="1"/>
  <c r="H89" i="1"/>
  <c r="G89" i="1" a="1"/>
  <c r="G89" i="1" s="1"/>
  <c r="I88" i="1"/>
  <c r="H88" i="1"/>
  <c r="G88" i="1" a="1"/>
  <c r="G88" i="1" s="1"/>
  <c r="I87" i="1"/>
  <c r="H87" i="1"/>
  <c r="G87" i="1" a="1"/>
  <c r="G87" i="1" s="1"/>
  <c r="I86" i="1"/>
  <c r="H86" i="1"/>
  <c r="G86" i="1" a="1"/>
  <c r="G86" i="1" s="1"/>
  <c r="I85" i="1"/>
  <c r="H85" i="1"/>
  <c r="G85" i="1" a="1"/>
  <c r="G85" i="1" s="1"/>
  <c r="I84" i="1"/>
  <c r="H84" i="1"/>
  <c r="G84" i="1" a="1"/>
  <c r="G84" i="1" s="1"/>
  <c r="I83" i="1"/>
  <c r="H83" i="1"/>
  <c r="G83" i="1" a="1"/>
  <c r="G83" i="1" s="1"/>
  <c r="I82" i="1"/>
  <c r="H82" i="1"/>
  <c r="G82" i="1" a="1"/>
  <c r="G82" i="1" s="1"/>
  <c r="I81" i="1"/>
  <c r="H81" i="1"/>
  <c r="G81" i="1" a="1"/>
  <c r="G81" i="1" s="1"/>
  <c r="I80" i="1"/>
  <c r="H80" i="1"/>
  <c r="G80" i="1" a="1"/>
  <c r="G80" i="1" s="1"/>
  <c r="I79" i="1"/>
  <c r="H79" i="1"/>
  <c r="G79" i="1" a="1"/>
  <c r="G79" i="1" s="1"/>
  <c r="I78" i="1"/>
  <c r="H78" i="1"/>
  <c r="G78" i="1" a="1"/>
  <c r="G78" i="1" s="1"/>
  <c r="I77" i="1"/>
  <c r="H77" i="1"/>
  <c r="G77" i="1" a="1"/>
  <c r="G77" i="1" s="1"/>
  <c r="I76" i="1"/>
  <c r="H76" i="1"/>
  <c r="G76" i="1" a="1"/>
  <c r="G76" i="1" s="1"/>
  <c r="I75" i="1"/>
  <c r="H75" i="1"/>
  <c r="G75" i="1" a="1"/>
  <c r="G75" i="1" s="1"/>
  <c r="I74" i="1"/>
  <c r="H74" i="1"/>
  <c r="G74" i="1" a="1"/>
  <c r="G74" i="1" s="1"/>
  <c r="I73" i="1"/>
  <c r="H73" i="1"/>
  <c r="G73" i="1" a="1"/>
  <c r="G73" i="1" s="1"/>
  <c r="I72" i="1"/>
  <c r="H72" i="1"/>
  <c r="G72" i="1" a="1"/>
  <c r="G72" i="1" s="1"/>
  <c r="I71" i="1"/>
  <c r="H71" i="1"/>
  <c r="G71" i="1" a="1"/>
  <c r="G71" i="1" s="1"/>
  <c r="I70" i="1"/>
  <c r="H70" i="1"/>
  <c r="G70" i="1" a="1"/>
  <c r="G70" i="1" s="1"/>
  <c r="I69" i="1"/>
  <c r="H69" i="1"/>
  <c r="G69" i="1" a="1"/>
  <c r="G69" i="1" s="1"/>
  <c r="I68" i="1"/>
  <c r="H68" i="1"/>
  <c r="G68" i="1" a="1"/>
  <c r="G68" i="1" s="1"/>
  <c r="I67" i="1"/>
  <c r="H67" i="1"/>
  <c r="G67" i="1" a="1"/>
  <c r="G67" i="1" s="1"/>
  <c r="I66" i="1"/>
  <c r="H66" i="1"/>
  <c r="G66" i="1" a="1"/>
  <c r="G66" i="1" s="1"/>
  <c r="I65" i="1"/>
  <c r="H65" i="1"/>
  <c r="G65" i="1" a="1"/>
  <c r="G65" i="1" s="1"/>
  <c r="I64" i="1"/>
  <c r="H64" i="1"/>
  <c r="G64" i="1" a="1"/>
  <c r="G64" i="1" s="1"/>
  <c r="I63" i="1"/>
  <c r="H63" i="1"/>
  <c r="G63" i="1" a="1"/>
  <c r="G63" i="1" s="1"/>
  <c r="I62" i="1"/>
  <c r="H62" i="1"/>
  <c r="G62" i="1" a="1"/>
  <c r="G62" i="1" s="1"/>
  <c r="I61" i="1"/>
  <c r="H61" i="1"/>
  <c r="G61" i="1" a="1"/>
  <c r="G61" i="1" s="1"/>
  <c r="I60" i="1"/>
  <c r="H60" i="1"/>
  <c r="G60" i="1" a="1"/>
  <c r="G60" i="1" s="1"/>
  <c r="I59" i="1"/>
  <c r="H59" i="1"/>
  <c r="G59" i="1" a="1"/>
  <c r="G59" i="1" s="1"/>
  <c r="I58" i="1"/>
  <c r="H58" i="1"/>
  <c r="G58" i="1" a="1"/>
  <c r="G58" i="1" s="1"/>
  <c r="I57" i="1"/>
  <c r="H57" i="1"/>
  <c r="G57" i="1" a="1"/>
  <c r="G57" i="1" s="1"/>
  <c r="I56" i="1"/>
  <c r="H56" i="1"/>
  <c r="G56" i="1" a="1"/>
  <c r="G56" i="1" s="1"/>
  <c r="I55" i="1"/>
  <c r="H55" i="1"/>
  <c r="G55" i="1" a="1"/>
  <c r="G55" i="1" s="1"/>
  <c r="I54" i="1"/>
  <c r="H54" i="1"/>
  <c r="G54" i="1" a="1"/>
  <c r="G54" i="1" s="1"/>
  <c r="I53" i="1"/>
  <c r="H53" i="1"/>
  <c r="G53" i="1" a="1"/>
  <c r="G53" i="1" s="1"/>
  <c r="I52" i="1"/>
  <c r="H52" i="1"/>
  <c r="G52" i="1" a="1"/>
  <c r="G52" i="1" s="1"/>
  <c r="I51" i="1"/>
  <c r="H51" i="1"/>
  <c r="G51" i="1" a="1"/>
  <c r="G51" i="1" s="1"/>
  <c r="I50" i="1"/>
  <c r="H50" i="1"/>
  <c r="G50" i="1" a="1"/>
  <c r="G50" i="1" s="1"/>
  <c r="I49" i="1"/>
  <c r="H49" i="1"/>
  <c r="G49" i="1" a="1"/>
  <c r="G49" i="1" s="1"/>
  <c r="I48" i="1"/>
  <c r="H48" i="1"/>
  <c r="G48" i="1" a="1"/>
  <c r="G48" i="1" s="1"/>
  <c r="I47" i="1"/>
  <c r="H47" i="1"/>
  <c r="G47" i="1" a="1"/>
  <c r="G47" i="1" s="1"/>
  <c r="I46" i="1"/>
  <c r="H46" i="1"/>
  <c r="G46" i="1" a="1"/>
  <c r="G46" i="1" s="1"/>
  <c r="I45" i="1"/>
  <c r="H45" i="1"/>
  <c r="G45" i="1" a="1"/>
  <c r="G45" i="1" s="1"/>
  <c r="I44" i="1"/>
  <c r="H44" i="1"/>
  <c r="G44" i="1" a="1"/>
  <c r="G44" i="1" s="1"/>
  <c r="I43" i="1"/>
  <c r="H43" i="1"/>
  <c r="G43" i="1" a="1"/>
  <c r="G43" i="1" s="1"/>
  <c r="I42" i="1"/>
  <c r="H42" i="1"/>
  <c r="G42" i="1" a="1"/>
  <c r="G42" i="1" s="1"/>
  <c r="I41" i="1"/>
  <c r="H41" i="1"/>
  <c r="G41" i="1" a="1"/>
  <c r="G41" i="1" s="1"/>
  <c r="I40" i="1"/>
  <c r="H40" i="1"/>
  <c r="G40" i="1" a="1"/>
  <c r="G40" i="1" s="1"/>
  <c r="I39" i="1"/>
  <c r="H39" i="1"/>
  <c r="G39" i="1" a="1"/>
  <c r="G39" i="1" s="1"/>
  <c r="I38" i="1"/>
  <c r="H38" i="1"/>
  <c r="G38" i="1" a="1"/>
  <c r="G38" i="1" s="1"/>
  <c r="I37" i="1"/>
  <c r="H37" i="1"/>
  <c r="G37" i="1" a="1"/>
  <c r="G37" i="1" s="1"/>
  <c r="I36" i="1"/>
  <c r="H36" i="1"/>
  <c r="G36" i="1" a="1"/>
  <c r="G36" i="1" s="1"/>
  <c r="I35" i="1"/>
  <c r="H35" i="1"/>
  <c r="G35" i="1" a="1"/>
  <c r="G35" i="1" s="1"/>
  <c r="I34" i="1"/>
  <c r="H34" i="1"/>
  <c r="G34" i="1" a="1"/>
  <c r="G34" i="1" s="1"/>
  <c r="I33" i="1"/>
  <c r="H33" i="1"/>
  <c r="G33" i="1" a="1"/>
  <c r="G33" i="1" s="1"/>
  <c r="I32" i="1"/>
  <c r="H32" i="1"/>
  <c r="G32" i="1" a="1"/>
  <c r="G32" i="1" s="1"/>
  <c r="I31" i="1"/>
  <c r="H31" i="1"/>
  <c r="G31" i="1" a="1"/>
  <c r="G31" i="1" s="1"/>
  <c r="I30" i="1"/>
  <c r="H30" i="1"/>
  <c r="G30" i="1" a="1"/>
  <c r="G30" i="1" s="1"/>
  <c r="I29" i="1"/>
  <c r="H29" i="1"/>
  <c r="G29" i="1" a="1"/>
  <c r="G29" i="1" s="1"/>
  <c r="I28" i="1"/>
  <c r="H28" i="1"/>
  <c r="G28" i="1" a="1"/>
  <c r="G28" i="1" s="1"/>
  <c r="I27" i="1"/>
  <c r="H27" i="1"/>
  <c r="G27" i="1" a="1"/>
  <c r="G27" i="1" s="1"/>
  <c r="I26" i="1"/>
  <c r="H26" i="1"/>
  <c r="G26" i="1" a="1"/>
  <c r="G26" i="1" s="1"/>
  <c r="I25" i="1"/>
  <c r="H25" i="1"/>
  <c r="G25" i="1" a="1"/>
  <c r="G25" i="1" s="1"/>
  <c r="I24" i="1"/>
  <c r="H24" i="1"/>
  <c r="G24" i="1" a="1"/>
  <c r="G24" i="1" s="1"/>
  <c r="I23" i="1"/>
  <c r="H23" i="1"/>
  <c r="G23" i="1" a="1"/>
  <c r="G23" i="1" s="1"/>
  <c r="I22" i="1"/>
  <c r="H22" i="1"/>
  <c r="G22" i="1" a="1"/>
  <c r="G22" i="1" s="1"/>
  <c r="I21" i="1"/>
  <c r="H21" i="1"/>
  <c r="G21" i="1" a="1"/>
  <c r="G21" i="1" s="1"/>
  <c r="I20" i="1"/>
  <c r="H20" i="1"/>
  <c r="G20" i="1" a="1"/>
  <c r="G20" i="1" s="1"/>
  <c r="I19" i="1"/>
  <c r="H19" i="1"/>
  <c r="G19" i="1" a="1"/>
  <c r="G19" i="1" s="1"/>
  <c r="I18" i="1"/>
  <c r="H18" i="1"/>
  <c r="G18" i="1" a="1"/>
  <c r="G18" i="1" s="1"/>
  <c r="I17" i="1"/>
  <c r="H17" i="1"/>
  <c r="G17" i="1" a="1"/>
  <c r="G17" i="1" s="1"/>
  <c r="I16" i="1"/>
  <c r="H16" i="1"/>
  <c r="G16" i="1" a="1"/>
  <c r="G16" i="1" s="1"/>
  <c r="I15" i="1"/>
  <c r="H15" i="1"/>
  <c r="G15" i="1" a="1"/>
  <c r="G15" i="1" s="1"/>
  <c r="I14" i="1"/>
  <c r="H14" i="1"/>
  <c r="G14" i="1" a="1"/>
  <c r="G14" i="1" s="1"/>
  <c r="I13" i="1"/>
  <c r="H13" i="1"/>
  <c r="G13" i="1" a="1"/>
  <c r="G13" i="1" s="1"/>
  <c r="I12" i="1"/>
  <c r="H12" i="1"/>
  <c r="G12" i="1" a="1"/>
  <c r="G12" i="1" s="1"/>
  <c r="I11" i="1"/>
  <c r="H11" i="1"/>
  <c r="G11" i="1" a="1"/>
  <c r="G11" i="1" s="1"/>
  <c r="I10" i="1"/>
  <c r="H10" i="1"/>
  <c r="G10" i="1" a="1"/>
  <c r="G10" i="1" s="1"/>
  <c r="I9" i="1"/>
  <c r="H9" i="1"/>
  <c r="G9" i="1" a="1"/>
  <c r="G9" i="1" s="1"/>
  <c r="I8" i="1"/>
  <c r="H8" i="1"/>
  <c r="G8" i="1" a="1"/>
  <c r="G8" i="1" s="1"/>
  <c r="I7" i="1"/>
  <c r="H7" i="1"/>
  <c r="G7" i="1" a="1"/>
  <c r="G7" i="1" s="1"/>
  <c r="I6" i="1"/>
  <c r="H6" i="1"/>
  <c r="G6" i="1" a="1"/>
  <c r="G6" i="1" s="1"/>
  <c r="I5" i="1"/>
  <c r="H5" i="1"/>
  <c r="G5" i="1" a="1"/>
  <c r="G5" i="1" s="1"/>
  <c r="I4" i="1"/>
  <c r="H4" i="1"/>
  <c r="G4" i="1" a="1"/>
  <c r="G4" i="1" s="1"/>
  <c r="I3" i="1"/>
  <c r="H3" i="1"/>
  <c r="G3" i="1" a="1"/>
  <c r="G3" i="1" s="1"/>
  <c r="I2" i="1"/>
  <c r="H2" i="1"/>
  <c r="G2" i="1" a="1"/>
  <c r="G2" i="1" s="1"/>
  <c r="D152" i="12"/>
  <c r="N152" i="12" s="1" a="1"/>
  <c r="N152" i="12" s="1"/>
  <c r="O152" i="12" s="1"/>
  <c r="D151" i="12"/>
  <c r="N151" i="12" s="1" a="1"/>
  <c r="N151" i="12" s="1"/>
  <c r="O151" i="12" s="1"/>
  <c r="D150" i="12"/>
  <c r="L150" i="12" s="1" a="1"/>
  <c r="L150" i="12" s="1"/>
  <c r="M150" i="12" s="1"/>
  <c r="D149" i="12"/>
  <c r="N149" i="12" s="1" a="1"/>
  <c r="N149" i="12" s="1"/>
  <c r="O149" i="12" s="1"/>
  <c r="D148" i="12"/>
  <c r="N148" i="12" s="1" a="1"/>
  <c r="N148" i="12" s="1"/>
  <c r="O148" i="12" s="1"/>
  <c r="D147" i="12"/>
  <c r="N147" i="12" s="1" a="1"/>
  <c r="N147" i="12" s="1"/>
  <c r="O147" i="12" s="1"/>
  <c r="D146" i="12"/>
  <c r="N146" i="12" s="1" a="1"/>
  <c r="N146" i="12" s="1"/>
  <c r="O146" i="12" s="1"/>
  <c r="D145" i="12"/>
  <c r="N145" i="12" s="1" a="1"/>
  <c r="N145" i="12" s="1"/>
  <c r="O145" i="12" s="1"/>
  <c r="D144" i="12"/>
  <c r="L144" i="12" s="1" a="1"/>
  <c r="L144" i="12" s="1"/>
  <c r="M144" i="12" s="1"/>
  <c r="D143" i="12"/>
  <c r="N143" i="12" s="1" a="1"/>
  <c r="N143" i="12" s="1"/>
  <c r="O143" i="12" s="1"/>
  <c r="D142" i="12"/>
  <c r="N142" i="12" s="1" a="1"/>
  <c r="N142" i="12" s="1"/>
  <c r="O142" i="12" s="1"/>
  <c r="D141" i="12"/>
  <c r="L141" i="12" s="1" a="1"/>
  <c r="L141" i="12" s="1"/>
  <c r="M141" i="12" s="1"/>
  <c r="D140" i="12"/>
  <c r="N140" i="12" s="1" a="1"/>
  <c r="N140" i="12" s="1"/>
  <c r="O140" i="12" s="1"/>
  <c r="D139" i="12"/>
  <c r="N139" i="12" s="1" a="1"/>
  <c r="N139" i="12" s="1"/>
  <c r="O139" i="12" s="1"/>
  <c r="D138" i="12"/>
  <c r="L138" i="12" s="1" a="1"/>
  <c r="L138" i="12" s="1"/>
  <c r="M138" i="12" s="1"/>
  <c r="D137" i="12"/>
  <c r="N137" i="12" s="1" a="1"/>
  <c r="N137" i="12" s="1"/>
  <c r="O137" i="12" s="1"/>
  <c r="D136" i="12"/>
  <c r="N136" i="12" s="1" a="1"/>
  <c r="N136" i="12" s="1"/>
  <c r="O136" i="12" s="1"/>
  <c r="D135" i="12"/>
  <c r="L135" i="12" s="1" a="1"/>
  <c r="L135" i="12" s="1"/>
  <c r="M135" i="12" s="1"/>
  <c r="D134" i="12"/>
  <c r="N134" i="12" s="1" a="1"/>
  <c r="N134" i="12" s="1"/>
  <c r="O134" i="12" s="1"/>
  <c r="D133" i="12"/>
  <c r="N133" i="12" s="1" a="1"/>
  <c r="N133" i="12" s="1"/>
  <c r="O133" i="12" s="1"/>
  <c r="D132" i="12"/>
  <c r="N132" i="12" s="1" a="1"/>
  <c r="N132" i="12" s="1"/>
  <c r="O132" i="12" s="1"/>
  <c r="D131" i="12"/>
  <c r="N131" i="12" s="1" a="1"/>
  <c r="N131" i="12" s="1"/>
  <c r="O131" i="12" s="1"/>
  <c r="D130" i="12"/>
  <c r="N130" i="12" s="1" a="1"/>
  <c r="N130" i="12" s="1"/>
  <c r="O130" i="12" s="1"/>
  <c r="D129" i="12"/>
  <c r="N129" i="12" s="1" a="1"/>
  <c r="N129" i="12" s="1"/>
  <c r="O129" i="12" s="1"/>
  <c r="D128" i="12"/>
  <c r="L128" i="12" s="1" a="1"/>
  <c r="L128" i="12" s="1"/>
  <c r="M128" i="12" s="1"/>
  <c r="D127" i="12"/>
  <c r="N127" i="12" s="1" a="1"/>
  <c r="N127" i="12" s="1"/>
  <c r="O127" i="12" s="1"/>
  <c r="D126" i="12"/>
  <c r="N126" i="12" s="1" a="1"/>
  <c r="N126" i="12" s="1"/>
  <c r="O126" i="12" s="1"/>
  <c r="D125" i="12"/>
  <c r="L125" i="12" s="1" a="1"/>
  <c r="L125" i="12" s="1"/>
  <c r="M125" i="12" s="1"/>
  <c r="D124" i="12"/>
  <c r="N124" i="12" s="1" a="1"/>
  <c r="N124" i="12" s="1"/>
  <c r="O124" i="12" s="1"/>
  <c r="D123" i="12"/>
  <c r="N123" i="12" s="1" a="1"/>
  <c r="N123" i="12" s="1"/>
  <c r="O123" i="12" s="1"/>
  <c r="D122" i="12"/>
  <c r="L122" i="12" s="1" a="1"/>
  <c r="L122" i="12" s="1"/>
  <c r="M122" i="12" s="1"/>
  <c r="D121" i="12"/>
  <c r="N121" i="12" s="1" a="1"/>
  <c r="N121" i="12" s="1"/>
  <c r="O121" i="12" s="1"/>
  <c r="D120" i="12"/>
  <c r="N120" i="12" s="1" a="1"/>
  <c r="N120" i="12" s="1"/>
  <c r="O120" i="12" s="1"/>
  <c r="D119" i="12"/>
  <c r="L119" i="12" s="1" a="1"/>
  <c r="L119" i="12" s="1"/>
  <c r="M119" i="12" s="1"/>
  <c r="D118" i="12"/>
  <c r="N118" i="12" s="1" a="1"/>
  <c r="N118" i="12" s="1"/>
  <c r="O118" i="12" s="1"/>
  <c r="D117" i="12"/>
  <c r="N117" i="12" s="1" a="1"/>
  <c r="N117" i="12" s="1"/>
  <c r="O117" i="12" s="1"/>
  <c r="D116" i="12"/>
  <c r="N116" i="12" s="1" a="1"/>
  <c r="N116" i="12" s="1"/>
  <c r="O116" i="12" s="1"/>
  <c r="D115" i="12"/>
  <c r="N115" i="12" s="1" a="1"/>
  <c r="N115" i="12" s="1"/>
  <c r="O115" i="12" s="1"/>
  <c r="D114" i="12"/>
  <c r="N114" i="12" s="1" a="1"/>
  <c r="N114" i="12" s="1"/>
  <c r="O114" i="12" s="1"/>
  <c r="D113" i="12"/>
  <c r="N113" i="12" s="1" a="1"/>
  <c r="N113" i="12" s="1"/>
  <c r="O113" i="12" s="1"/>
  <c r="D112" i="12"/>
  <c r="L112" i="12" s="1" a="1"/>
  <c r="L112" i="12" s="1"/>
  <c r="M112" i="12" s="1"/>
  <c r="D111" i="12"/>
  <c r="N111" i="12" s="1" a="1"/>
  <c r="N111" i="12" s="1"/>
  <c r="O111" i="12" s="1"/>
  <c r="D110" i="12"/>
  <c r="N110" i="12" s="1" a="1"/>
  <c r="N110" i="12" s="1"/>
  <c r="O110" i="12" s="1"/>
  <c r="D109" i="12"/>
  <c r="L109" i="12" s="1" a="1"/>
  <c r="L109" i="12" s="1"/>
  <c r="M109" i="12" s="1"/>
  <c r="D108" i="12"/>
  <c r="N108" i="12" s="1" a="1"/>
  <c r="N108" i="12" s="1"/>
  <c r="O108" i="12" s="1"/>
  <c r="D107" i="12"/>
  <c r="N107" i="12" s="1" a="1"/>
  <c r="N107" i="12" s="1"/>
  <c r="O107" i="12" s="1"/>
  <c r="D106" i="12"/>
  <c r="L106" i="12" s="1" a="1"/>
  <c r="L106" i="12" s="1"/>
  <c r="M106" i="12" s="1"/>
  <c r="D105" i="12"/>
  <c r="N105" i="12" s="1" a="1"/>
  <c r="N105" i="12" s="1"/>
  <c r="O105" i="12" s="1"/>
  <c r="D104" i="12"/>
  <c r="N104" i="12" s="1" a="1"/>
  <c r="N104" i="12" s="1"/>
  <c r="O104" i="12" s="1"/>
  <c r="D103" i="12"/>
  <c r="L103" i="12" s="1" a="1"/>
  <c r="L103" i="12" s="1"/>
  <c r="M103" i="12" s="1"/>
  <c r="D102" i="12"/>
  <c r="N102" i="12" s="1" a="1"/>
  <c r="N102" i="12" s="1"/>
  <c r="O102" i="12" s="1"/>
  <c r="D101" i="12"/>
  <c r="N101" i="12" s="1" a="1"/>
  <c r="N101" i="12" s="1"/>
  <c r="O101" i="12" s="1"/>
  <c r="D100" i="12"/>
  <c r="N100" i="12" s="1" a="1"/>
  <c r="N100" i="12" s="1"/>
  <c r="O100" i="12" s="1"/>
  <c r="D99" i="12"/>
  <c r="N99" i="12" s="1" a="1"/>
  <c r="N99" i="12" s="1"/>
  <c r="O99" i="12" s="1"/>
  <c r="D98" i="12"/>
  <c r="N98" i="12" s="1" a="1"/>
  <c r="N98" i="12" s="1"/>
  <c r="O98" i="12" s="1"/>
  <c r="D97" i="12"/>
  <c r="N97" i="12" s="1" a="1"/>
  <c r="N97" i="12" s="1"/>
  <c r="O97" i="12" s="1"/>
  <c r="D96" i="12"/>
  <c r="L96" i="12" s="1" a="1"/>
  <c r="L96" i="12" s="1"/>
  <c r="M96" i="12" s="1"/>
  <c r="D95" i="12"/>
  <c r="N95" i="12" s="1" a="1"/>
  <c r="N95" i="12" s="1"/>
  <c r="O95" i="12" s="1"/>
  <c r="D94" i="12"/>
  <c r="N94" i="12" s="1" a="1"/>
  <c r="N94" i="12" s="1"/>
  <c r="O94" i="12" s="1"/>
  <c r="D93" i="12"/>
  <c r="L93" i="12" s="1" a="1"/>
  <c r="L93" i="12" s="1"/>
  <c r="M93" i="12" s="1"/>
  <c r="D92" i="12"/>
  <c r="N92" i="12" s="1" a="1"/>
  <c r="N92" i="12" s="1"/>
  <c r="O92" i="12" s="1"/>
  <c r="D91" i="12"/>
  <c r="N91" i="12" s="1" a="1"/>
  <c r="N91" i="12" s="1"/>
  <c r="O91" i="12" s="1"/>
  <c r="D90" i="12"/>
  <c r="L90" i="12" s="1" a="1"/>
  <c r="L90" i="12" s="1"/>
  <c r="M90" i="12" s="1"/>
  <c r="D89" i="12"/>
  <c r="N89" i="12" s="1" a="1"/>
  <c r="N89" i="12" s="1"/>
  <c r="O89" i="12" s="1"/>
  <c r="D88" i="12"/>
  <c r="N88" i="12" s="1" a="1"/>
  <c r="N88" i="12" s="1"/>
  <c r="O88" i="12" s="1"/>
  <c r="D87" i="12"/>
  <c r="L87" i="12" s="1" a="1"/>
  <c r="L87" i="12" s="1"/>
  <c r="M87" i="12" s="1"/>
  <c r="D86" i="12"/>
  <c r="N86" i="12" s="1" a="1"/>
  <c r="N86" i="12" s="1"/>
  <c r="O86" i="12" s="1"/>
  <c r="D85" i="12"/>
  <c r="N85" i="12" s="1" a="1"/>
  <c r="N85" i="12" s="1"/>
  <c r="O85" i="12" s="1"/>
  <c r="D84" i="12"/>
  <c r="N84" i="12" s="1" a="1"/>
  <c r="N84" i="12" s="1"/>
  <c r="O84" i="12" s="1"/>
  <c r="D83" i="12"/>
  <c r="N83" i="12" s="1" a="1"/>
  <c r="N83" i="12" s="1"/>
  <c r="O83" i="12" s="1"/>
  <c r="D82" i="12"/>
  <c r="N82" i="12" s="1" a="1"/>
  <c r="N82" i="12" s="1"/>
  <c r="O82" i="12" s="1"/>
  <c r="D81" i="12"/>
  <c r="N81" i="12" s="1" a="1"/>
  <c r="N81" i="12" s="1"/>
  <c r="O81" i="12" s="1"/>
  <c r="D80" i="12"/>
  <c r="L80" i="12" s="1" a="1"/>
  <c r="L80" i="12" s="1"/>
  <c r="M80" i="12" s="1"/>
  <c r="D79" i="12"/>
  <c r="N79" i="12" s="1" a="1"/>
  <c r="N79" i="12" s="1"/>
  <c r="O79" i="12" s="1"/>
  <c r="D78" i="12"/>
  <c r="N78" i="12" s="1" a="1"/>
  <c r="N78" i="12" s="1"/>
  <c r="O78" i="12" s="1"/>
  <c r="D77" i="12"/>
  <c r="L77" i="12" s="1" a="1"/>
  <c r="L77" i="12" s="1"/>
  <c r="M77" i="12" s="1"/>
  <c r="D76" i="12"/>
  <c r="N76" i="12" s="1" a="1"/>
  <c r="N76" i="12" s="1"/>
  <c r="O76" i="12" s="1"/>
  <c r="D75" i="12"/>
  <c r="N75" i="12" s="1" a="1"/>
  <c r="N75" i="12" s="1"/>
  <c r="O75" i="12" s="1"/>
  <c r="D74" i="12"/>
  <c r="L74" i="12" s="1" a="1"/>
  <c r="L74" i="12" s="1"/>
  <c r="M74" i="12" s="1"/>
  <c r="D73" i="12"/>
  <c r="N73" i="12" s="1" a="1"/>
  <c r="N73" i="12" s="1"/>
  <c r="O73" i="12" s="1"/>
  <c r="D72" i="12"/>
  <c r="N72" i="12" s="1" a="1"/>
  <c r="N72" i="12" s="1"/>
  <c r="O72" i="12" s="1"/>
  <c r="D71" i="12"/>
  <c r="L71" i="12" s="1" a="1"/>
  <c r="L71" i="12" s="1"/>
  <c r="M71" i="12" s="1"/>
  <c r="D70" i="12"/>
  <c r="N70" i="12" s="1" a="1"/>
  <c r="N70" i="12" s="1"/>
  <c r="O70" i="12" s="1"/>
  <c r="D69" i="12"/>
  <c r="N69" i="12" s="1" a="1"/>
  <c r="N69" i="12" s="1"/>
  <c r="O69" i="12" s="1"/>
  <c r="D68" i="12"/>
  <c r="N68" i="12" s="1" a="1"/>
  <c r="N68" i="12" s="1"/>
  <c r="O68" i="12" s="1"/>
  <c r="D67" i="12"/>
  <c r="N67" i="12" s="1" a="1"/>
  <c r="N67" i="12" s="1"/>
  <c r="O67" i="12" s="1"/>
  <c r="D66" i="12"/>
  <c r="N66" i="12" s="1" a="1"/>
  <c r="N66" i="12" s="1"/>
  <c r="O66" i="12" s="1"/>
  <c r="D65" i="12"/>
  <c r="N65" i="12" s="1" a="1"/>
  <c r="N65" i="12" s="1"/>
  <c r="O65" i="12" s="1"/>
  <c r="D64" i="12"/>
  <c r="L64" i="12" s="1" a="1"/>
  <c r="L64" i="12" s="1"/>
  <c r="M64" i="12" s="1"/>
  <c r="D63" i="12"/>
  <c r="N63" i="12" s="1" a="1"/>
  <c r="N63" i="12" s="1"/>
  <c r="O63" i="12" s="1"/>
  <c r="D62" i="12"/>
  <c r="N62" i="12" s="1" a="1"/>
  <c r="N62" i="12" s="1"/>
  <c r="O62" i="12" s="1"/>
  <c r="D61" i="12"/>
  <c r="L61" i="12" s="1" a="1"/>
  <c r="L61" i="12" s="1"/>
  <c r="M61" i="12" s="1"/>
  <c r="D60" i="12"/>
  <c r="N60" i="12" s="1" a="1"/>
  <c r="N60" i="12" s="1"/>
  <c r="O60" i="12" s="1"/>
  <c r="D59" i="12"/>
  <c r="N59" i="12" s="1" a="1"/>
  <c r="N59" i="12" s="1"/>
  <c r="O59" i="12" s="1"/>
  <c r="D58" i="12"/>
  <c r="L58" i="12" s="1" a="1"/>
  <c r="L58" i="12" s="1"/>
  <c r="M58" i="12" s="1"/>
  <c r="D57" i="12"/>
  <c r="N57" i="12" s="1" a="1"/>
  <c r="N57" i="12" s="1"/>
  <c r="O57" i="12" s="1"/>
  <c r="D56" i="12"/>
  <c r="N56" i="12" s="1" a="1"/>
  <c r="N56" i="12" s="1"/>
  <c r="O56" i="12" s="1"/>
  <c r="D55" i="12"/>
  <c r="L55" i="12" s="1" a="1"/>
  <c r="L55" i="12" s="1"/>
  <c r="M55" i="12" s="1"/>
  <c r="D54" i="12"/>
  <c r="N54" i="12" s="1" a="1"/>
  <c r="N54" i="12" s="1"/>
  <c r="O54" i="12" s="1"/>
  <c r="D53" i="12"/>
  <c r="N53" i="12" s="1" a="1"/>
  <c r="N53" i="12" s="1"/>
  <c r="O53" i="12" s="1"/>
  <c r="D52" i="12"/>
  <c r="N52" i="12" s="1" a="1"/>
  <c r="N52" i="12" s="1"/>
  <c r="O52" i="12" s="1"/>
  <c r="D51" i="12"/>
  <c r="N51" i="12" s="1" a="1"/>
  <c r="N51" i="12" s="1"/>
  <c r="O51" i="12" s="1"/>
  <c r="D50" i="12"/>
  <c r="N50" i="12" s="1" a="1"/>
  <c r="N50" i="12" s="1"/>
  <c r="O50" i="12" s="1"/>
  <c r="D49" i="12"/>
  <c r="N49" i="12" s="1" a="1"/>
  <c r="N49" i="12" s="1"/>
  <c r="O49" i="12" s="1"/>
  <c r="D48" i="12"/>
  <c r="L48" i="12" s="1" a="1"/>
  <c r="L48" i="12" s="1"/>
  <c r="M48" i="12" s="1"/>
  <c r="D47" i="12"/>
  <c r="N47" i="12" s="1" a="1"/>
  <c r="N47" i="12" s="1"/>
  <c r="O47" i="12" s="1"/>
  <c r="D46" i="12"/>
  <c r="N46" i="12" s="1" a="1"/>
  <c r="N46" i="12" s="1"/>
  <c r="O46" i="12" s="1"/>
  <c r="D45" i="12"/>
  <c r="L45" i="12" s="1" a="1"/>
  <c r="L45" i="12" s="1"/>
  <c r="M45" i="12" s="1"/>
  <c r="D44" i="12"/>
  <c r="N44" i="12" s="1" a="1"/>
  <c r="N44" i="12" s="1"/>
  <c r="O44" i="12" s="1"/>
  <c r="D43" i="12"/>
  <c r="N43" i="12" s="1" a="1"/>
  <c r="N43" i="12" s="1"/>
  <c r="O43" i="12" s="1"/>
  <c r="D42" i="12"/>
  <c r="L42" i="12" s="1" a="1"/>
  <c r="L42" i="12" s="1"/>
  <c r="M42" i="12" s="1"/>
  <c r="D41" i="12"/>
  <c r="N41" i="12" s="1" a="1"/>
  <c r="N41" i="12" s="1"/>
  <c r="O41" i="12" s="1"/>
  <c r="D40" i="12"/>
  <c r="N40" i="12" s="1" a="1"/>
  <c r="N40" i="12" s="1"/>
  <c r="O40" i="12" s="1"/>
  <c r="D39" i="12"/>
  <c r="L39" i="12" s="1" a="1"/>
  <c r="L39" i="12" s="1"/>
  <c r="M39" i="12" s="1"/>
  <c r="D38" i="12"/>
  <c r="N38" i="12" s="1" a="1"/>
  <c r="N38" i="12" s="1"/>
  <c r="O38" i="12" s="1"/>
  <c r="D37" i="12"/>
  <c r="N37" i="12" s="1" a="1"/>
  <c r="N37" i="12" s="1"/>
  <c r="O37" i="12" s="1"/>
  <c r="D36" i="12"/>
  <c r="N36" i="12" s="1" a="1"/>
  <c r="N36" i="12" s="1"/>
  <c r="O36" i="12" s="1"/>
  <c r="D35" i="12"/>
  <c r="N35" i="12" s="1" a="1"/>
  <c r="N35" i="12" s="1"/>
  <c r="O35" i="12" s="1"/>
  <c r="D34" i="12"/>
  <c r="N34" i="12" s="1" a="1"/>
  <c r="N34" i="12" s="1"/>
  <c r="O34" i="12" s="1"/>
  <c r="D33" i="12"/>
  <c r="N33" i="12" s="1" a="1"/>
  <c r="N33" i="12" s="1"/>
  <c r="O33" i="12" s="1"/>
  <c r="D32" i="12"/>
  <c r="L32" i="12" s="1" a="1"/>
  <c r="L32" i="12" s="1"/>
  <c r="M32" i="12" s="1"/>
  <c r="D31" i="12"/>
  <c r="N31" i="12" s="1" a="1"/>
  <c r="N31" i="12" s="1"/>
  <c r="O31" i="12" s="1"/>
  <c r="D30" i="12"/>
  <c r="N30" i="12" s="1" a="1"/>
  <c r="N30" i="12" s="1"/>
  <c r="O30" i="12" s="1"/>
  <c r="D29" i="12"/>
  <c r="L29" i="12" s="1" a="1"/>
  <c r="L29" i="12" s="1"/>
  <c r="M29" i="12" s="1"/>
  <c r="D28" i="12"/>
  <c r="N28" i="12" s="1" a="1"/>
  <c r="N28" i="12" s="1"/>
  <c r="O28" i="12" s="1"/>
  <c r="D27" i="12"/>
  <c r="N27" i="12" s="1" a="1"/>
  <c r="N27" i="12" s="1"/>
  <c r="O27" i="12" s="1"/>
  <c r="D26" i="12"/>
  <c r="L26" i="12" s="1" a="1"/>
  <c r="L26" i="12" s="1"/>
  <c r="M26" i="12" s="1"/>
  <c r="D25" i="12"/>
  <c r="N25" i="12" s="1" a="1"/>
  <c r="N25" i="12" s="1"/>
  <c r="O25" i="12" s="1"/>
  <c r="D24" i="12"/>
  <c r="N24" i="12" s="1" a="1"/>
  <c r="N24" i="12" s="1"/>
  <c r="O24" i="12" s="1"/>
  <c r="D23" i="12"/>
  <c r="L23" i="12" s="1" a="1"/>
  <c r="L23" i="12" s="1"/>
  <c r="M23" i="12" s="1"/>
  <c r="D22" i="12"/>
  <c r="N22" i="12" s="1" a="1"/>
  <c r="N22" i="12" s="1"/>
  <c r="O22" i="12" s="1"/>
  <c r="D21" i="12"/>
  <c r="N21" i="12" s="1" a="1"/>
  <c r="N21" i="12" s="1"/>
  <c r="O21" i="12" s="1"/>
  <c r="D20" i="12"/>
  <c r="L20" i="12" s="1" a="1"/>
  <c r="L20" i="12" s="1"/>
  <c r="M20" i="12" s="1"/>
  <c r="D19" i="12"/>
  <c r="N19" i="12" s="1" a="1"/>
  <c r="N19" i="12" s="1"/>
  <c r="O19" i="12" s="1"/>
  <c r="D18" i="12"/>
  <c r="N18" i="12" s="1" a="1"/>
  <c r="N18" i="12" s="1"/>
  <c r="O18" i="12" s="1"/>
  <c r="D17" i="12"/>
  <c r="L17" i="12" s="1" a="1"/>
  <c r="L17" i="12" s="1"/>
  <c r="M17" i="12" s="1"/>
  <c r="D16" i="12"/>
  <c r="N16" i="12" s="1" a="1"/>
  <c r="N16" i="12" s="1"/>
  <c r="O16" i="12" s="1"/>
  <c r="D15" i="12"/>
  <c r="N15" i="12" s="1" a="1"/>
  <c r="N15" i="12" s="1"/>
  <c r="O15" i="12" s="1"/>
  <c r="D14" i="12"/>
  <c r="L14" i="12" s="1" a="1"/>
  <c r="L14" i="12" s="1"/>
  <c r="M14" i="12" s="1"/>
  <c r="D13" i="12"/>
  <c r="N13" i="12" s="1" a="1"/>
  <c r="N13" i="12" s="1"/>
  <c r="O13" i="12" s="1"/>
  <c r="D12" i="12"/>
  <c r="N12" i="12" s="1" a="1"/>
  <c r="N12" i="12" s="1"/>
  <c r="O12" i="12" s="1"/>
  <c r="D11" i="12"/>
  <c r="L11" i="12" s="1" a="1"/>
  <c r="L11" i="12" s="1"/>
  <c r="M11" i="12" s="1"/>
  <c r="D10" i="12"/>
  <c r="N10" i="12" s="1" a="1"/>
  <c r="N10" i="12" s="1"/>
  <c r="O10" i="12" s="1"/>
  <c r="D9" i="12"/>
  <c r="N9" i="12" s="1" a="1"/>
  <c r="N9" i="12" s="1"/>
  <c r="O9" i="12" s="1"/>
  <c r="D8" i="12"/>
  <c r="N8" i="12" s="1" a="1"/>
  <c r="N8" i="12" s="1"/>
  <c r="O8" i="12" s="1"/>
  <c r="D7" i="12"/>
  <c r="N7" i="12" s="1" a="1"/>
  <c r="N7" i="12" s="1"/>
  <c r="O7" i="12" s="1"/>
  <c r="D6" i="12"/>
  <c r="N6" i="12" s="1" a="1"/>
  <c r="N6" i="12" s="1"/>
  <c r="O6" i="12" s="1"/>
  <c r="D5" i="12"/>
  <c r="N5" i="12" s="1" a="1"/>
  <c r="N5" i="12" s="1"/>
  <c r="O5" i="12" s="1"/>
  <c r="D4" i="12"/>
  <c r="L4" i="12" s="1" a="1"/>
  <c r="L4" i="12" s="1"/>
  <c r="M4" i="12" s="1"/>
  <c r="D3" i="12"/>
  <c r="N3" i="12" s="1" a="1"/>
  <c r="N3" i="12" s="1"/>
  <c r="O3" i="12" s="1"/>
  <c r="D2" i="12"/>
  <c r="N2" i="12" s="1" a="1"/>
  <c r="N2" i="12" s="1"/>
  <c r="O2" i="12" s="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N4" i="12" l="1" a="1"/>
  <c r="N4" i="12" s="1"/>
  <c r="O4" i="12" s="1"/>
  <c r="N17" i="12" a="1"/>
  <c r="N17" i="12" s="1"/>
  <c r="O17" i="12" s="1"/>
  <c r="N20" i="12" a="1"/>
  <c r="N20" i="12" s="1"/>
  <c r="O20" i="12" s="1"/>
  <c r="N26" i="12" a="1"/>
  <c r="N26" i="12" s="1"/>
  <c r="O26" i="12" s="1"/>
  <c r="N32" i="12" a="1"/>
  <c r="N32" i="12" s="1"/>
  <c r="O32" i="12" s="1"/>
  <c r="N42" i="12" a="1"/>
  <c r="N42" i="12" s="1"/>
  <c r="O42" i="12" s="1"/>
  <c r="N48" i="12" a="1"/>
  <c r="N48" i="12" s="1"/>
  <c r="O48" i="12" s="1"/>
  <c r="N58" i="12" a="1"/>
  <c r="N58" i="12" s="1"/>
  <c r="O58" i="12" s="1"/>
  <c r="N64" i="12" a="1"/>
  <c r="N64" i="12" s="1"/>
  <c r="O64" i="12" s="1"/>
  <c r="N74" i="12" a="1"/>
  <c r="N74" i="12" s="1"/>
  <c r="O74" i="12" s="1"/>
  <c r="N80" i="12" a="1"/>
  <c r="N80" i="12" s="1"/>
  <c r="O80" i="12" s="1"/>
  <c r="N90" i="12" a="1"/>
  <c r="N90" i="12" s="1"/>
  <c r="O90" i="12" s="1"/>
  <c r="N96" i="12" a="1"/>
  <c r="N96" i="12" s="1"/>
  <c r="O96" i="12" s="1"/>
  <c r="N106" i="12" a="1"/>
  <c r="N106" i="12" s="1"/>
  <c r="O106" i="12" s="1"/>
  <c r="N112" i="12" a="1"/>
  <c r="N112" i="12" s="1"/>
  <c r="O112" i="12" s="1"/>
  <c r="N122" i="12" a="1"/>
  <c r="N122" i="12" s="1"/>
  <c r="O122" i="12" s="1"/>
  <c r="N128" i="12" a="1"/>
  <c r="N128" i="12" s="1"/>
  <c r="O128" i="12" s="1"/>
  <c r="N138" i="12" a="1"/>
  <c r="N138" i="12" s="1"/>
  <c r="O138" i="12" s="1"/>
  <c r="N141" i="12" a="1"/>
  <c r="N141" i="12" s="1"/>
  <c r="O141" i="12" s="1"/>
  <c r="N144" i="12" a="1"/>
  <c r="N144" i="12" s="1"/>
  <c r="O144" i="12" s="1"/>
  <c r="L2" i="12" a="1"/>
  <c r="L2" i="12" s="1"/>
  <c r="M2" i="12" s="1"/>
  <c r="L5" i="12" a="1"/>
  <c r="L5" i="12" s="1"/>
  <c r="M5" i="12" s="1"/>
  <c r="L8" i="12" a="1"/>
  <c r="L8" i="12" s="1"/>
  <c r="M8" i="12" s="1"/>
  <c r="N11" i="12" a="1"/>
  <c r="N11" i="12" s="1"/>
  <c r="O11" i="12" s="1"/>
  <c r="L15" i="12" a="1"/>
  <c r="L15" i="12" s="1"/>
  <c r="M15" i="12" s="1"/>
  <c r="L18" i="12" a="1"/>
  <c r="L18" i="12" s="1"/>
  <c r="M18" i="12" s="1"/>
  <c r="L21" i="12" a="1"/>
  <c r="L21" i="12" s="1"/>
  <c r="M21" i="12" s="1"/>
  <c r="N23" i="12" a="1"/>
  <c r="N23" i="12" s="1"/>
  <c r="O23" i="12" s="1"/>
  <c r="L27" i="12" a="1"/>
  <c r="L27" i="12" s="1"/>
  <c r="M27" i="12" s="1"/>
  <c r="L30" i="12" a="1"/>
  <c r="L30" i="12" s="1"/>
  <c r="M30" i="12" s="1"/>
  <c r="L33" i="12" a="1"/>
  <c r="L33" i="12" s="1"/>
  <c r="M33" i="12" s="1"/>
  <c r="L36" i="12" a="1"/>
  <c r="L36" i="12" s="1"/>
  <c r="M36" i="12" s="1"/>
  <c r="N39" i="12" a="1"/>
  <c r="N39" i="12" s="1"/>
  <c r="O39" i="12" s="1"/>
  <c r="L43" i="12" a="1"/>
  <c r="L43" i="12" s="1"/>
  <c r="M43" i="12" s="1"/>
  <c r="L46" i="12" a="1"/>
  <c r="L46" i="12" s="1"/>
  <c r="M46" i="12" s="1"/>
  <c r="L49" i="12" a="1"/>
  <c r="L49" i="12" s="1"/>
  <c r="M49" i="12" s="1"/>
  <c r="L52" i="12" a="1"/>
  <c r="L52" i="12" s="1"/>
  <c r="M52" i="12" s="1"/>
  <c r="N55" i="12" a="1"/>
  <c r="N55" i="12" s="1"/>
  <c r="O55" i="12" s="1"/>
  <c r="L59" i="12" a="1"/>
  <c r="L59" i="12" s="1"/>
  <c r="M59" i="12" s="1"/>
  <c r="L62" i="12" a="1"/>
  <c r="L62" i="12" s="1"/>
  <c r="M62" i="12" s="1"/>
  <c r="L65" i="12" a="1"/>
  <c r="L65" i="12" s="1"/>
  <c r="M65" i="12" s="1"/>
  <c r="L68" i="12" a="1"/>
  <c r="L68" i="12" s="1"/>
  <c r="M68" i="12" s="1"/>
  <c r="N71" i="12" a="1"/>
  <c r="N71" i="12" s="1"/>
  <c r="O71" i="12" s="1"/>
  <c r="L75" i="12" a="1"/>
  <c r="L75" i="12" s="1"/>
  <c r="M75" i="12" s="1"/>
  <c r="L78" i="12" a="1"/>
  <c r="L78" i="12" s="1"/>
  <c r="M78" i="12" s="1"/>
  <c r="L81" i="12" a="1"/>
  <c r="L81" i="12" s="1"/>
  <c r="M81" i="12" s="1"/>
  <c r="L84" i="12" a="1"/>
  <c r="L84" i="12" s="1"/>
  <c r="M84" i="12" s="1"/>
  <c r="N87" i="12" a="1"/>
  <c r="N87" i="12" s="1"/>
  <c r="O87" i="12" s="1"/>
  <c r="L91" i="12" a="1"/>
  <c r="L91" i="12" s="1"/>
  <c r="M91" i="12" s="1"/>
  <c r="L94" i="12" a="1"/>
  <c r="L94" i="12" s="1"/>
  <c r="M94" i="12" s="1"/>
  <c r="L97" i="12" a="1"/>
  <c r="L97" i="12" s="1"/>
  <c r="M97" i="12" s="1"/>
  <c r="L100" i="12" a="1"/>
  <c r="L100" i="12" s="1"/>
  <c r="M100" i="12" s="1"/>
  <c r="N103" i="12" a="1"/>
  <c r="N103" i="12" s="1"/>
  <c r="O103" i="12" s="1"/>
  <c r="L107" i="12" a="1"/>
  <c r="L107" i="12" s="1"/>
  <c r="M107" i="12" s="1"/>
  <c r="L110" i="12" a="1"/>
  <c r="L110" i="12" s="1"/>
  <c r="M110" i="12" s="1"/>
  <c r="L113" i="12" a="1"/>
  <c r="L113" i="12" s="1"/>
  <c r="M113" i="12" s="1"/>
  <c r="L116" i="12" a="1"/>
  <c r="L116" i="12" s="1"/>
  <c r="M116" i="12" s="1"/>
  <c r="N119" i="12" a="1"/>
  <c r="N119" i="12" s="1"/>
  <c r="O119" i="12" s="1"/>
  <c r="L123" i="12" a="1"/>
  <c r="L123" i="12" s="1"/>
  <c r="M123" i="12" s="1"/>
  <c r="L126" i="12" a="1"/>
  <c r="L126" i="12" s="1"/>
  <c r="M126" i="12" s="1"/>
  <c r="L129" i="12" a="1"/>
  <c r="L129" i="12" s="1"/>
  <c r="M129" i="12" s="1"/>
  <c r="L132" i="12" a="1"/>
  <c r="L132" i="12" s="1"/>
  <c r="M132" i="12" s="1"/>
  <c r="N135" i="12" a="1"/>
  <c r="N135" i="12" s="1"/>
  <c r="O135" i="12" s="1"/>
  <c r="L139" i="12" a="1"/>
  <c r="L139" i="12" s="1"/>
  <c r="M139" i="12" s="1"/>
  <c r="L142" i="12" a="1"/>
  <c r="L142" i="12" s="1"/>
  <c r="M142" i="12" s="1"/>
  <c r="L145" i="12" a="1"/>
  <c r="L145" i="12" s="1"/>
  <c r="M145" i="12" s="1"/>
  <c r="L148" i="12" a="1"/>
  <c r="L148" i="12" s="1"/>
  <c r="M148" i="12" s="1"/>
  <c r="L151" i="12" a="1"/>
  <c r="L151" i="12" s="1"/>
  <c r="M151" i="12" s="1"/>
  <c r="L3" i="12" a="1"/>
  <c r="L3" i="12" s="1"/>
  <c r="M3" i="12" s="1"/>
  <c r="L6" i="12" a="1"/>
  <c r="L6" i="12" s="1"/>
  <c r="M6" i="12" s="1"/>
  <c r="L9" i="12" a="1"/>
  <c r="L9" i="12" s="1"/>
  <c r="M9" i="12" s="1"/>
  <c r="L12" i="12" a="1"/>
  <c r="L12" i="12" s="1"/>
  <c r="M12" i="12" s="1"/>
  <c r="L19" i="12" a="1"/>
  <c r="L19" i="12" s="1"/>
  <c r="M19" i="12" s="1"/>
  <c r="L22" i="12" a="1"/>
  <c r="L22" i="12" s="1"/>
  <c r="M22" i="12" s="1"/>
  <c r="L24" i="12" a="1"/>
  <c r="L24" i="12" s="1"/>
  <c r="M24" i="12" s="1"/>
  <c r="L31" i="12" a="1"/>
  <c r="L31" i="12" s="1"/>
  <c r="M31" i="12" s="1"/>
  <c r="L34" i="12" a="1"/>
  <c r="L34" i="12" s="1"/>
  <c r="M34" i="12" s="1"/>
  <c r="L37" i="12" a="1"/>
  <c r="L37" i="12" s="1"/>
  <c r="M37" i="12" s="1"/>
  <c r="L40" i="12" a="1"/>
  <c r="L40" i="12" s="1"/>
  <c r="M40" i="12" s="1"/>
  <c r="L47" i="12" a="1"/>
  <c r="L47" i="12" s="1"/>
  <c r="M47" i="12" s="1"/>
  <c r="L50" i="12" a="1"/>
  <c r="L50" i="12" s="1"/>
  <c r="M50" i="12" s="1"/>
  <c r="L53" i="12" a="1"/>
  <c r="L53" i="12" s="1"/>
  <c r="M53" i="12" s="1"/>
  <c r="L56" i="12" a="1"/>
  <c r="L56" i="12" s="1"/>
  <c r="M56" i="12" s="1"/>
  <c r="L63" i="12" a="1"/>
  <c r="L63" i="12" s="1"/>
  <c r="M63" i="12" s="1"/>
  <c r="L66" i="12" a="1"/>
  <c r="L66" i="12" s="1"/>
  <c r="M66" i="12" s="1"/>
  <c r="L69" i="12" a="1"/>
  <c r="L69" i="12" s="1"/>
  <c r="M69" i="12" s="1"/>
  <c r="L72" i="12" a="1"/>
  <c r="L72" i="12" s="1"/>
  <c r="M72" i="12" s="1"/>
  <c r="L79" i="12" a="1"/>
  <c r="L79" i="12" s="1"/>
  <c r="M79" i="12" s="1"/>
  <c r="L82" i="12" a="1"/>
  <c r="L82" i="12" s="1"/>
  <c r="M82" i="12" s="1"/>
  <c r="L85" i="12" a="1"/>
  <c r="L85" i="12" s="1"/>
  <c r="M85" i="12" s="1"/>
  <c r="L88" i="12" a="1"/>
  <c r="L88" i="12" s="1"/>
  <c r="M88" i="12" s="1"/>
  <c r="L95" i="12" a="1"/>
  <c r="L95" i="12" s="1"/>
  <c r="M95" i="12" s="1"/>
  <c r="L98" i="12" a="1"/>
  <c r="L98" i="12" s="1"/>
  <c r="M98" i="12" s="1"/>
  <c r="L101" i="12" a="1"/>
  <c r="L101" i="12" s="1"/>
  <c r="M101" i="12" s="1"/>
  <c r="L104" i="12" a="1"/>
  <c r="L104" i="12" s="1"/>
  <c r="M104" i="12" s="1"/>
  <c r="L111" i="12" a="1"/>
  <c r="L111" i="12" s="1"/>
  <c r="M111" i="12" s="1"/>
  <c r="L114" i="12" a="1"/>
  <c r="L114" i="12" s="1"/>
  <c r="M114" i="12" s="1"/>
  <c r="L117" i="12" a="1"/>
  <c r="L117" i="12" s="1"/>
  <c r="M117" i="12" s="1"/>
  <c r="L120" i="12" a="1"/>
  <c r="L120" i="12" s="1"/>
  <c r="M120" i="12" s="1"/>
  <c r="L127" i="12" a="1"/>
  <c r="L127" i="12" s="1"/>
  <c r="M127" i="12" s="1"/>
  <c r="L130" i="12" a="1"/>
  <c r="L130" i="12" s="1"/>
  <c r="M130" i="12" s="1"/>
  <c r="L133" i="12" a="1"/>
  <c r="L133" i="12" s="1"/>
  <c r="M133" i="12" s="1"/>
  <c r="L136" i="12" a="1"/>
  <c r="L136" i="12" s="1"/>
  <c r="M136" i="12" s="1"/>
  <c r="L143" i="12" a="1"/>
  <c r="L143" i="12" s="1"/>
  <c r="M143" i="12" s="1"/>
  <c r="L146" i="12" a="1"/>
  <c r="L146" i="12" s="1"/>
  <c r="M146" i="12" s="1"/>
  <c r="L149" i="12" a="1"/>
  <c r="L149" i="12" s="1"/>
  <c r="M149" i="12" s="1"/>
  <c r="L7" i="12" a="1"/>
  <c r="L7" i="12" s="1"/>
  <c r="M7" i="12" s="1"/>
  <c r="L10" i="12" a="1"/>
  <c r="L10" i="12" s="1"/>
  <c r="M10" i="12" s="1"/>
  <c r="L13" i="12" a="1"/>
  <c r="L13" i="12" s="1"/>
  <c r="M13" i="12" s="1"/>
  <c r="L16" i="12" a="1"/>
  <c r="L16" i="12" s="1"/>
  <c r="M16" i="12" s="1"/>
  <c r="L25" i="12" a="1"/>
  <c r="L25" i="12" s="1"/>
  <c r="M25" i="12" s="1"/>
  <c r="L28" i="12" a="1"/>
  <c r="L28" i="12" s="1"/>
  <c r="M28" i="12" s="1"/>
  <c r="L35" i="12" a="1"/>
  <c r="L35" i="12" s="1"/>
  <c r="M35" i="12" s="1"/>
  <c r="L38" i="12" a="1"/>
  <c r="L38" i="12" s="1"/>
  <c r="M38" i="12" s="1"/>
  <c r="L41" i="12" a="1"/>
  <c r="L41" i="12" s="1"/>
  <c r="M41" i="12" s="1"/>
  <c r="L44" i="12" a="1"/>
  <c r="L44" i="12" s="1"/>
  <c r="M44" i="12" s="1"/>
  <c r="L51" i="12" a="1"/>
  <c r="L51" i="12" s="1"/>
  <c r="M51" i="12" s="1"/>
  <c r="L54" i="12" a="1"/>
  <c r="L54" i="12" s="1"/>
  <c r="M54" i="12" s="1"/>
  <c r="L57" i="12" a="1"/>
  <c r="L57" i="12" s="1"/>
  <c r="M57" i="12" s="1"/>
  <c r="L60" i="12" a="1"/>
  <c r="L60" i="12" s="1"/>
  <c r="M60" i="12" s="1"/>
  <c r="L67" i="12" a="1"/>
  <c r="L67" i="12" s="1"/>
  <c r="M67" i="12" s="1"/>
  <c r="L70" i="12" a="1"/>
  <c r="L70" i="12" s="1"/>
  <c r="M70" i="12" s="1"/>
  <c r="L73" i="12" a="1"/>
  <c r="L73" i="12" s="1"/>
  <c r="M73" i="12" s="1"/>
  <c r="L76" i="12" a="1"/>
  <c r="L76" i="12" s="1"/>
  <c r="M76" i="12" s="1"/>
  <c r="L83" i="12" a="1"/>
  <c r="L83" i="12" s="1"/>
  <c r="M83" i="12" s="1"/>
  <c r="L86" i="12" a="1"/>
  <c r="L86" i="12" s="1"/>
  <c r="M86" i="12" s="1"/>
  <c r="L89" i="12" a="1"/>
  <c r="L89" i="12" s="1"/>
  <c r="M89" i="12" s="1"/>
  <c r="L92" i="12" a="1"/>
  <c r="L92" i="12" s="1"/>
  <c r="M92" i="12" s="1"/>
  <c r="L99" i="12" a="1"/>
  <c r="L99" i="12" s="1"/>
  <c r="M99" i="12" s="1"/>
  <c r="L102" i="12" a="1"/>
  <c r="L102" i="12" s="1"/>
  <c r="M102" i="12" s="1"/>
  <c r="L105" i="12" a="1"/>
  <c r="L105" i="12" s="1"/>
  <c r="M105" i="12" s="1"/>
  <c r="L108" i="12" a="1"/>
  <c r="L108" i="12" s="1"/>
  <c r="M108" i="12" s="1"/>
  <c r="L115" i="12" a="1"/>
  <c r="L115" i="12" s="1"/>
  <c r="M115" i="12" s="1"/>
  <c r="L118" i="12" a="1"/>
  <c r="L118" i="12" s="1"/>
  <c r="M118" i="12" s="1"/>
  <c r="L121" i="12" a="1"/>
  <c r="L121" i="12" s="1"/>
  <c r="M121" i="12" s="1"/>
  <c r="L124" i="12" a="1"/>
  <c r="L124" i="12" s="1"/>
  <c r="M124" i="12" s="1"/>
  <c r="L131" i="12" a="1"/>
  <c r="L131" i="12" s="1"/>
  <c r="M131" i="12" s="1"/>
  <c r="L134" i="12" a="1"/>
  <c r="L134" i="12" s="1"/>
  <c r="M134" i="12" s="1"/>
  <c r="L137" i="12" a="1"/>
  <c r="L137" i="12" s="1"/>
  <c r="M137" i="12" s="1"/>
  <c r="L140" i="12" a="1"/>
  <c r="L140" i="12" s="1"/>
  <c r="M140" i="12" s="1"/>
  <c r="L147" i="12" a="1"/>
  <c r="L147" i="12" s="1"/>
  <c r="M147" i="12" s="1"/>
  <c r="L152" i="12" a="1"/>
  <c r="L152" i="12" s="1"/>
  <c r="M152" i="12" s="1"/>
  <c r="N46" i="13" a="1"/>
  <c r="N46" i="13" s="1"/>
  <c r="O46" i="13" s="1"/>
  <c r="N97" i="13" a="1"/>
  <c r="N97" i="13" s="1"/>
  <c r="O97" i="13" s="1"/>
  <c r="L97" i="13" a="1"/>
  <c r="L97" i="13" s="1"/>
  <c r="M97" i="13" s="1"/>
  <c r="L110" i="13" a="1"/>
  <c r="L110" i="13" s="1"/>
  <c r="M110" i="13" s="1"/>
  <c r="N110" i="13" a="1"/>
  <c r="N110" i="13" s="1"/>
  <c r="O110" i="13" s="1"/>
  <c r="N38" i="13" a="1"/>
  <c r="N38" i="13" s="1"/>
  <c r="O38" i="13" s="1"/>
  <c r="L107" i="13" a="1"/>
  <c r="L107" i="13" s="1"/>
  <c r="M107" i="13" s="1"/>
  <c r="N107" i="13" a="1"/>
  <c r="N107" i="13" s="1"/>
  <c r="O107" i="13" s="1"/>
  <c r="L45" i="13" a="1"/>
  <c r="L45" i="13" s="1"/>
  <c r="M45" i="13" s="1"/>
  <c r="N73" i="13" a="1"/>
  <c r="N73" i="13" s="1"/>
  <c r="O73" i="13" s="1"/>
  <c r="N82" i="13" a="1"/>
  <c r="N82" i="13" s="1"/>
  <c r="O82" i="13" s="1"/>
  <c r="L82" i="13" a="1"/>
  <c r="L82" i="13" s="1"/>
  <c r="M82" i="13" s="1"/>
  <c r="L99" i="13" a="1"/>
  <c r="L99" i="13" s="1"/>
  <c r="M99" i="13" s="1"/>
  <c r="N99" i="13" a="1"/>
  <c r="N99" i="13" s="1"/>
  <c r="O99" i="13" s="1"/>
  <c r="N122" i="13" a="1"/>
  <c r="N122" i="13" s="1"/>
  <c r="O122" i="13" s="1"/>
  <c r="L122" i="13" a="1"/>
  <c r="L122" i="13" s="1"/>
  <c r="M122" i="13" s="1"/>
  <c r="L41" i="13" a="1"/>
  <c r="L41" i="13" s="1"/>
  <c r="M41" i="13" s="1"/>
  <c r="N50" i="13" a="1"/>
  <c r="N50" i="13" s="1"/>
  <c r="O50" i="13" s="1"/>
  <c r="L57" i="13" a="1"/>
  <c r="L57" i="13" s="1"/>
  <c r="M57" i="13" s="1"/>
  <c r="L59" i="13" a="1"/>
  <c r="L59" i="13" s="1"/>
  <c r="M59" i="13" s="1"/>
  <c r="N64" i="13" a="1"/>
  <c r="N64" i="13" s="1"/>
  <c r="O64" i="13" s="1"/>
  <c r="L94" i="13" a="1"/>
  <c r="L94" i="13" s="1"/>
  <c r="M94" i="13" s="1"/>
  <c r="N106" i="13" a="1"/>
  <c r="N106" i="13" s="1"/>
  <c r="O106" i="13" s="1"/>
  <c r="L106" i="13" a="1"/>
  <c r="L106" i="13" s="1"/>
  <c r="M106" i="13" s="1"/>
  <c r="L150" i="13" a="1"/>
  <c r="L150" i="13" s="1"/>
  <c r="M150" i="13" s="1"/>
  <c r="N150" i="13" a="1"/>
  <c r="N150" i="13" s="1"/>
  <c r="O150" i="13" s="1"/>
  <c r="L36" i="13" a="1"/>
  <c r="L36" i="13" s="1"/>
  <c r="M36" i="13" s="1"/>
  <c r="L48" i="13" a="1"/>
  <c r="L48" i="13" s="1"/>
  <c r="M48" i="13" s="1"/>
  <c r="N56" i="13" a="1"/>
  <c r="N56" i="13" s="1"/>
  <c r="O56" i="13" s="1"/>
  <c r="N66" i="13" a="1"/>
  <c r="N66" i="13" s="1"/>
  <c r="O66" i="13" s="1"/>
  <c r="L109" i="13" a="1"/>
  <c r="L109" i="13" s="1"/>
  <c r="M109" i="13" s="1"/>
  <c r="N47" i="13" a="1"/>
  <c r="N47" i="13" s="1"/>
  <c r="O47" i="13" s="1"/>
  <c r="N61" i="13" a="1"/>
  <c r="N61" i="13" s="1"/>
  <c r="O61" i="13" s="1"/>
  <c r="L65" i="13" a="1"/>
  <c r="L65" i="13" s="1"/>
  <c r="M65" i="13" s="1"/>
  <c r="N71" i="13" a="1"/>
  <c r="N71" i="13" s="1"/>
  <c r="O71" i="13" s="1"/>
  <c r="L123" i="13" a="1"/>
  <c r="L123" i="13" s="1"/>
  <c r="M123" i="13" s="1"/>
  <c r="N123" i="13" a="1"/>
  <c r="N123" i="13" s="1"/>
  <c r="O123" i="13" s="1"/>
  <c r="N34" i="13" a="1"/>
  <c r="N34" i="13" s="1"/>
  <c r="O34" i="13" s="1"/>
  <c r="N63" i="13" a="1"/>
  <c r="N63" i="13" s="1"/>
  <c r="O63" i="13" s="1"/>
  <c r="N67" i="13" a="1"/>
  <c r="N67" i="13" s="1"/>
  <c r="O67" i="13" s="1"/>
  <c r="L87" i="13" a="1"/>
  <c r="L87" i="13" s="1"/>
  <c r="M87" i="13" s="1"/>
  <c r="N87" i="13" a="1"/>
  <c r="N87" i="13" s="1"/>
  <c r="O87" i="13" s="1"/>
  <c r="N93" i="13" a="1"/>
  <c r="N93" i="13" s="1"/>
  <c r="O93" i="13" s="1"/>
  <c r="L70" i="13" a="1"/>
  <c r="L70" i="13" s="1"/>
  <c r="M70" i="13" s="1"/>
  <c r="L79" i="13" a="1"/>
  <c r="L79" i="13" s="1"/>
  <c r="M79" i="13" s="1"/>
  <c r="L83" i="13" a="1"/>
  <c r="L83" i="13" s="1"/>
  <c r="M83" i="13" s="1"/>
  <c r="N115" i="13" a="1"/>
  <c r="N115" i="13" s="1"/>
  <c r="O115" i="13" s="1"/>
  <c r="N129" i="13" a="1"/>
  <c r="N129" i="13" s="1"/>
  <c r="O129" i="13" s="1"/>
  <c r="L91" i="13" a="1"/>
  <c r="L91" i="13" s="1"/>
  <c r="M91" i="13" s="1"/>
  <c r="N103" i="13" a="1"/>
  <c r="N103" i="13" s="1"/>
  <c r="O103" i="13" s="1"/>
  <c r="N119" i="13" a="1"/>
  <c r="N119" i="13" s="1"/>
  <c r="O119" i="13" s="1"/>
  <c r="N72" i="13" a="1"/>
  <c r="N72" i="13" s="1"/>
  <c r="O72" i="13" s="1"/>
  <c r="N130" i="13" a="1"/>
  <c r="N130" i="13" s="1"/>
  <c r="O130" i="13" s="1"/>
  <c r="N138" i="13" a="1"/>
  <c r="N138" i="13" s="1"/>
  <c r="O138" i="13" s="1"/>
  <c r="N146" i="13" a="1"/>
  <c r="N146" i="13" s="1"/>
  <c r="O146" i="13" s="1"/>
  <c r="N131" i="13" a="1"/>
  <c r="N131" i="13" s="1"/>
  <c r="O131" i="13" s="1"/>
  <c r="N139" i="13" a="1"/>
  <c r="N139" i="13" s="1"/>
  <c r="O139" i="13" s="1"/>
  <c r="N147" i="13" a="1"/>
  <c r="N147" i="13" s="1"/>
  <c r="O147" i="13" s="1"/>
  <c r="L95" i="13" a="1"/>
  <c r="L95" i="13" s="1"/>
  <c r="M95" i="13" s="1"/>
  <c r="L103" i="13" a="1"/>
  <c r="L103" i="13" s="1"/>
  <c r="M103" i="13" s="1"/>
  <c r="L111" i="13" a="1"/>
  <c r="L111" i="13" s="1"/>
  <c r="M111" i="13" s="1"/>
  <c r="L119" i="13" a="1"/>
  <c r="L119" i="13" s="1"/>
  <c r="M119" i="13" s="1"/>
  <c r="L127" i="13" a="1"/>
  <c r="L127" i="13" s="1"/>
  <c r="M127" i="13" s="1"/>
  <c r="L135" i="13" a="1"/>
  <c r="L135" i="13" s="1"/>
  <c r="M135" i="13" s="1"/>
  <c r="L143" i="13" a="1"/>
  <c r="L143" i="13" s="1"/>
  <c r="M143" i="13" s="1"/>
  <c r="L151" i="13" a="1"/>
  <c r="L151" i="13" s="1"/>
  <c r="M151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<sst xmlns="http://schemas.openxmlformats.org/spreadsheetml/2006/main" count="1625" uniqueCount="110">
  <si>
    <t>Year</t>
  </si>
  <si>
    <t>Month</t>
  </si>
  <si>
    <t>Day</t>
  </si>
  <si>
    <t>Arrival_Num</t>
  </si>
  <si>
    <t>Departure_Num</t>
  </si>
  <si>
    <t>DOM_Portion</t>
  </si>
  <si>
    <t>INT_Portion</t>
  </si>
  <si>
    <t>LCC_ratio</t>
  </si>
  <si>
    <t>FSC_ratio</t>
  </si>
  <si>
    <t>Late</t>
  </si>
  <si>
    <t>신정</t>
  </si>
  <si>
    <t>H</t>
  </si>
  <si>
    <t>설날</t>
  </si>
  <si>
    <t>B2</t>
  </si>
  <si>
    <t>B1</t>
  </si>
  <si>
    <t>A1</t>
  </si>
  <si>
    <t>삼일절</t>
  </si>
  <si>
    <t>A2</t>
  </si>
  <si>
    <t>A3</t>
  </si>
  <si>
    <t>19대 국회의원 선거</t>
  </si>
  <si>
    <t>어린이날</t>
  </si>
  <si>
    <t>석가탄신일</t>
  </si>
  <si>
    <t>현충일</t>
  </si>
  <si>
    <t>광복절</t>
  </si>
  <si>
    <t>추석</t>
  </si>
  <si>
    <t>개천절</t>
  </si>
  <si>
    <t>18대 대통령 선거일</t>
  </si>
  <si>
    <t>B6</t>
  </si>
  <si>
    <t>성탄절</t>
  </si>
  <si>
    <t>B5</t>
  </si>
  <si>
    <t>B4</t>
  </si>
  <si>
    <t>B3</t>
  </si>
  <si>
    <t>한글날</t>
  </si>
  <si>
    <t>20대 국회의원 선거</t>
  </si>
  <si>
    <t>어버이날</t>
  </si>
  <si>
    <t>19대 대통령 선거</t>
  </si>
  <si>
    <t>A4</t>
  </si>
  <si>
    <t>A5</t>
  </si>
  <si>
    <t>21대 국회의원 선거</t>
  </si>
  <si>
    <t>22대 국회의원 선거</t>
  </si>
  <si>
    <t>부처님 오신 날</t>
  </si>
  <si>
    <t>국군의 날</t>
  </si>
  <si>
    <t>Vehicle_Max</t>
    <phoneticPr fontId="2" type="noConversion"/>
  </si>
  <si>
    <t>Holiday_Type</t>
    <phoneticPr fontId="2" type="noConversion"/>
  </si>
  <si>
    <t>Holiday</t>
    <phoneticPr fontId="2" type="noConversion"/>
  </si>
  <si>
    <t>Holiday_Encoding</t>
    <phoneticPr fontId="2" type="noConversion"/>
  </si>
  <si>
    <t>Is_Holiday</t>
    <phoneticPr fontId="2" type="noConversion"/>
  </si>
  <si>
    <t>Day_of_the_Week</t>
  </si>
  <si>
    <t>Tobit_Upper_Limit</t>
    <phoneticPr fontId="2" type="noConversion"/>
  </si>
  <si>
    <t>TempAvg_C</t>
  </si>
  <si>
    <t>Precip_mm</t>
  </si>
  <si>
    <t>TempAvg_C</t>
    <phoneticPr fontId="2" type="noConversion"/>
  </si>
  <si>
    <t>Holiday_Pattern</t>
    <phoneticPr fontId="4" type="noConversion"/>
  </si>
  <si>
    <t>Pattern_5</t>
  </si>
  <si>
    <t>Pattern_3</t>
  </si>
  <si>
    <t>1_0_Encoding</t>
    <phoneticPr fontId="2" type="noConversion"/>
  </si>
  <si>
    <t>Pattern_4</t>
    <phoneticPr fontId="2" type="noConversion"/>
  </si>
  <si>
    <t>Pattern_10</t>
    <phoneticPr fontId="2" type="noConversion"/>
  </si>
  <si>
    <t>Pattern_3</t>
    <phoneticPr fontId="2" type="noConversion"/>
  </si>
  <si>
    <t>Pattern_8</t>
    <phoneticPr fontId="2" type="noConversion"/>
  </si>
  <si>
    <t>Pattern_2</t>
    <phoneticPr fontId="2" type="noConversion"/>
  </si>
  <si>
    <t>Pattern_5</t>
    <phoneticPr fontId="2" type="noConversion"/>
  </si>
  <si>
    <t>Pattern_7</t>
    <phoneticPr fontId="2" type="noConversion"/>
  </si>
  <si>
    <t>Pattern_12</t>
    <phoneticPr fontId="2" type="noConversion"/>
  </si>
  <si>
    <t>개천절</t>
    <phoneticPr fontId="4" type="noConversion"/>
  </si>
  <si>
    <t>Pattern_16</t>
    <phoneticPr fontId="2" type="noConversion"/>
  </si>
  <si>
    <t>Pattern_1</t>
    <phoneticPr fontId="2" type="noConversion"/>
  </si>
  <si>
    <t>Pattern_6</t>
    <phoneticPr fontId="2" type="noConversion"/>
  </si>
  <si>
    <t>Pattern_11</t>
    <phoneticPr fontId="2" type="noConversion"/>
  </si>
  <si>
    <t>석가탄신일</t>
    <phoneticPr fontId="2" type="noConversion"/>
  </si>
  <si>
    <t>지방선거</t>
    <phoneticPr fontId="2" type="noConversion"/>
  </si>
  <si>
    <t>추석</t>
    <phoneticPr fontId="4" type="noConversion"/>
  </si>
  <si>
    <t>신정</t>
    <phoneticPr fontId="4" type="noConversion"/>
  </si>
  <si>
    <t>설날</t>
    <phoneticPr fontId="4" type="noConversion"/>
  </si>
  <si>
    <t>석가탄신일</t>
    <phoneticPr fontId="4" type="noConversion"/>
  </si>
  <si>
    <t>H</t>
    <phoneticPr fontId="4" type="noConversion"/>
  </si>
  <si>
    <t>광복절</t>
    <phoneticPr fontId="4" type="noConversion"/>
  </si>
  <si>
    <t>한글날</t>
    <phoneticPr fontId="4" type="noConversion"/>
  </si>
  <si>
    <t>성탄절</t>
    <phoneticPr fontId="4" type="noConversion"/>
  </si>
  <si>
    <t>현충일</t>
    <phoneticPr fontId="4" type="noConversion"/>
  </si>
  <si>
    <t>Pattern_9</t>
    <phoneticPr fontId="2" type="noConversion"/>
  </si>
  <si>
    <t>삼일절</t>
    <phoneticPr fontId="4" type="noConversion"/>
  </si>
  <si>
    <t>Pattern_15</t>
    <phoneticPr fontId="2" type="noConversion"/>
  </si>
  <si>
    <t>Pattern_7</t>
    <phoneticPr fontId="4" type="noConversion"/>
  </si>
  <si>
    <t>어린이날</t>
    <phoneticPr fontId="4" type="noConversion"/>
  </si>
  <si>
    <t>지방선거일</t>
    <phoneticPr fontId="2" type="noConversion"/>
  </si>
  <si>
    <t>B3</t>
    <phoneticPr fontId="4" type="noConversion"/>
  </si>
  <si>
    <t>B2</t>
    <phoneticPr fontId="4" type="noConversion"/>
  </si>
  <si>
    <t>B1</t>
    <phoneticPr fontId="4" type="noConversion"/>
  </si>
  <si>
    <t>B1</t>
    <phoneticPr fontId="2" type="noConversion"/>
  </si>
  <si>
    <t>H</t>
    <phoneticPr fontId="2" type="noConversion"/>
  </si>
  <si>
    <t>Pattern_13</t>
    <phoneticPr fontId="2" type="noConversion"/>
  </si>
  <si>
    <t>Pattern_14</t>
    <phoneticPr fontId="2" type="noConversion"/>
  </si>
  <si>
    <t>Pattern_17</t>
    <phoneticPr fontId="2" type="noConversion"/>
  </si>
  <si>
    <t>Up_Down</t>
    <phoneticPr fontId="2" type="noConversion"/>
  </si>
  <si>
    <t>Up_Down</t>
  </si>
  <si>
    <t>Temp_Precip_Interaction</t>
  </si>
  <si>
    <t>Vehicle_Tobit</t>
    <phoneticPr fontId="2" type="noConversion"/>
  </si>
  <si>
    <t>Tobit_Upper_Limit</t>
  </si>
  <si>
    <t>Vehicle_Tobit_Adjusted</t>
  </si>
  <si>
    <t>Vehicle_Tobit</t>
  </si>
  <si>
    <t>entry_count</t>
  </si>
  <si>
    <t>exit_count</t>
  </si>
  <si>
    <t>Holiday_Pattern_2</t>
    <phoneticPr fontId="4" type="noConversion"/>
  </si>
  <si>
    <t>도민_Arr</t>
    <phoneticPr fontId="2" type="noConversion"/>
  </si>
  <si>
    <t>도민_Dep</t>
    <phoneticPr fontId="2" type="noConversion"/>
  </si>
  <si>
    <t>도민_출차</t>
    <phoneticPr fontId="2" type="noConversion"/>
  </si>
  <si>
    <t>도민_입차</t>
    <phoneticPr fontId="2" type="noConversion"/>
  </si>
  <si>
    <t>도민_입차</t>
  </si>
  <si>
    <t>Departure_Num(예측)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</si>
</sst>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F2CC"/>
        <bgColor rgb="FFFFF2CC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1" fontId="0" fillId="2" borderId="0" xfId="0" applyNumberForma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3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0" fillId="5" borderId="0" xfId="0" applyFill="1"/>
    <xf numFmtId="0" fontId="0" fillId="0" borderId="0" xfId="0" applyAlignment="1">
      <alignment horizontal="center"/>
    </xf>
    <xf numFmtId="0" fontId="6" fillId="0" borderId="0" xfId="0" applyFont="1"/>
    <xf numFmtId="0" fontId="6" fillId="5" borderId="0" xfId="0" applyFont="1" applyFill="1"/>
    <xf numFmtId="0" fontId="7" fillId="5" borderId="0" xfId="0" applyFont="1" applyFill="1"/>
    <xf numFmtId="0" fontId="7" fillId="0" borderId="0" xfId="0" applyFont="1"/>
    <xf numFmtId="0" fontId="3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3" fillId="0" borderId="3" xfId="0" applyFont="1" applyBorder="1" applyAlignment="1">
      <alignment vertical="center"/>
    </xf>
    <xf numFmtId="0" fontId="5" fillId="2" borderId="0" xfId="0" applyFont="1" applyFill="1" applyAlignment="1">
      <alignment vertical="center"/>
    </xf>
    <xf numFmtId="0" fontId="0" fillId="6" borderId="0" xfId="0" applyFill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FFF2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'12'!$N$1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'12'!$B:$B</c15:sqref>
                  </c15:fullRef>
                </c:ext>
              </c:extLst>
              <c:f>'12'!$B$2:$B$1048576</c:f>
              <c:strCache>
                <c:ptCount val="3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'12'!$N$2:$N$367</c15:sqref>
                  </c15:fullRef>
                </c:ext>
              </c:extLst>
              <c:f>'12'!$N$3:$N$367</c:f>
              <c:numCache>
                <c:formatCode>General</c:formatCode>
                <c:ptCount val="365"/>
                <c:pt idx="0">
                  <c:v>18009</c:v>
                </c:pt>
                <c:pt idx="1">
                  <c:v>21073</c:v>
                </c:pt>
                <c:pt idx="2">
                  <c:v>17160</c:v>
                </c:pt>
                <c:pt idx="3">
                  <c:v>20670</c:v>
                </c:pt>
                <c:pt idx="4">
                  <c:v>24908</c:v>
                </c:pt>
                <c:pt idx="5">
                  <c:v>21053</c:v>
                </c:pt>
                <c:pt idx="6">
                  <c:v>19267</c:v>
                </c:pt>
                <c:pt idx="7">
                  <c:v>21673</c:v>
                </c:pt>
                <c:pt idx="8">
                  <c:v>18195</c:v>
                </c:pt>
                <c:pt idx="9">
                  <c:v>18484</c:v>
                </c:pt>
                <c:pt idx="10">
                  <c:v>21863</c:v>
                </c:pt>
                <c:pt idx="11">
                  <c:v>24698</c:v>
                </c:pt>
                <c:pt idx="12">
                  <c:v>21178</c:v>
                </c:pt>
                <c:pt idx="13">
                  <c:v>18058</c:v>
                </c:pt>
                <c:pt idx="14">
                  <c:v>19817</c:v>
                </c:pt>
                <c:pt idx="15">
                  <c:v>15013</c:v>
                </c:pt>
                <c:pt idx="16">
                  <c:v>15572</c:v>
                </c:pt>
                <c:pt idx="17">
                  <c:v>18840</c:v>
                </c:pt>
                <c:pt idx="18">
                  <c:v>25511</c:v>
                </c:pt>
                <c:pt idx="19">
                  <c:v>31174</c:v>
                </c:pt>
                <c:pt idx="20">
                  <c:v>25739</c:v>
                </c:pt>
                <c:pt idx="21">
                  <c:v>20223</c:v>
                </c:pt>
                <c:pt idx="22">
                  <c:v>24015</c:v>
                </c:pt>
                <c:pt idx="23">
                  <c:v>24534</c:v>
                </c:pt>
                <c:pt idx="24">
                  <c:v>25530</c:v>
                </c:pt>
                <c:pt idx="25">
                  <c:v>25267</c:v>
                </c:pt>
                <c:pt idx="26">
                  <c:v>22666</c:v>
                </c:pt>
                <c:pt idx="27">
                  <c:v>20088</c:v>
                </c:pt>
                <c:pt idx="28">
                  <c:v>20638</c:v>
                </c:pt>
                <c:pt idx="29">
                  <c:v>15183</c:v>
                </c:pt>
                <c:pt idx="30">
                  <c:v>18559</c:v>
                </c:pt>
                <c:pt idx="31">
                  <c:v>19600</c:v>
                </c:pt>
                <c:pt idx="32">
                  <c:v>21909</c:v>
                </c:pt>
                <c:pt idx="33">
                  <c:v>19222</c:v>
                </c:pt>
                <c:pt idx="34">
                  <c:v>15029</c:v>
                </c:pt>
                <c:pt idx="35">
                  <c:v>15744</c:v>
                </c:pt>
                <c:pt idx="36">
                  <c:v>13945</c:v>
                </c:pt>
                <c:pt idx="37">
                  <c:v>13054</c:v>
                </c:pt>
                <c:pt idx="38">
                  <c:v>18381</c:v>
                </c:pt>
                <c:pt idx="39">
                  <c:v>23636</c:v>
                </c:pt>
                <c:pt idx="40">
                  <c:v>23730</c:v>
                </c:pt>
                <c:pt idx="41">
                  <c:v>18886</c:v>
                </c:pt>
                <c:pt idx="42">
                  <c:v>20578</c:v>
                </c:pt>
                <c:pt idx="43">
                  <c:v>18286</c:v>
                </c:pt>
                <c:pt idx="44">
                  <c:v>21861</c:v>
                </c:pt>
                <c:pt idx="45">
                  <c:v>26420</c:v>
                </c:pt>
                <c:pt idx="46">
                  <c:v>28614</c:v>
                </c:pt>
                <c:pt idx="47">
                  <c:v>28050</c:v>
                </c:pt>
                <c:pt idx="48">
                  <c:v>27702</c:v>
                </c:pt>
                <c:pt idx="49">
                  <c:v>26471</c:v>
                </c:pt>
                <c:pt idx="50">
                  <c:v>22861</c:v>
                </c:pt>
                <c:pt idx="51">
                  <c:v>23053</c:v>
                </c:pt>
                <c:pt idx="52">
                  <c:v>28661</c:v>
                </c:pt>
                <c:pt idx="53">
                  <c:v>29769</c:v>
                </c:pt>
                <c:pt idx="54">
                  <c:v>28361</c:v>
                </c:pt>
                <c:pt idx="55">
                  <c:v>28491</c:v>
                </c:pt>
                <c:pt idx="56">
                  <c:v>26490</c:v>
                </c:pt>
                <c:pt idx="57">
                  <c:v>21991</c:v>
                </c:pt>
                <c:pt idx="58">
                  <c:v>24250</c:v>
                </c:pt>
                <c:pt idx="59">
                  <c:v>28219</c:v>
                </c:pt>
                <c:pt idx="60">
                  <c:v>17940</c:v>
                </c:pt>
                <c:pt idx="61">
                  <c:v>15453</c:v>
                </c:pt>
                <c:pt idx="62">
                  <c:v>14916</c:v>
                </c:pt>
                <c:pt idx="63">
                  <c:v>16433</c:v>
                </c:pt>
                <c:pt idx="64">
                  <c:v>13662</c:v>
                </c:pt>
                <c:pt idx="65">
                  <c:v>12977</c:v>
                </c:pt>
                <c:pt idx="66">
                  <c:v>17085</c:v>
                </c:pt>
                <c:pt idx="67">
                  <c:v>23920</c:v>
                </c:pt>
                <c:pt idx="68">
                  <c:v>22860</c:v>
                </c:pt>
                <c:pt idx="69">
                  <c:v>18001</c:v>
                </c:pt>
                <c:pt idx="70">
                  <c:v>19994</c:v>
                </c:pt>
                <c:pt idx="71">
                  <c:v>15339</c:v>
                </c:pt>
                <c:pt idx="72">
                  <c:v>16572</c:v>
                </c:pt>
                <c:pt idx="73">
                  <c:v>21544</c:v>
                </c:pt>
                <c:pt idx="74">
                  <c:v>24766</c:v>
                </c:pt>
                <c:pt idx="75">
                  <c:v>24224</c:v>
                </c:pt>
                <c:pt idx="76">
                  <c:v>22693</c:v>
                </c:pt>
                <c:pt idx="77">
                  <c:v>24371</c:v>
                </c:pt>
                <c:pt idx="78">
                  <c:v>21346</c:v>
                </c:pt>
                <c:pt idx="79">
                  <c:v>20944</c:v>
                </c:pt>
                <c:pt idx="80">
                  <c:v>23605</c:v>
                </c:pt>
                <c:pt idx="81">
                  <c:v>28426</c:v>
                </c:pt>
                <c:pt idx="82">
                  <c:v>26064</c:v>
                </c:pt>
                <c:pt idx="83">
                  <c:v>24491</c:v>
                </c:pt>
                <c:pt idx="84">
                  <c:v>25517</c:v>
                </c:pt>
                <c:pt idx="85">
                  <c:v>22400</c:v>
                </c:pt>
                <c:pt idx="86">
                  <c:v>22690</c:v>
                </c:pt>
                <c:pt idx="87">
                  <c:v>24007</c:v>
                </c:pt>
                <c:pt idx="88">
                  <c:v>28431</c:v>
                </c:pt>
                <c:pt idx="89">
                  <c:v>27041</c:v>
                </c:pt>
                <c:pt idx="90">
                  <c:v>25385</c:v>
                </c:pt>
                <c:pt idx="91">
                  <c:v>26794</c:v>
                </c:pt>
                <c:pt idx="92">
                  <c:v>21865</c:v>
                </c:pt>
                <c:pt idx="93">
                  <c:v>24336</c:v>
                </c:pt>
                <c:pt idx="94">
                  <c:v>27260</c:v>
                </c:pt>
                <c:pt idx="95">
                  <c:v>32228</c:v>
                </c:pt>
                <c:pt idx="96">
                  <c:v>28159</c:v>
                </c:pt>
                <c:pt idx="97">
                  <c:v>26700</c:v>
                </c:pt>
                <c:pt idx="98">
                  <c:v>27587</c:v>
                </c:pt>
                <c:pt idx="99">
                  <c:v>23036</c:v>
                </c:pt>
                <c:pt idx="100">
                  <c:v>27301</c:v>
                </c:pt>
                <c:pt idx="101">
                  <c:v>29116</c:v>
                </c:pt>
                <c:pt idx="102">
                  <c:v>32485</c:v>
                </c:pt>
                <c:pt idx="103">
                  <c:v>29992</c:v>
                </c:pt>
                <c:pt idx="104">
                  <c:v>29657</c:v>
                </c:pt>
                <c:pt idx="105">
                  <c:v>31257</c:v>
                </c:pt>
                <c:pt idx="106">
                  <c:v>27339</c:v>
                </c:pt>
                <c:pt idx="107">
                  <c:v>27513</c:v>
                </c:pt>
                <c:pt idx="108">
                  <c:v>31459</c:v>
                </c:pt>
                <c:pt idx="109">
                  <c:v>33023</c:v>
                </c:pt>
                <c:pt idx="110">
                  <c:v>30131</c:v>
                </c:pt>
                <c:pt idx="111">
                  <c:v>29675</c:v>
                </c:pt>
                <c:pt idx="112">
                  <c:v>31426</c:v>
                </c:pt>
                <c:pt idx="113">
                  <c:v>26565</c:v>
                </c:pt>
                <c:pt idx="114">
                  <c:v>27871</c:v>
                </c:pt>
                <c:pt idx="115">
                  <c:v>32736</c:v>
                </c:pt>
                <c:pt idx="116">
                  <c:v>35378</c:v>
                </c:pt>
                <c:pt idx="117">
                  <c:v>33086</c:v>
                </c:pt>
                <c:pt idx="118">
                  <c:v>32974</c:v>
                </c:pt>
                <c:pt idx="119">
                  <c:v>29498</c:v>
                </c:pt>
                <c:pt idx="120">
                  <c:v>25316</c:v>
                </c:pt>
                <c:pt idx="121">
                  <c:v>22966</c:v>
                </c:pt>
                <c:pt idx="122">
                  <c:v>26550</c:v>
                </c:pt>
                <c:pt idx="123">
                  <c:v>32969</c:v>
                </c:pt>
                <c:pt idx="124">
                  <c:v>26588</c:v>
                </c:pt>
                <c:pt idx="125">
                  <c:v>23984</c:v>
                </c:pt>
                <c:pt idx="126">
                  <c:v>27754</c:v>
                </c:pt>
                <c:pt idx="127">
                  <c:v>23447</c:v>
                </c:pt>
                <c:pt idx="128">
                  <c:v>27380</c:v>
                </c:pt>
                <c:pt idx="129">
                  <c:v>29897</c:v>
                </c:pt>
                <c:pt idx="130">
                  <c:v>32964</c:v>
                </c:pt>
                <c:pt idx="131">
                  <c:v>30004</c:v>
                </c:pt>
                <c:pt idx="132">
                  <c:v>27966</c:v>
                </c:pt>
                <c:pt idx="133">
                  <c:v>29236</c:v>
                </c:pt>
                <c:pt idx="134">
                  <c:v>28638</c:v>
                </c:pt>
                <c:pt idx="135">
                  <c:v>29179</c:v>
                </c:pt>
                <c:pt idx="136">
                  <c:v>30392</c:v>
                </c:pt>
                <c:pt idx="137">
                  <c:v>33701</c:v>
                </c:pt>
                <c:pt idx="138">
                  <c:v>29348</c:v>
                </c:pt>
                <c:pt idx="139">
                  <c:v>28851</c:v>
                </c:pt>
                <c:pt idx="140">
                  <c:v>29739</c:v>
                </c:pt>
                <c:pt idx="141">
                  <c:v>28205</c:v>
                </c:pt>
                <c:pt idx="142">
                  <c:v>28248</c:v>
                </c:pt>
                <c:pt idx="143">
                  <c:v>30284</c:v>
                </c:pt>
                <c:pt idx="144">
                  <c:v>35030</c:v>
                </c:pt>
                <c:pt idx="145">
                  <c:v>34985</c:v>
                </c:pt>
                <c:pt idx="146">
                  <c:v>29637</c:v>
                </c:pt>
                <c:pt idx="147">
                  <c:v>27941</c:v>
                </c:pt>
                <c:pt idx="148">
                  <c:v>29797</c:v>
                </c:pt>
                <c:pt idx="149">
                  <c:v>26729</c:v>
                </c:pt>
                <c:pt idx="150">
                  <c:v>27854</c:v>
                </c:pt>
                <c:pt idx="151">
                  <c:v>32672</c:v>
                </c:pt>
                <c:pt idx="152">
                  <c:v>31383</c:v>
                </c:pt>
                <c:pt idx="153">
                  <c:v>30128</c:v>
                </c:pt>
                <c:pt idx="154">
                  <c:v>25863</c:v>
                </c:pt>
                <c:pt idx="155">
                  <c:v>25025</c:v>
                </c:pt>
                <c:pt idx="156">
                  <c:v>27853</c:v>
                </c:pt>
                <c:pt idx="157">
                  <c:v>23453</c:v>
                </c:pt>
                <c:pt idx="158">
                  <c:v>29653</c:v>
                </c:pt>
                <c:pt idx="159">
                  <c:v>28429</c:v>
                </c:pt>
                <c:pt idx="160">
                  <c:v>29267</c:v>
                </c:pt>
                <c:pt idx="161">
                  <c:v>30056</c:v>
                </c:pt>
                <c:pt idx="162">
                  <c:v>25451</c:v>
                </c:pt>
                <c:pt idx="163">
                  <c:v>28138</c:v>
                </c:pt>
                <c:pt idx="164">
                  <c:v>28072</c:v>
                </c:pt>
                <c:pt idx="165">
                  <c:v>31123</c:v>
                </c:pt>
                <c:pt idx="166">
                  <c:v>29514</c:v>
                </c:pt>
                <c:pt idx="167">
                  <c:v>27014</c:v>
                </c:pt>
                <c:pt idx="168">
                  <c:v>26668</c:v>
                </c:pt>
                <c:pt idx="169">
                  <c:v>22453</c:v>
                </c:pt>
                <c:pt idx="170">
                  <c:v>24148</c:v>
                </c:pt>
                <c:pt idx="171">
                  <c:v>26589</c:v>
                </c:pt>
                <c:pt idx="172">
                  <c:v>30161</c:v>
                </c:pt>
                <c:pt idx="173">
                  <c:v>27736</c:v>
                </c:pt>
                <c:pt idx="174">
                  <c:v>25450</c:v>
                </c:pt>
                <c:pt idx="175">
                  <c:v>26116</c:v>
                </c:pt>
                <c:pt idx="176">
                  <c:v>23499</c:v>
                </c:pt>
                <c:pt idx="177">
                  <c:v>25157</c:v>
                </c:pt>
                <c:pt idx="178">
                  <c:v>25384</c:v>
                </c:pt>
                <c:pt idx="179">
                  <c:v>25122</c:v>
                </c:pt>
                <c:pt idx="180">
                  <c:v>23894</c:v>
                </c:pt>
                <c:pt idx="181">
                  <c:v>22662</c:v>
                </c:pt>
                <c:pt idx="182">
                  <c:v>23653</c:v>
                </c:pt>
                <c:pt idx="183">
                  <c:v>19714</c:v>
                </c:pt>
                <c:pt idx="184">
                  <c:v>22059</c:v>
                </c:pt>
                <c:pt idx="185">
                  <c:v>25271</c:v>
                </c:pt>
                <c:pt idx="186">
                  <c:v>28081</c:v>
                </c:pt>
                <c:pt idx="187">
                  <c:v>27064</c:v>
                </c:pt>
                <c:pt idx="188">
                  <c:v>26733</c:v>
                </c:pt>
                <c:pt idx="189">
                  <c:v>27281</c:v>
                </c:pt>
                <c:pt idx="190">
                  <c:v>24289</c:v>
                </c:pt>
                <c:pt idx="191">
                  <c:v>25215</c:v>
                </c:pt>
                <c:pt idx="192">
                  <c:v>26595</c:v>
                </c:pt>
                <c:pt idx="193">
                  <c:v>28213</c:v>
                </c:pt>
                <c:pt idx="194">
                  <c:v>27155</c:v>
                </c:pt>
                <c:pt idx="195">
                  <c:v>26607</c:v>
                </c:pt>
                <c:pt idx="196">
                  <c:v>24818</c:v>
                </c:pt>
                <c:pt idx="197">
                  <c:v>22093</c:v>
                </c:pt>
                <c:pt idx="198">
                  <c:v>15235</c:v>
                </c:pt>
                <c:pt idx="199">
                  <c:v>27115</c:v>
                </c:pt>
                <c:pt idx="200">
                  <c:v>27371</c:v>
                </c:pt>
                <c:pt idx="201">
                  <c:v>26963</c:v>
                </c:pt>
                <c:pt idx="202">
                  <c:v>27308</c:v>
                </c:pt>
                <c:pt idx="203">
                  <c:v>25416</c:v>
                </c:pt>
                <c:pt idx="204">
                  <c:v>24340</c:v>
                </c:pt>
                <c:pt idx="205">
                  <c:v>28633</c:v>
                </c:pt>
                <c:pt idx="206">
                  <c:v>28954</c:v>
                </c:pt>
                <c:pt idx="207">
                  <c:v>32103</c:v>
                </c:pt>
                <c:pt idx="208">
                  <c:v>33507</c:v>
                </c:pt>
                <c:pt idx="209">
                  <c:v>35691</c:v>
                </c:pt>
                <c:pt idx="210">
                  <c:v>33311</c:v>
                </c:pt>
                <c:pt idx="211">
                  <c:v>32507</c:v>
                </c:pt>
                <c:pt idx="212">
                  <c:v>34471</c:v>
                </c:pt>
                <c:pt idx="213">
                  <c:v>32757</c:v>
                </c:pt>
                <c:pt idx="214">
                  <c:v>30881</c:v>
                </c:pt>
                <c:pt idx="215">
                  <c:v>30552</c:v>
                </c:pt>
                <c:pt idx="216">
                  <c:v>31547</c:v>
                </c:pt>
                <c:pt idx="217">
                  <c:v>31619</c:v>
                </c:pt>
                <c:pt idx="218">
                  <c:v>26789</c:v>
                </c:pt>
                <c:pt idx="219">
                  <c:v>30342</c:v>
                </c:pt>
                <c:pt idx="220">
                  <c:v>29294</c:v>
                </c:pt>
                <c:pt idx="221">
                  <c:v>31906</c:v>
                </c:pt>
                <c:pt idx="222">
                  <c:v>32546</c:v>
                </c:pt>
                <c:pt idx="223">
                  <c:v>33562</c:v>
                </c:pt>
                <c:pt idx="224">
                  <c:v>30003</c:v>
                </c:pt>
                <c:pt idx="225">
                  <c:v>28774</c:v>
                </c:pt>
                <c:pt idx="226">
                  <c:v>33232</c:v>
                </c:pt>
                <c:pt idx="227">
                  <c:v>29486</c:v>
                </c:pt>
                <c:pt idx="228">
                  <c:v>28132</c:v>
                </c:pt>
                <c:pt idx="229">
                  <c:v>27196</c:v>
                </c:pt>
                <c:pt idx="230">
                  <c:v>28162</c:v>
                </c:pt>
                <c:pt idx="231">
                  <c:v>29240</c:v>
                </c:pt>
                <c:pt idx="232">
                  <c:v>24535</c:v>
                </c:pt>
                <c:pt idx="233">
                  <c:v>24284</c:v>
                </c:pt>
                <c:pt idx="234">
                  <c:v>25547</c:v>
                </c:pt>
                <c:pt idx="235">
                  <c:v>29518</c:v>
                </c:pt>
                <c:pt idx="236">
                  <c:v>25759</c:v>
                </c:pt>
                <c:pt idx="237">
                  <c:v>22557</c:v>
                </c:pt>
                <c:pt idx="238">
                  <c:v>11063</c:v>
                </c:pt>
                <c:pt idx="239">
                  <c:v>3854</c:v>
                </c:pt>
                <c:pt idx="240">
                  <c:v>27425</c:v>
                </c:pt>
                <c:pt idx="241">
                  <c:v>14288</c:v>
                </c:pt>
                <c:pt idx="242">
                  <c:v>26890</c:v>
                </c:pt>
                <c:pt idx="243">
                  <c:v>26952</c:v>
                </c:pt>
                <c:pt idx="244">
                  <c:v>25488</c:v>
                </c:pt>
                <c:pt idx="245">
                  <c:v>27152</c:v>
                </c:pt>
                <c:pt idx="246">
                  <c:v>23024</c:v>
                </c:pt>
                <c:pt idx="247">
                  <c:v>26203</c:v>
                </c:pt>
                <c:pt idx="248">
                  <c:v>27740</c:v>
                </c:pt>
                <c:pt idx="249">
                  <c:v>28406</c:v>
                </c:pt>
                <c:pt idx="250">
                  <c:v>26685</c:v>
                </c:pt>
                <c:pt idx="251">
                  <c:v>24135</c:v>
                </c:pt>
                <c:pt idx="252">
                  <c:v>27486</c:v>
                </c:pt>
                <c:pt idx="253">
                  <c:v>23765</c:v>
                </c:pt>
                <c:pt idx="254">
                  <c:v>24071</c:v>
                </c:pt>
                <c:pt idx="255">
                  <c:v>25826</c:v>
                </c:pt>
                <c:pt idx="256">
                  <c:v>25039</c:v>
                </c:pt>
                <c:pt idx="257">
                  <c:v>18282</c:v>
                </c:pt>
                <c:pt idx="258">
                  <c:v>12448</c:v>
                </c:pt>
                <c:pt idx="259">
                  <c:v>8132</c:v>
                </c:pt>
                <c:pt idx="260">
                  <c:v>23441</c:v>
                </c:pt>
                <c:pt idx="261">
                  <c:v>24792</c:v>
                </c:pt>
                <c:pt idx="262">
                  <c:v>24140</c:v>
                </c:pt>
                <c:pt idx="263">
                  <c:v>25802</c:v>
                </c:pt>
                <c:pt idx="264">
                  <c:v>24720</c:v>
                </c:pt>
                <c:pt idx="265">
                  <c:v>20817</c:v>
                </c:pt>
                <c:pt idx="266">
                  <c:v>23306</c:v>
                </c:pt>
                <c:pt idx="267">
                  <c:v>17557</c:v>
                </c:pt>
                <c:pt idx="268">
                  <c:v>15864</c:v>
                </c:pt>
                <c:pt idx="269">
                  <c:v>22095</c:v>
                </c:pt>
                <c:pt idx="270">
                  <c:v>32510</c:v>
                </c:pt>
                <c:pt idx="271">
                  <c:v>34093</c:v>
                </c:pt>
                <c:pt idx="272">
                  <c:v>33471</c:v>
                </c:pt>
                <c:pt idx="273">
                  <c:v>30997</c:v>
                </c:pt>
                <c:pt idx="274">
                  <c:v>26521</c:v>
                </c:pt>
                <c:pt idx="275">
                  <c:v>29416</c:v>
                </c:pt>
                <c:pt idx="276">
                  <c:v>28005</c:v>
                </c:pt>
                <c:pt idx="277">
                  <c:v>27201</c:v>
                </c:pt>
                <c:pt idx="278">
                  <c:v>25709</c:v>
                </c:pt>
                <c:pt idx="279">
                  <c:v>23369</c:v>
                </c:pt>
                <c:pt idx="280">
                  <c:v>27051</c:v>
                </c:pt>
                <c:pt idx="281">
                  <c:v>24308</c:v>
                </c:pt>
                <c:pt idx="282">
                  <c:v>26217</c:v>
                </c:pt>
                <c:pt idx="283">
                  <c:v>27337</c:v>
                </c:pt>
                <c:pt idx="284">
                  <c:v>31059</c:v>
                </c:pt>
                <c:pt idx="285">
                  <c:v>28973</c:v>
                </c:pt>
                <c:pt idx="286">
                  <c:v>28246</c:v>
                </c:pt>
                <c:pt idx="287">
                  <c:v>29785</c:v>
                </c:pt>
                <c:pt idx="288">
                  <c:v>27248</c:v>
                </c:pt>
                <c:pt idx="289">
                  <c:v>29746</c:v>
                </c:pt>
                <c:pt idx="290">
                  <c:v>29637</c:v>
                </c:pt>
                <c:pt idx="291">
                  <c:v>31757</c:v>
                </c:pt>
                <c:pt idx="292">
                  <c:v>30177</c:v>
                </c:pt>
                <c:pt idx="293">
                  <c:v>28758</c:v>
                </c:pt>
                <c:pt idx="294">
                  <c:v>28407</c:v>
                </c:pt>
                <c:pt idx="295">
                  <c:v>26936</c:v>
                </c:pt>
                <c:pt idx="296">
                  <c:v>26281</c:v>
                </c:pt>
                <c:pt idx="297">
                  <c:v>29033</c:v>
                </c:pt>
                <c:pt idx="298">
                  <c:v>30513</c:v>
                </c:pt>
                <c:pt idx="299">
                  <c:v>29077</c:v>
                </c:pt>
                <c:pt idx="300">
                  <c:v>26719</c:v>
                </c:pt>
                <c:pt idx="301">
                  <c:v>27578</c:v>
                </c:pt>
                <c:pt idx="302">
                  <c:v>23483</c:v>
                </c:pt>
                <c:pt idx="303">
                  <c:v>25454</c:v>
                </c:pt>
                <c:pt idx="304">
                  <c:v>29258</c:v>
                </c:pt>
                <c:pt idx="305">
                  <c:v>30743</c:v>
                </c:pt>
                <c:pt idx="306">
                  <c:v>27965</c:v>
                </c:pt>
                <c:pt idx="307">
                  <c:v>26045</c:v>
                </c:pt>
                <c:pt idx="308">
                  <c:v>26955</c:v>
                </c:pt>
                <c:pt idx="309">
                  <c:v>21702</c:v>
                </c:pt>
                <c:pt idx="310">
                  <c:v>25095</c:v>
                </c:pt>
                <c:pt idx="311">
                  <c:v>26746</c:v>
                </c:pt>
                <c:pt idx="312">
                  <c:v>30048</c:v>
                </c:pt>
                <c:pt idx="313">
                  <c:v>26888</c:v>
                </c:pt>
                <c:pt idx="314">
                  <c:v>26225</c:v>
                </c:pt>
                <c:pt idx="315">
                  <c:v>26623</c:v>
                </c:pt>
                <c:pt idx="316">
                  <c:v>22791</c:v>
                </c:pt>
                <c:pt idx="317">
                  <c:v>23428</c:v>
                </c:pt>
                <c:pt idx="318">
                  <c:v>27288</c:v>
                </c:pt>
                <c:pt idx="319">
                  <c:v>28186</c:v>
                </c:pt>
                <c:pt idx="320">
                  <c:v>25939</c:v>
                </c:pt>
                <c:pt idx="321">
                  <c:v>23279</c:v>
                </c:pt>
                <c:pt idx="322">
                  <c:v>23956</c:v>
                </c:pt>
                <c:pt idx="323">
                  <c:v>20008</c:v>
                </c:pt>
                <c:pt idx="324">
                  <c:v>22242</c:v>
                </c:pt>
                <c:pt idx="325">
                  <c:v>24695</c:v>
                </c:pt>
                <c:pt idx="326">
                  <c:v>27787</c:v>
                </c:pt>
                <c:pt idx="327">
                  <c:v>23855</c:v>
                </c:pt>
                <c:pt idx="328">
                  <c:v>21193</c:v>
                </c:pt>
                <c:pt idx="329">
                  <c:v>21553</c:v>
                </c:pt>
                <c:pt idx="330">
                  <c:v>17158</c:v>
                </c:pt>
                <c:pt idx="331">
                  <c:v>17270</c:v>
                </c:pt>
                <c:pt idx="332">
                  <c:v>19764</c:v>
                </c:pt>
                <c:pt idx="333">
                  <c:v>22802</c:v>
                </c:pt>
                <c:pt idx="334">
                  <c:v>21349</c:v>
                </c:pt>
                <c:pt idx="335">
                  <c:v>17746</c:v>
                </c:pt>
                <c:pt idx="336">
                  <c:v>18524</c:v>
                </c:pt>
                <c:pt idx="337">
                  <c:v>14748</c:v>
                </c:pt>
                <c:pt idx="338">
                  <c:v>15516</c:v>
                </c:pt>
                <c:pt idx="339">
                  <c:v>20388</c:v>
                </c:pt>
                <c:pt idx="340">
                  <c:v>21850</c:v>
                </c:pt>
                <c:pt idx="341">
                  <c:v>21070</c:v>
                </c:pt>
                <c:pt idx="342">
                  <c:v>17673</c:v>
                </c:pt>
                <c:pt idx="343">
                  <c:v>18045</c:v>
                </c:pt>
                <c:pt idx="344">
                  <c:v>16789</c:v>
                </c:pt>
                <c:pt idx="345">
                  <c:v>17843</c:v>
                </c:pt>
                <c:pt idx="346">
                  <c:v>20136</c:v>
                </c:pt>
                <c:pt idx="347">
                  <c:v>20454</c:v>
                </c:pt>
                <c:pt idx="348">
                  <c:v>21561</c:v>
                </c:pt>
                <c:pt idx="349">
                  <c:v>18699</c:v>
                </c:pt>
                <c:pt idx="350">
                  <c:v>17501</c:v>
                </c:pt>
                <c:pt idx="351">
                  <c:v>13389</c:v>
                </c:pt>
                <c:pt idx="352">
                  <c:v>17148</c:v>
                </c:pt>
                <c:pt idx="353">
                  <c:v>19658</c:v>
                </c:pt>
                <c:pt idx="354">
                  <c:v>20841</c:v>
                </c:pt>
                <c:pt idx="355">
                  <c:v>28911</c:v>
                </c:pt>
                <c:pt idx="356">
                  <c:v>21755</c:v>
                </c:pt>
                <c:pt idx="357">
                  <c:v>17790</c:v>
                </c:pt>
                <c:pt idx="358">
                  <c:v>15773</c:v>
                </c:pt>
                <c:pt idx="359">
                  <c:v>23060</c:v>
                </c:pt>
                <c:pt idx="360">
                  <c:v>22199</c:v>
                </c:pt>
                <c:pt idx="361">
                  <c:v>22400</c:v>
                </c:pt>
                <c:pt idx="362">
                  <c:v>29607</c:v>
                </c:pt>
                <c:pt idx="363">
                  <c:v>26736</c:v>
                </c:pt>
                <c:pt idx="364">
                  <c:v>21612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F-4D09-B74B-42DC23F97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'12'!$O$1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'12'!$O$2:$O$367</c:f>
              <c:numCache>
                <c:formatCode>General</c:formatCode>
                <c:ptCount val="366"/>
                <c:pt idx="0">
                  <c:v>28550</c:v>
                </c:pt>
                <c:pt idx="1">
                  <c:v>26452</c:v>
                </c:pt>
                <c:pt idx="2">
                  <c:v>20130</c:v>
                </c:pt>
                <c:pt idx="3">
                  <c:v>16265</c:v>
                </c:pt>
                <c:pt idx="4">
                  <c:v>18745</c:v>
                </c:pt>
                <c:pt idx="5">
                  <c:v>20733</c:v>
                </c:pt>
                <c:pt idx="6">
                  <c:v>20256</c:v>
                </c:pt>
                <c:pt idx="7">
                  <c:v>26461</c:v>
                </c:pt>
                <c:pt idx="8">
                  <c:v>23250</c:v>
                </c:pt>
                <c:pt idx="9">
                  <c:v>17491</c:v>
                </c:pt>
                <c:pt idx="10">
                  <c:v>18876</c:v>
                </c:pt>
                <c:pt idx="11">
                  <c:v>20401</c:v>
                </c:pt>
                <c:pt idx="12">
                  <c:v>20805</c:v>
                </c:pt>
                <c:pt idx="13">
                  <c:v>20685</c:v>
                </c:pt>
                <c:pt idx="14">
                  <c:v>26280</c:v>
                </c:pt>
                <c:pt idx="15">
                  <c:v>22197</c:v>
                </c:pt>
                <c:pt idx="16">
                  <c:v>17000</c:v>
                </c:pt>
                <c:pt idx="17">
                  <c:v>19120</c:v>
                </c:pt>
                <c:pt idx="18">
                  <c:v>18953</c:v>
                </c:pt>
                <c:pt idx="19">
                  <c:v>17259</c:v>
                </c:pt>
                <c:pt idx="20">
                  <c:v>17151</c:v>
                </c:pt>
                <c:pt idx="21">
                  <c:v>14109</c:v>
                </c:pt>
                <c:pt idx="22">
                  <c:v>25336</c:v>
                </c:pt>
                <c:pt idx="23">
                  <c:v>31560</c:v>
                </c:pt>
                <c:pt idx="24">
                  <c:v>29678</c:v>
                </c:pt>
                <c:pt idx="25">
                  <c:v>25872</c:v>
                </c:pt>
                <c:pt idx="26">
                  <c:v>23758</c:v>
                </c:pt>
                <c:pt idx="27">
                  <c:v>24521</c:v>
                </c:pt>
                <c:pt idx="28">
                  <c:v>27020</c:v>
                </c:pt>
                <c:pt idx="29">
                  <c:v>23824</c:v>
                </c:pt>
                <c:pt idx="30">
                  <c:v>19757</c:v>
                </c:pt>
                <c:pt idx="31">
                  <c:v>17930</c:v>
                </c:pt>
                <c:pt idx="32">
                  <c:v>16390</c:v>
                </c:pt>
                <c:pt idx="33">
                  <c:v>19275</c:v>
                </c:pt>
                <c:pt idx="34">
                  <c:v>19723</c:v>
                </c:pt>
                <c:pt idx="35">
                  <c:v>25206</c:v>
                </c:pt>
                <c:pt idx="36">
                  <c:v>19455</c:v>
                </c:pt>
                <c:pt idx="37">
                  <c:v>14197</c:v>
                </c:pt>
                <c:pt idx="38">
                  <c:v>15292</c:v>
                </c:pt>
                <c:pt idx="39">
                  <c:v>15974</c:v>
                </c:pt>
                <c:pt idx="40">
                  <c:v>17045</c:v>
                </c:pt>
                <c:pt idx="41">
                  <c:v>18015</c:v>
                </c:pt>
                <c:pt idx="42">
                  <c:v>25919</c:v>
                </c:pt>
                <c:pt idx="43">
                  <c:v>22414</c:v>
                </c:pt>
                <c:pt idx="44">
                  <c:v>18370</c:v>
                </c:pt>
                <c:pt idx="45">
                  <c:v>19999</c:v>
                </c:pt>
                <c:pt idx="46">
                  <c:v>20200</c:v>
                </c:pt>
                <c:pt idx="47">
                  <c:v>21823</c:v>
                </c:pt>
                <c:pt idx="48">
                  <c:v>24126</c:v>
                </c:pt>
                <c:pt idx="49">
                  <c:v>28321</c:v>
                </c:pt>
                <c:pt idx="50">
                  <c:v>27511</c:v>
                </c:pt>
                <c:pt idx="51">
                  <c:v>25869</c:v>
                </c:pt>
                <c:pt idx="52">
                  <c:v>25149</c:v>
                </c:pt>
                <c:pt idx="53">
                  <c:v>25725</c:v>
                </c:pt>
                <c:pt idx="54">
                  <c:v>24657</c:v>
                </c:pt>
                <c:pt idx="55">
                  <c:v>27182</c:v>
                </c:pt>
                <c:pt idx="56">
                  <c:v>30165</c:v>
                </c:pt>
                <c:pt idx="57">
                  <c:v>27980</c:v>
                </c:pt>
                <c:pt idx="58">
                  <c:v>27083</c:v>
                </c:pt>
                <c:pt idx="59">
                  <c:v>28153</c:v>
                </c:pt>
                <c:pt idx="60">
                  <c:v>24959</c:v>
                </c:pt>
                <c:pt idx="61">
                  <c:v>16765</c:v>
                </c:pt>
                <c:pt idx="62">
                  <c:v>24473</c:v>
                </c:pt>
                <c:pt idx="63">
                  <c:v>29919</c:v>
                </c:pt>
                <c:pt idx="64">
                  <c:v>17448</c:v>
                </c:pt>
                <c:pt idx="65">
                  <c:v>12601</c:v>
                </c:pt>
                <c:pt idx="66">
                  <c:v>13901</c:v>
                </c:pt>
                <c:pt idx="67">
                  <c:v>14878</c:v>
                </c:pt>
                <c:pt idx="68">
                  <c:v>16152</c:v>
                </c:pt>
                <c:pt idx="69">
                  <c:v>16911</c:v>
                </c:pt>
                <c:pt idx="70">
                  <c:v>27185</c:v>
                </c:pt>
                <c:pt idx="71">
                  <c:v>20148</c:v>
                </c:pt>
                <c:pt idx="72">
                  <c:v>15711</c:v>
                </c:pt>
                <c:pt idx="73">
                  <c:v>16923</c:v>
                </c:pt>
                <c:pt idx="74">
                  <c:v>19296</c:v>
                </c:pt>
                <c:pt idx="75">
                  <c:v>19437</c:v>
                </c:pt>
                <c:pt idx="76">
                  <c:v>20581</c:v>
                </c:pt>
                <c:pt idx="77">
                  <c:v>27120</c:v>
                </c:pt>
                <c:pt idx="78">
                  <c:v>23977</c:v>
                </c:pt>
                <c:pt idx="79">
                  <c:v>18847</c:v>
                </c:pt>
                <c:pt idx="80">
                  <c:v>21234</c:v>
                </c:pt>
                <c:pt idx="81">
                  <c:v>24080</c:v>
                </c:pt>
                <c:pt idx="82">
                  <c:v>24446</c:v>
                </c:pt>
                <c:pt idx="83">
                  <c:v>23331</c:v>
                </c:pt>
                <c:pt idx="84">
                  <c:v>31409</c:v>
                </c:pt>
                <c:pt idx="85">
                  <c:v>23710</c:v>
                </c:pt>
                <c:pt idx="86">
                  <c:v>19846</c:v>
                </c:pt>
                <c:pt idx="87">
                  <c:v>22636</c:v>
                </c:pt>
                <c:pt idx="88">
                  <c:v>27423</c:v>
                </c:pt>
                <c:pt idx="89">
                  <c:v>27136</c:v>
                </c:pt>
                <c:pt idx="90">
                  <c:v>24307</c:v>
                </c:pt>
                <c:pt idx="91">
                  <c:v>30511</c:v>
                </c:pt>
                <c:pt idx="92">
                  <c:v>25011</c:v>
                </c:pt>
                <c:pt idx="93">
                  <c:v>18819</c:v>
                </c:pt>
                <c:pt idx="94">
                  <c:v>25956</c:v>
                </c:pt>
                <c:pt idx="95">
                  <c:v>25764</c:v>
                </c:pt>
                <c:pt idx="96">
                  <c:v>29535</c:v>
                </c:pt>
                <c:pt idx="97">
                  <c:v>27089</c:v>
                </c:pt>
                <c:pt idx="98">
                  <c:v>33349</c:v>
                </c:pt>
                <c:pt idx="99">
                  <c:v>27585</c:v>
                </c:pt>
                <c:pt idx="100">
                  <c:v>23309</c:v>
                </c:pt>
                <c:pt idx="101">
                  <c:v>24069</c:v>
                </c:pt>
                <c:pt idx="102">
                  <c:v>25554</c:v>
                </c:pt>
                <c:pt idx="103">
                  <c:v>29713</c:v>
                </c:pt>
                <c:pt idx="104">
                  <c:v>31799</c:v>
                </c:pt>
                <c:pt idx="105">
                  <c:v>34944</c:v>
                </c:pt>
                <c:pt idx="106">
                  <c:v>32122</c:v>
                </c:pt>
                <c:pt idx="107">
                  <c:v>25275</c:v>
                </c:pt>
                <c:pt idx="108">
                  <c:v>29971</c:v>
                </c:pt>
                <c:pt idx="109">
                  <c:v>30485</c:v>
                </c:pt>
                <c:pt idx="110">
                  <c:v>32899</c:v>
                </c:pt>
                <c:pt idx="111">
                  <c:v>30351</c:v>
                </c:pt>
                <c:pt idx="112">
                  <c:v>33011</c:v>
                </c:pt>
                <c:pt idx="113">
                  <c:v>31080</c:v>
                </c:pt>
                <c:pt idx="114">
                  <c:v>26409</c:v>
                </c:pt>
                <c:pt idx="115">
                  <c:v>29883</c:v>
                </c:pt>
                <c:pt idx="116">
                  <c:v>29712</c:v>
                </c:pt>
                <c:pt idx="117">
                  <c:v>32555</c:v>
                </c:pt>
                <c:pt idx="118">
                  <c:v>29462</c:v>
                </c:pt>
                <c:pt idx="119">
                  <c:v>32851</c:v>
                </c:pt>
                <c:pt idx="120">
                  <c:v>31722</c:v>
                </c:pt>
                <c:pt idx="121">
                  <c:v>32445</c:v>
                </c:pt>
                <c:pt idx="122">
                  <c:v>26410</c:v>
                </c:pt>
                <c:pt idx="123">
                  <c:v>27535</c:v>
                </c:pt>
                <c:pt idx="124">
                  <c:v>31401</c:v>
                </c:pt>
                <c:pt idx="125">
                  <c:v>22794</c:v>
                </c:pt>
                <c:pt idx="126">
                  <c:v>34174</c:v>
                </c:pt>
                <c:pt idx="127">
                  <c:v>29661</c:v>
                </c:pt>
                <c:pt idx="128">
                  <c:v>20853</c:v>
                </c:pt>
                <c:pt idx="129">
                  <c:v>25170</c:v>
                </c:pt>
                <c:pt idx="130">
                  <c:v>27933</c:v>
                </c:pt>
                <c:pt idx="131">
                  <c:v>33543</c:v>
                </c:pt>
                <c:pt idx="132">
                  <c:v>30962</c:v>
                </c:pt>
                <c:pt idx="133">
                  <c:v>34413</c:v>
                </c:pt>
                <c:pt idx="134">
                  <c:v>30754</c:v>
                </c:pt>
                <c:pt idx="135">
                  <c:v>24601</c:v>
                </c:pt>
                <c:pt idx="136">
                  <c:v>26824</c:v>
                </c:pt>
                <c:pt idx="137">
                  <c:v>28973</c:v>
                </c:pt>
                <c:pt idx="138">
                  <c:v>34056</c:v>
                </c:pt>
                <c:pt idx="139">
                  <c:v>32199</c:v>
                </c:pt>
                <c:pt idx="140">
                  <c:v>34695</c:v>
                </c:pt>
                <c:pt idx="141">
                  <c:v>31330</c:v>
                </c:pt>
                <c:pt idx="142">
                  <c:v>23647</c:v>
                </c:pt>
                <c:pt idx="143">
                  <c:v>28806</c:v>
                </c:pt>
                <c:pt idx="144">
                  <c:v>30340</c:v>
                </c:pt>
                <c:pt idx="145">
                  <c:v>34632</c:v>
                </c:pt>
                <c:pt idx="146">
                  <c:v>30179</c:v>
                </c:pt>
                <c:pt idx="147">
                  <c:v>30356</c:v>
                </c:pt>
                <c:pt idx="148">
                  <c:v>37018</c:v>
                </c:pt>
                <c:pt idx="149">
                  <c:v>34490</c:v>
                </c:pt>
                <c:pt idx="150">
                  <c:v>25490</c:v>
                </c:pt>
                <c:pt idx="151">
                  <c:v>28126</c:v>
                </c:pt>
                <c:pt idx="152">
                  <c:v>32557</c:v>
                </c:pt>
                <c:pt idx="153">
                  <c:v>28654</c:v>
                </c:pt>
                <c:pt idx="154">
                  <c:v>33058</c:v>
                </c:pt>
                <c:pt idx="155">
                  <c:v>26351</c:v>
                </c:pt>
                <c:pt idx="156">
                  <c:v>26449</c:v>
                </c:pt>
                <c:pt idx="157">
                  <c:v>29775</c:v>
                </c:pt>
                <c:pt idx="158">
                  <c:v>24549</c:v>
                </c:pt>
                <c:pt idx="159">
                  <c:v>26481</c:v>
                </c:pt>
                <c:pt idx="160">
                  <c:v>29125</c:v>
                </c:pt>
                <c:pt idx="161">
                  <c:v>33966</c:v>
                </c:pt>
                <c:pt idx="162">
                  <c:v>27177</c:v>
                </c:pt>
                <c:pt idx="163">
                  <c:v>22892</c:v>
                </c:pt>
                <c:pt idx="164">
                  <c:v>28518</c:v>
                </c:pt>
                <c:pt idx="165">
                  <c:v>30165</c:v>
                </c:pt>
                <c:pt idx="166">
                  <c:v>31313</c:v>
                </c:pt>
                <c:pt idx="167">
                  <c:v>27708</c:v>
                </c:pt>
                <c:pt idx="168">
                  <c:v>32940</c:v>
                </c:pt>
                <c:pt idx="169">
                  <c:v>28591</c:v>
                </c:pt>
                <c:pt idx="170">
                  <c:v>22409</c:v>
                </c:pt>
                <c:pt idx="171">
                  <c:v>24199</c:v>
                </c:pt>
                <c:pt idx="172">
                  <c:v>25495</c:v>
                </c:pt>
                <c:pt idx="173">
                  <c:v>28538</c:v>
                </c:pt>
                <c:pt idx="174">
                  <c:v>26077</c:v>
                </c:pt>
                <c:pt idx="175">
                  <c:v>32942</c:v>
                </c:pt>
                <c:pt idx="176">
                  <c:v>26274</c:v>
                </c:pt>
                <c:pt idx="177">
                  <c:v>21642</c:v>
                </c:pt>
                <c:pt idx="178">
                  <c:v>23576</c:v>
                </c:pt>
                <c:pt idx="179">
                  <c:v>25298</c:v>
                </c:pt>
                <c:pt idx="180">
                  <c:v>26766</c:v>
                </c:pt>
                <c:pt idx="181">
                  <c:v>24531</c:v>
                </c:pt>
                <c:pt idx="182">
                  <c:v>27448</c:v>
                </c:pt>
                <c:pt idx="183">
                  <c:v>22258</c:v>
                </c:pt>
                <c:pt idx="184">
                  <c:v>19780</c:v>
                </c:pt>
                <c:pt idx="185">
                  <c:v>21786</c:v>
                </c:pt>
                <c:pt idx="186">
                  <c:v>21938</c:v>
                </c:pt>
                <c:pt idx="187">
                  <c:v>25656</c:v>
                </c:pt>
                <c:pt idx="188">
                  <c:v>24376</c:v>
                </c:pt>
                <c:pt idx="189">
                  <c:v>28901</c:v>
                </c:pt>
                <c:pt idx="190">
                  <c:v>26396</c:v>
                </c:pt>
                <c:pt idx="191">
                  <c:v>23859</c:v>
                </c:pt>
                <c:pt idx="192">
                  <c:v>24697</c:v>
                </c:pt>
                <c:pt idx="193">
                  <c:v>25628</c:v>
                </c:pt>
                <c:pt idx="194">
                  <c:v>28539</c:v>
                </c:pt>
                <c:pt idx="195">
                  <c:v>26730</c:v>
                </c:pt>
                <c:pt idx="196">
                  <c:v>28506</c:v>
                </c:pt>
                <c:pt idx="197">
                  <c:v>26761</c:v>
                </c:pt>
                <c:pt idx="198">
                  <c:v>25513</c:v>
                </c:pt>
                <c:pt idx="199">
                  <c:v>18967</c:v>
                </c:pt>
                <c:pt idx="200">
                  <c:v>25965</c:v>
                </c:pt>
                <c:pt idx="201">
                  <c:v>23045</c:v>
                </c:pt>
                <c:pt idx="202">
                  <c:v>23146</c:v>
                </c:pt>
                <c:pt idx="203">
                  <c:v>25986</c:v>
                </c:pt>
                <c:pt idx="204">
                  <c:v>25323</c:v>
                </c:pt>
                <c:pt idx="205">
                  <c:v>23921</c:v>
                </c:pt>
                <c:pt idx="206">
                  <c:v>25514</c:v>
                </c:pt>
                <c:pt idx="207">
                  <c:v>24920</c:v>
                </c:pt>
                <c:pt idx="208">
                  <c:v>26833</c:v>
                </c:pt>
                <c:pt idx="209">
                  <c:v>28489</c:v>
                </c:pt>
                <c:pt idx="210">
                  <c:v>29251</c:v>
                </c:pt>
                <c:pt idx="211">
                  <c:v>29589</c:v>
                </c:pt>
                <c:pt idx="212">
                  <c:v>31551</c:v>
                </c:pt>
                <c:pt idx="213">
                  <c:v>33871</c:v>
                </c:pt>
                <c:pt idx="214">
                  <c:v>31843</c:v>
                </c:pt>
                <c:pt idx="215">
                  <c:v>33190</c:v>
                </c:pt>
                <c:pt idx="216">
                  <c:v>34143</c:v>
                </c:pt>
                <c:pt idx="217">
                  <c:v>34646</c:v>
                </c:pt>
                <c:pt idx="218">
                  <c:v>32657</c:v>
                </c:pt>
                <c:pt idx="219">
                  <c:v>30986</c:v>
                </c:pt>
                <c:pt idx="220">
                  <c:v>32002</c:v>
                </c:pt>
                <c:pt idx="221">
                  <c:v>30824</c:v>
                </c:pt>
                <c:pt idx="222">
                  <c:v>31838</c:v>
                </c:pt>
                <c:pt idx="223">
                  <c:v>31585</c:v>
                </c:pt>
                <c:pt idx="224">
                  <c:v>30912</c:v>
                </c:pt>
                <c:pt idx="225">
                  <c:v>29802</c:v>
                </c:pt>
                <c:pt idx="226">
                  <c:v>30811</c:v>
                </c:pt>
                <c:pt idx="227">
                  <c:v>33002</c:v>
                </c:pt>
                <c:pt idx="228">
                  <c:v>30989</c:v>
                </c:pt>
                <c:pt idx="229">
                  <c:v>32242</c:v>
                </c:pt>
                <c:pt idx="230">
                  <c:v>33006</c:v>
                </c:pt>
                <c:pt idx="231">
                  <c:v>33595</c:v>
                </c:pt>
                <c:pt idx="232">
                  <c:v>28941</c:v>
                </c:pt>
                <c:pt idx="233">
                  <c:v>26881</c:v>
                </c:pt>
                <c:pt idx="234">
                  <c:v>28371</c:v>
                </c:pt>
                <c:pt idx="235">
                  <c:v>25800</c:v>
                </c:pt>
                <c:pt idx="236">
                  <c:v>28318</c:v>
                </c:pt>
                <c:pt idx="237">
                  <c:v>27569</c:v>
                </c:pt>
                <c:pt idx="238">
                  <c:v>30930</c:v>
                </c:pt>
                <c:pt idx="239">
                  <c:v>15942</c:v>
                </c:pt>
                <c:pt idx="240">
                  <c:v>4538</c:v>
                </c:pt>
                <c:pt idx="241">
                  <c:v>29235</c:v>
                </c:pt>
                <c:pt idx="242">
                  <c:v>10551</c:v>
                </c:pt>
                <c:pt idx="243">
                  <c:v>21158</c:v>
                </c:pt>
                <c:pt idx="244">
                  <c:v>21309</c:v>
                </c:pt>
                <c:pt idx="245">
                  <c:v>27680</c:v>
                </c:pt>
                <c:pt idx="246">
                  <c:v>24187</c:v>
                </c:pt>
                <c:pt idx="247">
                  <c:v>22962</c:v>
                </c:pt>
                <c:pt idx="248">
                  <c:v>25421</c:v>
                </c:pt>
                <c:pt idx="249">
                  <c:v>24959</c:v>
                </c:pt>
                <c:pt idx="250">
                  <c:v>27805</c:v>
                </c:pt>
                <c:pt idx="251">
                  <c:v>26657</c:v>
                </c:pt>
                <c:pt idx="252">
                  <c:v>30585</c:v>
                </c:pt>
                <c:pt idx="253">
                  <c:v>26842</c:v>
                </c:pt>
                <c:pt idx="254">
                  <c:v>21399</c:v>
                </c:pt>
                <c:pt idx="255">
                  <c:v>25241</c:v>
                </c:pt>
                <c:pt idx="256">
                  <c:v>27063</c:v>
                </c:pt>
                <c:pt idx="257">
                  <c:v>28324</c:v>
                </c:pt>
                <c:pt idx="258">
                  <c:v>27518</c:v>
                </c:pt>
                <c:pt idx="259">
                  <c:v>24090</c:v>
                </c:pt>
                <c:pt idx="260">
                  <c:v>10512</c:v>
                </c:pt>
                <c:pt idx="261">
                  <c:v>16838</c:v>
                </c:pt>
                <c:pt idx="262">
                  <c:v>14578</c:v>
                </c:pt>
                <c:pt idx="263">
                  <c:v>20926</c:v>
                </c:pt>
                <c:pt idx="264">
                  <c:v>28335</c:v>
                </c:pt>
                <c:pt idx="265">
                  <c:v>23345</c:v>
                </c:pt>
                <c:pt idx="266">
                  <c:v>28064</c:v>
                </c:pt>
                <c:pt idx="267">
                  <c:v>23536</c:v>
                </c:pt>
                <c:pt idx="268">
                  <c:v>18972</c:v>
                </c:pt>
                <c:pt idx="269">
                  <c:v>21793</c:v>
                </c:pt>
                <c:pt idx="270">
                  <c:v>23395</c:v>
                </c:pt>
                <c:pt idx="271">
                  <c:v>23465</c:v>
                </c:pt>
                <c:pt idx="272">
                  <c:v>18172</c:v>
                </c:pt>
                <c:pt idx="273">
                  <c:v>19118</c:v>
                </c:pt>
                <c:pt idx="274">
                  <c:v>32859</c:v>
                </c:pt>
                <c:pt idx="275">
                  <c:v>32461</c:v>
                </c:pt>
                <c:pt idx="276">
                  <c:v>33947</c:v>
                </c:pt>
                <c:pt idx="277">
                  <c:v>32544</c:v>
                </c:pt>
                <c:pt idx="278">
                  <c:v>29885</c:v>
                </c:pt>
                <c:pt idx="279">
                  <c:v>29032</c:v>
                </c:pt>
                <c:pt idx="280">
                  <c:v>31297</c:v>
                </c:pt>
                <c:pt idx="281">
                  <c:v>25961</c:v>
                </c:pt>
                <c:pt idx="282">
                  <c:v>20263</c:v>
                </c:pt>
                <c:pt idx="283">
                  <c:v>25277</c:v>
                </c:pt>
                <c:pt idx="284">
                  <c:v>25022</c:v>
                </c:pt>
                <c:pt idx="285">
                  <c:v>31272</c:v>
                </c:pt>
                <c:pt idx="286">
                  <c:v>28053</c:v>
                </c:pt>
                <c:pt idx="287">
                  <c:v>32603</c:v>
                </c:pt>
                <c:pt idx="288">
                  <c:v>28485</c:v>
                </c:pt>
                <c:pt idx="289">
                  <c:v>23183</c:v>
                </c:pt>
                <c:pt idx="290">
                  <c:v>26868</c:v>
                </c:pt>
                <c:pt idx="291">
                  <c:v>28960</c:v>
                </c:pt>
                <c:pt idx="292">
                  <c:v>33051</c:v>
                </c:pt>
                <c:pt idx="293">
                  <c:v>31832</c:v>
                </c:pt>
                <c:pt idx="294">
                  <c:v>32860</c:v>
                </c:pt>
                <c:pt idx="295">
                  <c:v>30220</c:v>
                </c:pt>
                <c:pt idx="296">
                  <c:v>23996</c:v>
                </c:pt>
                <c:pt idx="297">
                  <c:v>26094</c:v>
                </c:pt>
                <c:pt idx="298">
                  <c:v>29543</c:v>
                </c:pt>
                <c:pt idx="299">
                  <c:v>32015</c:v>
                </c:pt>
                <c:pt idx="300">
                  <c:v>30155</c:v>
                </c:pt>
                <c:pt idx="301">
                  <c:v>31113</c:v>
                </c:pt>
                <c:pt idx="302">
                  <c:v>28974</c:v>
                </c:pt>
                <c:pt idx="303">
                  <c:v>23642</c:v>
                </c:pt>
                <c:pt idx="304">
                  <c:v>26174</c:v>
                </c:pt>
                <c:pt idx="305">
                  <c:v>25062</c:v>
                </c:pt>
                <c:pt idx="306">
                  <c:v>29668</c:v>
                </c:pt>
                <c:pt idx="307">
                  <c:v>29073</c:v>
                </c:pt>
                <c:pt idx="308">
                  <c:v>32543</c:v>
                </c:pt>
                <c:pt idx="309">
                  <c:v>28824</c:v>
                </c:pt>
                <c:pt idx="310">
                  <c:v>21409</c:v>
                </c:pt>
                <c:pt idx="311">
                  <c:v>26045</c:v>
                </c:pt>
                <c:pt idx="312">
                  <c:v>24287</c:v>
                </c:pt>
                <c:pt idx="313">
                  <c:v>28936</c:v>
                </c:pt>
                <c:pt idx="314">
                  <c:v>27114</c:v>
                </c:pt>
                <c:pt idx="315">
                  <c:v>31541</c:v>
                </c:pt>
                <c:pt idx="316">
                  <c:v>28366</c:v>
                </c:pt>
                <c:pt idx="317">
                  <c:v>21678</c:v>
                </c:pt>
                <c:pt idx="318">
                  <c:v>23522</c:v>
                </c:pt>
                <c:pt idx="319">
                  <c:v>24541</c:v>
                </c:pt>
                <c:pt idx="320">
                  <c:v>27751</c:v>
                </c:pt>
                <c:pt idx="321">
                  <c:v>26692</c:v>
                </c:pt>
                <c:pt idx="322">
                  <c:v>30056</c:v>
                </c:pt>
                <c:pt idx="323">
                  <c:v>26404</c:v>
                </c:pt>
                <c:pt idx="324">
                  <c:v>19100</c:v>
                </c:pt>
                <c:pt idx="325">
                  <c:v>21896</c:v>
                </c:pt>
                <c:pt idx="326">
                  <c:v>22557</c:v>
                </c:pt>
                <c:pt idx="327">
                  <c:v>25716</c:v>
                </c:pt>
                <c:pt idx="328">
                  <c:v>23473</c:v>
                </c:pt>
                <c:pt idx="329">
                  <c:v>29981</c:v>
                </c:pt>
                <c:pt idx="330">
                  <c:v>23505</c:v>
                </c:pt>
                <c:pt idx="331">
                  <c:v>16937</c:v>
                </c:pt>
                <c:pt idx="332">
                  <c:v>19657</c:v>
                </c:pt>
                <c:pt idx="333">
                  <c:v>19022</c:v>
                </c:pt>
                <c:pt idx="334">
                  <c:v>21168</c:v>
                </c:pt>
                <c:pt idx="335">
                  <c:v>19389</c:v>
                </c:pt>
                <c:pt idx="336">
                  <c:v>26196</c:v>
                </c:pt>
                <c:pt idx="337">
                  <c:v>18914</c:v>
                </c:pt>
                <c:pt idx="338">
                  <c:v>14371</c:v>
                </c:pt>
                <c:pt idx="339">
                  <c:v>16210</c:v>
                </c:pt>
                <c:pt idx="340">
                  <c:v>18702</c:v>
                </c:pt>
                <c:pt idx="341">
                  <c:v>18543</c:v>
                </c:pt>
                <c:pt idx="342">
                  <c:v>19042</c:v>
                </c:pt>
                <c:pt idx="343">
                  <c:v>24477</c:v>
                </c:pt>
                <c:pt idx="344">
                  <c:v>19286</c:v>
                </c:pt>
                <c:pt idx="345">
                  <c:v>16553</c:v>
                </c:pt>
                <c:pt idx="346">
                  <c:v>16887</c:v>
                </c:pt>
                <c:pt idx="347">
                  <c:v>18319</c:v>
                </c:pt>
                <c:pt idx="348">
                  <c:v>21084</c:v>
                </c:pt>
                <c:pt idx="349">
                  <c:v>18906</c:v>
                </c:pt>
                <c:pt idx="350">
                  <c:v>23781</c:v>
                </c:pt>
                <c:pt idx="351">
                  <c:v>19874</c:v>
                </c:pt>
                <c:pt idx="352">
                  <c:v>17994</c:v>
                </c:pt>
                <c:pt idx="353">
                  <c:v>16338</c:v>
                </c:pt>
                <c:pt idx="354">
                  <c:v>14809</c:v>
                </c:pt>
                <c:pt idx="355">
                  <c:v>17843</c:v>
                </c:pt>
                <c:pt idx="356">
                  <c:v>18718</c:v>
                </c:pt>
                <c:pt idx="357">
                  <c:v>18296</c:v>
                </c:pt>
                <c:pt idx="358">
                  <c:v>21675</c:v>
                </c:pt>
                <c:pt idx="359">
                  <c:v>25235</c:v>
                </c:pt>
                <c:pt idx="360">
                  <c:v>19682</c:v>
                </c:pt>
                <c:pt idx="361">
                  <c:v>18451</c:v>
                </c:pt>
                <c:pt idx="362">
                  <c:v>21533</c:v>
                </c:pt>
                <c:pt idx="363">
                  <c:v>21715</c:v>
                </c:pt>
                <c:pt idx="364">
                  <c:v>20040</c:v>
                </c:pt>
                <c:pt idx="365">
                  <c:v>24271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2-480E-A7A9-07821DBE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'12'!$U$1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'12'!$U$2:$U$367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1-42D0-A754-8F702F6DC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'13'!$P$2:$P$367</c:f>
              <c:numCache>
                <c:formatCode>General</c:formatCode>
                <c:ptCount val="366"/>
                <c:pt idx="0">
                  <c:v>15923</c:v>
                </c:pt>
                <c:pt idx="1">
                  <c:v>22002</c:v>
                </c:pt>
                <c:pt idx="2">
                  <c:v>21834</c:v>
                </c:pt>
                <c:pt idx="3">
                  <c:v>19857</c:v>
                </c:pt>
                <c:pt idx="4">
                  <c:v>17685</c:v>
                </c:pt>
                <c:pt idx="5">
                  <c:v>18011</c:v>
                </c:pt>
                <c:pt idx="6">
                  <c:v>21377</c:v>
                </c:pt>
                <c:pt idx="7">
                  <c:v>17378</c:v>
                </c:pt>
                <c:pt idx="8">
                  <c:v>17199</c:v>
                </c:pt>
                <c:pt idx="9">
                  <c:v>21013</c:v>
                </c:pt>
                <c:pt idx="10">
                  <c:v>23267</c:v>
                </c:pt>
                <c:pt idx="11">
                  <c:v>21693</c:v>
                </c:pt>
                <c:pt idx="12">
                  <c:v>18795</c:v>
                </c:pt>
                <c:pt idx="13">
                  <c:v>20945</c:v>
                </c:pt>
                <c:pt idx="14">
                  <c:v>19251</c:v>
                </c:pt>
                <c:pt idx="15">
                  <c:v>18668</c:v>
                </c:pt>
                <c:pt idx="16">
                  <c:v>23228</c:v>
                </c:pt>
                <c:pt idx="17">
                  <c:v>25043</c:v>
                </c:pt>
                <c:pt idx="18">
                  <c:v>23156</c:v>
                </c:pt>
                <c:pt idx="19">
                  <c:v>20737</c:v>
                </c:pt>
                <c:pt idx="20">
                  <c:v>21570</c:v>
                </c:pt>
                <c:pt idx="21">
                  <c:v>18790</c:v>
                </c:pt>
                <c:pt idx="22">
                  <c:v>19133</c:v>
                </c:pt>
                <c:pt idx="23">
                  <c:v>23125</c:v>
                </c:pt>
                <c:pt idx="24">
                  <c:v>24541</c:v>
                </c:pt>
                <c:pt idx="25">
                  <c:v>24020</c:v>
                </c:pt>
                <c:pt idx="26">
                  <c:v>20568</c:v>
                </c:pt>
                <c:pt idx="27">
                  <c:v>21027</c:v>
                </c:pt>
                <c:pt idx="28">
                  <c:v>18398</c:v>
                </c:pt>
                <c:pt idx="29">
                  <c:v>15751</c:v>
                </c:pt>
                <c:pt idx="30">
                  <c:v>18798</c:v>
                </c:pt>
                <c:pt idx="31">
                  <c:v>18103</c:v>
                </c:pt>
                <c:pt idx="32">
                  <c:v>19133</c:v>
                </c:pt>
                <c:pt idx="33">
                  <c:v>13844</c:v>
                </c:pt>
                <c:pt idx="34">
                  <c:v>14021</c:v>
                </c:pt>
                <c:pt idx="35">
                  <c:v>12210</c:v>
                </c:pt>
                <c:pt idx="36">
                  <c:v>13217</c:v>
                </c:pt>
                <c:pt idx="37">
                  <c:v>21358</c:v>
                </c:pt>
                <c:pt idx="38">
                  <c:v>29422</c:v>
                </c:pt>
                <c:pt idx="39">
                  <c:v>29664</c:v>
                </c:pt>
                <c:pt idx="40">
                  <c:v>20519</c:v>
                </c:pt>
                <c:pt idx="41">
                  <c:v>24327</c:v>
                </c:pt>
                <c:pt idx="42">
                  <c:v>24082</c:v>
                </c:pt>
                <c:pt idx="43">
                  <c:v>26136</c:v>
                </c:pt>
                <c:pt idx="44">
                  <c:v>25571</c:v>
                </c:pt>
                <c:pt idx="45">
                  <c:v>26938</c:v>
                </c:pt>
                <c:pt idx="46">
                  <c:v>25924</c:v>
                </c:pt>
                <c:pt idx="47">
                  <c:v>24550</c:v>
                </c:pt>
                <c:pt idx="48">
                  <c:v>24548</c:v>
                </c:pt>
                <c:pt idx="49">
                  <c:v>22441</c:v>
                </c:pt>
                <c:pt idx="50">
                  <c:v>24433</c:v>
                </c:pt>
                <c:pt idx="51">
                  <c:v>26648</c:v>
                </c:pt>
                <c:pt idx="52">
                  <c:v>28588</c:v>
                </c:pt>
                <c:pt idx="53">
                  <c:v>27450</c:v>
                </c:pt>
                <c:pt idx="54">
                  <c:v>27455</c:v>
                </c:pt>
                <c:pt idx="55">
                  <c:v>26133</c:v>
                </c:pt>
                <c:pt idx="56">
                  <c:v>25581</c:v>
                </c:pt>
                <c:pt idx="57">
                  <c:v>29570</c:v>
                </c:pt>
                <c:pt idx="58">
                  <c:v>29378</c:v>
                </c:pt>
                <c:pt idx="59">
                  <c:v>31478</c:v>
                </c:pt>
                <c:pt idx="60">
                  <c:v>16225</c:v>
                </c:pt>
                <c:pt idx="61">
                  <c:v>16904</c:v>
                </c:pt>
                <c:pt idx="62">
                  <c:v>17323</c:v>
                </c:pt>
                <c:pt idx="63">
                  <c:v>14094</c:v>
                </c:pt>
                <c:pt idx="64">
                  <c:v>14185</c:v>
                </c:pt>
                <c:pt idx="65">
                  <c:v>18243</c:v>
                </c:pt>
                <c:pt idx="66">
                  <c:v>22144</c:v>
                </c:pt>
                <c:pt idx="67">
                  <c:v>20337</c:v>
                </c:pt>
                <c:pt idx="68">
                  <c:v>16763</c:v>
                </c:pt>
                <c:pt idx="69">
                  <c:v>16874</c:v>
                </c:pt>
                <c:pt idx="70">
                  <c:v>15048</c:v>
                </c:pt>
                <c:pt idx="71">
                  <c:v>15867</c:v>
                </c:pt>
                <c:pt idx="72">
                  <c:v>20745</c:v>
                </c:pt>
                <c:pt idx="73">
                  <c:v>24391</c:v>
                </c:pt>
                <c:pt idx="74">
                  <c:v>23332</c:v>
                </c:pt>
                <c:pt idx="75">
                  <c:v>19609</c:v>
                </c:pt>
                <c:pt idx="76">
                  <c:v>23407</c:v>
                </c:pt>
                <c:pt idx="77">
                  <c:v>20123</c:v>
                </c:pt>
                <c:pt idx="78">
                  <c:v>22128</c:v>
                </c:pt>
                <c:pt idx="79">
                  <c:v>24370</c:v>
                </c:pt>
                <c:pt idx="80">
                  <c:v>28169</c:v>
                </c:pt>
                <c:pt idx="81">
                  <c:v>25580</c:v>
                </c:pt>
                <c:pt idx="82">
                  <c:v>23658</c:v>
                </c:pt>
                <c:pt idx="83">
                  <c:v>26274</c:v>
                </c:pt>
                <c:pt idx="84">
                  <c:v>22768</c:v>
                </c:pt>
                <c:pt idx="85">
                  <c:v>25776</c:v>
                </c:pt>
                <c:pt idx="86">
                  <c:v>26160</c:v>
                </c:pt>
                <c:pt idx="87">
                  <c:v>29504</c:v>
                </c:pt>
                <c:pt idx="88">
                  <c:v>28198</c:v>
                </c:pt>
                <c:pt idx="89">
                  <c:v>25355</c:v>
                </c:pt>
                <c:pt idx="90">
                  <c:v>28413</c:v>
                </c:pt>
                <c:pt idx="91">
                  <c:v>26994</c:v>
                </c:pt>
                <c:pt idx="92">
                  <c:v>28442</c:v>
                </c:pt>
                <c:pt idx="93">
                  <c:v>29853</c:v>
                </c:pt>
                <c:pt idx="94">
                  <c:v>31020</c:v>
                </c:pt>
                <c:pt idx="95">
                  <c:v>29114</c:v>
                </c:pt>
                <c:pt idx="96">
                  <c:v>27625</c:v>
                </c:pt>
                <c:pt idx="97">
                  <c:v>31465</c:v>
                </c:pt>
                <c:pt idx="98">
                  <c:v>28700</c:v>
                </c:pt>
                <c:pt idx="99">
                  <c:v>27709</c:v>
                </c:pt>
                <c:pt idx="100">
                  <c:v>32796</c:v>
                </c:pt>
                <c:pt idx="101">
                  <c:v>33065</c:v>
                </c:pt>
                <c:pt idx="102">
                  <c:v>32161</c:v>
                </c:pt>
                <c:pt idx="103">
                  <c:v>30286</c:v>
                </c:pt>
                <c:pt idx="104">
                  <c:v>29528</c:v>
                </c:pt>
                <c:pt idx="105">
                  <c:v>29004</c:v>
                </c:pt>
                <c:pt idx="106">
                  <c:v>27635</c:v>
                </c:pt>
                <c:pt idx="107">
                  <c:v>32744</c:v>
                </c:pt>
                <c:pt idx="108">
                  <c:v>32116</c:v>
                </c:pt>
                <c:pt idx="109">
                  <c:v>32815</c:v>
                </c:pt>
                <c:pt idx="110">
                  <c:v>30698</c:v>
                </c:pt>
                <c:pt idx="111">
                  <c:v>29285</c:v>
                </c:pt>
                <c:pt idx="112">
                  <c:v>26868</c:v>
                </c:pt>
                <c:pt idx="113">
                  <c:v>28859</c:v>
                </c:pt>
                <c:pt idx="114">
                  <c:v>33155</c:v>
                </c:pt>
                <c:pt idx="115">
                  <c:v>34273</c:v>
                </c:pt>
                <c:pt idx="116">
                  <c:v>33441</c:v>
                </c:pt>
                <c:pt idx="117">
                  <c:v>31766</c:v>
                </c:pt>
                <c:pt idx="118">
                  <c:v>29906</c:v>
                </c:pt>
                <c:pt idx="119">
                  <c:v>28073</c:v>
                </c:pt>
                <c:pt idx="120">
                  <c:v>32171</c:v>
                </c:pt>
                <c:pt idx="121">
                  <c:v>28575</c:v>
                </c:pt>
                <c:pt idx="122">
                  <c:v>30759</c:v>
                </c:pt>
                <c:pt idx="123">
                  <c:v>28131</c:v>
                </c:pt>
                <c:pt idx="124">
                  <c:v>25093</c:v>
                </c:pt>
                <c:pt idx="125">
                  <c:v>28428</c:v>
                </c:pt>
                <c:pt idx="126">
                  <c:v>25729</c:v>
                </c:pt>
                <c:pt idx="127">
                  <c:v>26226</c:v>
                </c:pt>
                <c:pt idx="128">
                  <c:v>29770</c:v>
                </c:pt>
                <c:pt idx="129">
                  <c:v>31592</c:v>
                </c:pt>
                <c:pt idx="130">
                  <c:v>30346</c:v>
                </c:pt>
                <c:pt idx="131">
                  <c:v>30896</c:v>
                </c:pt>
                <c:pt idx="132">
                  <c:v>31703</c:v>
                </c:pt>
                <c:pt idx="133">
                  <c:v>28177</c:v>
                </c:pt>
                <c:pt idx="134">
                  <c:v>24219</c:v>
                </c:pt>
                <c:pt idx="135">
                  <c:v>39836</c:v>
                </c:pt>
                <c:pt idx="136">
                  <c:v>37603</c:v>
                </c:pt>
                <c:pt idx="137">
                  <c:v>23241</c:v>
                </c:pt>
                <c:pt idx="138">
                  <c:v>30385</c:v>
                </c:pt>
                <c:pt idx="139">
                  <c:v>31546</c:v>
                </c:pt>
                <c:pt idx="140">
                  <c:v>27941</c:v>
                </c:pt>
                <c:pt idx="141">
                  <c:v>29164</c:v>
                </c:pt>
                <c:pt idx="142">
                  <c:v>32565</c:v>
                </c:pt>
                <c:pt idx="143">
                  <c:v>32656</c:v>
                </c:pt>
                <c:pt idx="144">
                  <c:v>31724</c:v>
                </c:pt>
                <c:pt idx="145">
                  <c:v>29681</c:v>
                </c:pt>
                <c:pt idx="146">
                  <c:v>29437</c:v>
                </c:pt>
                <c:pt idx="147">
                  <c:v>25657</c:v>
                </c:pt>
                <c:pt idx="148">
                  <c:v>29059</c:v>
                </c:pt>
                <c:pt idx="149">
                  <c:v>28420</c:v>
                </c:pt>
                <c:pt idx="150">
                  <c:v>29660</c:v>
                </c:pt>
                <c:pt idx="151">
                  <c:v>29180</c:v>
                </c:pt>
                <c:pt idx="152">
                  <c:v>29796</c:v>
                </c:pt>
                <c:pt idx="153">
                  <c:v>29763</c:v>
                </c:pt>
                <c:pt idx="154">
                  <c:v>27033</c:v>
                </c:pt>
                <c:pt idx="155">
                  <c:v>32901</c:v>
                </c:pt>
                <c:pt idx="156">
                  <c:v>36515</c:v>
                </c:pt>
                <c:pt idx="157">
                  <c:v>24879</c:v>
                </c:pt>
                <c:pt idx="158">
                  <c:v>25422</c:v>
                </c:pt>
                <c:pt idx="159">
                  <c:v>28897</c:v>
                </c:pt>
                <c:pt idx="160">
                  <c:v>32793</c:v>
                </c:pt>
                <c:pt idx="161">
                  <c:v>29254</c:v>
                </c:pt>
                <c:pt idx="162">
                  <c:v>28898</c:v>
                </c:pt>
                <c:pt idx="163">
                  <c:v>31887</c:v>
                </c:pt>
                <c:pt idx="164">
                  <c:v>31983</c:v>
                </c:pt>
                <c:pt idx="165">
                  <c:v>29283</c:v>
                </c:pt>
                <c:pt idx="166">
                  <c:v>31199</c:v>
                </c:pt>
                <c:pt idx="167">
                  <c:v>28784</c:v>
                </c:pt>
                <c:pt idx="168">
                  <c:v>24393</c:v>
                </c:pt>
                <c:pt idx="169">
                  <c:v>25001</c:v>
                </c:pt>
                <c:pt idx="170">
                  <c:v>30614</c:v>
                </c:pt>
                <c:pt idx="171">
                  <c:v>29358</c:v>
                </c:pt>
                <c:pt idx="172">
                  <c:v>30244</c:v>
                </c:pt>
                <c:pt idx="173">
                  <c:v>26301</c:v>
                </c:pt>
                <c:pt idx="174">
                  <c:v>26847</c:v>
                </c:pt>
                <c:pt idx="175">
                  <c:v>24293</c:v>
                </c:pt>
                <c:pt idx="176">
                  <c:v>26019</c:v>
                </c:pt>
                <c:pt idx="177">
                  <c:v>28452</c:v>
                </c:pt>
                <c:pt idx="178">
                  <c:v>27633</c:v>
                </c:pt>
                <c:pt idx="179">
                  <c:v>28249</c:v>
                </c:pt>
                <c:pt idx="180">
                  <c:v>24636</c:v>
                </c:pt>
                <c:pt idx="181">
                  <c:v>25849</c:v>
                </c:pt>
                <c:pt idx="182">
                  <c:v>23273</c:v>
                </c:pt>
                <c:pt idx="183">
                  <c:v>24746</c:v>
                </c:pt>
                <c:pt idx="184">
                  <c:v>28435</c:v>
                </c:pt>
                <c:pt idx="185">
                  <c:v>26728</c:v>
                </c:pt>
                <c:pt idx="186">
                  <c:v>28076</c:v>
                </c:pt>
                <c:pt idx="187">
                  <c:v>28412</c:v>
                </c:pt>
                <c:pt idx="188">
                  <c:v>29689</c:v>
                </c:pt>
                <c:pt idx="189">
                  <c:v>26244</c:v>
                </c:pt>
                <c:pt idx="190">
                  <c:v>29400</c:v>
                </c:pt>
                <c:pt idx="191">
                  <c:v>31318</c:v>
                </c:pt>
                <c:pt idx="192">
                  <c:v>31414</c:v>
                </c:pt>
                <c:pt idx="193">
                  <c:v>31717</c:v>
                </c:pt>
                <c:pt idx="194">
                  <c:v>30726</c:v>
                </c:pt>
                <c:pt idx="195">
                  <c:v>31011</c:v>
                </c:pt>
                <c:pt idx="196">
                  <c:v>29568</c:v>
                </c:pt>
                <c:pt idx="197">
                  <c:v>29128</c:v>
                </c:pt>
                <c:pt idx="198">
                  <c:v>31304</c:v>
                </c:pt>
                <c:pt idx="199">
                  <c:v>30565</c:v>
                </c:pt>
                <c:pt idx="200">
                  <c:v>31892</c:v>
                </c:pt>
                <c:pt idx="201">
                  <c:v>30972</c:v>
                </c:pt>
                <c:pt idx="202">
                  <c:v>30738</c:v>
                </c:pt>
                <c:pt idx="203">
                  <c:v>27268</c:v>
                </c:pt>
                <c:pt idx="204">
                  <c:v>30456</c:v>
                </c:pt>
                <c:pt idx="205">
                  <c:v>31793</c:v>
                </c:pt>
                <c:pt idx="206">
                  <c:v>32409</c:v>
                </c:pt>
                <c:pt idx="207">
                  <c:v>37297</c:v>
                </c:pt>
                <c:pt idx="208">
                  <c:v>35717</c:v>
                </c:pt>
                <c:pt idx="209">
                  <c:v>34446</c:v>
                </c:pt>
                <c:pt idx="210">
                  <c:v>32789</c:v>
                </c:pt>
                <c:pt idx="211">
                  <c:v>36297</c:v>
                </c:pt>
                <c:pt idx="212">
                  <c:v>39009</c:v>
                </c:pt>
                <c:pt idx="213">
                  <c:v>33864</c:v>
                </c:pt>
                <c:pt idx="214">
                  <c:v>34573</c:v>
                </c:pt>
                <c:pt idx="215">
                  <c:v>35231</c:v>
                </c:pt>
                <c:pt idx="216">
                  <c:v>35097</c:v>
                </c:pt>
                <c:pt idx="217">
                  <c:v>31814</c:v>
                </c:pt>
                <c:pt idx="218">
                  <c:v>32856</c:v>
                </c:pt>
                <c:pt idx="219">
                  <c:v>34905</c:v>
                </c:pt>
                <c:pt idx="220">
                  <c:v>33270</c:v>
                </c:pt>
                <c:pt idx="221">
                  <c:v>34907</c:v>
                </c:pt>
                <c:pt idx="222">
                  <c:v>36288</c:v>
                </c:pt>
                <c:pt idx="223">
                  <c:v>35823</c:v>
                </c:pt>
                <c:pt idx="224">
                  <c:v>34400</c:v>
                </c:pt>
                <c:pt idx="225">
                  <c:v>36296</c:v>
                </c:pt>
                <c:pt idx="226">
                  <c:v>37693</c:v>
                </c:pt>
                <c:pt idx="227">
                  <c:v>29868</c:v>
                </c:pt>
                <c:pt idx="228">
                  <c:v>28802</c:v>
                </c:pt>
                <c:pt idx="229">
                  <c:v>33279</c:v>
                </c:pt>
                <c:pt idx="230">
                  <c:v>31446</c:v>
                </c:pt>
                <c:pt idx="231">
                  <c:v>28425</c:v>
                </c:pt>
                <c:pt idx="232">
                  <c:v>28989</c:v>
                </c:pt>
                <c:pt idx="233">
                  <c:v>32331</c:v>
                </c:pt>
                <c:pt idx="234">
                  <c:v>31974</c:v>
                </c:pt>
                <c:pt idx="235">
                  <c:v>31739</c:v>
                </c:pt>
                <c:pt idx="236">
                  <c:v>34420</c:v>
                </c:pt>
                <c:pt idx="237">
                  <c:v>34085</c:v>
                </c:pt>
                <c:pt idx="238">
                  <c:v>32453</c:v>
                </c:pt>
                <c:pt idx="239">
                  <c:v>32378</c:v>
                </c:pt>
                <c:pt idx="240">
                  <c:v>31666</c:v>
                </c:pt>
                <c:pt idx="241">
                  <c:v>26923</c:v>
                </c:pt>
                <c:pt idx="242">
                  <c:v>28942</c:v>
                </c:pt>
                <c:pt idx="243">
                  <c:v>27991</c:v>
                </c:pt>
                <c:pt idx="244">
                  <c:v>29017</c:v>
                </c:pt>
                <c:pt idx="245">
                  <c:v>25344</c:v>
                </c:pt>
                <c:pt idx="246">
                  <c:v>26087</c:v>
                </c:pt>
                <c:pt idx="247">
                  <c:v>29705</c:v>
                </c:pt>
                <c:pt idx="248">
                  <c:v>27564</c:v>
                </c:pt>
                <c:pt idx="249">
                  <c:v>29269</c:v>
                </c:pt>
                <c:pt idx="250">
                  <c:v>26478</c:v>
                </c:pt>
                <c:pt idx="251">
                  <c:v>28832</c:v>
                </c:pt>
                <c:pt idx="252">
                  <c:v>26332</c:v>
                </c:pt>
                <c:pt idx="253">
                  <c:v>26233</c:v>
                </c:pt>
                <c:pt idx="254">
                  <c:v>27197</c:v>
                </c:pt>
                <c:pt idx="255">
                  <c:v>25598</c:v>
                </c:pt>
                <c:pt idx="256">
                  <c:v>29831</c:v>
                </c:pt>
                <c:pt idx="257">
                  <c:v>26922</c:v>
                </c:pt>
                <c:pt idx="258">
                  <c:v>29667</c:v>
                </c:pt>
                <c:pt idx="259">
                  <c:v>35019</c:v>
                </c:pt>
                <c:pt idx="260">
                  <c:v>37333</c:v>
                </c:pt>
                <c:pt idx="261">
                  <c:v>36440</c:v>
                </c:pt>
                <c:pt idx="262">
                  <c:v>31467</c:v>
                </c:pt>
                <c:pt idx="263">
                  <c:v>24915</c:v>
                </c:pt>
                <c:pt idx="264">
                  <c:v>31892</c:v>
                </c:pt>
                <c:pt idx="265">
                  <c:v>28545</c:v>
                </c:pt>
                <c:pt idx="266">
                  <c:v>31518</c:v>
                </c:pt>
                <c:pt idx="267">
                  <c:v>32830</c:v>
                </c:pt>
                <c:pt idx="268">
                  <c:v>34748</c:v>
                </c:pt>
                <c:pt idx="269">
                  <c:v>34216</c:v>
                </c:pt>
                <c:pt idx="270">
                  <c:v>30419</c:v>
                </c:pt>
                <c:pt idx="271">
                  <c:v>28380</c:v>
                </c:pt>
                <c:pt idx="272">
                  <c:v>31733</c:v>
                </c:pt>
                <c:pt idx="273">
                  <c:v>29545</c:v>
                </c:pt>
                <c:pt idx="274">
                  <c:v>35945</c:v>
                </c:pt>
                <c:pt idx="275">
                  <c:v>38408</c:v>
                </c:pt>
                <c:pt idx="276">
                  <c:v>29332</c:v>
                </c:pt>
                <c:pt idx="277">
                  <c:v>26604</c:v>
                </c:pt>
                <c:pt idx="278">
                  <c:v>27401</c:v>
                </c:pt>
                <c:pt idx="279">
                  <c:v>27841</c:v>
                </c:pt>
                <c:pt idx="280">
                  <c:v>18922</c:v>
                </c:pt>
                <c:pt idx="281">
                  <c:v>29807</c:v>
                </c:pt>
                <c:pt idx="282">
                  <c:v>28050</c:v>
                </c:pt>
                <c:pt idx="283">
                  <c:v>31828</c:v>
                </c:pt>
                <c:pt idx="284">
                  <c:v>31754</c:v>
                </c:pt>
                <c:pt idx="285">
                  <c:v>30588</c:v>
                </c:pt>
                <c:pt idx="286">
                  <c:v>31115</c:v>
                </c:pt>
                <c:pt idx="287">
                  <c:v>27950</c:v>
                </c:pt>
                <c:pt idx="288">
                  <c:v>31348</c:v>
                </c:pt>
                <c:pt idx="289">
                  <c:v>32096</c:v>
                </c:pt>
                <c:pt idx="290">
                  <c:v>33803</c:v>
                </c:pt>
                <c:pt idx="291">
                  <c:v>32406</c:v>
                </c:pt>
                <c:pt idx="292">
                  <c:v>31278</c:v>
                </c:pt>
                <c:pt idx="293">
                  <c:v>31697</c:v>
                </c:pt>
                <c:pt idx="294">
                  <c:v>28866</c:v>
                </c:pt>
                <c:pt idx="295">
                  <c:v>29494</c:v>
                </c:pt>
                <c:pt idx="296">
                  <c:v>31181</c:v>
                </c:pt>
                <c:pt idx="297">
                  <c:v>33008</c:v>
                </c:pt>
                <c:pt idx="298">
                  <c:v>32239</c:v>
                </c:pt>
                <c:pt idx="299">
                  <c:v>30002</c:v>
                </c:pt>
                <c:pt idx="300">
                  <c:v>28938</c:v>
                </c:pt>
                <c:pt idx="301">
                  <c:v>24330</c:v>
                </c:pt>
                <c:pt idx="302">
                  <c:v>25881</c:v>
                </c:pt>
                <c:pt idx="303">
                  <c:v>29952</c:v>
                </c:pt>
                <c:pt idx="304">
                  <c:v>31663</c:v>
                </c:pt>
                <c:pt idx="305">
                  <c:v>30795</c:v>
                </c:pt>
                <c:pt idx="306">
                  <c:v>29778</c:v>
                </c:pt>
                <c:pt idx="307">
                  <c:v>28768</c:v>
                </c:pt>
                <c:pt idx="308">
                  <c:v>25133</c:v>
                </c:pt>
                <c:pt idx="309">
                  <c:v>27976</c:v>
                </c:pt>
                <c:pt idx="310">
                  <c:v>31929</c:v>
                </c:pt>
                <c:pt idx="311">
                  <c:v>33196</c:v>
                </c:pt>
                <c:pt idx="312">
                  <c:v>30484</c:v>
                </c:pt>
                <c:pt idx="313">
                  <c:v>29592</c:v>
                </c:pt>
                <c:pt idx="314">
                  <c:v>28644</c:v>
                </c:pt>
                <c:pt idx="315">
                  <c:v>24207</c:v>
                </c:pt>
                <c:pt idx="316">
                  <c:v>27189</c:v>
                </c:pt>
                <c:pt idx="317">
                  <c:v>31354</c:v>
                </c:pt>
                <c:pt idx="318">
                  <c:v>32062</c:v>
                </c:pt>
                <c:pt idx="319">
                  <c:v>28753</c:v>
                </c:pt>
                <c:pt idx="320">
                  <c:v>25992</c:v>
                </c:pt>
                <c:pt idx="321">
                  <c:v>25971</c:v>
                </c:pt>
                <c:pt idx="322">
                  <c:v>21856</c:v>
                </c:pt>
                <c:pt idx="323">
                  <c:v>25066</c:v>
                </c:pt>
                <c:pt idx="324">
                  <c:v>29821</c:v>
                </c:pt>
                <c:pt idx="325">
                  <c:v>31260</c:v>
                </c:pt>
                <c:pt idx="326">
                  <c:v>27808</c:v>
                </c:pt>
                <c:pt idx="327">
                  <c:v>20996</c:v>
                </c:pt>
                <c:pt idx="328">
                  <c:v>25584</c:v>
                </c:pt>
                <c:pt idx="329">
                  <c:v>18377</c:v>
                </c:pt>
                <c:pt idx="330">
                  <c:v>21366</c:v>
                </c:pt>
                <c:pt idx="331">
                  <c:v>23374</c:v>
                </c:pt>
                <c:pt idx="332">
                  <c:v>28282</c:v>
                </c:pt>
                <c:pt idx="333">
                  <c:v>24734</c:v>
                </c:pt>
                <c:pt idx="334">
                  <c:v>19485</c:v>
                </c:pt>
                <c:pt idx="335">
                  <c:v>19474</c:v>
                </c:pt>
                <c:pt idx="336">
                  <c:v>16969</c:v>
                </c:pt>
                <c:pt idx="337">
                  <c:v>17462</c:v>
                </c:pt>
                <c:pt idx="338">
                  <c:v>23669</c:v>
                </c:pt>
                <c:pt idx="339">
                  <c:v>26756</c:v>
                </c:pt>
                <c:pt idx="340">
                  <c:v>24782</c:v>
                </c:pt>
                <c:pt idx="341">
                  <c:v>20550</c:v>
                </c:pt>
                <c:pt idx="342">
                  <c:v>20008</c:v>
                </c:pt>
                <c:pt idx="343">
                  <c:v>17808</c:v>
                </c:pt>
                <c:pt idx="344">
                  <c:v>19885</c:v>
                </c:pt>
                <c:pt idx="345">
                  <c:v>23179</c:v>
                </c:pt>
                <c:pt idx="346">
                  <c:v>26771</c:v>
                </c:pt>
                <c:pt idx="347">
                  <c:v>24300</c:v>
                </c:pt>
                <c:pt idx="348">
                  <c:v>21698</c:v>
                </c:pt>
                <c:pt idx="349">
                  <c:v>21669</c:v>
                </c:pt>
                <c:pt idx="350">
                  <c:v>18767</c:v>
                </c:pt>
                <c:pt idx="351">
                  <c:v>19775</c:v>
                </c:pt>
                <c:pt idx="352">
                  <c:v>22907</c:v>
                </c:pt>
                <c:pt idx="353">
                  <c:v>24938</c:v>
                </c:pt>
                <c:pt idx="354">
                  <c:v>25715</c:v>
                </c:pt>
                <c:pt idx="355">
                  <c:v>25101</c:v>
                </c:pt>
                <c:pt idx="356">
                  <c:v>22666</c:v>
                </c:pt>
                <c:pt idx="357">
                  <c:v>21524</c:v>
                </c:pt>
                <c:pt idx="358">
                  <c:v>23512</c:v>
                </c:pt>
                <c:pt idx="359">
                  <c:v>27644</c:v>
                </c:pt>
                <c:pt idx="360">
                  <c:v>27146</c:v>
                </c:pt>
                <c:pt idx="361">
                  <c:v>27054</c:v>
                </c:pt>
                <c:pt idx="362">
                  <c:v>27174</c:v>
                </c:pt>
                <c:pt idx="363">
                  <c:v>24020</c:v>
                </c:pt>
                <c:pt idx="364">
                  <c:v>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9-4ABB-A205-AC8A1F2B2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'13'!$Q$1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'13'!$Q$2:$Q$367</c:f>
              <c:numCache>
                <c:formatCode>General</c:formatCode>
                <c:ptCount val="366"/>
                <c:pt idx="0">
                  <c:v>27963</c:v>
                </c:pt>
                <c:pt idx="1">
                  <c:v>27218</c:v>
                </c:pt>
                <c:pt idx="2">
                  <c:v>19104</c:v>
                </c:pt>
                <c:pt idx="3">
                  <c:v>20088</c:v>
                </c:pt>
                <c:pt idx="4">
                  <c:v>20768</c:v>
                </c:pt>
                <c:pt idx="5">
                  <c:v>22506</c:v>
                </c:pt>
                <c:pt idx="6">
                  <c:v>19457</c:v>
                </c:pt>
                <c:pt idx="7">
                  <c:v>16239</c:v>
                </c:pt>
                <c:pt idx="8">
                  <c:v>18628</c:v>
                </c:pt>
                <c:pt idx="9">
                  <c:v>19435</c:v>
                </c:pt>
                <c:pt idx="10">
                  <c:v>19160</c:v>
                </c:pt>
                <c:pt idx="11">
                  <c:v>19534</c:v>
                </c:pt>
                <c:pt idx="12">
                  <c:v>26272</c:v>
                </c:pt>
                <c:pt idx="13">
                  <c:v>22527</c:v>
                </c:pt>
                <c:pt idx="14">
                  <c:v>17511</c:v>
                </c:pt>
                <c:pt idx="15">
                  <c:v>18583</c:v>
                </c:pt>
                <c:pt idx="16">
                  <c:v>20947</c:v>
                </c:pt>
                <c:pt idx="17">
                  <c:v>21738</c:v>
                </c:pt>
                <c:pt idx="18">
                  <c:v>20408</c:v>
                </c:pt>
                <c:pt idx="19">
                  <c:v>27373</c:v>
                </c:pt>
                <c:pt idx="20">
                  <c:v>23615</c:v>
                </c:pt>
                <c:pt idx="21">
                  <c:v>18830</c:v>
                </c:pt>
                <c:pt idx="22">
                  <c:v>20165</c:v>
                </c:pt>
                <c:pt idx="23">
                  <c:v>21055</c:v>
                </c:pt>
                <c:pt idx="24">
                  <c:v>20596</c:v>
                </c:pt>
                <c:pt idx="25">
                  <c:v>21917</c:v>
                </c:pt>
                <c:pt idx="26">
                  <c:v>27005</c:v>
                </c:pt>
                <c:pt idx="27">
                  <c:v>23484</c:v>
                </c:pt>
                <c:pt idx="28">
                  <c:v>19006</c:v>
                </c:pt>
                <c:pt idx="29">
                  <c:v>18975</c:v>
                </c:pt>
                <c:pt idx="30">
                  <c:v>19724</c:v>
                </c:pt>
                <c:pt idx="31">
                  <c:v>15725</c:v>
                </c:pt>
                <c:pt idx="32">
                  <c:v>18405</c:v>
                </c:pt>
                <c:pt idx="33">
                  <c:v>21257</c:v>
                </c:pt>
                <c:pt idx="34">
                  <c:v>16644</c:v>
                </c:pt>
                <c:pt idx="35">
                  <c:v>14951</c:v>
                </c:pt>
                <c:pt idx="36">
                  <c:v>14951</c:v>
                </c:pt>
                <c:pt idx="37">
                  <c:v>16404</c:v>
                </c:pt>
                <c:pt idx="38">
                  <c:v>19086</c:v>
                </c:pt>
                <c:pt idx="39">
                  <c:v>15797</c:v>
                </c:pt>
                <c:pt idx="40">
                  <c:v>20165</c:v>
                </c:pt>
                <c:pt idx="41">
                  <c:v>30620</c:v>
                </c:pt>
                <c:pt idx="42">
                  <c:v>29463</c:v>
                </c:pt>
                <c:pt idx="43">
                  <c:v>27793</c:v>
                </c:pt>
                <c:pt idx="44">
                  <c:v>24551</c:v>
                </c:pt>
                <c:pt idx="45">
                  <c:v>23952</c:v>
                </c:pt>
                <c:pt idx="46">
                  <c:v>23632</c:v>
                </c:pt>
                <c:pt idx="47">
                  <c:v>28160</c:v>
                </c:pt>
                <c:pt idx="48">
                  <c:v>25916</c:v>
                </c:pt>
                <c:pt idx="49">
                  <c:v>22807</c:v>
                </c:pt>
                <c:pt idx="50">
                  <c:v>23624</c:v>
                </c:pt>
                <c:pt idx="51">
                  <c:v>24451</c:v>
                </c:pt>
                <c:pt idx="52">
                  <c:v>24824</c:v>
                </c:pt>
                <c:pt idx="53">
                  <c:v>26386</c:v>
                </c:pt>
                <c:pt idx="54">
                  <c:v>29058</c:v>
                </c:pt>
                <c:pt idx="55">
                  <c:v>27331</c:v>
                </c:pt>
                <c:pt idx="56">
                  <c:v>26727</c:v>
                </c:pt>
                <c:pt idx="57">
                  <c:v>26121</c:v>
                </c:pt>
                <c:pt idx="58">
                  <c:v>27571</c:v>
                </c:pt>
                <c:pt idx="59">
                  <c:v>25659</c:v>
                </c:pt>
                <c:pt idx="60">
                  <c:v>29089</c:v>
                </c:pt>
                <c:pt idx="61">
                  <c:v>33170</c:v>
                </c:pt>
                <c:pt idx="62">
                  <c:v>21355</c:v>
                </c:pt>
                <c:pt idx="63">
                  <c:v>12940</c:v>
                </c:pt>
                <c:pt idx="64">
                  <c:v>13928</c:v>
                </c:pt>
                <c:pt idx="65">
                  <c:v>16853</c:v>
                </c:pt>
                <c:pt idx="66">
                  <c:v>16719</c:v>
                </c:pt>
                <c:pt idx="67">
                  <c:v>17542</c:v>
                </c:pt>
                <c:pt idx="68">
                  <c:v>25657</c:v>
                </c:pt>
                <c:pt idx="69">
                  <c:v>17766</c:v>
                </c:pt>
                <c:pt idx="70">
                  <c:v>14531</c:v>
                </c:pt>
                <c:pt idx="71">
                  <c:v>15548</c:v>
                </c:pt>
                <c:pt idx="72">
                  <c:v>16991</c:v>
                </c:pt>
                <c:pt idx="73">
                  <c:v>19144</c:v>
                </c:pt>
                <c:pt idx="74">
                  <c:v>18537</c:v>
                </c:pt>
                <c:pt idx="75">
                  <c:v>27045</c:v>
                </c:pt>
                <c:pt idx="76">
                  <c:v>22587</c:v>
                </c:pt>
                <c:pt idx="77">
                  <c:v>16674</c:v>
                </c:pt>
                <c:pt idx="78">
                  <c:v>20189</c:v>
                </c:pt>
                <c:pt idx="79">
                  <c:v>22947</c:v>
                </c:pt>
                <c:pt idx="80">
                  <c:v>25278</c:v>
                </c:pt>
                <c:pt idx="81">
                  <c:v>23375</c:v>
                </c:pt>
                <c:pt idx="82">
                  <c:v>31596</c:v>
                </c:pt>
                <c:pt idx="83">
                  <c:v>24479</c:v>
                </c:pt>
                <c:pt idx="84">
                  <c:v>20562</c:v>
                </c:pt>
                <c:pt idx="85">
                  <c:v>23899</c:v>
                </c:pt>
                <c:pt idx="86">
                  <c:v>25305</c:v>
                </c:pt>
                <c:pt idx="87">
                  <c:v>29104</c:v>
                </c:pt>
                <c:pt idx="88">
                  <c:v>26213</c:v>
                </c:pt>
                <c:pt idx="89">
                  <c:v>32506</c:v>
                </c:pt>
                <c:pt idx="90">
                  <c:v>26165</c:v>
                </c:pt>
                <c:pt idx="91">
                  <c:v>21970</c:v>
                </c:pt>
                <c:pt idx="92">
                  <c:v>25622</c:v>
                </c:pt>
                <c:pt idx="93">
                  <c:v>28370</c:v>
                </c:pt>
                <c:pt idx="94">
                  <c:v>32285</c:v>
                </c:pt>
                <c:pt idx="95">
                  <c:v>30187</c:v>
                </c:pt>
                <c:pt idx="96">
                  <c:v>34364</c:v>
                </c:pt>
                <c:pt idx="97">
                  <c:v>30129</c:v>
                </c:pt>
                <c:pt idx="98">
                  <c:v>24791</c:v>
                </c:pt>
                <c:pt idx="99">
                  <c:v>28157</c:v>
                </c:pt>
                <c:pt idx="100">
                  <c:v>31152</c:v>
                </c:pt>
                <c:pt idx="101">
                  <c:v>32528</c:v>
                </c:pt>
                <c:pt idx="102">
                  <c:v>32134</c:v>
                </c:pt>
                <c:pt idx="103">
                  <c:v>35844</c:v>
                </c:pt>
                <c:pt idx="104">
                  <c:v>32750</c:v>
                </c:pt>
                <c:pt idx="105">
                  <c:v>28316</c:v>
                </c:pt>
                <c:pt idx="106">
                  <c:v>28769</c:v>
                </c:pt>
                <c:pt idx="107">
                  <c:v>31182</c:v>
                </c:pt>
                <c:pt idx="108">
                  <c:v>31604</c:v>
                </c:pt>
                <c:pt idx="109">
                  <c:v>30670</c:v>
                </c:pt>
                <c:pt idx="110">
                  <c:v>34298</c:v>
                </c:pt>
                <c:pt idx="111">
                  <c:v>32155</c:v>
                </c:pt>
                <c:pt idx="112">
                  <c:v>27956</c:v>
                </c:pt>
                <c:pt idx="113">
                  <c:v>29745</c:v>
                </c:pt>
                <c:pt idx="114">
                  <c:v>30447</c:v>
                </c:pt>
                <c:pt idx="115">
                  <c:v>32885</c:v>
                </c:pt>
                <c:pt idx="116">
                  <c:v>30922</c:v>
                </c:pt>
                <c:pt idx="117">
                  <c:v>35336</c:v>
                </c:pt>
                <c:pt idx="118">
                  <c:v>33216</c:v>
                </c:pt>
                <c:pt idx="119">
                  <c:v>27400</c:v>
                </c:pt>
                <c:pt idx="120">
                  <c:v>27424</c:v>
                </c:pt>
                <c:pt idx="121">
                  <c:v>28786</c:v>
                </c:pt>
                <c:pt idx="122">
                  <c:v>32780</c:v>
                </c:pt>
                <c:pt idx="123">
                  <c:v>30049</c:v>
                </c:pt>
                <c:pt idx="124">
                  <c:v>34131</c:v>
                </c:pt>
                <c:pt idx="125">
                  <c:v>29954</c:v>
                </c:pt>
                <c:pt idx="126">
                  <c:v>22862</c:v>
                </c:pt>
                <c:pt idx="127">
                  <c:v>24903</c:v>
                </c:pt>
                <c:pt idx="128">
                  <c:v>29742</c:v>
                </c:pt>
                <c:pt idx="129">
                  <c:v>32754</c:v>
                </c:pt>
                <c:pt idx="130">
                  <c:v>29633</c:v>
                </c:pt>
                <c:pt idx="131">
                  <c:v>35159</c:v>
                </c:pt>
                <c:pt idx="132">
                  <c:v>30792</c:v>
                </c:pt>
                <c:pt idx="133">
                  <c:v>24652</c:v>
                </c:pt>
                <c:pt idx="134">
                  <c:v>23961</c:v>
                </c:pt>
                <c:pt idx="135">
                  <c:v>38873</c:v>
                </c:pt>
                <c:pt idx="136">
                  <c:v>27684</c:v>
                </c:pt>
                <c:pt idx="137">
                  <c:v>31439</c:v>
                </c:pt>
                <c:pt idx="138">
                  <c:v>38894</c:v>
                </c:pt>
                <c:pt idx="139">
                  <c:v>34471</c:v>
                </c:pt>
                <c:pt idx="140">
                  <c:v>23902</c:v>
                </c:pt>
                <c:pt idx="141">
                  <c:v>28977</c:v>
                </c:pt>
                <c:pt idx="142">
                  <c:v>30452</c:v>
                </c:pt>
                <c:pt idx="143">
                  <c:v>34037</c:v>
                </c:pt>
                <c:pt idx="144">
                  <c:v>33567</c:v>
                </c:pt>
                <c:pt idx="145">
                  <c:v>35765</c:v>
                </c:pt>
                <c:pt idx="146">
                  <c:v>30807</c:v>
                </c:pt>
                <c:pt idx="147">
                  <c:v>25033</c:v>
                </c:pt>
                <c:pt idx="148">
                  <c:v>27706</c:v>
                </c:pt>
                <c:pt idx="149">
                  <c:v>29320</c:v>
                </c:pt>
                <c:pt idx="150">
                  <c:v>32029</c:v>
                </c:pt>
                <c:pt idx="151">
                  <c:v>29338</c:v>
                </c:pt>
                <c:pt idx="152">
                  <c:v>32509</c:v>
                </c:pt>
                <c:pt idx="153">
                  <c:v>28111</c:v>
                </c:pt>
                <c:pt idx="154">
                  <c:v>25240</c:v>
                </c:pt>
                <c:pt idx="155">
                  <c:v>30210</c:v>
                </c:pt>
                <c:pt idx="156">
                  <c:v>26389</c:v>
                </c:pt>
                <c:pt idx="157">
                  <c:v>23549</c:v>
                </c:pt>
                <c:pt idx="158">
                  <c:v>34248</c:v>
                </c:pt>
                <c:pt idx="159">
                  <c:v>36744</c:v>
                </c:pt>
                <c:pt idx="160">
                  <c:v>32248</c:v>
                </c:pt>
                <c:pt idx="161">
                  <c:v>26411</c:v>
                </c:pt>
                <c:pt idx="162">
                  <c:v>28583</c:v>
                </c:pt>
                <c:pt idx="163">
                  <c:v>30534</c:v>
                </c:pt>
                <c:pt idx="164">
                  <c:v>33878</c:v>
                </c:pt>
                <c:pt idx="165">
                  <c:v>29885</c:v>
                </c:pt>
                <c:pt idx="166">
                  <c:v>36131</c:v>
                </c:pt>
                <c:pt idx="167">
                  <c:v>31088</c:v>
                </c:pt>
                <c:pt idx="168">
                  <c:v>27521</c:v>
                </c:pt>
                <c:pt idx="169">
                  <c:v>25735</c:v>
                </c:pt>
                <c:pt idx="170">
                  <c:v>26990</c:v>
                </c:pt>
                <c:pt idx="171">
                  <c:v>30028</c:v>
                </c:pt>
                <c:pt idx="172">
                  <c:v>28527</c:v>
                </c:pt>
                <c:pt idx="173">
                  <c:v>32535</c:v>
                </c:pt>
                <c:pt idx="174">
                  <c:v>28477</c:v>
                </c:pt>
                <c:pt idx="175">
                  <c:v>24284</c:v>
                </c:pt>
                <c:pt idx="176">
                  <c:v>24820</c:v>
                </c:pt>
                <c:pt idx="177">
                  <c:v>25682</c:v>
                </c:pt>
                <c:pt idx="178">
                  <c:v>28417</c:v>
                </c:pt>
                <c:pt idx="179">
                  <c:v>27449</c:v>
                </c:pt>
                <c:pt idx="180">
                  <c:v>30473</c:v>
                </c:pt>
                <c:pt idx="181">
                  <c:v>26004</c:v>
                </c:pt>
                <c:pt idx="182">
                  <c:v>22242</c:v>
                </c:pt>
                <c:pt idx="183">
                  <c:v>23415</c:v>
                </c:pt>
                <c:pt idx="184">
                  <c:v>25288</c:v>
                </c:pt>
                <c:pt idx="185">
                  <c:v>27545</c:v>
                </c:pt>
                <c:pt idx="186">
                  <c:v>26848</c:v>
                </c:pt>
                <c:pt idx="187">
                  <c:v>29271</c:v>
                </c:pt>
                <c:pt idx="188">
                  <c:v>26534</c:v>
                </c:pt>
                <c:pt idx="189">
                  <c:v>25300</c:v>
                </c:pt>
                <c:pt idx="190">
                  <c:v>26786</c:v>
                </c:pt>
                <c:pt idx="191">
                  <c:v>29535</c:v>
                </c:pt>
                <c:pt idx="192">
                  <c:v>30194</c:v>
                </c:pt>
                <c:pt idx="193">
                  <c:v>30452</c:v>
                </c:pt>
                <c:pt idx="194">
                  <c:v>32344</c:v>
                </c:pt>
                <c:pt idx="195">
                  <c:v>31699</c:v>
                </c:pt>
                <c:pt idx="196">
                  <c:v>29996</c:v>
                </c:pt>
                <c:pt idx="197">
                  <c:v>30386</c:v>
                </c:pt>
                <c:pt idx="198">
                  <c:v>31707</c:v>
                </c:pt>
                <c:pt idx="199">
                  <c:v>30158</c:v>
                </c:pt>
                <c:pt idx="200">
                  <c:v>28906</c:v>
                </c:pt>
                <c:pt idx="201">
                  <c:v>29817</c:v>
                </c:pt>
                <c:pt idx="202">
                  <c:v>29949</c:v>
                </c:pt>
                <c:pt idx="203">
                  <c:v>29377</c:v>
                </c:pt>
                <c:pt idx="204">
                  <c:v>30373</c:v>
                </c:pt>
                <c:pt idx="205">
                  <c:v>29050</c:v>
                </c:pt>
                <c:pt idx="206">
                  <c:v>30175</c:v>
                </c:pt>
                <c:pt idx="207">
                  <c:v>30889</c:v>
                </c:pt>
                <c:pt idx="208">
                  <c:v>31324</c:v>
                </c:pt>
                <c:pt idx="209">
                  <c:v>30581</c:v>
                </c:pt>
                <c:pt idx="210">
                  <c:v>33125</c:v>
                </c:pt>
                <c:pt idx="211">
                  <c:v>35215</c:v>
                </c:pt>
                <c:pt idx="212">
                  <c:v>32474</c:v>
                </c:pt>
                <c:pt idx="213">
                  <c:v>34386</c:v>
                </c:pt>
                <c:pt idx="214">
                  <c:v>38853</c:v>
                </c:pt>
                <c:pt idx="215">
                  <c:v>37364</c:v>
                </c:pt>
                <c:pt idx="216">
                  <c:v>36480</c:v>
                </c:pt>
                <c:pt idx="217">
                  <c:v>36143</c:v>
                </c:pt>
                <c:pt idx="218">
                  <c:v>35115</c:v>
                </c:pt>
                <c:pt idx="219">
                  <c:v>35666</c:v>
                </c:pt>
                <c:pt idx="220">
                  <c:v>34176</c:v>
                </c:pt>
                <c:pt idx="221">
                  <c:v>37498</c:v>
                </c:pt>
                <c:pt idx="222">
                  <c:v>35479</c:v>
                </c:pt>
                <c:pt idx="223">
                  <c:v>32485</c:v>
                </c:pt>
                <c:pt idx="224">
                  <c:v>34034</c:v>
                </c:pt>
                <c:pt idx="225">
                  <c:v>35487</c:v>
                </c:pt>
                <c:pt idx="226">
                  <c:v>36252</c:v>
                </c:pt>
                <c:pt idx="227">
                  <c:v>33793</c:v>
                </c:pt>
                <c:pt idx="228">
                  <c:v>38119</c:v>
                </c:pt>
                <c:pt idx="229">
                  <c:v>38309</c:v>
                </c:pt>
                <c:pt idx="230">
                  <c:v>34114</c:v>
                </c:pt>
                <c:pt idx="231">
                  <c:v>30810</c:v>
                </c:pt>
                <c:pt idx="232">
                  <c:v>31035</c:v>
                </c:pt>
                <c:pt idx="233">
                  <c:v>30487</c:v>
                </c:pt>
                <c:pt idx="234">
                  <c:v>32180</c:v>
                </c:pt>
                <c:pt idx="235">
                  <c:v>32295</c:v>
                </c:pt>
                <c:pt idx="236">
                  <c:v>32300</c:v>
                </c:pt>
                <c:pt idx="237">
                  <c:v>30437</c:v>
                </c:pt>
                <c:pt idx="238">
                  <c:v>30705</c:v>
                </c:pt>
                <c:pt idx="239">
                  <c:v>32075</c:v>
                </c:pt>
                <c:pt idx="240">
                  <c:v>34012</c:v>
                </c:pt>
                <c:pt idx="241">
                  <c:v>32148</c:v>
                </c:pt>
                <c:pt idx="242">
                  <c:v>33460</c:v>
                </c:pt>
                <c:pt idx="243">
                  <c:v>31843</c:v>
                </c:pt>
                <c:pt idx="244">
                  <c:v>28281</c:v>
                </c:pt>
                <c:pt idx="245">
                  <c:v>25931</c:v>
                </c:pt>
                <c:pt idx="246">
                  <c:v>26235</c:v>
                </c:pt>
                <c:pt idx="247">
                  <c:v>28541</c:v>
                </c:pt>
                <c:pt idx="248">
                  <c:v>29647</c:v>
                </c:pt>
                <c:pt idx="249">
                  <c:v>28881</c:v>
                </c:pt>
                <c:pt idx="250">
                  <c:v>32309</c:v>
                </c:pt>
                <c:pt idx="251">
                  <c:v>28385</c:v>
                </c:pt>
                <c:pt idx="252">
                  <c:v>24916</c:v>
                </c:pt>
                <c:pt idx="253">
                  <c:v>25591</c:v>
                </c:pt>
                <c:pt idx="254">
                  <c:v>28349</c:v>
                </c:pt>
                <c:pt idx="255">
                  <c:v>30743</c:v>
                </c:pt>
                <c:pt idx="256">
                  <c:v>25920</c:v>
                </c:pt>
                <c:pt idx="257">
                  <c:v>27475</c:v>
                </c:pt>
                <c:pt idx="258">
                  <c:v>27335</c:v>
                </c:pt>
                <c:pt idx="259">
                  <c:v>30243</c:v>
                </c:pt>
                <c:pt idx="260">
                  <c:v>27711</c:v>
                </c:pt>
                <c:pt idx="261">
                  <c:v>27171</c:v>
                </c:pt>
                <c:pt idx="262">
                  <c:v>35049</c:v>
                </c:pt>
                <c:pt idx="263">
                  <c:v>38941</c:v>
                </c:pt>
                <c:pt idx="264">
                  <c:v>38646</c:v>
                </c:pt>
                <c:pt idx="265">
                  <c:v>35432</c:v>
                </c:pt>
                <c:pt idx="266">
                  <c:v>29324</c:v>
                </c:pt>
                <c:pt idx="267">
                  <c:v>26907</c:v>
                </c:pt>
                <c:pt idx="268">
                  <c:v>32849</c:v>
                </c:pt>
                <c:pt idx="269">
                  <c:v>34659</c:v>
                </c:pt>
                <c:pt idx="270">
                  <c:v>34614</c:v>
                </c:pt>
                <c:pt idx="271">
                  <c:v>34779</c:v>
                </c:pt>
                <c:pt idx="272">
                  <c:v>29249</c:v>
                </c:pt>
                <c:pt idx="273">
                  <c:v>23321</c:v>
                </c:pt>
                <c:pt idx="274">
                  <c:v>30996</c:v>
                </c:pt>
                <c:pt idx="275">
                  <c:v>29226</c:v>
                </c:pt>
                <c:pt idx="276">
                  <c:v>30506</c:v>
                </c:pt>
                <c:pt idx="277">
                  <c:v>37279</c:v>
                </c:pt>
                <c:pt idx="278">
                  <c:v>37831</c:v>
                </c:pt>
                <c:pt idx="279">
                  <c:v>29976</c:v>
                </c:pt>
                <c:pt idx="280">
                  <c:v>19017</c:v>
                </c:pt>
                <c:pt idx="281">
                  <c:v>29197</c:v>
                </c:pt>
                <c:pt idx="282">
                  <c:v>24994</c:v>
                </c:pt>
                <c:pt idx="283">
                  <c:v>28432</c:v>
                </c:pt>
                <c:pt idx="284">
                  <c:v>33808</c:v>
                </c:pt>
                <c:pt idx="285">
                  <c:v>36715</c:v>
                </c:pt>
                <c:pt idx="286">
                  <c:v>28914</c:v>
                </c:pt>
                <c:pt idx="287">
                  <c:v>24335</c:v>
                </c:pt>
                <c:pt idx="288">
                  <c:v>30214</c:v>
                </c:pt>
                <c:pt idx="289">
                  <c:v>30127</c:v>
                </c:pt>
                <c:pt idx="290">
                  <c:v>36802</c:v>
                </c:pt>
                <c:pt idx="291">
                  <c:v>35109</c:v>
                </c:pt>
                <c:pt idx="292">
                  <c:v>38541</c:v>
                </c:pt>
                <c:pt idx="293">
                  <c:v>30407</c:v>
                </c:pt>
                <c:pt idx="294">
                  <c:v>25495</c:v>
                </c:pt>
                <c:pt idx="295">
                  <c:v>30092</c:v>
                </c:pt>
                <c:pt idx="296">
                  <c:v>31872</c:v>
                </c:pt>
                <c:pt idx="297">
                  <c:v>34000</c:v>
                </c:pt>
                <c:pt idx="298">
                  <c:v>32802</c:v>
                </c:pt>
                <c:pt idx="299">
                  <c:v>34857</c:v>
                </c:pt>
                <c:pt idx="300">
                  <c:v>30942</c:v>
                </c:pt>
                <c:pt idx="301">
                  <c:v>25825</c:v>
                </c:pt>
                <c:pt idx="302">
                  <c:v>27143</c:v>
                </c:pt>
                <c:pt idx="303">
                  <c:v>27657</c:v>
                </c:pt>
                <c:pt idx="304">
                  <c:v>29085</c:v>
                </c:pt>
                <c:pt idx="305">
                  <c:v>29303</c:v>
                </c:pt>
                <c:pt idx="306">
                  <c:v>35397</c:v>
                </c:pt>
                <c:pt idx="307">
                  <c:v>30550</c:v>
                </c:pt>
                <c:pt idx="308">
                  <c:v>24722</c:v>
                </c:pt>
                <c:pt idx="309">
                  <c:v>27628</c:v>
                </c:pt>
                <c:pt idx="310">
                  <c:v>28234</c:v>
                </c:pt>
                <c:pt idx="311">
                  <c:v>31110</c:v>
                </c:pt>
                <c:pt idx="312">
                  <c:v>31378</c:v>
                </c:pt>
                <c:pt idx="313">
                  <c:v>35696</c:v>
                </c:pt>
                <c:pt idx="314">
                  <c:v>32044</c:v>
                </c:pt>
                <c:pt idx="315">
                  <c:v>24519</c:v>
                </c:pt>
                <c:pt idx="316">
                  <c:v>26643</c:v>
                </c:pt>
                <c:pt idx="317">
                  <c:v>27038</c:v>
                </c:pt>
                <c:pt idx="318">
                  <c:v>30451</c:v>
                </c:pt>
                <c:pt idx="319">
                  <c:v>29896</c:v>
                </c:pt>
                <c:pt idx="320">
                  <c:v>34522</c:v>
                </c:pt>
                <c:pt idx="321">
                  <c:v>29749</c:v>
                </c:pt>
                <c:pt idx="322">
                  <c:v>22201</c:v>
                </c:pt>
                <c:pt idx="323">
                  <c:v>24325</c:v>
                </c:pt>
                <c:pt idx="324">
                  <c:v>23281</c:v>
                </c:pt>
                <c:pt idx="325">
                  <c:v>28882</c:v>
                </c:pt>
                <c:pt idx="326">
                  <c:v>28006</c:v>
                </c:pt>
                <c:pt idx="327">
                  <c:v>32361</c:v>
                </c:pt>
                <c:pt idx="328">
                  <c:v>30076</c:v>
                </c:pt>
                <c:pt idx="329">
                  <c:v>19809</c:v>
                </c:pt>
                <c:pt idx="330">
                  <c:v>20800</c:v>
                </c:pt>
                <c:pt idx="331">
                  <c:v>19724</c:v>
                </c:pt>
                <c:pt idx="332">
                  <c:v>25308</c:v>
                </c:pt>
                <c:pt idx="333">
                  <c:v>23645</c:v>
                </c:pt>
                <c:pt idx="334">
                  <c:v>31080</c:v>
                </c:pt>
                <c:pt idx="335">
                  <c:v>22927</c:v>
                </c:pt>
                <c:pt idx="336">
                  <c:v>16804</c:v>
                </c:pt>
                <c:pt idx="337">
                  <c:v>16813</c:v>
                </c:pt>
                <c:pt idx="338">
                  <c:v>18734</c:v>
                </c:pt>
                <c:pt idx="339">
                  <c:v>21409</c:v>
                </c:pt>
                <c:pt idx="340">
                  <c:v>21901</c:v>
                </c:pt>
                <c:pt idx="341">
                  <c:v>29021</c:v>
                </c:pt>
                <c:pt idx="342">
                  <c:v>23945</c:v>
                </c:pt>
                <c:pt idx="343">
                  <c:v>19203</c:v>
                </c:pt>
                <c:pt idx="344">
                  <c:v>18605</c:v>
                </c:pt>
                <c:pt idx="345">
                  <c:v>19723</c:v>
                </c:pt>
                <c:pt idx="346">
                  <c:v>23075</c:v>
                </c:pt>
                <c:pt idx="347">
                  <c:v>22338</c:v>
                </c:pt>
                <c:pt idx="348">
                  <c:v>29377</c:v>
                </c:pt>
                <c:pt idx="349">
                  <c:v>24392</c:v>
                </c:pt>
                <c:pt idx="350">
                  <c:v>20008</c:v>
                </c:pt>
                <c:pt idx="351">
                  <c:v>19774</c:v>
                </c:pt>
                <c:pt idx="352">
                  <c:v>20974</c:v>
                </c:pt>
                <c:pt idx="353">
                  <c:v>22837</c:v>
                </c:pt>
                <c:pt idx="354">
                  <c:v>21334</c:v>
                </c:pt>
                <c:pt idx="355">
                  <c:v>26017</c:v>
                </c:pt>
                <c:pt idx="356">
                  <c:v>23526</c:v>
                </c:pt>
                <c:pt idx="357">
                  <c:v>20475</c:v>
                </c:pt>
                <c:pt idx="358">
                  <c:v>21383</c:v>
                </c:pt>
                <c:pt idx="359">
                  <c:v>21209</c:v>
                </c:pt>
                <c:pt idx="360">
                  <c:v>23567</c:v>
                </c:pt>
                <c:pt idx="361">
                  <c:v>25795</c:v>
                </c:pt>
                <c:pt idx="362">
                  <c:v>28324</c:v>
                </c:pt>
                <c:pt idx="363">
                  <c:v>25739</c:v>
                </c:pt>
                <c:pt idx="364">
                  <c:v>25695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ED1-8F1F-8EEB7B8E1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'13'!$W$2:$W$367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4</c:v>
                </c:pt>
                <c:pt idx="305">
                  <c:v>0</c:v>
                </c:pt>
                <c:pt idx="306">
                  <c:v>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6</c:v>
                </c:pt>
                <c:pt idx="312">
                  <c:v>0</c:v>
                </c:pt>
                <c:pt idx="313">
                  <c:v>0</c:v>
                </c:pt>
                <c:pt idx="314">
                  <c:v>7</c:v>
                </c:pt>
                <c:pt idx="315">
                  <c:v>0</c:v>
                </c:pt>
                <c:pt idx="316">
                  <c:v>9</c:v>
                </c:pt>
                <c:pt idx="317">
                  <c:v>13</c:v>
                </c:pt>
                <c:pt idx="318">
                  <c:v>44</c:v>
                </c:pt>
                <c:pt idx="319">
                  <c:v>151</c:v>
                </c:pt>
                <c:pt idx="320">
                  <c:v>683</c:v>
                </c:pt>
                <c:pt idx="321">
                  <c:v>771</c:v>
                </c:pt>
                <c:pt idx="322">
                  <c:v>709</c:v>
                </c:pt>
                <c:pt idx="323">
                  <c:v>620</c:v>
                </c:pt>
                <c:pt idx="324">
                  <c:v>655</c:v>
                </c:pt>
                <c:pt idx="325">
                  <c:v>736</c:v>
                </c:pt>
                <c:pt idx="326">
                  <c:v>856</c:v>
                </c:pt>
                <c:pt idx="327">
                  <c:v>863</c:v>
                </c:pt>
                <c:pt idx="328">
                  <c:v>903</c:v>
                </c:pt>
                <c:pt idx="329">
                  <c:v>604</c:v>
                </c:pt>
                <c:pt idx="330">
                  <c:v>631</c:v>
                </c:pt>
                <c:pt idx="331">
                  <c:v>695</c:v>
                </c:pt>
                <c:pt idx="332">
                  <c:v>694</c:v>
                </c:pt>
                <c:pt idx="333">
                  <c:v>778</c:v>
                </c:pt>
                <c:pt idx="334">
                  <c:v>762</c:v>
                </c:pt>
                <c:pt idx="335">
                  <c:v>679</c:v>
                </c:pt>
                <c:pt idx="336">
                  <c:v>522</c:v>
                </c:pt>
                <c:pt idx="337">
                  <c:v>645</c:v>
                </c:pt>
                <c:pt idx="338">
                  <c:v>629</c:v>
                </c:pt>
                <c:pt idx="339">
                  <c:v>670</c:v>
                </c:pt>
                <c:pt idx="340">
                  <c:v>783</c:v>
                </c:pt>
                <c:pt idx="341">
                  <c:v>779</c:v>
                </c:pt>
                <c:pt idx="342">
                  <c:v>686</c:v>
                </c:pt>
                <c:pt idx="343">
                  <c:v>548</c:v>
                </c:pt>
                <c:pt idx="344">
                  <c:v>660</c:v>
                </c:pt>
                <c:pt idx="345">
                  <c:v>643</c:v>
                </c:pt>
                <c:pt idx="346">
                  <c:v>777</c:v>
                </c:pt>
                <c:pt idx="347">
                  <c:v>833</c:v>
                </c:pt>
                <c:pt idx="348">
                  <c:v>833</c:v>
                </c:pt>
                <c:pt idx="349">
                  <c:v>681</c:v>
                </c:pt>
                <c:pt idx="350">
                  <c:v>629</c:v>
                </c:pt>
                <c:pt idx="351">
                  <c:v>694</c:v>
                </c:pt>
                <c:pt idx="352">
                  <c:v>679</c:v>
                </c:pt>
                <c:pt idx="353">
                  <c:v>764</c:v>
                </c:pt>
                <c:pt idx="354">
                  <c:v>747</c:v>
                </c:pt>
                <c:pt idx="355">
                  <c:v>795</c:v>
                </c:pt>
                <c:pt idx="356">
                  <c:v>696</c:v>
                </c:pt>
                <c:pt idx="357">
                  <c:v>610</c:v>
                </c:pt>
                <c:pt idx="358">
                  <c:v>662</c:v>
                </c:pt>
                <c:pt idx="359">
                  <c:v>739</c:v>
                </c:pt>
                <c:pt idx="360">
                  <c:v>686</c:v>
                </c:pt>
                <c:pt idx="361">
                  <c:v>757</c:v>
                </c:pt>
                <c:pt idx="362">
                  <c:v>799</c:v>
                </c:pt>
                <c:pt idx="363">
                  <c:v>655</c:v>
                </c:pt>
                <c:pt idx="364">
                  <c:v>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0-4EE0-8A79-489A02015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'14'!$B:$B</c15:sqref>
                  </c15:fullRef>
                </c:ext>
              </c:extLst>
              <c:f>'14'!$B$2:$B$1048576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'14'!$P$2:$P$366</c15:sqref>
                  </c15:fullRef>
                </c:ext>
              </c:extLst>
              <c:f>'14'!$P$3:$P$366</c:f>
              <c:numCache>
                <c:formatCode>General</c:formatCode>
                <c:ptCount val="364"/>
                <c:pt idx="0">
                  <c:v>27823</c:v>
                </c:pt>
                <c:pt idx="1">
                  <c:v>23188</c:v>
                </c:pt>
                <c:pt idx="2">
                  <c:v>21699</c:v>
                </c:pt>
                <c:pt idx="3">
                  <c:v>24506</c:v>
                </c:pt>
                <c:pt idx="4">
                  <c:v>26768</c:v>
                </c:pt>
                <c:pt idx="5">
                  <c:v>21759</c:v>
                </c:pt>
                <c:pt idx="6">
                  <c:v>20260</c:v>
                </c:pt>
                <c:pt idx="7">
                  <c:v>24767</c:v>
                </c:pt>
                <c:pt idx="8">
                  <c:v>25854</c:v>
                </c:pt>
                <c:pt idx="9">
                  <c:v>24360</c:v>
                </c:pt>
                <c:pt idx="10">
                  <c:v>25164</c:v>
                </c:pt>
                <c:pt idx="11">
                  <c:v>26225</c:v>
                </c:pt>
                <c:pt idx="12">
                  <c:v>21932</c:v>
                </c:pt>
                <c:pt idx="13">
                  <c:v>22524</c:v>
                </c:pt>
                <c:pt idx="14">
                  <c:v>26793</c:v>
                </c:pt>
                <c:pt idx="15">
                  <c:v>26561</c:v>
                </c:pt>
                <c:pt idx="16">
                  <c:v>25558</c:v>
                </c:pt>
                <c:pt idx="17">
                  <c:v>25525</c:v>
                </c:pt>
                <c:pt idx="18">
                  <c:v>26469</c:v>
                </c:pt>
                <c:pt idx="19">
                  <c:v>21685</c:v>
                </c:pt>
                <c:pt idx="20">
                  <c:v>21622</c:v>
                </c:pt>
                <c:pt idx="21">
                  <c:v>25661</c:v>
                </c:pt>
                <c:pt idx="22">
                  <c:v>23289</c:v>
                </c:pt>
                <c:pt idx="23">
                  <c:v>23093</c:v>
                </c:pt>
                <c:pt idx="24">
                  <c:v>20676</c:v>
                </c:pt>
                <c:pt idx="25">
                  <c:v>19562</c:v>
                </c:pt>
                <c:pt idx="26">
                  <c:v>24308</c:v>
                </c:pt>
                <c:pt idx="27">
                  <c:v>30422</c:v>
                </c:pt>
                <c:pt idx="28">
                  <c:v>32969</c:v>
                </c:pt>
                <c:pt idx="29">
                  <c:v>26511</c:v>
                </c:pt>
                <c:pt idx="30">
                  <c:v>23676</c:v>
                </c:pt>
                <c:pt idx="31">
                  <c:v>27176</c:v>
                </c:pt>
                <c:pt idx="32">
                  <c:v>25656</c:v>
                </c:pt>
                <c:pt idx="33">
                  <c:v>23942</c:v>
                </c:pt>
                <c:pt idx="34">
                  <c:v>23365</c:v>
                </c:pt>
                <c:pt idx="35">
                  <c:v>25251</c:v>
                </c:pt>
                <c:pt idx="36">
                  <c:v>26629</c:v>
                </c:pt>
                <c:pt idx="37">
                  <c:v>25461</c:v>
                </c:pt>
                <c:pt idx="38">
                  <c:v>25552</c:v>
                </c:pt>
                <c:pt idx="39">
                  <c:v>25769</c:v>
                </c:pt>
                <c:pt idx="40">
                  <c:v>22145</c:v>
                </c:pt>
                <c:pt idx="41">
                  <c:v>22640</c:v>
                </c:pt>
                <c:pt idx="42">
                  <c:v>27134</c:v>
                </c:pt>
                <c:pt idx="43">
                  <c:v>29412</c:v>
                </c:pt>
                <c:pt idx="44">
                  <c:v>28283</c:v>
                </c:pt>
                <c:pt idx="45">
                  <c:v>30116</c:v>
                </c:pt>
                <c:pt idx="46">
                  <c:v>28655</c:v>
                </c:pt>
                <c:pt idx="47">
                  <c:v>26044</c:v>
                </c:pt>
                <c:pt idx="48">
                  <c:v>28188</c:v>
                </c:pt>
                <c:pt idx="49">
                  <c:v>29355</c:v>
                </c:pt>
                <c:pt idx="50">
                  <c:v>32580</c:v>
                </c:pt>
                <c:pt idx="51">
                  <c:v>29913</c:v>
                </c:pt>
                <c:pt idx="52">
                  <c:v>32376</c:v>
                </c:pt>
                <c:pt idx="53">
                  <c:v>31769</c:v>
                </c:pt>
                <c:pt idx="54">
                  <c:v>26799</c:v>
                </c:pt>
                <c:pt idx="55">
                  <c:v>28134</c:v>
                </c:pt>
                <c:pt idx="56">
                  <c:v>29330</c:v>
                </c:pt>
                <c:pt idx="57">
                  <c:v>28726</c:v>
                </c:pt>
                <c:pt idx="58">
                  <c:v>23759</c:v>
                </c:pt>
                <c:pt idx="59">
                  <c:v>20016</c:v>
                </c:pt>
                <c:pt idx="60">
                  <c:v>18797</c:v>
                </c:pt>
                <c:pt idx="61">
                  <c:v>16413</c:v>
                </c:pt>
                <c:pt idx="62">
                  <c:v>17307</c:v>
                </c:pt>
                <c:pt idx="63">
                  <c:v>23985</c:v>
                </c:pt>
                <c:pt idx="64">
                  <c:v>27535</c:v>
                </c:pt>
                <c:pt idx="65">
                  <c:v>25559</c:v>
                </c:pt>
                <c:pt idx="66">
                  <c:v>23077</c:v>
                </c:pt>
                <c:pt idx="67">
                  <c:v>23802</c:v>
                </c:pt>
                <c:pt idx="68">
                  <c:v>18835</c:v>
                </c:pt>
                <c:pt idx="69">
                  <c:v>19819</c:v>
                </c:pt>
                <c:pt idx="70">
                  <c:v>27240</c:v>
                </c:pt>
                <c:pt idx="71">
                  <c:v>30124</c:v>
                </c:pt>
                <c:pt idx="72">
                  <c:v>27890</c:v>
                </c:pt>
                <c:pt idx="73">
                  <c:v>26521</c:v>
                </c:pt>
                <c:pt idx="74">
                  <c:v>26651</c:v>
                </c:pt>
                <c:pt idx="75">
                  <c:v>24470</c:v>
                </c:pt>
                <c:pt idx="76">
                  <c:v>25673</c:v>
                </c:pt>
                <c:pt idx="77">
                  <c:v>32125</c:v>
                </c:pt>
                <c:pt idx="78">
                  <c:v>32823</c:v>
                </c:pt>
                <c:pt idx="79">
                  <c:v>31001</c:v>
                </c:pt>
                <c:pt idx="80">
                  <c:v>31325</c:v>
                </c:pt>
                <c:pt idx="81">
                  <c:v>32055</c:v>
                </c:pt>
                <c:pt idx="82">
                  <c:v>28376</c:v>
                </c:pt>
                <c:pt idx="83">
                  <c:v>30998</c:v>
                </c:pt>
                <c:pt idx="84">
                  <c:v>32467</c:v>
                </c:pt>
                <c:pt idx="85">
                  <c:v>33357</c:v>
                </c:pt>
                <c:pt idx="86">
                  <c:v>30725</c:v>
                </c:pt>
                <c:pt idx="87">
                  <c:v>32367</c:v>
                </c:pt>
                <c:pt idx="88">
                  <c:v>31266</c:v>
                </c:pt>
                <c:pt idx="89">
                  <c:v>31082</c:v>
                </c:pt>
                <c:pt idx="90">
                  <c:v>31696</c:v>
                </c:pt>
                <c:pt idx="91">
                  <c:v>34633</c:v>
                </c:pt>
                <c:pt idx="92">
                  <c:v>36352</c:v>
                </c:pt>
                <c:pt idx="93">
                  <c:v>34142</c:v>
                </c:pt>
                <c:pt idx="94">
                  <c:v>33844</c:v>
                </c:pt>
                <c:pt idx="95">
                  <c:v>35594</c:v>
                </c:pt>
                <c:pt idx="96">
                  <c:v>34882</c:v>
                </c:pt>
                <c:pt idx="97">
                  <c:v>35874</c:v>
                </c:pt>
                <c:pt idx="98">
                  <c:v>39076</c:v>
                </c:pt>
                <c:pt idx="99">
                  <c:v>39561</c:v>
                </c:pt>
                <c:pt idx="100">
                  <c:v>37248</c:v>
                </c:pt>
                <c:pt idx="101">
                  <c:v>36539</c:v>
                </c:pt>
                <c:pt idx="102">
                  <c:v>36904</c:v>
                </c:pt>
                <c:pt idx="103">
                  <c:v>33931</c:v>
                </c:pt>
                <c:pt idx="104">
                  <c:v>36859</c:v>
                </c:pt>
                <c:pt idx="105">
                  <c:v>39156</c:v>
                </c:pt>
                <c:pt idx="106">
                  <c:v>39600</c:v>
                </c:pt>
                <c:pt idx="107">
                  <c:v>38393</c:v>
                </c:pt>
                <c:pt idx="108">
                  <c:v>36172</c:v>
                </c:pt>
                <c:pt idx="109">
                  <c:v>33159</c:v>
                </c:pt>
                <c:pt idx="110">
                  <c:v>30197</c:v>
                </c:pt>
                <c:pt idx="111">
                  <c:v>28309</c:v>
                </c:pt>
                <c:pt idx="112">
                  <c:v>36963</c:v>
                </c:pt>
                <c:pt idx="113">
                  <c:v>36099</c:v>
                </c:pt>
                <c:pt idx="114">
                  <c:v>35616</c:v>
                </c:pt>
                <c:pt idx="115">
                  <c:v>34336</c:v>
                </c:pt>
                <c:pt idx="116">
                  <c:v>29420</c:v>
                </c:pt>
                <c:pt idx="117">
                  <c:v>25510</c:v>
                </c:pt>
                <c:pt idx="118">
                  <c:v>34097</c:v>
                </c:pt>
                <c:pt idx="119">
                  <c:v>43993</c:v>
                </c:pt>
                <c:pt idx="120">
                  <c:v>40750</c:v>
                </c:pt>
                <c:pt idx="121">
                  <c:v>42491</c:v>
                </c:pt>
                <c:pt idx="122">
                  <c:v>38555</c:v>
                </c:pt>
                <c:pt idx="123">
                  <c:v>24837</c:v>
                </c:pt>
                <c:pt idx="124">
                  <c:v>23776</c:v>
                </c:pt>
                <c:pt idx="125">
                  <c:v>22618</c:v>
                </c:pt>
                <c:pt idx="126">
                  <c:v>25407</c:v>
                </c:pt>
                <c:pt idx="127">
                  <c:v>28956</c:v>
                </c:pt>
                <c:pt idx="128">
                  <c:v>30666</c:v>
                </c:pt>
                <c:pt idx="129">
                  <c:v>13839</c:v>
                </c:pt>
                <c:pt idx="130">
                  <c:v>37527</c:v>
                </c:pt>
                <c:pt idx="131">
                  <c:v>26275</c:v>
                </c:pt>
                <c:pt idx="132">
                  <c:v>26213</c:v>
                </c:pt>
                <c:pt idx="133">
                  <c:v>32568</c:v>
                </c:pt>
                <c:pt idx="134">
                  <c:v>34131</c:v>
                </c:pt>
                <c:pt idx="135">
                  <c:v>33251</c:v>
                </c:pt>
                <c:pt idx="136">
                  <c:v>30696</c:v>
                </c:pt>
                <c:pt idx="137">
                  <c:v>27777</c:v>
                </c:pt>
                <c:pt idx="138">
                  <c:v>25822</c:v>
                </c:pt>
                <c:pt idx="139">
                  <c:v>25711</c:v>
                </c:pt>
                <c:pt idx="140">
                  <c:v>33664</c:v>
                </c:pt>
                <c:pt idx="141">
                  <c:v>34489</c:v>
                </c:pt>
                <c:pt idx="142">
                  <c:v>33753</c:v>
                </c:pt>
                <c:pt idx="143">
                  <c:v>30759</c:v>
                </c:pt>
                <c:pt idx="144">
                  <c:v>29114</c:v>
                </c:pt>
                <c:pt idx="145">
                  <c:v>26315</c:v>
                </c:pt>
                <c:pt idx="146">
                  <c:v>27810</c:v>
                </c:pt>
                <c:pt idx="147">
                  <c:v>32005</c:v>
                </c:pt>
                <c:pt idx="148">
                  <c:v>33753</c:v>
                </c:pt>
                <c:pt idx="149">
                  <c:v>33667</c:v>
                </c:pt>
                <c:pt idx="150">
                  <c:v>32359</c:v>
                </c:pt>
                <c:pt idx="151">
                  <c:v>1645</c:v>
                </c:pt>
                <c:pt idx="152">
                  <c:v>41225</c:v>
                </c:pt>
                <c:pt idx="153">
                  <c:v>40186</c:v>
                </c:pt>
                <c:pt idx="154">
                  <c:v>39281</c:v>
                </c:pt>
                <c:pt idx="155">
                  <c:v>38517</c:v>
                </c:pt>
                <c:pt idx="156">
                  <c:v>26545</c:v>
                </c:pt>
                <c:pt idx="157">
                  <c:v>32198</c:v>
                </c:pt>
                <c:pt idx="158">
                  <c:v>32025</c:v>
                </c:pt>
                <c:pt idx="159">
                  <c:v>28632</c:v>
                </c:pt>
                <c:pt idx="160">
                  <c:v>29946</c:v>
                </c:pt>
                <c:pt idx="161">
                  <c:v>35820</c:v>
                </c:pt>
                <c:pt idx="162">
                  <c:v>35983</c:v>
                </c:pt>
                <c:pt idx="163">
                  <c:v>36129</c:v>
                </c:pt>
                <c:pt idx="164">
                  <c:v>35103</c:v>
                </c:pt>
                <c:pt idx="165">
                  <c:v>32883</c:v>
                </c:pt>
                <c:pt idx="166">
                  <c:v>29018</c:v>
                </c:pt>
                <c:pt idx="167">
                  <c:v>30839</c:v>
                </c:pt>
                <c:pt idx="168">
                  <c:v>36415</c:v>
                </c:pt>
                <c:pt idx="169">
                  <c:v>36017</c:v>
                </c:pt>
                <c:pt idx="170">
                  <c:v>35921</c:v>
                </c:pt>
                <c:pt idx="171">
                  <c:v>34801</c:v>
                </c:pt>
                <c:pt idx="172">
                  <c:v>35234</c:v>
                </c:pt>
                <c:pt idx="173">
                  <c:v>31350</c:v>
                </c:pt>
                <c:pt idx="174">
                  <c:v>33614</c:v>
                </c:pt>
                <c:pt idx="175">
                  <c:v>35585</c:v>
                </c:pt>
                <c:pt idx="176">
                  <c:v>34569</c:v>
                </c:pt>
                <c:pt idx="177">
                  <c:v>34914</c:v>
                </c:pt>
                <c:pt idx="178">
                  <c:v>33976</c:v>
                </c:pt>
                <c:pt idx="179">
                  <c:v>31694</c:v>
                </c:pt>
                <c:pt idx="180">
                  <c:v>28676</c:v>
                </c:pt>
                <c:pt idx="181">
                  <c:v>28288</c:v>
                </c:pt>
                <c:pt idx="182">
                  <c:v>34432</c:v>
                </c:pt>
                <c:pt idx="183">
                  <c:v>34491</c:v>
                </c:pt>
                <c:pt idx="184">
                  <c:v>32797</c:v>
                </c:pt>
                <c:pt idx="185">
                  <c:v>34074</c:v>
                </c:pt>
                <c:pt idx="186">
                  <c:v>34781</c:v>
                </c:pt>
                <c:pt idx="187">
                  <c:v>29436</c:v>
                </c:pt>
                <c:pt idx="188">
                  <c:v>11397</c:v>
                </c:pt>
                <c:pt idx="189">
                  <c:v>42715</c:v>
                </c:pt>
                <c:pt idx="190">
                  <c:v>39129</c:v>
                </c:pt>
                <c:pt idx="191">
                  <c:v>36998</c:v>
                </c:pt>
                <c:pt idx="192">
                  <c:v>38063</c:v>
                </c:pt>
                <c:pt idx="193">
                  <c:v>36375</c:v>
                </c:pt>
                <c:pt idx="194">
                  <c:v>35181</c:v>
                </c:pt>
                <c:pt idx="195">
                  <c:v>35695</c:v>
                </c:pt>
                <c:pt idx="196">
                  <c:v>37288</c:v>
                </c:pt>
                <c:pt idx="197">
                  <c:v>34667</c:v>
                </c:pt>
                <c:pt idx="198">
                  <c:v>34192</c:v>
                </c:pt>
                <c:pt idx="199">
                  <c:v>34563</c:v>
                </c:pt>
                <c:pt idx="200">
                  <c:v>33109</c:v>
                </c:pt>
                <c:pt idx="201">
                  <c:v>31453</c:v>
                </c:pt>
                <c:pt idx="202">
                  <c:v>35268</c:v>
                </c:pt>
                <c:pt idx="203">
                  <c:v>37964</c:v>
                </c:pt>
                <c:pt idx="204">
                  <c:v>38175</c:v>
                </c:pt>
                <c:pt idx="205">
                  <c:v>37693</c:v>
                </c:pt>
                <c:pt idx="206">
                  <c:v>39291</c:v>
                </c:pt>
                <c:pt idx="207">
                  <c:v>37976</c:v>
                </c:pt>
                <c:pt idx="208">
                  <c:v>35931</c:v>
                </c:pt>
                <c:pt idx="209">
                  <c:v>40273</c:v>
                </c:pt>
                <c:pt idx="210">
                  <c:v>42063</c:v>
                </c:pt>
                <c:pt idx="211">
                  <c:v>38227</c:v>
                </c:pt>
                <c:pt idx="212">
                  <c:v>1777</c:v>
                </c:pt>
                <c:pt idx="213">
                  <c:v>47940</c:v>
                </c:pt>
                <c:pt idx="214">
                  <c:v>40334</c:v>
                </c:pt>
                <c:pt idx="215">
                  <c:v>38936</c:v>
                </c:pt>
                <c:pt idx="216">
                  <c:v>38147</c:v>
                </c:pt>
                <c:pt idx="217">
                  <c:v>36374</c:v>
                </c:pt>
                <c:pt idx="218">
                  <c:v>32377</c:v>
                </c:pt>
                <c:pt idx="219">
                  <c:v>33397</c:v>
                </c:pt>
                <c:pt idx="220">
                  <c:v>39306</c:v>
                </c:pt>
                <c:pt idx="221">
                  <c:v>39640</c:v>
                </c:pt>
                <c:pt idx="222">
                  <c:v>39047</c:v>
                </c:pt>
                <c:pt idx="223">
                  <c:v>41237</c:v>
                </c:pt>
                <c:pt idx="224">
                  <c:v>42833</c:v>
                </c:pt>
                <c:pt idx="225">
                  <c:v>42287</c:v>
                </c:pt>
                <c:pt idx="226">
                  <c:v>34365</c:v>
                </c:pt>
                <c:pt idx="227">
                  <c:v>41064</c:v>
                </c:pt>
                <c:pt idx="228">
                  <c:v>39509</c:v>
                </c:pt>
                <c:pt idx="229">
                  <c:v>38143</c:v>
                </c:pt>
                <c:pt idx="230">
                  <c:v>37692</c:v>
                </c:pt>
                <c:pt idx="231">
                  <c:v>39429</c:v>
                </c:pt>
                <c:pt idx="232">
                  <c:v>39923</c:v>
                </c:pt>
                <c:pt idx="233">
                  <c:v>38417</c:v>
                </c:pt>
                <c:pt idx="234">
                  <c:v>39736</c:v>
                </c:pt>
                <c:pt idx="235">
                  <c:v>39646</c:v>
                </c:pt>
                <c:pt idx="236">
                  <c:v>39640</c:v>
                </c:pt>
                <c:pt idx="237">
                  <c:v>38024</c:v>
                </c:pt>
                <c:pt idx="238">
                  <c:v>36203</c:v>
                </c:pt>
                <c:pt idx="239">
                  <c:v>31600</c:v>
                </c:pt>
                <c:pt idx="240">
                  <c:v>30822</c:v>
                </c:pt>
                <c:pt idx="241">
                  <c:v>29610</c:v>
                </c:pt>
                <c:pt idx="242">
                  <c:v>30223</c:v>
                </c:pt>
                <c:pt idx="243">
                  <c:v>22409</c:v>
                </c:pt>
                <c:pt idx="244">
                  <c:v>21948</c:v>
                </c:pt>
                <c:pt idx="245">
                  <c:v>29221</c:v>
                </c:pt>
                <c:pt idx="246">
                  <c:v>38839</c:v>
                </c:pt>
                <c:pt idx="247">
                  <c:v>42334</c:v>
                </c:pt>
                <c:pt idx="248">
                  <c:v>39102</c:v>
                </c:pt>
                <c:pt idx="249">
                  <c:v>31710</c:v>
                </c:pt>
                <c:pt idx="250">
                  <c:v>31892</c:v>
                </c:pt>
                <c:pt idx="251">
                  <c:v>35407</c:v>
                </c:pt>
                <c:pt idx="252">
                  <c:v>34513</c:v>
                </c:pt>
                <c:pt idx="253">
                  <c:v>30935</c:v>
                </c:pt>
                <c:pt idx="254">
                  <c:v>32772</c:v>
                </c:pt>
                <c:pt idx="255">
                  <c:v>34914</c:v>
                </c:pt>
                <c:pt idx="256">
                  <c:v>35003</c:v>
                </c:pt>
                <c:pt idx="257">
                  <c:v>31616</c:v>
                </c:pt>
                <c:pt idx="258">
                  <c:v>33678</c:v>
                </c:pt>
                <c:pt idx="259">
                  <c:v>38300</c:v>
                </c:pt>
                <c:pt idx="260">
                  <c:v>38926</c:v>
                </c:pt>
                <c:pt idx="261">
                  <c:v>36675</c:v>
                </c:pt>
                <c:pt idx="262">
                  <c:v>37667</c:v>
                </c:pt>
                <c:pt idx="263">
                  <c:v>35054</c:v>
                </c:pt>
                <c:pt idx="264">
                  <c:v>30313</c:v>
                </c:pt>
                <c:pt idx="265">
                  <c:v>31523</c:v>
                </c:pt>
                <c:pt idx="266">
                  <c:v>40031</c:v>
                </c:pt>
                <c:pt idx="267">
                  <c:v>39648</c:v>
                </c:pt>
                <c:pt idx="268">
                  <c:v>36937</c:v>
                </c:pt>
                <c:pt idx="269">
                  <c:v>35689</c:v>
                </c:pt>
                <c:pt idx="270">
                  <c:v>35413</c:v>
                </c:pt>
                <c:pt idx="271">
                  <c:v>33567</c:v>
                </c:pt>
                <c:pt idx="272">
                  <c:v>39588</c:v>
                </c:pt>
                <c:pt idx="273">
                  <c:v>43247</c:v>
                </c:pt>
                <c:pt idx="274">
                  <c:v>43862</c:v>
                </c:pt>
                <c:pt idx="275">
                  <c:v>34159</c:v>
                </c:pt>
                <c:pt idx="276">
                  <c:v>38539</c:v>
                </c:pt>
                <c:pt idx="277">
                  <c:v>37452</c:v>
                </c:pt>
                <c:pt idx="278">
                  <c:v>34253</c:v>
                </c:pt>
                <c:pt idx="279">
                  <c:v>40222</c:v>
                </c:pt>
                <c:pt idx="280">
                  <c:v>40228</c:v>
                </c:pt>
                <c:pt idx="281">
                  <c:v>32292</c:v>
                </c:pt>
                <c:pt idx="282">
                  <c:v>31513</c:v>
                </c:pt>
                <c:pt idx="283">
                  <c:v>36046</c:v>
                </c:pt>
                <c:pt idx="284">
                  <c:v>36214</c:v>
                </c:pt>
                <c:pt idx="285">
                  <c:v>32734</c:v>
                </c:pt>
                <c:pt idx="286">
                  <c:v>36353</c:v>
                </c:pt>
                <c:pt idx="287">
                  <c:v>39864</c:v>
                </c:pt>
                <c:pt idx="288">
                  <c:v>40764</c:v>
                </c:pt>
                <c:pt idx="289">
                  <c:v>38864</c:v>
                </c:pt>
                <c:pt idx="290">
                  <c:v>39468</c:v>
                </c:pt>
                <c:pt idx="291">
                  <c:v>38245</c:v>
                </c:pt>
                <c:pt idx="292">
                  <c:v>34719</c:v>
                </c:pt>
                <c:pt idx="293">
                  <c:v>37293</c:v>
                </c:pt>
                <c:pt idx="294">
                  <c:v>39403</c:v>
                </c:pt>
                <c:pt idx="295">
                  <c:v>40293</c:v>
                </c:pt>
                <c:pt idx="296">
                  <c:v>38673</c:v>
                </c:pt>
                <c:pt idx="297">
                  <c:v>37953</c:v>
                </c:pt>
                <c:pt idx="298">
                  <c:v>37581</c:v>
                </c:pt>
                <c:pt idx="299">
                  <c:v>34920</c:v>
                </c:pt>
                <c:pt idx="300">
                  <c:v>34796</c:v>
                </c:pt>
                <c:pt idx="301">
                  <c:v>34375</c:v>
                </c:pt>
                <c:pt idx="302">
                  <c:v>34691</c:v>
                </c:pt>
                <c:pt idx="303">
                  <c:v>33429</c:v>
                </c:pt>
                <c:pt idx="304">
                  <c:v>33653</c:v>
                </c:pt>
                <c:pt idx="305">
                  <c:v>33935</c:v>
                </c:pt>
                <c:pt idx="306">
                  <c:v>32845</c:v>
                </c:pt>
                <c:pt idx="307">
                  <c:v>33735</c:v>
                </c:pt>
                <c:pt idx="308">
                  <c:v>37356</c:v>
                </c:pt>
                <c:pt idx="309">
                  <c:v>38378</c:v>
                </c:pt>
                <c:pt idx="310">
                  <c:v>36488</c:v>
                </c:pt>
                <c:pt idx="311">
                  <c:v>35291</c:v>
                </c:pt>
                <c:pt idx="312">
                  <c:v>32925</c:v>
                </c:pt>
                <c:pt idx="313">
                  <c:v>28909</c:v>
                </c:pt>
                <c:pt idx="314">
                  <c:v>31082</c:v>
                </c:pt>
                <c:pt idx="315">
                  <c:v>35882</c:v>
                </c:pt>
                <c:pt idx="316">
                  <c:v>37282</c:v>
                </c:pt>
                <c:pt idx="317">
                  <c:v>34888</c:v>
                </c:pt>
                <c:pt idx="318">
                  <c:v>33072</c:v>
                </c:pt>
                <c:pt idx="319">
                  <c:v>32270</c:v>
                </c:pt>
                <c:pt idx="320">
                  <c:v>28254</c:v>
                </c:pt>
                <c:pt idx="321">
                  <c:v>30302</c:v>
                </c:pt>
                <c:pt idx="322">
                  <c:v>34020</c:v>
                </c:pt>
                <c:pt idx="323">
                  <c:v>34713</c:v>
                </c:pt>
                <c:pt idx="324">
                  <c:v>32112</c:v>
                </c:pt>
                <c:pt idx="325">
                  <c:v>30861</c:v>
                </c:pt>
                <c:pt idx="326">
                  <c:v>28987</c:v>
                </c:pt>
                <c:pt idx="327">
                  <c:v>25225</c:v>
                </c:pt>
                <c:pt idx="328">
                  <c:v>26845</c:v>
                </c:pt>
                <c:pt idx="329">
                  <c:v>30105</c:v>
                </c:pt>
                <c:pt idx="330">
                  <c:v>32434</c:v>
                </c:pt>
                <c:pt idx="331">
                  <c:v>29386</c:v>
                </c:pt>
                <c:pt idx="332">
                  <c:v>25333</c:v>
                </c:pt>
                <c:pt idx="333">
                  <c:v>24289</c:v>
                </c:pt>
                <c:pt idx="334">
                  <c:v>20772</c:v>
                </c:pt>
                <c:pt idx="335">
                  <c:v>23047</c:v>
                </c:pt>
                <c:pt idx="336">
                  <c:v>26703</c:v>
                </c:pt>
                <c:pt idx="337">
                  <c:v>29355</c:v>
                </c:pt>
                <c:pt idx="338">
                  <c:v>28000</c:v>
                </c:pt>
                <c:pt idx="339">
                  <c:v>25523</c:v>
                </c:pt>
                <c:pt idx="340">
                  <c:v>25292</c:v>
                </c:pt>
                <c:pt idx="341">
                  <c:v>21438</c:v>
                </c:pt>
                <c:pt idx="342">
                  <c:v>23628</c:v>
                </c:pt>
                <c:pt idx="343">
                  <c:v>26140</c:v>
                </c:pt>
                <c:pt idx="344">
                  <c:v>29344</c:v>
                </c:pt>
                <c:pt idx="345">
                  <c:v>29177</c:v>
                </c:pt>
                <c:pt idx="346">
                  <c:v>25471</c:v>
                </c:pt>
                <c:pt idx="347">
                  <c:v>24866</c:v>
                </c:pt>
                <c:pt idx="348">
                  <c:v>22211</c:v>
                </c:pt>
                <c:pt idx="349">
                  <c:v>22912</c:v>
                </c:pt>
                <c:pt idx="350">
                  <c:v>27921</c:v>
                </c:pt>
                <c:pt idx="351">
                  <c:v>28388</c:v>
                </c:pt>
                <c:pt idx="352">
                  <c:v>28699</c:v>
                </c:pt>
                <c:pt idx="353">
                  <c:v>27934</c:v>
                </c:pt>
                <c:pt idx="354">
                  <c:v>27104</c:v>
                </c:pt>
                <c:pt idx="355">
                  <c:v>24651</c:v>
                </c:pt>
                <c:pt idx="356">
                  <c:v>32063</c:v>
                </c:pt>
                <c:pt idx="357">
                  <c:v>36310</c:v>
                </c:pt>
                <c:pt idx="358">
                  <c:v>30244</c:v>
                </c:pt>
                <c:pt idx="359">
                  <c:v>32081</c:v>
                </c:pt>
                <c:pt idx="360">
                  <c:v>35580</c:v>
                </c:pt>
                <c:pt idx="361">
                  <c:v>34017</c:v>
                </c:pt>
                <c:pt idx="362">
                  <c:v>30780</c:v>
                </c:pt>
                <c:pt idx="363">
                  <c:v>37712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1-4E5A-AAA6-9765ED14D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'14'!$Q$1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'14'!$Q$2:$Q$366</c:f>
              <c:numCache>
                <c:formatCode>General</c:formatCode>
                <c:ptCount val="365"/>
                <c:pt idx="0">
                  <c:v>23676</c:v>
                </c:pt>
                <c:pt idx="1">
                  <c:v>27130</c:v>
                </c:pt>
                <c:pt idx="2">
                  <c:v>24169</c:v>
                </c:pt>
                <c:pt idx="3">
                  <c:v>27050</c:v>
                </c:pt>
                <c:pt idx="4">
                  <c:v>29457</c:v>
                </c:pt>
                <c:pt idx="5">
                  <c:v>23544</c:v>
                </c:pt>
                <c:pt idx="6">
                  <c:v>20438</c:v>
                </c:pt>
                <c:pt idx="7">
                  <c:v>22815</c:v>
                </c:pt>
                <c:pt idx="8">
                  <c:v>24275</c:v>
                </c:pt>
                <c:pt idx="9">
                  <c:v>22432</c:v>
                </c:pt>
                <c:pt idx="10">
                  <c:v>22622</c:v>
                </c:pt>
                <c:pt idx="11">
                  <c:v>28449</c:v>
                </c:pt>
                <c:pt idx="12">
                  <c:v>25949</c:v>
                </c:pt>
                <c:pt idx="13">
                  <c:v>22170</c:v>
                </c:pt>
                <c:pt idx="14">
                  <c:v>24296</c:v>
                </c:pt>
                <c:pt idx="15">
                  <c:v>24892</c:v>
                </c:pt>
                <c:pt idx="16">
                  <c:v>23747</c:v>
                </c:pt>
                <c:pt idx="17">
                  <c:v>25051</c:v>
                </c:pt>
                <c:pt idx="18">
                  <c:v>29296</c:v>
                </c:pt>
                <c:pt idx="19">
                  <c:v>28176</c:v>
                </c:pt>
                <c:pt idx="20">
                  <c:v>22273</c:v>
                </c:pt>
                <c:pt idx="21">
                  <c:v>24163</c:v>
                </c:pt>
                <c:pt idx="22">
                  <c:v>24985</c:v>
                </c:pt>
                <c:pt idx="23">
                  <c:v>23833</c:v>
                </c:pt>
                <c:pt idx="24">
                  <c:v>22999</c:v>
                </c:pt>
                <c:pt idx="25">
                  <c:v>25710</c:v>
                </c:pt>
                <c:pt idx="26">
                  <c:v>24261</c:v>
                </c:pt>
                <c:pt idx="27">
                  <c:v>24760</c:v>
                </c:pt>
                <c:pt idx="28">
                  <c:v>23828</c:v>
                </c:pt>
                <c:pt idx="29">
                  <c:v>18973</c:v>
                </c:pt>
                <c:pt idx="30">
                  <c:v>23354</c:v>
                </c:pt>
                <c:pt idx="31">
                  <c:v>32415</c:v>
                </c:pt>
                <c:pt idx="32">
                  <c:v>33813</c:v>
                </c:pt>
                <c:pt idx="33">
                  <c:v>30027</c:v>
                </c:pt>
                <c:pt idx="34">
                  <c:v>25246</c:v>
                </c:pt>
                <c:pt idx="35">
                  <c:v>23091</c:v>
                </c:pt>
                <c:pt idx="36">
                  <c:v>23949</c:v>
                </c:pt>
                <c:pt idx="37">
                  <c:v>24412</c:v>
                </c:pt>
                <c:pt idx="38">
                  <c:v>24146</c:v>
                </c:pt>
                <c:pt idx="39">
                  <c:v>29742</c:v>
                </c:pt>
                <c:pt idx="40">
                  <c:v>27112</c:v>
                </c:pt>
                <c:pt idx="41">
                  <c:v>23459</c:v>
                </c:pt>
                <c:pt idx="42">
                  <c:v>24218</c:v>
                </c:pt>
                <c:pt idx="43">
                  <c:v>24640</c:v>
                </c:pt>
                <c:pt idx="44">
                  <c:v>23737</c:v>
                </c:pt>
                <c:pt idx="45">
                  <c:v>25479</c:v>
                </c:pt>
                <c:pt idx="46">
                  <c:v>30759</c:v>
                </c:pt>
                <c:pt idx="47">
                  <c:v>28990</c:v>
                </c:pt>
                <c:pt idx="48">
                  <c:v>26833</c:v>
                </c:pt>
                <c:pt idx="49">
                  <c:v>27273</c:v>
                </c:pt>
                <c:pt idx="50">
                  <c:v>28431</c:v>
                </c:pt>
                <c:pt idx="51">
                  <c:v>28584</c:v>
                </c:pt>
                <c:pt idx="52">
                  <c:v>28678</c:v>
                </c:pt>
                <c:pt idx="53">
                  <c:v>33391</c:v>
                </c:pt>
                <c:pt idx="54">
                  <c:v>32167</c:v>
                </c:pt>
                <c:pt idx="55">
                  <c:v>28443</c:v>
                </c:pt>
                <c:pt idx="56">
                  <c:v>29402</c:v>
                </c:pt>
                <c:pt idx="57">
                  <c:v>29318</c:v>
                </c:pt>
                <c:pt idx="58">
                  <c:v>31603</c:v>
                </c:pt>
                <c:pt idx="59">
                  <c:v>29847</c:v>
                </c:pt>
                <c:pt idx="60">
                  <c:v>33709</c:v>
                </c:pt>
                <c:pt idx="61">
                  <c:v>24328</c:v>
                </c:pt>
                <c:pt idx="62">
                  <c:v>15858</c:v>
                </c:pt>
                <c:pt idx="63">
                  <c:v>16129</c:v>
                </c:pt>
                <c:pt idx="64">
                  <c:v>18456</c:v>
                </c:pt>
                <c:pt idx="65">
                  <c:v>19721</c:v>
                </c:pt>
                <c:pt idx="66">
                  <c:v>21107</c:v>
                </c:pt>
                <c:pt idx="67">
                  <c:v>30548</c:v>
                </c:pt>
                <c:pt idx="68">
                  <c:v>26389</c:v>
                </c:pt>
                <c:pt idx="69">
                  <c:v>22065</c:v>
                </c:pt>
                <c:pt idx="70">
                  <c:v>19841</c:v>
                </c:pt>
                <c:pt idx="71">
                  <c:v>21201</c:v>
                </c:pt>
                <c:pt idx="72">
                  <c:v>23516</c:v>
                </c:pt>
                <c:pt idx="73">
                  <c:v>24332</c:v>
                </c:pt>
                <c:pt idx="74">
                  <c:v>31886</c:v>
                </c:pt>
                <c:pt idx="75">
                  <c:v>29000</c:v>
                </c:pt>
                <c:pt idx="76">
                  <c:v>23197</c:v>
                </c:pt>
                <c:pt idx="77">
                  <c:v>23242</c:v>
                </c:pt>
                <c:pt idx="78">
                  <c:v>26099</c:v>
                </c:pt>
                <c:pt idx="79">
                  <c:v>30203</c:v>
                </c:pt>
                <c:pt idx="80">
                  <c:v>29176</c:v>
                </c:pt>
                <c:pt idx="81">
                  <c:v>35450</c:v>
                </c:pt>
                <c:pt idx="82">
                  <c:v>31935</c:v>
                </c:pt>
                <c:pt idx="83">
                  <c:v>27023</c:v>
                </c:pt>
                <c:pt idx="84">
                  <c:v>29843</c:v>
                </c:pt>
                <c:pt idx="85">
                  <c:v>30577</c:v>
                </c:pt>
                <c:pt idx="86">
                  <c:v>33568</c:v>
                </c:pt>
                <c:pt idx="87">
                  <c:v>31377</c:v>
                </c:pt>
                <c:pt idx="88">
                  <c:v>36881</c:v>
                </c:pt>
                <c:pt idx="89">
                  <c:v>32554</c:v>
                </c:pt>
                <c:pt idx="90">
                  <c:v>26957</c:v>
                </c:pt>
                <c:pt idx="91">
                  <c:v>28379</c:v>
                </c:pt>
                <c:pt idx="92">
                  <c:v>33308</c:v>
                </c:pt>
                <c:pt idx="93">
                  <c:v>36043</c:v>
                </c:pt>
                <c:pt idx="94">
                  <c:v>33514</c:v>
                </c:pt>
                <c:pt idx="95">
                  <c:v>39419</c:v>
                </c:pt>
                <c:pt idx="96">
                  <c:v>35334</c:v>
                </c:pt>
                <c:pt idx="97">
                  <c:v>30142</c:v>
                </c:pt>
                <c:pt idx="98">
                  <c:v>33513</c:v>
                </c:pt>
                <c:pt idx="99">
                  <c:v>37652</c:v>
                </c:pt>
                <c:pt idx="100">
                  <c:v>40242</c:v>
                </c:pt>
                <c:pt idx="101">
                  <c:v>39148</c:v>
                </c:pt>
                <c:pt idx="102">
                  <c:v>41679</c:v>
                </c:pt>
                <c:pt idx="103">
                  <c:v>38340</c:v>
                </c:pt>
                <c:pt idx="104">
                  <c:v>34585</c:v>
                </c:pt>
                <c:pt idx="105">
                  <c:v>36056</c:v>
                </c:pt>
                <c:pt idx="106">
                  <c:v>38489</c:v>
                </c:pt>
                <c:pt idx="107">
                  <c:v>38485</c:v>
                </c:pt>
                <c:pt idx="108">
                  <c:v>37910</c:v>
                </c:pt>
                <c:pt idx="109">
                  <c:v>41589</c:v>
                </c:pt>
                <c:pt idx="110">
                  <c:v>37660</c:v>
                </c:pt>
                <c:pt idx="111">
                  <c:v>32796</c:v>
                </c:pt>
                <c:pt idx="112">
                  <c:v>31929</c:v>
                </c:pt>
                <c:pt idx="113">
                  <c:v>33187</c:v>
                </c:pt>
                <c:pt idx="114">
                  <c:v>29988</c:v>
                </c:pt>
                <c:pt idx="115">
                  <c:v>34261</c:v>
                </c:pt>
                <c:pt idx="116">
                  <c:v>38273</c:v>
                </c:pt>
                <c:pt idx="117">
                  <c:v>35625</c:v>
                </c:pt>
                <c:pt idx="118">
                  <c:v>30273</c:v>
                </c:pt>
                <c:pt idx="119">
                  <c:v>28885</c:v>
                </c:pt>
                <c:pt idx="120">
                  <c:v>27138</c:v>
                </c:pt>
                <c:pt idx="121">
                  <c:v>26856</c:v>
                </c:pt>
                <c:pt idx="122">
                  <c:v>35415</c:v>
                </c:pt>
                <c:pt idx="123">
                  <c:v>38048</c:v>
                </c:pt>
                <c:pt idx="124">
                  <c:v>42931</c:v>
                </c:pt>
                <c:pt idx="125">
                  <c:v>42720</c:v>
                </c:pt>
                <c:pt idx="126">
                  <c:v>39832</c:v>
                </c:pt>
                <c:pt idx="127">
                  <c:v>24651</c:v>
                </c:pt>
                <c:pt idx="128">
                  <c:v>23219</c:v>
                </c:pt>
                <c:pt idx="129">
                  <c:v>24983</c:v>
                </c:pt>
                <c:pt idx="130">
                  <c:v>14619</c:v>
                </c:pt>
                <c:pt idx="131">
                  <c:v>43464</c:v>
                </c:pt>
                <c:pt idx="132">
                  <c:v>26422</c:v>
                </c:pt>
                <c:pt idx="133">
                  <c:v>25218</c:v>
                </c:pt>
                <c:pt idx="134">
                  <c:v>28832</c:v>
                </c:pt>
                <c:pt idx="135">
                  <c:v>27545</c:v>
                </c:pt>
                <c:pt idx="136">
                  <c:v>29527</c:v>
                </c:pt>
                <c:pt idx="137">
                  <c:v>37427</c:v>
                </c:pt>
                <c:pt idx="138">
                  <c:v>32826</c:v>
                </c:pt>
                <c:pt idx="139">
                  <c:v>27921</c:v>
                </c:pt>
                <c:pt idx="140">
                  <c:v>26038</c:v>
                </c:pt>
                <c:pt idx="141">
                  <c:v>28558</c:v>
                </c:pt>
                <c:pt idx="142">
                  <c:v>29230</c:v>
                </c:pt>
                <c:pt idx="143">
                  <c:v>31278</c:v>
                </c:pt>
                <c:pt idx="144">
                  <c:v>37805</c:v>
                </c:pt>
                <c:pt idx="145">
                  <c:v>32653</c:v>
                </c:pt>
                <c:pt idx="146">
                  <c:v>28595</c:v>
                </c:pt>
                <c:pt idx="147">
                  <c:v>25844</c:v>
                </c:pt>
                <c:pt idx="148">
                  <c:v>28151</c:v>
                </c:pt>
                <c:pt idx="149">
                  <c:v>28235</c:v>
                </c:pt>
                <c:pt idx="150">
                  <c:v>29861</c:v>
                </c:pt>
                <c:pt idx="151">
                  <c:v>37649</c:v>
                </c:pt>
                <c:pt idx="152">
                  <c:v>2572</c:v>
                </c:pt>
                <c:pt idx="153">
                  <c:v>43527</c:v>
                </c:pt>
                <c:pt idx="154">
                  <c:v>25544</c:v>
                </c:pt>
                <c:pt idx="155">
                  <c:v>24675</c:v>
                </c:pt>
                <c:pt idx="156">
                  <c:v>35398</c:v>
                </c:pt>
                <c:pt idx="157">
                  <c:v>40914</c:v>
                </c:pt>
                <c:pt idx="158">
                  <c:v>42766</c:v>
                </c:pt>
                <c:pt idx="159">
                  <c:v>38191</c:v>
                </c:pt>
                <c:pt idx="160">
                  <c:v>29778</c:v>
                </c:pt>
                <c:pt idx="161">
                  <c:v>28604</c:v>
                </c:pt>
                <c:pt idx="162">
                  <c:v>31426</c:v>
                </c:pt>
                <c:pt idx="163">
                  <c:v>31732</c:v>
                </c:pt>
                <c:pt idx="164">
                  <c:v>34889</c:v>
                </c:pt>
                <c:pt idx="165">
                  <c:v>38977</c:v>
                </c:pt>
                <c:pt idx="166">
                  <c:v>36248</c:v>
                </c:pt>
                <c:pt idx="167">
                  <c:v>32458</c:v>
                </c:pt>
                <c:pt idx="168">
                  <c:v>29922</c:v>
                </c:pt>
                <c:pt idx="169">
                  <c:v>32440</c:v>
                </c:pt>
                <c:pt idx="170">
                  <c:v>33469</c:v>
                </c:pt>
                <c:pt idx="171">
                  <c:v>33053</c:v>
                </c:pt>
                <c:pt idx="172">
                  <c:v>38330</c:v>
                </c:pt>
                <c:pt idx="173">
                  <c:v>34942</c:v>
                </c:pt>
                <c:pt idx="174">
                  <c:v>32409</c:v>
                </c:pt>
                <c:pt idx="175">
                  <c:v>32206</c:v>
                </c:pt>
                <c:pt idx="176">
                  <c:v>34500</c:v>
                </c:pt>
                <c:pt idx="177">
                  <c:v>35157</c:v>
                </c:pt>
                <c:pt idx="178">
                  <c:v>35196</c:v>
                </c:pt>
                <c:pt idx="179">
                  <c:v>37493</c:v>
                </c:pt>
                <c:pt idx="180">
                  <c:v>34051</c:v>
                </c:pt>
                <c:pt idx="181">
                  <c:v>29911</c:v>
                </c:pt>
                <c:pt idx="182">
                  <c:v>28654</c:v>
                </c:pt>
                <c:pt idx="183">
                  <c:v>29738</c:v>
                </c:pt>
                <c:pt idx="184">
                  <c:v>31665</c:v>
                </c:pt>
                <c:pt idx="185">
                  <c:v>32803</c:v>
                </c:pt>
                <c:pt idx="186">
                  <c:v>35253</c:v>
                </c:pt>
                <c:pt idx="187">
                  <c:v>33271</c:v>
                </c:pt>
                <c:pt idx="188">
                  <c:v>33302</c:v>
                </c:pt>
                <c:pt idx="189">
                  <c:v>13980</c:v>
                </c:pt>
                <c:pt idx="190">
                  <c:v>39277</c:v>
                </c:pt>
                <c:pt idx="191">
                  <c:v>30037</c:v>
                </c:pt>
                <c:pt idx="192">
                  <c:v>33901</c:v>
                </c:pt>
                <c:pt idx="193">
                  <c:v>38462</c:v>
                </c:pt>
                <c:pt idx="194">
                  <c:v>35839</c:v>
                </c:pt>
                <c:pt idx="195">
                  <c:v>35480</c:v>
                </c:pt>
                <c:pt idx="196">
                  <c:v>35724</c:v>
                </c:pt>
                <c:pt idx="197">
                  <c:v>37212</c:v>
                </c:pt>
                <c:pt idx="198">
                  <c:v>36071</c:v>
                </c:pt>
                <c:pt idx="199">
                  <c:v>35486</c:v>
                </c:pt>
                <c:pt idx="200">
                  <c:v>36815</c:v>
                </c:pt>
                <c:pt idx="201">
                  <c:v>33605</c:v>
                </c:pt>
                <c:pt idx="202">
                  <c:v>32560</c:v>
                </c:pt>
                <c:pt idx="203">
                  <c:v>33404</c:v>
                </c:pt>
                <c:pt idx="204">
                  <c:v>34232</c:v>
                </c:pt>
                <c:pt idx="205">
                  <c:v>34453</c:v>
                </c:pt>
                <c:pt idx="206">
                  <c:v>34855</c:v>
                </c:pt>
                <c:pt idx="207">
                  <c:v>34283</c:v>
                </c:pt>
                <c:pt idx="208">
                  <c:v>34109</c:v>
                </c:pt>
                <c:pt idx="209">
                  <c:v>36359</c:v>
                </c:pt>
                <c:pt idx="210">
                  <c:v>38133</c:v>
                </c:pt>
                <c:pt idx="211">
                  <c:v>38489</c:v>
                </c:pt>
                <c:pt idx="212">
                  <c:v>39394</c:v>
                </c:pt>
                <c:pt idx="213">
                  <c:v>2670</c:v>
                </c:pt>
                <c:pt idx="214">
                  <c:v>55421</c:v>
                </c:pt>
                <c:pt idx="215">
                  <c:v>37555</c:v>
                </c:pt>
                <c:pt idx="216">
                  <c:v>33003</c:v>
                </c:pt>
                <c:pt idx="217">
                  <c:v>39651</c:v>
                </c:pt>
                <c:pt idx="218">
                  <c:v>41730</c:v>
                </c:pt>
                <c:pt idx="219">
                  <c:v>40443</c:v>
                </c:pt>
                <c:pt idx="220">
                  <c:v>37146</c:v>
                </c:pt>
                <c:pt idx="221">
                  <c:v>35714</c:v>
                </c:pt>
                <c:pt idx="222">
                  <c:v>33955</c:v>
                </c:pt>
                <c:pt idx="223">
                  <c:v>37754</c:v>
                </c:pt>
                <c:pt idx="224">
                  <c:v>40091</c:v>
                </c:pt>
                <c:pt idx="225">
                  <c:v>41922</c:v>
                </c:pt>
                <c:pt idx="226">
                  <c:v>40603</c:v>
                </c:pt>
                <c:pt idx="227">
                  <c:v>41596</c:v>
                </c:pt>
                <c:pt idx="228">
                  <c:v>44208</c:v>
                </c:pt>
                <c:pt idx="229">
                  <c:v>39175</c:v>
                </c:pt>
                <c:pt idx="230">
                  <c:v>37985</c:v>
                </c:pt>
                <c:pt idx="231">
                  <c:v>39919</c:v>
                </c:pt>
                <c:pt idx="232">
                  <c:v>40238</c:v>
                </c:pt>
                <c:pt idx="233">
                  <c:v>39789</c:v>
                </c:pt>
                <c:pt idx="234">
                  <c:v>39117</c:v>
                </c:pt>
                <c:pt idx="235">
                  <c:v>40153</c:v>
                </c:pt>
                <c:pt idx="236">
                  <c:v>37547</c:v>
                </c:pt>
                <c:pt idx="237">
                  <c:v>37087</c:v>
                </c:pt>
                <c:pt idx="238">
                  <c:v>39179</c:v>
                </c:pt>
                <c:pt idx="239">
                  <c:v>40658</c:v>
                </c:pt>
                <c:pt idx="240">
                  <c:v>39915</c:v>
                </c:pt>
                <c:pt idx="241">
                  <c:v>37610</c:v>
                </c:pt>
                <c:pt idx="242">
                  <c:v>37521</c:v>
                </c:pt>
                <c:pt idx="243">
                  <c:v>29927</c:v>
                </c:pt>
                <c:pt idx="244">
                  <c:v>26134</c:v>
                </c:pt>
                <c:pt idx="245">
                  <c:v>28163</c:v>
                </c:pt>
                <c:pt idx="246">
                  <c:v>29710</c:v>
                </c:pt>
                <c:pt idx="247">
                  <c:v>29374</c:v>
                </c:pt>
                <c:pt idx="248">
                  <c:v>27596</c:v>
                </c:pt>
                <c:pt idx="249">
                  <c:v>23193</c:v>
                </c:pt>
                <c:pt idx="250">
                  <c:v>35647</c:v>
                </c:pt>
                <c:pt idx="251">
                  <c:v>41507</c:v>
                </c:pt>
                <c:pt idx="252">
                  <c:v>41579</c:v>
                </c:pt>
                <c:pt idx="253">
                  <c:v>40828</c:v>
                </c:pt>
                <c:pt idx="254">
                  <c:v>30226</c:v>
                </c:pt>
                <c:pt idx="255">
                  <c:v>33749</c:v>
                </c:pt>
                <c:pt idx="256">
                  <c:v>35805</c:v>
                </c:pt>
                <c:pt idx="257">
                  <c:v>33040</c:v>
                </c:pt>
                <c:pt idx="258">
                  <c:v>30967</c:v>
                </c:pt>
                <c:pt idx="259">
                  <c:v>32562</c:v>
                </c:pt>
                <c:pt idx="260">
                  <c:v>35545</c:v>
                </c:pt>
                <c:pt idx="261">
                  <c:v>36727</c:v>
                </c:pt>
                <c:pt idx="262">
                  <c:v>36409</c:v>
                </c:pt>
                <c:pt idx="263">
                  <c:v>40278</c:v>
                </c:pt>
                <c:pt idx="264">
                  <c:v>37194</c:v>
                </c:pt>
                <c:pt idx="265">
                  <c:v>33112</c:v>
                </c:pt>
                <c:pt idx="266">
                  <c:v>31632</c:v>
                </c:pt>
                <c:pt idx="267">
                  <c:v>33330</c:v>
                </c:pt>
                <c:pt idx="268">
                  <c:v>38651</c:v>
                </c:pt>
                <c:pt idx="269">
                  <c:v>37262</c:v>
                </c:pt>
                <c:pt idx="270">
                  <c:v>40713</c:v>
                </c:pt>
                <c:pt idx="271">
                  <c:v>36299</c:v>
                </c:pt>
                <c:pt idx="272">
                  <c:v>31225</c:v>
                </c:pt>
                <c:pt idx="273">
                  <c:v>32656</c:v>
                </c:pt>
                <c:pt idx="274">
                  <c:v>37987</c:v>
                </c:pt>
                <c:pt idx="275">
                  <c:v>36689</c:v>
                </c:pt>
                <c:pt idx="276">
                  <c:v>39228</c:v>
                </c:pt>
                <c:pt idx="277">
                  <c:v>44942</c:v>
                </c:pt>
                <c:pt idx="278">
                  <c:v>40703</c:v>
                </c:pt>
                <c:pt idx="279">
                  <c:v>33549</c:v>
                </c:pt>
                <c:pt idx="280">
                  <c:v>36060</c:v>
                </c:pt>
                <c:pt idx="281">
                  <c:v>34127</c:v>
                </c:pt>
                <c:pt idx="282">
                  <c:v>33534</c:v>
                </c:pt>
                <c:pt idx="283">
                  <c:v>39097</c:v>
                </c:pt>
                <c:pt idx="284">
                  <c:v>42688</c:v>
                </c:pt>
                <c:pt idx="285">
                  <c:v>38144</c:v>
                </c:pt>
                <c:pt idx="286">
                  <c:v>33264</c:v>
                </c:pt>
                <c:pt idx="287">
                  <c:v>34431</c:v>
                </c:pt>
                <c:pt idx="288">
                  <c:v>36346</c:v>
                </c:pt>
                <c:pt idx="289">
                  <c:v>39389</c:v>
                </c:pt>
                <c:pt idx="290">
                  <c:v>38599</c:v>
                </c:pt>
                <c:pt idx="291">
                  <c:v>42172</c:v>
                </c:pt>
                <c:pt idx="292">
                  <c:v>39468</c:v>
                </c:pt>
                <c:pt idx="293">
                  <c:v>35963</c:v>
                </c:pt>
                <c:pt idx="294">
                  <c:v>35285</c:v>
                </c:pt>
                <c:pt idx="295">
                  <c:v>37796</c:v>
                </c:pt>
                <c:pt idx="296">
                  <c:v>39068</c:v>
                </c:pt>
                <c:pt idx="297">
                  <c:v>38593</c:v>
                </c:pt>
                <c:pt idx="298">
                  <c:v>39764</c:v>
                </c:pt>
                <c:pt idx="299">
                  <c:v>36938</c:v>
                </c:pt>
                <c:pt idx="300">
                  <c:v>31284</c:v>
                </c:pt>
                <c:pt idx="301">
                  <c:v>31695</c:v>
                </c:pt>
                <c:pt idx="302">
                  <c:v>34237</c:v>
                </c:pt>
                <c:pt idx="303">
                  <c:v>37337</c:v>
                </c:pt>
                <c:pt idx="304">
                  <c:v>35682</c:v>
                </c:pt>
                <c:pt idx="305">
                  <c:v>39384</c:v>
                </c:pt>
                <c:pt idx="306">
                  <c:v>37896</c:v>
                </c:pt>
                <c:pt idx="307">
                  <c:v>33408</c:v>
                </c:pt>
                <c:pt idx="308">
                  <c:v>32593</c:v>
                </c:pt>
                <c:pt idx="309">
                  <c:v>34488</c:v>
                </c:pt>
                <c:pt idx="310">
                  <c:v>36654</c:v>
                </c:pt>
                <c:pt idx="311">
                  <c:v>36501</c:v>
                </c:pt>
                <c:pt idx="312">
                  <c:v>40394</c:v>
                </c:pt>
                <c:pt idx="313">
                  <c:v>37515</c:v>
                </c:pt>
                <c:pt idx="314">
                  <c:v>31895</c:v>
                </c:pt>
                <c:pt idx="315">
                  <c:v>31563</c:v>
                </c:pt>
                <c:pt idx="316">
                  <c:v>31609</c:v>
                </c:pt>
                <c:pt idx="317">
                  <c:v>33962</c:v>
                </c:pt>
                <c:pt idx="318">
                  <c:v>34703</c:v>
                </c:pt>
                <c:pt idx="319">
                  <c:v>39433</c:v>
                </c:pt>
                <c:pt idx="320">
                  <c:v>35349</c:v>
                </c:pt>
                <c:pt idx="321">
                  <c:v>29049</c:v>
                </c:pt>
                <c:pt idx="322">
                  <c:v>29557</c:v>
                </c:pt>
                <c:pt idx="323">
                  <c:v>31019</c:v>
                </c:pt>
                <c:pt idx="324">
                  <c:v>34251</c:v>
                </c:pt>
                <c:pt idx="325">
                  <c:v>32488</c:v>
                </c:pt>
                <c:pt idx="326">
                  <c:v>37785</c:v>
                </c:pt>
                <c:pt idx="327">
                  <c:v>32531</c:v>
                </c:pt>
                <c:pt idx="328">
                  <c:v>26987</c:v>
                </c:pt>
                <c:pt idx="329">
                  <c:v>26178</c:v>
                </c:pt>
                <c:pt idx="330">
                  <c:v>28083</c:v>
                </c:pt>
                <c:pt idx="331">
                  <c:v>29869</c:v>
                </c:pt>
                <c:pt idx="332">
                  <c:v>29804</c:v>
                </c:pt>
                <c:pt idx="333">
                  <c:v>35681</c:v>
                </c:pt>
                <c:pt idx="334">
                  <c:v>26331</c:v>
                </c:pt>
                <c:pt idx="335">
                  <c:v>20310</c:v>
                </c:pt>
                <c:pt idx="336">
                  <c:v>23258</c:v>
                </c:pt>
                <c:pt idx="337">
                  <c:v>23381</c:v>
                </c:pt>
                <c:pt idx="338">
                  <c:v>27554</c:v>
                </c:pt>
                <c:pt idx="339">
                  <c:v>25412</c:v>
                </c:pt>
                <c:pt idx="340">
                  <c:v>32230</c:v>
                </c:pt>
                <c:pt idx="341">
                  <c:v>26165</c:v>
                </c:pt>
                <c:pt idx="342">
                  <c:v>21905</c:v>
                </c:pt>
                <c:pt idx="343">
                  <c:v>23361</c:v>
                </c:pt>
                <c:pt idx="344">
                  <c:v>22990</c:v>
                </c:pt>
                <c:pt idx="345">
                  <c:v>27669</c:v>
                </c:pt>
                <c:pt idx="346">
                  <c:v>25237</c:v>
                </c:pt>
                <c:pt idx="347">
                  <c:v>32211</c:v>
                </c:pt>
                <c:pt idx="348">
                  <c:v>26823</c:v>
                </c:pt>
                <c:pt idx="349">
                  <c:v>23237</c:v>
                </c:pt>
                <c:pt idx="350">
                  <c:v>22389</c:v>
                </c:pt>
                <c:pt idx="351">
                  <c:v>23622</c:v>
                </c:pt>
                <c:pt idx="352">
                  <c:v>27360</c:v>
                </c:pt>
                <c:pt idx="353">
                  <c:v>26980</c:v>
                </c:pt>
                <c:pt idx="354">
                  <c:v>31102</c:v>
                </c:pt>
                <c:pt idx="355">
                  <c:v>25990</c:v>
                </c:pt>
                <c:pt idx="356">
                  <c:v>25451</c:v>
                </c:pt>
                <c:pt idx="357">
                  <c:v>26130</c:v>
                </c:pt>
                <c:pt idx="358">
                  <c:v>21677</c:v>
                </c:pt>
                <c:pt idx="359">
                  <c:v>25107</c:v>
                </c:pt>
                <c:pt idx="360">
                  <c:v>33694</c:v>
                </c:pt>
                <c:pt idx="361">
                  <c:v>38155</c:v>
                </c:pt>
                <c:pt idx="362">
                  <c:v>34172</c:v>
                </c:pt>
                <c:pt idx="363">
                  <c:v>30833</c:v>
                </c:pt>
                <c:pt idx="364">
                  <c:v>31499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9-480F-8D5F-6DD9D26D1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'14'!$W$2:$W$366</c:f>
              <c:numCache>
                <c:formatCode>General</c:formatCode>
                <c:ptCount val="365"/>
                <c:pt idx="0">
                  <c:v>693</c:v>
                </c:pt>
                <c:pt idx="1">
                  <c:v>747</c:v>
                </c:pt>
                <c:pt idx="2">
                  <c:v>662</c:v>
                </c:pt>
                <c:pt idx="3">
                  <c:v>660</c:v>
                </c:pt>
                <c:pt idx="4">
                  <c:v>697</c:v>
                </c:pt>
                <c:pt idx="5">
                  <c:v>664</c:v>
                </c:pt>
                <c:pt idx="6">
                  <c:v>713</c:v>
                </c:pt>
                <c:pt idx="7">
                  <c:v>646</c:v>
                </c:pt>
                <c:pt idx="8">
                  <c:v>696</c:v>
                </c:pt>
                <c:pt idx="9">
                  <c:v>645</c:v>
                </c:pt>
                <c:pt idx="10">
                  <c:v>718</c:v>
                </c:pt>
                <c:pt idx="11">
                  <c:v>701</c:v>
                </c:pt>
                <c:pt idx="12">
                  <c:v>707</c:v>
                </c:pt>
                <c:pt idx="13">
                  <c:v>670</c:v>
                </c:pt>
                <c:pt idx="14">
                  <c:v>619</c:v>
                </c:pt>
                <c:pt idx="15">
                  <c:v>694</c:v>
                </c:pt>
                <c:pt idx="16">
                  <c:v>846</c:v>
                </c:pt>
                <c:pt idx="17">
                  <c:v>783</c:v>
                </c:pt>
                <c:pt idx="18">
                  <c:v>740</c:v>
                </c:pt>
                <c:pt idx="19">
                  <c:v>743</c:v>
                </c:pt>
                <c:pt idx="20">
                  <c:v>639</c:v>
                </c:pt>
                <c:pt idx="21">
                  <c:v>607</c:v>
                </c:pt>
                <c:pt idx="22">
                  <c:v>651</c:v>
                </c:pt>
                <c:pt idx="23">
                  <c:v>602</c:v>
                </c:pt>
                <c:pt idx="24">
                  <c:v>686</c:v>
                </c:pt>
                <c:pt idx="25">
                  <c:v>633</c:v>
                </c:pt>
                <c:pt idx="26">
                  <c:v>593</c:v>
                </c:pt>
                <c:pt idx="27">
                  <c:v>552</c:v>
                </c:pt>
                <c:pt idx="28">
                  <c:v>649</c:v>
                </c:pt>
                <c:pt idx="29">
                  <c:v>1112</c:v>
                </c:pt>
                <c:pt idx="30">
                  <c:v>1099</c:v>
                </c:pt>
                <c:pt idx="31">
                  <c:v>976</c:v>
                </c:pt>
                <c:pt idx="32">
                  <c:v>698</c:v>
                </c:pt>
                <c:pt idx="33">
                  <c:v>548</c:v>
                </c:pt>
                <c:pt idx="34">
                  <c:v>559</c:v>
                </c:pt>
                <c:pt idx="35">
                  <c:v>571</c:v>
                </c:pt>
                <c:pt idx="36">
                  <c:v>650</c:v>
                </c:pt>
                <c:pt idx="37">
                  <c:v>717</c:v>
                </c:pt>
                <c:pt idx="38">
                  <c:v>824</c:v>
                </c:pt>
                <c:pt idx="39">
                  <c:v>720</c:v>
                </c:pt>
                <c:pt idx="40">
                  <c:v>733</c:v>
                </c:pt>
                <c:pt idx="41">
                  <c:v>666</c:v>
                </c:pt>
                <c:pt idx="42">
                  <c:v>694</c:v>
                </c:pt>
                <c:pt idx="43">
                  <c:v>735</c:v>
                </c:pt>
                <c:pt idx="44">
                  <c:v>722</c:v>
                </c:pt>
                <c:pt idx="45">
                  <c:v>824</c:v>
                </c:pt>
                <c:pt idx="46">
                  <c:v>845</c:v>
                </c:pt>
                <c:pt idx="47">
                  <c:v>911</c:v>
                </c:pt>
                <c:pt idx="48">
                  <c:v>822</c:v>
                </c:pt>
                <c:pt idx="49">
                  <c:v>844</c:v>
                </c:pt>
                <c:pt idx="50">
                  <c:v>777</c:v>
                </c:pt>
                <c:pt idx="51">
                  <c:v>861</c:v>
                </c:pt>
                <c:pt idx="52">
                  <c:v>896</c:v>
                </c:pt>
                <c:pt idx="53">
                  <c:v>945</c:v>
                </c:pt>
                <c:pt idx="54">
                  <c:v>800</c:v>
                </c:pt>
                <c:pt idx="55">
                  <c:v>1082</c:v>
                </c:pt>
                <c:pt idx="56">
                  <c:v>943</c:v>
                </c:pt>
                <c:pt idx="57">
                  <c:v>832</c:v>
                </c:pt>
                <c:pt idx="58">
                  <c:v>826</c:v>
                </c:pt>
                <c:pt idx="59">
                  <c:v>965</c:v>
                </c:pt>
                <c:pt idx="60">
                  <c:v>829</c:v>
                </c:pt>
                <c:pt idx="61">
                  <c:v>658</c:v>
                </c:pt>
                <c:pt idx="62">
                  <c:v>642</c:v>
                </c:pt>
                <c:pt idx="63">
                  <c:v>658</c:v>
                </c:pt>
                <c:pt idx="64">
                  <c:v>701</c:v>
                </c:pt>
                <c:pt idx="65">
                  <c:v>766</c:v>
                </c:pt>
                <c:pt idx="66">
                  <c:v>893</c:v>
                </c:pt>
                <c:pt idx="67">
                  <c:v>876</c:v>
                </c:pt>
                <c:pt idx="68">
                  <c:v>774</c:v>
                </c:pt>
                <c:pt idx="69">
                  <c:v>621</c:v>
                </c:pt>
                <c:pt idx="70">
                  <c:v>691</c:v>
                </c:pt>
                <c:pt idx="71">
                  <c:v>764</c:v>
                </c:pt>
                <c:pt idx="72">
                  <c:v>824</c:v>
                </c:pt>
                <c:pt idx="73">
                  <c:v>869</c:v>
                </c:pt>
                <c:pt idx="74">
                  <c:v>871</c:v>
                </c:pt>
                <c:pt idx="75">
                  <c:v>823</c:v>
                </c:pt>
                <c:pt idx="76">
                  <c:v>637</c:v>
                </c:pt>
                <c:pt idx="77">
                  <c:v>697</c:v>
                </c:pt>
                <c:pt idx="78">
                  <c:v>841</c:v>
                </c:pt>
                <c:pt idx="79">
                  <c:v>775</c:v>
                </c:pt>
                <c:pt idx="80">
                  <c:v>899</c:v>
                </c:pt>
                <c:pt idx="81">
                  <c:v>895</c:v>
                </c:pt>
                <c:pt idx="82">
                  <c:v>838</c:v>
                </c:pt>
                <c:pt idx="83">
                  <c:v>747</c:v>
                </c:pt>
                <c:pt idx="84">
                  <c:v>768</c:v>
                </c:pt>
                <c:pt idx="85">
                  <c:v>720</c:v>
                </c:pt>
                <c:pt idx="86">
                  <c:v>778</c:v>
                </c:pt>
                <c:pt idx="87">
                  <c:v>879</c:v>
                </c:pt>
                <c:pt idx="88">
                  <c:v>750</c:v>
                </c:pt>
                <c:pt idx="89">
                  <c:v>732</c:v>
                </c:pt>
                <c:pt idx="90">
                  <c:v>683</c:v>
                </c:pt>
                <c:pt idx="91">
                  <c:v>654</c:v>
                </c:pt>
                <c:pt idx="92">
                  <c:v>760</c:v>
                </c:pt>
                <c:pt idx="93">
                  <c:v>771</c:v>
                </c:pt>
                <c:pt idx="94">
                  <c:v>882</c:v>
                </c:pt>
                <c:pt idx="95">
                  <c:v>926</c:v>
                </c:pt>
                <c:pt idx="96">
                  <c:v>844</c:v>
                </c:pt>
                <c:pt idx="97">
                  <c:v>786</c:v>
                </c:pt>
                <c:pt idx="98">
                  <c:v>721</c:v>
                </c:pt>
                <c:pt idx="99">
                  <c:v>804</c:v>
                </c:pt>
                <c:pt idx="100">
                  <c:v>853</c:v>
                </c:pt>
                <c:pt idx="101">
                  <c:v>885</c:v>
                </c:pt>
                <c:pt idx="102">
                  <c:v>983</c:v>
                </c:pt>
                <c:pt idx="103">
                  <c:v>859</c:v>
                </c:pt>
                <c:pt idx="104">
                  <c:v>746</c:v>
                </c:pt>
                <c:pt idx="105">
                  <c:v>831</c:v>
                </c:pt>
                <c:pt idx="106">
                  <c:v>1010</c:v>
                </c:pt>
                <c:pt idx="107">
                  <c:v>918</c:v>
                </c:pt>
                <c:pt idx="108">
                  <c:v>1048</c:v>
                </c:pt>
                <c:pt idx="109">
                  <c:v>977</c:v>
                </c:pt>
                <c:pt idx="110">
                  <c:v>835</c:v>
                </c:pt>
                <c:pt idx="111">
                  <c:v>761</c:v>
                </c:pt>
                <c:pt idx="112">
                  <c:v>786</c:v>
                </c:pt>
                <c:pt idx="113">
                  <c:v>846</c:v>
                </c:pt>
                <c:pt idx="114">
                  <c:v>785</c:v>
                </c:pt>
                <c:pt idx="115">
                  <c:v>922</c:v>
                </c:pt>
                <c:pt idx="116">
                  <c:v>1021</c:v>
                </c:pt>
                <c:pt idx="117">
                  <c:v>805</c:v>
                </c:pt>
                <c:pt idx="118">
                  <c:v>763</c:v>
                </c:pt>
                <c:pt idx="119">
                  <c:v>783</c:v>
                </c:pt>
                <c:pt idx="120">
                  <c:v>926</c:v>
                </c:pt>
                <c:pt idx="121">
                  <c:v>742</c:v>
                </c:pt>
                <c:pt idx="122">
                  <c:v>867</c:v>
                </c:pt>
                <c:pt idx="123">
                  <c:v>983</c:v>
                </c:pt>
                <c:pt idx="124">
                  <c:v>805</c:v>
                </c:pt>
                <c:pt idx="125">
                  <c:v>758</c:v>
                </c:pt>
                <c:pt idx="126">
                  <c:v>785</c:v>
                </c:pt>
                <c:pt idx="127">
                  <c:v>690</c:v>
                </c:pt>
                <c:pt idx="128">
                  <c:v>667</c:v>
                </c:pt>
                <c:pt idx="129">
                  <c:v>742</c:v>
                </c:pt>
                <c:pt idx="130">
                  <c:v>986</c:v>
                </c:pt>
                <c:pt idx="131">
                  <c:v>1009</c:v>
                </c:pt>
                <c:pt idx="132">
                  <c:v>672</c:v>
                </c:pt>
                <c:pt idx="133">
                  <c:v>752</c:v>
                </c:pt>
                <c:pt idx="134">
                  <c:v>719</c:v>
                </c:pt>
                <c:pt idx="135">
                  <c:v>780</c:v>
                </c:pt>
                <c:pt idx="136">
                  <c:v>841</c:v>
                </c:pt>
                <c:pt idx="137">
                  <c:v>894</c:v>
                </c:pt>
                <c:pt idx="138">
                  <c:v>785</c:v>
                </c:pt>
                <c:pt idx="139">
                  <c:v>713</c:v>
                </c:pt>
                <c:pt idx="140">
                  <c:v>695</c:v>
                </c:pt>
                <c:pt idx="141">
                  <c:v>782</c:v>
                </c:pt>
                <c:pt idx="142">
                  <c:v>776</c:v>
                </c:pt>
                <c:pt idx="143">
                  <c:v>892</c:v>
                </c:pt>
                <c:pt idx="144">
                  <c:v>969</c:v>
                </c:pt>
                <c:pt idx="145">
                  <c:v>765</c:v>
                </c:pt>
                <c:pt idx="146">
                  <c:v>678</c:v>
                </c:pt>
                <c:pt idx="147">
                  <c:v>727</c:v>
                </c:pt>
                <c:pt idx="148">
                  <c:v>725</c:v>
                </c:pt>
                <c:pt idx="149">
                  <c:v>779</c:v>
                </c:pt>
                <c:pt idx="150">
                  <c:v>839</c:v>
                </c:pt>
                <c:pt idx="151">
                  <c:v>869</c:v>
                </c:pt>
                <c:pt idx="152">
                  <c:v>616</c:v>
                </c:pt>
                <c:pt idx="153">
                  <c:v>1056</c:v>
                </c:pt>
                <c:pt idx="154">
                  <c:v>973</c:v>
                </c:pt>
                <c:pt idx="155">
                  <c:v>715</c:v>
                </c:pt>
                <c:pt idx="156">
                  <c:v>884</c:v>
                </c:pt>
                <c:pt idx="157">
                  <c:v>847</c:v>
                </c:pt>
                <c:pt idx="158">
                  <c:v>852</c:v>
                </c:pt>
                <c:pt idx="159">
                  <c:v>816</c:v>
                </c:pt>
                <c:pt idx="160">
                  <c:v>747</c:v>
                </c:pt>
                <c:pt idx="161">
                  <c:v>737</c:v>
                </c:pt>
                <c:pt idx="162">
                  <c:v>834</c:v>
                </c:pt>
                <c:pt idx="163">
                  <c:v>839</c:v>
                </c:pt>
                <c:pt idx="164">
                  <c:v>994</c:v>
                </c:pt>
                <c:pt idx="165">
                  <c:v>990</c:v>
                </c:pt>
                <c:pt idx="166">
                  <c:v>884</c:v>
                </c:pt>
                <c:pt idx="167">
                  <c:v>825</c:v>
                </c:pt>
                <c:pt idx="168">
                  <c:v>856</c:v>
                </c:pt>
                <c:pt idx="169">
                  <c:v>930</c:v>
                </c:pt>
                <c:pt idx="170">
                  <c:v>843</c:v>
                </c:pt>
                <c:pt idx="171">
                  <c:v>1019</c:v>
                </c:pt>
                <c:pt idx="172">
                  <c:v>927</c:v>
                </c:pt>
                <c:pt idx="173">
                  <c:v>836</c:v>
                </c:pt>
                <c:pt idx="174">
                  <c:v>788</c:v>
                </c:pt>
                <c:pt idx="175">
                  <c:v>828</c:v>
                </c:pt>
                <c:pt idx="176">
                  <c:v>904</c:v>
                </c:pt>
                <c:pt idx="177">
                  <c:v>902</c:v>
                </c:pt>
                <c:pt idx="178">
                  <c:v>916</c:v>
                </c:pt>
                <c:pt idx="179">
                  <c:v>866</c:v>
                </c:pt>
                <c:pt idx="180">
                  <c:v>730</c:v>
                </c:pt>
                <c:pt idx="181">
                  <c:v>759</c:v>
                </c:pt>
                <c:pt idx="182">
                  <c:v>798</c:v>
                </c:pt>
                <c:pt idx="183">
                  <c:v>853</c:v>
                </c:pt>
                <c:pt idx="184">
                  <c:v>840</c:v>
                </c:pt>
                <c:pt idx="185">
                  <c:v>887</c:v>
                </c:pt>
                <c:pt idx="186">
                  <c:v>1072</c:v>
                </c:pt>
                <c:pt idx="187">
                  <c:v>786</c:v>
                </c:pt>
                <c:pt idx="188">
                  <c:v>764</c:v>
                </c:pt>
                <c:pt idx="189">
                  <c:v>705</c:v>
                </c:pt>
                <c:pt idx="190">
                  <c:v>939</c:v>
                </c:pt>
                <c:pt idx="191">
                  <c:v>884</c:v>
                </c:pt>
                <c:pt idx="192">
                  <c:v>1004</c:v>
                </c:pt>
                <c:pt idx="193">
                  <c:v>1039</c:v>
                </c:pt>
                <c:pt idx="194">
                  <c:v>900</c:v>
                </c:pt>
                <c:pt idx="195">
                  <c:v>893</c:v>
                </c:pt>
                <c:pt idx="196">
                  <c:v>950</c:v>
                </c:pt>
                <c:pt idx="197">
                  <c:v>964</c:v>
                </c:pt>
                <c:pt idx="198">
                  <c:v>904</c:v>
                </c:pt>
                <c:pt idx="199">
                  <c:v>855</c:v>
                </c:pt>
                <c:pt idx="200">
                  <c:v>865</c:v>
                </c:pt>
                <c:pt idx="201">
                  <c:v>770</c:v>
                </c:pt>
                <c:pt idx="202">
                  <c:v>785</c:v>
                </c:pt>
                <c:pt idx="203">
                  <c:v>923</c:v>
                </c:pt>
                <c:pt idx="204">
                  <c:v>834</c:v>
                </c:pt>
                <c:pt idx="205">
                  <c:v>829</c:v>
                </c:pt>
                <c:pt idx="206">
                  <c:v>906</c:v>
                </c:pt>
                <c:pt idx="207">
                  <c:v>774</c:v>
                </c:pt>
                <c:pt idx="208">
                  <c:v>781</c:v>
                </c:pt>
                <c:pt idx="209">
                  <c:v>788</c:v>
                </c:pt>
                <c:pt idx="210">
                  <c:v>949</c:v>
                </c:pt>
                <c:pt idx="211">
                  <c:v>936</c:v>
                </c:pt>
                <c:pt idx="212">
                  <c:v>1005</c:v>
                </c:pt>
                <c:pt idx="213">
                  <c:v>749</c:v>
                </c:pt>
                <c:pt idx="214">
                  <c:v>1460</c:v>
                </c:pt>
                <c:pt idx="215">
                  <c:v>1012</c:v>
                </c:pt>
                <c:pt idx="216">
                  <c:v>823</c:v>
                </c:pt>
                <c:pt idx="217">
                  <c:v>988</c:v>
                </c:pt>
                <c:pt idx="218">
                  <c:v>877</c:v>
                </c:pt>
                <c:pt idx="219">
                  <c:v>808</c:v>
                </c:pt>
                <c:pt idx="220">
                  <c:v>798</c:v>
                </c:pt>
                <c:pt idx="221">
                  <c:v>907</c:v>
                </c:pt>
                <c:pt idx="222">
                  <c:v>849</c:v>
                </c:pt>
                <c:pt idx="223">
                  <c:v>877</c:v>
                </c:pt>
                <c:pt idx="224">
                  <c:v>949</c:v>
                </c:pt>
                <c:pt idx="225">
                  <c:v>1009</c:v>
                </c:pt>
                <c:pt idx="226">
                  <c:v>1076</c:v>
                </c:pt>
                <c:pt idx="227">
                  <c:v>901</c:v>
                </c:pt>
                <c:pt idx="228">
                  <c:v>1124</c:v>
                </c:pt>
                <c:pt idx="229">
                  <c:v>912</c:v>
                </c:pt>
                <c:pt idx="230">
                  <c:v>950</c:v>
                </c:pt>
                <c:pt idx="231">
                  <c:v>1074</c:v>
                </c:pt>
                <c:pt idx="232">
                  <c:v>945</c:v>
                </c:pt>
                <c:pt idx="233">
                  <c:v>990</c:v>
                </c:pt>
                <c:pt idx="234">
                  <c:v>997</c:v>
                </c:pt>
                <c:pt idx="235">
                  <c:v>1100</c:v>
                </c:pt>
                <c:pt idx="236">
                  <c:v>1031</c:v>
                </c:pt>
                <c:pt idx="237">
                  <c:v>1000</c:v>
                </c:pt>
                <c:pt idx="238">
                  <c:v>1166</c:v>
                </c:pt>
                <c:pt idx="239">
                  <c:v>1139</c:v>
                </c:pt>
                <c:pt idx="240">
                  <c:v>979</c:v>
                </c:pt>
                <c:pt idx="241">
                  <c:v>1009</c:v>
                </c:pt>
                <c:pt idx="242">
                  <c:v>929</c:v>
                </c:pt>
                <c:pt idx="243">
                  <c:v>827</c:v>
                </c:pt>
                <c:pt idx="244">
                  <c:v>818</c:v>
                </c:pt>
                <c:pt idx="245">
                  <c:v>838</c:v>
                </c:pt>
                <c:pt idx="246">
                  <c:v>798</c:v>
                </c:pt>
                <c:pt idx="247">
                  <c:v>754</c:v>
                </c:pt>
                <c:pt idx="248">
                  <c:v>940</c:v>
                </c:pt>
                <c:pt idx="249">
                  <c:v>1265</c:v>
                </c:pt>
                <c:pt idx="250">
                  <c:v>1455</c:v>
                </c:pt>
                <c:pt idx="251">
                  <c:v>1246</c:v>
                </c:pt>
                <c:pt idx="252">
                  <c:v>964</c:v>
                </c:pt>
                <c:pt idx="253">
                  <c:v>836</c:v>
                </c:pt>
                <c:pt idx="254">
                  <c:v>756</c:v>
                </c:pt>
                <c:pt idx="255">
                  <c:v>997</c:v>
                </c:pt>
                <c:pt idx="256">
                  <c:v>873</c:v>
                </c:pt>
                <c:pt idx="257">
                  <c:v>881</c:v>
                </c:pt>
                <c:pt idx="258">
                  <c:v>898</c:v>
                </c:pt>
                <c:pt idx="259">
                  <c:v>996</c:v>
                </c:pt>
                <c:pt idx="260">
                  <c:v>1076</c:v>
                </c:pt>
                <c:pt idx="261">
                  <c:v>1045</c:v>
                </c:pt>
                <c:pt idx="262">
                  <c:v>1085</c:v>
                </c:pt>
                <c:pt idx="263">
                  <c:v>1141</c:v>
                </c:pt>
                <c:pt idx="264">
                  <c:v>922</c:v>
                </c:pt>
                <c:pt idx="265">
                  <c:v>1057</c:v>
                </c:pt>
                <c:pt idx="266">
                  <c:v>949</c:v>
                </c:pt>
                <c:pt idx="267">
                  <c:v>917</c:v>
                </c:pt>
                <c:pt idx="268">
                  <c:v>1055</c:v>
                </c:pt>
                <c:pt idx="269">
                  <c:v>1228</c:v>
                </c:pt>
                <c:pt idx="270">
                  <c:v>1152</c:v>
                </c:pt>
                <c:pt idx="271">
                  <c:v>967</c:v>
                </c:pt>
                <c:pt idx="272">
                  <c:v>842</c:v>
                </c:pt>
                <c:pt idx="273">
                  <c:v>913</c:v>
                </c:pt>
                <c:pt idx="274">
                  <c:v>918</c:v>
                </c:pt>
                <c:pt idx="275">
                  <c:v>1175</c:v>
                </c:pt>
                <c:pt idx="276">
                  <c:v>1087</c:v>
                </c:pt>
                <c:pt idx="277">
                  <c:v>1027</c:v>
                </c:pt>
                <c:pt idx="278">
                  <c:v>867</c:v>
                </c:pt>
                <c:pt idx="279">
                  <c:v>902</c:v>
                </c:pt>
                <c:pt idx="280">
                  <c:v>1033</c:v>
                </c:pt>
                <c:pt idx="281">
                  <c:v>1029</c:v>
                </c:pt>
                <c:pt idx="282">
                  <c:v>931</c:v>
                </c:pt>
                <c:pt idx="283">
                  <c:v>1178</c:v>
                </c:pt>
                <c:pt idx="284">
                  <c:v>1341</c:v>
                </c:pt>
                <c:pt idx="285">
                  <c:v>961</c:v>
                </c:pt>
                <c:pt idx="286">
                  <c:v>945</c:v>
                </c:pt>
                <c:pt idx="287">
                  <c:v>996</c:v>
                </c:pt>
                <c:pt idx="288">
                  <c:v>1015</c:v>
                </c:pt>
                <c:pt idx="289">
                  <c:v>1013</c:v>
                </c:pt>
                <c:pt idx="290">
                  <c:v>1216</c:v>
                </c:pt>
                <c:pt idx="291">
                  <c:v>1206</c:v>
                </c:pt>
                <c:pt idx="292">
                  <c:v>971</c:v>
                </c:pt>
                <c:pt idx="293">
                  <c:v>987</c:v>
                </c:pt>
                <c:pt idx="294">
                  <c:v>1063</c:v>
                </c:pt>
                <c:pt idx="295">
                  <c:v>1000</c:v>
                </c:pt>
                <c:pt idx="296">
                  <c:v>976</c:v>
                </c:pt>
                <c:pt idx="297">
                  <c:v>1207</c:v>
                </c:pt>
                <c:pt idx="298">
                  <c:v>1069</c:v>
                </c:pt>
                <c:pt idx="299">
                  <c:v>1043</c:v>
                </c:pt>
                <c:pt idx="300">
                  <c:v>954</c:v>
                </c:pt>
                <c:pt idx="301">
                  <c:v>990</c:v>
                </c:pt>
                <c:pt idx="302">
                  <c:v>1051</c:v>
                </c:pt>
                <c:pt idx="303">
                  <c:v>1108</c:v>
                </c:pt>
                <c:pt idx="304">
                  <c:v>1159</c:v>
                </c:pt>
                <c:pt idx="305">
                  <c:v>1084</c:v>
                </c:pt>
                <c:pt idx="306">
                  <c:v>993</c:v>
                </c:pt>
                <c:pt idx="307">
                  <c:v>975</c:v>
                </c:pt>
                <c:pt idx="308">
                  <c:v>977</c:v>
                </c:pt>
                <c:pt idx="309">
                  <c:v>968</c:v>
                </c:pt>
                <c:pt idx="310">
                  <c:v>972</c:v>
                </c:pt>
                <c:pt idx="311">
                  <c:v>1202</c:v>
                </c:pt>
                <c:pt idx="312">
                  <c:v>1131</c:v>
                </c:pt>
                <c:pt idx="313">
                  <c:v>936</c:v>
                </c:pt>
                <c:pt idx="314">
                  <c:v>884</c:v>
                </c:pt>
                <c:pt idx="315">
                  <c:v>897</c:v>
                </c:pt>
                <c:pt idx="316">
                  <c:v>985</c:v>
                </c:pt>
                <c:pt idx="317">
                  <c:v>1014</c:v>
                </c:pt>
                <c:pt idx="318">
                  <c:v>1107</c:v>
                </c:pt>
                <c:pt idx="319">
                  <c:v>1079</c:v>
                </c:pt>
                <c:pt idx="320">
                  <c:v>994</c:v>
                </c:pt>
                <c:pt idx="321">
                  <c:v>919</c:v>
                </c:pt>
                <c:pt idx="322">
                  <c:v>902</c:v>
                </c:pt>
                <c:pt idx="323">
                  <c:v>925</c:v>
                </c:pt>
                <c:pt idx="324">
                  <c:v>970</c:v>
                </c:pt>
                <c:pt idx="325">
                  <c:v>1193</c:v>
                </c:pt>
                <c:pt idx="326">
                  <c:v>1159</c:v>
                </c:pt>
                <c:pt idx="327">
                  <c:v>929</c:v>
                </c:pt>
                <c:pt idx="328">
                  <c:v>868</c:v>
                </c:pt>
                <c:pt idx="329">
                  <c:v>861</c:v>
                </c:pt>
                <c:pt idx="330">
                  <c:v>899</c:v>
                </c:pt>
                <c:pt idx="331">
                  <c:v>1032</c:v>
                </c:pt>
                <c:pt idx="332">
                  <c:v>1063</c:v>
                </c:pt>
                <c:pt idx="333">
                  <c:v>1055</c:v>
                </c:pt>
                <c:pt idx="334">
                  <c:v>834</c:v>
                </c:pt>
                <c:pt idx="335">
                  <c:v>691</c:v>
                </c:pt>
                <c:pt idx="336">
                  <c:v>755</c:v>
                </c:pt>
                <c:pt idx="337">
                  <c:v>834</c:v>
                </c:pt>
                <c:pt idx="338">
                  <c:v>845</c:v>
                </c:pt>
                <c:pt idx="339">
                  <c:v>1032</c:v>
                </c:pt>
                <c:pt idx="340">
                  <c:v>925</c:v>
                </c:pt>
                <c:pt idx="341">
                  <c:v>821</c:v>
                </c:pt>
                <c:pt idx="342">
                  <c:v>685</c:v>
                </c:pt>
                <c:pt idx="343">
                  <c:v>773</c:v>
                </c:pt>
                <c:pt idx="344">
                  <c:v>790</c:v>
                </c:pt>
                <c:pt idx="345">
                  <c:v>896</c:v>
                </c:pt>
                <c:pt idx="346">
                  <c:v>1000</c:v>
                </c:pt>
                <c:pt idx="347">
                  <c:v>965</c:v>
                </c:pt>
                <c:pt idx="348">
                  <c:v>837</c:v>
                </c:pt>
                <c:pt idx="349">
                  <c:v>784</c:v>
                </c:pt>
                <c:pt idx="350">
                  <c:v>873</c:v>
                </c:pt>
                <c:pt idx="351">
                  <c:v>883</c:v>
                </c:pt>
                <c:pt idx="352">
                  <c:v>917</c:v>
                </c:pt>
                <c:pt idx="353">
                  <c:v>1003</c:v>
                </c:pt>
                <c:pt idx="354">
                  <c:v>1079</c:v>
                </c:pt>
                <c:pt idx="355">
                  <c:v>887</c:v>
                </c:pt>
                <c:pt idx="356">
                  <c:v>822</c:v>
                </c:pt>
                <c:pt idx="357">
                  <c:v>849</c:v>
                </c:pt>
                <c:pt idx="358">
                  <c:v>972</c:v>
                </c:pt>
                <c:pt idx="359">
                  <c:v>847</c:v>
                </c:pt>
                <c:pt idx="360">
                  <c:v>1121</c:v>
                </c:pt>
                <c:pt idx="361">
                  <c:v>1218</c:v>
                </c:pt>
                <c:pt idx="362">
                  <c:v>1035</c:v>
                </c:pt>
                <c:pt idx="363">
                  <c:v>942</c:v>
                </c:pt>
                <c:pt idx="364">
                  <c:v>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6-4770-853F-017F2CE68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'15'!$P$2:$P$366</c:f>
              <c:numCache>
                <c:formatCode>General</c:formatCode>
                <c:ptCount val="365"/>
                <c:pt idx="0">
                  <c:v>36268</c:v>
                </c:pt>
                <c:pt idx="1">
                  <c:v>29418</c:v>
                </c:pt>
                <c:pt idx="2">
                  <c:v>24809</c:v>
                </c:pt>
                <c:pt idx="3">
                  <c:v>28805</c:v>
                </c:pt>
                <c:pt idx="4">
                  <c:v>32077</c:v>
                </c:pt>
                <c:pt idx="5">
                  <c:v>27711</c:v>
                </c:pt>
                <c:pt idx="6">
                  <c:v>26825</c:v>
                </c:pt>
                <c:pt idx="7">
                  <c:v>30722</c:v>
                </c:pt>
                <c:pt idx="8">
                  <c:v>31273</c:v>
                </c:pt>
                <c:pt idx="9">
                  <c:v>28762</c:v>
                </c:pt>
                <c:pt idx="10">
                  <c:v>30942</c:v>
                </c:pt>
                <c:pt idx="11">
                  <c:v>31359</c:v>
                </c:pt>
                <c:pt idx="12">
                  <c:v>27354</c:v>
                </c:pt>
                <c:pt idx="13">
                  <c:v>25402</c:v>
                </c:pt>
                <c:pt idx="14">
                  <c:v>31311</c:v>
                </c:pt>
                <c:pt idx="15">
                  <c:v>32514</c:v>
                </c:pt>
                <c:pt idx="16">
                  <c:v>32370</c:v>
                </c:pt>
                <c:pt idx="17">
                  <c:v>32108</c:v>
                </c:pt>
                <c:pt idx="18">
                  <c:v>32004</c:v>
                </c:pt>
                <c:pt idx="19">
                  <c:v>27887</c:v>
                </c:pt>
                <c:pt idx="20">
                  <c:v>26651</c:v>
                </c:pt>
                <c:pt idx="21">
                  <c:v>32340</c:v>
                </c:pt>
                <c:pt idx="22">
                  <c:v>33481</c:v>
                </c:pt>
                <c:pt idx="23">
                  <c:v>32491</c:v>
                </c:pt>
                <c:pt idx="24">
                  <c:v>32866</c:v>
                </c:pt>
                <c:pt idx="25">
                  <c:v>32542</c:v>
                </c:pt>
                <c:pt idx="26">
                  <c:v>28726</c:v>
                </c:pt>
                <c:pt idx="27">
                  <c:v>28718</c:v>
                </c:pt>
                <c:pt idx="28">
                  <c:v>31008</c:v>
                </c:pt>
                <c:pt idx="29">
                  <c:v>32189</c:v>
                </c:pt>
                <c:pt idx="30">
                  <c:v>30213</c:v>
                </c:pt>
                <c:pt idx="31">
                  <c:v>29782</c:v>
                </c:pt>
                <c:pt idx="32">
                  <c:v>28091</c:v>
                </c:pt>
                <c:pt idx="33">
                  <c:v>25250</c:v>
                </c:pt>
                <c:pt idx="34">
                  <c:v>25782</c:v>
                </c:pt>
                <c:pt idx="35">
                  <c:v>31123</c:v>
                </c:pt>
                <c:pt idx="36">
                  <c:v>32389</c:v>
                </c:pt>
                <c:pt idx="37">
                  <c:v>32889</c:v>
                </c:pt>
                <c:pt idx="38">
                  <c:v>30872</c:v>
                </c:pt>
                <c:pt idx="39">
                  <c:v>30875</c:v>
                </c:pt>
                <c:pt idx="40">
                  <c:v>27578</c:v>
                </c:pt>
                <c:pt idx="41">
                  <c:v>26807</c:v>
                </c:pt>
                <c:pt idx="42">
                  <c:v>30884</c:v>
                </c:pt>
                <c:pt idx="43">
                  <c:v>32105</c:v>
                </c:pt>
                <c:pt idx="44">
                  <c:v>35504</c:v>
                </c:pt>
                <c:pt idx="45">
                  <c:v>34057</c:v>
                </c:pt>
                <c:pt idx="46">
                  <c:v>34401</c:v>
                </c:pt>
                <c:pt idx="47">
                  <c:v>38963</c:v>
                </c:pt>
                <c:pt idx="48">
                  <c:v>40526</c:v>
                </c:pt>
                <c:pt idx="49">
                  <c:v>37044</c:v>
                </c:pt>
                <c:pt idx="50">
                  <c:v>35945</c:v>
                </c:pt>
                <c:pt idx="51">
                  <c:v>32998</c:v>
                </c:pt>
                <c:pt idx="52">
                  <c:v>39435</c:v>
                </c:pt>
                <c:pt idx="53">
                  <c:v>36888</c:v>
                </c:pt>
                <c:pt idx="54">
                  <c:v>36348</c:v>
                </c:pt>
                <c:pt idx="55">
                  <c:v>37413</c:v>
                </c:pt>
                <c:pt idx="56">
                  <c:v>37836</c:v>
                </c:pt>
                <c:pt idx="57">
                  <c:v>36090</c:v>
                </c:pt>
                <c:pt idx="58">
                  <c:v>30567</c:v>
                </c:pt>
                <c:pt idx="59">
                  <c:v>28359</c:v>
                </c:pt>
                <c:pt idx="60">
                  <c:v>25188</c:v>
                </c:pt>
                <c:pt idx="61">
                  <c:v>22188</c:v>
                </c:pt>
                <c:pt idx="62">
                  <c:v>21574</c:v>
                </c:pt>
                <c:pt idx="63">
                  <c:v>27108</c:v>
                </c:pt>
                <c:pt idx="64">
                  <c:v>32198</c:v>
                </c:pt>
                <c:pt idx="65">
                  <c:v>31469</c:v>
                </c:pt>
                <c:pt idx="66">
                  <c:v>27080</c:v>
                </c:pt>
                <c:pt idx="67">
                  <c:v>25985</c:v>
                </c:pt>
                <c:pt idx="68">
                  <c:v>22825</c:v>
                </c:pt>
                <c:pt idx="69">
                  <c:v>24277</c:v>
                </c:pt>
                <c:pt idx="70">
                  <c:v>31400</c:v>
                </c:pt>
                <c:pt idx="71">
                  <c:v>35555</c:v>
                </c:pt>
                <c:pt idx="72">
                  <c:v>35214</c:v>
                </c:pt>
                <c:pt idx="73">
                  <c:v>32249</c:v>
                </c:pt>
                <c:pt idx="74">
                  <c:v>30653</c:v>
                </c:pt>
                <c:pt idx="75">
                  <c:v>27898</c:v>
                </c:pt>
                <c:pt idx="76">
                  <c:v>26904</c:v>
                </c:pt>
                <c:pt idx="77">
                  <c:v>36388</c:v>
                </c:pt>
                <c:pt idx="78">
                  <c:v>39153</c:v>
                </c:pt>
                <c:pt idx="79">
                  <c:v>38353</c:v>
                </c:pt>
                <c:pt idx="80">
                  <c:v>37424</c:v>
                </c:pt>
                <c:pt idx="81">
                  <c:v>36100</c:v>
                </c:pt>
                <c:pt idx="82">
                  <c:v>32363</c:v>
                </c:pt>
                <c:pt idx="83">
                  <c:v>34157</c:v>
                </c:pt>
                <c:pt idx="84">
                  <c:v>38906</c:v>
                </c:pt>
                <c:pt idx="85">
                  <c:v>39758</c:v>
                </c:pt>
                <c:pt idx="86">
                  <c:v>39079</c:v>
                </c:pt>
                <c:pt idx="87">
                  <c:v>37379</c:v>
                </c:pt>
                <c:pt idx="88">
                  <c:v>34106</c:v>
                </c:pt>
                <c:pt idx="89">
                  <c:v>29346</c:v>
                </c:pt>
                <c:pt idx="90">
                  <c:v>34985</c:v>
                </c:pt>
                <c:pt idx="91">
                  <c:v>23099</c:v>
                </c:pt>
                <c:pt idx="92">
                  <c:v>45374</c:v>
                </c:pt>
                <c:pt idx="93">
                  <c:v>38605</c:v>
                </c:pt>
                <c:pt idx="94">
                  <c:v>36137</c:v>
                </c:pt>
                <c:pt idx="95">
                  <c:v>38838</c:v>
                </c:pt>
                <c:pt idx="96">
                  <c:v>35233</c:v>
                </c:pt>
                <c:pt idx="97">
                  <c:v>36273</c:v>
                </c:pt>
                <c:pt idx="98">
                  <c:v>42421</c:v>
                </c:pt>
                <c:pt idx="99">
                  <c:v>42162</c:v>
                </c:pt>
                <c:pt idx="100">
                  <c:v>41596</c:v>
                </c:pt>
                <c:pt idx="101">
                  <c:v>40473</c:v>
                </c:pt>
                <c:pt idx="102">
                  <c:v>39786</c:v>
                </c:pt>
                <c:pt idx="103">
                  <c:v>37159</c:v>
                </c:pt>
                <c:pt idx="104">
                  <c:v>38389</c:v>
                </c:pt>
                <c:pt idx="105">
                  <c:v>43652</c:v>
                </c:pt>
                <c:pt idx="106">
                  <c:v>43664</c:v>
                </c:pt>
                <c:pt idx="107">
                  <c:v>42896</c:v>
                </c:pt>
                <c:pt idx="108">
                  <c:v>41396</c:v>
                </c:pt>
                <c:pt idx="109">
                  <c:v>41912</c:v>
                </c:pt>
                <c:pt idx="110">
                  <c:v>38744</c:v>
                </c:pt>
                <c:pt idx="111">
                  <c:v>40512</c:v>
                </c:pt>
                <c:pt idx="112">
                  <c:v>44633</c:v>
                </c:pt>
                <c:pt idx="113">
                  <c:v>44245</c:v>
                </c:pt>
                <c:pt idx="114">
                  <c:v>44518</c:v>
                </c:pt>
                <c:pt idx="115">
                  <c:v>44358</c:v>
                </c:pt>
                <c:pt idx="116">
                  <c:v>41677</c:v>
                </c:pt>
                <c:pt idx="117">
                  <c:v>39002</c:v>
                </c:pt>
                <c:pt idx="118">
                  <c:v>42582</c:v>
                </c:pt>
                <c:pt idx="119">
                  <c:v>45296</c:v>
                </c:pt>
                <c:pt idx="120">
                  <c:v>46415</c:v>
                </c:pt>
                <c:pt idx="121">
                  <c:v>45271</c:v>
                </c:pt>
                <c:pt idx="122">
                  <c:v>41282</c:v>
                </c:pt>
                <c:pt idx="123">
                  <c:v>34821</c:v>
                </c:pt>
                <c:pt idx="124">
                  <c:v>32631</c:v>
                </c:pt>
                <c:pt idx="125">
                  <c:v>37901</c:v>
                </c:pt>
                <c:pt idx="126">
                  <c:v>35462</c:v>
                </c:pt>
                <c:pt idx="127">
                  <c:v>35936</c:v>
                </c:pt>
                <c:pt idx="128">
                  <c:v>38887</c:v>
                </c:pt>
                <c:pt idx="129">
                  <c:v>38294</c:v>
                </c:pt>
                <c:pt idx="130">
                  <c:v>27778</c:v>
                </c:pt>
                <c:pt idx="131">
                  <c:v>45538</c:v>
                </c:pt>
                <c:pt idx="132">
                  <c:v>39562</c:v>
                </c:pt>
                <c:pt idx="133">
                  <c:v>42475</c:v>
                </c:pt>
                <c:pt idx="134">
                  <c:v>42585</c:v>
                </c:pt>
                <c:pt idx="135">
                  <c:v>43116</c:v>
                </c:pt>
                <c:pt idx="136">
                  <c:v>40627</c:v>
                </c:pt>
                <c:pt idx="137">
                  <c:v>42574</c:v>
                </c:pt>
                <c:pt idx="138">
                  <c:v>39260</c:v>
                </c:pt>
                <c:pt idx="139">
                  <c:v>40232</c:v>
                </c:pt>
                <c:pt idx="140">
                  <c:v>41710</c:v>
                </c:pt>
                <c:pt idx="141">
                  <c:v>45912</c:v>
                </c:pt>
                <c:pt idx="142">
                  <c:v>46595</c:v>
                </c:pt>
                <c:pt idx="143">
                  <c:v>37241</c:v>
                </c:pt>
                <c:pt idx="144">
                  <c:v>36869</c:v>
                </c:pt>
                <c:pt idx="145">
                  <c:v>41292</c:v>
                </c:pt>
                <c:pt idx="146">
                  <c:v>42450</c:v>
                </c:pt>
                <c:pt idx="147">
                  <c:v>44465</c:v>
                </c:pt>
                <c:pt idx="148">
                  <c:v>43647</c:v>
                </c:pt>
                <c:pt idx="149">
                  <c:v>42688</c:v>
                </c:pt>
                <c:pt idx="150">
                  <c:v>38354</c:v>
                </c:pt>
                <c:pt idx="151">
                  <c:v>39462</c:v>
                </c:pt>
                <c:pt idx="152">
                  <c:v>35517</c:v>
                </c:pt>
                <c:pt idx="153">
                  <c:v>38591</c:v>
                </c:pt>
                <c:pt idx="154">
                  <c:v>40617</c:v>
                </c:pt>
                <c:pt idx="155">
                  <c:v>38087</c:v>
                </c:pt>
                <c:pt idx="156">
                  <c:v>36062</c:v>
                </c:pt>
                <c:pt idx="157">
                  <c:v>31634</c:v>
                </c:pt>
                <c:pt idx="158">
                  <c:v>30614</c:v>
                </c:pt>
                <c:pt idx="159">
                  <c:v>26283</c:v>
                </c:pt>
                <c:pt idx="160">
                  <c:v>26268</c:v>
                </c:pt>
                <c:pt idx="161">
                  <c:v>29480</c:v>
                </c:pt>
                <c:pt idx="162">
                  <c:v>31237</c:v>
                </c:pt>
                <c:pt idx="163">
                  <c:v>29667</c:v>
                </c:pt>
                <c:pt idx="164">
                  <c:v>26116</c:v>
                </c:pt>
                <c:pt idx="165">
                  <c:v>24669</c:v>
                </c:pt>
                <c:pt idx="166">
                  <c:v>23015</c:v>
                </c:pt>
                <c:pt idx="167">
                  <c:v>23669</c:v>
                </c:pt>
                <c:pt idx="168">
                  <c:v>28507</c:v>
                </c:pt>
                <c:pt idx="169">
                  <c:v>29315</c:v>
                </c:pt>
                <c:pt idx="170">
                  <c:v>27875</c:v>
                </c:pt>
                <c:pt idx="171">
                  <c:v>26274</c:v>
                </c:pt>
                <c:pt idx="172">
                  <c:v>27424</c:v>
                </c:pt>
                <c:pt idx="173">
                  <c:v>23848</c:v>
                </c:pt>
                <c:pt idx="174">
                  <c:v>22425</c:v>
                </c:pt>
                <c:pt idx="175">
                  <c:v>23999</c:v>
                </c:pt>
                <c:pt idx="176">
                  <c:v>28618</c:v>
                </c:pt>
                <c:pt idx="177">
                  <c:v>29271</c:v>
                </c:pt>
                <c:pt idx="178">
                  <c:v>26814</c:v>
                </c:pt>
                <c:pt idx="179">
                  <c:v>24803</c:v>
                </c:pt>
                <c:pt idx="180">
                  <c:v>21463</c:v>
                </c:pt>
                <c:pt idx="181">
                  <c:v>27586</c:v>
                </c:pt>
                <c:pt idx="182">
                  <c:v>28856</c:v>
                </c:pt>
                <c:pt idx="183">
                  <c:v>32759</c:v>
                </c:pt>
                <c:pt idx="184">
                  <c:v>30323</c:v>
                </c:pt>
                <c:pt idx="185">
                  <c:v>29004</c:v>
                </c:pt>
                <c:pt idx="186">
                  <c:v>28752</c:v>
                </c:pt>
                <c:pt idx="187">
                  <c:v>23403</c:v>
                </c:pt>
                <c:pt idx="188">
                  <c:v>25383</c:v>
                </c:pt>
                <c:pt idx="189">
                  <c:v>31614</c:v>
                </c:pt>
                <c:pt idx="190">
                  <c:v>34158</c:v>
                </c:pt>
                <c:pt idx="191">
                  <c:v>32714</c:v>
                </c:pt>
                <c:pt idx="192">
                  <c:v>21453</c:v>
                </c:pt>
                <c:pt idx="193">
                  <c:v>36801</c:v>
                </c:pt>
                <c:pt idx="194">
                  <c:v>33989</c:v>
                </c:pt>
                <c:pt idx="195">
                  <c:v>35089</c:v>
                </c:pt>
                <c:pt idx="196">
                  <c:v>36533</c:v>
                </c:pt>
                <c:pt idx="197">
                  <c:v>34648</c:v>
                </c:pt>
                <c:pt idx="198">
                  <c:v>35983</c:v>
                </c:pt>
                <c:pt idx="199">
                  <c:v>38018</c:v>
                </c:pt>
                <c:pt idx="200">
                  <c:v>35714</c:v>
                </c:pt>
                <c:pt idx="201">
                  <c:v>32198</c:v>
                </c:pt>
                <c:pt idx="202">
                  <c:v>36131</c:v>
                </c:pt>
                <c:pt idx="203">
                  <c:v>36190</c:v>
                </c:pt>
                <c:pt idx="204">
                  <c:v>35508</c:v>
                </c:pt>
                <c:pt idx="205">
                  <c:v>38554</c:v>
                </c:pt>
                <c:pt idx="206">
                  <c:v>37119</c:v>
                </c:pt>
                <c:pt idx="207">
                  <c:v>37974</c:v>
                </c:pt>
                <c:pt idx="208">
                  <c:v>37944</c:v>
                </c:pt>
                <c:pt idx="209">
                  <c:v>40922</c:v>
                </c:pt>
                <c:pt idx="210">
                  <c:v>41523</c:v>
                </c:pt>
                <c:pt idx="211">
                  <c:v>43942</c:v>
                </c:pt>
                <c:pt idx="212">
                  <c:v>43208</c:v>
                </c:pt>
                <c:pt idx="213">
                  <c:v>44456</c:v>
                </c:pt>
                <c:pt idx="214">
                  <c:v>42506</c:v>
                </c:pt>
                <c:pt idx="215">
                  <c:v>39585</c:v>
                </c:pt>
                <c:pt idx="216">
                  <c:v>41751</c:v>
                </c:pt>
                <c:pt idx="217">
                  <c:v>41742</c:v>
                </c:pt>
                <c:pt idx="218">
                  <c:v>39583</c:v>
                </c:pt>
                <c:pt idx="219">
                  <c:v>40510</c:v>
                </c:pt>
                <c:pt idx="220">
                  <c:v>43439</c:v>
                </c:pt>
                <c:pt idx="221">
                  <c:v>40807</c:v>
                </c:pt>
                <c:pt idx="222">
                  <c:v>36436</c:v>
                </c:pt>
                <c:pt idx="223">
                  <c:v>41605</c:v>
                </c:pt>
                <c:pt idx="224">
                  <c:v>42904</c:v>
                </c:pt>
                <c:pt idx="225">
                  <c:v>42646</c:v>
                </c:pt>
                <c:pt idx="226">
                  <c:v>38582</c:v>
                </c:pt>
                <c:pt idx="227">
                  <c:v>43747</c:v>
                </c:pt>
                <c:pt idx="228">
                  <c:v>40442</c:v>
                </c:pt>
                <c:pt idx="229">
                  <c:v>36435</c:v>
                </c:pt>
                <c:pt idx="230">
                  <c:v>38985</c:v>
                </c:pt>
                <c:pt idx="231">
                  <c:v>39041</c:v>
                </c:pt>
                <c:pt idx="232">
                  <c:v>38688</c:v>
                </c:pt>
                <c:pt idx="233">
                  <c:v>39743</c:v>
                </c:pt>
                <c:pt idx="234">
                  <c:v>42395</c:v>
                </c:pt>
                <c:pt idx="235">
                  <c:v>40788</c:v>
                </c:pt>
                <c:pt idx="236">
                  <c:v>38722</c:v>
                </c:pt>
                <c:pt idx="237">
                  <c:v>41489</c:v>
                </c:pt>
                <c:pt idx="238">
                  <c:v>41945</c:v>
                </c:pt>
                <c:pt idx="239">
                  <c:v>38511</c:v>
                </c:pt>
                <c:pt idx="240">
                  <c:v>37056</c:v>
                </c:pt>
                <c:pt idx="241">
                  <c:v>37562</c:v>
                </c:pt>
                <c:pt idx="242">
                  <c:v>35192</c:v>
                </c:pt>
                <c:pt idx="243">
                  <c:v>37455</c:v>
                </c:pt>
                <c:pt idx="244">
                  <c:v>39359</c:v>
                </c:pt>
                <c:pt idx="245">
                  <c:v>41412</c:v>
                </c:pt>
                <c:pt idx="246">
                  <c:v>40400</c:v>
                </c:pt>
                <c:pt idx="247">
                  <c:v>39527</c:v>
                </c:pt>
                <c:pt idx="248">
                  <c:v>41294</c:v>
                </c:pt>
                <c:pt idx="249">
                  <c:v>39504</c:v>
                </c:pt>
                <c:pt idx="250">
                  <c:v>36292</c:v>
                </c:pt>
                <c:pt idx="251">
                  <c:v>36870</c:v>
                </c:pt>
                <c:pt idx="252">
                  <c:v>41087</c:v>
                </c:pt>
                <c:pt idx="253">
                  <c:v>40932</c:v>
                </c:pt>
                <c:pt idx="254">
                  <c:v>41527</c:v>
                </c:pt>
                <c:pt idx="255">
                  <c:v>39302</c:v>
                </c:pt>
                <c:pt idx="256">
                  <c:v>36535</c:v>
                </c:pt>
                <c:pt idx="257">
                  <c:v>34264</c:v>
                </c:pt>
                <c:pt idx="258">
                  <c:v>35536</c:v>
                </c:pt>
                <c:pt idx="259">
                  <c:v>39439</c:v>
                </c:pt>
                <c:pt idx="260">
                  <c:v>37300</c:v>
                </c:pt>
                <c:pt idx="261">
                  <c:v>37266</c:v>
                </c:pt>
                <c:pt idx="262">
                  <c:v>33439</c:v>
                </c:pt>
                <c:pt idx="263">
                  <c:v>34601</c:v>
                </c:pt>
                <c:pt idx="264">
                  <c:v>27040</c:v>
                </c:pt>
                <c:pt idx="265">
                  <c:v>26376</c:v>
                </c:pt>
                <c:pt idx="266">
                  <c:v>34672</c:v>
                </c:pt>
                <c:pt idx="267">
                  <c:v>45973</c:v>
                </c:pt>
                <c:pt idx="268">
                  <c:v>47082</c:v>
                </c:pt>
                <c:pt idx="269">
                  <c:v>43822</c:v>
                </c:pt>
                <c:pt idx="270">
                  <c:v>39610</c:v>
                </c:pt>
                <c:pt idx="271">
                  <c:v>39707</c:v>
                </c:pt>
                <c:pt idx="272">
                  <c:v>39851</c:v>
                </c:pt>
                <c:pt idx="273">
                  <c:v>39331</c:v>
                </c:pt>
                <c:pt idx="274">
                  <c:v>44490</c:v>
                </c:pt>
                <c:pt idx="275">
                  <c:v>43532</c:v>
                </c:pt>
                <c:pt idx="276">
                  <c:v>41630</c:v>
                </c:pt>
                <c:pt idx="277">
                  <c:v>42903</c:v>
                </c:pt>
                <c:pt idx="278">
                  <c:v>38718</c:v>
                </c:pt>
                <c:pt idx="279">
                  <c:v>42645</c:v>
                </c:pt>
                <c:pt idx="280">
                  <c:v>47178</c:v>
                </c:pt>
                <c:pt idx="281">
                  <c:v>46264</c:v>
                </c:pt>
                <c:pt idx="282">
                  <c:v>36989</c:v>
                </c:pt>
                <c:pt idx="283">
                  <c:v>42509</c:v>
                </c:pt>
                <c:pt idx="284">
                  <c:v>42773</c:v>
                </c:pt>
                <c:pt idx="285">
                  <c:v>40471</c:v>
                </c:pt>
                <c:pt idx="286">
                  <c:v>43523</c:v>
                </c:pt>
                <c:pt idx="287">
                  <c:v>45262</c:v>
                </c:pt>
                <c:pt idx="288">
                  <c:v>44714</c:v>
                </c:pt>
                <c:pt idx="289">
                  <c:v>46105</c:v>
                </c:pt>
                <c:pt idx="290">
                  <c:v>45161</c:v>
                </c:pt>
                <c:pt idx="291">
                  <c:v>44145</c:v>
                </c:pt>
                <c:pt idx="292">
                  <c:v>40121</c:v>
                </c:pt>
                <c:pt idx="293">
                  <c:v>42127</c:v>
                </c:pt>
                <c:pt idx="294">
                  <c:v>43650</c:v>
                </c:pt>
                <c:pt idx="295">
                  <c:v>43785</c:v>
                </c:pt>
                <c:pt idx="296">
                  <c:v>44861</c:v>
                </c:pt>
                <c:pt idx="297">
                  <c:v>42153</c:v>
                </c:pt>
                <c:pt idx="298">
                  <c:v>39928</c:v>
                </c:pt>
                <c:pt idx="299">
                  <c:v>37527</c:v>
                </c:pt>
                <c:pt idx="300">
                  <c:v>38406</c:v>
                </c:pt>
                <c:pt idx="301">
                  <c:v>41137</c:v>
                </c:pt>
                <c:pt idx="302">
                  <c:v>41071</c:v>
                </c:pt>
                <c:pt idx="303">
                  <c:v>40903</c:v>
                </c:pt>
                <c:pt idx="304">
                  <c:v>40375</c:v>
                </c:pt>
                <c:pt idx="305">
                  <c:v>39254</c:v>
                </c:pt>
                <c:pt idx="306">
                  <c:v>36625</c:v>
                </c:pt>
                <c:pt idx="307">
                  <c:v>38732</c:v>
                </c:pt>
                <c:pt idx="308">
                  <c:v>42560</c:v>
                </c:pt>
                <c:pt idx="309">
                  <c:v>41977</c:v>
                </c:pt>
                <c:pt idx="310">
                  <c:v>40929</c:v>
                </c:pt>
                <c:pt idx="311">
                  <c:v>40614</c:v>
                </c:pt>
                <c:pt idx="312">
                  <c:v>39298</c:v>
                </c:pt>
                <c:pt idx="313">
                  <c:v>35372</c:v>
                </c:pt>
                <c:pt idx="314">
                  <c:v>37862</c:v>
                </c:pt>
                <c:pt idx="315">
                  <c:v>40960</c:v>
                </c:pt>
                <c:pt idx="316">
                  <c:v>42486</c:v>
                </c:pt>
                <c:pt idx="317">
                  <c:v>41188</c:v>
                </c:pt>
                <c:pt idx="318">
                  <c:v>40691</c:v>
                </c:pt>
                <c:pt idx="319">
                  <c:v>36500</c:v>
                </c:pt>
                <c:pt idx="320">
                  <c:v>31849</c:v>
                </c:pt>
                <c:pt idx="321">
                  <c:v>36191</c:v>
                </c:pt>
                <c:pt idx="322">
                  <c:v>39410</c:v>
                </c:pt>
                <c:pt idx="323">
                  <c:v>40646</c:v>
                </c:pt>
                <c:pt idx="324">
                  <c:v>40610</c:v>
                </c:pt>
                <c:pt idx="325">
                  <c:v>37032</c:v>
                </c:pt>
                <c:pt idx="326">
                  <c:v>34527</c:v>
                </c:pt>
                <c:pt idx="327">
                  <c:v>30777</c:v>
                </c:pt>
                <c:pt idx="328">
                  <c:v>30699</c:v>
                </c:pt>
                <c:pt idx="329">
                  <c:v>37454</c:v>
                </c:pt>
                <c:pt idx="330">
                  <c:v>38047</c:v>
                </c:pt>
                <c:pt idx="331">
                  <c:v>36437</c:v>
                </c:pt>
                <c:pt idx="332">
                  <c:v>30747</c:v>
                </c:pt>
                <c:pt idx="333">
                  <c:v>26381</c:v>
                </c:pt>
                <c:pt idx="334">
                  <c:v>27438</c:v>
                </c:pt>
                <c:pt idx="335">
                  <c:v>24692</c:v>
                </c:pt>
                <c:pt idx="336">
                  <c:v>31538</c:v>
                </c:pt>
                <c:pt idx="337">
                  <c:v>34848</c:v>
                </c:pt>
                <c:pt idx="338">
                  <c:v>33973</c:v>
                </c:pt>
                <c:pt idx="339">
                  <c:v>30936</c:v>
                </c:pt>
                <c:pt idx="340">
                  <c:v>30315</c:v>
                </c:pt>
                <c:pt idx="341">
                  <c:v>26819</c:v>
                </c:pt>
                <c:pt idx="342">
                  <c:v>26247</c:v>
                </c:pt>
                <c:pt idx="343">
                  <c:v>31844</c:v>
                </c:pt>
                <c:pt idx="344">
                  <c:v>34522</c:v>
                </c:pt>
                <c:pt idx="345">
                  <c:v>33863</c:v>
                </c:pt>
                <c:pt idx="346">
                  <c:v>30689</c:v>
                </c:pt>
                <c:pt idx="347">
                  <c:v>31023</c:v>
                </c:pt>
                <c:pt idx="348">
                  <c:v>28086</c:v>
                </c:pt>
                <c:pt idx="349">
                  <c:v>28638</c:v>
                </c:pt>
                <c:pt idx="350">
                  <c:v>34140</c:v>
                </c:pt>
                <c:pt idx="351">
                  <c:v>34123</c:v>
                </c:pt>
                <c:pt idx="352">
                  <c:v>35375</c:v>
                </c:pt>
                <c:pt idx="353">
                  <c:v>35884</c:v>
                </c:pt>
                <c:pt idx="354">
                  <c:v>33475</c:v>
                </c:pt>
                <c:pt idx="355">
                  <c:v>28636</c:v>
                </c:pt>
                <c:pt idx="356">
                  <c:v>35151</c:v>
                </c:pt>
                <c:pt idx="357">
                  <c:v>40291</c:v>
                </c:pt>
                <c:pt idx="358">
                  <c:v>41686</c:v>
                </c:pt>
                <c:pt idx="359">
                  <c:v>34465</c:v>
                </c:pt>
                <c:pt idx="360">
                  <c:v>41057</c:v>
                </c:pt>
                <c:pt idx="361">
                  <c:v>40929</c:v>
                </c:pt>
                <c:pt idx="362">
                  <c:v>39864</c:v>
                </c:pt>
                <c:pt idx="363">
                  <c:v>42060</c:v>
                </c:pt>
                <c:pt idx="364">
                  <c:v>41904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9-4695-9A38-C7D3C60C8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'15'!$Q$1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'15'!$Q$2:$Q$366</c:f>
              <c:numCache>
                <c:formatCode>General</c:formatCode>
                <c:ptCount val="365"/>
                <c:pt idx="0">
                  <c:v>27141</c:v>
                </c:pt>
                <c:pt idx="1">
                  <c:v>32528</c:v>
                </c:pt>
                <c:pt idx="2">
                  <c:v>35707</c:v>
                </c:pt>
                <c:pt idx="3">
                  <c:v>39532</c:v>
                </c:pt>
                <c:pt idx="4">
                  <c:v>33109</c:v>
                </c:pt>
                <c:pt idx="5">
                  <c:v>25987</c:v>
                </c:pt>
                <c:pt idx="6">
                  <c:v>26649</c:v>
                </c:pt>
                <c:pt idx="7">
                  <c:v>28145</c:v>
                </c:pt>
                <c:pt idx="8">
                  <c:v>29388</c:v>
                </c:pt>
                <c:pt idx="9">
                  <c:v>29406</c:v>
                </c:pt>
                <c:pt idx="10">
                  <c:v>34510</c:v>
                </c:pt>
                <c:pt idx="11">
                  <c:v>29807</c:v>
                </c:pt>
                <c:pt idx="12">
                  <c:v>28109</c:v>
                </c:pt>
                <c:pt idx="13">
                  <c:v>28667</c:v>
                </c:pt>
                <c:pt idx="14">
                  <c:v>29943</c:v>
                </c:pt>
                <c:pt idx="15">
                  <c:v>28205</c:v>
                </c:pt>
                <c:pt idx="16">
                  <c:v>29669</c:v>
                </c:pt>
                <c:pt idx="17">
                  <c:v>35330</c:v>
                </c:pt>
                <c:pt idx="18">
                  <c:v>33638</c:v>
                </c:pt>
                <c:pt idx="19">
                  <c:v>28578</c:v>
                </c:pt>
                <c:pt idx="20">
                  <c:v>28912</c:v>
                </c:pt>
                <c:pt idx="21">
                  <c:v>29502</c:v>
                </c:pt>
                <c:pt idx="22">
                  <c:v>29502</c:v>
                </c:pt>
                <c:pt idx="23">
                  <c:v>30719</c:v>
                </c:pt>
                <c:pt idx="24">
                  <c:v>37228</c:v>
                </c:pt>
                <c:pt idx="25">
                  <c:v>33672</c:v>
                </c:pt>
                <c:pt idx="26">
                  <c:v>29702</c:v>
                </c:pt>
                <c:pt idx="27">
                  <c:v>30306</c:v>
                </c:pt>
                <c:pt idx="28">
                  <c:v>31645</c:v>
                </c:pt>
                <c:pt idx="29">
                  <c:v>29974</c:v>
                </c:pt>
                <c:pt idx="30">
                  <c:v>29914</c:v>
                </c:pt>
                <c:pt idx="31">
                  <c:v>36043</c:v>
                </c:pt>
                <c:pt idx="32">
                  <c:v>30519</c:v>
                </c:pt>
                <c:pt idx="33">
                  <c:v>26360</c:v>
                </c:pt>
                <c:pt idx="34">
                  <c:v>25276</c:v>
                </c:pt>
                <c:pt idx="35">
                  <c:v>27826</c:v>
                </c:pt>
                <c:pt idx="36">
                  <c:v>28700</c:v>
                </c:pt>
                <c:pt idx="37">
                  <c:v>29889</c:v>
                </c:pt>
                <c:pt idx="38">
                  <c:v>36829</c:v>
                </c:pt>
                <c:pt idx="39">
                  <c:v>32987</c:v>
                </c:pt>
                <c:pt idx="40">
                  <c:v>29201</c:v>
                </c:pt>
                <c:pt idx="41">
                  <c:v>29549</c:v>
                </c:pt>
                <c:pt idx="42">
                  <c:v>30399</c:v>
                </c:pt>
                <c:pt idx="43">
                  <c:v>29318</c:v>
                </c:pt>
                <c:pt idx="44">
                  <c:v>29313</c:v>
                </c:pt>
                <c:pt idx="45">
                  <c:v>31975</c:v>
                </c:pt>
                <c:pt idx="46">
                  <c:v>34734</c:v>
                </c:pt>
                <c:pt idx="47">
                  <c:v>35196</c:v>
                </c:pt>
                <c:pt idx="48">
                  <c:v>32235</c:v>
                </c:pt>
                <c:pt idx="49">
                  <c:v>32177</c:v>
                </c:pt>
                <c:pt idx="50">
                  <c:v>39447</c:v>
                </c:pt>
                <c:pt idx="51">
                  <c:v>39416</c:v>
                </c:pt>
                <c:pt idx="52">
                  <c:v>42224</c:v>
                </c:pt>
                <c:pt idx="53">
                  <c:v>38266</c:v>
                </c:pt>
                <c:pt idx="54">
                  <c:v>36253</c:v>
                </c:pt>
                <c:pt idx="55">
                  <c:v>36705</c:v>
                </c:pt>
                <c:pt idx="56">
                  <c:v>37641</c:v>
                </c:pt>
                <c:pt idx="57">
                  <c:v>38765</c:v>
                </c:pt>
                <c:pt idx="58">
                  <c:v>37833</c:v>
                </c:pt>
                <c:pt idx="59">
                  <c:v>40890</c:v>
                </c:pt>
                <c:pt idx="60">
                  <c:v>30571</c:v>
                </c:pt>
                <c:pt idx="61">
                  <c:v>22582</c:v>
                </c:pt>
                <c:pt idx="62">
                  <c:v>21450</c:v>
                </c:pt>
                <c:pt idx="63">
                  <c:v>23694</c:v>
                </c:pt>
                <c:pt idx="64">
                  <c:v>24007</c:v>
                </c:pt>
                <c:pt idx="65">
                  <c:v>26651</c:v>
                </c:pt>
                <c:pt idx="66">
                  <c:v>35905</c:v>
                </c:pt>
                <c:pt idx="67">
                  <c:v>30022</c:v>
                </c:pt>
                <c:pt idx="68">
                  <c:v>23777</c:v>
                </c:pt>
                <c:pt idx="69">
                  <c:v>22241</c:v>
                </c:pt>
                <c:pt idx="70">
                  <c:v>26088</c:v>
                </c:pt>
                <c:pt idx="71">
                  <c:v>27374</c:v>
                </c:pt>
                <c:pt idx="72">
                  <c:v>30331</c:v>
                </c:pt>
                <c:pt idx="73">
                  <c:v>39025</c:v>
                </c:pt>
                <c:pt idx="74">
                  <c:v>33747</c:v>
                </c:pt>
                <c:pt idx="75">
                  <c:v>28140</c:v>
                </c:pt>
                <c:pt idx="76">
                  <c:v>26255</c:v>
                </c:pt>
                <c:pt idx="77">
                  <c:v>29061</c:v>
                </c:pt>
                <c:pt idx="78">
                  <c:v>30834</c:v>
                </c:pt>
                <c:pt idx="79">
                  <c:v>33246</c:v>
                </c:pt>
                <c:pt idx="80">
                  <c:v>42444</c:v>
                </c:pt>
                <c:pt idx="81">
                  <c:v>38951</c:v>
                </c:pt>
                <c:pt idx="82">
                  <c:v>33662</c:v>
                </c:pt>
                <c:pt idx="83">
                  <c:v>31691</c:v>
                </c:pt>
                <c:pt idx="84">
                  <c:v>35002</c:v>
                </c:pt>
                <c:pt idx="85">
                  <c:v>37054</c:v>
                </c:pt>
                <c:pt idx="86">
                  <c:v>38377</c:v>
                </c:pt>
                <c:pt idx="87">
                  <c:v>41791</c:v>
                </c:pt>
                <c:pt idx="88">
                  <c:v>39145</c:v>
                </c:pt>
                <c:pt idx="89">
                  <c:v>33919</c:v>
                </c:pt>
                <c:pt idx="90">
                  <c:v>30384</c:v>
                </c:pt>
                <c:pt idx="91">
                  <c:v>18876</c:v>
                </c:pt>
                <c:pt idx="92">
                  <c:v>43784</c:v>
                </c:pt>
                <c:pt idx="93">
                  <c:v>34677</c:v>
                </c:pt>
                <c:pt idx="94">
                  <c:v>39508</c:v>
                </c:pt>
                <c:pt idx="95">
                  <c:v>39356</c:v>
                </c:pt>
                <c:pt idx="96">
                  <c:v>32342</c:v>
                </c:pt>
                <c:pt idx="97">
                  <c:v>35625</c:v>
                </c:pt>
                <c:pt idx="98">
                  <c:v>37658</c:v>
                </c:pt>
                <c:pt idx="99">
                  <c:v>40824</c:v>
                </c:pt>
                <c:pt idx="100">
                  <c:v>41300</c:v>
                </c:pt>
                <c:pt idx="101">
                  <c:v>43471</c:v>
                </c:pt>
                <c:pt idx="102">
                  <c:v>42012</c:v>
                </c:pt>
                <c:pt idx="103">
                  <c:v>40807</c:v>
                </c:pt>
                <c:pt idx="104">
                  <c:v>37331</c:v>
                </c:pt>
                <c:pt idx="105">
                  <c:v>38584</c:v>
                </c:pt>
                <c:pt idx="106">
                  <c:v>39721</c:v>
                </c:pt>
                <c:pt idx="107">
                  <c:v>42724</c:v>
                </c:pt>
                <c:pt idx="108">
                  <c:v>44409</c:v>
                </c:pt>
                <c:pt idx="109">
                  <c:v>42967</c:v>
                </c:pt>
                <c:pt idx="110">
                  <c:v>39344</c:v>
                </c:pt>
                <c:pt idx="111">
                  <c:v>38150</c:v>
                </c:pt>
                <c:pt idx="112">
                  <c:v>41136</c:v>
                </c:pt>
                <c:pt idx="113">
                  <c:v>43082</c:v>
                </c:pt>
                <c:pt idx="114">
                  <c:v>43988</c:v>
                </c:pt>
                <c:pt idx="115">
                  <c:v>44891</c:v>
                </c:pt>
                <c:pt idx="116">
                  <c:v>42548</c:v>
                </c:pt>
                <c:pt idx="117">
                  <c:v>40358</c:v>
                </c:pt>
                <c:pt idx="118">
                  <c:v>39921</c:v>
                </c:pt>
                <c:pt idx="119">
                  <c:v>41846</c:v>
                </c:pt>
                <c:pt idx="120">
                  <c:v>39860</c:v>
                </c:pt>
                <c:pt idx="121">
                  <c:v>37649</c:v>
                </c:pt>
                <c:pt idx="122">
                  <c:v>41762</c:v>
                </c:pt>
                <c:pt idx="123">
                  <c:v>42344</c:v>
                </c:pt>
                <c:pt idx="124">
                  <c:v>44416</c:v>
                </c:pt>
                <c:pt idx="125">
                  <c:v>43017</c:v>
                </c:pt>
                <c:pt idx="126">
                  <c:v>37021</c:v>
                </c:pt>
                <c:pt idx="127">
                  <c:v>38004</c:v>
                </c:pt>
                <c:pt idx="128">
                  <c:v>39596</c:v>
                </c:pt>
                <c:pt idx="129">
                  <c:v>41633</c:v>
                </c:pt>
                <c:pt idx="130">
                  <c:v>28669</c:v>
                </c:pt>
                <c:pt idx="131">
                  <c:v>42962</c:v>
                </c:pt>
                <c:pt idx="132">
                  <c:v>35807</c:v>
                </c:pt>
                <c:pt idx="133">
                  <c:v>39928</c:v>
                </c:pt>
                <c:pt idx="134">
                  <c:v>43994</c:v>
                </c:pt>
                <c:pt idx="135">
                  <c:v>40100</c:v>
                </c:pt>
                <c:pt idx="136">
                  <c:v>44857</c:v>
                </c:pt>
                <c:pt idx="137">
                  <c:v>43406</c:v>
                </c:pt>
                <c:pt idx="138">
                  <c:v>35032</c:v>
                </c:pt>
                <c:pt idx="139">
                  <c:v>38830</c:v>
                </c:pt>
                <c:pt idx="140">
                  <c:v>42084</c:v>
                </c:pt>
                <c:pt idx="141">
                  <c:v>45794</c:v>
                </c:pt>
                <c:pt idx="142">
                  <c:v>40753</c:v>
                </c:pt>
                <c:pt idx="143">
                  <c:v>41495</c:v>
                </c:pt>
                <c:pt idx="144">
                  <c:v>45123</c:v>
                </c:pt>
                <c:pt idx="145">
                  <c:v>44318</c:v>
                </c:pt>
                <c:pt idx="146">
                  <c:v>35713</c:v>
                </c:pt>
                <c:pt idx="147">
                  <c:v>36066</c:v>
                </c:pt>
                <c:pt idx="148">
                  <c:v>42398</c:v>
                </c:pt>
                <c:pt idx="149">
                  <c:v>38181</c:v>
                </c:pt>
                <c:pt idx="150">
                  <c:v>43409</c:v>
                </c:pt>
                <c:pt idx="151">
                  <c:v>44012</c:v>
                </c:pt>
                <c:pt idx="152">
                  <c:v>42485</c:v>
                </c:pt>
                <c:pt idx="153">
                  <c:v>38022</c:v>
                </c:pt>
                <c:pt idx="154">
                  <c:v>37611</c:v>
                </c:pt>
                <c:pt idx="155">
                  <c:v>40241</c:v>
                </c:pt>
                <c:pt idx="156">
                  <c:v>35933</c:v>
                </c:pt>
                <c:pt idx="157">
                  <c:v>42143</c:v>
                </c:pt>
                <c:pt idx="158">
                  <c:v>37168</c:v>
                </c:pt>
                <c:pt idx="159">
                  <c:v>28589</c:v>
                </c:pt>
                <c:pt idx="160">
                  <c:v>28149</c:v>
                </c:pt>
                <c:pt idx="161">
                  <c:v>28463</c:v>
                </c:pt>
                <c:pt idx="162">
                  <c:v>26373</c:v>
                </c:pt>
                <c:pt idx="163">
                  <c:v>29027</c:v>
                </c:pt>
                <c:pt idx="164">
                  <c:v>36570</c:v>
                </c:pt>
                <c:pt idx="165">
                  <c:v>29844</c:v>
                </c:pt>
                <c:pt idx="166">
                  <c:v>23836</c:v>
                </c:pt>
                <c:pt idx="167">
                  <c:v>22744</c:v>
                </c:pt>
                <c:pt idx="168">
                  <c:v>23858</c:v>
                </c:pt>
                <c:pt idx="169">
                  <c:v>25130</c:v>
                </c:pt>
                <c:pt idx="170">
                  <c:v>26689</c:v>
                </c:pt>
                <c:pt idx="171">
                  <c:v>33273</c:v>
                </c:pt>
                <c:pt idx="172">
                  <c:v>27474</c:v>
                </c:pt>
                <c:pt idx="173">
                  <c:v>24085</c:v>
                </c:pt>
                <c:pt idx="174">
                  <c:v>24568</c:v>
                </c:pt>
                <c:pt idx="175">
                  <c:v>25482</c:v>
                </c:pt>
                <c:pt idx="176">
                  <c:v>25107</c:v>
                </c:pt>
                <c:pt idx="177">
                  <c:v>23384</c:v>
                </c:pt>
                <c:pt idx="178">
                  <c:v>32601</c:v>
                </c:pt>
                <c:pt idx="179">
                  <c:v>29344</c:v>
                </c:pt>
                <c:pt idx="180">
                  <c:v>24789</c:v>
                </c:pt>
                <c:pt idx="181">
                  <c:v>21287</c:v>
                </c:pt>
                <c:pt idx="182">
                  <c:v>22575</c:v>
                </c:pt>
                <c:pt idx="183">
                  <c:v>26917</c:v>
                </c:pt>
                <c:pt idx="184">
                  <c:v>28794</c:v>
                </c:pt>
                <c:pt idx="185">
                  <c:v>35833</c:v>
                </c:pt>
                <c:pt idx="186">
                  <c:v>31558</c:v>
                </c:pt>
                <c:pt idx="187">
                  <c:v>25444</c:v>
                </c:pt>
                <c:pt idx="188">
                  <c:v>25333</c:v>
                </c:pt>
                <c:pt idx="189">
                  <c:v>26253</c:v>
                </c:pt>
                <c:pt idx="190">
                  <c:v>26998</c:v>
                </c:pt>
                <c:pt idx="191">
                  <c:v>30817</c:v>
                </c:pt>
                <c:pt idx="192">
                  <c:v>25564</c:v>
                </c:pt>
                <c:pt idx="193">
                  <c:v>36384</c:v>
                </c:pt>
                <c:pt idx="194">
                  <c:v>26749</c:v>
                </c:pt>
                <c:pt idx="195">
                  <c:v>31767</c:v>
                </c:pt>
                <c:pt idx="196">
                  <c:v>35869</c:v>
                </c:pt>
                <c:pt idx="197">
                  <c:v>34502</c:v>
                </c:pt>
                <c:pt idx="198">
                  <c:v>34751</c:v>
                </c:pt>
                <c:pt idx="199">
                  <c:v>38034</c:v>
                </c:pt>
                <c:pt idx="200">
                  <c:v>35569</c:v>
                </c:pt>
                <c:pt idx="201">
                  <c:v>33325</c:v>
                </c:pt>
                <c:pt idx="202">
                  <c:v>37026</c:v>
                </c:pt>
                <c:pt idx="203">
                  <c:v>32603</c:v>
                </c:pt>
                <c:pt idx="204">
                  <c:v>33040</c:v>
                </c:pt>
                <c:pt idx="205">
                  <c:v>37108</c:v>
                </c:pt>
                <c:pt idx="206">
                  <c:v>33955</c:v>
                </c:pt>
                <c:pt idx="207">
                  <c:v>31874</c:v>
                </c:pt>
                <c:pt idx="208">
                  <c:v>34149</c:v>
                </c:pt>
                <c:pt idx="209">
                  <c:v>38252</c:v>
                </c:pt>
                <c:pt idx="210">
                  <c:v>36781</c:v>
                </c:pt>
                <c:pt idx="211">
                  <c:v>39118</c:v>
                </c:pt>
                <c:pt idx="212">
                  <c:v>40285</c:v>
                </c:pt>
                <c:pt idx="213">
                  <c:v>42642</c:v>
                </c:pt>
                <c:pt idx="214">
                  <c:v>40461</c:v>
                </c:pt>
                <c:pt idx="215">
                  <c:v>42259</c:v>
                </c:pt>
                <c:pt idx="216">
                  <c:v>44068</c:v>
                </c:pt>
                <c:pt idx="217">
                  <c:v>42766</c:v>
                </c:pt>
                <c:pt idx="218">
                  <c:v>42895</c:v>
                </c:pt>
                <c:pt idx="219">
                  <c:v>43122</c:v>
                </c:pt>
                <c:pt idx="220">
                  <c:v>45013</c:v>
                </c:pt>
                <c:pt idx="221">
                  <c:v>39983</c:v>
                </c:pt>
                <c:pt idx="222">
                  <c:v>39525</c:v>
                </c:pt>
                <c:pt idx="223">
                  <c:v>42615</c:v>
                </c:pt>
                <c:pt idx="224">
                  <c:v>40557</c:v>
                </c:pt>
                <c:pt idx="225">
                  <c:v>40671</c:v>
                </c:pt>
                <c:pt idx="226">
                  <c:v>43552</c:v>
                </c:pt>
                <c:pt idx="227">
                  <c:v>45197</c:v>
                </c:pt>
                <c:pt idx="228">
                  <c:v>41627</c:v>
                </c:pt>
                <c:pt idx="229">
                  <c:v>40200</c:v>
                </c:pt>
                <c:pt idx="230">
                  <c:v>40935</c:v>
                </c:pt>
                <c:pt idx="231">
                  <c:v>40448</c:v>
                </c:pt>
                <c:pt idx="232">
                  <c:v>41271</c:v>
                </c:pt>
                <c:pt idx="233">
                  <c:v>40867</c:v>
                </c:pt>
                <c:pt idx="234">
                  <c:v>41551</c:v>
                </c:pt>
                <c:pt idx="235">
                  <c:v>39626</c:v>
                </c:pt>
                <c:pt idx="236">
                  <c:v>35652</c:v>
                </c:pt>
                <c:pt idx="237">
                  <c:v>38307</c:v>
                </c:pt>
                <c:pt idx="238">
                  <c:v>41999</c:v>
                </c:pt>
                <c:pt idx="239">
                  <c:v>42195</c:v>
                </c:pt>
                <c:pt idx="240">
                  <c:v>42268</c:v>
                </c:pt>
                <c:pt idx="241">
                  <c:v>44687</c:v>
                </c:pt>
                <c:pt idx="242">
                  <c:v>39706</c:v>
                </c:pt>
                <c:pt idx="243">
                  <c:v>32895</c:v>
                </c:pt>
                <c:pt idx="244">
                  <c:v>32341</c:v>
                </c:pt>
                <c:pt idx="245">
                  <c:v>37127</c:v>
                </c:pt>
                <c:pt idx="246">
                  <c:v>40530</c:v>
                </c:pt>
                <c:pt idx="247">
                  <c:v>42085</c:v>
                </c:pt>
                <c:pt idx="248">
                  <c:v>45464</c:v>
                </c:pt>
                <c:pt idx="249">
                  <c:v>41014</c:v>
                </c:pt>
                <c:pt idx="250">
                  <c:v>36951</c:v>
                </c:pt>
                <c:pt idx="251">
                  <c:v>36921</c:v>
                </c:pt>
                <c:pt idx="252">
                  <c:v>38025</c:v>
                </c:pt>
                <c:pt idx="253">
                  <c:v>40795</c:v>
                </c:pt>
                <c:pt idx="254">
                  <c:v>40238</c:v>
                </c:pt>
                <c:pt idx="255">
                  <c:v>44294</c:v>
                </c:pt>
                <c:pt idx="256">
                  <c:v>40776</c:v>
                </c:pt>
                <c:pt idx="257">
                  <c:v>34837</c:v>
                </c:pt>
                <c:pt idx="258">
                  <c:v>36013</c:v>
                </c:pt>
                <c:pt idx="259">
                  <c:v>35636</c:v>
                </c:pt>
                <c:pt idx="260">
                  <c:v>38013</c:v>
                </c:pt>
                <c:pt idx="261">
                  <c:v>37115</c:v>
                </c:pt>
                <c:pt idx="262">
                  <c:v>42338</c:v>
                </c:pt>
                <c:pt idx="263">
                  <c:v>38452</c:v>
                </c:pt>
                <c:pt idx="264">
                  <c:v>31285</c:v>
                </c:pt>
                <c:pt idx="265">
                  <c:v>33707</c:v>
                </c:pt>
                <c:pt idx="266">
                  <c:v>35624</c:v>
                </c:pt>
                <c:pt idx="267">
                  <c:v>36085</c:v>
                </c:pt>
                <c:pt idx="268">
                  <c:v>31023</c:v>
                </c:pt>
                <c:pt idx="269">
                  <c:v>32595</c:v>
                </c:pt>
                <c:pt idx="270">
                  <c:v>44615</c:v>
                </c:pt>
                <c:pt idx="271">
                  <c:v>44748</c:v>
                </c:pt>
                <c:pt idx="272">
                  <c:v>45194</c:v>
                </c:pt>
                <c:pt idx="273">
                  <c:v>36146</c:v>
                </c:pt>
                <c:pt idx="274">
                  <c:v>35647</c:v>
                </c:pt>
                <c:pt idx="275">
                  <c:v>42413</c:v>
                </c:pt>
                <c:pt idx="276">
                  <c:v>47521</c:v>
                </c:pt>
                <c:pt idx="277">
                  <c:v>43355</c:v>
                </c:pt>
                <c:pt idx="278">
                  <c:v>35441</c:v>
                </c:pt>
                <c:pt idx="279">
                  <c:v>38576</c:v>
                </c:pt>
                <c:pt idx="280">
                  <c:v>44696</c:v>
                </c:pt>
                <c:pt idx="281">
                  <c:v>38405</c:v>
                </c:pt>
                <c:pt idx="282">
                  <c:v>45395</c:v>
                </c:pt>
                <c:pt idx="283">
                  <c:v>47865</c:v>
                </c:pt>
                <c:pt idx="284">
                  <c:v>44093</c:v>
                </c:pt>
                <c:pt idx="285">
                  <c:v>38936</c:v>
                </c:pt>
                <c:pt idx="286">
                  <c:v>39002</c:v>
                </c:pt>
                <c:pt idx="287">
                  <c:v>43204</c:v>
                </c:pt>
                <c:pt idx="288">
                  <c:v>44861</c:v>
                </c:pt>
                <c:pt idx="289">
                  <c:v>46681</c:v>
                </c:pt>
                <c:pt idx="290">
                  <c:v>47168</c:v>
                </c:pt>
                <c:pt idx="291">
                  <c:v>45472</c:v>
                </c:pt>
                <c:pt idx="292">
                  <c:v>41333</c:v>
                </c:pt>
                <c:pt idx="293">
                  <c:v>40680</c:v>
                </c:pt>
                <c:pt idx="294">
                  <c:v>42022</c:v>
                </c:pt>
                <c:pt idx="295">
                  <c:v>45722</c:v>
                </c:pt>
                <c:pt idx="296">
                  <c:v>46523</c:v>
                </c:pt>
                <c:pt idx="297">
                  <c:v>43498</c:v>
                </c:pt>
                <c:pt idx="298">
                  <c:v>41669</c:v>
                </c:pt>
                <c:pt idx="299">
                  <c:v>39392</c:v>
                </c:pt>
                <c:pt idx="300">
                  <c:v>39017</c:v>
                </c:pt>
                <c:pt idx="301">
                  <c:v>40303</c:v>
                </c:pt>
                <c:pt idx="302">
                  <c:v>41879</c:v>
                </c:pt>
                <c:pt idx="303">
                  <c:v>41154</c:v>
                </c:pt>
                <c:pt idx="304">
                  <c:v>44924</c:v>
                </c:pt>
                <c:pt idx="305">
                  <c:v>41018</c:v>
                </c:pt>
                <c:pt idx="306">
                  <c:v>35745</c:v>
                </c:pt>
                <c:pt idx="307">
                  <c:v>35689</c:v>
                </c:pt>
                <c:pt idx="308">
                  <c:v>38270</c:v>
                </c:pt>
                <c:pt idx="309">
                  <c:v>41578</c:v>
                </c:pt>
                <c:pt idx="310">
                  <c:v>41665</c:v>
                </c:pt>
                <c:pt idx="311">
                  <c:v>45741</c:v>
                </c:pt>
                <c:pt idx="312">
                  <c:v>42051</c:v>
                </c:pt>
                <c:pt idx="313">
                  <c:v>35847</c:v>
                </c:pt>
                <c:pt idx="314">
                  <c:v>35980</c:v>
                </c:pt>
                <c:pt idx="315">
                  <c:v>37191</c:v>
                </c:pt>
                <c:pt idx="316">
                  <c:v>40903</c:v>
                </c:pt>
                <c:pt idx="317">
                  <c:v>41385</c:v>
                </c:pt>
                <c:pt idx="318">
                  <c:v>45179</c:v>
                </c:pt>
                <c:pt idx="319">
                  <c:v>43307</c:v>
                </c:pt>
                <c:pt idx="320">
                  <c:v>35338</c:v>
                </c:pt>
                <c:pt idx="321">
                  <c:v>34020</c:v>
                </c:pt>
                <c:pt idx="322">
                  <c:v>33363</c:v>
                </c:pt>
                <c:pt idx="323">
                  <c:v>39635</c:v>
                </c:pt>
                <c:pt idx="324">
                  <c:v>39121</c:v>
                </c:pt>
                <c:pt idx="325">
                  <c:v>44190</c:v>
                </c:pt>
                <c:pt idx="326">
                  <c:v>40142</c:v>
                </c:pt>
                <c:pt idx="327">
                  <c:v>32075</c:v>
                </c:pt>
                <c:pt idx="328">
                  <c:v>31811</c:v>
                </c:pt>
                <c:pt idx="329">
                  <c:v>31173</c:v>
                </c:pt>
                <c:pt idx="330">
                  <c:v>35712</c:v>
                </c:pt>
                <c:pt idx="331">
                  <c:v>34502</c:v>
                </c:pt>
                <c:pt idx="332">
                  <c:v>41649</c:v>
                </c:pt>
                <c:pt idx="333">
                  <c:v>35424</c:v>
                </c:pt>
                <c:pt idx="334">
                  <c:v>27023</c:v>
                </c:pt>
                <c:pt idx="335">
                  <c:v>25226</c:v>
                </c:pt>
                <c:pt idx="336">
                  <c:v>26973</c:v>
                </c:pt>
                <c:pt idx="337">
                  <c:v>29759</c:v>
                </c:pt>
                <c:pt idx="338">
                  <c:v>30399</c:v>
                </c:pt>
                <c:pt idx="339">
                  <c:v>38699</c:v>
                </c:pt>
                <c:pt idx="340">
                  <c:v>32021</c:v>
                </c:pt>
                <c:pt idx="341">
                  <c:v>27543</c:v>
                </c:pt>
                <c:pt idx="342">
                  <c:v>27947</c:v>
                </c:pt>
                <c:pt idx="343">
                  <c:v>28797</c:v>
                </c:pt>
                <c:pt idx="344">
                  <c:v>29430</c:v>
                </c:pt>
                <c:pt idx="345">
                  <c:v>30329</c:v>
                </c:pt>
                <c:pt idx="346">
                  <c:v>37684</c:v>
                </c:pt>
                <c:pt idx="347">
                  <c:v>33142</c:v>
                </c:pt>
                <c:pt idx="348">
                  <c:v>28798</c:v>
                </c:pt>
                <c:pt idx="349">
                  <c:v>29432</c:v>
                </c:pt>
                <c:pt idx="350">
                  <c:v>29578</c:v>
                </c:pt>
                <c:pt idx="351">
                  <c:v>32298</c:v>
                </c:pt>
                <c:pt idx="352">
                  <c:v>32495</c:v>
                </c:pt>
                <c:pt idx="353">
                  <c:v>37280</c:v>
                </c:pt>
                <c:pt idx="354">
                  <c:v>34468</c:v>
                </c:pt>
                <c:pt idx="355">
                  <c:v>30963</c:v>
                </c:pt>
                <c:pt idx="356">
                  <c:v>33862</c:v>
                </c:pt>
                <c:pt idx="357">
                  <c:v>30120</c:v>
                </c:pt>
                <c:pt idx="358">
                  <c:v>25148</c:v>
                </c:pt>
                <c:pt idx="359">
                  <c:v>36456</c:v>
                </c:pt>
                <c:pt idx="360">
                  <c:v>44921</c:v>
                </c:pt>
                <c:pt idx="361">
                  <c:v>39962</c:v>
                </c:pt>
                <c:pt idx="362">
                  <c:v>38605</c:v>
                </c:pt>
                <c:pt idx="363">
                  <c:v>38620</c:v>
                </c:pt>
                <c:pt idx="364">
                  <c:v>37811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C-4DDA-B0B6-E0CB0305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'15'!$W$2:$W$366</c:f>
              <c:numCache>
                <c:formatCode>General</c:formatCode>
                <c:ptCount val="365"/>
                <c:pt idx="0">
                  <c:v>1199</c:v>
                </c:pt>
                <c:pt idx="1">
                  <c:v>945</c:v>
                </c:pt>
                <c:pt idx="2">
                  <c:v>946</c:v>
                </c:pt>
                <c:pt idx="3">
                  <c:v>921</c:v>
                </c:pt>
                <c:pt idx="4">
                  <c:v>936</c:v>
                </c:pt>
                <c:pt idx="5">
                  <c:v>845</c:v>
                </c:pt>
                <c:pt idx="6">
                  <c:v>912</c:v>
                </c:pt>
                <c:pt idx="7">
                  <c:v>904</c:v>
                </c:pt>
                <c:pt idx="8">
                  <c:v>857</c:v>
                </c:pt>
                <c:pt idx="9">
                  <c:v>945</c:v>
                </c:pt>
                <c:pt idx="10">
                  <c:v>982</c:v>
                </c:pt>
                <c:pt idx="11">
                  <c:v>876</c:v>
                </c:pt>
                <c:pt idx="12">
                  <c:v>910</c:v>
                </c:pt>
                <c:pt idx="13">
                  <c:v>889</c:v>
                </c:pt>
                <c:pt idx="14">
                  <c:v>902</c:v>
                </c:pt>
                <c:pt idx="15">
                  <c:v>873</c:v>
                </c:pt>
                <c:pt idx="16">
                  <c:v>1084</c:v>
                </c:pt>
                <c:pt idx="17">
                  <c:v>1072</c:v>
                </c:pt>
                <c:pt idx="18">
                  <c:v>1028</c:v>
                </c:pt>
                <c:pt idx="19">
                  <c:v>868</c:v>
                </c:pt>
                <c:pt idx="20">
                  <c:v>992</c:v>
                </c:pt>
                <c:pt idx="21">
                  <c:v>938</c:v>
                </c:pt>
                <c:pt idx="22">
                  <c:v>959</c:v>
                </c:pt>
                <c:pt idx="23">
                  <c:v>1136</c:v>
                </c:pt>
                <c:pt idx="24">
                  <c:v>1091</c:v>
                </c:pt>
                <c:pt idx="25">
                  <c:v>1015</c:v>
                </c:pt>
                <c:pt idx="26">
                  <c:v>895</c:v>
                </c:pt>
                <c:pt idx="27">
                  <c:v>962</c:v>
                </c:pt>
                <c:pt idx="28">
                  <c:v>1039</c:v>
                </c:pt>
                <c:pt idx="29">
                  <c:v>919</c:v>
                </c:pt>
                <c:pt idx="30">
                  <c:v>957</c:v>
                </c:pt>
                <c:pt idx="31">
                  <c:v>1050</c:v>
                </c:pt>
                <c:pt idx="32">
                  <c:v>862</c:v>
                </c:pt>
                <c:pt idx="33">
                  <c:v>793</c:v>
                </c:pt>
                <c:pt idx="34">
                  <c:v>918</c:v>
                </c:pt>
                <c:pt idx="35">
                  <c:v>992</c:v>
                </c:pt>
                <c:pt idx="36">
                  <c:v>862</c:v>
                </c:pt>
                <c:pt idx="37">
                  <c:v>1036</c:v>
                </c:pt>
                <c:pt idx="38">
                  <c:v>1120</c:v>
                </c:pt>
                <c:pt idx="39">
                  <c:v>963</c:v>
                </c:pt>
                <c:pt idx="40">
                  <c:v>943</c:v>
                </c:pt>
                <c:pt idx="41">
                  <c:v>969</c:v>
                </c:pt>
                <c:pt idx="42">
                  <c:v>1003</c:v>
                </c:pt>
                <c:pt idx="43">
                  <c:v>965</c:v>
                </c:pt>
                <c:pt idx="44">
                  <c:v>1069</c:v>
                </c:pt>
                <c:pt idx="45">
                  <c:v>1088</c:v>
                </c:pt>
                <c:pt idx="46">
                  <c:v>854</c:v>
                </c:pt>
                <c:pt idx="47">
                  <c:v>874</c:v>
                </c:pt>
                <c:pt idx="48">
                  <c:v>1538</c:v>
                </c:pt>
                <c:pt idx="49">
                  <c:v>1547</c:v>
                </c:pt>
                <c:pt idx="50">
                  <c:v>1481</c:v>
                </c:pt>
                <c:pt idx="51">
                  <c:v>1178</c:v>
                </c:pt>
                <c:pt idx="52">
                  <c:v>1049</c:v>
                </c:pt>
                <c:pt idx="53">
                  <c:v>826</c:v>
                </c:pt>
                <c:pt idx="54">
                  <c:v>1000</c:v>
                </c:pt>
                <c:pt idx="55">
                  <c:v>1143</c:v>
                </c:pt>
                <c:pt idx="56">
                  <c:v>1164</c:v>
                </c:pt>
                <c:pt idx="57">
                  <c:v>1191</c:v>
                </c:pt>
                <c:pt idx="58">
                  <c:v>1274</c:v>
                </c:pt>
                <c:pt idx="59">
                  <c:v>1056</c:v>
                </c:pt>
                <c:pt idx="60">
                  <c:v>936</c:v>
                </c:pt>
                <c:pt idx="61">
                  <c:v>867</c:v>
                </c:pt>
                <c:pt idx="62">
                  <c:v>863</c:v>
                </c:pt>
                <c:pt idx="63">
                  <c:v>992</c:v>
                </c:pt>
                <c:pt idx="64">
                  <c:v>971</c:v>
                </c:pt>
                <c:pt idx="65">
                  <c:v>1299</c:v>
                </c:pt>
                <c:pt idx="66">
                  <c:v>1232</c:v>
                </c:pt>
                <c:pt idx="67">
                  <c:v>995</c:v>
                </c:pt>
                <c:pt idx="68">
                  <c:v>887</c:v>
                </c:pt>
                <c:pt idx="69">
                  <c:v>954</c:v>
                </c:pt>
                <c:pt idx="70">
                  <c:v>1003</c:v>
                </c:pt>
                <c:pt idx="71">
                  <c:v>1053</c:v>
                </c:pt>
                <c:pt idx="72">
                  <c:v>1328</c:v>
                </c:pt>
                <c:pt idx="73">
                  <c:v>1293</c:v>
                </c:pt>
                <c:pt idx="74">
                  <c:v>1023</c:v>
                </c:pt>
                <c:pt idx="75">
                  <c:v>873</c:v>
                </c:pt>
                <c:pt idx="76">
                  <c:v>1115</c:v>
                </c:pt>
                <c:pt idx="77">
                  <c:v>1102</c:v>
                </c:pt>
                <c:pt idx="78">
                  <c:v>1078</c:v>
                </c:pt>
                <c:pt idx="79">
                  <c:v>1335</c:v>
                </c:pt>
                <c:pt idx="80">
                  <c:v>1330</c:v>
                </c:pt>
                <c:pt idx="81">
                  <c:v>1192</c:v>
                </c:pt>
                <c:pt idx="82">
                  <c:v>1068</c:v>
                </c:pt>
                <c:pt idx="83">
                  <c:v>1041</c:v>
                </c:pt>
                <c:pt idx="84">
                  <c:v>1160</c:v>
                </c:pt>
                <c:pt idx="85">
                  <c:v>1063</c:v>
                </c:pt>
                <c:pt idx="86">
                  <c:v>1396</c:v>
                </c:pt>
                <c:pt idx="87">
                  <c:v>1271</c:v>
                </c:pt>
                <c:pt idx="88">
                  <c:v>1177</c:v>
                </c:pt>
                <c:pt idx="89">
                  <c:v>1037</c:v>
                </c:pt>
                <c:pt idx="90">
                  <c:v>1039</c:v>
                </c:pt>
                <c:pt idx="91">
                  <c:v>1263</c:v>
                </c:pt>
                <c:pt idx="92">
                  <c:v>1235</c:v>
                </c:pt>
                <c:pt idx="93">
                  <c:v>1321</c:v>
                </c:pt>
                <c:pt idx="94">
                  <c:v>1291</c:v>
                </c:pt>
                <c:pt idx="95">
                  <c:v>1211</c:v>
                </c:pt>
                <c:pt idx="96">
                  <c:v>1076</c:v>
                </c:pt>
                <c:pt idx="97">
                  <c:v>1133</c:v>
                </c:pt>
                <c:pt idx="98">
                  <c:v>1157</c:v>
                </c:pt>
                <c:pt idx="99">
                  <c:v>1100</c:v>
                </c:pt>
                <c:pt idx="100">
                  <c:v>1470</c:v>
                </c:pt>
                <c:pt idx="101">
                  <c:v>1333</c:v>
                </c:pt>
                <c:pt idx="102">
                  <c:v>1284</c:v>
                </c:pt>
                <c:pt idx="103">
                  <c:v>1173</c:v>
                </c:pt>
                <c:pt idx="104">
                  <c:v>1279</c:v>
                </c:pt>
                <c:pt idx="105">
                  <c:v>1276</c:v>
                </c:pt>
                <c:pt idx="106">
                  <c:v>1227</c:v>
                </c:pt>
                <c:pt idx="107">
                  <c:v>1596</c:v>
                </c:pt>
                <c:pt idx="108">
                  <c:v>1457</c:v>
                </c:pt>
                <c:pt idx="109">
                  <c:v>1200</c:v>
                </c:pt>
                <c:pt idx="110">
                  <c:v>1114</c:v>
                </c:pt>
                <c:pt idx="111">
                  <c:v>1132</c:v>
                </c:pt>
                <c:pt idx="112">
                  <c:v>1197</c:v>
                </c:pt>
                <c:pt idx="113">
                  <c:v>1101</c:v>
                </c:pt>
                <c:pt idx="114">
                  <c:v>1440</c:v>
                </c:pt>
                <c:pt idx="115">
                  <c:v>1330</c:v>
                </c:pt>
                <c:pt idx="116">
                  <c:v>1132</c:v>
                </c:pt>
                <c:pt idx="117">
                  <c:v>1242</c:v>
                </c:pt>
                <c:pt idx="118">
                  <c:v>1207</c:v>
                </c:pt>
                <c:pt idx="119">
                  <c:v>1217</c:v>
                </c:pt>
                <c:pt idx="120">
                  <c:v>1091</c:v>
                </c:pt>
                <c:pt idx="121">
                  <c:v>1601</c:v>
                </c:pt>
                <c:pt idx="122">
                  <c:v>1376</c:v>
                </c:pt>
                <c:pt idx="123">
                  <c:v>990</c:v>
                </c:pt>
                <c:pt idx="124">
                  <c:v>978</c:v>
                </c:pt>
                <c:pt idx="125">
                  <c:v>1017</c:v>
                </c:pt>
                <c:pt idx="126">
                  <c:v>1043</c:v>
                </c:pt>
                <c:pt idx="127">
                  <c:v>1100</c:v>
                </c:pt>
                <c:pt idx="128">
                  <c:v>1282</c:v>
                </c:pt>
                <c:pt idx="129">
                  <c:v>1183</c:v>
                </c:pt>
                <c:pt idx="130">
                  <c:v>1174</c:v>
                </c:pt>
                <c:pt idx="131">
                  <c:v>1309</c:v>
                </c:pt>
                <c:pt idx="132">
                  <c:v>1137</c:v>
                </c:pt>
                <c:pt idx="133">
                  <c:v>1116</c:v>
                </c:pt>
                <c:pt idx="134">
                  <c:v>1079</c:v>
                </c:pt>
                <c:pt idx="135">
                  <c:v>1334</c:v>
                </c:pt>
                <c:pt idx="136">
                  <c:v>1317</c:v>
                </c:pt>
                <c:pt idx="137">
                  <c:v>1365</c:v>
                </c:pt>
                <c:pt idx="138">
                  <c:v>1129</c:v>
                </c:pt>
                <c:pt idx="139">
                  <c:v>1068</c:v>
                </c:pt>
                <c:pt idx="140">
                  <c:v>1094</c:v>
                </c:pt>
                <c:pt idx="141">
                  <c:v>1038</c:v>
                </c:pt>
                <c:pt idx="142">
                  <c:v>1318</c:v>
                </c:pt>
                <c:pt idx="143">
                  <c:v>1279</c:v>
                </c:pt>
                <c:pt idx="144">
                  <c:v>1172</c:v>
                </c:pt>
                <c:pt idx="145">
                  <c:v>1051</c:v>
                </c:pt>
                <c:pt idx="146">
                  <c:v>1138</c:v>
                </c:pt>
                <c:pt idx="147">
                  <c:v>1092</c:v>
                </c:pt>
                <c:pt idx="148">
                  <c:v>1166</c:v>
                </c:pt>
                <c:pt idx="149">
                  <c:v>1476</c:v>
                </c:pt>
                <c:pt idx="150">
                  <c:v>1220</c:v>
                </c:pt>
                <c:pt idx="151">
                  <c:v>1128</c:v>
                </c:pt>
                <c:pt idx="152">
                  <c:v>1191</c:v>
                </c:pt>
                <c:pt idx="153">
                  <c:v>1028</c:v>
                </c:pt>
                <c:pt idx="154">
                  <c:v>1115</c:v>
                </c:pt>
                <c:pt idx="155">
                  <c:v>1095</c:v>
                </c:pt>
                <c:pt idx="156">
                  <c:v>1199</c:v>
                </c:pt>
                <c:pt idx="157">
                  <c:v>1134</c:v>
                </c:pt>
                <c:pt idx="158">
                  <c:v>982</c:v>
                </c:pt>
                <c:pt idx="159">
                  <c:v>864</c:v>
                </c:pt>
                <c:pt idx="160">
                  <c:v>872</c:v>
                </c:pt>
                <c:pt idx="161">
                  <c:v>889</c:v>
                </c:pt>
                <c:pt idx="162">
                  <c:v>858</c:v>
                </c:pt>
                <c:pt idx="163">
                  <c:v>1065</c:v>
                </c:pt>
                <c:pt idx="164">
                  <c:v>1016</c:v>
                </c:pt>
                <c:pt idx="165">
                  <c:v>914</c:v>
                </c:pt>
                <c:pt idx="166">
                  <c:v>906</c:v>
                </c:pt>
                <c:pt idx="167">
                  <c:v>895</c:v>
                </c:pt>
                <c:pt idx="168">
                  <c:v>919</c:v>
                </c:pt>
                <c:pt idx="169">
                  <c:v>866</c:v>
                </c:pt>
                <c:pt idx="170">
                  <c:v>1055</c:v>
                </c:pt>
                <c:pt idx="171">
                  <c:v>1068</c:v>
                </c:pt>
                <c:pt idx="172">
                  <c:v>947</c:v>
                </c:pt>
                <c:pt idx="173">
                  <c:v>852</c:v>
                </c:pt>
                <c:pt idx="174">
                  <c:v>1033</c:v>
                </c:pt>
                <c:pt idx="175">
                  <c:v>1045</c:v>
                </c:pt>
                <c:pt idx="176">
                  <c:v>1009</c:v>
                </c:pt>
                <c:pt idx="177">
                  <c:v>1127</c:v>
                </c:pt>
                <c:pt idx="178">
                  <c:v>1080</c:v>
                </c:pt>
                <c:pt idx="179">
                  <c:v>927</c:v>
                </c:pt>
                <c:pt idx="180">
                  <c:v>1036</c:v>
                </c:pt>
                <c:pt idx="181">
                  <c:v>1006</c:v>
                </c:pt>
                <c:pt idx="182">
                  <c:v>1024</c:v>
                </c:pt>
                <c:pt idx="183">
                  <c:v>970</c:v>
                </c:pt>
                <c:pt idx="184">
                  <c:v>1233</c:v>
                </c:pt>
                <c:pt idx="185">
                  <c:v>1202</c:v>
                </c:pt>
                <c:pt idx="186">
                  <c:v>1057</c:v>
                </c:pt>
                <c:pt idx="187">
                  <c:v>1091</c:v>
                </c:pt>
                <c:pt idx="188">
                  <c:v>1160</c:v>
                </c:pt>
                <c:pt idx="189">
                  <c:v>1176</c:v>
                </c:pt>
                <c:pt idx="190">
                  <c:v>1067</c:v>
                </c:pt>
                <c:pt idx="191">
                  <c:v>1449</c:v>
                </c:pt>
                <c:pt idx="192">
                  <c:v>1429</c:v>
                </c:pt>
                <c:pt idx="193">
                  <c:v>1236</c:v>
                </c:pt>
                <c:pt idx="194">
                  <c:v>1036</c:v>
                </c:pt>
                <c:pt idx="195">
                  <c:v>1264</c:v>
                </c:pt>
                <c:pt idx="196">
                  <c:v>1240</c:v>
                </c:pt>
                <c:pt idx="197">
                  <c:v>1065</c:v>
                </c:pt>
                <c:pt idx="198">
                  <c:v>1233</c:v>
                </c:pt>
                <c:pt idx="199">
                  <c:v>1249</c:v>
                </c:pt>
                <c:pt idx="200">
                  <c:v>1089</c:v>
                </c:pt>
                <c:pt idx="201">
                  <c:v>1138</c:v>
                </c:pt>
                <c:pt idx="202">
                  <c:v>1324</c:v>
                </c:pt>
                <c:pt idx="203">
                  <c:v>1222</c:v>
                </c:pt>
                <c:pt idx="204">
                  <c:v>1163</c:v>
                </c:pt>
                <c:pt idx="205">
                  <c:v>1278</c:v>
                </c:pt>
                <c:pt idx="206">
                  <c:v>1207</c:v>
                </c:pt>
                <c:pt idx="207">
                  <c:v>1052</c:v>
                </c:pt>
                <c:pt idx="208">
                  <c:v>1197</c:v>
                </c:pt>
                <c:pt idx="209">
                  <c:v>1255</c:v>
                </c:pt>
                <c:pt idx="210">
                  <c:v>1178</c:v>
                </c:pt>
                <c:pt idx="211">
                  <c:v>1127</c:v>
                </c:pt>
                <c:pt idx="212">
                  <c:v>1248</c:v>
                </c:pt>
                <c:pt idx="213">
                  <c:v>1202</c:v>
                </c:pt>
                <c:pt idx="214">
                  <c:v>1105</c:v>
                </c:pt>
                <c:pt idx="215">
                  <c:v>1130</c:v>
                </c:pt>
                <c:pt idx="216">
                  <c:v>1190</c:v>
                </c:pt>
                <c:pt idx="217">
                  <c:v>1276</c:v>
                </c:pt>
                <c:pt idx="218">
                  <c:v>1162</c:v>
                </c:pt>
                <c:pt idx="219">
                  <c:v>1284</c:v>
                </c:pt>
                <c:pt idx="220">
                  <c:v>1238</c:v>
                </c:pt>
                <c:pt idx="221">
                  <c:v>1122</c:v>
                </c:pt>
                <c:pt idx="222">
                  <c:v>1159</c:v>
                </c:pt>
                <c:pt idx="223">
                  <c:v>1288</c:v>
                </c:pt>
                <c:pt idx="224">
                  <c:v>1272</c:v>
                </c:pt>
                <c:pt idx="225">
                  <c:v>1204</c:v>
                </c:pt>
                <c:pt idx="226">
                  <c:v>1333</c:v>
                </c:pt>
                <c:pt idx="227">
                  <c:v>1357</c:v>
                </c:pt>
                <c:pt idx="228">
                  <c:v>1130</c:v>
                </c:pt>
                <c:pt idx="229">
                  <c:v>1180</c:v>
                </c:pt>
                <c:pt idx="230">
                  <c:v>1253</c:v>
                </c:pt>
                <c:pt idx="231">
                  <c:v>1251</c:v>
                </c:pt>
                <c:pt idx="232">
                  <c:v>1311</c:v>
                </c:pt>
                <c:pt idx="233">
                  <c:v>1381</c:v>
                </c:pt>
                <c:pt idx="234">
                  <c:v>1342</c:v>
                </c:pt>
                <c:pt idx="235">
                  <c:v>1353</c:v>
                </c:pt>
                <c:pt idx="236">
                  <c:v>1268</c:v>
                </c:pt>
                <c:pt idx="237">
                  <c:v>1345</c:v>
                </c:pt>
                <c:pt idx="238">
                  <c:v>1277</c:v>
                </c:pt>
                <c:pt idx="239">
                  <c:v>1166</c:v>
                </c:pt>
                <c:pt idx="240">
                  <c:v>1448</c:v>
                </c:pt>
                <c:pt idx="241">
                  <c:v>1381</c:v>
                </c:pt>
                <c:pt idx="242">
                  <c:v>1177</c:v>
                </c:pt>
                <c:pt idx="243">
                  <c:v>1327</c:v>
                </c:pt>
                <c:pt idx="244">
                  <c:v>1316</c:v>
                </c:pt>
                <c:pt idx="245">
                  <c:v>1253</c:v>
                </c:pt>
                <c:pt idx="246">
                  <c:v>1330</c:v>
                </c:pt>
                <c:pt idx="247">
                  <c:v>1675</c:v>
                </c:pt>
                <c:pt idx="248">
                  <c:v>1666</c:v>
                </c:pt>
                <c:pt idx="249">
                  <c:v>1304</c:v>
                </c:pt>
                <c:pt idx="250">
                  <c:v>1258</c:v>
                </c:pt>
                <c:pt idx="251">
                  <c:v>1375</c:v>
                </c:pt>
                <c:pt idx="252">
                  <c:v>1197</c:v>
                </c:pt>
                <c:pt idx="253">
                  <c:v>1241</c:v>
                </c:pt>
                <c:pt idx="254">
                  <c:v>1612</c:v>
                </c:pt>
                <c:pt idx="255">
                  <c:v>1533</c:v>
                </c:pt>
                <c:pt idx="256">
                  <c:v>1267</c:v>
                </c:pt>
                <c:pt idx="257">
                  <c:v>1261</c:v>
                </c:pt>
                <c:pt idx="258">
                  <c:v>1435</c:v>
                </c:pt>
                <c:pt idx="259">
                  <c:v>1254</c:v>
                </c:pt>
                <c:pt idx="260">
                  <c:v>1202</c:v>
                </c:pt>
                <c:pt idx="261">
                  <c:v>1400</c:v>
                </c:pt>
                <c:pt idx="262">
                  <c:v>1351</c:v>
                </c:pt>
                <c:pt idx="263">
                  <c:v>1140</c:v>
                </c:pt>
                <c:pt idx="264">
                  <c:v>1065</c:v>
                </c:pt>
                <c:pt idx="265">
                  <c:v>1043</c:v>
                </c:pt>
                <c:pt idx="266">
                  <c:v>909</c:v>
                </c:pt>
                <c:pt idx="267">
                  <c:v>1237</c:v>
                </c:pt>
                <c:pt idx="268">
                  <c:v>1664</c:v>
                </c:pt>
                <c:pt idx="269">
                  <c:v>1746</c:v>
                </c:pt>
                <c:pt idx="270">
                  <c:v>1657</c:v>
                </c:pt>
                <c:pt idx="271">
                  <c:v>1320</c:v>
                </c:pt>
                <c:pt idx="272">
                  <c:v>1189</c:v>
                </c:pt>
                <c:pt idx="273">
                  <c:v>1204</c:v>
                </c:pt>
                <c:pt idx="274">
                  <c:v>1247</c:v>
                </c:pt>
                <c:pt idx="275">
                  <c:v>1378</c:v>
                </c:pt>
                <c:pt idx="276">
                  <c:v>1293</c:v>
                </c:pt>
                <c:pt idx="277">
                  <c:v>1172</c:v>
                </c:pt>
                <c:pt idx="278">
                  <c:v>1205</c:v>
                </c:pt>
                <c:pt idx="279">
                  <c:v>1289</c:v>
                </c:pt>
                <c:pt idx="280">
                  <c:v>1251</c:v>
                </c:pt>
                <c:pt idx="281">
                  <c:v>1545</c:v>
                </c:pt>
                <c:pt idx="282">
                  <c:v>1553</c:v>
                </c:pt>
                <c:pt idx="283">
                  <c:v>1485</c:v>
                </c:pt>
                <c:pt idx="284">
                  <c:v>1278</c:v>
                </c:pt>
                <c:pt idx="285">
                  <c:v>1231</c:v>
                </c:pt>
                <c:pt idx="286">
                  <c:v>1438</c:v>
                </c:pt>
                <c:pt idx="287">
                  <c:v>1378</c:v>
                </c:pt>
                <c:pt idx="288">
                  <c:v>1393</c:v>
                </c:pt>
                <c:pt idx="289">
                  <c:v>1707</c:v>
                </c:pt>
                <c:pt idx="290">
                  <c:v>1637</c:v>
                </c:pt>
                <c:pt idx="291">
                  <c:v>1339</c:v>
                </c:pt>
                <c:pt idx="292">
                  <c:v>1331</c:v>
                </c:pt>
                <c:pt idx="293">
                  <c:v>1321</c:v>
                </c:pt>
                <c:pt idx="294">
                  <c:v>1317</c:v>
                </c:pt>
                <c:pt idx="295">
                  <c:v>1268</c:v>
                </c:pt>
                <c:pt idx="296">
                  <c:v>1598</c:v>
                </c:pt>
                <c:pt idx="297">
                  <c:v>1514</c:v>
                </c:pt>
                <c:pt idx="298">
                  <c:v>1271</c:v>
                </c:pt>
                <c:pt idx="299">
                  <c:v>1314</c:v>
                </c:pt>
                <c:pt idx="300">
                  <c:v>1331</c:v>
                </c:pt>
                <c:pt idx="301">
                  <c:v>1305</c:v>
                </c:pt>
                <c:pt idx="302">
                  <c:v>1223</c:v>
                </c:pt>
                <c:pt idx="303">
                  <c:v>1487</c:v>
                </c:pt>
                <c:pt idx="304">
                  <c:v>1562</c:v>
                </c:pt>
                <c:pt idx="305">
                  <c:v>1234</c:v>
                </c:pt>
                <c:pt idx="306">
                  <c:v>1162</c:v>
                </c:pt>
                <c:pt idx="307">
                  <c:v>1270</c:v>
                </c:pt>
                <c:pt idx="308">
                  <c:v>1286</c:v>
                </c:pt>
                <c:pt idx="309">
                  <c:v>1328</c:v>
                </c:pt>
                <c:pt idx="310">
                  <c:v>1667</c:v>
                </c:pt>
                <c:pt idx="311">
                  <c:v>1633</c:v>
                </c:pt>
                <c:pt idx="312">
                  <c:v>1343</c:v>
                </c:pt>
                <c:pt idx="313">
                  <c:v>1203</c:v>
                </c:pt>
                <c:pt idx="314">
                  <c:v>1268</c:v>
                </c:pt>
                <c:pt idx="315">
                  <c:v>1435</c:v>
                </c:pt>
                <c:pt idx="316">
                  <c:v>1444</c:v>
                </c:pt>
                <c:pt idx="317">
                  <c:v>1733</c:v>
                </c:pt>
                <c:pt idx="318">
                  <c:v>1573</c:v>
                </c:pt>
                <c:pt idx="319">
                  <c:v>1256</c:v>
                </c:pt>
                <c:pt idx="320">
                  <c:v>1216</c:v>
                </c:pt>
                <c:pt idx="321">
                  <c:v>1373</c:v>
                </c:pt>
                <c:pt idx="322">
                  <c:v>1391</c:v>
                </c:pt>
                <c:pt idx="323">
                  <c:v>1312</c:v>
                </c:pt>
                <c:pt idx="324">
                  <c:v>1581</c:v>
                </c:pt>
                <c:pt idx="325">
                  <c:v>1518</c:v>
                </c:pt>
                <c:pt idx="326">
                  <c:v>1242</c:v>
                </c:pt>
                <c:pt idx="327">
                  <c:v>1190</c:v>
                </c:pt>
                <c:pt idx="328">
                  <c:v>1242</c:v>
                </c:pt>
                <c:pt idx="329">
                  <c:v>1363</c:v>
                </c:pt>
                <c:pt idx="330">
                  <c:v>1256</c:v>
                </c:pt>
                <c:pt idx="331">
                  <c:v>1541</c:v>
                </c:pt>
                <c:pt idx="332">
                  <c:v>1410</c:v>
                </c:pt>
                <c:pt idx="333">
                  <c:v>1040</c:v>
                </c:pt>
                <c:pt idx="334">
                  <c:v>1068</c:v>
                </c:pt>
                <c:pt idx="335">
                  <c:v>1067</c:v>
                </c:pt>
                <c:pt idx="336">
                  <c:v>1352</c:v>
                </c:pt>
                <c:pt idx="337">
                  <c:v>1163</c:v>
                </c:pt>
                <c:pt idx="338">
                  <c:v>1457</c:v>
                </c:pt>
                <c:pt idx="339">
                  <c:v>1330</c:v>
                </c:pt>
                <c:pt idx="340">
                  <c:v>1063</c:v>
                </c:pt>
                <c:pt idx="341">
                  <c:v>1134</c:v>
                </c:pt>
                <c:pt idx="342">
                  <c:v>1130</c:v>
                </c:pt>
                <c:pt idx="343">
                  <c:v>1208</c:v>
                </c:pt>
                <c:pt idx="344">
                  <c:v>1176</c:v>
                </c:pt>
                <c:pt idx="345">
                  <c:v>1383</c:v>
                </c:pt>
                <c:pt idx="346">
                  <c:v>1349</c:v>
                </c:pt>
                <c:pt idx="347">
                  <c:v>1163</c:v>
                </c:pt>
                <c:pt idx="348">
                  <c:v>1147</c:v>
                </c:pt>
                <c:pt idx="349">
                  <c:v>1208</c:v>
                </c:pt>
                <c:pt idx="350">
                  <c:v>1259</c:v>
                </c:pt>
                <c:pt idx="351">
                  <c:v>1205</c:v>
                </c:pt>
                <c:pt idx="352">
                  <c:v>1480</c:v>
                </c:pt>
                <c:pt idx="353">
                  <c:v>1399</c:v>
                </c:pt>
                <c:pt idx="354">
                  <c:v>1190</c:v>
                </c:pt>
                <c:pt idx="355">
                  <c:v>1135</c:v>
                </c:pt>
                <c:pt idx="356">
                  <c:v>1285</c:v>
                </c:pt>
                <c:pt idx="357">
                  <c:v>1270</c:v>
                </c:pt>
                <c:pt idx="358">
                  <c:v>1513</c:v>
                </c:pt>
                <c:pt idx="359">
                  <c:v>1363</c:v>
                </c:pt>
                <c:pt idx="360">
                  <c:v>1536</c:v>
                </c:pt>
                <c:pt idx="361">
                  <c:v>1364</c:v>
                </c:pt>
                <c:pt idx="362">
                  <c:v>1357</c:v>
                </c:pt>
                <c:pt idx="363">
                  <c:v>1314</c:v>
                </c:pt>
                <c:pt idx="364">
                  <c:v>1285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BC0-88A3-4BA2F4E8C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'16'!$B:$B</c:f>
              <c:strCache>
                <c:ptCount val="367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</c:strCache>
            </c:strRef>
          </c:cat>
          <c:val>
            <c:numRef>
              <c:f>'16'!$P$2:$P$368</c:f>
              <c:numCache>
                <c:formatCode>General</c:formatCode>
                <c:ptCount val="367"/>
                <c:pt idx="0">
                  <c:v>41034</c:v>
                </c:pt>
                <c:pt idx="1">
                  <c:v>30000</c:v>
                </c:pt>
                <c:pt idx="2">
                  <c:v>36954</c:v>
                </c:pt>
                <c:pt idx="3">
                  <c:v>38153</c:v>
                </c:pt>
                <c:pt idx="4">
                  <c:v>35426</c:v>
                </c:pt>
                <c:pt idx="5">
                  <c:v>34072</c:v>
                </c:pt>
                <c:pt idx="6">
                  <c:v>38218</c:v>
                </c:pt>
                <c:pt idx="7">
                  <c:v>37135</c:v>
                </c:pt>
                <c:pt idx="8">
                  <c:v>36252</c:v>
                </c:pt>
                <c:pt idx="9">
                  <c:v>38830</c:v>
                </c:pt>
                <c:pt idx="10">
                  <c:v>37530</c:v>
                </c:pt>
                <c:pt idx="11">
                  <c:v>35710</c:v>
                </c:pt>
                <c:pt idx="12">
                  <c:v>34101</c:v>
                </c:pt>
                <c:pt idx="13">
                  <c:v>38557</c:v>
                </c:pt>
                <c:pt idx="14">
                  <c:v>38233</c:v>
                </c:pt>
                <c:pt idx="15">
                  <c:v>37711</c:v>
                </c:pt>
                <c:pt idx="16">
                  <c:v>38810</c:v>
                </c:pt>
                <c:pt idx="17">
                  <c:v>37799</c:v>
                </c:pt>
                <c:pt idx="18">
                  <c:v>34421</c:v>
                </c:pt>
                <c:pt idx="19">
                  <c:v>34228</c:v>
                </c:pt>
                <c:pt idx="20">
                  <c:v>40620</c:v>
                </c:pt>
                <c:pt idx="21">
                  <c:v>37377</c:v>
                </c:pt>
                <c:pt idx="22">
                  <c:v>14939</c:v>
                </c:pt>
                <c:pt idx="23">
                  <c:v>0</c:v>
                </c:pt>
                <c:pt idx="24">
                  <c:v>11999</c:v>
                </c:pt>
                <c:pt idx="25">
                  <c:v>34410</c:v>
                </c:pt>
                <c:pt idx="26">
                  <c:v>30794</c:v>
                </c:pt>
                <c:pt idx="27">
                  <c:v>33007</c:v>
                </c:pt>
                <c:pt idx="28">
                  <c:v>31170</c:v>
                </c:pt>
                <c:pt idx="29">
                  <c:v>31832</c:v>
                </c:pt>
                <c:pt idx="30">
                  <c:v>30299</c:v>
                </c:pt>
                <c:pt idx="31">
                  <c:v>31281</c:v>
                </c:pt>
                <c:pt idx="32">
                  <c:v>27398</c:v>
                </c:pt>
                <c:pt idx="33">
                  <c:v>24086</c:v>
                </c:pt>
                <c:pt idx="34">
                  <c:v>30849</c:v>
                </c:pt>
                <c:pt idx="35">
                  <c:v>38565</c:v>
                </c:pt>
                <c:pt idx="36">
                  <c:v>44179</c:v>
                </c:pt>
                <c:pt idx="37">
                  <c:v>41965</c:v>
                </c:pt>
                <c:pt idx="38">
                  <c:v>37928</c:v>
                </c:pt>
                <c:pt idx="39">
                  <c:v>40293</c:v>
                </c:pt>
                <c:pt idx="40">
                  <c:v>41594</c:v>
                </c:pt>
                <c:pt idx="41">
                  <c:v>35013</c:v>
                </c:pt>
                <c:pt idx="42">
                  <c:v>31967</c:v>
                </c:pt>
                <c:pt idx="43">
                  <c:v>32876</c:v>
                </c:pt>
                <c:pt idx="44">
                  <c:v>40012</c:v>
                </c:pt>
                <c:pt idx="45">
                  <c:v>41474</c:v>
                </c:pt>
                <c:pt idx="46">
                  <c:v>39378</c:v>
                </c:pt>
                <c:pt idx="47">
                  <c:v>39722</c:v>
                </c:pt>
                <c:pt idx="48">
                  <c:v>41777</c:v>
                </c:pt>
                <c:pt idx="49">
                  <c:v>38665</c:v>
                </c:pt>
                <c:pt idx="50">
                  <c:v>40632</c:v>
                </c:pt>
                <c:pt idx="51">
                  <c:v>41711</c:v>
                </c:pt>
                <c:pt idx="52">
                  <c:v>39854</c:v>
                </c:pt>
                <c:pt idx="53">
                  <c:v>38888</c:v>
                </c:pt>
                <c:pt idx="54">
                  <c:v>39444</c:v>
                </c:pt>
                <c:pt idx="55">
                  <c:v>42681</c:v>
                </c:pt>
                <c:pt idx="56">
                  <c:v>43171</c:v>
                </c:pt>
                <c:pt idx="57">
                  <c:v>43783</c:v>
                </c:pt>
                <c:pt idx="58">
                  <c:v>38749</c:v>
                </c:pt>
                <c:pt idx="59">
                  <c:v>28368</c:v>
                </c:pt>
                <c:pt idx="60">
                  <c:v>25226</c:v>
                </c:pt>
                <c:pt idx="61">
                  <c:v>26843</c:v>
                </c:pt>
                <c:pt idx="62">
                  <c:v>29821</c:v>
                </c:pt>
                <c:pt idx="63">
                  <c:v>31950</c:v>
                </c:pt>
                <c:pt idx="64">
                  <c:v>32435</c:v>
                </c:pt>
                <c:pt idx="65">
                  <c:v>30009</c:v>
                </c:pt>
                <c:pt idx="66">
                  <c:v>30784</c:v>
                </c:pt>
                <c:pt idx="67">
                  <c:v>27439</c:v>
                </c:pt>
                <c:pt idx="68">
                  <c:v>25150</c:v>
                </c:pt>
                <c:pt idx="69">
                  <c:v>33468</c:v>
                </c:pt>
                <c:pt idx="70">
                  <c:v>36437</c:v>
                </c:pt>
                <c:pt idx="71">
                  <c:v>37203</c:v>
                </c:pt>
                <c:pt idx="72">
                  <c:v>34108</c:v>
                </c:pt>
                <c:pt idx="73">
                  <c:v>33578</c:v>
                </c:pt>
                <c:pt idx="74">
                  <c:v>32297</c:v>
                </c:pt>
                <c:pt idx="75">
                  <c:v>31195</c:v>
                </c:pt>
                <c:pt idx="76">
                  <c:v>40012</c:v>
                </c:pt>
                <c:pt idx="77">
                  <c:v>41346</c:v>
                </c:pt>
                <c:pt idx="78">
                  <c:v>40618</c:v>
                </c:pt>
                <c:pt idx="79">
                  <c:v>39805</c:v>
                </c:pt>
                <c:pt idx="80">
                  <c:v>38675</c:v>
                </c:pt>
                <c:pt idx="81">
                  <c:v>37438</c:v>
                </c:pt>
                <c:pt idx="82">
                  <c:v>36849</c:v>
                </c:pt>
                <c:pt idx="83">
                  <c:v>41450</c:v>
                </c:pt>
                <c:pt idx="84">
                  <c:v>42751</c:v>
                </c:pt>
                <c:pt idx="85">
                  <c:v>41556</c:v>
                </c:pt>
                <c:pt idx="86">
                  <c:v>44251</c:v>
                </c:pt>
                <c:pt idx="87">
                  <c:v>43018</c:v>
                </c:pt>
                <c:pt idx="88">
                  <c:v>40074</c:v>
                </c:pt>
                <c:pt idx="89">
                  <c:v>39315</c:v>
                </c:pt>
                <c:pt idx="90">
                  <c:v>44294</c:v>
                </c:pt>
                <c:pt idx="91">
                  <c:v>44875</c:v>
                </c:pt>
                <c:pt idx="92">
                  <c:v>45186</c:v>
                </c:pt>
                <c:pt idx="93">
                  <c:v>42232</c:v>
                </c:pt>
                <c:pt idx="94">
                  <c:v>42310</c:v>
                </c:pt>
                <c:pt idx="95">
                  <c:v>40022</c:v>
                </c:pt>
                <c:pt idx="96">
                  <c:v>39621</c:v>
                </c:pt>
                <c:pt idx="97">
                  <c:v>46834</c:v>
                </c:pt>
                <c:pt idx="98">
                  <c:v>45441</c:v>
                </c:pt>
                <c:pt idx="99">
                  <c:v>46837</c:v>
                </c:pt>
                <c:pt idx="100">
                  <c:v>45618</c:v>
                </c:pt>
                <c:pt idx="101">
                  <c:v>41755</c:v>
                </c:pt>
                <c:pt idx="102">
                  <c:v>40554</c:v>
                </c:pt>
                <c:pt idx="103">
                  <c:v>41666</c:v>
                </c:pt>
                <c:pt idx="104">
                  <c:v>44317</c:v>
                </c:pt>
                <c:pt idx="105">
                  <c:v>44258</c:v>
                </c:pt>
                <c:pt idx="106">
                  <c:v>19619</c:v>
                </c:pt>
                <c:pt idx="107">
                  <c:v>51777</c:v>
                </c:pt>
                <c:pt idx="108">
                  <c:v>45218</c:v>
                </c:pt>
                <c:pt idx="109">
                  <c:v>41365</c:v>
                </c:pt>
                <c:pt idx="110">
                  <c:v>41454</c:v>
                </c:pt>
                <c:pt idx="111">
                  <c:v>46797</c:v>
                </c:pt>
                <c:pt idx="112">
                  <c:v>46299</c:v>
                </c:pt>
                <c:pt idx="113">
                  <c:v>47204</c:v>
                </c:pt>
                <c:pt idx="114">
                  <c:v>45407</c:v>
                </c:pt>
                <c:pt idx="115">
                  <c:v>44038</c:v>
                </c:pt>
                <c:pt idx="116">
                  <c:v>40516</c:v>
                </c:pt>
                <c:pt idx="117">
                  <c:v>42591</c:v>
                </c:pt>
                <c:pt idx="118">
                  <c:v>47168</c:v>
                </c:pt>
                <c:pt idx="119">
                  <c:v>46307</c:v>
                </c:pt>
                <c:pt idx="120">
                  <c:v>47363</c:v>
                </c:pt>
                <c:pt idx="121">
                  <c:v>43334</c:v>
                </c:pt>
                <c:pt idx="122">
                  <c:v>28944</c:v>
                </c:pt>
                <c:pt idx="123">
                  <c:v>45001</c:v>
                </c:pt>
                <c:pt idx="124">
                  <c:v>47918</c:v>
                </c:pt>
                <c:pt idx="125">
                  <c:v>47100</c:v>
                </c:pt>
                <c:pt idx="126">
                  <c:v>39017</c:v>
                </c:pt>
                <c:pt idx="127">
                  <c:v>35035</c:v>
                </c:pt>
                <c:pt idx="128">
                  <c:v>38957</c:v>
                </c:pt>
                <c:pt idx="129">
                  <c:v>42774</c:v>
                </c:pt>
                <c:pt idx="130">
                  <c:v>41012</c:v>
                </c:pt>
                <c:pt idx="131">
                  <c:v>43308</c:v>
                </c:pt>
                <c:pt idx="132">
                  <c:v>43659</c:v>
                </c:pt>
                <c:pt idx="133">
                  <c:v>44594</c:v>
                </c:pt>
                <c:pt idx="134">
                  <c:v>44433</c:v>
                </c:pt>
                <c:pt idx="135">
                  <c:v>39747</c:v>
                </c:pt>
                <c:pt idx="136">
                  <c:v>43052</c:v>
                </c:pt>
                <c:pt idx="137">
                  <c:v>40978</c:v>
                </c:pt>
                <c:pt idx="138">
                  <c:v>43206</c:v>
                </c:pt>
                <c:pt idx="139">
                  <c:v>44422</c:v>
                </c:pt>
                <c:pt idx="140">
                  <c:v>44321</c:v>
                </c:pt>
                <c:pt idx="141">
                  <c:v>45475</c:v>
                </c:pt>
                <c:pt idx="142">
                  <c:v>43652</c:v>
                </c:pt>
                <c:pt idx="143">
                  <c:v>43371</c:v>
                </c:pt>
                <c:pt idx="144">
                  <c:v>39139</c:v>
                </c:pt>
                <c:pt idx="145">
                  <c:v>44317</c:v>
                </c:pt>
                <c:pt idx="146">
                  <c:v>44301</c:v>
                </c:pt>
                <c:pt idx="147">
                  <c:v>45106</c:v>
                </c:pt>
                <c:pt idx="148">
                  <c:v>45511</c:v>
                </c:pt>
                <c:pt idx="149">
                  <c:v>43272</c:v>
                </c:pt>
                <c:pt idx="150">
                  <c:v>40523</c:v>
                </c:pt>
                <c:pt idx="151">
                  <c:v>36868</c:v>
                </c:pt>
                <c:pt idx="152">
                  <c:v>43854</c:v>
                </c:pt>
                <c:pt idx="153">
                  <c:v>46501</c:v>
                </c:pt>
                <c:pt idx="154">
                  <c:v>48766</c:v>
                </c:pt>
                <c:pt idx="155">
                  <c:v>48938</c:v>
                </c:pt>
                <c:pt idx="156">
                  <c:v>43964</c:v>
                </c:pt>
                <c:pt idx="157">
                  <c:v>41706</c:v>
                </c:pt>
                <c:pt idx="158">
                  <c:v>43801</c:v>
                </c:pt>
                <c:pt idx="159">
                  <c:v>43704</c:v>
                </c:pt>
                <c:pt idx="160">
                  <c:v>44100</c:v>
                </c:pt>
                <c:pt idx="161">
                  <c:v>43739</c:v>
                </c:pt>
                <c:pt idx="162">
                  <c:v>47533</c:v>
                </c:pt>
                <c:pt idx="163">
                  <c:v>44823</c:v>
                </c:pt>
                <c:pt idx="164">
                  <c:v>44911</c:v>
                </c:pt>
                <c:pt idx="165">
                  <c:v>41210</c:v>
                </c:pt>
                <c:pt idx="166">
                  <c:v>41783</c:v>
                </c:pt>
                <c:pt idx="167">
                  <c:v>46101</c:v>
                </c:pt>
                <c:pt idx="168">
                  <c:v>44482</c:v>
                </c:pt>
                <c:pt idx="169">
                  <c:v>44466</c:v>
                </c:pt>
                <c:pt idx="170">
                  <c:v>42724</c:v>
                </c:pt>
                <c:pt idx="171">
                  <c:v>42074</c:v>
                </c:pt>
                <c:pt idx="172">
                  <c:v>40584</c:v>
                </c:pt>
                <c:pt idx="173">
                  <c:v>41934</c:v>
                </c:pt>
                <c:pt idx="174">
                  <c:v>44120</c:v>
                </c:pt>
                <c:pt idx="175">
                  <c:v>41921</c:v>
                </c:pt>
                <c:pt idx="176">
                  <c:v>45585</c:v>
                </c:pt>
                <c:pt idx="177">
                  <c:v>44039</c:v>
                </c:pt>
                <c:pt idx="178">
                  <c:v>43431</c:v>
                </c:pt>
                <c:pt idx="179">
                  <c:v>39367</c:v>
                </c:pt>
                <c:pt idx="180">
                  <c:v>40671</c:v>
                </c:pt>
                <c:pt idx="181">
                  <c:v>43665</c:v>
                </c:pt>
                <c:pt idx="182">
                  <c:v>41050</c:v>
                </c:pt>
                <c:pt idx="183">
                  <c:v>42207</c:v>
                </c:pt>
                <c:pt idx="184">
                  <c:v>43990</c:v>
                </c:pt>
                <c:pt idx="185">
                  <c:v>44496</c:v>
                </c:pt>
                <c:pt idx="186">
                  <c:v>41998</c:v>
                </c:pt>
                <c:pt idx="187">
                  <c:v>43136</c:v>
                </c:pt>
                <c:pt idx="188">
                  <c:v>44869</c:v>
                </c:pt>
                <c:pt idx="189">
                  <c:v>40286</c:v>
                </c:pt>
                <c:pt idx="190">
                  <c:v>42401</c:v>
                </c:pt>
                <c:pt idx="191">
                  <c:v>43453</c:v>
                </c:pt>
                <c:pt idx="192">
                  <c:v>43131</c:v>
                </c:pt>
                <c:pt idx="193">
                  <c:v>42884</c:v>
                </c:pt>
                <c:pt idx="194">
                  <c:v>44650</c:v>
                </c:pt>
                <c:pt idx="195">
                  <c:v>45474</c:v>
                </c:pt>
                <c:pt idx="196">
                  <c:v>42665</c:v>
                </c:pt>
                <c:pt idx="197">
                  <c:v>45526</c:v>
                </c:pt>
                <c:pt idx="198">
                  <c:v>47068</c:v>
                </c:pt>
                <c:pt idx="199">
                  <c:v>45900</c:v>
                </c:pt>
                <c:pt idx="200">
                  <c:v>46233</c:v>
                </c:pt>
                <c:pt idx="201">
                  <c:v>46170</c:v>
                </c:pt>
                <c:pt idx="202">
                  <c:v>48046</c:v>
                </c:pt>
                <c:pt idx="203">
                  <c:v>46508</c:v>
                </c:pt>
                <c:pt idx="204">
                  <c:v>47439</c:v>
                </c:pt>
                <c:pt idx="205">
                  <c:v>46976</c:v>
                </c:pt>
                <c:pt idx="206">
                  <c:v>46061</c:v>
                </c:pt>
                <c:pt idx="207">
                  <c:v>44546</c:v>
                </c:pt>
                <c:pt idx="208">
                  <c:v>47843</c:v>
                </c:pt>
                <c:pt idx="209">
                  <c:v>47528</c:v>
                </c:pt>
                <c:pt idx="210">
                  <c:v>48442</c:v>
                </c:pt>
                <c:pt idx="211">
                  <c:v>49511</c:v>
                </c:pt>
                <c:pt idx="212">
                  <c:v>50595</c:v>
                </c:pt>
                <c:pt idx="213">
                  <c:v>48241</c:v>
                </c:pt>
                <c:pt idx="214">
                  <c:v>44338</c:v>
                </c:pt>
                <c:pt idx="215">
                  <c:v>47021</c:v>
                </c:pt>
                <c:pt idx="216">
                  <c:v>45267</c:v>
                </c:pt>
                <c:pt idx="217">
                  <c:v>42106</c:v>
                </c:pt>
                <c:pt idx="218">
                  <c:v>45195</c:v>
                </c:pt>
                <c:pt idx="219">
                  <c:v>47436</c:v>
                </c:pt>
                <c:pt idx="220">
                  <c:v>46464</c:v>
                </c:pt>
                <c:pt idx="221">
                  <c:v>42372</c:v>
                </c:pt>
                <c:pt idx="222">
                  <c:v>46495</c:v>
                </c:pt>
                <c:pt idx="223">
                  <c:v>48278</c:v>
                </c:pt>
                <c:pt idx="224">
                  <c:v>47444</c:v>
                </c:pt>
                <c:pt idx="225">
                  <c:v>49699</c:v>
                </c:pt>
                <c:pt idx="226">
                  <c:v>47245</c:v>
                </c:pt>
                <c:pt idx="227">
                  <c:v>45610</c:v>
                </c:pt>
                <c:pt idx="228">
                  <c:v>45164</c:v>
                </c:pt>
                <c:pt idx="229">
                  <c:v>42648</c:v>
                </c:pt>
                <c:pt idx="230">
                  <c:v>42338</c:v>
                </c:pt>
                <c:pt idx="231">
                  <c:v>42908</c:v>
                </c:pt>
                <c:pt idx="232">
                  <c:v>43813</c:v>
                </c:pt>
                <c:pt idx="233">
                  <c:v>47241</c:v>
                </c:pt>
                <c:pt idx="234">
                  <c:v>46935</c:v>
                </c:pt>
                <c:pt idx="235">
                  <c:v>46365</c:v>
                </c:pt>
                <c:pt idx="236">
                  <c:v>46285</c:v>
                </c:pt>
                <c:pt idx="237">
                  <c:v>46609</c:v>
                </c:pt>
                <c:pt idx="238">
                  <c:v>44254</c:v>
                </c:pt>
                <c:pt idx="239">
                  <c:v>47028</c:v>
                </c:pt>
                <c:pt idx="240">
                  <c:v>47341</c:v>
                </c:pt>
                <c:pt idx="241">
                  <c:v>45317</c:v>
                </c:pt>
                <c:pt idx="242">
                  <c:v>37539</c:v>
                </c:pt>
                <c:pt idx="243">
                  <c:v>37669</c:v>
                </c:pt>
                <c:pt idx="244">
                  <c:v>43711</c:v>
                </c:pt>
                <c:pt idx="245">
                  <c:v>39809</c:v>
                </c:pt>
                <c:pt idx="246">
                  <c:v>42688</c:v>
                </c:pt>
                <c:pt idx="247">
                  <c:v>41853</c:v>
                </c:pt>
                <c:pt idx="248">
                  <c:v>41183</c:v>
                </c:pt>
                <c:pt idx="249">
                  <c:v>38051</c:v>
                </c:pt>
                <c:pt idx="250">
                  <c:v>37166</c:v>
                </c:pt>
                <c:pt idx="251">
                  <c:v>37604</c:v>
                </c:pt>
                <c:pt idx="252">
                  <c:v>37971</c:v>
                </c:pt>
                <c:pt idx="253">
                  <c:v>44037</c:v>
                </c:pt>
                <c:pt idx="254">
                  <c:v>39659</c:v>
                </c:pt>
                <c:pt idx="255">
                  <c:v>41106</c:v>
                </c:pt>
                <c:pt idx="256">
                  <c:v>48857</c:v>
                </c:pt>
                <c:pt idx="257">
                  <c:v>49123</c:v>
                </c:pt>
                <c:pt idx="258">
                  <c:v>46936</c:v>
                </c:pt>
                <c:pt idx="259">
                  <c:v>41058</c:v>
                </c:pt>
                <c:pt idx="260">
                  <c:v>35221</c:v>
                </c:pt>
                <c:pt idx="261">
                  <c:v>38972</c:v>
                </c:pt>
                <c:pt idx="262">
                  <c:v>34895</c:v>
                </c:pt>
                <c:pt idx="263">
                  <c:v>39627</c:v>
                </c:pt>
                <c:pt idx="264">
                  <c:v>40768</c:v>
                </c:pt>
                <c:pt idx="265">
                  <c:v>43814</c:v>
                </c:pt>
                <c:pt idx="266">
                  <c:v>42946</c:v>
                </c:pt>
                <c:pt idx="267">
                  <c:v>43975</c:v>
                </c:pt>
                <c:pt idx="268">
                  <c:v>45010</c:v>
                </c:pt>
                <c:pt idx="269">
                  <c:v>45095</c:v>
                </c:pt>
                <c:pt idx="270">
                  <c:v>39956</c:v>
                </c:pt>
                <c:pt idx="271">
                  <c:v>37832</c:v>
                </c:pt>
                <c:pt idx="272">
                  <c:v>43234</c:v>
                </c:pt>
                <c:pt idx="273">
                  <c:v>48407</c:v>
                </c:pt>
                <c:pt idx="274">
                  <c:v>51660</c:v>
                </c:pt>
                <c:pt idx="275">
                  <c:v>46781</c:v>
                </c:pt>
                <c:pt idx="276">
                  <c:v>43833</c:v>
                </c:pt>
                <c:pt idx="277">
                  <c:v>39879</c:v>
                </c:pt>
                <c:pt idx="278">
                  <c:v>33577</c:v>
                </c:pt>
                <c:pt idx="279">
                  <c:v>42785</c:v>
                </c:pt>
                <c:pt idx="280">
                  <c:v>42641</c:v>
                </c:pt>
                <c:pt idx="281">
                  <c:v>43959</c:v>
                </c:pt>
                <c:pt idx="282">
                  <c:v>43848</c:v>
                </c:pt>
                <c:pt idx="283">
                  <c:v>42485</c:v>
                </c:pt>
                <c:pt idx="284">
                  <c:v>42258</c:v>
                </c:pt>
                <c:pt idx="285">
                  <c:v>43085</c:v>
                </c:pt>
                <c:pt idx="286">
                  <c:v>44728</c:v>
                </c:pt>
                <c:pt idx="287">
                  <c:v>45689</c:v>
                </c:pt>
                <c:pt idx="288">
                  <c:v>46006</c:v>
                </c:pt>
                <c:pt idx="289">
                  <c:v>44165</c:v>
                </c:pt>
                <c:pt idx="290">
                  <c:v>43719</c:v>
                </c:pt>
                <c:pt idx="291">
                  <c:v>43089</c:v>
                </c:pt>
                <c:pt idx="292">
                  <c:v>44517</c:v>
                </c:pt>
                <c:pt idx="293">
                  <c:v>46885</c:v>
                </c:pt>
                <c:pt idx="294">
                  <c:v>45715</c:v>
                </c:pt>
                <c:pt idx="295">
                  <c:v>45391</c:v>
                </c:pt>
                <c:pt idx="296">
                  <c:v>44835</c:v>
                </c:pt>
                <c:pt idx="297">
                  <c:v>43676</c:v>
                </c:pt>
                <c:pt idx="298">
                  <c:v>41877</c:v>
                </c:pt>
                <c:pt idx="299">
                  <c:v>43121</c:v>
                </c:pt>
                <c:pt idx="300">
                  <c:v>44680</c:v>
                </c:pt>
                <c:pt idx="301">
                  <c:v>44872</c:v>
                </c:pt>
                <c:pt idx="302">
                  <c:v>44096</c:v>
                </c:pt>
                <c:pt idx="303">
                  <c:v>39644</c:v>
                </c:pt>
                <c:pt idx="304">
                  <c:v>37983</c:v>
                </c:pt>
                <c:pt idx="305">
                  <c:v>38839</c:v>
                </c:pt>
                <c:pt idx="306">
                  <c:v>41330</c:v>
                </c:pt>
                <c:pt idx="307">
                  <c:v>42939</c:v>
                </c:pt>
                <c:pt idx="308">
                  <c:v>43672</c:v>
                </c:pt>
                <c:pt idx="309">
                  <c:v>41288</c:v>
                </c:pt>
                <c:pt idx="310">
                  <c:v>41674</c:v>
                </c:pt>
                <c:pt idx="311">
                  <c:v>39926</c:v>
                </c:pt>
                <c:pt idx="312">
                  <c:v>35219</c:v>
                </c:pt>
                <c:pt idx="313">
                  <c:v>37904</c:v>
                </c:pt>
                <c:pt idx="314">
                  <c:v>42581</c:v>
                </c:pt>
                <c:pt idx="315">
                  <c:v>43892</c:v>
                </c:pt>
                <c:pt idx="316">
                  <c:v>41753</c:v>
                </c:pt>
                <c:pt idx="317">
                  <c:v>40735</c:v>
                </c:pt>
                <c:pt idx="318">
                  <c:v>37422</c:v>
                </c:pt>
                <c:pt idx="319">
                  <c:v>33616</c:v>
                </c:pt>
                <c:pt idx="320">
                  <c:v>37586</c:v>
                </c:pt>
                <c:pt idx="321">
                  <c:v>40453</c:v>
                </c:pt>
                <c:pt idx="322">
                  <c:v>42886</c:v>
                </c:pt>
                <c:pt idx="323">
                  <c:v>40949</c:v>
                </c:pt>
                <c:pt idx="324">
                  <c:v>39183</c:v>
                </c:pt>
                <c:pt idx="325">
                  <c:v>36696</c:v>
                </c:pt>
                <c:pt idx="326">
                  <c:v>30970</c:v>
                </c:pt>
                <c:pt idx="327">
                  <c:v>32465</c:v>
                </c:pt>
                <c:pt idx="328">
                  <c:v>39594</c:v>
                </c:pt>
                <c:pt idx="329">
                  <c:v>41402</c:v>
                </c:pt>
                <c:pt idx="330">
                  <c:v>39578</c:v>
                </c:pt>
                <c:pt idx="331">
                  <c:v>37182</c:v>
                </c:pt>
                <c:pt idx="332">
                  <c:v>34088</c:v>
                </c:pt>
                <c:pt idx="333">
                  <c:v>26871</c:v>
                </c:pt>
                <c:pt idx="334">
                  <c:v>27029</c:v>
                </c:pt>
                <c:pt idx="335">
                  <c:v>36845</c:v>
                </c:pt>
                <c:pt idx="336">
                  <c:v>38218</c:v>
                </c:pt>
                <c:pt idx="337">
                  <c:v>35739</c:v>
                </c:pt>
                <c:pt idx="338">
                  <c:v>33799</c:v>
                </c:pt>
                <c:pt idx="339">
                  <c:v>33179</c:v>
                </c:pt>
                <c:pt idx="340">
                  <c:v>28625</c:v>
                </c:pt>
                <c:pt idx="341">
                  <c:v>29550</c:v>
                </c:pt>
                <c:pt idx="342">
                  <c:v>36323</c:v>
                </c:pt>
                <c:pt idx="343">
                  <c:v>37674</c:v>
                </c:pt>
                <c:pt idx="344">
                  <c:v>36771</c:v>
                </c:pt>
                <c:pt idx="345">
                  <c:v>35962</c:v>
                </c:pt>
                <c:pt idx="346">
                  <c:v>33082</c:v>
                </c:pt>
                <c:pt idx="347">
                  <c:v>29049</c:v>
                </c:pt>
                <c:pt idx="348">
                  <c:v>30642</c:v>
                </c:pt>
                <c:pt idx="349">
                  <c:v>36328</c:v>
                </c:pt>
                <c:pt idx="350">
                  <c:v>37945</c:v>
                </c:pt>
                <c:pt idx="351">
                  <c:v>38165</c:v>
                </c:pt>
                <c:pt idx="352">
                  <c:v>37767</c:v>
                </c:pt>
                <c:pt idx="353">
                  <c:v>37155</c:v>
                </c:pt>
                <c:pt idx="354">
                  <c:v>32030</c:v>
                </c:pt>
                <c:pt idx="355">
                  <c:v>31988</c:v>
                </c:pt>
                <c:pt idx="356">
                  <c:v>36459</c:v>
                </c:pt>
                <c:pt idx="357">
                  <c:v>36097</c:v>
                </c:pt>
                <c:pt idx="358">
                  <c:v>38424</c:v>
                </c:pt>
                <c:pt idx="359">
                  <c:v>39806</c:v>
                </c:pt>
                <c:pt idx="360">
                  <c:v>40475</c:v>
                </c:pt>
                <c:pt idx="361">
                  <c:v>39294</c:v>
                </c:pt>
                <c:pt idx="362">
                  <c:v>40422</c:v>
                </c:pt>
                <c:pt idx="363">
                  <c:v>40533</c:v>
                </c:pt>
                <c:pt idx="364">
                  <c:v>40812</c:v>
                </c:pt>
                <c:pt idx="365">
                  <c:v>38775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9-4DC2-A199-B4CED8F53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'16'!$Q$1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'16'!$Q$2:$Q$368</c:f>
              <c:numCache>
                <c:formatCode>General</c:formatCode>
                <c:ptCount val="367"/>
                <c:pt idx="0">
                  <c:v>37418</c:v>
                </c:pt>
                <c:pt idx="1">
                  <c:v>41376</c:v>
                </c:pt>
                <c:pt idx="2">
                  <c:v>45081</c:v>
                </c:pt>
                <c:pt idx="3">
                  <c:v>40156</c:v>
                </c:pt>
                <c:pt idx="4">
                  <c:v>33801</c:v>
                </c:pt>
                <c:pt idx="5">
                  <c:v>33591</c:v>
                </c:pt>
                <c:pt idx="6">
                  <c:v>34720</c:v>
                </c:pt>
                <c:pt idx="7">
                  <c:v>35698</c:v>
                </c:pt>
                <c:pt idx="8">
                  <c:v>35326</c:v>
                </c:pt>
                <c:pt idx="9">
                  <c:v>41007</c:v>
                </c:pt>
                <c:pt idx="10">
                  <c:v>37478</c:v>
                </c:pt>
                <c:pt idx="11">
                  <c:v>34849</c:v>
                </c:pt>
                <c:pt idx="12">
                  <c:v>34856</c:v>
                </c:pt>
                <c:pt idx="13">
                  <c:v>37570</c:v>
                </c:pt>
                <c:pt idx="14">
                  <c:v>36466</c:v>
                </c:pt>
                <c:pt idx="15">
                  <c:v>37128</c:v>
                </c:pt>
                <c:pt idx="16">
                  <c:v>42644</c:v>
                </c:pt>
                <c:pt idx="17">
                  <c:v>39247</c:v>
                </c:pt>
                <c:pt idx="18">
                  <c:v>34472</c:v>
                </c:pt>
                <c:pt idx="19">
                  <c:v>35651</c:v>
                </c:pt>
                <c:pt idx="20">
                  <c:v>37299</c:v>
                </c:pt>
                <c:pt idx="21">
                  <c:v>36798</c:v>
                </c:pt>
                <c:pt idx="22">
                  <c:v>10856</c:v>
                </c:pt>
                <c:pt idx="23">
                  <c:v>0</c:v>
                </c:pt>
                <c:pt idx="24">
                  <c:v>23751</c:v>
                </c:pt>
                <c:pt idx="25">
                  <c:v>50759</c:v>
                </c:pt>
                <c:pt idx="26">
                  <c:v>23006</c:v>
                </c:pt>
                <c:pt idx="27">
                  <c:v>25828</c:v>
                </c:pt>
                <c:pt idx="28">
                  <c:v>31816</c:v>
                </c:pt>
                <c:pt idx="29">
                  <c:v>33975</c:v>
                </c:pt>
                <c:pt idx="30">
                  <c:v>36530</c:v>
                </c:pt>
                <c:pt idx="31">
                  <c:v>31791</c:v>
                </c:pt>
                <c:pt idx="32">
                  <c:v>28075</c:v>
                </c:pt>
                <c:pt idx="33">
                  <c:v>30119</c:v>
                </c:pt>
                <c:pt idx="34">
                  <c:v>32105</c:v>
                </c:pt>
                <c:pt idx="35">
                  <c:v>31458</c:v>
                </c:pt>
                <c:pt idx="36">
                  <c:v>32413</c:v>
                </c:pt>
                <c:pt idx="37">
                  <c:v>27274</c:v>
                </c:pt>
                <c:pt idx="38">
                  <c:v>37188</c:v>
                </c:pt>
                <c:pt idx="39">
                  <c:v>43526</c:v>
                </c:pt>
                <c:pt idx="40">
                  <c:v>44672</c:v>
                </c:pt>
                <c:pt idx="41">
                  <c:v>39517</c:v>
                </c:pt>
                <c:pt idx="42">
                  <c:v>41171</c:v>
                </c:pt>
                <c:pt idx="43">
                  <c:v>37585</c:v>
                </c:pt>
                <c:pt idx="44">
                  <c:v>35350</c:v>
                </c:pt>
                <c:pt idx="45">
                  <c:v>35880</c:v>
                </c:pt>
                <c:pt idx="46">
                  <c:v>35493</c:v>
                </c:pt>
                <c:pt idx="47">
                  <c:v>38837</c:v>
                </c:pt>
                <c:pt idx="48">
                  <c:v>40836</c:v>
                </c:pt>
                <c:pt idx="49">
                  <c:v>37200</c:v>
                </c:pt>
                <c:pt idx="50">
                  <c:v>38145</c:v>
                </c:pt>
                <c:pt idx="51">
                  <c:v>42731</c:v>
                </c:pt>
                <c:pt idx="52">
                  <c:v>41551</c:v>
                </c:pt>
                <c:pt idx="53">
                  <c:v>38742</c:v>
                </c:pt>
                <c:pt idx="54">
                  <c:v>39418</c:v>
                </c:pt>
                <c:pt idx="55">
                  <c:v>40645</c:v>
                </c:pt>
                <c:pt idx="56">
                  <c:v>40617</c:v>
                </c:pt>
                <c:pt idx="57">
                  <c:v>40332</c:v>
                </c:pt>
                <c:pt idx="58">
                  <c:v>41735</c:v>
                </c:pt>
                <c:pt idx="59">
                  <c:v>41666</c:v>
                </c:pt>
                <c:pt idx="60">
                  <c:v>41724</c:v>
                </c:pt>
                <c:pt idx="61">
                  <c:v>33575</c:v>
                </c:pt>
                <c:pt idx="62">
                  <c:v>25180</c:v>
                </c:pt>
                <c:pt idx="63">
                  <c:v>27623</c:v>
                </c:pt>
                <c:pt idx="64">
                  <c:v>28639</c:v>
                </c:pt>
                <c:pt idx="65">
                  <c:v>36003</c:v>
                </c:pt>
                <c:pt idx="66">
                  <c:v>31613</c:v>
                </c:pt>
                <c:pt idx="67">
                  <c:v>26754</c:v>
                </c:pt>
                <c:pt idx="68">
                  <c:v>27111</c:v>
                </c:pt>
                <c:pt idx="69">
                  <c:v>28848</c:v>
                </c:pt>
                <c:pt idx="70">
                  <c:v>28958</c:v>
                </c:pt>
                <c:pt idx="71">
                  <c:v>31674</c:v>
                </c:pt>
                <c:pt idx="72">
                  <c:v>40466</c:v>
                </c:pt>
                <c:pt idx="73">
                  <c:v>36167</c:v>
                </c:pt>
                <c:pt idx="74">
                  <c:v>30516</c:v>
                </c:pt>
                <c:pt idx="75">
                  <c:v>30884</c:v>
                </c:pt>
                <c:pt idx="76">
                  <c:v>33388</c:v>
                </c:pt>
                <c:pt idx="77">
                  <c:v>32932</c:v>
                </c:pt>
                <c:pt idx="78">
                  <c:v>35987</c:v>
                </c:pt>
                <c:pt idx="79">
                  <c:v>44237</c:v>
                </c:pt>
                <c:pt idx="80">
                  <c:v>41605</c:v>
                </c:pt>
                <c:pt idx="81">
                  <c:v>37085</c:v>
                </c:pt>
                <c:pt idx="82">
                  <c:v>35490</c:v>
                </c:pt>
                <c:pt idx="83">
                  <c:v>39144</c:v>
                </c:pt>
                <c:pt idx="84">
                  <c:v>39509</c:v>
                </c:pt>
                <c:pt idx="85">
                  <c:v>40166</c:v>
                </c:pt>
                <c:pt idx="86">
                  <c:v>46391</c:v>
                </c:pt>
                <c:pt idx="87">
                  <c:v>43920</c:v>
                </c:pt>
                <c:pt idx="88">
                  <c:v>38726</c:v>
                </c:pt>
                <c:pt idx="89">
                  <c:v>39733</c:v>
                </c:pt>
                <c:pt idx="90">
                  <c:v>42887</c:v>
                </c:pt>
                <c:pt idx="91">
                  <c:v>40997</c:v>
                </c:pt>
                <c:pt idx="92">
                  <c:v>41441</c:v>
                </c:pt>
                <c:pt idx="93">
                  <c:v>47430</c:v>
                </c:pt>
                <c:pt idx="94">
                  <c:v>45006</c:v>
                </c:pt>
                <c:pt idx="95">
                  <c:v>39228</c:v>
                </c:pt>
                <c:pt idx="96">
                  <c:v>37407</c:v>
                </c:pt>
                <c:pt idx="97">
                  <c:v>42025</c:v>
                </c:pt>
                <c:pt idx="98">
                  <c:v>44237</c:v>
                </c:pt>
                <c:pt idx="99">
                  <c:v>44521</c:v>
                </c:pt>
                <c:pt idx="100">
                  <c:v>47798</c:v>
                </c:pt>
                <c:pt idx="101">
                  <c:v>45287</c:v>
                </c:pt>
                <c:pt idx="102">
                  <c:v>41482</c:v>
                </c:pt>
                <c:pt idx="103">
                  <c:v>41775</c:v>
                </c:pt>
                <c:pt idx="104">
                  <c:v>41519</c:v>
                </c:pt>
                <c:pt idx="105">
                  <c:v>41362</c:v>
                </c:pt>
                <c:pt idx="106">
                  <c:v>21335</c:v>
                </c:pt>
                <c:pt idx="107">
                  <c:v>56532</c:v>
                </c:pt>
                <c:pt idx="108">
                  <c:v>48960</c:v>
                </c:pt>
                <c:pt idx="109">
                  <c:v>39024</c:v>
                </c:pt>
                <c:pt idx="110">
                  <c:v>40552</c:v>
                </c:pt>
                <c:pt idx="111">
                  <c:v>43584</c:v>
                </c:pt>
                <c:pt idx="112">
                  <c:v>44180</c:v>
                </c:pt>
                <c:pt idx="113">
                  <c:v>44907</c:v>
                </c:pt>
                <c:pt idx="114">
                  <c:v>48474</c:v>
                </c:pt>
                <c:pt idx="115">
                  <c:v>47055</c:v>
                </c:pt>
                <c:pt idx="116">
                  <c:v>44066</c:v>
                </c:pt>
                <c:pt idx="117">
                  <c:v>39899</c:v>
                </c:pt>
                <c:pt idx="118">
                  <c:v>42661</c:v>
                </c:pt>
                <c:pt idx="119">
                  <c:v>45656</c:v>
                </c:pt>
                <c:pt idx="120">
                  <c:v>45989</c:v>
                </c:pt>
                <c:pt idx="121">
                  <c:v>48119</c:v>
                </c:pt>
                <c:pt idx="122">
                  <c:v>30442</c:v>
                </c:pt>
                <c:pt idx="123">
                  <c:v>41800</c:v>
                </c:pt>
                <c:pt idx="124">
                  <c:v>47010</c:v>
                </c:pt>
                <c:pt idx="125">
                  <c:v>37869</c:v>
                </c:pt>
                <c:pt idx="126">
                  <c:v>36229</c:v>
                </c:pt>
                <c:pt idx="127">
                  <c:v>48637</c:v>
                </c:pt>
                <c:pt idx="128">
                  <c:v>48813</c:v>
                </c:pt>
                <c:pt idx="129">
                  <c:v>46470</c:v>
                </c:pt>
                <c:pt idx="130">
                  <c:v>36193</c:v>
                </c:pt>
                <c:pt idx="131">
                  <c:v>37295</c:v>
                </c:pt>
                <c:pt idx="132">
                  <c:v>41553</c:v>
                </c:pt>
                <c:pt idx="133">
                  <c:v>46021</c:v>
                </c:pt>
                <c:pt idx="134">
                  <c:v>42636</c:v>
                </c:pt>
                <c:pt idx="135">
                  <c:v>46810</c:v>
                </c:pt>
                <c:pt idx="136">
                  <c:v>45253</c:v>
                </c:pt>
                <c:pt idx="137">
                  <c:v>36778</c:v>
                </c:pt>
                <c:pt idx="138">
                  <c:v>39283</c:v>
                </c:pt>
                <c:pt idx="139">
                  <c:v>41593</c:v>
                </c:pt>
                <c:pt idx="140">
                  <c:v>46117</c:v>
                </c:pt>
                <c:pt idx="141">
                  <c:v>45640</c:v>
                </c:pt>
                <c:pt idx="142">
                  <c:v>48084</c:v>
                </c:pt>
                <c:pt idx="143">
                  <c:v>46310</c:v>
                </c:pt>
                <c:pt idx="144">
                  <c:v>39156</c:v>
                </c:pt>
                <c:pt idx="145">
                  <c:v>39005</c:v>
                </c:pt>
                <c:pt idx="146">
                  <c:v>43175</c:v>
                </c:pt>
                <c:pt idx="147">
                  <c:v>47090</c:v>
                </c:pt>
                <c:pt idx="148">
                  <c:v>46315</c:v>
                </c:pt>
                <c:pt idx="149">
                  <c:v>47784</c:v>
                </c:pt>
                <c:pt idx="150">
                  <c:v>44868</c:v>
                </c:pt>
                <c:pt idx="151">
                  <c:v>39784</c:v>
                </c:pt>
                <c:pt idx="152">
                  <c:v>36417</c:v>
                </c:pt>
                <c:pt idx="153">
                  <c:v>38974</c:v>
                </c:pt>
                <c:pt idx="154">
                  <c:v>44867</c:v>
                </c:pt>
                <c:pt idx="155">
                  <c:v>43519</c:v>
                </c:pt>
                <c:pt idx="156">
                  <c:v>45913</c:v>
                </c:pt>
                <c:pt idx="157">
                  <c:v>47873</c:v>
                </c:pt>
                <c:pt idx="158">
                  <c:v>47190</c:v>
                </c:pt>
                <c:pt idx="159">
                  <c:v>43544</c:v>
                </c:pt>
                <c:pt idx="160">
                  <c:v>41745</c:v>
                </c:pt>
                <c:pt idx="161">
                  <c:v>45487</c:v>
                </c:pt>
                <c:pt idx="162">
                  <c:v>45183</c:v>
                </c:pt>
                <c:pt idx="163">
                  <c:v>46802</c:v>
                </c:pt>
                <c:pt idx="164">
                  <c:v>45826</c:v>
                </c:pt>
                <c:pt idx="165">
                  <c:v>42812</c:v>
                </c:pt>
                <c:pt idx="166">
                  <c:v>42305</c:v>
                </c:pt>
                <c:pt idx="167">
                  <c:v>43012</c:v>
                </c:pt>
                <c:pt idx="168">
                  <c:v>43883</c:v>
                </c:pt>
                <c:pt idx="169">
                  <c:v>46709</c:v>
                </c:pt>
                <c:pt idx="170">
                  <c:v>46824</c:v>
                </c:pt>
                <c:pt idx="171">
                  <c:v>45024</c:v>
                </c:pt>
                <c:pt idx="172">
                  <c:v>40132</c:v>
                </c:pt>
                <c:pt idx="173">
                  <c:v>38010</c:v>
                </c:pt>
                <c:pt idx="174">
                  <c:v>41599</c:v>
                </c:pt>
                <c:pt idx="175">
                  <c:v>44298</c:v>
                </c:pt>
                <c:pt idx="176">
                  <c:v>44444</c:v>
                </c:pt>
                <c:pt idx="177">
                  <c:v>46006</c:v>
                </c:pt>
                <c:pt idx="178">
                  <c:v>44372</c:v>
                </c:pt>
                <c:pt idx="179">
                  <c:v>40514</c:v>
                </c:pt>
                <c:pt idx="180">
                  <c:v>39391</c:v>
                </c:pt>
                <c:pt idx="181">
                  <c:v>43119</c:v>
                </c:pt>
                <c:pt idx="182">
                  <c:v>39403</c:v>
                </c:pt>
                <c:pt idx="183">
                  <c:v>42367</c:v>
                </c:pt>
                <c:pt idx="184">
                  <c:v>43540</c:v>
                </c:pt>
                <c:pt idx="185">
                  <c:v>40638</c:v>
                </c:pt>
                <c:pt idx="186">
                  <c:v>39399</c:v>
                </c:pt>
                <c:pt idx="187">
                  <c:v>40195</c:v>
                </c:pt>
                <c:pt idx="188">
                  <c:v>44171</c:v>
                </c:pt>
                <c:pt idx="189">
                  <c:v>43364</c:v>
                </c:pt>
                <c:pt idx="190">
                  <c:v>44873</c:v>
                </c:pt>
                <c:pt idx="191">
                  <c:v>44414</c:v>
                </c:pt>
                <c:pt idx="192">
                  <c:v>41680</c:v>
                </c:pt>
                <c:pt idx="193">
                  <c:v>38571</c:v>
                </c:pt>
                <c:pt idx="194">
                  <c:v>41006</c:v>
                </c:pt>
                <c:pt idx="195">
                  <c:v>44239</c:v>
                </c:pt>
                <c:pt idx="196">
                  <c:v>44893</c:v>
                </c:pt>
                <c:pt idx="197">
                  <c:v>45423</c:v>
                </c:pt>
                <c:pt idx="198">
                  <c:v>45406</c:v>
                </c:pt>
                <c:pt idx="199">
                  <c:v>45325</c:v>
                </c:pt>
                <c:pt idx="200">
                  <c:v>44484</c:v>
                </c:pt>
                <c:pt idx="201">
                  <c:v>45710</c:v>
                </c:pt>
                <c:pt idx="202">
                  <c:v>47015</c:v>
                </c:pt>
                <c:pt idx="203">
                  <c:v>46222</c:v>
                </c:pt>
                <c:pt idx="204">
                  <c:v>44354</c:v>
                </c:pt>
                <c:pt idx="205">
                  <c:v>45831</c:v>
                </c:pt>
                <c:pt idx="206">
                  <c:v>42964</c:v>
                </c:pt>
                <c:pt idx="207">
                  <c:v>43496</c:v>
                </c:pt>
                <c:pt idx="208">
                  <c:v>44134</c:v>
                </c:pt>
                <c:pt idx="209">
                  <c:v>45329</c:v>
                </c:pt>
                <c:pt idx="210">
                  <c:v>43352</c:v>
                </c:pt>
                <c:pt idx="211">
                  <c:v>47218</c:v>
                </c:pt>
                <c:pt idx="212">
                  <c:v>47257</c:v>
                </c:pt>
                <c:pt idx="213">
                  <c:v>43892</c:v>
                </c:pt>
                <c:pt idx="214">
                  <c:v>48239</c:v>
                </c:pt>
                <c:pt idx="215">
                  <c:v>49160</c:v>
                </c:pt>
                <c:pt idx="216">
                  <c:v>49562</c:v>
                </c:pt>
                <c:pt idx="217">
                  <c:v>47502</c:v>
                </c:pt>
                <c:pt idx="218">
                  <c:v>49074</c:v>
                </c:pt>
                <c:pt idx="219">
                  <c:v>48613</c:v>
                </c:pt>
                <c:pt idx="220">
                  <c:v>44909</c:v>
                </c:pt>
                <c:pt idx="221">
                  <c:v>45289</c:v>
                </c:pt>
                <c:pt idx="222">
                  <c:v>46668</c:v>
                </c:pt>
                <c:pt idx="223">
                  <c:v>45585</c:v>
                </c:pt>
                <c:pt idx="224">
                  <c:v>45320</c:v>
                </c:pt>
                <c:pt idx="225">
                  <c:v>48492</c:v>
                </c:pt>
                <c:pt idx="226">
                  <c:v>47834</c:v>
                </c:pt>
                <c:pt idx="227">
                  <c:v>48063</c:v>
                </c:pt>
                <c:pt idx="228">
                  <c:v>47180</c:v>
                </c:pt>
                <c:pt idx="229">
                  <c:v>47667</c:v>
                </c:pt>
                <c:pt idx="230">
                  <c:v>46817</c:v>
                </c:pt>
                <c:pt idx="231">
                  <c:v>45956</c:v>
                </c:pt>
                <c:pt idx="232">
                  <c:v>45859</c:v>
                </c:pt>
                <c:pt idx="233">
                  <c:v>45537</c:v>
                </c:pt>
                <c:pt idx="234">
                  <c:v>42980</c:v>
                </c:pt>
                <c:pt idx="235">
                  <c:v>43152</c:v>
                </c:pt>
                <c:pt idx="236">
                  <c:v>45533</c:v>
                </c:pt>
                <c:pt idx="237">
                  <c:v>47348</c:v>
                </c:pt>
                <c:pt idx="238">
                  <c:v>46798</c:v>
                </c:pt>
                <c:pt idx="239">
                  <c:v>48965</c:v>
                </c:pt>
                <c:pt idx="240">
                  <c:v>48068</c:v>
                </c:pt>
                <c:pt idx="241">
                  <c:v>46352</c:v>
                </c:pt>
                <c:pt idx="242">
                  <c:v>44593</c:v>
                </c:pt>
                <c:pt idx="243">
                  <c:v>46206</c:v>
                </c:pt>
                <c:pt idx="244">
                  <c:v>40387</c:v>
                </c:pt>
                <c:pt idx="245">
                  <c:v>40379</c:v>
                </c:pt>
                <c:pt idx="246">
                  <c:v>42667</c:v>
                </c:pt>
                <c:pt idx="247">
                  <c:v>46020</c:v>
                </c:pt>
                <c:pt idx="248">
                  <c:v>42550</c:v>
                </c:pt>
                <c:pt idx="249">
                  <c:v>38262</c:v>
                </c:pt>
                <c:pt idx="250">
                  <c:v>39469</c:v>
                </c:pt>
                <c:pt idx="251">
                  <c:v>40980</c:v>
                </c:pt>
                <c:pt idx="252">
                  <c:v>41939</c:v>
                </c:pt>
                <c:pt idx="253">
                  <c:v>37193</c:v>
                </c:pt>
                <c:pt idx="254">
                  <c:v>38975</c:v>
                </c:pt>
                <c:pt idx="255">
                  <c:v>41630</c:v>
                </c:pt>
                <c:pt idx="256">
                  <c:v>45165</c:v>
                </c:pt>
                <c:pt idx="257">
                  <c:v>43126</c:v>
                </c:pt>
                <c:pt idx="258">
                  <c:v>43619</c:v>
                </c:pt>
                <c:pt idx="259">
                  <c:v>48430</c:v>
                </c:pt>
                <c:pt idx="260">
                  <c:v>50836</c:v>
                </c:pt>
                <c:pt idx="261">
                  <c:v>49035</c:v>
                </c:pt>
                <c:pt idx="262">
                  <c:v>39053</c:v>
                </c:pt>
                <c:pt idx="263">
                  <c:v>32781</c:v>
                </c:pt>
                <c:pt idx="264">
                  <c:v>30841</c:v>
                </c:pt>
                <c:pt idx="265">
                  <c:v>37044</c:v>
                </c:pt>
                <c:pt idx="266">
                  <c:v>41476</c:v>
                </c:pt>
                <c:pt idx="267">
                  <c:v>42175</c:v>
                </c:pt>
                <c:pt idx="268">
                  <c:v>46651</c:v>
                </c:pt>
                <c:pt idx="269">
                  <c:v>44177</c:v>
                </c:pt>
                <c:pt idx="270">
                  <c:v>40011</c:v>
                </c:pt>
                <c:pt idx="271">
                  <c:v>41550</c:v>
                </c:pt>
                <c:pt idx="272">
                  <c:v>42371</c:v>
                </c:pt>
                <c:pt idx="273">
                  <c:v>43438</c:v>
                </c:pt>
                <c:pt idx="274">
                  <c:v>40266</c:v>
                </c:pt>
                <c:pt idx="275">
                  <c:v>42513</c:v>
                </c:pt>
                <c:pt idx="276">
                  <c:v>48957</c:v>
                </c:pt>
                <c:pt idx="277">
                  <c:v>46774</c:v>
                </c:pt>
                <c:pt idx="278">
                  <c:v>38714</c:v>
                </c:pt>
                <c:pt idx="279">
                  <c:v>41835</c:v>
                </c:pt>
                <c:pt idx="280">
                  <c:v>44163</c:v>
                </c:pt>
                <c:pt idx="281">
                  <c:v>41685</c:v>
                </c:pt>
                <c:pt idx="282">
                  <c:v>46583</c:v>
                </c:pt>
                <c:pt idx="283">
                  <c:v>43979</c:v>
                </c:pt>
                <c:pt idx="284">
                  <c:v>39579</c:v>
                </c:pt>
                <c:pt idx="285">
                  <c:v>38846</c:v>
                </c:pt>
                <c:pt idx="286">
                  <c:v>42434</c:v>
                </c:pt>
                <c:pt idx="287">
                  <c:v>46856</c:v>
                </c:pt>
                <c:pt idx="288">
                  <c:v>47322</c:v>
                </c:pt>
                <c:pt idx="289">
                  <c:v>48237</c:v>
                </c:pt>
                <c:pt idx="290">
                  <c:v>45537</c:v>
                </c:pt>
                <c:pt idx="291">
                  <c:v>40459</c:v>
                </c:pt>
                <c:pt idx="292">
                  <c:v>40883</c:v>
                </c:pt>
                <c:pt idx="293">
                  <c:v>44306</c:v>
                </c:pt>
                <c:pt idx="294">
                  <c:v>46597</c:v>
                </c:pt>
                <c:pt idx="295">
                  <c:v>47752</c:v>
                </c:pt>
                <c:pt idx="296">
                  <c:v>49178</c:v>
                </c:pt>
                <c:pt idx="297">
                  <c:v>46298</c:v>
                </c:pt>
                <c:pt idx="298">
                  <c:v>41212</c:v>
                </c:pt>
                <c:pt idx="299">
                  <c:v>40788</c:v>
                </c:pt>
                <c:pt idx="300">
                  <c:v>43643</c:v>
                </c:pt>
                <c:pt idx="301">
                  <c:v>47452</c:v>
                </c:pt>
                <c:pt idx="302">
                  <c:v>46737</c:v>
                </c:pt>
                <c:pt idx="303">
                  <c:v>45676</c:v>
                </c:pt>
                <c:pt idx="304">
                  <c:v>44310</c:v>
                </c:pt>
                <c:pt idx="305">
                  <c:v>35659</c:v>
                </c:pt>
                <c:pt idx="306">
                  <c:v>34920</c:v>
                </c:pt>
                <c:pt idx="307">
                  <c:v>39980</c:v>
                </c:pt>
                <c:pt idx="308">
                  <c:v>43996</c:v>
                </c:pt>
                <c:pt idx="309">
                  <c:v>42021</c:v>
                </c:pt>
                <c:pt idx="310">
                  <c:v>45943</c:v>
                </c:pt>
                <c:pt idx="311">
                  <c:v>43936</c:v>
                </c:pt>
                <c:pt idx="312">
                  <c:v>37330</c:v>
                </c:pt>
                <c:pt idx="313">
                  <c:v>37111</c:v>
                </c:pt>
                <c:pt idx="314">
                  <c:v>37519</c:v>
                </c:pt>
                <c:pt idx="315">
                  <c:v>41840</c:v>
                </c:pt>
                <c:pt idx="316">
                  <c:v>40916</c:v>
                </c:pt>
                <c:pt idx="317">
                  <c:v>45821</c:v>
                </c:pt>
                <c:pt idx="318">
                  <c:v>44109</c:v>
                </c:pt>
                <c:pt idx="319">
                  <c:v>36417</c:v>
                </c:pt>
                <c:pt idx="320">
                  <c:v>35167</c:v>
                </c:pt>
                <c:pt idx="321">
                  <c:v>35061</c:v>
                </c:pt>
                <c:pt idx="322">
                  <c:v>40414</c:v>
                </c:pt>
                <c:pt idx="323">
                  <c:v>40494</c:v>
                </c:pt>
                <c:pt idx="324">
                  <c:v>45978</c:v>
                </c:pt>
                <c:pt idx="325">
                  <c:v>43279</c:v>
                </c:pt>
                <c:pt idx="326">
                  <c:v>34799</c:v>
                </c:pt>
                <c:pt idx="327">
                  <c:v>31861</c:v>
                </c:pt>
                <c:pt idx="328">
                  <c:v>33064</c:v>
                </c:pt>
                <c:pt idx="329">
                  <c:v>36653</c:v>
                </c:pt>
                <c:pt idx="330">
                  <c:v>38575</c:v>
                </c:pt>
                <c:pt idx="331">
                  <c:v>43085</c:v>
                </c:pt>
                <c:pt idx="332">
                  <c:v>41456</c:v>
                </c:pt>
                <c:pt idx="333">
                  <c:v>31637</c:v>
                </c:pt>
                <c:pt idx="334">
                  <c:v>31597</c:v>
                </c:pt>
                <c:pt idx="335">
                  <c:v>27748</c:v>
                </c:pt>
                <c:pt idx="336">
                  <c:v>31801</c:v>
                </c:pt>
                <c:pt idx="337">
                  <c:v>35016</c:v>
                </c:pt>
                <c:pt idx="338">
                  <c:v>41258</c:v>
                </c:pt>
                <c:pt idx="339">
                  <c:v>36354</c:v>
                </c:pt>
                <c:pt idx="340">
                  <c:v>29206</c:v>
                </c:pt>
                <c:pt idx="341">
                  <c:v>30019</c:v>
                </c:pt>
                <c:pt idx="342">
                  <c:v>30539</c:v>
                </c:pt>
                <c:pt idx="343">
                  <c:v>34597</c:v>
                </c:pt>
                <c:pt idx="344">
                  <c:v>34177</c:v>
                </c:pt>
                <c:pt idx="345">
                  <c:v>40987</c:v>
                </c:pt>
                <c:pt idx="346">
                  <c:v>37278</c:v>
                </c:pt>
                <c:pt idx="347">
                  <c:v>31601</c:v>
                </c:pt>
                <c:pt idx="348">
                  <c:v>31258</c:v>
                </c:pt>
                <c:pt idx="349">
                  <c:v>32413</c:v>
                </c:pt>
                <c:pt idx="350">
                  <c:v>35217</c:v>
                </c:pt>
                <c:pt idx="351">
                  <c:v>36095</c:v>
                </c:pt>
                <c:pt idx="352">
                  <c:v>40118</c:v>
                </c:pt>
                <c:pt idx="353">
                  <c:v>38444</c:v>
                </c:pt>
                <c:pt idx="354">
                  <c:v>34423</c:v>
                </c:pt>
                <c:pt idx="355">
                  <c:v>33766</c:v>
                </c:pt>
                <c:pt idx="356">
                  <c:v>32767</c:v>
                </c:pt>
                <c:pt idx="357">
                  <c:v>33391</c:v>
                </c:pt>
                <c:pt idx="358">
                  <c:v>30653</c:v>
                </c:pt>
                <c:pt idx="359">
                  <c:v>36240</c:v>
                </c:pt>
                <c:pt idx="360">
                  <c:v>37677</c:v>
                </c:pt>
                <c:pt idx="361">
                  <c:v>35017</c:v>
                </c:pt>
                <c:pt idx="362">
                  <c:v>37522</c:v>
                </c:pt>
                <c:pt idx="363">
                  <c:v>39218</c:v>
                </c:pt>
                <c:pt idx="364">
                  <c:v>40002</c:v>
                </c:pt>
                <c:pt idx="365">
                  <c:v>38470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6-4A5C-8D60-D3BDE590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'16'!$W$2:$W$368</c:f>
              <c:numCache>
                <c:formatCode>0</c:formatCode>
                <c:ptCount val="367"/>
                <c:pt idx="0">
                  <c:v>1595</c:v>
                </c:pt>
                <c:pt idx="1">
                  <c:v>1404</c:v>
                </c:pt>
                <c:pt idx="2">
                  <c:v>1322</c:v>
                </c:pt>
                <c:pt idx="3">
                  <c:v>1148</c:v>
                </c:pt>
                <c:pt idx="4">
                  <c:v>1309</c:v>
                </c:pt>
                <c:pt idx="5">
                  <c:v>1308</c:v>
                </c:pt>
                <c:pt idx="6">
                  <c:v>1314</c:v>
                </c:pt>
                <c:pt idx="7">
                  <c:v>1233</c:v>
                </c:pt>
                <c:pt idx="8">
                  <c:v>1447</c:v>
                </c:pt>
                <c:pt idx="9">
                  <c:v>1308</c:v>
                </c:pt>
                <c:pt idx="10">
                  <c:v>1264</c:v>
                </c:pt>
                <c:pt idx="11">
                  <c:v>1327</c:v>
                </c:pt>
                <c:pt idx="12">
                  <c:v>1388</c:v>
                </c:pt>
                <c:pt idx="13">
                  <c:v>1374</c:v>
                </c:pt>
                <c:pt idx="14">
                  <c:v>1296</c:v>
                </c:pt>
                <c:pt idx="15">
                  <c:v>1514</c:v>
                </c:pt>
                <c:pt idx="16">
                  <c:v>1599</c:v>
                </c:pt>
                <c:pt idx="17">
                  <c:v>1318</c:v>
                </c:pt>
                <c:pt idx="18">
                  <c:v>1403</c:v>
                </c:pt>
                <c:pt idx="19">
                  <c:v>1268</c:v>
                </c:pt>
                <c:pt idx="20">
                  <c:v>1350</c:v>
                </c:pt>
                <c:pt idx="21">
                  <c:v>1297</c:v>
                </c:pt>
                <c:pt idx="22">
                  <c:v>1676</c:v>
                </c:pt>
                <c:pt idx="23">
                  <c:v>1084</c:v>
                </c:pt>
                <c:pt idx="24">
                  <c:v>1560</c:v>
                </c:pt>
                <c:pt idx="25">
                  <c:v>1549</c:v>
                </c:pt>
                <c:pt idx="26">
                  <c:v>998</c:v>
                </c:pt>
                <c:pt idx="27">
                  <c:v>1199</c:v>
                </c:pt>
                <c:pt idx="28">
                  <c:v>1275</c:v>
                </c:pt>
                <c:pt idx="29">
                  <c:v>1373</c:v>
                </c:pt>
                <c:pt idx="30">
                  <c:v>1200</c:v>
                </c:pt>
                <c:pt idx="31">
                  <c:v>1088</c:v>
                </c:pt>
                <c:pt idx="32">
                  <c:v>1063</c:v>
                </c:pt>
                <c:pt idx="33">
                  <c:v>1031</c:v>
                </c:pt>
                <c:pt idx="34">
                  <c:v>1011</c:v>
                </c:pt>
                <c:pt idx="35">
                  <c:v>983</c:v>
                </c:pt>
                <c:pt idx="36">
                  <c:v>1284</c:v>
                </c:pt>
                <c:pt idx="37">
                  <c:v>1636</c:v>
                </c:pt>
                <c:pt idx="38">
                  <c:v>1788</c:v>
                </c:pt>
                <c:pt idx="39">
                  <c:v>1542</c:v>
                </c:pt>
                <c:pt idx="40">
                  <c:v>1235</c:v>
                </c:pt>
                <c:pt idx="41">
                  <c:v>1071</c:v>
                </c:pt>
                <c:pt idx="42">
                  <c:v>1075</c:v>
                </c:pt>
                <c:pt idx="43">
                  <c:v>1290</c:v>
                </c:pt>
                <c:pt idx="44">
                  <c:v>1273</c:v>
                </c:pt>
                <c:pt idx="45">
                  <c:v>1228</c:v>
                </c:pt>
                <c:pt idx="46">
                  <c:v>1329</c:v>
                </c:pt>
                <c:pt idx="47">
                  <c:v>1359</c:v>
                </c:pt>
                <c:pt idx="48">
                  <c:v>1440</c:v>
                </c:pt>
                <c:pt idx="49">
                  <c:v>1388</c:v>
                </c:pt>
                <c:pt idx="50">
                  <c:v>1527</c:v>
                </c:pt>
                <c:pt idx="51">
                  <c:v>1455</c:v>
                </c:pt>
                <c:pt idx="52">
                  <c:v>1315</c:v>
                </c:pt>
                <c:pt idx="53">
                  <c:v>1470</c:v>
                </c:pt>
                <c:pt idx="54">
                  <c:v>1497</c:v>
                </c:pt>
                <c:pt idx="55">
                  <c:v>1517</c:v>
                </c:pt>
                <c:pt idx="56">
                  <c:v>1631</c:v>
                </c:pt>
                <c:pt idx="57">
                  <c:v>1634</c:v>
                </c:pt>
                <c:pt idx="58">
                  <c:v>1549</c:v>
                </c:pt>
                <c:pt idx="59">
                  <c:v>1260</c:v>
                </c:pt>
                <c:pt idx="60">
                  <c:v>1210</c:v>
                </c:pt>
                <c:pt idx="61">
                  <c:v>1224</c:v>
                </c:pt>
                <c:pt idx="62">
                  <c:v>1155</c:v>
                </c:pt>
                <c:pt idx="63">
                  <c:v>1224</c:v>
                </c:pt>
                <c:pt idx="64">
                  <c:v>1495</c:v>
                </c:pt>
                <c:pt idx="65">
                  <c:v>1420</c:v>
                </c:pt>
                <c:pt idx="66">
                  <c:v>1209</c:v>
                </c:pt>
                <c:pt idx="67">
                  <c:v>1187</c:v>
                </c:pt>
                <c:pt idx="68">
                  <c:v>1221</c:v>
                </c:pt>
                <c:pt idx="69">
                  <c:v>1262</c:v>
                </c:pt>
                <c:pt idx="70">
                  <c:v>1175</c:v>
                </c:pt>
                <c:pt idx="71">
                  <c:v>1489</c:v>
                </c:pt>
                <c:pt idx="72">
                  <c:v>1538</c:v>
                </c:pt>
                <c:pt idx="73">
                  <c:v>1277</c:v>
                </c:pt>
                <c:pt idx="74">
                  <c:v>1293</c:v>
                </c:pt>
                <c:pt idx="75">
                  <c:v>1366</c:v>
                </c:pt>
                <c:pt idx="76">
                  <c:v>1399</c:v>
                </c:pt>
                <c:pt idx="77">
                  <c:v>1439</c:v>
                </c:pt>
                <c:pt idx="78">
                  <c:v>1651</c:v>
                </c:pt>
                <c:pt idx="79">
                  <c:v>1488</c:v>
                </c:pt>
                <c:pt idx="80">
                  <c:v>1207</c:v>
                </c:pt>
                <c:pt idx="81">
                  <c:v>1378</c:v>
                </c:pt>
                <c:pt idx="82">
                  <c:v>1334</c:v>
                </c:pt>
                <c:pt idx="83">
                  <c:v>1423</c:v>
                </c:pt>
                <c:pt idx="84">
                  <c:v>1332</c:v>
                </c:pt>
                <c:pt idx="85">
                  <c:v>1656</c:v>
                </c:pt>
                <c:pt idx="86">
                  <c:v>1641</c:v>
                </c:pt>
                <c:pt idx="87">
                  <c:v>1382</c:v>
                </c:pt>
                <c:pt idx="88">
                  <c:v>1421</c:v>
                </c:pt>
                <c:pt idx="89">
                  <c:v>1413</c:v>
                </c:pt>
                <c:pt idx="90">
                  <c:v>1467</c:v>
                </c:pt>
                <c:pt idx="91">
                  <c:v>1298</c:v>
                </c:pt>
                <c:pt idx="92">
                  <c:v>1588</c:v>
                </c:pt>
                <c:pt idx="93">
                  <c:v>1630</c:v>
                </c:pt>
                <c:pt idx="94">
                  <c:v>1358</c:v>
                </c:pt>
                <c:pt idx="95">
                  <c:v>1382</c:v>
                </c:pt>
                <c:pt idx="96">
                  <c:v>1396</c:v>
                </c:pt>
                <c:pt idx="97">
                  <c:v>1439</c:v>
                </c:pt>
                <c:pt idx="98">
                  <c:v>1332</c:v>
                </c:pt>
                <c:pt idx="99">
                  <c:v>1668</c:v>
                </c:pt>
                <c:pt idx="100">
                  <c:v>1585</c:v>
                </c:pt>
                <c:pt idx="101">
                  <c:v>1316</c:v>
                </c:pt>
                <c:pt idx="102">
                  <c:v>1493</c:v>
                </c:pt>
                <c:pt idx="103">
                  <c:v>1514</c:v>
                </c:pt>
                <c:pt idx="104">
                  <c:v>1446</c:v>
                </c:pt>
                <c:pt idx="105">
                  <c:v>1387</c:v>
                </c:pt>
                <c:pt idx="106">
                  <c:v>1820</c:v>
                </c:pt>
                <c:pt idx="107">
                  <c:v>2014</c:v>
                </c:pt>
                <c:pt idx="108">
                  <c:v>1298</c:v>
                </c:pt>
                <c:pt idx="109">
                  <c:v>1400</c:v>
                </c:pt>
                <c:pt idx="110">
                  <c:v>1488</c:v>
                </c:pt>
                <c:pt idx="111">
                  <c:v>1584</c:v>
                </c:pt>
                <c:pt idx="112">
                  <c:v>1409</c:v>
                </c:pt>
                <c:pt idx="113">
                  <c:v>1774</c:v>
                </c:pt>
                <c:pt idx="114">
                  <c:v>1580</c:v>
                </c:pt>
                <c:pt idx="115">
                  <c:v>1354</c:v>
                </c:pt>
                <c:pt idx="116">
                  <c:v>1403</c:v>
                </c:pt>
                <c:pt idx="117">
                  <c:v>1663</c:v>
                </c:pt>
                <c:pt idx="118">
                  <c:v>1552</c:v>
                </c:pt>
                <c:pt idx="119">
                  <c:v>1410</c:v>
                </c:pt>
                <c:pt idx="120">
                  <c:v>1720</c:v>
                </c:pt>
                <c:pt idx="121">
                  <c:v>1578</c:v>
                </c:pt>
                <c:pt idx="122">
                  <c:v>1535</c:v>
                </c:pt>
                <c:pt idx="123">
                  <c:v>1542</c:v>
                </c:pt>
                <c:pt idx="124">
                  <c:v>1486</c:v>
                </c:pt>
                <c:pt idx="125">
                  <c:v>1561</c:v>
                </c:pt>
                <c:pt idx="126">
                  <c:v>1543</c:v>
                </c:pt>
                <c:pt idx="127">
                  <c:v>1472</c:v>
                </c:pt>
                <c:pt idx="128">
                  <c:v>1425</c:v>
                </c:pt>
                <c:pt idx="129">
                  <c:v>1228</c:v>
                </c:pt>
                <c:pt idx="130">
                  <c:v>1343</c:v>
                </c:pt>
                <c:pt idx="131">
                  <c:v>1349</c:v>
                </c:pt>
                <c:pt idx="132">
                  <c:v>1302</c:v>
                </c:pt>
                <c:pt idx="133">
                  <c:v>1330</c:v>
                </c:pt>
                <c:pt idx="134">
                  <c:v>1672</c:v>
                </c:pt>
                <c:pt idx="135">
                  <c:v>1592</c:v>
                </c:pt>
                <c:pt idx="136">
                  <c:v>1283</c:v>
                </c:pt>
                <c:pt idx="137">
                  <c:v>1360</c:v>
                </c:pt>
                <c:pt idx="138">
                  <c:v>1375</c:v>
                </c:pt>
                <c:pt idx="139">
                  <c:v>1284</c:v>
                </c:pt>
                <c:pt idx="140">
                  <c:v>1349</c:v>
                </c:pt>
                <c:pt idx="141">
                  <c:v>1654</c:v>
                </c:pt>
                <c:pt idx="142">
                  <c:v>1645</c:v>
                </c:pt>
                <c:pt idx="143">
                  <c:v>1366</c:v>
                </c:pt>
                <c:pt idx="144">
                  <c:v>1481</c:v>
                </c:pt>
                <c:pt idx="145">
                  <c:v>1378</c:v>
                </c:pt>
                <c:pt idx="146">
                  <c:v>1410</c:v>
                </c:pt>
                <c:pt idx="147">
                  <c:v>1308</c:v>
                </c:pt>
                <c:pt idx="148">
                  <c:v>1753</c:v>
                </c:pt>
                <c:pt idx="149">
                  <c:v>1662</c:v>
                </c:pt>
                <c:pt idx="150">
                  <c:v>1357</c:v>
                </c:pt>
                <c:pt idx="151">
                  <c:v>1353</c:v>
                </c:pt>
                <c:pt idx="152">
                  <c:v>1480</c:v>
                </c:pt>
                <c:pt idx="153">
                  <c:v>1362</c:v>
                </c:pt>
                <c:pt idx="154">
                  <c:v>1339</c:v>
                </c:pt>
                <c:pt idx="155">
                  <c:v>1717</c:v>
                </c:pt>
                <c:pt idx="156">
                  <c:v>1678</c:v>
                </c:pt>
                <c:pt idx="157">
                  <c:v>1474</c:v>
                </c:pt>
                <c:pt idx="158">
                  <c:v>1290</c:v>
                </c:pt>
                <c:pt idx="159">
                  <c:v>1343</c:v>
                </c:pt>
                <c:pt idx="160">
                  <c:v>1360</c:v>
                </c:pt>
                <c:pt idx="161">
                  <c:v>1287</c:v>
                </c:pt>
                <c:pt idx="162">
                  <c:v>1654</c:v>
                </c:pt>
                <c:pt idx="163">
                  <c:v>1572</c:v>
                </c:pt>
                <c:pt idx="164">
                  <c:v>1432</c:v>
                </c:pt>
                <c:pt idx="165">
                  <c:v>1439</c:v>
                </c:pt>
                <c:pt idx="166">
                  <c:v>1479</c:v>
                </c:pt>
                <c:pt idx="167">
                  <c:v>1402</c:v>
                </c:pt>
                <c:pt idx="168">
                  <c:v>1366</c:v>
                </c:pt>
                <c:pt idx="169">
                  <c:v>1636</c:v>
                </c:pt>
                <c:pt idx="170">
                  <c:v>1569</c:v>
                </c:pt>
                <c:pt idx="171">
                  <c:v>1469</c:v>
                </c:pt>
                <c:pt idx="172">
                  <c:v>1445</c:v>
                </c:pt>
                <c:pt idx="173">
                  <c:v>1539</c:v>
                </c:pt>
                <c:pt idx="174">
                  <c:v>1398</c:v>
                </c:pt>
                <c:pt idx="175">
                  <c:v>1371</c:v>
                </c:pt>
                <c:pt idx="176">
                  <c:v>1567</c:v>
                </c:pt>
                <c:pt idx="177">
                  <c:v>1472</c:v>
                </c:pt>
                <c:pt idx="178">
                  <c:v>1306</c:v>
                </c:pt>
                <c:pt idx="179">
                  <c:v>1361</c:v>
                </c:pt>
                <c:pt idx="180">
                  <c:v>1417</c:v>
                </c:pt>
                <c:pt idx="181">
                  <c:v>1163</c:v>
                </c:pt>
                <c:pt idx="182">
                  <c:v>1065</c:v>
                </c:pt>
                <c:pt idx="183">
                  <c:v>1449</c:v>
                </c:pt>
                <c:pt idx="184">
                  <c:v>1571</c:v>
                </c:pt>
                <c:pt idx="185">
                  <c:v>1293</c:v>
                </c:pt>
                <c:pt idx="186">
                  <c:v>1340</c:v>
                </c:pt>
                <c:pt idx="187">
                  <c:v>1383</c:v>
                </c:pt>
                <c:pt idx="188">
                  <c:v>1424</c:v>
                </c:pt>
                <c:pt idx="189">
                  <c:v>1237</c:v>
                </c:pt>
                <c:pt idx="190">
                  <c:v>1407</c:v>
                </c:pt>
                <c:pt idx="191">
                  <c:v>1493</c:v>
                </c:pt>
                <c:pt idx="192">
                  <c:v>1324</c:v>
                </c:pt>
                <c:pt idx="193">
                  <c:v>1562</c:v>
                </c:pt>
                <c:pt idx="194">
                  <c:v>1625</c:v>
                </c:pt>
                <c:pt idx="195">
                  <c:v>1377</c:v>
                </c:pt>
                <c:pt idx="196">
                  <c:v>1399</c:v>
                </c:pt>
                <c:pt idx="197">
                  <c:v>1578</c:v>
                </c:pt>
                <c:pt idx="198">
                  <c:v>1410</c:v>
                </c:pt>
                <c:pt idx="199">
                  <c:v>1299</c:v>
                </c:pt>
                <c:pt idx="200">
                  <c:v>1400</c:v>
                </c:pt>
                <c:pt idx="201">
                  <c:v>1405</c:v>
                </c:pt>
                <c:pt idx="202">
                  <c:v>1373</c:v>
                </c:pt>
                <c:pt idx="203">
                  <c:v>1337</c:v>
                </c:pt>
                <c:pt idx="204">
                  <c:v>1410</c:v>
                </c:pt>
                <c:pt idx="205">
                  <c:v>1394</c:v>
                </c:pt>
                <c:pt idx="206">
                  <c:v>1317</c:v>
                </c:pt>
                <c:pt idx="207">
                  <c:v>1355</c:v>
                </c:pt>
                <c:pt idx="208">
                  <c:v>1645</c:v>
                </c:pt>
                <c:pt idx="209">
                  <c:v>1327</c:v>
                </c:pt>
                <c:pt idx="210">
                  <c:v>1586</c:v>
                </c:pt>
                <c:pt idx="211">
                  <c:v>1360</c:v>
                </c:pt>
                <c:pt idx="212">
                  <c:v>1319</c:v>
                </c:pt>
                <c:pt idx="213">
                  <c:v>1238</c:v>
                </c:pt>
                <c:pt idx="214">
                  <c:v>1275</c:v>
                </c:pt>
                <c:pt idx="215">
                  <c:v>1301</c:v>
                </c:pt>
                <c:pt idx="216">
                  <c:v>1314</c:v>
                </c:pt>
                <c:pt idx="217">
                  <c:v>1220</c:v>
                </c:pt>
                <c:pt idx="218">
                  <c:v>1339</c:v>
                </c:pt>
                <c:pt idx="219">
                  <c:v>1342</c:v>
                </c:pt>
                <c:pt idx="220">
                  <c:v>1164</c:v>
                </c:pt>
                <c:pt idx="221">
                  <c:v>1289</c:v>
                </c:pt>
                <c:pt idx="222">
                  <c:v>1413</c:v>
                </c:pt>
                <c:pt idx="223">
                  <c:v>1412</c:v>
                </c:pt>
                <c:pt idx="224">
                  <c:v>1213</c:v>
                </c:pt>
                <c:pt idx="225">
                  <c:v>1457</c:v>
                </c:pt>
                <c:pt idx="226">
                  <c:v>1479</c:v>
                </c:pt>
                <c:pt idx="227">
                  <c:v>1286</c:v>
                </c:pt>
                <c:pt idx="228">
                  <c:v>1143</c:v>
                </c:pt>
                <c:pt idx="229">
                  <c:v>1302</c:v>
                </c:pt>
                <c:pt idx="230">
                  <c:v>1367</c:v>
                </c:pt>
                <c:pt idx="231">
                  <c:v>1374</c:v>
                </c:pt>
                <c:pt idx="232">
                  <c:v>1417</c:v>
                </c:pt>
                <c:pt idx="233">
                  <c:v>1492</c:v>
                </c:pt>
                <c:pt idx="234">
                  <c:v>1263</c:v>
                </c:pt>
                <c:pt idx="235">
                  <c:v>1361</c:v>
                </c:pt>
                <c:pt idx="236">
                  <c:v>1504</c:v>
                </c:pt>
                <c:pt idx="237">
                  <c:v>1374</c:v>
                </c:pt>
                <c:pt idx="238">
                  <c:v>1426</c:v>
                </c:pt>
                <c:pt idx="239">
                  <c:v>1607</c:v>
                </c:pt>
                <c:pt idx="240">
                  <c:v>1623</c:v>
                </c:pt>
                <c:pt idx="241">
                  <c:v>1337</c:v>
                </c:pt>
                <c:pt idx="242">
                  <c:v>1349</c:v>
                </c:pt>
                <c:pt idx="243">
                  <c:v>1414</c:v>
                </c:pt>
                <c:pt idx="244">
                  <c:v>770</c:v>
                </c:pt>
                <c:pt idx="245">
                  <c:v>793</c:v>
                </c:pt>
                <c:pt idx="246">
                  <c:v>1079</c:v>
                </c:pt>
                <c:pt idx="247">
                  <c:v>936</c:v>
                </c:pt>
                <c:pt idx="248">
                  <c:v>718</c:v>
                </c:pt>
                <c:pt idx="249">
                  <c:v>911</c:v>
                </c:pt>
                <c:pt idx="250">
                  <c:v>929</c:v>
                </c:pt>
                <c:pt idx="251">
                  <c:v>817</c:v>
                </c:pt>
                <c:pt idx="252">
                  <c:v>660</c:v>
                </c:pt>
                <c:pt idx="253">
                  <c:v>866</c:v>
                </c:pt>
                <c:pt idx="254">
                  <c:v>673</c:v>
                </c:pt>
                <c:pt idx="255">
                  <c:v>700</c:v>
                </c:pt>
                <c:pt idx="256">
                  <c:v>923</c:v>
                </c:pt>
                <c:pt idx="257">
                  <c:v>1583</c:v>
                </c:pt>
                <c:pt idx="258">
                  <c:v>1735</c:v>
                </c:pt>
                <c:pt idx="259">
                  <c:v>1703</c:v>
                </c:pt>
                <c:pt idx="260">
                  <c:v>1265</c:v>
                </c:pt>
                <c:pt idx="261">
                  <c:v>764</c:v>
                </c:pt>
                <c:pt idx="262">
                  <c:v>600</c:v>
                </c:pt>
                <c:pt idx="263">
                  <c:v>899</c:v>
                </c:pt>
                <c:pt idx="264">
                  <c:v>1004</c:v>
                </c:pt>
                <c:pt idx="265">
                  <c:v>933</c:v>
                </c:pt>
                <c:pt idx="266">
                  <c:v>867</c:v>
                </c:pt>
                <c:pt idx="267">
                  <c:v>1181</c:v>
                </c:pt>
                <c:pt idx="268">
                  <c:v>1086</c:v>
                </c:pt>
                <c:pt idx="269">
                  <c:v>842</c:v>
                </c:pt>
                <c:pt idx="270">
                  <c:v>949</c:v>
                </c:pt>
                <c:pt idx="271">
                  <c:v>1039</c:v>
                </c:pt>
                <c:pt idx="272">
                  <c:v>976</c:v>
                </c:pt>
                <c:pt idx="273">
                  <c:v>818</c:v>
                </c:pt>
                <c:pt idx="274">
                  <c:v>1219</c:v>
                </c:pt>
                <c:pt idx="275">
                  <c:v>1155</c:v>
                </c:pt>
                <c:pt idx="276">
                  <c:v>875</c:v>
                </c:pt>
                <c:pt idx="277">
                  <c:v>624</c:v>
                </c:pt>
                <c:pt idx="278">
                  <c:v>704</c:v>
                </c:pt>
                <c:pt idx="279">
                  <c:v>976</c:v>
                </c:pt>
                <c:pt idx="280">
                  <c:v>948</c:v>
                </c:pt>
                <c:pt idx="281">
                  <c:v>1204</c:v>
                </c:pt>
                <c:pt idx="282">
                  <c:v>1150</c:v>
                </c:pt>
                <c:pt idx="283">
                  <c:v>814</c:v>
                </c:pt>
                <c:pt idx="284">
                  <c:v>988</c:v>
                </c:pt>
                <c:pt idx="285">
                  <c:v>1057</c:v>
                </c:pt>
                <c:pt idx="286">
                  <c:v>913</c:v>
                </c:pt>
                <c:pt idx="287">
                  <c:v>912</c:v>
                </c:pt>
                <c:pt idx="288">
                  <c:v>1173</c:v>
                </c:pt>
                <c:pt idx="289">
                  <c:v>1079</c:v>
                </c:pt>
                <c:pt idx="290">
                  <c:v>758</c:v>
                </c:pt>
                <c:pt idx="291">
                  <c:v>1007</c:v>
                </c:pt>
                <c:pt idx="292">
                  <c:v>1051</c:v>
                </c:pt>
                <c:pt idx="293">
                  <c:v>952</c:v>
                </c:pt>
                <c:pt idx="294">
                  <c:v>942</c:v>
                </c:pt>
                <c:pt idx="295">
                  <c:v>1225</c:v>
                </c:pt>
                <c:pt idx="296">
                  <c:v>1235</c:v>
                </c:pt>
                <c:pt idx="297">
                  <c:v>863</c:v>
                </c:pt>
                <c:pt idx="298">
                  <c:v>1100</c:v>
                </c:pt>
                <c:pt idx="299">
                  <c:v>1091</c:v>
                </c:pt>
                <c:pt idx="300">
                  <c:v>967</c:v>
                </c:pt>
                <c:pt idx="301">
                  <c:v>1046</c:v>
                </c:pt>
                <c:pt idx="302">
                  <c:v>1186</c:v>
                </c:pt>
                <c:pt idx="303">
                  <c:v>1168</c:v>
                </c:pt>
                <c:pt idx="304">
                  <c:v>781</c:v>
                </c:pt>
                <c:pt idx="305">
                  <c:v>1023</c:v>
                </c:pt>
                <c:pt idx="306">
                  <c:v>1065</c:v>
                </c:pt>
                <c:pt idx="307">
                  <c:v>948</c:v>
                </c:pt>
                <c:pt idx="308">
                  <c:v>978</c:v>
                </c:pt>
                <c:pt idx="309">
                  <c:v>1113</c:v>
                </c:pt>
                <c:pt idx="310">
                  <c:v>1036</c:v>
                </c:pt>
                <c:pt idx="311">
                  <c:v>760</c:v>
                </c:pt>
                <c:pt idx="312">
                  <c:v>1046</c:v>
                </c:pt>
                <c:pt idx="313">
                  <c:v>1084</c:v>
                </c:pt>
                <c:pt idx="314">
                  <c:v>1022</c:v>
                </c:pt>
                <c:pt idx="315">
                  <c:v>985</c:v>
                </c:pt>
                <c:pt idx="316">
                  <c:v>1207</c:v>
                </c:pt>
                <c:pt idx="317">
                  <c:v>1152</c:v>
                </c:pt>
                <c:pt idx="318">
                  <c:v>854</c:v>
                </c:pt>
                <c:pt idx="319">
                  <c:v>992</c:v>
                </c:pt>
                <c:pt idx="320">
                  <c:v>1060</c:v>
                </c:pt>
                <c:pt idx="321">
                  <c:v>929</c:v>
                </c:pt>
                <c:pt idx="322">
                  <c:v>985</c:v>
                </c:pt>
                <c:pt idx="323">
                  <c:v>1240</c:v>
                </c:pt>
                <c:pt idx="324">
                  <c:v>1132</c:v>
                </c:pt>
                <c:pt idx="325">
                  <c:v>829</c:v>
                </c:pt>
                <c:pt idx="326">
                  <c:v>859</c:v>
                </c:pt>
                <c:pt idx="327">
                  <c:v>871</c:v>
                </c:pt>
                <c:pt idx="328">
                  <c:v>834</c:v>
                </c:pt>
                <c:pt idx="329">
                  <c:v>862</c:v>
                </c:pt>
                <c:pt idx="330">
                  <c:v>1015</c:v>
                </c:pt>
                <c:pt idx="331">
                  <c:v>987</c:v>
                </c:pt>
                <c:pt idx="332">
                  <c:v>779</c:v>
                </c:pt>
                <c:pt idx="333">
                  <c:v>842</c:v>
                </c:pt>
                <c:pt idx="334">
                  <c:v>816</c:v>
                </c:pt>
                <c:pt idx="335">
                  <c:v>823</c:v>
                </c:pt>
                <c:pt idx="336">
                  <c:v>837</c:v>
                </c:pt>
                <c:pt idx="337">
                  <c:v>945</c:v>
                </c:pt>
                <c:pt idx="338">
                  <c:v>930</c:v>
                </c:pt>
                <c:pt idx="339">
                  <c:v>785</c:v>
                </c:pt>
                <c:pt idx="340">
                  <c:v>857</c:v>
                </c:pt>
                <c:pt idx="341">
                  <c:v>860</c:v>
                </c:pt>
                <c:pt idx="342">
                  <c:v>877</c:v>
                </c:pt>
                <c:pt idx="343">
                  <c:v>904</c:v>
                </c:pt>
                <c:pt idx="344">
                  <c:v>990</c:v>
                </c:pt>
                <c:pt idx="345">
                  <c:v>969</c:v>
                </c:pt>
                <c:pt idx="346">
                  <c:v>719</c:v>
                </c:pt>
                <c:pt idx="347">
                  <c:v>805</c:v>
                </c:pt>
                <c:pt idx="348">
                  <c:v>839</c:v>
                </c:pt>
                <c:pt idx="349">
                  <c:v>857</c:v>
                </c:pt>
                <c:pt idx="350">
                  <c:v>794</c:v>
                </c:pt>
                <c:pt idx="351">
                  <c:v>964</c:v>
                </c:pt>
                <c:pt idx="352">
                  <c:v>932</c:v>
                </c:pt>
                <c:pt idx="353">
                  <c:v>762</c:v>
                </c:pt>
                <c:pt idx="354">
                  <c:v>829</c:v>
                </c:pt>
                <c:pt idx="355">
                  <c:v>854</c:v>
                </c:pt>
                <c:pt idx="356">
                  <c:v>832</c:v>
                </c:pt>
                <c:pt idx="357">
                  <c:v>767</c:v>
                </c:pt>
                <c:pt idx="358">
                  <c:v>859</c:v>
                </c:pt>
                <c:pt idx="359">
                  <c:v>842</c:v>
                </c:pt>
                <c:pt idx="360">
                  <c:v>791</c:v>
                </c:pt>
                <c:pt idx="361">
                  <c:v>830</c:v>
                </c:pt>
                <c:pt idx="362">
                  <c:v>826</c:v>
                </c:pt>
                <c:pt idx="363">
                  <c:v>687</c:v>
                </c:pt>
                <c:pt idx="364">
                  <c:v>739</c:v>
                </c:pt>
                <c:pt idx="365">
                  <c:v>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4-4532-A671-52D041071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'17'!$P$2:$P$366</c:f>
              <c:numCache>
                <c:formatCode>General</c:formatCode>
                <c:ptCount val="365"/>
                <c:pt idx="0">
                  <c:v>36042</c:v>
                </c:pt>
                <c:pt idx="1">
                  <c:v>40481</c:v>
                </c:pt>
                <c:pt idx="2">
                  <c:v>38048</c:v>
                </c:pt>
                <c:pt idx="3">
                  <c:v>38253</c:v>
                </c:pt>
                <c:pt idx="4">
                  <c:v>39434</c:v>
                </c:pt>
                <c:pt idx="5">
                  <c:v>37291</c:v>
                </c:pt>
                <c:pt idx="6">
                  <c:v>36199</c:v>
                </c:pt>
                <c:pt idx="7">
                  <c:v>38351</c:v>
                </c:pt>
                <c:pt idx="8">
                  <c:v>40376</c:v>
                </c:pt>
                <c:pt idx="9">
                  <c:v>37737</c:v>
                </c:pt>
                <c:pt idx="10">
                  <c:v>36308</c:v>
                </c:pt>
                <c:pt idx="11">
                  <c:v>39799</c:v>
                </c:pt>
                <c:pt idx="12">
                  <c:v>38362</c:v>
                </c:pt>
                <c:pt idx="13">
                  <c:v>38161</c:v>
                </c:pt>
                <c:pt idx="14">
                  <c:v>38729</c:v>
                </c:pt>
                <c:pt idx="15">
                  <c:v>39760</c:v>
                </c:pt>
                <c:pt idx="16">
                  <c:v>37331</c:v>
                </c:pt>
                <c:pt idx="17">
                  <c:v>35686</c:v>
                </c:pt>
                <c:pt idx="18">
                  <c:v>38589</c:v>
                </c:pt>
                <c:pt idx="19">
                  <c:v>34433</c:v>
                </c:pt>
                <c:pt idx="20">
                  <c:v>34394</c:v>
                </c:pt>
                <c:pt idx="21">
                  <c:v>33161</c:v>
                </c:pt>
                <c:pt idx="22">
                  <c:v>31735</c:v>
                </c:pt>
                <c:pt idx="23">
                  <c:v>28518</c:v>
                </c:pt>
                <c:pt idx="24">
                  <c:v>36057</c:v>
                </c:pt>
                <c:pt idx="25">
                  <c:v>40942</c:v>
                </c:pt>
                <c:pt idx="26">
                  <c:v>42699</c:v>
                </c:pt>
                <c:pt idx="27">
                  <c:v>37766</c:v>
                </c:pt>
                <c:pt idx="28">
                  <c:v>39317</c:v>
                </c:pt>
                <c:pt idx="29">
                  <c:v>39841</c:v>
                </c:pt>
                <c:pt idx="30">
                  <c:v>37312</c:v>
                </c:pt>
                <c:pt idx="31">
                  <c:v>38560</c:v>
                </c:pt>
                <c:pt idx="32">
                  <c:v>37075</c:v>
                </c:pt>
                <c:pt idx="33">
                  <c:v>35590</c:v>
                </c:pt>
                <c:pt idx="34">
                  <c:v>34782</c:v>
                </c:pt>
                <c:pt idx="35">
                  <c:v>35162</c:v>
                </c:pt>
                <c:pt idx="36">
                  <c:v>37431</c:v>
                </c:pt>
                <c:pt idx="37">
                  <c:v>35386</c:v>
                </c:pt>
                <c:pt idx="38">
                  <c:v>34432</c:v>
                </c:pt>
                <c:pt idx="39">
                  <c:v>37212</c:v>
                </c:pt>
                <c:pt idx="40">
                  <c:v>37230</c:v>
                </c:pt>
                <c:pt idx="41">
                  <c:v>38981</c:v>
                </c:pt>
                <c:pt idx="42">
                  <c:v>41674</c:v>
                </c:pt>
                <c:pt idx="43">
                  <c:v>41004</c:v>
                </c:pt>
                <c:pt idx="44">
                  <c:v>39992</c:v>
                </c:pt>
                <c:pt idx="45">
                  <c:v>41063</c:v>
                </c:pt>
                <c:pt idx="46">
                  <c:v>41380</c:v>
                </c:pt>
                <c:pt idx="47">
                  <c:v>41650</c:v>
                </c:pt>
                <c:pt idx="48">
                  <c:v>41337</c:v>
                </c:pt>
                <c:pt idx="49">
                  <c:v>37385</c:v>
                </c:pt>
                <c:pt idx="50">
                  <c:v>45275</c:v>
                </c:pt>
                <c:pt idx="51">
                  <c:v>40554</c:v>
                </c:pt>
                <c:pt idx="52">
                  <c:v>40830</c:v>
                </c:pt>
                <c:pt idx="53">
                  <c:v>42119</c:v>
                </c:pt>
                <c:pt idx="54">
                  <c:v>41532</c:v>
                </c:pt>
                <c:pt idx="55">
                  <c:v>41200</c:v>
                </c:pt>
                <c:pt idx="56">
                  <c:v>40710</c:v>
                </c:pt>
                <c:pt idx="57">
                  <c:v>34957</c:v>
                </c:pt>
                <c:pt idx="58">
                  <c:v>32714</c:v>
                </c:pt>
                <c:pt idx="59">
                  <c:v>32302</c:v>
                </c:pt>
                <c:pt idx="60">
                  <c:v>33096</c:v>
                </c:pt>
                <c:pt idx="61">
                  <c:v>35064</c:v>
                </c:pt>
                <c:pt idx="62">
                  <c:v>34197</c:v>
                </c:pt>
                <c:pt idx="63">
                  <c:v>30958</c:v>
                </c:pt>
                <c:pt idx="64">
                  <c:v>31946</c:v>
                </c:pt>
                <c:pt idx="65">
                  <c:v>27998</c:v>
                </c:pt>
                <c:pt idx="66">
                  <c:v>27721</c:v>
                </c:pt>
                <c:pt idx="67">
                  <c:v>32874</c:v>
                </c:pt>
                <c:pt idx="68">
                  <c:v>37210</c:v>
                </c:pt>
                <c:pt idx="69">
                  <c:v>35978</c:v>
                </c:pt>
                <c:pt idx="70">
                  <c:v>32684</c:v>
                </c:pt>
                <c:pt idx="71">
                  <c:v>31867</c:v>
                </c:pt>
                <c:pt idx="72">
                  <c:v>29213</c:v>
                </c:pt>
                <c:pt idx="73">
                  <c:v>30664</c:v>
                </c:pt>
                <c:pt idx="74">
                  <c:v>37803</c:v>
                </c:pt>
                <c:pt idx="75">
                  <c:v>40027</c:v>
                </c:pt>
                <c:pt idx="76">
                  <c:v>39060</c:v>
                </c:pt>
                <c:pt idx="77">
                  <c:v>37149</c:v>
                </c:pt>
                <c:pt idx="78">
                  <c:v>37660</c:v>
                </c:pt>
                <c:pt idx="79">
                  <c:v>36213</c:v>
                </c:pt>
                <c:pt idx="80">
                  <c:v>35491</c:v>
                </c:pt>
                <c:pt idx="81">
                  <c:v>39507</c:v>
                </c:pt>
                <c:pt idx="82">
                  <c:v>40729</c:v>
                </c:pt>
                <c:pt idx="83">
                  <c:v>40454</c:v>
                </c:pt>
                <c:pt idx="84">
                  <c:v>40987</c:v>
                </c:pt>
                <c:pt idx="85">
                  <c:v>40800</c:v>
                </c:pt>
                <c:pt idx="86">
                  <c:v>38832</c:v>
                </c:pt>
                <c:pt idx="87">
                  <c:v>39262</c:v>
                </c:pt>
                <c:pt idx="88">
                  <c:v>41338</c:v>
                </c:pt>
                <c:pt idx="89">
                  <c:v>43628</c:v>
                </c:pt>
                <c:pt idx="90">
                  <c:v>44696</c:v>
                </c:pt>
                <c:pt idx="91">
                  <c:v>42642</c:v>
                </c:pt>
                <c:pt idx="92">
                  <c:v>42536</c:v>
                </c:pt>
                <c:pt idx="93">
                  <c:v>38587</c:v>
                </c:pt>
                <c:pt idx="94">
                  <c:v>38501</c:v>
                </c:pt>
                <c:pt idx="95">
                  <c:v>43128</c:v>
                </c:pt>
                <c:pt idx="96">
                  <c:v>45900</c:v>
                </c:pt>
                <c:pt idx="97">
                  <c:v>45827</c:v>
                </c:pt>
                <c:pt idx="98">
                  <c:v>44226</c:v>
                </c:pt>
                <c:pt idx="99">
                  <c:v>42631</c:v>
                </c:pt>
                <c:pt idx="100">
                  <c:v>40476</c:v>
                </c:pt>
                <c:pt idx="101">
                  <c:v>40520</c:v>
                </c:pt>
                <c:pt idx="102">
                  <c:v>46306</c:v>
                </c:pt>
                <c:pt idx="103">
                  <c:v>46510</c:v>
                </c:pt>
                <c:pt idx="104">
                  <c:v>44585</c:v>
                </c:pt>
                <c:pt idx="105">
                  <c:v>43394</c:v>
                </c:pt>
                <c:pt idx="106">
                  <c:v>43734</c:v>
                </c:pt>
                <c:pt idx="107">
                  <c:v>40052</c:v>
                </c:pt>
                <c:pt idx="108">
                  <c:v>41114</c:v>
                </c:pt>
                <c:pt idx="109">
                  <c:v>46536</c:v>
                </c:pt>
                <c:pt idx="110">
                  <c:v>46410</c:v>
                </c:pt>
                <c:pt idx="111">
                  <c:v>46054</c:v>
                </c:pt>
                <c:pt idx="112">
                  <c:v>43834</c:v>
                </c:pt>
                <c:pt idx="113">
                  <c:v>43863</c:v>
                </c:pt>
                <c:pt idx="114">
                  <c:v>40042</c:v>
                </c:pt>
                <c:pt idx="115">
                  <c:v>44452</c:v>
                </c:pt>
                <c:pt idx="116">
                  <c:v>45625</c:v>
                </c:pt>
                <c:pt idx="117">
                  <c:v>47829</c:v>
                </c:pt>
                <c:pt idx="118">
                  <c:v>48178</c:v>
                </c:pt>
                <c:pt idx="119">
                  <c:v>48668</c:v>
                </c:pt>
                <c:pt idx="120">
                  <c:v>45912</c:v>
                </c:pt>
                <c:pt idx="121">
                  <c:v>46169</c:v>
                </c:pt>
                <c:pt idx="122">
                  <c:v>47309</c:v>
                </c:pt>
                <c:pt idx="123">
                  <c:v>45297</c:v>
                </c:pt>
                <c:pt idx="124">
                  <c:v>44865</c:v>
                </c:pt>
                <c:pt idx="125">
                  <c:v>38473</c:v>
                </c:pt>
                <c:pt idx="126">
                  <c:v>38238</c:v>
                </c:pt>
                <c:pt idx="127">
                  <c:v>32308</c:v>
                </c:pt>
                <c:pt idx="128">
                  <c:v>38673</c:v>
                </c:pt>
                <c:pt idx="129">
                  <c:v>41004</c:v>
                </c:pt>
                <c:pt idx="130">
                  <c:v>39475</c:v>
                </c:pt>
                <c:pt idx="131">
                  <c:v>40476</c:v>
                </c:pt>
                <c:pt idx="132">
                  <c:v>41070</c:v>
                </c:pt>
                <c:pt idx="133">
                  <c:v>42242</c:v>
                </c:pt>
                <c:pt idx="134">
                  <c:v>44498</c:v>
                </c:pt>
                <c:pt idx="135">
                  <c:v>41174</c:v>
                </c:pt>
                <c:pt idx="136">
                  <c:v>43518</c:v>
                </c:pt>
                <c:pt idx="137">
                  <c:v>42991</c:v>
                </c:pt>
                <c:pt idx="138">
                  <c:v>43323</c:v>
                </c:pt>
                <c:pt idx="139">
                  <c:v>43311</c:v>
                </c:pt>
                <c:pt idx="140">
                  <c:v>42105</c:v>
                </c:pt>
                <c:pt idx="141">
                  <c:v>43257</c:v>
                </c:pt>
                <c:pt idx="142">
                  <c:v>39817</c:v>
                </c:pt>
                <c:pt idx="143">
                  <c:v>42197</c:v>
                </c:pt>
                <c:pt idx="144">
                  <c:v>43078</c:v>
                </c:pt>
                <c:pt idx="145">
                  <c:v>45308</c:v>
                </c:pt>
                <c:pt idx="146">
                  <c:v>44187</c:v>
                </c:pt>
                <c:pt idx="147">
                  <c:v>43422</c:v>
                </c:pt>
                <c:pt idx="148">
                  <c:v>43278</c:v>
                </c:pt>
                <c:pt idx="149">
                  <c:v>37420</c:v>
                </c:pt>
                <c:pt idx="150">
                  <c:v>40233</c:v>
                </c:pt>
                <c:pt idx="151">
                  <c:v>42880</c:v>
                </c:pt>
                <c:pt idx="152">
                  <c:v>47102</c:v>
                </c:pt>
                <c:pt idx="153">
                  <c:v>47147</c:v>
                </c:pt>
                <c:pt idx="154">
                  <c:v>43808</c:v>
                </c:pt>
                <c:pt idx="155">
                  <c:v>37047</c:v>
                </c:pt>
                <c:pt idx="156">
                  <c:v>36733</c:v>
                </c:pt>
                <c:pt idx="157">
                  <c:v>43268</c:v>
                </c:pt>
                <c:pt idx="158">
                  <c:v>43076</c:v>
                </c:pt>
                <c:pt idx="159">
                  <c:v>45270</c:v>
                </c:pt>
                <c:pt idx="160">
                  <c:v>44025</c:v>
                </c:pt>
                <c:pt idx="161">
                  <c:v>45075</c:v>
                </c:pt>
                <c:pt idx="162">
                  <c:v>45057</c:v>
                </c:pt>
                <c:pt idx="163">
                  <c:v>40991</c:v>
                </c:pt>
                <c:pt idx="164">
                  <c:v>40689</c:v>
                </c:pt>
                <c:pt idx="165">
                  <c:v>45180</c:v>
                </c:pt>
                <c:pt idx="166">
                  <c:v>44513</c:v>
                </c:pt>
                <c:pt idx="167">
                  <c:v>45298</c:v>
                </c:pt>
                <c:pt idx="168">
                  <c:v>44652</c:v>
                </c:pt>
                <c:pt idx="169">
                  <c:v>43231</c:v>
                </c:pt>
                <c:pt idx="170">
                  <c:v>40209</c:v>
                </c:pt>
                <c:pt idx="171">
                  <c:v>43046</c:v>
                </c:pt>
                <c:pt idx="172">
                  <c:v>45619</c:v>
                </c:pt>
                <c:pt idx="173">
                  <c:v>43754</c:v>
                </c:pt>
                <c:pt idx="174">
                  <c:v>44107</c:v>
                </c:pt>
                <c:pt idx="175">
                  <c:v>45932</c:v>
                </c:pt>
                <c:pt idx="176">
                  <c:v>45339</c:v>
                </c:pt>
                <c:pt idx="177">
                  <c:v>43730</c:v>
                </c:pt>
                <c:pt idx="178">
                  <c:v>39875</c:v>
                </c:pt>
                <c:pt idx="179">
                  <c:v>39516</c:v>
                </c:pt>
                <c:pt idx="180">
                  <c:v>39558</c:v>
                </c:pt>
                <c:pt idx="181">
                  <c:v>41249</c:v>
                </c:pt>
                <c:pt idx="182">
                  <c:v>42351</c:v>
                </c:pt>
                <c:pt idx="183">
                  <c:v>39662</c:v>
                </c:pt>
                <c:pt idx="184">
                  <c:v>34276</c:v>
                </c:pt>
                <c:pt idx="185">
                  <c:v>39369</c:v>
                </c:pt>
                <c:pt idx="186">
                  <c:v>41717</c:v>
                </c:pt>
                <c:pt idx="187">
                  <c:v>41832</c:v>
                </c:pt>
                <c:pt idx="188">
                  <c:v>40364</c:v>
                </c:pt>
                <c:pt idx="189">
                  <c:v>42204</c:v>
                </c:pt>
                <c:pt idx="190">
                  <c:v>42152</c:v>
                </c:pt>
                <c:pt idx="191">
                  <c:v>41273</c:v>
                </c:pt>
                <c:pt idx="192">
                  <c:v>42881</c:v>
                </c:pt>
                <c:pt idx="193">
                  <c:v>43627</c:v>
                </c:pt>
                <c:pt idx="194">
                  <c:v>41147</c:v>
                </c:pt>
                <c:pt idx="195">
                  <c:v>43372</c:v>
                </c:pt>
                <c:pt idx="196">
                  <c:v>44816</c:v>
                </c:pt>
                <c:pt idx="197">
                  <c:v>42759</c:v>
                </c:pt>
                <c:pt idx="198">
                  <c:v>38703</c:v>
                </c:pt>
                <c:pt idx="199">
                  <c:v>40402</c:v>
                </c:pt>
                <c:pt idx="200">
                  <c:v>42336</c:v>
                </c:pt>
                <c:pt idx="201">
                  <c:v>40236</c:v>
                </c:pt>
                <c:pt idx="202">
                  <c:v>42329</c:v>
                </c:pt>
                <c:pt idx="203">
                  <c:v>43847</c:v>
                </c:pt>
                <c:pt idx="204">
                  <c:v>40014</c:v>
                </c:pt>
                <c:pt idx="205">
                  <c:v>37855</c:v>
                </c:pt>
                <c:pt idx="206">
                  <c:v>44204</c:v>
                </c:pt>
                <c:pt idx="207">
                  <c:v>42321</c:v>
                </c:pt>
                <c:pt idx="208">
                  <c:v>45581</c:v>
                </c:pt>
                <c:pt idx="209">
                  <c:v>47279</c:v>
                </c:pt>
                <c:pt idx="210">
                  <c:v>46476</c:v>
                </c:pt>
                <c:pt idx="211">
                  <c:v>44389</c:v>
                </c:pt>
                <c:pt idx="212">
                  <c:v>42558</c:v>
                </c:pt>
                <c:pt idx="213">
                  <c:v>45116</c:v>
                </c:pt>
                <c:pt idx="214">
                  <c:v>41839</c:v>
                </c:pt>
                <c:pt idx="215">
                  <c:v>38525</c:v>
                </c:pt>
                <c:pt idx="216">
                  <c:v>38064</c:v>
                </c:pt>
                <c:pt idx="217">
                  <c:v>40105</c:v>
                </c:pt>
                <c:pt idx="218">
                  <c:v>40470</c:v>
                </c:pt>
                <c:pt idx="219">
                  <c:v>38391</c:v>
                </c:pt>
                <c:pt idx="220">
                  <c:v>41572</c:v>
                </c:pt>
                <c:pt idx="221">
                  <c:v>43836</c:v>
                </c:pt>
                <c:pt idx="222">
                  <c:v>46916</c:v>
                </c:pt>
                <c:pt idx="223">
                  <c:v>47040</c:v>
                </c:pt>
                <c:pt idx="224">
                  <c:v>44876</c:v>
                </c:pt>
                <c:pt idx="225">
                  <c:v>40705</c:v>
                </c:pt>
                <c:pt idx="226">
                  <c:v>42956</c:v>
                </c:pt>
                <c:pt idx="227">
                  <c:v>44684</c:v>
                </c:pt>
                <c:pt idx="228">
                  <c:v>40574</c:v>
                </c:pt>
                <c:pt idx="229">
                  <c:v>39101</c:v>
                </c:pt>
                <c:pt idx="230">
                  <c:v>40343</c:v>
                </c:pt>
                <c:pt idx="231">
                  <c:v>45533</c:v>
                </c:pt>
                <c:pt idx="232">
                  <c:v>45168</c:v>
                </c:pt>
                <c:pt idx="233">
                  <c:v>43312</c:v>
                </c:pt>
                <c:pt idx="234">
                  <c:v>44980</c:v>
                </c:pt>
                <c:pt idx="235">
                  <c:v>44199</c:v>
                </c:pt>
                <c:pt idx="236">
                  <c:v>42295</c:v>
                </c:pt>
                <c:pt idx="237">
                  <c:v>45089</c:v>
                </c:pt>
                <c:pt idx="238">
                  <c:v>47226</c:v>
                </c:pt>
                <c:pt idx="239">
                  <c:v>44526</c:v>
                </c:pt>
                <c:pt idx="240">
                  <c:v>41256</c:v>
                </c:pt>
                <c:pt idx="241">
                  <c:v>39964</c:v>
                </c:pt>
                <c:pt idx="242">
                  <c:v>41657</c:v>
                </c:pt>
                <c:pt idx="243">
                  <c:v>44258</c:v>
                </c:pt>
                <c:pt idx="244">
                  <c:v>45521</c:v>
                </c:pt>
                <c:pt idx="245">
                  <c:v>47347</c:v>
                </c:pt>
                <c:pt idx="246">
                  <c:v>45212</c:v>
                </c:pt>
                <c:pt idx="247">
                  <c:v>41363</c:v>
                </c:pt>
                <c:pt idx="248">
                  <c:v>43373</c:v>
                </c:pt>
                <c:pt idx="249">
                  <c:v>46060</c:v>
                </c:pt>
                <c:pt idx="250">
                  <c:v>44173</c:v>
                </c:pt>
                <c:pt idx="251">
                  <c:v>45412</c:v>
                </c:pt>
                <c:pt idx="252">
                  <c:v>45577</c:v>
                </c:pt>
                <c:pt idx="253">
                  <c:v>43879</c:v>
                </c:pt>
                <c:pt idx="254">
                  <c:v>41889</c:v>
                </c:pt>
                <c:pt idx="255">
                  <c:v>44112</c:v>
                </c:pt>
                <c:pt idx="256">
                  <c:v>46482</c:v>
                </c:pt>
                <c:pt idx="257">
                  <c:v>39633</c:v>
                </c:pt>
                <c:pt idx="258">
                  <c:v>39206</c:v>
                </c:pt>
                <c:pt idx="259">
                  <c:v>43392</c:v>
                </c:pt>
                <c:pt idx="260">
                  <c:v>42490</c:v>
                </c:pt>
                <c:pt idx="261">
                  <c:v>39257</c:v>
                </c:pt>
                <c:pt idx="262">
                  <c:v>42228</c:v>
                </c:pt>
                <c:pt idx="263">
                  <c:v>45403</c:v>
                </c:pt>
                <c:pt idx="264">
                  <c:v>45337</c:v>
                </c:pt>
                <c:pt idx="265">
                  <c:v>44099</c:v>
                </c:pt>
                <c:pt idx="266">
                  <c:v>40105</c:v>
                </c:pt>
                <c:pt idx="267">
                  <c:v>40104</c:v>
                </c:pt>
                <c:pt idx="268">
                  <c:v>34348</c:v>
                </c:pt>
                <c:pt idx="269">
                  <c:v>35240</c:v>
                </c:pt>
                <c:pt idx="270">
                  <c:v>38753</c:v>
                </c:pt>
                <c:pt idx="271">
                  <c:v>46997</c:v>
                </c:pt>
                <c:pt idx="272">
                  <c:v>48185</c:v>
                </c:pt>
                <c:pt idx="273">
                  <c:v>46354</c:v>
                </c:pt>
                <c:pt idx="274">
                  <c:v>47175</c:v>
                </c:pt>
                <c:pt idx="275">
                  <c:v>45684</c:v>
                </c:pt>
                <c:pt idx="276">
                  <c:v>47004</c:v>
                </c:pt>
                <c:pt idx="277">
                  <c:v>48169</c:v>
                </c:pt>
                <c:pt idx="278">
                  <c:v>46110</c:v>
                </c:pt>
                <c:pt idx="279">
                  <c:v>40729</c:v>
                </c:pt>
                <c:pt idx="280">
                  <c:v>36565</c:v>
                </c:pt>
                <c:pt idx="281">
                  <c:v>32095</c:v>
                </c:pt>
                <c:pt idx="282">
                  <c:v>31164</c:v>
                </c:pt>
                <c:pt idx="283">
                  <c:v>36731</c:v>
                </c:pt>
                <c:pt idx="284">
                  <c:v>33793</c:v>
                </c:pt>
                <c:pt idx="285">
                  <c:v>37974</c:v>
                </c:pt>
                <c:pt idx="286">
                  <c:v>38452</c:v>
                </c:pt>
                <c:pt idx="287">
                  <c:v>39352</c:v>
                </c:pt>
                <c:pt idx="288">
                  <c:v>42901</c:v>
                </c:pt>
                <c:pt idx="289">
                  <c:v>40226</c:v>
                </c:pt>
                <c:pt idx="290">
                  <c:v>42041</c:v>
                </c:pt>
                <c:pt idx="291">
                  <c:v>42400</c:v>
                </c:pt>
                <c:pt idx="292">
                  <c:v>44557</c:v>
                </c:pt>
                <c:pt idx="293">
                  <c:v>42852</c:v>
                </c:pt>
                <c:pt idx="294">
                  <c:v>42761</c:v>
                </c:pt>
                <c:pt idx="295">
                  <c:v>43682</c:v>
                </c:pt>
                <c:pt idx="296">
                  <c:v>42841</c:v>
                </c:pt>
                <c:pt idx="297">
                  <c:v>42552</c:v>
                </c:pt>
                <c:pt idx="298">
                  <c:v>43908</c:v>
                </c:pt>
                <c:pt idx="299">
                  <c:v>45301</c:v>
                </c:pt>
                <c:pt idx="300">
                  <c:v>43645</c:v>
                </c:pt>
                <c:pt idx="301">
                  <c:v>40711</c:v>
                </c:pt>
                <c:pt idx="302">
                  <c:v>40095</c:v>
                </c:pt>
                <c:pt idx="303">
                  <c:v>38617</c:v>
                </c:pt>
                <c:pt idx="304">
                  <c:v>41930</c:v>
                </c:pt>
                <c:pt idx="305">
                  <c:v>42222</c:v>
                </c:pt>
                <c:pt idx="306">
                  <c:v>42289</c:v>
                </c:pt>
                <c:pt idx="307">
                  <c:v>42186</c:v>
                </c:pt>
                <c:pt idx="308">
                  <c:v>43450</c:v>
                </c:pt>
                <c:pt idx="309">
                  <c:v>42071</c:v>
                </c:pt>
                <c:pt idx="310">
                  <c:v>39093</c:v>
                </c:pt>
                <c:pt idx="311">
                  <c:v>40043</c:v>
                </c:pt>
                <c:pt idx="312">
                  <c:v>41875</c:v>
                </c:pt>
                <c:pt idx="313">
                  <c:v>42513</c:v>
                </c:pt>
                <c:pt idx="314">
                  <c:v>42294</c:v>
                </c:pt>
                <c:pt idx="315">
                  <c:v>42098</c:v>
                </c:pt>
                <c:pt idx="316">
                  <c:v>39304</c:v>
                </c:pt>
                <c:pt idx="317">
                  <c:v>36707</c:v>
                </c:pt>
                <c:pt idx="318">
                  <c:v>40766</c:v>
                </c:pt>
                <c:pt idx="319">
                  <c:v>40431</c:v>
                </c:pt>
                <c:pt idx="320">
                  <c:v>41800</c:v>
                </c:pt>
                <c:pt idx="321">
                  <c:v>40539</c:v>
                </c:pt>
                <c:pt idx="322">
                  <c:v>37978</c:v>
                </c:pt>
                <c:pt idx="323">
                  <c:v>35828</c:v>
                </c:pt>
                <c:pt idx="324">
                  <c:v>32569</c:v>
                </c:pt>
                <c:pt idx="325">
                  <c:v>35581</c:v>
                </c:pt>
                <c:pt idx="326">
                  <c:v>38969</c:v>
                </c:pt>
                <c:pt idx="327">
                  <c:v>41459</c:v>
                </c:pt>
                <c:pt idx="328">
                  <c:v>39856</c:v>
                </c:pt>
                <c:pt idx="329">
                  <c:v>37835</c:v>
                </c:pt>
                <c:pt idx="330">
                  <c:v>35897</c:v>
                </c:pt>
                <c:pt idx="331">
                  <c:v>30516</c:v>
                </c:pt>
                <c:pt idx="332">
                  <c:v>30636</c:v>
                </c:pt>
                <c:pt idx="333">
                  <c:v>37348</c:v>
                </c:pt>
                <c:pt idx="334">
                  <c:v>37921</c:v>
                </c:pt>
                <c:pt idx="335">
                  <c:v>36823</c:v>
                </c:pt>
                <c:pt idx="336">
                  <c:v>35663</c:v>
                </c:pt>
                <c:pt idx="337">
                  <c:v>34687</c:v>
                </c:pt>
                <c:pt idx="338">
                  <c:v>31010</c:v>
                </c:pt>
                <c:pt idx="339">
                  <c:v>32114</c:v>
                </c:pt>
                <c:pt idx="340">
                  <c:v>35829</c:v>
                </c:pt>
                <c:pt idx="341">
                  <c:v>36921</c:v>
                </c:pt>
                <c:pt idx="342">
                  <c:v>36526</c:v>
                </c:pt>
                <c:pt idx="343">
                  <c:v>35164</c:v>
                </c:pt>
                <c:pt idx="344">
                  <c:v>32409</c:v>
                </c:pt>
                <c:pt idx="345">
                  <c:v>30564</c:v>
                </c:pt>
                <c:pt idx="346">
                  <c:v>33126</c:v>
                </c:pt>
                <c:pt idx="347">
                  <c:v>37065</c:v>
                </c:pt>
                <c:pt idx="348">
                  <c:v>36723</c:v>
                </c:pt>
                <c:pt idx="349">
                  <c:v>37810</c:v>
                </c:pt>
                <c:pt idx="350">
                  <c:v>37179</c:v>
                </c:pt>
                <c:pt idx="351">
                  <c:v>36537</c:v>
                </c:pt>
                <c:pt idx="352">
                  <c:v>35433</c:v>
                </c:pt>
                <c:pt idx="353">
                  <c:v>34213</c:v>
                </c:pt>
                <c:pt idx="354">
                  <c:v>35347</c:v>
                </c:pt>
                <c:pt idx="355">
                  <c:v>38854</c:v>
                </c:pt>
                <c:pt idx="356">
                  <c:v>42683</c:v>
                </c:pt>
                <c:pt idx="357">
                  <c:v>36981</c:v>
                </c:pt>
                <c:pt idx="358">
                  <c:v>37848</c:v>
                </c:pt>
                <c:pt idx="359">
                  <c:v>39996</c:v>
                </c:pt>
                <c:pt idx="360">
                  <c:v>38494</c:v>
                </c:pt>
                <c:pt idx="361">
                  <c:v>39884</c:v>
                </c:pt>
                <c:pt idx="362">
                  <c:v>40656</c:v>
                </c:pt>
                <c:pt idx="363">
                  <c:v>41520</c:v>
                </c:pt>
                <c:pt idx="364">
                  <c:v>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964-82F8-ADD7410A3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'17'!$Q$1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'17'!$Q$2:$Q$366</c:f>
              <c:numCache>
                <c:formatCode>General</c:formatCode>
                <c:ptCount val="365"/>
                <c:pt idx="0">
                  <c:v>42493</c:v>
                </c:pt>
                <c:pt idx="1">
                  <c:v>42837</c:v>
                </c:pt>
                <c:pt idx="2">
                  <c:v>38363</c:v>
                </c:pt>
                <c:pt idx="3">
                  <c:v>36721</c:v>
                </c:pt>
                <c:pt idx="4">
                  <c:v>36608</c:v>
                </c:pt>
                <c:pt idx="5">
                  <c:v>38408</c:v>
                </c:pt>
                <c:pt idx="6">
                  <c:v>38085</c:v>
                </c:pt>
                <c:pt idx="7">
                  <c:v>41242</c:v>
                </c:pt>
                <c:pt idx="8">
                  <c:v>39669</c:v>
                </c:pt>
                <c:pt idx="9">
                  <c:v>35902</c:v>
                </c:pt>
                <c:pt idx="10">
                  <c:v>35431</c:v>
                </c:pt>
                <c:pt idx="11">
                  <c:v>37927</c:v>
                </c:pt>
                <c:pt idx="12">
                  <c:v>39223</c:v>
                </c:pt>
                <c:pt idx="13">
                  <c:v>38270</c:v>
                </c:pt>
                <c:pt idx="14">
                  <c:v>42045</c:v>
                </c:pt>
                <c:pt idx="15">
                  <c:v>41072</c:v>
                </c:pt>
                <c:pt idx="16">
                  <c:v>36814</c:v>
                </c:pt>
                <c:pt idx="17">
                  <c:v>36047</c:v>
                </c:pt>
                <c:pt idx="18">
                  <c:v>37796</c:v>
                </c:pt>
                <c:pt idx="19">
                  <c:v>36545</c:v>
                </c:pt>
                <c:pt idx="20">
                  <c:v>35736</c:v>
                </c:pt>
                <c:pt idx="21">
                  <c:v>37833</c:v>
                </c:pt>
                <c:pt idx="22">
                  <c:v>36833</c:v>
                </c:pt>
                <c:pt idx="23">
                  <c:v>35660</c:v>
                </c:pt>
                <c:pt idx="24">
                  <c:v>39612</c:v>
                </c:pt>
                <c:pt idx="25">
                  <c:v>38563</c:v>
                </c:pt>
                <c:pt idx="26">
                  <c:v>34653</c:v>
                </c:pt>
                <c:pt idx="27">
                  <c:v>32571</c:v>
                </c:pt>
                <c:pt idx="28">
                  <c:v>42773</c:v>
                </c:pt>
                <c:pt idx="29">
                  <c:v>42583</c:v>
                </c:pt>
                <c:pt idx="30">
                  <c:v>40451</c:v>
                </c:pt>
                <c:pt idx="31">
                  <c:v>37100</c:v>
                </c:pt>
                <c:pt idx="32">
                  <c:v>30779</c:v>
                </c:pt>
                <c:pt idx="33">
                  <c:v>33796</c:v>
                </c:pt>
                <c:pt idx="34">
                  <c:v>35096</c:v>
                </c:pt>
                <c:pt idx="35">
                  <c:v>40461</c:v>
                </c:pt>
                <c:pt idx="36">
                  <c:v>37053</c:v>
                </c:pt>
                <c:pt idx="37">
                  <c:v>33365</c:v>
                </c:pt>
                <c:pt idx="38">
                  <c:v>35893</c:v>
                </c:pt>
                <c:pt idx="39">
                  <c:v>36914</c:v>
                </c:pt>
                <c:pt idx="40">
                  <c:v>35954</c:v>
                </c:pt>
                <c:pt idx="41">
                  <c:v>35450</c:v>
                </c:pt>
                <c:pt idx="42">
                  <c:v>40292</c:v>
                </c:pt>
                <c:pt idx="43">
                  <c:v>40159</c:v>
                </c:pt>
                <c:pt idx="44">
                  <c:v>37563</c:v>
                </c:pt>
                <c:pt idx="45">
                  <c:v>38406</c:v>
                </c:pt>
                <c:pt idx="46">
                  <c:v>40734</c:v>
                </c:pt>
                <c:pt idx="47">
                  <c:v>41329</c:v>
                </c:pt>
                <c:pt idx="48">
                  <c:v>40548</c:v>
                </c:pt>
                <c:pt idx="49">
                  <c:v>38736</c:v>
                </c:pt>
                <c:pt idx="50">
                  <c:v>45610</c:v>
                </c:pt>
                <c:pt idx="51">
                  <c:v>40372</c:v>
                </c:pt>
                <c:pt idx="52">
                  <c:v>40275</c:v>
                </c:pt>
                <c:pt idx="53">
                  <c:v>41110</c:v>
                </c:pt>
                <c:pt idx="54">
                  <c:v>41545</c:v>
                </c:pt>
                <c:pt idx="55">
                  <c:v>41663</c:v>
                </c:pt>
                <c:pt idx="56">
                  <c:v>43758</c:v>
                </c:pt>
                <c:pt idx="57">
                  <c:v>42085</c:v>
                </c:pt>
                <c:pt idx="58">
                  <c:v>39881</c:v>
                </c:pt>
                <c:pt idx="59">
                  <c:v>36571</c:v>
                </c:pt>
                <c:pt idx="60">
                  <c:v>31521</c:v>
                </c:pt>
                <c:pt idx="61">
                  <c:v>28880</c:v>
                </c:pt>
                <c:pt idx="62">
                  <c:v>34847</c:v>
                </c:pt>
                <c:pt idx="63">
                  <c:v>41621</c:v>
                </c:pt>
                <c:pt idx="64">
                  <c:v>34267</c:v>
                </c:pt>
                <c:pt idx="65">
                  <c:v>28062</c:v>
                </c:pt>
                <c:pt idx="66">
                  <c:v>29709</c:v>
                </c:pt>
                <c:pt idx="67">
                  <c:v>28631</c:v>
                </c:pt>
                <c:pt idx="68">
                  <c:v>30748</c:v>
                </c:pt>
                <c:pt idx="69">
                  <c:v>31210</c:v>
                </c:pt>
                <c:pt idx="70">
                  <c:v>41185</c:v>
                </c:pt>
                <c:pt idx="71">
                  <c:v>36753</c:v>
                </c:pt>
                <c:pt idx="72">
                  <c:v>29701</c:v>
                </c:pt>
                <c:pt idx="73">
                  <c:v>29218</c:v>
                </c:pt>
                <c:pt idx="74">
                  <c:v>30728</c:v>
                </c:pt>
                <c:pt idx="75">
                  <c:v>34329</c:v>
                </c:pt>
                <c:pt idx="76">
                  <c:v>35507</c:v>
                </c:pt>
                <c:pt idx="77">
                  <c:v>42363</c:v>
                </c:pt>
                <c:pt idx="78">
                  <c:v>40657</c:v>
                </c:pt>
                <c:pt idx="79">
                  <c:v>33959</c:v>
                </c:pt>
                <c:pt idx="80">
                  <c:v>33405</c:v>
                </c:pt>
                <c:pt idx="81">
                  <c:v>35357</c:v>
                </c:pt>
                <c:pt idx="82">
                  <c:v>38825</c:v>
                </c:pt>
                <c:pt idx="83">
                  <c:v>38786</c:v>
                </c:pt>
                <c:pt idx="84">
                  <c:v>44830</c:v>
                </c:pt>
                <c:pt idx="85">
                  <c:v>42042</c:v>
                </c:pt>
                <c:pt idx="86">
                  <c:v>35507</c:v>
                </c:pt>
                <c:pt idx="87">
                  <c:v>35927</c:v>
                </c:pt>
                <c:pt idx="88">
                  <c:v>38681</c:v>
                </c:pt>
                <c:pt idx="89">
                  <c:v>44010</c:v>
                </c:pt>
                <c:pt idx="90">
                  <c:v>41474</c:v>
                </c:pt>
                <c:pt idx="91">
                  <c:v>45512</c:v>
                </c:pt>
                <c:pt idx="92">
                  <c:v>44729</c:v>
                </c:pt>
                <c:pt idx="93">
                  <c:v>39029</c:v>
                </c:pt>
                <c:pt idx="94">
                  <c:v>36633</c:v>
                </c:pt>
                <c:pt idx="95">
                  <c:v>41341</c:v>
                </c:pt>
                <c:pt idx="96">
                  <c:v>44700</c:v>
                </c:pt>
                <c:pt idx="97">
                  <c:v>43021</c:v>
                </c:pt>
                <c:pt idx="98">
                  <c:v>47548</c:v>
                </c:pt>
                <c:pt idx="99">
                  <c:v>45955</c:v>
                </c:pt>
                <c:pt idx="100">
                  <c:v>40279</c:v>
                </c:pt>
                <c:pt idx="101">
                  <c:v>39356</c:v>
                </c:pt>
                <c:pt idx="102">
                  <c:v>41424</c:v>
                </c:pt>
                <c:pt idx="103">
                  <c:v>44330</c:v>
                </c:pt>
                <c:pt idx="104">
                  <c:v>45441</c:v>
                </c:pt>
                <c:pt idx="105">
                  <c:v>48388</c:v>
                </c:pt>
                <c:pt idx="106">
                  <c:v>46419</c:v>
                </c:pt>
                <c:pt idx="107">
                  <c:v>41134</c:v>
                </c:pt>
                <c:pt idx="108">
                  <c:v>39331</c:v>
                </c:pt>
                <c:pt idx="109">
                  <c:v>41498</c:v>
                </c:pt>
                <c:pt idx="110">
                  <c:v>43633</c:v>
                </c:pt>
                <c:pt idx="111">
                  <c:v>45682</c:v>
                </c:pt>
                <c:pt idx="112">
                  <c:v>48225</c:v>
                </c:pt>
                <c:pt idx="113">
                  <c:v>46748</c:v>
                </c:pt>
                <c:pt idx="114">
                  <c:v>41967</c:v>
                </c:pt>
                <c:pt idx="115">
                  <c:v>40257</c:v>
                </c:pt>
                <c:pt idx="116">
                  <c:v>41609</c:v>
                </c:pt>
                <c:pt idx="117">
                  <c:v>44305</c:v>
                </c:pt>
                <c:pt idx="118">
                  <c:v>39458</c:v>
                </c:pt>
                <c:pt idx="119">
                  <c:v>40622</c:v>
                </c:pt>
                <c:pt idx="120">
                  <c:v>42505</c:v>
                </c:pt>
                <c:pt idx="121">
                  <c:v>37272</c:v>
                </c:pt>
                <c:pt idx="122">
                  <c:v>46955</c:v>
                </c:pt>
                <c:pt idx="123">
                  <c:v>46557</c:v>
                </c:pt>
                <c:pt idx="124">
                  <c:v>47323</c:v>
                </c:pt>
                <c:pt idx="125">
                  <c:v>47856</c:v>
                </c:pt>
                <c:pt idx="126">
                  <c:v>48207</c:v>
                </c:pt>
                <c:pt idx="127">
                  <c:v>47924</c:v>
                </c:pt>
                <c:pt idx="128">
                  <c:v>46157</c:v>
                </c:pt>
                <c:pt idx="129">
                  <c:v>39299</c:v>
                </c:pt>
                <c:pt idx="130">
                  <c:v>37091</c:v>
                </c:pt>
                <c:pt idx="131">
                  <c:v>44143</c:v>
                </c:pt>
                <c:pt idx="132">
                  <c:v>41567</c:v>
                </c:pt>
                <c:pt idx="133">
                  <c:v>45632</c:v>
                </c:pt>
                <c:pt idx="134">
                  <c:v>40972</c:v>
                </c:pt>
                <c:pt idx="135">
                  <c:v>37139</c:v>
                </c:pt>
                <c:pt idx="136">
                  <c:v>39560</c:v>
                </c:pt>
                <c:pt idx="137">
                  <c:v>42218</c:v>
                </c:pt>
                <c:pt idx="138">
                  <c:v>45883</c:v>
                </c:pt>
                <c:pt idx="139">
                  <c:v>44051</c:v>
                </c:pt>
                <c:pt idx="140">
                  <c:v>47728</c:v>
                </c:pt>
                <c:pt idx="141">
                  <c:v>42956</c:v>
                </c:pt>
                <c:pt idx="142">
                  <c:v>38901</c:v>
                </c:pt>
                <c:pt idx="143">
                  <c:v>38944</c:v>
                </c:pt>
                <c:pt idx="144">
                  <c:v>41218</c:v>
                </c:pt>
                <c:pt idx="145">
                  <c:v>45283</c:v>
                </c:pt>
                <c:pt idx="146">
                  <c:v>44568</c:v>
                </c:pt>
                <c:pt idx="147">
                  <c:v>47189</c:v>
                </c:pt>
                <c:pt idx="148">
                  <c:v>43952</c:v>
                </c:pt>
                <c:pt idx="149">
                  <c:v>39690</c:v>
                </c:pt>
                <c:pt idx="150">
                  <c:v>40411</c:v>
                </c:pt>
                <c:pt idx="151">
                  <c:v>39066</c:v>
                </c:pt>
                <c:pt idx="152">
                  <c:v>43482</c:v>
                </c:pt>
                <c:pt idx="153">
                  <c:v>37811</c:v>
                </c:pt>
                <c:pt idx="154">
                  <c:v>40787</c:v>
                </c:pt>
                <c:pt idx="155">
                  <c:v>41342</c:v>
                </c:pt>
                <c:pt idx="156">
                  <c:v>46338</c:v>
                </c:pt>
                <c:pt idx="157">
                  <c:v>43720</c:v>
                </c:pt>
                <c:pt idx="158">
                  <c:v>38958</c:v>
                </c:pt>
                <c:pt idx="159">
                  <c:v>44769</c:v>
                </c:pt>
                <c:pt idx="160">
                  <c:v>45870</c:v>
                </c:pt>
                <c:pt idx="161">
                  <c:v>46780</c:v>
                </c:pt>
                <c:pt idx="162">
                  <c:v>44656</c:v>
                </c:pt>
                <c:pt idx="163">
                  <c:v>41668</c:v>
                </c:pt>
                <c:pt idx="164">
                  <c:v>41181</c:v>
                </c:pt>
                <c:pt idx="165">
                  <c:v>42607</c:v>
                </c:pt>
                <c:pt idx="166">
                  <c:v>45017</c:v>
                </c:pt>
                <c:pt idx="167">
                  <c:v>44536</c:v>
                </c:pt>
                <c:pt idx="168">
                  <c:v>47685</c:v>
                </c:pt>
                <c:pt idx="169">
                  <c:v>45207</c:v>
                </c:pt>
                <c:pt idx="170">
                  <c:v>43027</c:v>
                </c:pt>
                <c:pt idx="171">
                  <c:v>40192</c:v>
                </c:pt>
                <c:pt idx="172">
                  <c:v>43041</c:v>
                </c:pt>
                <c:pt idx="173">
                  <c:v>44776</c:v>
                </c:pt>
                <c:pt idx="174">
                  <c:v>44551</c:v>
                </c:pt>
                <c:pt idx="175">
                  <c:v>46646</c:v>
                </c:pt>
                <c:pt idx="176">
                  <c:v>43994</c:v>
                </c:pt>
                <c:pt idx="177">
                  <c:v>40885</c:v>
                </c:pt>
                <c:pt idx="178">
                  <c:v>41211</c:v>
                </c:pt>
                <c:pt idx="179">
                  <c:v>45656</c:v>
                </c:pt>
                <c:pt idx="180">
                  <c:v>42407</c:v>
                </c:pt>
                <c:pt idx="181">
                  <c:v>38700</c:v>
                </c:pt>
                <c:pt idx="182">
                  <c:v>42585</c:v>
                </c:pt>
                <c:pt idx="183">
                  <c:v>40063</c:v>
                </c:pt>
                <c:pt idx="184">
                  <c:v>35298</c:v>
                </c:pt>
                <c:pt idx="185">
                  <c:v>36816</c:v>
                </c:pt>
                <c:pt idx="186">
                  <c:v>37423</c:v>
                </c:pt>
                <c:pt idx="187">
                  <c:v>39381</c:v>
                </c:pt>
                <c:pt idx="188">
                  <c:v>39985</c:v>
                </c:pt>
                <c:pt idx="189">
                  <c:v>45015</c:v>
                </c:pt>
                <c:pt idx="190">
                  <c:v>40676</c:v>
                </c:pt>
                <c:pt idx="191">
                  <c:v>38200</c:v>
                </c:pt>
                <c:pt idx="192">
                  <c:v>38712</c:v>
                </c:pt>
                <c:pt idx="193">
                  <c:v>41037</c:v>
                </c:pt>
                <c:pt idx="194">
                  <c:v>43025</c:v>
                </c:pt>
                <c:pt idx="195">
                  <c:v>43716</c:v>
                </c:pt>
                <c:pt idx="196">
                  <c:v>45627</c:v>
                </c:pt>
                <c:pt idx="197">
                  <c:v>43319</c:v>
                </c:pt>
                <c:pt idx="198">
                  <c:v>40932</c:v>
                </c:pt>
                <c:pt idx="199">
                  <c:v>42610</c:v>
                </c:pt>
                <c:pt idx="200">
                  <c:v>43546</c:v>
                </c:pt>
                <c:pt idx="201">
                  <c:v>40375</c:v>
                </c:pt>
                <c:pt idx="202">
                  <c:v>38224</c:v>
                </c:pt>
                <c:pt idx="203">
                  <c:v>42380</c:v>
                </c:pt>
                <c:pt idx="204">
                  <c:v>37256</c:v>
                </c:pt>
                <c:pt idx="205">
                  <c:v>37652</c:v>
                </c:pt>
                <c:pt idx="206">
                  <c:v>40223</c:v>
                </c:pt>
                <c:pt idx="207">
                  <c:v>38724</c:v>
                </c:pt>
                <c:pt idx="208">
                  <c:v>40003</c:v>
                </c:pt>
                <c:pt idx="209">
                  <c:v>40718</c:v>
                </c:pt>
                <c:pt idx="210">
                  <c:v>43598</c:v>
                </c:pt>
                <c:pt idx="211">
                  <c:v>41195</c:v>
                </c:pt>
                <c:pt idx="212">
                  <c:v>42871</c:v>
                </c:pt>
                <c:pt idx="213">
                  <c:v>44854</c:v>
                </c:pt>
                <c:pt idx="214">
                  <c:v>43027</c:v>
                </c:pt>
                <c:pt idx="215">
                  <c:v>45722</c:v>
                </c:pt>
                <c:pt idx="216">
                  <c:v>46445</c:v>
                </c:pt>
                <c:pt idx="217">
                  <c:v>46128</c:v>
                </c:pt>
                <c:pt idx="218">
                  <c:v>35743</c:v>
                </c:pt>
                <c:pt idx="219">
                  <c:v>38724</c:v>
                </c:pt>
                <c:pt idx="220">
                  <c:v>42319</c:v>
                </c:pt>
                <c:pt idx="221">
                  <c:v>41364</c:v>
                </c:pt>
                <c:pt idx="222">
                  <c:v>43345</c:v>
                </c:pt>
                <c:pt idx="223">
                  <c:v>42587</c:v>
                </c:pt>
                <c:pt idx="224">
                  <c:v>43015</c:v>
                </c:pt>
                <c:pt idx="225">
                  <c:v>45428</c:v>
                </c:pt>
                <c:pt idx="226">
                  <c:v>45552</c:v>
                </c:pt>
                <c:pt idx="227">
                  <c:v>44528</c:v>
                </c:pt>
                <c:pt idx="228">
                  <c:v>42980</c:v>
                </c:pt>
                <c:pt idx="229">
                  <c:v>44653</c:v>
                </c:pt>
                <c:pt idx="230">
                  <c:v>45338</c:v>
                </c:pt>
                <c:pt idx="231">
                  <c:v>45253</c:v>
                </c:pt>
                <c:pt idx="232">
                  <c:v>41015</c:v>
                </c:pt>
                <c:pt idx="233">
                  <c:v>40536</c:v>
                </c:pt>
                <c:pt idx="234">
                  <c:v>43426</c:v>
                </c:pt>
                <c:pt idx="235">
                  <c:v>45016</c:v>
                </c:pt>
                <c:pt idx="236">
                  <c:v>45690</c:v>
                </c:pt>
                <c:pt idx="237">
                  <c:v>47034</c:v>
                </c:pt>
                <c:pt idx="238">
                  <c:v>46920</c:v>
                </c:pt>
                <c:pt idx="239">
                  <c:v>44547</c:v>
                </c:pt>
                <c:pt idx="240">
                  <c:v>42995</c:v>
                </c:pt>
                <c:pt idx="241">
                  <c:v>44983</c:v>
                </c:pt>
                <c:pt idx="242">
                  <c:v>45285</c:v>
                </c:pt>
                <c:pt idx="243">
                  <c:v>43787</c:v>
                </c:pt>
                <c:pt idx="244">
                  <c:v>42324</c:v>
                </c:pt>
                <c:pt idx="245">
                  <c:v>46700</c:v>
                </c:pt>
                <c:pt idx="246">
                  <c:v>44405</c:v>
                </c:pt>
                <c:pt idx="247">
                  <c:v>41011</c:v>
                </c:pt>
                <c:pt idx="248">
                  <c:v>40692</c:v>
                </c:pt>
                <c:pt idx="249">
                  <c:v>45019</c:v>
                </c:pt>
                <c:pt idx="250">
                  <c:v>45802</c:v>
                </c:pt>
                <c:pt idx="251">
                  <c:v>47414</c:v>
                </c:pt>
                <c:pt idx="252">
                  <c:v>47455</c:v>
                </c:pt>
                <c:pt idx="253">
                  <c:v>46242</c:v>
                </c:pt>
                <c:pt idx="254">
                  <c:v>43017</c:v>
                </c:pt>
                <c:pt idx="255">
                  <c:v>40744</c:v>
                </c:pt>
                <c:pt idx="256">
                  <c:v>44874</c:v>
                </c:pt>
                <c:pt idx="257">
                  <c:v>47005</c:v>
                </c:pt>
                <c:pt idx="258">
                  <c:v>42887</c:v>
                </c:pt>
                <c:pt idx="259">
                  <c:v>42480</c:v>
                </c:pt>
                <c:pt idx="260">
                  <c:v>43568</c:v>
                </c:pt>
                <c:pt idx="261">
                  <c:v>40122</c:v>
                </c:pt>
                <c:pt idx="262">
                  <c:v>39952</c:v>
                </c:pt>
                <c:pt idx="263">
                  <c:v>41541</c:v>
                </c:pt>
                <c:pt idx="264">
                  <c:v>44894</c:v>
                </c:pt>
                <c:pt idx="265">
                  <c:v>45389</c:v>
                </c:pt>
                <c:pt idx="266">
                  <c:v>47539</c:v>
                </c:pt>
                <c:pt idx="267">
                  <c:v>45841</c:v>
                </c:pt>
                <c:pt idx="268">
                  <c:v>37666</c:v>
                </c:pt>
                <c:pt idx="269">
                  <c:v>38640</c:v>
                </c:pt>
                <c:pt idx="270">
                  <c:v>37568</c:v>
                </c:pt>
                <c:pt idx="271">
                  <c:v>37066</c:v>
                </c:pt>
                <c:pt idx="272">
                  <c:v>33697</c:v>
                </c:pt>
                <c:pt idx="273">
                  <c:v>32026</c:v>
                </c:pt>
                <c:pt idx="274">
                  <c:v>41186</c:v>
                </c:pt>
                <c:pt idx="275">
                  <c:v>45031</c:v>
                </c:pt>
                <c:pt idx="276">
                  <c:v>48021</c:v>
                </c:pt>
                <c:pt idx="277">
                  <c:v>48518</c:v>
                </c:pt>
                <c:pt idx="278">
                  <c:v>48375</c:v>
                </c:pt>
                <c:pt idx="279">
                  <c:v>48618</c:v>
                </c:pt>
                <c:pt idx="280">
                  <c:v>48322</c:v>
                </c:pt>
                <c:pt idx="281">
                  <c:v>47495</c:v>
                </c:pt>
                <c:pt idx="282">
                  <c:v>45166</c:v>
                </c:pt>
                <c:pt idx="283">
                  <c:v>36902</c:v>
                </c:pt>
                <c:pt idx="284">
                  <c:v>30590</c:v>
                </c:pt>
                <c:pt idx="285">
                  <c:v>39300</c:v>
                </c:pt>
                <c:pt idx="286">
                  <c:v>34819</c:v>
                </c:pt>
                <c:pt idx="287">
                  <c:v>41786</c:v>
                </c:pt>
                <c:pt idx="288">
                  <c:v>35737</c:v>
                </c:pt>
                <c:pt idx="289">
                  <c:v>33019</c:v>
                </c:pt>
                <c:pt idx="290">
                  <c:v>37936</c:v>
                </c:pt>
                <c:pt idx="291">
                  <c:v>41817</c:v>
                </c:pt>
                <c:pt idx="292">
                  <c:v>46356</c:v>
                </c:pt>
                <c:pt idx="293">
                  <c:v>44449</c:v>
                </c:pt>
                <c:pt idx="294">
                  <c:v>45984</c:v>
                </c:pt>
                <c:pt idx="295">
                  <c:v>45145</c:v>
                </c:pt>
                <c:pt idx="296">
                  <c:v>37273</c:v>
                </c:pt>
                <c:pt idx="297">
                  <c:v>41416</c:v>
                </c:pt>
                <c:pt idx="298">
                  <c:v>43813</c:v>
                </c:pt>
                <c:pt idx="299">
                  <c:v>46654</c:v>
                </c:pt>
                <c:pt idx="300">
                  <c:v>46775</c:v>
                </c:pt>
                <c:pt idx="301">
                  <c:v>43989</c:v>
                </c:pt>
                <c:pt idx="302">
                  <c:v>42488</c:v>
                </c:pt>
                <c:pt idx="303">
                  <c:v>38714</c:v>
                </c:pt>
                <c:pt idx="304">
                  <c:v>35297</c:v>
                </c:pt>
                <c:pt idx="305">
                  <c:v>39931</c:v>
                </c:pt>
                <c:pt idx="306">
                  <c:v>42640</c:v>
                </c:pt>
                <c:pt idx="307">
                  <c:v>43132</c:v>
                </c:pt>
                <c:pt idx="308">
                  <c:v>43805</c:v>
                </c:pt>
                <c:pt idx="309">
                  <c:v>43092</c:v>
                </c:pt>
                <c:pt idx="310">
                  <c:v>40453</c:v>
                </c:pt>
                <c:pt idx="311">
                  <c:v>40153</c:v>
                </c:pt>
                <c:pt idx="312">
                  <c:v>40567</c:v>
                </c:pt>
                <c:pt idx="313">
                  <c:v>42206</c:v>
                </c:pt>
                <c:pt idx="314">
                  <c:v>42651</c:v>
                </c:pt>
                <c:pt idx="315">
                  <c:v>43941</c:v>
                </c:pt>
                <c:pt idx="316">
                  <c:v>42693</c:v>
                </c:pt>
                <c:pt idx="317">
                  <c:v>39848</c:v>
                </c:pt>
                <c:pt idx="318">
                  <c:v>37967</c:v>
                </c:pt>
                <c:pt idx="319">
                  <c:v>36617</c:v>
                </c:pt>
                <c:pt idx="320">
                  <c:v>40500</c:v>
                </c:pt>
                <c:pt idx="321">
                  <c:v>41918</c:v>
                </c:pt>
                <c:pt idx="322">
                  <c:v>43223</c:v>
                </c:pt>
                <c:pt idx="323">
                  <c:v>42444</c:v>
                </c:pt>
                <c:pt idx="324">
                  <c:v>37077</c:v>
                </c:pt>
                <c:pt idx="325">
                  <c:v>33591</c:v>
                </c:pt>
                <c:pt idx="326">
                  <c:v>34048</c:v>
                </c:pt>
                <c:pt idx="327">
                  <c:v>39660</c:v>
                </c:pt>
                <c:pt idx="328">
                  <c:v>39201</c:v>
                </c:pt>
                <c:pt idx="329">
                  <c:v>43163</c:v>
                </c:pt>
                <c:pt idx="330">
                  <c:v>41452</c:v>
                </c:pt>
                <c:pt idx="331">
                  <c:v>34237</c:v>
                </c:pt>
                <c:pt idx="332">
                  <c:v>31956</c:v>
                </c:pt>
                <c:pt idx="333">
                  <c:v>32434</c:v>
                </c:pt>
                <c:pt idx="334">
                  <c:v>34538</c:v>
                </c:pt>
                <c:pt idx="335">
                  <c:v>34939</c:v>
                </c:pt>
                <c:pt idx="336">
                  <c:v>40897</c:v>
                </c:pt>
                <c:pt idx="337">
                  <c:v>36653</c:v>
                </c:pt>
                <c:pt idx="338">
                  <c:v>31768</c:v>
                </c:pt>
                <c:pt idx="339">
                  <c:v>31361</c:v>
                </c:pt>
                <c:pt idx="340">
                  <c:v>32421</c:v>
                </c:pt>
                <c:pt idx="341">
                  <c:v>35953</c:v>
                </c:pt>
                <c:pt idx="342">
                  <c:v>34565</c:v>
                </c:pt>
                <c:pt idx="343">
                  <c:v>40683</c:v>
                </c:pt>
                <c:pt idx="344">
                  <c:v>35572</c:v>
                </c:pt>
                <c:pt idx="345">
                  <c:v>31470</c:v>
                </c:pt>
                <c:pt idx="346">
                  <c:v>31220</c:v>
                </c:pt>
                <c:pt idx="347">
                  <c:v>31637</c:v>
                </c:pt>
                <c:pt idx="348">
                  <c:v>36567</c:v>
                </c:pt>
                <c:pt idx="349">
                  <c:v>36962</c:v>
                </c:pt>
                <c:pt idx="350">
                  <c:v>39506</c:v>
                </c:pt>
                <c:pt idx="351">
                  <c:v>37121</c:v>
                </c:pt>
                <c:pt idx="352">
                  <c:v>34506</c:v>
                </c:pt>
                <c:pt idx="353">
                  <c:v>34994</c:v>
                </c:pt>
                <c:pt idx="354">
                  <c:v>34380</c:v>
                </c:pt>
                <c:pt idx="355">
                  <c:v>36400</c:v>
                </c:pt>
                <c:pt idx="356">
                  <c:v>34667</c:v>
                </c:pt>
                <c:pt idx="357">
                  <c:v>31505</c:v>
                </c:pt>
                <c:pt idx="358">
                  <c:v>41963</c:v>
                </c:pt>
                <c:pt idx="359">
                  <c:v>40442</c:v>
                </c:pt>
                <c:pt idx="360">
                  <c:v>36646</c:v>
                </c:pt>
                <c:pt idx="361">
                  <c:v>36431</c:v>
                </c:pt>
                <c:pt idx="362">
                  <c:v>38018</c:v>
                </c:pt>
                <c:pt idx="363">
                  <c:v>38680</c:v>
                </c:pt>
                <c:pt idx="364">
                  <c:v>36981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3-4B22-B161-84A4FCF91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'17'!$W$2:$W$366</c:f>
              <c:numCache>
                <c:formatCode>General</c:formatCode>
                <c:ptCount val="365"/>
                <c:pt idx="0">
                  <c:v>868</c:v>
                </c:pt>
                <c:pt idx="1">
                  <c:v>695</c:v>
                </c:pt>
                <c:pt idx="2">
                  <c:v>797</c:v>
                </c:pt>
                <c:pt idx="3">
                  <c:v>827</c:v>
                </c:pt>
                <c:pt idx="4">
                  <c:v>796</c:v>
                </c:pt>
                <c:pt idx="5">
                  <c:v>756</c:v>
                </c:pt>
                <c:pt idx="6">
                  <c:v>852</c:v>
                </c:pt>
                <c:pt idx="7">
                  <c:v>824</c:v>
                </c:pt>
                <c:pt idx="8">
                  <c:v>684</c:v>
                </c:pt>
                <c:pt idx="9">
                  <c:v>822</c:v>
                </c:pt>
                <c:pt idx="10">
                  <c:v>852</c:v>
                </c:pt>
                <c:pt idx="11">
                  <c:v>792</c:v>
                </c:pt>
                <c:pt idx="12">
                  <c:v>737</c:v>
                </c:pt>
                <c:pt idx="13">
                  <c:v>848</c:v>
                </c:pt>
                <c:pt idx="14">
                  <c:v>838</c:v>
                </c:pt>
                <c:pt idx="15">
                  <c:v>654</c:v>
                </c:pt>
                <c:pt idx="16">
                  <c:v>804</c:v>
                </c:pt>
                <c:pt idx="17">
                  <c:v>826</c:v>
                </c:pt>
                <c:pt idx="18">
                  <c:v>776</c:v>
                </c:pt>
                <c:pt idx="19">
                  <c:v>693</c:v>
                </c:pt>
                <c:pt idx="20">
                  <c:v>769</c:v>
                </c:pt>
                <c:pt idx="21">
                  <c:v>728</c:v>
                </c:pt>
                <c:pt idx="22">
                  <c:v>710</c:v>
                </c:pt>
                <c:pt idx="23">
                  <c:v>793</c:v>
                </c:pt>
                <c:pt idx="24">
                  <c:v>680</c:v>
                </c:pt>
                <c:pt idx="25">
                  <c:v>851</c:v>
                </c:pt>
                <c:pt idx="26">
                  <c:v>1108</c:v>
                </c:pt>
                <c:pt idx="27">
                  <c:v>1227</c:v>
                </c:pt>
                <c:pt idx="28">
                  <c:v>1183</c:v>
                </c:pt>
                <c:pt idx="29">
                  <c:v>892</c:v>
                </c:pt>
                <c:pt idx="30">
                  <c:v>652</c:v>
                </c:pt>
                <c:pt idx="31">
                  <c:v>685</c:v>
                </c:pt>
                <c:pt idx="32">
                  <c:v>758</c:v>
                </c:pt>
                <c:pt idx="33">
                  <c:v>746</c:v>
                </c:pt>
                <c:pt idx="34">
                  <c:v>821</c:v>
                </c:pt>
                <c:pt idx="35">
                  <c:v>780</c:v>
                </c:pt>
                <c:pt idx="36">
                  <c:v>667</c:v>
                </c:pt>
                <c:pt idx="37">
                  <c:v>806</c:v>
                </c:pt>
                <c:pt idx="38">
                  <c:v>810</c:v>
                </c:pt>
                <c:pt idx="39">
                  <c:v>756</c:v>
                </c:pt>
                <c:pt idx="40">
                  <c:v>781</c:v>
                </c:pt>
                <c:pt idx="41">
                  <c:v>841</c:v>
                </c:pt>
                <c:pt idx="42">
                  <c:v>837</c:v>
                </c:pt>
                <c:pt idx="43">
                  <c:v>730</c:v>
                </c:pt>
                <c:pt idx="44">
                  <c:v>823</c:v>
                </c:pt>
                <c:pt idx="45">
                  <c:v>811</c:v>
                </c:pt>
                <c:pt idx="46">
                  <c:v>792</c:v>
                </c:pt>
                <c:pt idx="47">
                  <c:v>800</c:v>
                </c:pt>
                <c:pt idx="48">
                  <c:v>862</c:v>
                </c:pt>
                <c:pt idx="49">
                  <c:v>847</c:v>
                </c:pt>
                <c:pt idx="50">
                  <c:v>785</c:v>
                </c:pt>
                <c:pt idx="51">
                  <c:v>820</c:v>
                </c:pt>
                <c:pt idx="52">
                  <c:v>839</c:v>
                </c:pt>
                <c:pt idx="53">
                  <c:v>843</c:v>
                </c:pt>
                <c:pt idx="54">
                  <c:v>848</c:v>
                </c:pt>
                <c:pt idx="55">
                  <c:v>885</c:v>
                </c:pt>
                <c:pt idx="56">
                  <c:v>812</c:v>
                </c:pt>
                <c:pt idx="57">
                  <c:v>743</c:v>
                </c:pt>
                <c:pt idx="58">
                  <c:v>805</c:v>
                </c:pt>
                <c:pt idx="59">
                  <c:v>704</c:v>
                </c:pt>
                <c:pt idx="60">
                  <c:v>725</c:v>
                </c:pt>
                <c:pt idx="61">
                  <c:v>729</c:v>
                </c:pt>
                <c:pt idx="62">
                  <c:v>839</c:v>
                </c:pt>
                <c:pt idx="63">
                  <c:v>834</c:v>
                </c:pt>
                <c:pt idx="64">
                  <c:v>673</c:v>
                </c:pt>
                <c:pt idx="65">
                  <c:v>823</c:v>
                </c:pt>
                <c:pt idx="66">
                  <c:v>819</c:v>
                </c:pt>
                <c:pt idx="67">
                  <c:v>745</c:v>
                </c:pt>
                <c:pt idx="68">
                  <c:v>709</c:v>
                </c:pt>
                <c:pt idx="69">
                  <c:v>855</c:v>
                </c:pt>
                <c:pt idx="70">
                  <c:v>840</c:v>
                </c:pt>
                <c:pt idx="71">
                  <c:v>651</c:v>
                </c:pt>
                <c:pt idx="72">
                  <c:v>789</c:v>
                </c:pt>
                <c:pt idx="73">
                  <c:v>840</c:v>
                </c:pt>
                <c:pt idx="74">
                  <c:v>789</c:v>
                </c:pt>
                <c:pt idx="75">
                  <c:v>745</c:v>
                </c:pt>
                <c:pt idx="76">
                  <c:v>874</c:v>
                </c:pt>
                <c:pt idx="77">
                  <c:v>893</c:v>
                </c:pt>
                <c:pt idx="78">
                  <c:v>768</c:v>
                </c:pt>
                <c:pt idx="79">
                  <c:v>854</c:v>
                </c:pt>
                <c:pt idx="80">
                  <c:v>824</c:v>
                </c:pt>
                <c:pt idx="81">
                  <c:v>799</c:v>
                </c:pt>
                <c:pt idx="82">
                  <c:v>773</c:v>
                </c:pt>
                <c:pt idx="83">
                  <c:v>918</c:v>
                </c:pt>
                <c:pt idx="84">
                  <c:v>862</c:v>
                </c:pt>
                <c:pt idx="85">
                  <c:v>745</c:v>
                </c:pt>
                <c:pt idx="86">
                  <c:v>912</c:v>
                </c:pt>
                <c:pt idx="87">
                  <c:v>916</c:v>
                </c:pt>
                <c:pt idx="88">
                  <c:v>812</c:v>
                </c:pt>
                <c:pt idx="89">
                  <c:v>811</c:v>
                </c:pt>
                <c:pt idx="90">
                  <c:v>902</c:v>
                </c:pt>
                <c:pt idx="91">
                  <c:v>903</c:v>
                </c:pt>
                <c:pt idx="92">
                  <c:v>745</c:v>
                </c:pt>
                <c:pt idx="93">
                  <c:v>854</c:v>
                </c:pt>
                <c:pt idx="94">
                  <c:v>897</c:v>
                </c:pt>
                <c:pt idx="95">
                  <c:v>866</c:v>
                </c:pt>
                <c:pt idx="96">
                  <c:v>902</c:v>
                </c:pt>
                <c:pt idx="97">
                  <c:v>935</c:v>
                </c:pt>
                <c:pt idx="98">
                  <c:v>883</c:v>
                </c:pt>
                <c:pt idx="99">
                  <c:v>712</c:v>
                </c:pt>
                <c:pt idx="100">
                  <c:v>867</c:v>
                </c:pt>
                <c:pt idx="101">
                  <c:v>875</c:v>
                </c:pt>
                <c:pt idx="102">
                  <c:v>833</c:v>
                </c:pt>
                <c:pt idx="103">
                  <c:v>856</c:v>
                </c:pt>
                <c:pt idx="104">
                  <c:v>916</c:v>
                </c:pt>
                <c:pt idx="105">
                  <c:v>884</c:v>
                </c:pt>
                <c:pt idx="106">
                  <c:v>794</c:v>
                </c:pt>
                <c:pt idx="107">
                  <c:v>874</c:v>
                </c:pt>
                <c:pt idx="108">
                  <c:v>883</c:v>
                </c:pt>
                <c:pt idx="109">
                  <c:v>876</c:v>
                </c:pt>
                <c:pt idx="110">
                  <c:v>849</c:v>
                </c:pt>
                <c:pt idx="111">
                  <c:v>919</c:v>
                </c:pt>
                <c:pt idx="112">
                  <c:v>880</c:v>
                </c:pt>
                <c:pt idx="113">
                  <c:v>721</c:v>
                </c:pt>
                <c:pt idx="114">
                  <c:v>859</c:v>
                </c:pt>
                <c:pt idx="115">
                  <c:v>915</c:v>
                </c:pt>
                <c:pt idx="116">
                  <c:v>832</c:v>
                </c:pt>
                <c:pt idx="117">
                  <c:v>640</c:v>
                </c:pt>
                <c:pt idx="118">
                  <c:v>800</c:v>
                </c:pt>
                <c:pt idx="119">
                  <c:v>800</c:v>
                </c:pt>
                <c:pt idx="120">
                  <c:v>693</c:v>
                </c:pt>
                <c:pt idx="121">
                  <c:v>561</c:v>
                </c:pt>
                <c:pt idx="122">
                  <c:v>570</c:v>
                </c:pt>
                <c:pt idx="123">
                  <c:v>659</c:v>
                </c:pt>
                <c:pt idx="124">
                  <c:v>780</c:v>
                </c:pt>
                <c:pt idx="125">
                  <c:v>776</c:v>
                </c:pt>
                <c:pt idx="126">
                  <c:v>671</c:v>
                </c:pt>
                <c:pt idx="127">
                  <c:v>535</c:v>
                </c:pt>
                <c:pt idx="128">
                  <c:v>650</c:v>
                </c:pt>
                <c:pt idx="129">
                  <c:v>877</c:v>
                </c:pt>
                <c:pt idx="130">
                  <c:v>872</c:v>
                </c:pt>
                <c:pt idx="131">
                  <c:v>851</c:v>
                </c:pt>
                <c:pt idx="132">
                  <c:v>918</c:v>
                </c:pt>
                <c:pt idx="133">
                  <c:v>909</c:v>
                </c:pt>
                <c:pt idx="134">
                  <c:v>801</c:v>
                </c:pt>
                <c:pt idx="135">
                  <c:v>878</c:v>
                </c:pt>
                <c:pt idx="136">
                  <c:v>904</c:v>
                </c:pt>
                <c:pt idx="137">
                  <c:v>849</c:v>
                </c:pt>
                <c:pt idx="138">
                  <c:v>769</c:v>
                </c:pt>
                <c:pt idx="139">
                  <c:v>888</c:v>
                </c:pt>
                <c:pt idx="140">
                  <c:v>862</c:v>
                </c:pt>
                <c:pt idx="141">
                  <c:v>720</c:v>
                </c:pt>
                <c:pt idx="142">
                  <c:v>870</c:v>
                </c:pt>
                <c:pt idx="143">
                  <c:v>890</c:v>
                </c:pt>
                <c:pt idx="144">
                  <c:v>852</c:v>
                </c:pt>
                <c:pt idx="145">
                  <c:v>768</c:v>
                </c:pt>
                <c:pt idx="146">
                  <c:v>897</c:v>
                </c:pt>
                <c:pt idx="147">
                  <c:v>861</c:v>
                </c:pt>
                <c:pt idx="148">
                  <c:v>778</c:v>
                </c:pt>
                <c:pt idx="149">
                  <c:v>864</c:v>
                </c:pt>
                <c:pt idx="150">
                  <c:v>898</c:v>
                </c:pt>
                <c:pt idx="151">
                  <c:v>788</c:v>
                </c:pt>
                <c:pt idx="152">
                  <c:v>663</c:v>
                </c:pt>
                <c:pt idx="153">
                  <c:v>885</c:v>
                </c:pt>
                <c:pt idx="154">
                  <c:v>872</c:v>
                </c:pt>
                <c:pt idx="155">
                  <c:v>728</c:v>
                </c:pt>
                <c:pt idx="156">
                  <c:v>582</c:v>
                </c:pt>
                <c:pt idx="157">
                  <c:v>781</c:v>
                </c:pt>
                <c:pt idx="158">
                  <c:v>822</c:v>
                </c:pt>
                <c:pt idx="159">
                  <c:v>819</c:v>
                </c:pt>
                <c:pt idx="160">
                  <c:v>894</c:v>
                </c:pt>
                <c:pt idx="161">
                  <c:v>859</c:v>
                </c:pt>
                <c:pt idx="162">
                  <c:v>698</c:v>
                </c:pt>
                <c:pt idx="163">
                  <c:v>870</c:v>
                </c:pt>
                <c:pt idx="164">
                  <c:v>889</c:v>
                </c:pt>
                <c:pt idx="165">
                  <c:v>845</c:v>
                </c:pt>
                <c:pt idx="166">
                  <c:v>794</c:v>
                </c:pt>
                <c:pt idx="167">
                  <c:v>859</c:v>
                </c:pt>
                <c:pt idx="168">
                  <c:v>835</c:v>
                </c:pt>
                <c:pt idx="169">
                  <c:v>725</c:v>
                </c:pt>
                <c:pt idx="170">
                  <c:v>832</c:v>
                </c:pt>
                <c:pt idx="171">
                  <c:v>871</c:v>
                </c:pt>
                <c:pt idx="172">
                  <c:v>822</c:v>
                </c:pt>
                <c:pt idx="173">
                  <c:v>776</c:v>
                </c:pt>
                <c:pt idx="174">
                  <c:v>887</c:v>
                </c:pt>
                <c:pt idx="175">
                  <c:v>835</c:v>
                </c:pt>
                <c:pt idx="176">
                  <c:v>689</c:v>
                </c:pt>
                <c:pt idx="177">
                  <c:v>819</c:v>
                </c:pt>
                <c:pt idx="178">
                  <c:v>829</c:v>
                </c:pt>
                <c:pt idx="179">
                  <c:v>824</c:v>
                </c:pt>
                <c:pt idx="180">
                  <c:v>753</c:v>
                </c:pt>
                <c:pt idx="181">
                  <c:v>859</c:v>
                </c:pt>
                <c:pt idx="182">
                  <c:v>817</c:v>
                </c:pt>
                <c:pt idx="183">
                  <c:v>688</c:v>
                </c:pt>
                <c:pt idx="184">
                  <c:v>730</c:v>
                </c:pt>
                <c:pt idx="185">
                  <c:v>818</c:v>
                </c:pt>
                <c:pt idx="186">
                  <c:v>814</c:v>
                </c:pt>
                <c:pt idx="187">
                  <c:v>746</c:v>
                </c:pt>
                <c:pt idx="188">
                  <c:v>834</c:v>
                </c:pt>
                <c:pt idx="189">
                  <c:v>801</c:v>
                </c:pt>
                <c:pt idx="190">
                  <c:v>710</c:v>
                </c:pt>
                <c:pt idx="191">
                  <c:v>853</c:v>
                </c:pt>
                <c:pt idx="192">
                  <c:v>951</c:v>
                </c:pt>
                <c:pt idx="193">
                  <c:v>872</c:v>
                </c:pt>
                <c:pt idx="194">
                  <c:v>846</c:v>
                </c:pt>
                <c:pt idx="195">
                  <c:v>1094</c:v>
                </c:pt>
                <c:pt idx="196">
                  <c:v>986</c:v>
                </c:pt>
                <c:pt idx="197">
                  <c:v>779</c:v>
                </c:pt>
                <c:pt idx="198">
                  <c:v>958</c:v>
                </c:pt>
                <c:pt idx="199">
                  <c:v>968</c:v>
                </c:pt>
                <c:pt idx="200">
                  <c:v>877</c:v>
                </c:pt>
                <c:pt idx="201">
                  <c:v>847</c:v>
                </c:pt>
                <c:pt idx="202">
                  <c:v>1113</c:v>
                </c:pt>
                <c:pt idx="203">
                  <c:v>1026</c:v>
                </c:pt>
                <c:pt idx="204">
                  <c:v>778</c:v>
                </c:pt>
                <c:pt idx="205">
                  <c:v>846</c:v>
                </c:pt>
                <c:pt idx="206">
                  <c:v>912</c:v>
                </c:pt>
                <c:pt idx="207">
                  <c:v>896</c:v>
                </c:pt>
                <c:pt idx="208">
                  <c:v>822</c:v>
                </c:pt>
                <c:pt idx="209">
                  <c:v>882</c:v>
                </c:pt>
                <c:pt idx="210">
                  <c:v>904</c:v>
                </c:pt>
                <c:pt idx="211">
                  <c:v>778</c:v>
                </c:pt>
                <c:pt idx="212">
                  <c:v>772</c:v>
                </c:pt>
                <c:pt idx="213">
                  <c:v>745</c:v>
                </c:pt>
                <c:pt idx="214">
                  <c:v>798</c:v>
                </c:pt>
                <c:pt idx="215">
                  <c:v>815</c:v>
                </c:pt>
                <c:pt idx="216">
                  <c:v>770</c:v>
                </c:pt>
                <c:pt idx="217">
                  <c:v>705</c:v>
                </c:pt>
                <c:pt idx="218">
                  <c:v>762</c:v>
                </c:pt>
                <c:pt idx="219">
                  <c:v>962</c:v>
                </c:pt>
                <c:pt idx="220">
                  <c:v>999</c:v>
                </c:pt>
                <c:pt idx="221">
                  <c:v>940</c:v>
                </c:pt>
                <c:pt idx="222">
                  <c:v>907</c:v>
                </c:pt>
                <c:pt idx="223">
                  <c:v>1085</c:v>
                </c:pt>
                <c:pt idx="224">
                  <c:v>1154</c:v>
                </c:pt>
                <c:pt idx="225">
                  <c:v>1009</c:v>
                </c:pt>
                <c:pt idx="226">
                  <c:v>831</c:v>
                </c:pt>
                <c:pt idx="227">
                  <c:v>807</c:v>
                </c:pt>
                <c:pt idx="228">
                  <c:v>970</c:v>
                </c:pt>
                <c:pt idx="229">
                  <c:v>934</c:v>
                </c:pt>
                <c:pt idx="230">
                  <c:v>1206</c:v>
                </c:pt>
                <c:pt idx="231">
                  <c:v>1339</c:v>
                </c:pt>
                <c:pt idx="232">
                  <c:v>967</c:v>
                </c:pt>
                <c:pt idx="233">
                  <c:v>1108</c:v>
                </c:pt>
                <c:pt idx="234">
                  <c:v>1100</c:v>
                </c:pt>
                <c:pt idx="235">
                  <c:v>1014</c:v>
                </c:pt>
                <c:pt idx="236">
                  <c:v>926</c:v>
                </c:pt>
                <c:pt idx="237">
                  <c:v>1255</c:v>
                </c:pt>
                <c:pt idx="238">
                  <c:v>1153</c:v>
                </c:pt>
                <c:pt idx="239">
                  <c:v>903</c:v>
                </c:pt>
                <c:pt idx="240">
                  <c:v>1088</c:v>
                </c:pt>
                <c:pt idx="241">
                  <c:v>1025</c:v>
                </c:pt>
                <c:pt idx="242">
                  <c:v>906</c:v>
                </c:pt>
                <c:pt idx="243">
                  <c:v>999</c:v>
                </c:pt>
                <c:pt idx="244">
                  <c:v>1485</c:v>
                </c:pt>
                <c:pt idx="245">
                  <c:v>1292</c:v>
                </c:pt>
                <c:pt idx="246">
                  <c:v>921</c:v>
                </c:pt>
                <c:pt idx="247">
                  <c:v>1070</c:v>
                </c:pt>
                <c:pt idx="248">
                  <c:v>1158</c:v>
                </c:pt>
                <c:pt idx="249">
                  <c:v>1172</c:v>
                </c:pt>
                <c:pt idx="250">
                  <c:v>1089</c:v>
                </c:pt>
                <c:pt idx="251">
                  <c:v>1576</c:v>
                </c:pt>
                <c:pt idx="252">
                  <c:v>1301</c:v>
                </c:pt>
                <c:pt idx="253">
                  <c:v>909</c:v>
                </c:pt>
                <c:pt idx="254">
                  <c:v>1139</c:v>
                </c:pt>
                <c:pt idx="255">
                  <c:v>1207</c:v>
                </c:pt>
                <c:pt idx="256">
                  <c:v>1157</c:v>
                </c:pt>
                <c:pt idx="257">
                  <c:v>1080</c:v>
                </c:pt>
                <c:pt idx="258">
                  <c:v>1499</c:v>
                </c:pt>
                <c:pt idx="259">
                  <c:v>1361</c:v>
                </c:pt>
                <c:pt idx="260">
                  <c:v>1037</c:v>
                </c:pt>
                <c:pt idx="261">
                  <c:v>1154</c:v>
                </c:pt>
                <c:pt idx="262">
                  <c:v>1227</c:v>
                </c:pt>
                <c:pt idx="263">
                  <c:v>1165</c:v>
                </c:pt>
                <c:pt idx="264">
                  <c:v>1150</c:v>
                </c:pt>
                <c:pt idx="265">
                  <c:v>1561</c:v>
                </c:pt>
                <c:pt idx="266">
                  <c:v>1406</c:v>
                </c:pt>
                <c:pt idx="267">
                  <c:v>943</c:v>
                </c:pt>
                <c:pt idx="268">
                  <c:v>1207</c:v>
                </c:pt>
                <c:pt idx="269">
                  <c:v>1252</c:v>
                </c:pt>
                <c:pt idx="270">
                  <c:v>1031</c:v>
                </c:pt>
                <c:pt idx="271">
                  <c:v>770</c:v>
                </c:pt>
                <c:pt idx="272">
                  <c:v>755</c:v>
                </c:pt>
                <c:pt idx="273">
                  <c:v>949</c:v>
                </c:pt>
                <c:pt idx="274">
                  <c:v>1090</c:v>
                </c:pt>
                <c:pt idx="275">
                  <c:v>1396</c:v>
                </c:pt>
                <c:pt idx="276">
                  <c:v>1604</c:v>
                </c:pt>
                <c:pt idx="277">
                  <c:v>1574</c:v>
                </c:pt>
                <c:pt idx="278">
                  <c:v>1456</c:v>
                </c:pt>
                <c:pt idx="279">
                  <c:v>1145</c:v>
                </c:pt>
                <c:pt idx="280">
                  <c:v>809</c:v>
                </c:pt>
                <c:pt idx="281">
                  <c:v>550</c:v>
                </c:pt>
                <c:pt idx="282">
                  <c:v>656</c:v>
                </c:pt>
                <c:pt idx="283">
                  <c:v>1082</c:v>
                </c:pt>
                <c:pt idx="284">
                  <c:v>1188</c:v>
                </c:pt>
                <c:pt idx="285">
                  <c:v>1080</c:v>
                </c:pt>
                <c:pt idx="286">
                  <c:v>1585</c:v>
                </c:pt>
                <c:pt idx="287">
                  <c:v>1532</c:v>
                </c:pt>
                <c:pt idx="288">
                  <c:v>1139</c:v>
                </c:pt>
                <c:pt idx="289">
                  <c:v>1265</c:v>
                </c:pt>
                <c:pt idx="290">
                  <c:v>1345</c:v>
                </c:pt>
                <c:pt idx="291">
                  <c:v>1119</c:v>
                </c:pt>
                <c:pt idx="292">
                  <c:v>1115</c:v>
                </c:pt>
                <c:pt idx="293">
                  <c:v>1593</c:v>
                </c:pt>
                <c:pt idx="294">
                  <c:v>1484</c:v>
                </c:pt>
                <c:pt idx="295">
                  <c:v>1030</c:v>
                </c:pt>
                <c:pt idx="296">
                  <c:v>1247</c:v>
                </c:pt>
                <c:pt idx="297">
                  <c:v>1340</c:v>
                </c:pt>
                <c:pt idx="298">
                  <c:v>1271</c:v>
                </c:pt>
                <c:pt idx="299">
                  <c:v>1239</c:v>
                </c:pt>
                <c:pt idx="300">
                  <c:v>1619</c:v>
                </c:pt>
                <c:pt idx="301">
                  <c:v>1429</c:v>
                </c:pt>
                <c:pt idx="302">
                  <c:v>959</c:v>
                </c:pt>
                <c:pt idx="303">
                  <c:v>1154</c:v>
                </c:pt>
                <c:pt idx="304">
                  <c:v>1227</c:v>
                </c:pt>
                <c:pt idx="305">
                  <c:v>1146</c:v>
                </c:pt>
                <c:pt idx="306">
                  <c:v>1205</c:v>
                </c:pt>
                <c:pt idx="307">
                  <c:v>1626</c:v>
                </c:pt>
                <c:pt idx="308">
                  <c:v>1423</c:v>
                </c:pt>
                <c:pt idx="309">
                  <c:v>987</c:v>
                </c:pt>
                <c:pt idx="310">
                  <c:v>1229</c:v>
                </c:pt>
                <c:pt idx="311">
                  <c:v>1358</c:v>
                </c:pt>
                <c:pt idx="312">
                  <c:v>1200</c:v>
                </c:pt>
                <c:pt idx="313">
                  <c:v>1273</c:v>
                </c:pt>
                <c:pt idx="314">
                  <c:v>1627</c:v>
                </c:pt>
                <c:pt idx="315">
                  <c:v>1467</c:v>
                </c:pt>
                <c:pt idx="316">
                  <c:v>923</c:v>
                </c:pt>
                <c:pt idx="317">
                  <c:v>1163</c:v>
                </c:pt>
                <c:pt idx="318">
                  <c:v>1268</c:v>
                </c:pt>
                <c:pt idx="319">
                  <c:v>1071</c:v>
                </c:pt>
                <c:pt idx="320">
                  <c:v>1219</c:v>
                </c:pt>
                <c:pt idx="321">
                  <c:v>1609</c:v>
                </c:pt>
                <c:pt idx="322">
                  <c:v>1420</c:v>
                </c:pt>
                <c:pt idx="323">
                  <c:v>911</c:v>
                </c:pt>
                <c:pt idx="324">
                  <c:v>1164</c:v>
                </c:pt>
                <c:pt idx="325">
                  <c:v>1323</c:v>
                </c:pt>
                <c:pt idx="326">
                  <c:v>1176</c:v>
                </c:pt>
                <c:pt idx="327">
                  <c:v>1266</c:v>
                </c:pt>
                <c:pt idx="328">
                  <c:v>1584</c:v>
                </c:pt>
                <c:pt idx="329">
                  <c:v>1428</c:v>
                </c:pt>
                <c:pt idx="330">
                  <c:v>982</c:v>
                </c:pt>
                <c:pt idx="331">
                  <c:v>1211</c:v>
                </c:pt>
                <c:pt idx="332">
                  <c:v>1237</c:v>
                </c:pt>
                <c:pt idx="333">
                  <c:v>1071</c:v>
                </c:pt>
                <c:pt idx="334">
                  <c:v>1124</c:v>
                </c:pt>
                <c:pt idx="335">
                  <c:v>1600</c:v>
                </c:pt>
                <c:pt idx="336">
                  <c:v>1499</c:v>
                </c:pt>
                <c:pt idx="337">
                  <c:v>961</c:v>
                </c:pt>
                <c:pt idx="338">
                  <c:v>1264</c:v>
                </c:pt>
                <c:pt idx="339">
                  <c:v>1301</c:v>
                </c:pt>
                <c:pt idx="340">
                  <c:v>1178</c:v>
                </c:pt>
                <c:pt idx="341">
                  <c:v>1163</c:v>
                </c:pt>
                <c:pt idx="342">
                  <c:v>1570</c:v>
                </c:pt>
                <c:pt idx="343">
                  <c:v>1432</c:v>
                </c:pt>
                <c:pt idx="344">
                  <c:v>950</c:v>
                </c:pt>
                <c:pt idx="345">
                  <c:v>1160</c:v>
                </c:pt>
                <c:pt idx="346">
                  <c:v>1196</c:v>
                </c:pt>
                <c:pt idx="347">
                  <c:v>1128</c:v>
                </c:pt>
                <c:pt idx="348">
                  <c:v>1149</c:v>
                </c:pt>
                <c:pt idx="349">
                  <c:v>1586</c:v>
                </c:pt>
                <c:pt idx="350">
                  <c:v>1501</c:v>
                </c:pt>
                <c:pt idx="351">
                  <c:v>1105</c:v>
                </c:pt>
                <c:pt idx="352">
                  <c:v>1332</c:v>
                </c:pt>
                <c:pt idx="353">
                  <c:v>1378</c:v>
                </c:pt>
                <c:pt idx="354">
                  <c:v>1083</c:v>
                </c:pt>
                <c:pt idx="355">
                  <c:v>903</c:v>
                </c:pt>
                <c:pt idx="356">
                  <c:v>1424</c:v>
                </c:pt>
                <c:pt idx="357">
                  <c:v>1532</c:v>
                </c:pt>
                <c:pt idx="358">
                  <c:v>1207</c:v>
                </c:pt>
                <c:pt idx="359">
                  <c:v>966</c:v>
                </c:pt>
                <c:pt idx="360">
                  <c:v>1162</c:v>
                </c:pt>
                <c:pt idx="361">
                  <c:v>1137</c:v>
                </c:pt>
                <c:pt idx="362">
                  <c:v>831</c:v>
                </c:pt>
                <c:pt idx="363">
                  <c:v>1287</c:v>
                </c:pt>
                <c:pt idx="364">
                  <c:v>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B-489B-AAD2-9C0F9638A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'18'!$B:$B</c15:sqref>
                  </c15:fullRef>
                </c:ext>
              </c:extLst>
              <c:f>'18'!$B$2:$B$1048576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'18'!$P$2:$P$367</c15:sqref>
                  </c15:fullRef>
                </c:ext>
              </c:extLst>
              <c:f>'18'!$P$3:$P$367</c:f>
              <c:numCache>
                <c:formatCode>General</c:formatCode>
                <c:ptCount val="365"/>
                <c:pt idx="0">
                  <c:v>40393</c:v>
                </c:pt>
                <c:pt idx="1">
                  <c:v>38587</c:v>
                </c:pt>
                <c:pt idx="2">
                  <c:v>37800</c:v>
                </c:pt>
                <c:pt idx="3">
                  <c:v>34013</c:v>
                </c:pt>
                <c:pt idx="4">
                  <c:v>34369</c:v>
                </c:pt>
                <c:pt idx="5">
                  <c:v>36676</c:v>
                </c:pt>
                <c:pt idx="6">
                  <c:v>38891</c:v>
                </c:pt>
                <c:pt idx="7">
                  <c:v>35446</c:v>
                </c:pt>
                <c:pt idx="8">
                  <c:v>33489</c:v>
                </c:pt>
                <c:pt idx="9">
                  <c:v>16820</c:v>
                </c:pt>
                <c:pt idx="10">
                  <c:v>35670</c:v>
                </c:pt>
                <c:pt idx="11">
                  <c:v>37036</c:v>
                </c:pt>
                <c:pt idx="12">
                  <c:v>38626</c:v>
                </c:pt>
                <c:pt idx="13">
                  <c:v>40208</c:v>
                </c:pt>
                <c:pt idx="14">
                  <c:v>37590</c:v>
                </c:pt>
                <c:pt idx="15">
                  <c:v>37398</c:v>
                </c:pt>
                <c:pt idx="16">
                  <c:v>39116</c:v>
                </c:pt>
                <c:pt idx="17">
                  <c:v>38959</c:v>
                </c:pt>
                <c:pt idx="18">
                  <c:v>40260</c:v>
                </c:pt>
                <c:pt idx="19">
                  <c:v>40307</c:v>
                </c:pt>
                <c:pt idx="20">
                  <c:v>40804</c:v>
                </c:pt>
                <c:pt idx="21">
                  <c:v>37603</c:v>
                </c:pt>
                <c:pt idx="22">
                  <c:v>36762</c:v>
                </c:pt>
                <c:pt idx="23">
                  <c:v>39286</c:v>
                </c:pt>
                <c:pt idx="24">
                  <c:v>38130</c:v>
                </c:pt>
                <c:pt idx="25">
                  <c:v>38558</c:v>
                </c:pt>
                <c:pt idx="26">
                  <c:v>37912</c:v>
                </c:pt>
                <c:pt idx="27">
                  <c:v>37576</c:v>
                </c:pt>
                <c:pt idx="28">
                  <c:v>32150</c:v>
                </c:pt>
                <c:pt idx="29">
                  <c:v>31786</c:v>
                </c:pt>
                <c:pt idx="30">
                  <c:v>34627</c:v>
                </c:pt>
                <c:pt idx="31">
                  <c:v>33006</c:v>
                </c:pt>
                <c:pt idx="32">
                  <c:v>32826</c:v>
                </c:pt>
                <c:pt idx="33">
                  <c:v>28531</c:v>
                </c:pt>
                <c:pt idx="34">
                  <c:v>31893</c:v>
                </c:pt>
                <c:pt idx="35">
                  <c:v>20295</c:v>
                </c:pt>
                <c:pt idx="36">
                  <c:v>30395</c:v>
                </c:pt>
                <c:pt idx="37">
                  <c:v>26437</c:v>
                </c:pt>
                <c:pt idx="38">
                  <c:v>30746</c:v>
                </c:pt>
                <c:pt idx="39">
                  <c:v>31486</c:v>
                </c:pt>
                <c:pt idx="40">
                  <c:v>29972</c:v>
                </c:pt>
                <c:pt idx="41">
                  <c:v>29336</c:v>
                </c:pt>
                <c:pt idx="42">
                  <c:v>35923</c:v>
                </c:pt>
                <c:pt idx="43">
                  <c:v>41893</c:v>
                </c:pt>
                <c:pt idx="44">
                  <c:v>42109</c:v>
                </c:pt>
                <c:pt idx="45">
                  <c:v>36298</c:v>
                </c:pt>
                <c:pt idx="46">
                  <c:v>36936</c:v>
                </c:pt>
                <c:pt idx="47">
                  <c:v>41135</c:v>
                </c:pt>
                <c:pt idx="48">
                  <c:v>39559</c:v>
                </c:pt>
                <c:pt idx="49">
                  <c:v>41912</c:v>
                </c:pt>
                <c:pt idx="50">
                  <c:v>42441</c:v>
                </c:pt>
                <c:pt idx="51">
                  <c:v>41727</c:v>
                </c:pt>
                <c:pt idx="52">
                  <c:v>42492</c:v>
                </c:pt>
                <c:pt idx="53">
                  <c:v>41025</c:v>
                </c:pt>
                <c:pt idx="54">
                  <c:v>41851</c:v>
                </c:pt>
                <c:pt idx="55">
                  <c:v>40082</c:v>
                </c:pt>
                <c:pt idx="56">
                  <c:v>37536</c:v>
                </c:pt>
                <c:pt idx="57">
                  <c:v>40049</c:v>
                </c:pt>
                <c:pt idx="58">
                  <c:v>42875</c:v>
                </c:pt>
                <c:pt idx="59">
                  <c:v>35349</c:v>
                </c:pt>
                <c:pt idx="60">
                  <c:v>30077</c:v>
                </c:pt>
                <c:pt idx="61">
                  <c:v>29760</c:v>
                </c:pt>
                <c:pt idx="62">
                  <c:v>31863</c:v>
                </c:pt>
                <c:pt idx="63">
                  <c:v>29968</c:v>
                </c:pt>
                <c:pt idx="64">
                  <c:v>26948</c:v>
                </c:pt>
                <c:pt idx="65">
                  <c:v>32749</c:v>
                </c:pt>
                <c:pt idx="66">
                  <c:v>37088</c:v>
                </c:pt>
                <c:pt idx="67">
                  <c:v>37389</c:v>
                </c:pt>
                <c:pt idx="68">
                  <c:v>34697</c:v>
                </c:pt>
                <c:pt idx="69">
                  <c:v>34602</c:v>
                </c:pt>
                <c:pt idx="70">
                  <c:v>32881</c:v>
                </c:pt>
                <c:pt idx="71">
                  <c:v>31536</c:v>
                </c:pt>
                <c:pt idx="72">
                  <c:v>37600</c:v>
                </c:pt>
                <c:pt idx="73">
                  <c:v>39799</c:v>
                </c:pt>
                <c:pt idx="74">
                  <c:v>39952</c:v>
                </c:pt>
                <c:pt idx="75">
                  <c:v>37534</c:v>
                </c:pt>
                <c:pt idx="76">
                  <c:v>37500</c:v>
                </c:pt>
                <c:pt idx="77">
                  <c:v>35624</c:v>
                </c:pt>
                <c:pt idx="78">
                  <c:v>36187</c:v>
                </c:pt>
                <c:pt idx="79">
                  <c:v>40257</c:v>
                </c:pt>
                <c:pt idx="80">
                  <c:v>41442</c:v>
                </c:pt>
                <c:pt idx="81">
                  <c:v>41340</c:v>
                </c:pt>
                <c:pt idx="82">
                  <c:v>39175</c:v>
                </c:pt>
                <c:pt idx="83">
                  <c:v>39909</c:v>
                </c:pt>
                <c:pt idx="84">
                  <c:v>38197</c:v>
                </c:pt>
                <c:pt idx="85">
                  <c:v>40585</c:v>
                </c:pt>
                <c:pt idx="86">
                  <c:v>41492</c:v>
                </c:pt>
                <c:pt idx="87">
                  <c:v>43670</c:v>
                </c:pt>
                <c:pt idx="88">
                  <c:v>43339</c:v>
                </c:pt>
                <c:pt idx="89">
                  <c:v>40188</c:v>
                </c:pt>
                <c:pt idx="90">
                  <c:v>42222</c:v>
                </c:pt>
                <c:pt idx="91">
                  <c:v>40978</c:v>
                </c:pt>
                <c:pt idx="92">
                  <c:v>42414</c:v>
                </c:pt>
                <c:pt idx="93">
                  <c:v>45031</c:v>
                </c:pt>
                <c:pt idx="94">
                  <c:v>45740</c:v>
                </c:pt>
                <c:pt idx="95">
                  <c:v>45250</c:v>
                </c:pt>
                <c:pt idx="96">
                  <c:v>43552</c:v>
                </c:pt>
                <c:pt idx="97">
                  <c:v>44411</c:v>
                </c:pt>
                <c:pt idx="98">
                  <c:v>42240</c:v>
                </c:pt>
                <c:pt idx="99">
                  <c:v>44116</c:v>
                </c:pt>
                <c:pt idx="100">
                  <c:v>45775</c:v>
                </c:pt>
                <c:pt idx="101">
                  <c:v>46395</c:v>
                </c:pt>
                <c:pt idx="102">
                  <c:v>46094</c:v>
                </c:pt>
                <c:pt idx="103">
                  <c:v>43316</c:v>
                </c:pt>
                <c:pt idx="104">
                  <c:v>43140</c:v>
                </c:pt>
                <c:pt idx="105">
                  <c:v>41828</c:v>
                </c:pt>
                <c:pt idx="106">
                  <c:v>44112</c:v>
                </c:pt>
                <c:pt idx="107">
                  <c:v>46737</c:v>
                </c:pt>
                <c:pt idx="108">
                  <c:v>47546</c:v>
                </c:pt>
                <c:pt idx="109">
                  <c:v>46643</c:v>
                </c:pt>
                <c:pt idx="110">
                  <c:v>42666</c:v>
                </c:pt>
                <c:pt idx="111">
                  <c:v>43246</c:v>
                </c:pt>
                <c:pt idx="112">
                  <c:v>43007</c:v>
                </c:pt>
                <c:pt idx="113">
                  <c:v>46120</c:v>
                </c:pt>
                <c:pt idx="114">
                  <c:v>47690</c:v>
                </c:pt>
                <c:pt idx="115">
                  <c:v>49801</c:v>
                </c:pt>
                <c:pt idx="116">
                  <c:v>50176</c:v>
                </c:pt>
                <c:pt idx="117">
                  <c:v>48396</c:v>
                </c:pt>
                <c:pt idx="118">
                  <c:v>43284</c:v>
                </c:pt>
                <c:pt idx="119">
                  <c:v>39613</c:v>
                </c:pt>
                <c:pt idx="120">
                  <c:v>40224</c:v>
                </c:pt>
                <c:pt idx="121">
                  <c:v>44827</c:v>
                </c:pt>
                <c:pt idx="122">
                  <c:v>48388</c:v>
                </c:pt>
                <c:pt idx="123">
                  <c:v>49181</c:v>
                </c:pt>
                <c:pt idx="124">
                  <c:v>36863</c:v>
                </c:pt>
                <c:pt idx="125">
                  <c:v>38111</c:v>
                </c:pt>
                <c:pt idx="126">
                  <c:v>41560</c:v>
                </c:pt>
                <c:pt idx="127">
                  <c:v>42199</c:v>
                </c:pt>
                <c:pt idx="128">
                  <c:v>41963</c:v>
                </c:pt>
                <c:pt idx="129">
                  <c:v>43390</c:v>
                </c:pt>
                <c:pt idx="130">
                  <c:v>45076</c:v>
                </c:pt>
                <c:pt idx="131">
                  <c:v>42668</c:v>
                </c:pt>
                <c:pt idx="132">
                  <c:v>44830</c:v>
                </c:pt>
                <c:pt idx="133">
                  <c:v>44339</c:v>
                </c:pt>
                <c:pt idx="134">
                  <c:v>42993</c:v>
                </c:pt>
                <c:pt idx="135">
                  <c:v>46372</c:v>
                </c:pt>
                <c:pt idx="136">
                  <c:v>47950</c:v>
                </c:pt>
                <c:pt idx="137">
                  <c:v>49044</c:v>
                </c:pt>
                <c:pt idx="138">
                  <c:v>43357</c:v>
                </c:pt>
                <c:pt idx="139">
                  <c:v>37231</c:v>
                </c:pt>
                <c:pt idx="140">
                  <c:v>35214</c:v>
                </c:pt>
                <c:pt idx="141">
                  <c:v>39221</c:v>
                </c:pt>
                <c:pt idx="142">
                  <c:v>42596</c:v>
                </c:pt>
                <c:pt idx="143">
                  <c:v>43346</c:v>
                </c:pt>
                <c:pt idx="144">
                  <c:v>45889</c:v>
                </c:pt>
                <c:pt idx="145">
                  <c:v>44867</c:v>
                </c:pt>
                <c:pt idx="146">
                  <c:v>45547</c:v>
                </c:pt>
                <c:pt idx="147">
                  <c:v>43021</c:v>
                </c:pt>
                <c:pt idx="148">
                  <c:v>42185</c:v>
                </c:pt>
                <c:pt idx="149">
                  <c:v>41903</c:v>
                </c:pt>
                <c:pt idx="150">
                  <c:v>46152</c:v>
                </c:pt>
                <c:pt idx="151">
                  <c:v>48670</c:v>
                </c:pt>
                <c:pt idx="152">
                  <c:v>47660</c:v>
                </c:pt>
                <c:pt idx="153">
                  <c:v>45558</c:v>
                </c:pt>
                <c:pt idx="154">
                  <c:v>44650</c:v>
                </c:pt>
                <c:pt idx="155">
                  <c:v>46637</c:v>
                </c:pt>
                <c:pt idx="156">
                  <c:v>41785</c:v>
                </c:pt>
                <c:pt idx="157">
                  <c:v>42727</c:v>
                </c:pt>
                <c:pt idx="158">
                  <c:v>46937</c:v>
                </c:pt>
                <c:pt idx="159">
                  <c:v>46696</c:v>
                </c:pt>
                <c:pt idx="160">
                  <c:v>43093</c:v>
                </c:pt>
                <c:pt idx="161">
                  <c:v>42534</c:v>
                </c:pt>
                <c:pt idx="162">
                  <c:v>45800</c:v>
                </c:pt>
                <c:pt idx="163">
                  <c:v>42776</c:v>
                </c:pt>
                <c:pt idx="164">
                  <c:v>42951</c:v>
                </c:pt>
                <c:pt idx="165">
                  <c:v>44584</c:v>
                </c:pt>
                <c:pt idx="166">
                  <c:v>45334</c:v>
                </c:pt>
                <c:pt idx="167">
                  <c:v>45231</c:v>
                </c:pt>
                <c:pt idx="168">
                  <c:v>43187</c:v>
                </c:pt>
                <c:pt idx="169">
                  <c:v>44981</c:v>
                </c:pt>
                <c:pt idx="170">
                  <c:v>46230</c:v>
                </c:pt>
                <c:pt idx="171">
                  <c:v>46538</c:v>
                </c:pt>
                <c:pt idx="172">
                  <c:v>46340</c:v>
                </c:pt>
                <c:pt idx="173">
                  <c:v>45356</c:v>
                </c:pt>
                <c:pt idx="174">
                  <c:v>45494</c:v>
                </c:pt>
                <c:pt idx="175">
                  <c:v>42804</c:v>
                </c:pt>
                <c:pt idx="176">
                  <c:v>40286</c:v>
                </c:pt>
                <c:pt idx="177">
                  <c:v>39504</c:v>
                </c:pt>
                <c:pt idx="178">
                  <c:v>36621</c:v>
                </c:pt>
                <c:pt idx="179">
                  <c:v>34780</c:v>
                </c:pt>
                <c:pt idx="180">
                  <c:v>33309</c:v>
                </c:pt>
                <c:pt idx="181">
                  <c:v>30504</c:v>
                </c:pt>
                <c:pt idx="182">
                  <c:v>29137</c:v>
                </c:pt>
                <c:pt idx="183">
                  <c:v>38642</c:v>
                </c:pt>
                <c:pt idx="184">
                  <c:v>41547</c:v>
                </c:pt>
                <c:pt idx="185">
                  <c:v>40685</c:v>
                </c:pt>
                <c:pt idx="186">
                  <c:v>41617</c:v>
                </c:pt>
                <c:pt idx="187">
                  <c:v>41876</c:v>
                </c:pt>
                <c:pt idx="188">
                  <c:v>42582</c:v>
                </c:pt>
                <c:pt idx="189">
                  <c:v>40606</c:v>
                </c:pt>
                <c:pt idx="190">
                  <c:v>43368</c:v>
                </c:pt>
                <c:pt idx="191">
                  <c:v>43829</c:v>
                </c:pt>
                <c:pt idx="192">
                  <c:v>42038</c:v>
                </c:pt>
                <c:pt idx="193">
                  <c:v>44119</c:v>
                </c:pt>
                <c:pt idx="194">
                  <c:v>44256</c:v>
                </c:pt>
                <c:pt idx="195">
                  <c:v>44173</c:v>
                </c:pt>
                <c:pt idx="196">
                  <c:v>40468</c:v>
                </c:pt>
                <c:pt idx="197">
                  <c:v>40692</c:v>
                </c:pt>
                <c:pt idx="198">
                  <c:v>41120</c:v>
                </c:pt>
                <c:pt idx="199">
                  <c:v>39498</c:v>
                </c:pt>
                <c:pt idx="200">
                  <c:v>42127</c:v>
                </c:pt>
                <c:pt idx="201">
                  <c:v>40557</c:v>
                </c:pt>
                <c:pt idx="202">
                  <c:v>37403</c:v>
                </c:pt>
                <c:pt idx="203">
                  <c:v>37101</c:v>
                </c:pt>
                <c:pt idx="204">
                  <c:v>41657</c:v>
                </c:pt>
                <c:pt idx="205">
                  <c:v>42750</c:v>
                </c:pt>
                <c:pt idx="206">
                  <c:v>45640</c:v>
                </c:pt>
                <c:pt idx="207">
                  <c:v>48815</c:v>
                </c:pt>
                <c:pt idx="208">
                  <c:v>48142</c:v>
                </c:pt>
                <c:pt idx="209">
                  <c:v>46148</c:v>
                </c:pt>
                <c:pt idx="210">
                  <c:v>46497</c:v>
                </c:pt>
                <c:pt idx="211">
                  <c:v>47491</c:v>
                </c:pt>
                <c:pt idx="212">
                  <c:v>47710</c:v>
                </c:pt>
                <c:pt idx="213">
                  <c:v>44511</c:v>
                </c:pt>
                <c:pt idx="214">
                  <c:v>45254</c:v>
                </c:pt>
                <c:pt idx="215">
                  <c:v>46679</c:v>
                </c:pt>
                <c:pt idx="216">
                  <c:v>44734</c:v>
                </c:pt>
                <c:pt idx="217">
                  <c:v>42209</c:v>
                </c:pt>
                <c:pt idx="218">
                  <c:v>43533</c:v>
                </c:pt>
                <c:pt idx="219">
                  <c:v>42894</c:v>
                </c:pt>
                <c:pt idx="220">
                  <c:v>44942</c:v>
                </c:pt>
                <c:pt idx="221">
                  <c:v>47813</c:v>
                </c:pt>
                <c:pt idx="222">
                  <c:v>46043</c:v>
                </c:pt>
                <c:pt idx="223">
                  <c:v>42987</c:v>
                </c:pt>
                <c:pt idx="224">
                  <c:v>42979</c:v>
                </c:pt>
                <c:pt idx="225">
                  <c:v>45654</c:v>
                </c:pt>
                <c:pt idx="226">
                  <c:v>41448</c:v>
                </c:pt>
                <c:pt idx="227">
                  <c:v>42160</c:v>
                </c:pt>
                <c:pt idx="228">
                  <c:v>43419</c:v>
                </c:pt>
                <c:pt idx="229">
                  <c:v>45757</c:v>
                </c:pt>
                <c:pt idx="230">
                  <c:v>45190</c:v>
                </c:pt>
                <c:pt idx="231">
                  <c:v>40488</c:v>
                </c:pt>
                <c:pt idx="232">
                  <c:v>23036</c:v>
                </c:pt>
                <c:pt idx="233">
                  <c:v>0</c:v>
                </c:pt>
                <c:pt idx="234">
                  <c:v>44497</c:v>
                </c:pt>
                <c:pt idx="235">
                  <c:v>45800</c:v>
                </c:pt>
                <c:pt idx="236">
                  <c:v>44882</c:v>
                </c:pt>
                <c:pt idx="237">
                  <c:v>45729</c:v>
                </c:pt>
                <c:pt idx="238">
                  <c:v>43178</c:v>
                </c:pt>
                <c:pt idx="239">
                  <c:v>41782</c:v>
                </c:pt>
                <c:pt idx="240">
                  <c:v>41259</c:v>
                </c:pt>
                <c:pt idx="241">
                  <c:v>41043</c:v>
                </c:pt>
                <c:pt idx="242">
                  <c:v>42906</c:v>
                </c:pt>
                <c:pt idx="243">
                  <c:v>42134</c:v>
                </c:pt>
                <c:pt idx="244">
                  <c:v>41620</c:v>
                </c:pt>
                <c:pt idx="245">
                  <c:v>37945</c:v>
                </c:pt>
                <c:pt idx="246">
                  <c:v>40881</c:v>
                </c:pt>
                <c:pt idx="247">
                  <c:v>44456</c:v>
                </c:pt>
                <c:pt idx="248">
                  <c:v>43997</c:v>
                </c:pt>
                <c:pt idx="249">
                  <c:v>44217</c:v>
                </c:pt>
                <c:pt idx="250">
                  <c:v>41100</c:v>
                </c:pt>
                <c:pt idx="251">
                  <c:v>42606</c:v>
                </c:pt>
                <c:pt idx="252">
                  <c:v>39529</c:v>
                </c:pt>
                <c:pt idx="253">
                  <c:v>41787</c:v>
                </c:pt>
                <c:pt idx="254">
                  <c:v>43078</c:v>
                </c:pt>
                <c:pt idx="255">
                  <c:v>42444</c:v>
                </c:pt>
                <c:pt idx="256">
                  <c:v>40529</c:v>
                </c:pt>
                <c:pt idx="257">
                  <c:v>35408</c:v>
                </c:pt>
                <c:pt idx="258">
                  <c:v>38461</c:v>
                </c:pt>
                <c:pt idx="259">
                  <c:v>31363</c:v>
                </c:pt>
                <c:pt idx="260">
                  <c:v>30504</c:v>
                </c:pt>
                <c:pt idx="261">
                  <c:v>38074</c:v>
                </c:pt>
                <c:pt idx="262">
                  <c:v>45806</c:v>
                </c:pt>
                <c:pt idx="263">
                  <c:v>48930</c:v>
                </c:pt>
                <c:pt idx="264">
                  <c:v>46111</c:v>
                </c:pt>
                <c:pt idx="265">
                  <c:v>43140</c:v>
                </c:pt>
                <c:pt idx="266">
                  <c:v>44418</c:v>
                </c:pt>
                <c:pt idx="267">
                  <c:v>46008</c:v>
                </c:pt>
                <c:pt idx="268">
                  <c:v>41132</c:v>
                </c:pt>
                <c:pt idx="269">
                  <c:v>38016</c:v>
                </c:pt>
                <c:pt idx="270">
                  <c:v>39983</c:v>
                </c:pt>
                <c:pt idx="271">
                  <c:v>40878</c:v>
                </c:pt>
                <c:pt idx="272">
                  <c:v>37169</c:v>
                </c:pt>
                <c:pt idx="273">
                  <c:v>37187</c:v>
                </c:pt>
                <c:pt idx="274">
                  <c:v>37379</c:v>
                </c:pt>
                <c:pt idx="275">
                  <c:v>32933</c:v>
                </c:pt>
                <c:pt idx="276">
                  <c:v>17639</c:v>
                </c:pt>
                <c:pt idx="277">
                  <c:v>29188</c:v>
                </c:pt>
                <c:pt idx="278">
                  <c:v>44439</c:v>
                </c:pt>
                <c:pt idx="279">
                  <c:v>38937</c:v>
                </c:pt>
                <c:pt idx="280">
                  <c:v>39207</c:v>
                </c:pt>
                <c:pt idx="281">
                  <c:v>43641</c:v>
                </c:pt>
                <c:pt idx="282">
                  <c:v>44107</c:v>
                </c:pt>
                <c:pt idx="283">
                  <c:v>45837</c:v>
                </c:pt>
                <c:pt idx="284">
                  <c:v>47154</c:v>
                </c:pt>
                <c:pt idx="285">
                  <c:v>46623</c:v>
                </c:pt>
                <c:pt idx="286">
                  <c:v>45860</c:v>
                </c:pt>
                <c:pt idx="287">
                  <c:v>45416</c:v>
                </c:pt>
                <c:pt idx="288">
                  <c:v>45030</c:v>
                </c:pt>
                <c:pt idx="289">
                  <c:v>45934</c:v>
                </c:pt>
                <c:pt idx="290">
                  <c:v>46248</c:v>
                </c:pt>
                <c:pt idx="291">
                  <c:v>45323</c:v>
                </c:pt>
                <c:pt idx="292">
                  <c:v>44682</c:v>
                </c:pt>
                <c:pt idx="293">
                  <c:v>45196</c:v>
                </c:pt>
                <c:pt idx="294">
                  <c:v>43063</c:v>
                </c:pt>
                <c:pt idx="295">
                  <c:v>41993</c:v>
                </c:pt>
                <c:pt idx="296">
                  <c:v>43441</c:v>
                </c:pt>
                <c:pt idx="297">
                  <c:v>44637</c:v>
                </c:pt>
                <c:pt idx="298">
                  <c:v>45426</c:v>
                </c:pt>
                <c:pt idx="299">
                  <c:v>43292</c:v>
                </c:pt>
                <c:pt idx="300">
                  <c:v>42428</c:v>
                </c:pt>
                <c:pt idx="301">
                  <c:v>39267</c:v>
                </c:pt>
                <c:pt idx="302">
                  <c:v>41249</c:v>
                </c:pt>
                <c:pt idx="303">
                  <c:v>41990</c:v>
                </c:pt>
                <c:pt idx="304">
                  <c:v>43240</c:v>
                </c:pt>
                <c:pt idx="305">
                  <c:v>43669</c:v>
                </c:pt>
                <c:pt idx="306">
                  <c:v>43250</c:v>
                </c:pt>
                <c:pt idx="307">
                  <c:v>42558</c:v>
                </c:pt>
                <c:pt idx="308">
                  <c:v>39307</c:v>
                </c:pt>
                <c:pt idx="309">
                  <c:v>39372</c:v>
                </c:pt>
                <c:pt idx="310">
                  <c:v>41052</c:v>
                </c:pt>
                <c:pt idx="311">
                  <c:v>42893</c:v>
                </c:pt>
                <c:pt idx="312">
                  <c:v>43110</c:v>
                </c:pt>
                <c:pt idx="313">
                  <c:v>42272</c:v>
                </c:pt>
                <c:pt idx="314">
                  <c:v>40435</c:v>
                </c:pt>
                <c:pt idx="315">
                  <c:v>35313</c:v>
                </c:pt>
                <c:pt idx="316">
                  <c:v>38067</c:v>
                </c:pt>
                <c:pt idx="317">
                  <c:v>41374</c:v>
                </c:pt>
                <c:pt idx="318">
                  <c:v>42672</c:v>
                </c:pt>
                <c:pt idx="319">
                  <c:v>41974</c:v>
                </c:pt>
                <c:pt idx="320">
                  <c:v>40838</c:v>
                </c:pt>
                <c:pt idx="321">
                  <c:v>37627</c:v>
                </c:pt>
                <c:pt idx="322">
                  <c:v>32859</c:v>
                </c:pt>
                <c:pt idx="323">
                  <c:v>34493</c:v>
                </c:pt>
                <c:pt idx="324">
                  <c:v>40508</c:v>
                </c:pt>
                <c:pt idx="325">
                  <c:v>41649</c:v>
                </c:pt>
                <c:pt idx="326">
                  <c:v>40110</c:v>
                </c:pt>
                <c:pt idx="327">
                  <c:v>37685</c:v>
                </c:pt>
                <c:pt idx="328">
                  <c:v>38036</c:v>
                </c:pt>
                <c:pt idx="329">
                  <c:v>33333</c:v>
                </c:pt>
                <c:pt idx="330">
                  <c:v>32760</c:v>
                </c:pt>
                <c:pt idx="331">
                  <c:v>38057</c:v>
                </c:pt>
                <c:pt idx="332">
                  <c:v>37355</c:v>
                </c:pt>
                <c:pt idx="333">
                  <c:v>37680</c:v>
                </c:pt>
                <c:pt idx="334">
                  <c:v>33683</c:v>
                </c:pt>
                <c:pt idx="335">
                  <c:v>32883</c:v>
                </c:pt>
                <c:pt idx="336">
                  <c:v>30357</c:v>
                </c:pt>
                <c:pt idx="337">
                  <c:v>31403</c:v>
                </c:pt>
                <c:pt idx="338">
                  <c:v>37072</c:v>
                </c:pt>
                <c:pt idx="339">
                  <c:v>36850</c:v>
                </c:pt>
                <c:pt idx="340">
                  <c:v>36953</c:v>
                </c:pt>
                <c:pt idx="341">
                  <c:v>35553</c:v>
                </c:pt>
                <c:pt idx="342">
                  <c:v>34511</c:v>
                </c:pt>
                <c:pt idx="343">
                  <c:v>30406</c:v>
                </c:pt>
                <c:pt idx="344">
                  <c:v>31473</c:v>
                </c:pt>
                <c:pt idx="345">
                  <c:v>36753</c:v>
                </c:pt>
                <c:pt idx="346">
                  <c:v>37140</c:v>
                </c:pt>
                <c:pt idx="347">
                  <c:v>38305</c:v>
                </c:pt>
                <c:pt idx="348">
                  <c:v>37002</c:v>
                </c:pt>
                <c:pt idx="349">
                  <c:v>38167</c:v>
                </c:pt>
                <c:pt idx="350">
                  <c:v>35063</c:v>
                </c:pt>
                <c:pt idx="351">
                  <c:v>33325</c:v>
                </c:pt>
                <c:pt idx="352">
                  <c:v>37005</c:v>
                </c:pt>
                <c:pt idx="353">
                  <c:v>37432</c:v>
                </c:pt>
                <c:pt idx="354">
                  <c:v>43980</c:v>
                </c:pt>
                <c:pt idx="355">
                  <c:v>38981</c:v>
                </c:pt>
                <c:pt idx="356">
                  <c:v>36561</c:v>
                </c:pt>
                <c:pt idx="357">
                  <c:v>36466</c:v>
                </c:pt>
                <c:pt idx="358">
                  <c:v>40829</c:v>
                </c:pt>
                <c:pt idx="359">
                  <c:v>40044</c:v>
                </c:pt>
                <c:pt idx="360">
                  <c:v>40472</c:v>
                </c:pt>
                <c:pt idx="361">
                  <c:v>44646</c:v>
                </c:pt>
                <c:pt idx="362">
                  <c:v>41117</c:v>
                </c:pt>
                <c:pt idx="363">
                  <c:v>38803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D-49B3-A7FE-2FEA809C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'18'!$Q$1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'18'!$Q$2:$Q$367</c:f>
              <c:numCache>
                <c:formatCode>General</c:formatCode>
                <c:ptCount val="366"/>
                <c:pt idx="0">
                  <c:v>42645</c:v>
                </c:pt>
                <c:pt idx="1">
                  <c:v>41831</c:v>
                </c:pt>
                <c:pt idx="2">
                  <c:v>40198</c:v>
                </c:pt>
                <c:pt idx="3">
                  <c:v>36717</c:v>
                </c:pt>
                <c:pt idx="4">
                  <c:v>36108</c:v>
                </c:pt>
                <c:pt idx="5">
                  <c:v>38260</c:v>
                </c:pt>
                <c:pt idx="6">
                  <c:v>38150</c:v>
                </c:pt>
                <c:pt idx="7">
                  <c:v>36882</c:v>
                </c:pt>
                <c:pt idx="8">
                  <c:v>34758</c:v>
                </c:pt>
                <c:pt idx="9">
                  <c:v>33037</c:v>
                </c:pt>
                <c:pt idx="10">
                  <c:v>16009</c:v>
                </c:pt>
                <c:pt idx="11">
                  <c:v>39460</c:v>
                </c:pt>
                <c:pt idx="12">
                  <c:v>32959</c:v>
                </c:pt>
                <c:pt idx="13">
                  <c:v>35917</c:v>
                </c:pt>
                <c:pt idx="14">
                  <c:v>39174</c:v>
                </c:pt>
                <c:pt idx="15">
                  <c:v>36526</c:v>
                </c:pt>
                <c:pt idx="16">
                  <c:v>36469</c:v>
                </c:pt>
                <c:pt idx="17">
                  <c:v>37644</c:v>
                </c:pt>
                <c:pt idx="18">
                  <c:v>37414</c:v>
                </c:pt>
                <c:pt idx="19">
                  <c:v>38458</c:v>
                </c:pt>
                <c:pt idx="20">
                  <c:v>41378</c:v>
                </c:pt>
                <c:pt idx="21">
                  <c:v>41325</c:v>
                </c:pt>
                <c:pt idx="22">
                  <c:v>36853</c:v>
                </c:pt>
                <c:pt idx="23">
                  <c:v>36876</c:v>
                </c:pt>
                <c:pt idx="24">
                  <c:v>38709</c:v>
                </c:pt>
                <c:pt idx="25">
                  <c:v>38553</c:v>
                </c:pt>
                <c:pt idx="26">
                  <c:v>38599</c:v>
                </c:pt>
                <c:pt idx="27">
                  <c:v>42560</c:v>
                </c:pt>
                <c:pt idx="28">
                  <c:v>41454</c:v>
                </c:pt>
                <c:pt idx="29">
                  <c:v>37717</c:v>
                </c:pt>
                <c:pt idx="30">
                  <c:v>38152</c:v>
                </c:pt>
                <c:pt idx="31">
                  <c:v>33555</c:v>
                </c:pt>
                <c:pt idx="32">
                  <c:v>34272</c:v>
                </c:pt>
                <c:pt idx="33">
                  <c:v>35953</c:v>
                </c:pt>
                <c:pt idx="34">
                  <c:v>32614</c:v>
                </c:pt>
                <c:pt idx="35">
                  <c:v>34844</c:v>
                </c:pt>
                <c:pt idx="36">
                  <c:v>21739</c:v>
                </c:pt>
                <c:pt idx="37">
                  <c:v>32647</c:v>
                </c:pt>
                <c:pt idx="38">
                  <c:v>26119</c:v>
                </c:pt>
                <c:pt idx="39">
                  <c:v>31089</c:v>
                </c:pt>
                <c:pt idx="40">
                  <c:v>29878</c:v>
                </c:pt>
                <c:pt idx="41">
                  <c:v>30908</c:v>
                </c:pt>
                <c:pt idx="42">
                  <c:v>33100</c:v>
                </c:pt>
                <c:pt idx="43">
                  <c:v>37166</c:v>
                </c:pt>
                <c:pt idx="44">
                  <c:v>37626</c:v>
                </c:pt>
                <c:pt idx="45">
                  <c:v>32331</c:v>
                </c:pt>
                <c:pt idx="46">
                  <c:v>31326</c:v>
                </c:pt>
                <c:pt idx="47">
                  <c:v>42103</c:v>
                </c:pt>
                <c:pt idx="48">
                  <c:v>44673</c:v>
                </c:pt>
                <c:pt idx="49">
                  <c:v>40918</c:v>
                </c:pt>
                <c:pt idx="50">
                  <c:v>37172</c:v>
                </c:pt>
                <c:pt idx="51">
                  <c:v>35977</c:v>
                </c:pt>
                <c:pt idx="52">
                  <c:v>37121</c:v>
                </c:pt>
                <c:pt idx="53">
                  <c:v>39704</c:v>
                </c:pt>
                <c:pt idx="54">
                  <c:v>40520</c:v>
                </c:pt>
                <c:pt idx="55">
                  <c:v>43278</c:v>
                </c:pt>
                <c:pt idx="56">
                  <c:v>41770</c:v>
                </c:pt>
                <c:pt idx="57">
                  <c:v>39696</c:v>
                </c:pt>
                <c:pt idx="58">
                  <c:v>38786</c:v>
                </c:pt>
                <c:pt idx="59">
                  <c:v>38129</c:v>
                </c:pt>
                <c:pt idx="60">
                  <c:v>31481</c:v>
                </c:pt>
                <c:pt idx="61">
                  <c:v>41602</c:v>
                </c:pt>
                <c:pt idx="62">
                  <c:v>44244</c:v>
                </c:pt>
                <c:pt idx="63">
                  <c:v>37401</c:v>
                </c:pt>
                <c:pt idx="64">
                  <c:v>26816</c:v>
                </c:pt>
                <c:pt idx="65">
                  <c:v>30312</c:v>
                </c:pt>
                <c:pt idx="66">
                  <c:v>29918</c:v>
                </c:pt>
                <c:pt idx="67">
                  <c:v>30279</c:v>
                </c:pt>
                <c:pt idx="68">
                  <c:v>31987</c:v>
                </c:pt>
                <c:pt idx="69">
                  <c:v>40381</c:v>
                </c:pt>
                <c:pt idx="70">
                  <c:v>37259</c:v>
                </c:pt>
                <c:pt idx="71">
                  <c:v>30428</c:v>
                </c:pt>
                <c:pt idx="72">
                  <c:v>31169</c:v>
                </c:pt>
                <c:pt idx="73">
                  <c:v>33961</c:v>
                </c:pt>
                <c:pt idx="74">
                  <c:v>33368</c:v>
                </c:pt>
                <c:pt idx="75">
                  <c:v>35750</c:v>
                </c:pt>
                <c:pt idx="76">
                  <c:v>42418</c:v>
                </c:pt>
                <c:pt idx="77">
                  <c:v>41599</c:v>
                </c:pt>
                <c:pt idx="78">
                  <c:v>34414</c:v>
                </c:pt>
                <c:pt idx="79">
                  <c:v>31525</c:v>
                </c:pt>
                <c:pt idx="80">
                  <c:v>35818</c:v>
                </c:pt>
                <c:pt idx="81">
                  <c:v>38881</c:v>
                </c:pt>
                <c:pt idx="82">
                  <c:v>41183</c:v>
                </c:pt>
                <c:pt idx="83">
                  <c:v>42587</c:v>
                </c:pt>
                <c:pt idx="84">
                  <c:v>41968</c:v>
                </c:pt>
                <c:pt idx="85">
                  <c:v>36577</c:v>
                </c:pt>
                <c:pt idx="86">
                  <c:v>36047</c:v>
                </c:pt>
                <c:pt idx="87">
                  <c:v>38143</c:v>
                </c:pt>
                <c:pt idx="88">
                  <c:v>41778</c:v>
                </c:pt>
                <c:pt idx="89">
                  <c:v>42421</c:v>
                </c:pt>
                <c:pt idx="90">
                  <c:v>44234</c:v>
                </c:pt>
                <c:pt idx="91">
                  <c:v>42351</c:v>
                </c:pt>
                <c:pt idx="92">
                  <c:v>36771</c:v>
                </c:pt>
                <c:pt idx="93">
                  <c:v>37637</c:v>
                </c:pt>
                <c:pt idx="94">
                  <c:v>39935</c:v>
                </c:pt>
                <c:pt idx="95">
                  <c:v>44798</c:v>
                </c:pt>
                <c:pt idx="96">
                  <c:v>46734</c:v>
                </c:pt>
                <c:pt idx="97">
                  <c:v>46470</c:v>
                </c:pt>
                <c:pt idx="98">
                  <c:v>45697</c:v>
                </c:pt>
                <c:pt idx="99">
                  <c:v>42145</c:v>
                </c:pt>
                <c:pt idx="100">
                  <c:v>40239</c:v>
                </c:pt>
                <c:pt idx="101">
                  <c:v>41632</c:v>
                </c:pt>
                <c:pt idx="102">
                  <c:v>46051</c:v>
                </c:pt>
                <c:pt idx="103">
                  <c:v>47389</c:v>
                </c:pt>
                <c:pt idx="104">
                  <c:v>47505</c:v>
                </c:pt>
                <c:pt idx="105">
                  <c:v>46779</c:v>
                </c:pt>
                <c:pt idx="106">
                  <c:v>44524</c:v>
                </c:pt>
                <c:pt idx="107">
                  <c:v>41178</c:v>
                </c:pt>
                <c:pt idx="108">
                  <c:v>41620</c:v>
                </c:pt>
                <c:pt idx="109">
                  <c:v>45374</c:v>
                </c:pt>
                <c:pt idx="110">
                  <c:v>48189</c:v>
                </c:pt>
                <c:pt idx="111">
                  <c:v>47735</c:v>
                </c:pt>
                <c:pt idx="112">
                  <c:v>45918</c:v>
                </c:pt>
                <c:pt idx="113">
                  <c:v>41972</c:v>
                </c:pt>
                <c:pt idx="114">
                  <c:v>39710</c:v>
                </c:pt>
                <c:pt idx="115">
                  <c:v>41863</c:v>
                </c:pt>
                <c:pt idx="116">
                  <c:v>48121</c:v>
                </c:pt>
                <c:pt idx="117">
                  <c:v>48730</c:v>
                </c:pt>
                <c:pt idx="118">
                  <c:v>47268</c:v>
                </c:pt>
                <c:pt idx="119">
                  <c:v>46294</c:v>
                </c:pt>
                <c:pt idx="120">
                  <c:v>48545</c:v>
                </c:pt>
                <c:pt idx="121">
                  <c:v>44121</c:v>
                </c:pt>
                <c:pt idx="122">
                  <c:v>41201</c:v>
                </c:pt>
                <c:pt idx="123">
                  <c:v>46683</c:v>
                </c:pt>
                <c:pt idx="124">
                  <c:v>42871</c:v>
                </c:pt>
                <c:pt idx="125">
                  <c:v>45065</c:v>
                </c:pt>
                <c:pt idx="126">
                  <c:v>48790</c:v>
                </c:pt>
                <c:pt idx="127">
                  <c:v>47235</c:v>
                </c:pt>
                <c:pt idx="128">
                  <c:v>36784</c:v>
                </c:pt>
                <c:pt idx="129">
                  <c:v>36928</c:v>
                </c:pt>
                <c:pt idx="130">
                  <c:v>45692</c:v>
                </c:pt>
                <c:pt idx="131">
                  <c:v>44467</c:v>
                </c:pt>
                <c:pt idx="132">
                  <c:v>45009</c:v>
                </c:pt>
                <c:pt idx="133">
                  <c:v>44056</c:v>
                </c:pt>
                <c:pt idx="134">
                  <c:v>39887</c:v>
                </c:pt>
                <c:pt idx="135">
                  <c:v>40193</c:v>
                </c:pt>
                <c:pt idx="136">
                  <c:v>43390</c:v>
                </c:pt>
                <c:pt idx="137">
                  <c:v>46474</c:v>
                </c:pt>
                <c:pt idx="138">
                  <c:v>44964</c:v>
                </c:pt>
                <c:pt idx="139">
                  <c:v>41276</c:v>
                </c:pt>
                <c:pt idx="140">
                  <c:v>43326</c:v>
                </c:pt>
                <c:pt idx="141">
                  <c:v>48273</c:v>
                </c:pt>
                <c:pt idx="142">
                  <c:v>43006</c:v>
                </c:pt>
                <c:pt idx="143">
                  <c:v>38269</c:v>
                </c:pt>
                <c:pt idx="144">
                  <c:v>43756</c:v>
                </c:pt>
                <c:pt idx="145">
                  <c:v>43213</c:v>
                </c:pt>
                <c:pt idx="146">
                  <c:v>45736</c:v>
                </c:pt>
                <c:pt idx="147">
                  <c:v>44976</c:v>
                </c:pt>
                <c:pt idx="148">
                  <c:v>41201</c:v>
                </c:pt>
                <c:pt idx="149">
                  <c:v>41977</c:v>
                </c:pt>
                <c:pt idx="150">
                  <c:v>42935</c:v>
                </c:pt>
                <c:pt idx="151">
                  <c:v>46050</c:v>
                </c:pt>
                <c:pt idx="152">
                  <c:v>43553</c:v>
                </c:pt>
                <c:pt idx="153">
                  <c:v>45687</c:v>
                </c:pt>
                <c:pt idx="154">
                  <c:v>41784</c:v>
                </c:pt>
                <c:pt idx="155">
                  <c:v>42783</c:v>
                </c:pt>
                <c:pt idx="156">
                  <c:v>45976</c:v>
                </c:pt>
                <c:pt idx="157">
                  <c:v>43869</c:v>
                </c:pt>
                <c:pt idx="158">
                  <c:v>42888</c:v>
                </c:pt>
                <c:pt idx="159">
                  <c:v>47545</c:v>
                </c:pt>
                <c:pt idx="160">
                  <c:v>47417</c:v>
                </c:pt>
                <c:pt idx="161">
                  <c:v>44515</c:v>
                </c:pt>
                <c:pt idx="162">
                  <c:v>41576</c:v>
                </c:pt>
                <c:pt idx="163">
                  <c:v>45406</c:v>
                </c:pt>
                <c:pt idx="164">
                  <c:v>42628</c:v>
                </c:pt>
                <c:pt idx="165">
                  <c:v>43189</c:v>
                </c:pt>
                <c:pt idx="166">
                  <c:v>48434</c:v>
                </c:pt>
                <c:pt idx="167">
                  <c:v>47879</c:v>
                </c:pt>
                <c:pt idx="168">
                  <c:v>46460</c:v>
                </c:pt>
                <c:pt idx="169">
                  <c:v>43686</c:v>
                </c:pt>
                <c:pt idx="170">
                  <c:v>43687</c:v>
                </c:pt>
                <c:pt idx="171">
                  <c:v>44560</c:v>
                </c:pt>
                <c:pt idx="172">
                  <c:v>46315</c:v>
                </c:pt>
                <c:pt idx="173">
                  <c:v>46699</c:v>
                </c:pt>
                <c:pt idx="174">
                  <c:v>47138</c:v>
                </c:pt>
                <c:pt idx="175">
                  <c:v>46675</c:v>
                </c:pt>
                <c:pt idx="176">
                  <c:v>42543</c:v>
                </c:pt>
                <c:pt idx="177">
                  <c:v>40200</c:v>
                </c:pt>
                <c:pt idx="178">
                  <c:v>42118</c:v>
                </c:pt>
                <c:pt idx="179">
                  <c:v>41979</c:v>
                </c:pt>
                <c:pt idx="180">
                  <c:v>43077</c:v>
                </c:pt>
                <c:pt idx="181">
                  <c:v>42327</c:v>
                </c:pt>
                <c:pt idx="182">
                  <c:v>28990</c:v>
                </c:pt>
                <c:pt idx="183">
                  <c:v>24091</c:v>
                </c:pt>
                <c:pt idx="184">
                  <c:v>33013</c:v>
                </c:pt>
                <c:pt idx="185">
                  <c:v>35973</c:v>
                </c:pt>
                <c:pt idx="186">
                  <c:v>37933</c:v>
                </c:pt>
                <c:pt idx="187">
                  <c:v>38928</c:v>
                </c:pt>
                <c:pt idx="188">
                  <c:v>43420</c:v>
                </c:pt>
                <c:pt idx="189">
                  <c:v>41666</c:v>
                </c:pt>
                <c:pt idx="190">
                  <c:v>38793</c:v>
                </c:pt>
                <c:pt idx="191">
                  <c:v>38459</c:v>
                </c:pt>
                <c:pt idx="192">
                  <c:v>41743</c:v>
                </c:pt>
                <c:pt idx="193">
                  <c:v>43777</c:v>
                </c:pt>
                <c:pt idx="194">
                  <c:v>42959</c:v>
                </c:pt>
                <c:pt idx="195">
                  <c:v>45727</c:v>
                </c:pt>
                <c:pt idx="196">
                  <c:v>43355</c:v>
                </c:pt>
                <c:pt idx="197">
                  <c:v>41639</c:v>
                </c:pt>
                <c:pt idx="198">
                  <c:v>42240</c:v>
                </c:pt>
                <c:pt idx="199">
                  <c:v>43305</c:v>
                </c:pt>
                <c:pt idx="200">
                  <c:v>40214</c:v>
                </c:pt>
                <c:pt idx="201">
                  <c:v>40196</c:v>
                </c:pt>
                <c:pt idx="202">
                  <c:v>43006</c:v>
                </c:pt>
                <c:pt idx="203">
                  <c:v>36848</c:v>
                </c:pt>
                <c:pt idx="204">
                  <c:v>36964</c:v>
                </c:pt>
                <c:pt idx="205">
                  <c:v>37350</c:v>
                </c:pt>
                <c:pt idx="206">
                  <c:v>37038</c:v>
                </c:pt>
                <c:pt idx="207">
                  <c:v>38914</c:v>
                </c:pt>
                <c:pt idx="208">
                  <c:v>39685</c:v>
                </c:pt>
                <c:pt idx="209">
                  <c:v>41630</c:v>
                </c:pt>
                <c:pt idx="210">
                  <c:v>39140</c:v>
                </c:pt>
                <c:pt idx="211">
                  <c:v>44066</c:v>
                </c:pt>
                <c:pt idx="212">
                  <c:v>45525</c:v>
                </c:pt>
                <c:pt idx="213">
                  <c:v>45609</c:v>
                </c:pt>
                <c:pt idx="214">
                  <c:v>46818</c:v>
                </c:pt>
                <c:pt idx="215">
                  <c:v>48378</c:v>
                </c:pt>
                <c:pt idx="216">
                  <c:v>48442</c:v>
                </c:pt>
                <c:pt idx="217">
                  <c:v>46531</c:v>
                </c:pt>
                <c:pt idx="218">
                  <c:v>46653</c:v>
                </c:pt>
                <c:pt idx="219">
                  <c:v>46012</c:v>
                </c:pt>
                <c:pt idx="220">
                  <c:v>45130</c:v>
                </c:pt>
                <c:pt idx="221">
                  <c:v>45235</c:v>
                </c:pt>
                <c:pt idx="222">
                  <c:v>45952</c:v>
                </c:pt>
                <c:pt idx="223">
                  <c:v>45514</c:v>
                </c:pt>
                <c:pt idx="224">
                  <c:v>42160</c:v>
                </c:pt>
                <c:pt idx="225">
                  <c:v>46064</c:v>
                </c:pt>
                <c:pt idx="226">
                  <c:v>46409</c:v>
                </c:pt>
                <c:pt idx="227">
                  <c:v>44168</c:v>
                </c:pt>
                <c:pt idx="228">
                  <c:v>44065</c:v>
                </c:pt>
                <c:pt idx="229">
                  <c:v>47237</c:v>
                </c:pt>
                <c:pt idx="230">
                  <c:v>47952</c:v>
                </c:pt>
                <c:pt idx="231">
                  <c:v>44870</c:v>
                </c:pt>
                <c:pt idx="232">
                  <c:v>46413</c:v>
                </c:pt>
                <c:pt idx="233">
                  <c:v>31882</c:v>
                </c:pt>
                <c:pt idx="234">
                  <c:v>0</c:v>
                </c:pt>
                <c:pt idx="235">
                  <c:v>51316</c:v>
                </c:pt>
                <c:pt idx="236">
                  <c:v>42544</c:v>
                </c:pt>
                <c:pt idx="237">
                  <c:v>37691</c:v>
                </c:pt>
                <c:pt idx="238">
                  <c:v>39587</c:v>
                </c:pt>
                <c:pt idx="239">
                  <c:v>42297</c:v>
                </c:pt>
                <c:pt idx="240">
                  <c:v>43026</c:v>
                </c:pt>
                <c:pt idx="241">
                  <c:v>46055</c:v>
                </c:pt>
                <c:pt idx="242">
                  <c:v>46634</c:v>
                </c:pt>
                <c:pt idx="243">
                  <c:v>44729</c:v>
                </c:pt>
                <c:pt idx="244">
                  <c:v>44333</c:v>
                </c:pt>
                <c:pt idx="245">
                  <c:v>41697</c:v>
                </c:pt>
                <c:pt idx="246">
                  <c:v>39373</c:v>
                </c:pt>
                <c:pt idx="247">
                  <c:v>39059</c:v>
                </c:pt>
                <c:pt idx="248">
                  <c:v>41785</c:v>
                </c:pt>
                <c:pt idx="249">
                  <c:v>43746</c:v>
                </c:pt>
                <c:pt idx="250">
                  <c:v>43927</c:v>
                </c:pt>
                <c:pt idx="251">
                  <c:v>46899</c:v>
                </c:pt>
                <c:pt idx="252">
                  <c:v>44832</c:v>
                </c:pt>
                <c:pt idx="253">
                  <c:v>41321</c:v>
                </c:pt>
                <c:pt idx="254">
                  <c:v>38555</c:v>
                </c:pt>
                <c:pt idx="255">
                  <c:v>41764</c:v>
                </c:pt>
                <c:pt idx="256">
                  <c:v>44800</c:v>
                </c:pt>
                <c:pt idx="257">
                  <c:v>41876</c:v>
                </c:pt>
                <c:pt idx="258">
                  <c:v>45027</c:v>
                </c:pt>
                <c:pt idx="259">
                  <c:v>41450</c:v>
                </c:pt>
                <c:pt idx="260">
                  <c:v>35973</c:v>
                </c:pt>
                <c:pt idx="261">
                  <c:v>36341</c:v>
                </c:pt>
                <c:pt idx="262">
                  <c:v>37097</c:v>
                </c:pt>
                <c:pt idx="263">
                  <c:v>40349</c:v>
                </c:pt>
                <c:pt idx="264">
                  <c:v>38833</c:v>
                </c:pt>
                <c:pt idx="265">
                  <c:v>34626</c:v>
                </c:pt>
                <c:pt idx="266">
                  <c:v>44571</c:v>
                </c:pt>
                <c:pt idx="267">
                  <c:v>48423</c:v>
                </c:pt>
                <c:pt idx="268">
                  <c:v>47538</c:v>
                </c:pt>
                <c:pt idx="269">
                  <c:v>45765</c:v>
                </c:pt>
                <c:pt idx="270">
                  <c:v>39076</c:v>
                </c:pt>
                <c:pt idx="271">
                  <c:v>40291</c:v>
                </c:pt>
                <c:pt idx="272">
                  <c:v>40373</c:v>
                </c:pt>
                <c:pt idx="273">
                  <c:v>33675</c:v>
                </c:pt>
                <c:pt idx="274">
                  <c:v>35833</c:v>
                </c:pt>
                <c:pt idx="275">
                  <c:v>37772</c:v>
                </c:pt>
                <c:pt idx="276">
                  <c:v>40342</c:v>
                </c:pt>
                <c:pt idx="277">
                  <c:v>28788</c:v>
                </c:pt>
                <c:pt idx="278">
                  <c:v>23516</c:v>
                </c:pt>
                <c:pt idx="279">
                  <c:v>29905</c:v>
                </c:pt>
                <c:pt idx="280">
                  <c:v>27368</c:v>
                </c:pt>
                <c:pt idx="281">
                  <c:v>43420</c:v>
                </c:pt>
                <c:pt idx="282">
                  <c:v>44233</c:v>
                </c:pt>
                <c:pt idx="283">
                  <c:v>41460</c:v>
                </c:pt>
                <c:pt idx="284">
                  <c:v>46491</c:v>
                </c:pt>
                <c:pt idx="285">
                  <c:v>47521</c:v>
                </c:pt>
                <c:pt idx="286">
                  <c:v>47178</c:v>
                </c:pt>
                <c:pt idx="287">
                  <c:v>45523</c:v>
                </c:pt>
                <c:pt idx="288">
                  <c:v>42025</c:v>
                </c:pt>
                <c:pt idx="289">
                  <c:v>41859</c:v>
                </c:pt>
                <c:pt idx="290">
                  <c:v>45603</c:v>
                </c:pt>
                <c:pt idx="291">
                  <c:v>46996</c:v>
                </c:pt>
                <c:pt idx="292">
                  <c:v>48072</c:v>
                </c:pt>
                <c:pt idx="293">
                  <c:v>48006</c:v>
                </c:pt>
                <c:pt idx="294">
                  <c:v>46044</c:v>
                </c:pt>
                <c:pt idx="295">
                  <c:v>43169</c:v>
                </c:pt>
                <c:pt idx="296">
                  <c:v>43343</c:v>
                </c:pt>
                <c:pt idx="297">
                  <c:v>45162</c:v>
                </c:pt>
                <c:pt idx="298">
                  <c:v>46293</c:v>
                </c:pt>
                <c:pt idx="299">
                  <c:v>47099</c:v>
                </c:pt>
                <c:pt idx="300">
                  <c:v>44298</c:v>
                </c:pt>
                <c:pt idx="301">
                  <c:v>43305</c:v>
                </c:pt>
                <c:pt idx="302">
                  <c:v>41038</c:v>
                </c:pt>
                <c:pt idx="303">
                  <c:v>40167</c:v>
                </c:pt>
                <c:pt idx="304">
                  <c:v>39624</c:v>
                </c:pt>
                <c:pt idx="305">
                  <c:v>43359</c:v>
                </c:pt>
                <c:pt idx="306">
                  <c:v>43532</c:v>
                </c:pt>
                <c:pt idx="307">
                  <c:v>44446</c:v>
                </c:pt>
                <c:pt idx="308">
                  <c:v>43210</c:v>
                </c:pt>
                <c:pt idx="309">
                  <c:v>40442</c:v>
                </c:pt>
                <c:pt idx="310">
                  <c:v>39019</c:v>
                </c:pt>
                <c:pt idx="311">
                  <c:v>40434</c:v>
                </c:pt>
                <c:pt idx="312">
                  <c:v>43777</c:v>
                </c:pt>
                <c:pt idx="313">
                  <c:v>42794</c:v>
                </c:pt>
                <c:pt idx="314">
                  <c:v>44538</c:v>
                </c:pt>
                <c:pt idx="315">
                  <c:v>42611</c:v>
                </c:pt>
                <c:pt idx="316">
                  <c:v>38575</c:v>
                </c:pt>
                <c:pt idx="317">
                  <c:v>38045</c:v>
                </c:pt>
                <c:pt idx="318">
                  <c:v>37789</c:v>
                </c:pt>
                <c:pt idx="319">
                  <c:v>41628</c:v>
                </c:pt>
                <c:pt idx="320">
                  <c:v>42301</c:v>
                </c:pt>
                <c:pt idx="321">
                  <c:v>45111</c:v>
                </c:pt>
                <c:pt idx="322">
                  <c:v>41664</c:v>
                </c:pt>
                <c:pt idx="323">
                  <c:v>36526</c:v>
                </c:pt>
                <c:pt idx="324">
                  <c:v>33853</c:v>
                </c:pt>
                <c:pt idx="325">
                  <c:v>35563</c:v>
                </c:pt>
                <c:pt idx="326">
                  <c:v>38767</c:v>
                </c:pt>
                <c:pt idx="327">
                  <c:v>38704</c:v>
                </c:pt>
                <c:pt idx="328">
                  <c:v>42618</c:v>
                </c:pt>
                <c:pt idx="329">
                  <c:v>41677</c:v>
                </c:pt>
                <c:pt idx="330">
                  <c:v>34863</c:v>
                </c:pt>
                <c:pt idx="331">
                  <c:v>32846</c:v>
                </c:pt>
                <c:pt idx="332">
                  <c:v>34389</c:v>
                </c:pt>
                <c:pt idx="333">
                  <c:v>37888</c:v>
                </c:pt>
                <c:pt idx="334">
                  <c:v>36521</c:v>
                </c:pt>
                <c:pt idx="335">
                  <c:v>40955</c:v>
                </c:pt>
                <c:pt idx="336">
                  <c:v>36072</c:v>
                </c:pt>
                <c:pt idx="337">
                  <c:v>31045</c:v>
                </c:pt>
                <c:pt idx="338">
                  <c:v>30631</c:v>
                </c:pt>
                <c:pt idx="339">
                  <c:v>31981</c:v>
                </c:pt>
                <c:pt idx="340">
                  <c:v>34058</c:v>
                </c:pt>
                <c:pt idx="341">
                  <c:v>35590</c:v>
                </c:pt>
                <c:pt idx="342">
                  <c:v>39887</c:v>
                </c:pt>
                <c:pt idx="343">
                  <c:v>36536</c:v>
                </c:pt>
                <c:pt idx="344">
                  <c:v>32992</c:v>
                </c:pt>
                <c:pt idx="345">
                  <c:v>31346</c:v>
                </c:pt>
                <c:pt idx="346">
                  <c:v>32685</c:v>
                </c:pt>
                <c:pt idx="347">
                  <c:v>37198</c:v>
                </c:pt>
                <c:pt idx="348">
                  <c:v>36799</c:v>
                </c:pt>
                <c:pt idx="349">
                  <c:v>39914</c:v>
                </c:pt>
                <c:pt idx="350">
                  <c:v>36921</c:v>
                </c:pt>
                <c:pt idx="351">
                  <c:v>35245</c:v>
                </c:pt>
                <c:pt idx="352">
                  <c:v>35909</c:v>
                </c:pt>
                <c:pt idx="353">
                  <c:v>35935</c:v>
                </c:pt>
                <c:pt idx="354">
                  <c:v>36362</c:v>
                </c:pt>
                <c:pt idx="355">
                  <c:v>34566</c:v>
                </c:pt>
                <c:pt idx="356">
                  <c:v>33775</c:v>
                </c:pt>
                <c:pt idx="357">
                  <c:v>34223</c:v>
                </c:pt>
                <c:pt idx="358">
                  <c:v>39726</c:v>
                </c:pt>
                <c:pt idx="359">
                  <c:v>38854</c:v>
                </c:pt>
                <c:pt idx="360">
                  <c:v>36518</c:v>
                </c:pt>
                <c:pt idx="361">
                  <c:v>38269</c:v>
                </c:pt>
                <c:pt idx="362">
                  <c:v>39831</c:v>
                </c:pt>
                <c:pt idx="363">
                  <c:v>35300</c:v>
                </c:pt>
                <c:pt idx="364">
                  <c:v>39178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1-4F72-96A5-AB149D2CD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'18'!$W$2:$W$367</c:f>
              <c:numCache>
                <c:formatCode>General</c:formatCode>
                <c:ptCount val="366"/>
                <c:pt idx="0">
                  <c:v>1269</c:v>
                </c:pt>
                <c:pt idx="1">
                  <c:v>868</c:v>
                </c:pt>
                <c:pt idx="2">
                  <c:v>984</c:v>
                </c:pt>
                <c:pt idx="3">
                  <c:v>1150</c:v>
                </c:pt>
                <c:pt idx="4">
                  <c:v>1061</c:v>
                </c:pt>
                <c:pt idx="5">
                  <c:v>1393</c:v>
                </c:pt>
                <c:pt idx="6">
                  <c:v>1244</c:v>
                </c:pt>
                <c:pt idx="7">
                  <c:v>1063</c:v>
                </c:pt>
                <c:pt idx="8">
                  <c:v>1289</c:v>
                </c:pt>
                <c:pt idx="9">
                  <c:v>1292</c:v>
                </c:pt>
                <c:pt idx="10">
                  <c:v>955</c:v>
                </c:pt>
                <c:pt idx="11">
                  <c:v>935</c:v>
                </c:pt>
                <c:pt idx="12">
                  <c:v>1289</c:v>
                </c:pt>
                <c:pt idx="13">
                  <c:v>1239</c:v>
                </c:pt>
                <c:pt idx="14">
                  <c:v>1066</c:v>
                </c:pt>
                <c:pt idx="15">
                  <c:v>1245</c:v>
                </c:pt>
                <c:pt idx="16">
                  <c:v>1300</c:v>
                </c:pt>
                <c:pt idx="17">
                  <c:v>1269</c:v>
                </c:pt>
                <c:pt idx="18">
                  <c:v>1213</c:v>
                </c:pt>
                <c:pt idx="19">
                  <c:v>1528</c:v>
                </c:pt>
                <c:pt idx="20">
                  <c:v>1355</c:v>
                </c:pt>
                <c:pt idx="21">
                  <c:v>1015</c:v>
                </c:pt>
                <c:pt idx="22">
                  <c:v>1254</c:v>
                </c:pt>
                <c:pt idx="23">
                  <c:v>1122</c:v>
                </c:pt>
                <c:pt idx="24">
                  <c:v>1060</c:v>
                </c:pt>
                <c:pt idx="25">
                  <c:v>1074</c:v>
                </c:pt>
                <c:pt idx="26">
                  <c:v>1434</c:v>
                </c:pt>
                <c:pt idx="27">
                  <c:v>1297</c:v>
                </c:pt>
                <c:pt idx="28">
                  <c:v>982</c:v>
                </c:pt>
                <c:pt idx="29">
                  <c:v>1099</c:v>
                </c:pt>
                <c:pt idx="30">
                  <c:v>1137</c:v>
                </c:pt>
                <c:pt idx="31">
                  <c:v>994</c:v>
                </c:pt>
                <c:pt idx="32">
                  <c:v>1034</c:v>
                </c:pt>
                <c:pt idx="33">
                  <c:v>1358</c:v>
                </c:pt>
                <c:pt idx="34">
                  <c:v>1118</c:v>
                </c:pt>
                <c:pt idx="35">
                  <c:v>886</c:v>
                </c:pt>
                <c:pt idx="36">
                  <c:v>930</c:v>
                </c:pt>
                <c:pt idx="37">
                  <c:v>1005</c:v>
                </c:pt>
                <c:pt idx="38">
                  <c:v>866</c:v>
                </c:pt>
                <c:pt idx="39">
                  <c:v>1040</c:v>
                </c:pt>
                <c:pt idx="40">
                  <c:v>1303</c:v>
                </c:pt>
                <c:pt idx="41">
                  <c:v>1143</c:v>
                </c:pt>
                <c:pt idx="42">
                  <c:v>1033</c:v>
                </c:pt>
                <c:pt idx="43">
                  <c:v>1123</c:v>
                </c:pt>
                <c:pt idx="44">
                  <c:v>1520</c:v>
                </c:pt>
                <c:pt idx="45">
                  <c:v>1924</c:v>
                </c:pt>
                <c:pt idx="46">
                  <c:v>2015</c:v>
                </c:pt>
                <c:pt idx="47">
                  <c:v>1910</c:v>
                </c:pt>
                <c:pt idx="48">
                  <c:v>1295</c:v>
                </c:pt>
                <c:pt idx="49">
                  <c:v>923</c:v>
                </c:pt>
                <c:pt idx="50">
                  <c:v>1168</c:v>
                </c:pt>
                <c:pt idx="51">
                  <c:v>1431</c:v>
                </c:pt>
                <c:pt idx="52">
                  <c:v>1475</c:v>
                </c:pt>
                <c:pt idx="53">
                  <c:v>1385</c:v>
                </c:pt>
                <c:pt idx="54">
                  <c:v>1542</c:v>
                </c:pt>
                <c:pt idx="55">
                  <c:v>1478</c:v>
                </c:pt>
                <c:pt idx="56">
                  <c:v>1172</c:v>
                </c:pt>
                <c:pt idx="57">
                  <c:v>1438</c:v>
                </c:pt>
                <c:pt idx="58">
                  <c:v>1365</c:v>
                </c:pt>
                <c:pt idx="59">
                  <c:v>1092</c:v>
                </c:pt>
                <c:pt idx="60">
                  <c:v>1070</c:v>
                </c:pt>
                <c:pt idx="61">
                  <c:v>1515</c:v>
                </c:pt>
                <c:pt idx="62">
                  <c:v>1188</c:v>
                </c:pt>
                <c:pt idx="63">
                  <c:v>1046</c:v>
                </c:pt>
                <c:pt idx="64">
                  <c:v>1343</c:v>
                </c:pt>
                <c:pt idx="65">
                  <c:v>1285</c:v>
                </c:pt>
                <c:pt idx="66">
                  <c:v>1264</c:v>
                </c:pt>
                <c:pt idx="67">
                  <c:v>1153</c:v>
                </c:pt>
                <c:pt idx="68">
                  <c:v>1564</c:v>
                </c:pt>
                <c:pt idx="69">
                  <c:v>1379</c:v>
                </c:pt>
                <c:pt idx="70">
                  <c:v>1010</c:v>
                </c:pt>
                <c:pt idx="71">
                  <c:v>1357</c:v>
                </c:pt>
                <c:pt idx="72">
                  <c:v>1260</c:v>
                </c:pt>
                <c:pt idx="73">
                  <c:v>1180</c:v>
                </c:pt>
                <c:pt idx="74">
                  <c:v>1151</c:v>
                </c:pt>
                <c:pt idx="75">
                  <c:v>1585</c:v>
                </c:pt>
                <c:pt idx="76">
                  <c:v>1434</c:v>
                </c:pt>
                <c:pt idx="77">
                  <c:v>1112</c:v>
                </c:pt>
                <c:pt idx="78">
                  <c:v>1352</c:v>
                </c:pt>
                <c:pt idx="79">
                  <c:v>1472</c:v>
                </c:pt>
                <c:pt idx="80">
                  <c:v>1243</c:v>
                </c:pt>
                <c:pt idx="81">
                  <c:v>1209</c:v>
                </c:pt>
                <c:pt idx="82">
                  <c:v>1584</c:v>
                </c:pt>
                <c:pt idx="83">
                  <c:v>1446</c:v>
                </c:pt>
                <c:pt idx="84">
                  <c:v>1118</c:v>
                </c:pt>
                <c:pt idx="85">
                  <c:v>1293</c:v>
                </c:pt>
                <c:pt idx="86">
                  <c:v>1352</c:v>
                </c:pt>
                <c:pt idx="87">
                  <c:v>1216</c:v>
                </c:pt>
                <c:pt idx="88">
                  <c:v>1174</c:v>
                </c:pt>
                <c:pt idx="89">
                  <c:v>1592</c:v>
                </c:pt>
                <c:pt idx="90">
                  <c:v>1386</c:v>
                </c:pt>
                <c:pt idx="91">
                  <c:v>1035</c:v>
                </c:pt>
                <c:pt idx="92">
                  <c:v>1286</c:v>
                </c:pt>
                <c:pt idx="93">
                  <c:v>1303</c:v>
                </c:pt>
                <c:pt idx="94">
                  <c:v>1182</c:v>
                </c:pt>
                <c:pt idx="95">
                  <c:v>1228</c:v>
                </c:pt>
                <c:pt idx="96">
                  <c:v>1606</c:v>
                </c:pt>
                <c:pt idx="97">
                  <c:v>1391</c:v>
                </c:pt>
                <c:pt idx="98">
                  <c:v>1014</c:v>
                </c:pt>
                <c:pt idx="99">
                  <c:v>1475</c:v>
                </c:pt>
                <c:pt idx="100">
                  <c:v>1422</c:v>
                </c:pt>
                <c:pt idx="101">
                  <c:v>1232</c:v>
                </c:pt>
                <c:pt idx="102">
                  <c:v>1254</c:v>
                </c:pt>
                <c:pt idx="103">
                  <c:v>1607</c:v>
                </c:pt>
                <c:pt idx="104">
                  <c:v>1431</c:v>
                </c:pt>
                <c:pt idx="105">
                  <c:v>957</c:v>
                </c:pt>
                <c:pt idx="106">
                  <c:v>1298</c:v>
                </c:pt>
                <c:pt idx="107">
                  <c:v>1393</c:v>
                </c:pt>
                <c:pt idx="108">
                  <c:v>1188</c:v>
                </c:pt>
                <c:pt idx="109">
                  <c:v>1226</c:v>
                </c:pt>
                <c:pt idx="110">
                  <c:v>1626</c:v>
                </c:pt>
                <c:pt idx="111">
                  <c:v>1415</c:v>
                </c:pt>
                <c:pt idx="112">
                  <c:v>1116</c:v>
                </c:pt>
                <c:pt idx="113">
                  <c:v>1513</c:v>
                </c:pt>
                <c:pt idx="114">
                  <c:v>1550</c:v>
                </c:pt>
                <c:pt idx="115">
                  <c:v>1241</c:v>
                </c:pt>
                <c:pt idx="116">
                  <c:v>1120</c:v>
                </c:pt>
                <c:pt idx="117">
                  <c:v>1645</c:v>
                </c:pt>
                <c:pt idx="118">
                  <c:v>1596</c:v>
                </c:pt>
                <c:pt idx="119">
                  <c:v>1217</c:v>
                </c:pt>
                <c:pt idx="120">
                  <c:v>1051</c:v>
                </c:pt>
                <c:pt idx="121">
                  <c:v>1385</c:v>
                </c:pt>
                <c:pt idx="122">
                  <c:v>1186</c:v>
                </c:pt>
                <c:pt idx="123">
                  <c:v>989</c:v>
                </c:pt>
                <c:pt idx="124">
                  <c:v>1711</c:v>
                </c:pt>
                <c:pt idx="125">
                  <c:v>1685</c:v>
                </c:pt>
                <c:pt idx="126">
                  <c:v>1302</c:v>
                </c:pt>
                <c:pt idx="127">
                  <c:v>829</c:v>
                </c:pt>
                <c:pt idx="128">
                  <c:v>1382</c:v>
                </c:pt>
                <c:pt idx="129">
                  <c:v>1364</c:v>
                </c:pt>
                <c:pt idx="130">
                  <c:v>1249</c:v>
                </c:pt>
                <c:pt idx="131">
                  <c:v>1626</c:v>
                </c:pt>
                <c:pt idx="132">
                  <c:v>1473</c:v>
                </c:pt>
                <c:pt idx="133">
                  <c:v>1104</c:v>
                </c:pt>
                <c:pt idx="134">
                  <c:v>1505</c:v>
                </c:pt>
                <c:pt idx="135">
                  <c:v>1611</c:v>
                </c:pt>
                <c:pt idx="136">
                  <c:v>1361</c:v>
                </c:pt>
                <c:pt idx="137">
                  <c:v>950</c:v>
                </c:pt>
                <c:pt idx="138">
                  <c:v>1576</c:v>
                </c:pt>
                <c:pt idx="139">
                  <c:v>1604</c:v>
                </c:pt>
                <c:pt idx="140">
                  <c:v>1243</c:v>
                </c:pt>
                <c:pt idx="141">
                  <c:v>891</c:v>
                </c:pt>
                <c:pt idx="142">
                  <c:v>1023</c:v>
                </c:pt>
                <c:pt idx="143">
                  <c:v>1305</c:v>
                </c:pt>
                <c:pt idx="144">
                  <c:v>1298</c:v>
                </c:pt>
                <c:pt idx="145">
                  <c:v>1615</c:v>
                </c:pt>
                <c:pt idx="146">
                  <c:v>1417</c:v>
                </c:pt>
                <c:pt idx="147">
                  <c:v>1159</c:v>
                </c:pt>
                <c:pt idx="148">
                  <c:v>1403</c:v>
                </c:pt>
                <c:pt idx="149">
                  <c:v>1476</c:v>
                </c:pt>
                <c:pt idx="150">
                  <c:v>1226</c:v>
                </c:pt>
                <c:pt idx="151">
                  <c:v>1141</c:v>
                </c:pt>
                <c:pt idx="152">
                  <c:v>1600</c:v>
                </c:pt>
                <c:pt idx="153">
                  <c:v>1518</c:v>
                </c:pt>
                <c:pt idx="154">
                  <c:v>1145</c:v>
                </c:pt>
                <c:pt idx="155">
                  <c:v>1369</c:v>
                </c:pt>
                <c:pt idx="156">
                  <c:v>1195</c:v>
                </c:pt>
                <c:pt idx="157">
                  <c:v>1141</c:v>
                </c:pt>
                <c:pt idx="158">
                  <c:v>1177</c:v>
                </c:pt>
                <c:pt idx="159">
                  <c:v>1578</c:v>
                </c:pt>
                <c:pt idx="160">
                  <c:v>1369</c:v>
                </c:pt>
                <c:pt idx="161">
                  <c:v>1121</c:v>
                </c:pt>
                <c:pt idx="162">
                  <c:v>1293</c:v>
                </c:pt>
                <c:pt idx="163">
                  <c:v>1101</c:v>
                </c:pt>
                <c:pt idx="164">
                  <c:v>1175</c:v>
                </c:pt>
                <c:pt idx="165">
                  <c:v>1280</c:v>
                </c:pt>
                <c:pt idx="166">
                  <c:v>1578</c:v>
                </c:pt>
                <c:pt idx="167">
                  <c:v>1365</c:v>
                </c:pt>
                <c:pt idx="168">
                  <c:v>1056</c:v>
                </c:pt>
                <c:pt idx="169">
                  <c:v>1313</c:v>
                </c:pt>
                <c:pt idx="170">
                  <c:v>1505</c:v>
                </c:pt>
                <c:pt idx="171">
                  <c:v>1300</c:v>
                </c:pt>
                <c:pt idx="172">
                  <c:v>1211</c:v>
                </c:pt>
                <c:pt idx="173">
                  <c:v>1585</c:v>
                </c:pt>
                <c:pt idx="174">
                  <c:v>1462</c:v>
                </c:pt>
                <c:pt idx="175">
                  <c:v>1106</c:v>
                </c:pt>
                <c:pt idx="176">
                  <c:v>1421</c:v>
                </c:pt>
                <c:pt idx="177">
                  <c:v>1506</c:v>
                </c:pt>
                <c:pt idx="178">
                  <c:v>1417</c:v>
                </c:pt>
                <c:pt idx="179">
                  <c:v>1254</c:v>
                </c:pt>
                <c:pt idx="180">
                  <c:v>1586</c:v>
                </c:pt>
                <c:pt idx="181">
                  <c:v>1380</c:v>
                </c:pt>
                <c:pt idx="182">
                  <c:v>855</c:v>
                </c:pt>
                <c:pt idx="183">
                  <c:v>1004</c:v>
                </c:pt>
                <c:pt idx="184">
                  <c:v>1230</c:v>
                </c:pt>
                <c:pt idx="185">
                  <c:v>1297</c:v>
                </c:pt>
                <c:pt idx="186">
                  <c:v>1269</c:v>
                </c:pt>
                <c:pt idx="187">
                  <c:v>1594</c:v>
                </c:pt>
                <c:pt idx="188">
                  <c:v>1464</c:v>
                </c:pt>
                <c:pt idx="189">
                  <c:v>1095</c:v>
                </c:pt>
                <c:pt idx="190">
                  <c:v>1305</c:v>
                </c:pt>
                <c:pt idx="191">
                  <c:v>1432</c:v>
                </c:pt>
                <c:pt idx="192">
                  <c:v>1250</c:v>
                </c:pt>
                <c:pt idx="193">
                  <c:v>1220</c:v>
                </c:pt>
                <c:pt idx="194">
                  <c:v>1655</c:v>
                </c:pt>
                <c:pt idx="195">
                  <c:v>1480</c:v>
                </c:pt>
                <c:pt idx="196">
                  <c:v>1109</c:v>
                </c:pt>
                <c:pt idx="197">
                  <c:v>1275</c:v>
                </c:pt>
                <c:pt idx="198">
                  <c:v>1430</c:v>
                </c:pt>
                <c:pt idx="199">
                  <c:v>1238</c:v>
                </c:pt>
                <c:pt idx="200">
                  <c:v>1139</c:v>
                </c:pt>
                <c:pt idx="201">
                  <c:v>1525</c:v>
                </c:pt>
                <c:pt idx="202">
                  <c:v>1404</c:v>
                </c:pt>
                <c:pt idx="203">
                  <c:v>1097</c:v>
                </c:pt>
                <c:pt idx="204">
                  <c:v>1197</c:v>
                </c:pt>
                <c:pt idx="205">
                  <c:v>1283</c:v>
                </c:pt>
                <c:pt idx="206">
                  <c:v>1179</c:v>
                </c:pt>
                <c:pt idx="207">
                  <c:v>1121</c:v>
                </c:pt>
                <c:pt idx="208">
                  <c:v>1326</c:v>
                </c:pt>
                <c:pt idx="209">
                  <c:v>1212</c:v>
                </c:pt>
                <c:pt idx="210">
                  <c:v>1073</c:v>
                </c:pt>
                <c:pt idx="211">
                  <c:v>1048</c:v>
                </c:pt>
                <c:pt idx="212">
                  <c:v>1026</c:v>
                </c:pt>
                <c:pt idx="213">
                  <c:v>1189</c:v>
                </c:pt>
                <c:pt idx="214">
                  <c:v>1178</c:v>
                </c:pt>
                <c:pt idx="215">
                  <c:v>1050</c:v>
                </c:pt>
                <c:pt idx="216">
                  <c:v>930</c:v>
                </c:pt>
                <c:pt idx="217">
                  <c:v>871</c:v>
                </c:pt>
                <c:pt idx="218">
                  <c:v>1141</c:v>
                </c:pt>
                <c:pt idx="219">
                  <c:v>1195</c:v>
                </c:pt>
                <c:pt idx="220">
                  <c:v>1159</c:v>
                </c:pt>
                <c:pt idx="221">
                  <c:v>1155</c:v>
                </c:pt>
                <c:pt idx="222">
                  <c:v>1344</c:v>
                </c:pt>
                <c:pt idx="223">
                  <c:v>1320</c:v>
                </c:pt>
                <c:pt idx="224">
                  <c:v>1213</c:v>
                </c:pt>
                <c:pt idx="225">
                  <c:v>1245</c:v>
                </c:pt>
                <c:pt idx="226">
                  <c:v>1100</c:v>
                </c:pt>
                <c:pt idx="227">
                  <c:v>1381</c:v>
                </c:pt>
                <c:pt idx="228">
                  <c:v>1355</c:v>
                </c:pt>
                <c:pt idx="229">
                  <c:v>1525</c:v>
                </c:pt>
                <c:pt idx="230">
                  <c:v>1358</c:v>
                </c:pt>
                <c:pt idx="231">
                  <c:v>1143</c:v>
                </c:pt>
                <c:pt idx="232">
                  <c:v>1370</c:v>
                </c:pt>
                <c:pt idx="233">
                  <c:v>1225</c:v>
                </c:pt>
                <c:pt idx="234">
                  <c:v>834</c:v>
                </c:pt>
                <c:pt idx="235">
                  <c:v>1247</c:v>
                </c:pt>
                <c:pt idx="236">
                  <c:v>1535</c:v>
                </c:pt>
                <c:pt idx="237">
                  <c:v>1453</c:v>
                </c:pt>
                <c:pt idx="238">
                  <c:v>1284</c:v>
                </c:pt>
                <c:pt idx="239">
                  <c:v>1494</c:v>
                </c:pt>
                <c:pt idx="240">
                  <c:v>1572</c:v>
                </c:pt>
                <c:pt idx="241">
                  <c:v>1329</c:v>
                </c:pt>
                <c:pt idx="242">
                  <c:v>1278</c:v>
                </c:pt>
                <c:pt idx="243">
                  <c:v>1800</c:v>
                </c:pt>
                <c:pt idx="244">
                  <c:v>1580</c:v>
                </c:pt>
                <c:pt idx="245">
                  <c:v>1155</c:v>
                </c:pt>
                <c:pt idx="246">
                  <c:v>1418</c:v>
                </c:pt>
                <c:pt idx="247">
                  <c:v>1456</c:v>
                </c:pt>
                <c:pt idx="248">
                  <c:v>1421</c:v>
                </c:pt>
                <c:pt idx="249">
                  <c:v>1419</c:v>
                </c:pt>
                <c:pt idx="250">
                  <c:v>1938</c:v>
                </c:pt>
                <c:pt idx="251">
                  <c:v>1614</c:v>
                </c:pt>
                <c:pt idx="252">
                  <c:v>1108</c:v>
                </c:pt>
                <c:pt idx="253">
                  <c:v>1492</c:v>
                </c:pt>
                <c:pt idx="254">
                  <c:v>1611</c:v>
                </c:pt>
                <c:pt idx="255">
                  <c:v>1613</c:v>
                </c:pt>
                <c:pt idx="256">
                  <c:v>1436</c:v>
                </c:pt>
                <c:pt idx="257">
                  <c:v>1806</c:v>
                </c:pt>
                <c:pt idx="258">
                  <c:v>1591</c:v>
                </c:pt>
                <c:pt idx="259">
                  <c:v>1241</c:v>
                </c:pt>
                <c:pt idx="260">
                  <c:v>1465</c:v>
                </c:pt>
                <c:pt idx="261">
                  <c:v>1532</c:v>
                </c:pt>
                <c:pt idx="262">
                  <c:v>1234</c:v>
                </c:pt>
                <c:pt idx="263">
                  <c:v>933</c:v>
                </c:pt>
                <c:pt idx="264">
                  <c:v>1724</c:v>
                </c:pt>
                <c:pt idx="265">
                  <c:v>2384</c:v>
                </c:pt>
                <c:pt idx="266">
                  <c:v>2563</c:v>
                </c:pt>
                <c:pt idx="267">
                  <c:v>2246</c:v>
                </c:pt>
                <c:pt idx="268">
                  <c:v>1404</c:v>
                </c:pt>
                <c:pt idx="269">
                  <c:v>938</c:v>
                </c:pt>
                <c:pt idx="270">
                  <c:v>1133</c:v>
                </c:pt>
                <c:pt idx="271">
                  <c:v>1476</c:v>
                </c:pt>
                <c:pt idx="272">
                  <c:v>1265</c:v>
                </c:pt>
                <c:pt idx="273">
                  <c:v>1127</c:v>
                </c:pt>
                <c:pt idx="274">
                  <c:v>1328</c:v>
                </c:pt>
                <c:pt idx="275">
                  <c:v>1201</c:v>
                </c:pt>
                <c:pt idx="276">
                  <c:v>1225</c:v>
                </c:pt>
                <c:pt idx="277">
                  <c:v>1217</c:v>
                </c:pt>
                <c:pt idx="278">
                  <c:v>1183</c:v>
                </c:pt>
                <c:pt idx="279">
                  <c:v>1432</c:v>
                </c:pt>
                <c:pt idx="280">
                  <c:v>1320</c:v>
                </c:pt>
                <c:pt idx="281">
                  <c:v>1109</c:v>
                </c:pt>
                <c:pt idx="282">
                  <c:v>1356</c:v>
                </c:pt>
                <c:pt idx="283">
                  <c:v>1580</c:v>
                </c:pt>
                <c:pt idx="284">
                  <c:v>1542</c:v>
                </c:pt>
                <c:pt idx="285">
                  <c:v>2040</c:v>
                </c:pt>
                <c:pt idx="286">
                  <c:v>1825</c:v>
                </c:pt>
                <c:pt idx="287">
                  <c:v>1252</c:v>
                </c:pt>
                <c:pt idx="288">
                  <c:v>1630</c:v>
                </c:pt>
                <c:pt idx="289">
                  <c:v>1781</c:v>
                </c:pt>
                <c:pt idx="290">
                  <c:v>1486</c:v>
                </c:pt>
                <c:pt idx="291">
                  <c:v>1265</c:v>
                </c:pt>
                <c:pt idx="292">
                  <c:v>1828</c:v>
                </c:pt>
                <c:pt idx="293">
                  <c:v>1668</c:v>
                </c:pt>
                <c:pt idx="294">
                  <c:v>1224</c:v>
                </c:pt>
                <c:pt idx="295">
                  <c:v>1584</c:v>
                </c:pt>
                <c:pt idx="296">
                  <c:v>1772</c:v>
                </c:pt>
                <c:pt idx="297">
                  <c:v>1689</c:v>
                </c:pt>
                <c:pt idx="298">
                  <c:v>1531</c:v>
                </c:pt>
                <c:pt idx="299">
                  <c:v>2058</c:v>
                </c:pt>
                <c:pt idx="300">
                  <c:v>1801</c:v>
                </c:pt>
                <c:pt idx="301">
                  <c:v>1198</c:v>
                </c:pt>
                <c:pt idx="302">
                  <c:v>1625</c:v>
                </c:pt>
                <c:pt idx="303">
                  <c:v>1645</c:v>
                </c:pt>
                <c:pt idx="304">
                  <c:v>1483</c:v>
                </c:pt>
                <c:pt idx="305">
                  <c:v>1493</c:v>
                </c:pt>
                <c:pt idx="306">
                  <c:v>1941</c:v>
                </c:pt>
                <c:pt idx="307">
                  <c:v>1716</c:v>
                </c:pt>
                <c:pt idx="308">
                  <c:v>1179</c:v>
                </c:pt>
                <c:pt idx="309">
                  <c:v>1531</c:v>
                </c:pt>
                <c:pt idx="310">
                  <c:v>1696</c:v>
                </c:pt>
                <c:pt idx="311">
                  <c:v>1614</c:v>
                </c:pt>
                <c:pt idx="312">
                  <c:v>1468</c:v>
                </c:pt>
                <c:pt idx="313">
                  <c:v>2125</c:v>
                </c:pt>
                <c:pt idx="314">
                  <c:v>1788</c:v>
                </c:pt>
                <c:pt idx="315">
                  <c:v>1190</c:v>
                </c:pt>
                <c:pt idx="316">
                  <c:v>1470</c:v>
                </c:pt>
                <c:pt idx="317">
                  <c:v>1511</c:v>
                </c:pt>
                <c:pt idx="318">
                  <c:v>1415</c:v>
                </c:pt>
                <c:pt idx="319">
                  <c:v>1533</c:v>
                </c:pt>
                <c:pt idx="320">
                  <c:v>2050</c:v>
                </c:pt>
                <c:pt idx="321">
                  <c:v>1798</c:v>
                </c:pt>
                <c:pt idx="322">
                  <c:v>1222</c:v>
                </c:pt>
                <c:pt idx="323">
                  <c:v>1438</c:v>
                </c:pt>
                <c:pt idx="324">
                  <c:v>1586</c:v>
                </c:pt>
                <c:pt idx="325">
                  <c:v>1443</c:v>
                </c:pt>
                <c:pt idx="326">
                  <c:v>1526</c:v>
                </c:pt>
                <c:pt idx="327">
                  <c:v>2036</c:v>
                </c:pt>
                <c:pt idx="328">
                  <c:v>1800</c:v>
                </c:pt>
                <c:pt idx="329">
                  <c:v>1114</c:v>
                </c:pt>
                <c:pt idx="330">
                  <c:v>1449</c:v>
                </c:pt>
                <c:pt idx="331">
                  <c:v>1472</c:v>
                </c:pt>
                <c:pt idx="332">
                  <c:v>1349</c:v>
                </c:pt>
                <c:pt idx="333">
                  <c:v>1299</c:v>
                </c:pt>
                <c:pt idx="334">
                  <c:v>1964</c:v>
                </c:pt>
                <c:pt idx="335">
                  <c:v>1823</c:v>
                </c:pt>
                <c:pt idx="336">
                  <c:v>1183</c:v>
                </c:pt>
                <c:pt idx="337">
                  <c:v>1564</c:v>
                </c:pt>
                <c:pt idx="338">
                  <c:v>1544</c:v>
                </c:pt>
                <c:pt idx="339">
                  <c:v>1530</c:v>
                </c:pt>
                <c:pt idx="340">
                  <c:v>1469</c:v>
                </c:pt>
                <c:pt idx="341">
                  <c:v>1918</c:v>
                </c:pt>
                <c:pt idx="342">
                  <c:v>1709</c:v>
                </c:pt>
                <c:pt idx="343">
                  <c:v>1232</c:v>
                </c:pt>
                <c:pt idx="344">
                  <c:v>1501</c:v>
                </c:pt>
                <c:pt idx="345">
                  <c:v>1536</c:v>
                </c:pt>
                <c:pt idx="346">
                  <c:v>1448</c:v>
                </c:pt>
                <c:pt idx="347">
                  <c:v>1446</c:v>
                </c:pt>
                <c:pt idx="348">
                  <c:v>1897</c:v>
                </c:pt>
                <c:pt idx="349">
                  <c:v>1764</c:v>
                </c:pt>
                <c:pt idx="350">
                  <c:v>1311</c:v>
                </c:pt>
                <c:pt idx="351">
                  <c:v>1605</c:v>
                </c:pt>
                <c:pt idx="352">
                  <c:v>1598</c:v>
                </c:pt>
                <c:pt idx="353">
                  <c:v>1673</c:v>
                </c:pt>
                <c:pt idx="354">
                  <c:v>1557</c:v>
                </c:pt>
                <c:pt idx="355">
                  <c:v>1882</c:v>
                </c:pt>
                <c:pt idx="356">
                  <c:v>1802</c:v>
                </c:pt>
                <c:pt idx="357">
                  <c:v>1271</c:v>
                </c:pt>
                <c:pt idx="358">
                  <c:v>1090</c:v>
                </c:pt>
                <c:pt idx="359">
                  <c:v>1254</c:v>
                </c:pt>
                <c:pt idx="360">
                  <c:v>1351</c:v>
                </c:pt>
                <c:pt idx="361">
                  <c:v>1135</c:v>
                </c:pt>
                <c:pt idx="362">
                  <c:v>1330</c:v>
                </c:pt>
                <c:pt idx="363">
                  <c:v>1446</c:v>
                </c:pt>
                <c:pt idx="364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5-47EB-B5B5-F090B345A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'19'!$B:$B</c15:sqref>
                  </c15:fullRef>
                </c:ext>
              </c:extLst>
              <c:f>'19'!$B$2:$B$1048576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'19'!$P$2:$P$366</c15:sqref>
                  </c15:fullRef>
                </c:ext>
              </c:extLst>
              <c:f>'19'!$P$3:$P$366</c:f>
              <c:numCache>
                <c:formatCode>General</c:formatCode>
                <c:ptCount val="364"/>
                <c:pt idx="0">
                  <c:v>37801</c:v>
                </c:pt>
                <c:pt idx="1">
                  <c:v>36459</c:v>
                </c:pt>
                <c:pt idx="2">
                  <c:v>35553</c:v>
                </c:pt>
                <c:pt idx="3">
                  <c:v>35208</c:v>
                </c:pt>
                <c:pt idx="4">
                  <c:v>36451</c:v>
                </c:pt>
                <c:pt idx="5">
                  <c:v>38178</c:v>
                </c:pt>
                <c:pt idx="6">
                  <c:v>35803</c:v>
                </c:pt>
                <c:pt idx="7">
                  <c:v>34654</c:v>
                </c:pt>
                <c:pt idx="8">
                  <c:v>38705</c:v>
                </c:pt>
                <c:pt idx="9">
                  <c:v>39020</c:v>
                </c:pt>
                <c:pt idx="10">
                  <c:v>39715</c:v>
                </c:pt>
                <c:pt idx="11">
                  <c:v>40277</c:v>
                </c:pt>
                <c:pt idx="12">
                  <c:v>40663</c:v>
                </c:pt>
                <c:pt idx="13">
                  <c:v>39259</c:v>
                </c:pt>
                <c:pt idx="14">
                  <c:v>37942</c:v>
                </c:pt>
                <c:pt idx="15">
                  <c:v>39953</c:v>
                </c:pt>
                <c:pt idx="16">
                  <c:v>40209</c:v>
                </c:pt>
                <c:pt idx="17">
                  <c:v>40991</c:v>
                </c:pt>
                <c:pt idx="18">
                  <c:v>39639</c:v>
                </c:pt>
                <c:pt idx="19">
                  <c:v>40313</c:v>
                </c:pt>
                <c:pt idx="20">
                  <c:v>37889</c:v>
                </c:pt>
                <c:pt idx="21">
                  <c:v>36476</c:v>
                </c:pt>
                <c:pt idx="22">
                  <c:v>38859</c:v>
                </c:pt>
                <c:pt idx="23">
                  <c:v>39429</c:v>
                </c:pt>
                <c:pt idx="24">
                  <c:v>39095</c:v>
                </c:pt>
                <c:pt idx="25">
                  <c:v>37619</c:v>
                </c:pt>
                <c:pt idx="26">
                  <c:v>39120</c:v>
                </c:pt>
                <c:pt idx="27">
                  <c:v>34960</c:v>
                </c:pt>
                <c:pt idx="28">
                  <c:v>29972</c:v>
                </c:pt>
                <c:pt idx="29">
                  <c:v>36270</c:v>
                </c:pt>
                <c:pt idx="30">
                  <c:v>41342</c:v>
                </c:pt>
                <c:pt idx="31">
                  <c:v>44751</c:v>
                </c:pt>
                <c:pt idx="32">
                  <c:v>43236</c:v>
                </c:pt>
                <c:pt idx="33">
                  <c:v>34353</c:v>
                </c:pt>
                <c:pt idx="34">
                  <c:v>40443</c:v>
                </c:pt>
                <c:pt idx="35">
                  <c:v>43773</c:v>
                </c:pt>
                <c:pt idx="36">
                  <c:v>41233</c:v>
                </c:pt>
                <c:pt idx="37">
                  <c:v>40735</c:v>
                </c:pt>
                <c:pt idx="38">
                  <c:v>39740</c:v>
                </c:pt>
                <c:pt idx="39">
                  <c:v>40799</c:v>
                </c:pt>
                <c:pt idx="40">
                  <c:v>41890</c:v>
                </c:pt>
                <c:pt idx="41">
                  <c:v>40912</c:v>
                </c:pt>
                <c:pt idx="42">
                  <c:v>40464</c:v>
                </c:pt>
                <c:pt idx="43">
                  <c:v>41188</c:v>
                </c:pt>
                <c:pt idx="44">
                  <c:v>41606</c:v>
                </c:pt>
                <c:pt idx="45">
                  <c:v>41542</c:v>
                </c:pt>
                <c:pt idx="46">
                  <c:v>42068</c:v>
                </c:pt>
                <c:pt idx="47">
                  <c:v>41824</c:v>
                </c:pt>
                <c:pt idx="48">
                  <c:v>40181</c:v>
                </c:pt>
                <c:pt idx="49">
                  <c:v>41710</c:v>
                </c:pt>
                <c:pt idx="50">
                  <c:v>42035</c:v>
                </c:pt>
                <c:pt idx="51">
                  <c:v>42896</c:v>
                </c:pt>
                <c:pt idx="52">
                  <c:v>43456</c:v>
                </c:pt>
                <c:pt idx="53">
                  <c:v>43740</c:v>
                </c:pt>
                <c:pt idx="54">
                  <c:v>43039</c:v>
                </c:pt>
                <c:pt idx="55">
                  <c:v>42738</c:v>
                </c:pt>
                <c:pt idx="56">
                  <c:v>42964</c:v>
                </c:pt>
                <c:pt idx="57">
                  <c:v>42607</c:v>
                </c:pt>
                <c:pt idx="58">
                  <c:v>43548</c:v>
                </c:pt>
                <c:pt idx="59">
                  <c:v>33844</c:v>
                </c:pt>
                <c:pt idx="60">
                  <c:v>36058</c:v>
                </c:pt>
                <c:pt idx="61">
                  <c:v>34451</c:v>
                </c:pt>
                <c:pt idx="62">
                  <c:v>31755</c:v>
                </c:pt>
                <c:pt idx="63">
                  <c:v>30233</c:v>
                </c:pt>
                <c:pt idx="64">
                  <c:v>37284</c:v>
                </c:pt>
                <c:pt idx="65">
                  <c:v>39613</c:v>
                </c:pt>
                <c:pt idx="66">
                  <c:v>38580</c:v>
                </c:pt>
                <c:pt idx="67">
                  <c:v>36227</c:v>
                </c:pt>
                <c:pt idx="68">
                  <c:v>36374</c:v>
                </c:pt>
                <c:pt idx="69">
                  <c:v>33997</c:v>
                </c:pt>
                <c:pt idx="70">
                  <c:v>32912</c:v>
                </c:pt>
                <c:pt idx="71">
                  <c:v>38435</c:v>
                </c:pt>
                <c:pt idx="72">
                  <c:v>40879</c:v>
                </c:pt>
                <c:pt idx="73">
                  <c:v>41597</c:v>
                </c:pt>
                <c:pt idx="74">
                  <c:v>39925</c:v>
                </c:pt>
                <c:pt idx="75">
                  <c:v>38544</c:v>
                </c:pt>
                <c:pt idx="76">
                  <c:v>35840</c:v>
                </c:pt>
                <c:pt idx="77">
                  <c:v>27482</c:v>
                </c:pt>
                <c:pt idx="78">
                  <c:v>44732</c:v>
                </c:pt>
                <c:pt idx="79">
                  <c:v>43168</c:v>
                </c:pt>
                <c:pt idx="80">
                  <c:v>42913</c:v>
                </c:pt>
                <c:pt idx="81">
                  <c:v>41824</c:v>
                </c:pt>
                <c:pt idx="82">
                  <c:v>42626</c:v>
                </c:pt>
                <c:pt idx="83">
                  <c:v>40714</c:v>
                </c:pt>
                <c:pt idx="84">
                  <c:v>40278</c:v>
                </c:pt>
                <c:pt idx="85">
                  <c:v>41162</c:v>
                </c:pt>
                <c:pt idx="86">
                  <c:v>42871</c:v>
                </c:pt>
                <c:pt idx="87">
                  <c:v>42535</c:v>
                </c:pt>
                <c:pt idx="88">
                  <c:v>40669</c:v>
                </c:pt>
                <c:pt idx="89">
                  <c:v>42454</c:v>
                </c:pt>
                <c:pt idx="90">
                  <c:v>40587</c:v>
                </c:pt>
                <c:pt idx="91">
                  <c:v>41627</c:v>
                </c:pt>
                <c:pt idx="92">
                  <c:v>43576</c:v>
                </c:pt>
                <c:pt idx="93">
                  <c:v>45644</c:v>
                </c:pt>
                <c:pt idx="94">
                  <c:v>44106</c:v>
                </c:pt>
                <c:pt idx="95">
                  <c:v>41257</c:v>
                </c:pt>
                <c:pt idx="96">
                  <c:v>43309</c:v>
                </c:pt>
                <c:pt idx="97">
                  <c:v>31577</c:v>
                </c:pt>
                <c:pt idx="98">
                  <c:v>47107</c:v>
                </c:pt>
                <c:pt idx="99">
                  <c:v>45591</c:v>
                </c:pt>
                <c:pt idx="100">
                  <c:v>45618</c:v>
                </c:pt>
                <c:pt idx="101">
                  <c:v>45353</c:v>
                </c:pt>
                <c:pt idx="102">
                  <c:v>41545</c:v>
                </c:pt>
                <c:pt idx="103">
                  <c:v>43911</c:v>
                </c:pt>
                <c:pt idx="104">
                  <c:v>39632</c:v>
                </c:pt>
                <c:pt idx="105">
                  <c:v>42422</c:v>
                </c:pt>
                <c:pt idx="106">
                  <c:v>45842</c:v>
                </c:pt>
                <c:pt idx="107">
                  <c:v>45470</c:v>
                </c:pt>
                <c:pt idx="108">
                  <c:v>45005</c:v>
                </c:pt>
                <c:pt idx="109">
                  <c:v>43013</c:v>
                </c:pt>
                <c:pt idx="110">
                  <c:v>44528</c:v>
                </c:pt>
                <c:pt idx="111">
                  <c:v>41193</c:v>
                </c:pt>
                <c:pt idx="112">
                  <c:v>44881</c:v>
                </c:pt>
                <c:pt idx="113">
                  <c:v>46002</c:v>
                </c:pt>
                <c:pt idx="114">
                  <c:v>48355</c:v>
                </c:pt>
                <c:pt idx="115">
                  <c:v>49004</c:v>
                </c:pt>
                <c:pt idx="116">
                  <c:v>47089</c:v>
                </c:pt>
                <c:pt idx="117">
                  <c:v>46306</c:v>
                </c:pt>
                <c:pt idx="118">
                  <c:v>45733</c:v>
                </c:pt>
                <c:pt idx="119">
                  <c:v>47455</c:v>
                </c:pt>
                <c:pt idx="120">
                  <c:v>45301</c:v>
                </c:pt>
                <c:pt idx="121">
                  <c:v>47533</c:v>
                </c:pt>
                <c:pt idx="122">
                  <c:v>47735</c:v>
                </c:pt>
                <c:pt idx="123">
                  <c:v>38239</c:v>
                </c:pt>
                <c:pt idx="124">
                  <c:v>40544</c:v>
                </c:pt>
                <c:pt idx="125">
                  <c:v>38858</c:v>
                </c:pt>
                <c:pt idx="126">
                  <c:v>41193</c:v>
                </c:pt>
                <c:pt idx="127">
                  <c:v>42603</c:v>
                </c:pt>
                <c:pt idx="128">
                  <c:v>42413</c:v>
                </c:pt>
                <c:pt idx="129">
                  <c:v>43361</c:v>
                </c:pt>
                <c:pt idx="130">
                  <c:v>41253</c:v>
                </c:pt>
                <c:pt idx="131">
                  <c:v>45918</c:v>
                </c:pt>
                <c:pt idx="132">
                  <c:v>42749</c:v>
                </c:pt>
                <c:pt idx="133">
                  <c:v>45594</c:v>
                </c:pt>
                <c:pt idx="134">
                  <c:v>46257</c:v>
                </c:pt>
                <c:pt idx="135">
                  <c:v>43564</c:v>
                </c:pt>
                <c:pt idx="136">
                  <c:v>41966</c:v>
                </c:pt>
                <c:pt idx="137">
                  <c:v>43230</c:v>
                </c:pt>
                <c:pt idx="138">
                  <c:v>46461</c:v>
                </c:pt>
                <c:pt idx="139">
                  <c:v>41807</c:v>
                </c:pt>
                <c:pt idx="140">
                  <c:v>44544</c:v>
                </c:pt>
                <c:pt idx="141">
                  <c:v>44310</c:v>
                </c:pt>
                <c:pt idx="142">
                  <c:v>45260</c:v>
                </c:pt>
                <c:pt idx="143">
                  <c:v>44992</c:v>
                </c:pt>
                <c:pt idx="144">
                  <c:v>42863</c:v>
                </c:pt>
                <c:pt idx="145">
                  <c:v>40623</c:v>
                </c:pt>
                <c:pt idx="146">
                  <c:v>43407</c:v>
                </c:pt>
                <c:pt idx="147">
                  <c:v>43719</c:v>
                </c:pt>
                <c:pt idx="148">
                  <c:v>41967</c:v>
                </c:pt>
                <c:pt idx="149">
                  <c:v>43773</c:v>
                </c:pt>
                <c:pt idx="150">
                  <c:v>46121</c:v>
                </c:pt>
                <c:pt idx="151">
                  <c:v>46387</c:v>
                </c:pt>
                <c:pt idx="152">
                  <c:v>47337</c:v>
                </c:pt>
                <c:pt idx="153">
                  <c:v>46159</c:v>
                </c:pt>
                <c:pt idx="154">
                  <c:v>49264</c:v>
                </c:pt>
                <c:pt idx="155">
                  <c:v>47599</c:v>
                </c:pt>
                <c:pt idx="156">
                  <c:v>38604</c:v>
                </c:pt>
                <c:pt idx="157">
                  <c:v>39675</c:v>
                </c:pt>
                <c:pt idx="158">
                  <c:v>45918</c:v>
                </c:pt>
                <c:pt idx="159">
                  <c:v>45751</c:v>
                </c:pt>
                <c:pt idx="160">
                  <c:v>42699</c:v>
                </c:pt>
                <c:pt idx="161">
                  <c:v>44125</c:v>
                </c:pt>
                <c:pt idx="162">
                  <c:v>47300</c:v>
                </c:pt>
                <c:pt idx="163">
                  <c:v>46210</c:v>
                </c:pt>
                <c:pt idx="164">
                  <c:v>47127</c:v>
                </c:pt>
                <c:pt idx="165">
                  <c:v>44887</c:v>
                </c:pt>
                <c:pt idx="166">
                  <c:v>45728</c:v>
                </c:pt>
                <c:pt idx="167">
                  <c:v>41852</c:v>
                </c:pt>
                <c:pt idx="168">
                  <c:v>43562</c:v>
                </c:pt>
                <c:pt idx="169">
                  <c:v>46685</c:v>
                </c:pt>
                <c:pt idx="170">
                  <c:v>46247</c:v>
                </c:pt>
                <c:pt idx="171">
                  <c:v>46781</c:v>
                </c:pt>
                <c:pt idx="172">
                  <c:v>47155</c:v>
                </c:pt>
                <c:pt idx="173">
                  <c:v>47256</c:v>
                </c:pt>
                <c:pt idx="174">
                  <c:v>43200</c:v>
                </c:pt>
                <c:pt idx="175">
                  <c:v>41796</c:v>
                </c:pt>
                <c:pt idx="176">
                  <c:v>42601</c:v>
                </c:pt>
                <c:pt idx="177">
                  <c:v>40050</c:v>
                </c:pt>
                <c:pt idx="178">
                  <c:v>38068</c:v>
                </c:pt>
                <c:pt idx="179">
                  <c:v>41478</c:v>
                </c:pt>
                <c:pt idx="180">
                  <c:v>43157</c:v>
                </c:pt>
                <c:pt idx="181">
                  <c:v>39011</c:v>
                </c:pt>
                <c:pt idx="182">
                  <c:v>42213</c:v>
                </c:pt>
                <c:pt idx="183">
                  <c:v>44231</c:v>
                </c:pt>
                <c:pt idx="184">
                  <c:v>42015</c:v>
                </c:pt>
                <c:pt idx="185">
                  <c:v>43280</c:v>
                </c:pt>
                <c:pt idx="186">
                  <c:v>43640</c:v>
                </c:pt>
                <c:pt idx="187">
                  <c:v>42718</c:v>
                </c:pt>
                <c:pt idx="188">
                  <c:v>38374</c:v>
                </c:pt>
                <c:pt idx="189">
                  <c:v>40704</c:v>
                </c:pt>
                <c:pt idx="190">
                  <c:v>45541</c:v>
                </c:pt>
                <c:pt idx="191">
                  <c:v>42177</c:v>
                </c:pt>
                <c:pt idx="192">
                  <c:v>44951</c:v>
                </c:pt>
                <c:pt idx="193">
                  <c:v>46274</c:v>
                </c:pt>
                <c:pt idx="194">
                  <c:v>44404</c:v>
                </c:pt>
                <c:pt idx="195">
                  <c:v>40736</c:v>
                </c:pt>
                <c:pt idx="196">
                  <c:v>41891</c:v>
                </c:pt>
                <c:pt idx="197">
                  <c:v>42415</c:v>
                </c:pt>
                <c:pt idx="198">
                  <c:v>29539</c:v>
                </c:pt>
                <c:pt idx="199">
                  <c:v>32720</c:v>
                </c:pt>
                <c:pt idx="200">
                  <c:v>45939</c:v>
                </c:pt>
                <c:pt idx="201">
                  <c:v>45140</c:v>
                </c:pt>
                <c:pt idx="202">
                  <c:v>41926</c:v>
                </c:pt>
                <c:pt idx="203">
                  <c:v>44625</c:v>
                </c:pt>
                <c:pt idx="204">
                  <c:v>45867</c:v>
                </c:pt>
                <c:pt idx="205">
                  <c:v>45349</c:v>
                </c:pt>
                <c:pt idx="206">
                  <c:v>48574</c:v>
                </c:pt>
                <c:pt idx="207">
                  <c:v>46900</c:v>
                </c:pt>
                <c:pt idx="208">
                  <c:v>46110</c:v>
                </c:pt>
                <c:pt idx="209">
                  <c:v>45076</c:v>
                </c:pt>
                <c:pt idx="210">
                  <c:v>48253</c:v>
                </c:pt>
                <c:pt idx="211">
                  <c:v>48856</c:v>
                </c:pt>
                <c:pt idx="212">
                  <c:v>47568</c:v>
                </c:pt>
                <c:pt idx="213">
                  <c:v>48872</c:v>
                </c:pt>
                <c:pt idx="214">
                  <c:v>48960</c:v>
                </c:pt>
                <c:pt idx="215">
                  <c:v>48856</c:v>
                </c:pt>
                <c:pt idx="216">
                  <c:v>41649</c:v>
                </c:pt>
                <c:pt idx="217">
                  <c:v>44033</c:v>
                </c:pt>
                <c:pt idx="218">
                  <c:v>45800</c:v>
                </c:pt>
                <c:pt idx="219">
                  <c:v>43565</c:v>
                </c:pt>
                <c:pt idx="220">
                  <c:v>44306</c:v>
                </c:pt>
                <c:pt idx="221">
                  <c:v>46416</c:v>
                </c:pt>
                <c:pt idx="222">
                  <c:v>46269</c:v>
                </c:pt>
                <c:pt idx="223">
                  <c:v>46594</c:v>
                </c:pt>
                <c:pt idx="224">
                  <c:v>48824</c:v>
                </c:pt>
                <c:pt idx="225">
                  <c:v>49515</c:v>
                </c:pt>
                <c:pt idx="226">
                  <c:v>44067</c:v>
                </c:pt>
                <c:pt idx="227">
                  <c:v>43314</c:v>
                </c:pt>
                <c:pt idx="228">
                  <c:v>48129</c:v>
                </c:pt>
                <c:pt idx="229">
                  <c:v>49606</c:v>
                </c:pt>
                <c:pt idx="230">
                  <c:v>43299</c:v>
                </c:pt>
                <c:pt idx="231">
                  <c:v>44779</c:v>
                </c:pt>
                <c:pt idx="232">
                  <c:v>45942</c:v>
                </c:pt>
                <c:pt idx="233">
                  <c:v>45780</c:v>
                </c:pt>
                <c:pt idx="234">
                  <c:v>48099</c:v>
                </c:pt>
                <c:pt idx="235">
                  <c:v>48791</c:v>
                </c:pt>
                <c:pt idx="236">
                  <c:v>49526</c:v>
                </c:pt>
                <c:pt idx="237">
                  <c:v>45256</c:v>
                </c:pt>
                <c:pt idx="238">
                  <c:v>46306</c:v>
                </c:pt>
                <c:pt idx="239">
                  <c:v>46405</c:v>
                </c:pt>
                <c:pt idx="240">
                  <c:v>45037</c:v>
                </c:pt>
                <c:pt idx="241">
                  <c:v>42444</c:v>
                </c:pt>
                <c:pt idx="242">
                  <c:v>40552</c:v>
                </c:pt>
                <c:pt idx="243">
                  <c:v>38321</c:v>
                </c:pt>
                <c:pt idx="244">
                  <c:v>34324</c:v>
                </c:pt>
                <c:pt idx="245">
                  <c:v>34539</c:v>
                </c:pt>
                <c:pt idx="246">
                  <c:v>33658</c:v>
                </c:pt>
                <c:pt idx="247">
                  <c:v>20264</c:v>
                </c:pt>
                <c:pt idx="248">
                  <c:v>13632</c:v>
                </c:pt>
                <c:pt idx="249">
                  <c:v>37406</c:v>
                </c:pt>
                <c:pt idx="250">
                  <c:v>32659</c:v>
                </c:pt>
                <c:pt idx="251">
                  <c:v>41557</c:v>
                </c:pt>
                <c:pt idx="252">
                  <c:v>49103</c:v>
                </c:pt>
                <c:pt idx="253">
                  <c:v>49849</c:v>
                </c:pt>
                <c:pt idx="254">
                  <c:v>45927</c:v>
                </c:pt>
                <c:pt idx="255">
                  <c:v>44253</c:v>
                </c:pt>
                <c:pt idx="256">
                  <c:v>48394</c:v>
                </c:pt>
                <c:pt idx="257">
                  <c:v>46616</c:v>
                </c:pt>
                <c:pt idx="258">
                  <c:v>46145</c:v>
                </c:pt>
                <c:pt idx="259">
                  <c:v>46824</c:v>
                </c:pt>
                <c:pt idx="260">
                  <c:v>46943</c:v>
                </c:pt>
                <c:pt idx="261">
                  <c:v>41160</c:v>
                </c:pt>
                <c:pt idx="262">
                  <c:v>34104</c:v>
                </c:pt>
                <c:pt idx="263">
                  <c:v>8434</c:v>
                </c:pt>
                <c:pt idx="264">
                  <c:v>54069</c:v>
                </c:pt>
                <c:pt idx="265">
                  <c:v>47823</c:v>
                </c:pt>
                <c:pt idx="266">
                  <c:v>47772</c:v>
                </c:pt>
                <c:pt idx="267">
                  <c:v>47720</c:v>
                </c:pt>
                <c:pt idx="268">
                  <c:v>47632</c:v>
                </c:pt>
                <c:pt idx="269">
                  <c:v>47327</c:v>
                </c:pt>
                <c:pt idx="270">
                  <c:v>47928</c:v>
                </c:pt>
                <c:pt idx="271">
                  <c:v>42338</c:v>
                </c:pt>
                <c:pt idx="272">
                  <c:v>38166</c:v>
                </c:pt>
                <c:pt idx="273">
                  <c:v>13943</c:v>
                </c:pt>
                <c:pt idx="274">
                  <c:v>53469</c:v>
                </c:pt>
                <c:pt idx="275">
                  <c:v>50778</c:v>
                </c:pt>
                <c:pt idx="276">
                  <c:v>46171</c:v>
                </c:pt>
                <c:pt idx="277">
                  <c:v>48708</c:v>
                </c:pt>
                <c:pt idx="278">
                  <c:v>46683</c:v>
                </c:pt>
                <c:pt idx="279">
                  <c:v>47209</c:v>
                </c:pt>
                <c:pt idx="280">
                  <c:v>48617</c:v>
                </c:pt>
                <c:pt idx="281">
                  <c:v>45398</c:v>
                </c:pt>
                <c:pt idx="282">
                  <c:v>45674</c:v>
                </c:pt>
                <c:pt idx="283">
                  <c:v>46776</c:v>
                </c:pt>
                <c:pt idx="284">
                  <c:v>48886</c:v>
                </c:pt>
                <c:pt idx="285">
                  <c:v>51434</c:v>
                </c:pt>
                <c:pt idx="286">
                  <c:v>49104</c:v>
                </c:pt>
                <c:pt idx="287">
                  <c:v>48746</c:v>
                </c:pt>
                <c:pt idx="288">
                  <c:v>49533</c:v>
                </c:pt>
                <c:pt idx="289">
                  <c:v>50320</c:v>
                </c:pt>
                <c:pt idx="290">
                  <c:v>50405</c:v>
                </c:pt>
                <c:pt idx="291">
                  <c:v>49197</c:v>
                </c:pt>
                <c:pt idx="292">
                  <c:v>51513</c:v>
                </c:pt>
                <c:pt idx="293">
                  <c:v>48151</c:v>
                </c:pt>
                <c:pt idx="294">
                  <c:v>48598</c:v>
                </c:pt>
                <c:pt idx="295">
                  <c:v>49485</c:v>
                </c:pt>
                <c:pt idx="296">
                  <c:v>49155</c:v>
                </c:pt>
                <c:pt idx="297">
                  <c:v>48418</c:v>
                </c:pt>
                <c:pt idx="298">
                  <c:v>45089</c:v>
                </c:pt>
                <c:pt idx="299">
                  <c:v>47127</c:v>
                </c:pt>
                <c:pt idx="300">
                  <c:v>44295</c:v>
                </c:pt>
                <c:pt idx="301">
                  <c:v>44178</c:v>
                </c:pt>
                <c:pt idx="302">
                  <c:v>45195</c:v>
                </c:pt>
                <c:pt idx="303">
                  <c:v>47705</c:v>
                </c:pt>
                <c:pt idx="304">
                  <c:v>48217</c:v>
                </c:pt>
                <c:pt idx="305">
                  <c:v>47753</c:v>
                </c:pt>
                <c:pt idx="306">
                  <c:v>47515</c:v>
                </c:pt>
                <c:pt idx="307">
                  <c:v>45281</c:v>
                </c:pt>
                <c:pt idx="308">
                  <c:v>45276</c:v>
                </c:pt>
                <c:pt idx="309">
                  <c:v>47350</c:v>
                </c:pt>
                <c:pt idx="310">
                  <c:v>47974</c:v>
                </c:pt>
                <c:pt idx="311">
                  <c:v>48288</c:v>
                </c:pt>
                <c:pt idx="312">
                  <c:v>46836</c:v>
                </c:pt>
                <c:pt idx="313">
                  <c:v>45098</c:v>
                </c:pt>
                <c:pt idx="314">
                  <c:v>42676</c:v>
                </c:pt>
                <c:pt idx="315">
                  <c:v>46049</c:v>
                </c:pt>
                <c:pt idx="316">
                  <c:v>46916</c:v>
                </c:pt>
                <c:pt idx="317">
                  <c:v>47551</c:v>
                </c:pt>
                <c:pt idx="318">
                  <c:v>47186</c:v>
                </c:pt>
                <c:pt idx="319">
                  <c:v>45953</c:v>
                </c:pt>
                <c:pt idx="320">
                  <c:v>42923</c:v>
                </c:pt>
                <c:pt idx="321">
                  <c:v>39673</c:v>
                </c:pt>
                <c:pt idx="322">
                  <c:v>43130</c:v>
                </c:pt>
                <c:pt idx="323">
                  <c:v>45922</c:v>
                </c:pt>
                <c:pt idx="324">
                  <c:v>45958</c:v>
                </c:pt>
                <c:pt idx="325">
                  <c:v>45491</c:v>
                </c:pt>
                <c:pt idx="326">
                  <c:v>43912</c:v>
                </c:pt>
                <c:pt idx="327">
                  <c:v>42903</c:v>
                </c:pt>
                <c:pt idx="328">
                  <c:v>39330</c:v>
                </c:pt>
                <c:pt idx="329">
                  <c:v>40304</c:v>
                </c:pt>
                <c:pt idx="330">
                  <c:v>45499</c:v>
                </c:pt>
                <c:pt idx="331">
                  <c:v>43667</c:v>
                </c:pt>
                <c:pt idx="332">
                  <c:v>42186</c:v>
                </c:pt>
                <c:pt idx="333">
                  <c:v>39539</c:v>
                </c:pt>
                <c:pt idx="334">
                  <c:v>37399</c:v>
                </c:pt>
                <c:pt idx="335">
                  <c:v>35544</c:v>
                </c:pt>
                <c:pt idx="336">
                  <c:v>35675</c:v>
                </c:pt>
                <c:pt idx="337">
                  <c:v>42533</c:v>
                </c:pt>
                <c:pt idx="338">
                  <c:v>42670</c:v>
                </c:pt>
                <c:pt idx="339">
                  <c:v>41434</c:v>
                </c:pt>
                <c:pt idx="340">
                  <c:v>41938</c:v>
                </c:pt>
                <c:pt idx="341">
                  <c:v>41835</c:v>
                </c:pt>
                <c:pt idx="342">
                  <c:v>38089</c:v>
                </c:pt>
                <c:pt idx="343">
                  <c:v>39201</c:v>
                </c:pt>
                <c:pt idx="344">
                  <c:v>44386</c:v>
                </c:pt>
                <c:pt idx="345">
                  <c:v>44509</c:v>
                </c:pt>
                <c:pt idx="346">
                  <c:v>43735</c:v>
                </c:pt>
                <c:pt idx="347">
                  <c:v>44133</c:v>
                </c:pt>
                <c:pt idx="348">
                  <c:v>44085</c:v>
                </c:pt>
                <c:pt idx="349">
                  <c:v>41426</c:v>
                </c:pt>
                <c:pt idx="350">
                  <c:v>42236</c:v>
                </c:pt>
                <c:pt idx="351">
                  <c:v>45667</c:v>
                </c:pt>
                <c:pt idx="352">
                  <c:v>43955</c:v>
                </c:pt>
                <c:pt idx="353">
                  <c:v>45595</c:v>
                </c:pt>
                <c:pt idx="354">
                  <c:v>46265</c:v>
                </c:pt>
                <c:pt idx="355">
                  <c:v>44820</c:v>
                </c:pt>
                <c:pt idx="356">
                  <c:v>43960</c:v>
                </c:pt>
                <c:pt idx="357">
                  <c:v>44886</c:v>
                </c:pt>
                <c:pt idx="358">
                  <c:v>45715</c:v>
                </c:pt>
                <c:pt idx="359">
                  <c:v>46313</c:v>
                </c:pt>
                <c:pt idx="360">
                  <c:v>46109</c:v>
                </c:pt>
                <c:pt idx="361">
                  <c:v>47019</c:v>
                </c:pt>
                <c:pt idx="362">
                  <c:v>44769</c:v>
                </c:pt>
                <c:pt idx="363">
                  <c:v>43744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4-40AE-ADEA-1B8570734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'19'!$Q$1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'19'!$Q$2:$Q$366</c:f>
              <c:numCache>
                <c:formatCode>General</c:formatCode>
                <c:ptCount val="365"/>
                <c:pt idx="0">
                  <c:v>42885</c:v>
                </c:pt>
                <c:pt idx="1">
                  <c:v>43378</c:v>
                </c:pt>
                <c:pt idx="2">
                  <c:v>39746</c:v>
                </c:pt>
                <c:pt idx="3">
                  <c:v>36938</c:v>
                </c:pt>
                <c:pt idx="4">
                  <c:v>38493</c:v>
                </c:pt>
                <c:pt idx="5">
                  <c:v>39610</c:v>
                </c:pt>
                <c:pt idx="6">
                  <c:v>35764</c:v>
                </c:pt>
                <c:pt idx="7">
                  <c:v>34169</c:v>
                </c:pt>
                <c:pt idx="8">
                  <c:v>34500</c:v>
                </c:pt>
                <c:pt idx="9">
                  <c:v>36636</c:v>
                </c:pt>
                <c:pt idx="10">
                  <c:v>36294</c:v>
                </c:pt>
                <c:pt idx="11">
                  <c:v>36872</c:v>
                </c:pt>
                <c:pt idx="12">
                  <c:v>40707</c:v>
                </c:pt>
                <c:pt idx="13">
                  <c:v>40774</c:v>
                </c:pt>
                <c:pt idx="14">
                  <c:v>37213</c:v>
                </c:pt>
                <c:pt idx="15">
                  <c:v>37472</c:v>
                </c:pt>
                <c:pt idx="16">
                  <c:v>38769</c:v>
                </c:pt>
                <c:pt idx="17">
                  <c:v>38709</c:v>
                </c:pt>
                <c:pt idx="18">
                  <c:v>39925</c:v>
                </c:pt>
                <c:pt idx="19">
                  <c:v>42339</c:v>
                </c:pt>
                <c:pt idx="20">
                  <c:v>41594</c:v>
                </c:pt>
                <c:pt idx="21">
                  <c:v>38233</c:v>
                </c:pt>
                <c:pt idx="22">
                  <c:v>37456</c:v>
                </c:pt>
                <c:pt idx="23">
                  <c:v>39212</c:v>
                </c:pt>
                <c:pt idx="24">
                  <c:v>39367</c:v>
                </c:pt>
                <c:pt idx="25">
                  <c:v>39248</c:v>
                </c:pt>
                <c:pt idx="26">
                  <c:v>41280</c:v>
                </c:pt>
                <c:pt idx="27">
                  <c:v>40531</c:v>
                </c:pt>
                <c:pt idx="28">
                  <c:v>37557</c:v>
                </c:pt>
                <c:pt idx="29">
                  <c:v>38054</c:v>
                </c:pt>
                <c:pt idx="30">
                  <c:v>38754</c:v>
                </c:pt>
                <c:pt idx="31">
                  <c:v>38458</c:v>
                </c:pt>
                <c:pt idx="32">
                  <c:v>38097</c:v>
                </c:pt>
                <c:pt idx="33">
                  <c:v>34146</c:v>
                </c:pt>
                <c:pt idx="34">
                  <c:v>38191</c:v>
                </c:pt>
                <c:pt idx="35">
                  <c:v>43553</c:v>
                </c:pt>
                <c:pt idx="36">
                  <c:v>43749</c:v>
                </c:pt>
                <c:pt idx="37">
                  <c:v>40221</c:v>
                </c:pt>
                <c:pt idx="38">
                  <c:v>40062</c:v>
                </c:pt>
                <c:pt idx="39">
                  <c:v>40895</c:v>
                </c:pt>
                <c:pt idx="40">
                  <c:v>42004</c:v>
                </c:pt>
                <c:pt idx="41">
                  <c:v>41170</c:v>
                </c:pt>
                <c:pt idx="42">
                  <c:v>38673</c:v>
                </c:pt>
                <c:pt idx="43">
                  <c:v>39188</c:v>
                </c:pt>
                <c:pt idx="44">
                  <c:v>40800</c:v>
                </c:pt>
                <c:pt idx="45">
                  <c:v>41383</c:v>
                </c:pt>
                <c:pt idx="46">
                  <c:v>40627</c:v>
                </c:pt>
                <c:pt idx="47">
                  <c:v>41923</c:v>
                </c:pt>
                <c:pt idx="48">
                  <c:v>43023</c:v>
                </c:pt>
                <c:pt idx="49">
                  <c:v>41489</c:v>
                </c:pt>
                <c:pt idx="50">
                  <c:v>40750</c:v>
                </c:pt>
                <c:pt idx="51">
                  <c:v>42446</c:v>
                </c:pt>
                <c:pt idx="52">
                  <c:v>42508</c:v>
                </c:pt>
                <c:pt idx="53">
                  <c:v>41634</c:v>
                </c:pt>
                <c:pt idx="54">
                  <c:v>44206</c:v>
                </c:pt>
                <c:pt idx="55">
                  <c:v>42592</c:v>
                </c:pt>
                <c:pt idx="56">
                  <c:v>41703</c:v>
                </c:pt>
                <c:pt idx="57">
                  <c:v>41234</c:v>
                </c:pt>
                <c:pt idx="58">
                  <c:v>42178</c:v>
                </c:pt>
                <c:pt idx="59">
                  <c:v>43819</c:v>
                </c:pt>
                <c:pt idx="60">
                  <c:v>43136</c:v>
                </c:pt>
                <c:pt idx="61">
                  <c:v>45643</c:v>
                </c:pt>
                <c:pt idx="62">
                  <c:v>41673</c:v>
                </c:pt>
                <c:pt idx="63">
                  <c:v>32876</c:v>
                </c:pt>
                <c:pt idx="64">
                  <c:v>30112</c:v>
                </c:pt>
                <c:pt idx="65">
                  <c:v>31767</c:v>
                </c:pt>
                <c:pt idx="66">
                  <c:v>32743</c:v>
                </c:pt>
                <c:pt idx="67">
                  <c:v>34913</c:v>
                </c:pt>
                <c:pt idx="68">
                  <c:v>42289</c:v>
                </c:pt>
                <c:pt idx="69">
                  <c:v>38781</c:v>
                </c:pt>
                <c:pt idx="70">
                  <c:v>35170</c:v>
                </c:pt>
                <c:pt idx="71">
                  <c:v>33571</c:v>
                </c:pt>
                <c:pt idx="72">
                  <c:v>35140</c:v>
                </c:pt>
                <c:pt idx="73">
                  <c:v>36126</c:v>
                </c:pt>
                <c:pt idx="74">
                  <c:v>37454</c:v>
                </c:pt>
                <c:pt idx="75">
                  <c:v>42977</c:v>
                </c:pt>
                <c:pt idx="76">
                  <c:v>41214</c:v>
                </c:pt>
                <c:pt idx="77">
                  <c:v>37518</c:v>
                </c:pt>
                <c:pt idx="78">
                  <c:v>27548</c:v>
                </c:pt>
                <c:pt idx="79">
                  <c:v>41272</c:v>
                </c:pt>
                <c:pt idx="80">
                  <c:v>37352</c:v>
                </c:pt>
                <c:pt idx="81">
                  <c:v>37582</c:v>
                </c:pt>
                <c:pt idx="82">
                  <c:v>43670</c:v>
                </c:pt>
                <c:pt idx="83">
                  <c:v>42349</c:v>
                </c:pt>
                <c:pt idx="84">
                  <c:v>38925</c:v>
                </c:pt>
                <c:pt idx="85">
                  <c:v>37948</c:v>
                </c:pt>
                <c:pt idx="86">
                  <c:v>40627</c:v>
                </c:pt>
                <c:pt idx="87">
                  <c:v>42918</c:v>
                </c:pt>
                <c:pt idx="88">
                  <c:v>41498</c:v>
                </c:pt>
                <c:pt idx="89">
                  <c:v>45834</c:v>
                </c:pt>
                <c:pt idx="90">
                  <c:v>43439</c:v>
                </c:pt>
                <c:pt idx="91">
                  <c:v>38418</c:v>
                </c:pt>
                <c:pt idx="92">
                  <c:v>37831</c:v>
                </c:pt>
                <c:pt idx="93">
                  <c:v>40984</c:v>
                </c:pt>
                <c:pt idx="94">
                  <c:v>45402</c:v>
                </c:pt>
                <c:pt idx="95">
                  <c:v>44646</c:v>
                </c:pt>
                <c:pt idx="96">
                  <c:v>46091</c:v>
                </c:pt>
                <c:pt idx="97">
                  <c:v>45459</c:v>
                </c:pt>
                <c:pt idx="98">
                  <c:v>32277</c:v>
                </c:pt>
                <c:pt idx="99">
                  <c:v>44941</c:v>
                </c:pt>
                <c:pt idx="100">
                  <c:v>40155</c:v>
                </c:pt>
                <c:pt idx="101">
                  <c:v>45298</c:v>
                </c:pt>
                <c:pt idx="102">
                  <c:v>45961</c:v>
                </c:pt>
                <c:pt idx="103">
                  <c:v>47020</c:v>
                </c:pt>
                <c:pt idx="104">
                  <c:v>46101</c:v>
                </c:pt>
                <c:pt idx="105">
                  <c:v>42174</c:v>
                </c:pt>
                <c:pt idx="106">
                  <c:v>39395</c:v>
                </c:pt>
                <c:pt idx="107">
                  <c:v>41105</c:v>
                </c:pt>
                <c:pt idx="108">
                  <c:v>44587</c:v>
                </c:pt>
                <c:pt idx="109">
                  <c:v>45412</c:v>
                </c:pt>
                <c:pt idx="110">
                  <c:v>46645</c:v>
                </c:pt>
                <c:pt idx="111">
                  <c:v>45733</c:v>
                </c:pt>
                <c:pt idx="112">
                  <c:v>41732</c:v>
                </c:pt>
                <c:pt idx="113">
                  <c:v>39398</c:v>
                </c:pt>
                <c:pt idx="114">
                  <c:v>43271</c:v>
                </c:pt>
                <c:pt idx="115">
                  <c:v>47371</c:v>
                </c:pt>
                <c:pt idx="116">
                  <c:v>46578</c:v>
                </c:pt>
                <c:pt idx="117">
                  <c:v>46696</c:v>
                </c:pt>
                <c:pt idx="118">
                  <c:v>46149</c:v>
                </c:pt>
                <c:pt idx="119">
                  <c:v>41491</c:v>
                </c:pt>
                <c:pt idx="120">
                  <c:v>42709</c:v>
                </c:pt>
                <c:pt idx="121">
                  <c:v>41728</c:v>
                </c:pt>
                <c:pt idx="122">
                  <c:v>47339</c:v>
                </c:pt>
                <c:pt idx="123">
                  <c:v>48954</c:v>
                </c:pt>
                <c:pt idx="124">
                  <c:v>47919</c:v>
                </c:pt>
                <c:pt idx="125">
                  <c:v>48379</c:v>
                </c:pt>
                <c:pt idx="126">
                  <c:v>46388</c:v>
                </c:pt>
                <c:pt idx="127">
                  <c:v>41958</c:v>
                </c:pt>
                <c:pt idx="128">
                  <c:v>38958</c:v>
                </c:pt>
                <c:pt idx="129">
                  <c:v>45539</c:v>
                </c:pt>
                <c:pt idx="130">
                  <c:v>42582</c:v>
                </c:pt>
                <c:pt idx="131">
                  <c:v>44812</c:v>
                </c:pt>
                <c:pt idx="132">
                  <c:v>43059</c:v>
                </c:pt>
                <c:pt idx="133">
                  <c:v>39153</c:v>
                </c:pt>
                <c:pt idx="134">
                  <c:v>40030</c:v>
                </c:pt>
                <c:pt idx="135">
                  <c:v>43921</c:v>
                </c:pt>
                <c:pt idx="136">
                  <c:v>47565</c:v>
                </c:pt>
                <c:pt idx="137">
                  <c:v>46434</c:v>
                </c:pt>
                <c:pt idx="138">
                  <c:v>46525</c:v>
                </c:pt>
                <c:pt idx="139">
                  <c:v>43752</c:v>
                </c:pt>
                <c:pt idx="140">
                  <c:v>39472</c:v>
                </c:pt>
                <c:pt idx="141">
                  <c:v>41254</c:v>
                </c:pt>
                <c:pt idx="142">
                  <c:v>44217</c:v>
                </c:pt>
                <c:pt idx="143">
                  <c:v>47542</c:v>
                </c:pt>
                <c:pt idx="144">
                  <c:v>46112</c:v>
                </c:pt>
                <c:pt idx="145">
                  <c:v>47952</c:v>
                </c:pt>
                <c:pt idx="146">
                  <c:v>43260</c:v>
                </c:pt>
                <c:pt idx="147">
                  <c:v>41979</c:v>
                </c:pt>
                <c:pt idx="148">
                  <c:v>40627</c:v>
                </c:pt>
                <c:pt idx="149">
                  <c:v>40963</c:v>
                </c:pt>
                <c:pt idx="150">
                  <c:v>46237</c:v>
                </c:pt>
                <c:pt idx="151">
                  <c:v>42516</c:v>
                </c:pt>
                <c:pt idx="152">
                  <c:v>46160</c:v>
                </c:pt>
                <c:pt idx="153">
                  <c:v>43256</c:v>
                </c:pt>
                <c:pt idx="154">
                  <c:v>39507</c:v>
                </c:pt>
                <c:pt idx="155">
                  <c:v>47611</c:v>
                </c:pt>
                <c:pt idx="156">
                  <c:v>42929</c:v>
                </c:pt>
                <c:pt idx="157">
                  <c:v>38892</c:v>
                </c:pt>
                <c:pt idx="158">
                  <c:v>47978</c:v>
                </c:pt>
                <c:pt idx="159">
                  <c:v>49893</c:v>
                </c:pt>
                <c:pt idx="160">
                  <c:v>48227</c:v>
                </c:pt>
                <c:pt idx="161">
                  <c:v>45154</c:v>
                </c:pt>
                <c:pt idx="162">
                  <c:v>42319</c:v>
                </c:pt>
                <c:pt idx="163">
                  <c:v>45429</c:v>
                </c:pt>
                <c:pt idx="164">
                  <c:v>45882</c:v>
                </c:pt>
                <c:pt idx="165">
                  <c:v>45909</c:v>
                </c:pt>
                <c:pt idx="166">
                  <c:v>47572</c:v>
                </c:pt>
                <c:pt idx="167">
                  <c:v>47449</c:v>
                </c:pt>
                <c:pt idx="168">
                  <c:v>43670</c:v>
                </c:pt>
                <c:pt idx="169">
                  <c:v>42073</c:v>
                </c:pt>
                <c:pt idx="170">
                  <c:v>44598</c:v>
                </c:pt>
                <c:pt idx="171">
                  <c:v>45544</c:v>
                </c:pt>
                <c:pt idx="172">
                  <c:v>45141</c:v>
                </c:pt>
                <c:pt idx="173">
                  <c:v>48072</c:v>
                </c:pt>
                <c:pt idx="174">
                  <c:v>47112</c:v>
                </c:pt>
                <c:pt idx="175">
                  <c:v>45210</c:v>
                </c:pt>
                <c:pt idx="176">
                  <c:v>43148</c:v>
                </c:pt>
                <c:pt idx="177">
                  <c:v>44820</c:v>
                </c:pt>
                <c:pt idx="178">
                  <c:v>45355</c:v>
                </c:pt>
                <c:pt idx="179">
                  <c:v>42625</c:v>
                </c:pt>
                <c:pt idx="180">
                  <c:v>42376</c:v>
                </c:pt>
                <c:pt idx="181">
                  <c:v>39066</c:v>
                </c:pt>
                <c:pt idx="182">
                  <c:v>35297</c:v>
                </c:pt>
                <c:pt idx="183">
                  <c:v>36986</c:v>
                </c:pt>
                <c:pt idx="184">
                  <c:v>40702</c:v>
                </c:pt>
                <c:pt idx="185">
                  <c:v>43884</c:v>
                </c:pt>
                <c:pt idx="186">
                  <c:v>42022</c:v>
                </c:pt>
                <c:pt idx="187">
                  <c:v>46431</c:v>
                </c:pt>
                <c:pt idx="188">
                  <c:v>43057</c:v>
                </c:pt>
                <c:pt idx="189">
                  <c:v>41704</c:v>
                </c:pt>
                <c:pt idx="190">
                  <c:v>38967</c:v>
                </c:pt>
                <c:pt idx="191">
                  <c:v>40330</c:v>
                </c:pt>
                <c:pt idx="192">
                  <c:v>42573</c:v>
                </c:pt>
                <c:pt idx="193">
                  <c:v>43125</c:v>
                </c:pt>
                <c:pt idx="194">
                  <c:v>45298</c:v>
                </c:pt>
                <c:pt idx="195">
                  <c:v>44522</c:v>
                </c:pt>
                <c:pt idx="196">
                  <c:v>42601</c:v>
                </c:pt>
                <c:pt idx="197">
                  <c:v>43171</c:v>
                </c:pt>
                <c:pt idx="198">
                  <c:v>43975</c:v>
                </c:pt>
                <c:pt idx="199">
                  <c:v>36309</c:v>
                </c:pt>
                <c:pt idx="200">
                  <c:v>29907</c:v>
                </c:pt>
                <c:pt idx="201">
                  <c:v>41179</c:v>
                </c:pt>
                <c:pt idx="202">
                  <c:v>34934</c:v>
                </c:pt>
                <c:pt idx="203">
                  <c:v>40382</c:v>
                </c:pt>
                <c:pt idx="204">
                  <c:v>42961</c:v>
                </c:pt>
                <c:pt idx="205">
                  <c:v>44451</c:v>
                </c:pt>
                <c:pt idx="206">
                  <c:v>43908</c:v>
                </c:pt>
                <c:pt idx="207">
                  <c:v>41975</c:v>
                </c:pt>
                <c:pt idx="208">
                  <c:v>44106</c:v>
                </c:pt>
                <c:pt idx="209">
                  <c:v>40736</c:v>
                </c:pt>
                <c:pt idx="210">
                  <c:v>42334</c:v>
                </c:pt>
                <c:pt idx="211">
                  <c:v>45280</c:v>
                </c:pt>
                <c:pt idx="212">
                  <c:v>43256</c:v>
                </c:pt>
                <c:pt idx="213">
                  <c:v>46151</c:v>
                </c:pt>
                <c:pt idx="214">
                  <c:v>49560</c:v>
                </c:pt>
                <c:pt idx="215">
                  <c:v>49843</c:v>
                </c:pt>
                <c:pt idx="216">
                  <c:v>49696</c:v>
                </c:pt>
                <c:pt idx="217">
                  <c:v>45447</c:v>
                </c:pt>
                <c:pt idx="218">
                  <c:v>48404</c:v>
                </c:pt>
                <c:pt idx="219">
                  <c:v>46341</c:v>
                </c:pt>
                <c:pt idx="220">
                  <c:v>46421</c:v>
                </c:pt>
                <c:pt idx="221">
                  <c:v>47523</c:v>
                </c:pt>
                <c:pt idx="222">
                  <c:v>48257</c:v>
                </c:pt>
                <c:pt idx="223">
                  <c:v>43576</c:v>
                </c:pt>
                <c:pt idx="224">
                  <c:v>43082</c:v>
                </c:pt>
                <c:pt idx="225">
                  <c:v>47834</c:v>
                </c:pt>
                <c:pt idx="226">
                  <c:v>45157</c:v>
                </c:pt>
                <c:pt idx="227">
                  <c:v>44344</c:v>
                </c:pt>
                <c:pt idx="228">
                  <c:v>49197</c:v>
                </c:pt>
                <c:pt idx="229">
                  <c:v>49823</c:v>
                </c:pt>
                <c:pt idx="230">
                  <c:v>49675</c:v>
                </c:pt>
                <c:pt idx="231">
                  <c:v>47456</c:v>
                </c:pt>
                <c:pt idx="232">
                  <c:v>47647</c:v>
                </c:pt>
                <c:pt idx="233">
                  <c:v>46424</c:v>
                </c:pt>
                <c:pt idx="234">
                  <c:v>47560</c:v>
                </c:pt>
                <c:pt idx="235">
                  <c:v>46455</c:v>
                </c:pt>
                <c:pt idx="236">
                  <c:v>49233</c:v>
                </c:pt>
                <c:pt idx="237">
                  <c:v>48478</c:v>
                </c:pt>
                <c:pt idx="238">
                  <c:v>46792</c:v>
                </c:pt>
                <c:pt idx="239">
                  <c:v>48320</c:v>
                </c:pt>
                <c:pt idx="240">
                  <c:v>47631</c:v>
                </c:pt>
                <c:pt idx="241">
                  <c:v>49816</c:v>
                </c:pt>
                <c:pt idx="242">
                  <c:v>49854</c:v>
                </c:pt>
                <c:pt idx="243">
                  <c:v>50153</c:v>
                </c:pt>
                <c:pt idx="244">
                  <c:v>45593</c:v>
                </c:pt>
                <c:pt idx="245">
                  <c:v>38758</c:v>
                </c:pt>
                <c:pt idx="246">
                  <c:v>38114</c:v>
                </c:pt>
                <c:pt idx="247">
                  <c:v>41073</c:v>
                </c:pt>
                <c:pt idx="248">
                  <c:v>33205</c:v>
                </c:pt>
                <c:pt idx="249">
                  <c:v>13695</c:v>
                </c:pt>
                <c:pt idx="250">
                  <c:v>32914</c:v>
                </c:pt>
                <c:pt idx="251">
                  <c:v>27455</c:v>
                </c:pt>
                <c:pt idx="252">
                  <c:v>37110</c:v>
                </c:pt>
                <c:pt idx="253">
                  <c:v>45548</c:v>
                </c:pt>
                <c:pt idx="254">
                  <c:v>42792</c:v>
                </c:pt>
                <c:pt idx="255">
                  <c:v>41041</c:v>
                </c:pt>
                <c:pt idx="256">
                  <c:v>49489</c:v>
                </c:pt>
                <c:pt idx="257">
                  <c:v>51109</c:v>
                </c:pt>
                <c:pt idx="258">
                  <c:v>47204</c:v>
                </c:pt>
                <c:pt idx="259">
                  <c:v>42127</c:v>
                </c:pt>
                <c:pt idx="260">
                  <c:v>36493</c:v>
                </c:pt>
                <c:pt idx="261">
                  <c:v>41991</c:v>
                </c:pt>
                <c:pt idx="262">
                  <c:v>48509</c:v>
                </c:pt>
                <c:pt idx="263">
                  <c:v>48015</c:v>
                </c:pt>
                <c:pt idx="264">
                  <c:v>8961</c:v>
                </c:pt>
                <c:pt idx="265">
                  <c:v>51633</c:v>
                </c:pt>
                <c:pt idx="266">
                  <c:v>32621</c:v>
                </c:pt>
                <c:pt idx="267">
                  <c:v>38747</c:v>
                </c:pt>
                <c:pt idx="268">
                  <c:v>47066</c:v>
                </c:pt>
                <c:pt idx="269">
                  <c:v>50384</c:v>
                </c:pt>
                <c:pt idx="270">
                  <c:v>49111</c:v>
                </c:pt>
                <c:pt idx="271">
                  <c:v>50108</c:v>
                </c:pt>
                <c:pt idx="272">
                  <c:v>47113</c:v>
                </c:pt>
                <c:pt idx="273">
                  <c:v>42337</c:v>
                </c:pt>
                <c:pt idx="274">
                  <c:v>16854</c:v>
                </c:pt>
                <c:pt idx="275">
                  <c:v>43802</c:v>
                </c:pt>
                <c:pt idx="276">
                  <c:v>36820</c:v>
                </c:pt>
                <c:pt idx="277">
                  <c:v>39505</c:v>
                </c:pt>
                <c:pt idx="278">
                  <c:v>52292</c:v>
                </c:pt>
                <c:pt idx="279">
                  <c:v>48247</c:v>
                </c:pt>
                <c:pt idx="280">
                  <c:v>44953</c:v>
                </c:pt>
                <c:pt idx="281">
                  <c:v>45869</c:v>
                </c:pt>
                <c:pt idx="282">
                  <c:v>47277</c:v>
                </c:pt>
                <c:pt idx="283">
                  <c:v>49339</c:v>
                </c:pt>
                <c:pt idx="284">
                  <c:v>51614</c:v>
                </c:pt>
                <c:pt idx="285">
                  <c:v>52339</c:v>
                </c:pt>
                <c:pt idx="286">
                  <c:v>49001</c:v>
                </c:pt>
                <c:pt idx="287">
                  <c:v>44954</c:v>
                </c:pt>
                <c:pt idx="288">
                  <c:v>45469</c:v>
                </c:pt>
                <c:pt idx="289">
                  <c:v>49989</c:v>
                </c:pt>
                <c:pt idx="290">
                  <c:v>52103</c:v>
                </c:pt>
                <c:pt idx="291">
                  <c:v>51904</c:v>
                </c:pt>
                <c:pt idx="292">
                  <c:v>52005</c:v>
                </c:pt>
                <c:pt idx="293">
                  <c:v>52076</c:v>
                </c:pt>
                <c:pt idx="294">
                  <c:v>47355</c:v>
                </c:pt>
                <c:pt idx="295">
                  <c:v>46815</c:v>
                </c:pt>
                <c:pt idx="296">
                  <c:v>51067</c:v>
                </c:pt>
                <c:pt idx="297">
                  <c:v>52469</c:v>
                </c:pt>
                <c:pt idx="298">
                  <c:v>51635</c:v>
                </c:pt>
                <c:pt idx="299">
                  <c:v>47424</c:v>
                </c:pt>
                <c:pt idx="300">
                  <c:v>47257</c:v>
                </c:pt>
                <c:pt idx="301">
                  <c:v>45567</c:v>
                </c:pt>
                <c:pt idx="302">
                  <c:v>43031</c:v>
                </c:pt>
                <c:pt idx="303">
                  <c:v>44574</c:v>
                </c:pt>
                <c:pt idx="304">
                  <c:v>47376</c:v>
                </c:pt>
                <c:pt idx="305">
                  <c:v>47479</c:v>
                </c:pt>
                <c:pt idx="306">
                  <c:v>48097</c:v>
                </c:pt>
                <c:pt idx="307">
                  <c:v>47741</c:v>
                </c:pt>
                <c:pt idx="308">
                  <c:v>44595</c:v>
                </c:pt>
                <c:pt idx="309">
                  <c:v>42662</c:v>
                </c:pt>
                <c:pt idx="310">
                  <c:v>45893</c:v>
                </c:pt>
                <c:pt idx="311">
                  <c:v>47755</c:v>
                </c:pt>
                <c:pt idx="312">
                  <c:v>48448</c:v>
                </c:pt>
                <c:pt idx="313">
                  <c:v>49515</c:v>
                </c:pt>
                <c:pt idx="314">
                  <c:v>47904</c:v>
                </c:pt>
                <c:pt idx="315">
                  <c:v>45993</c:v>
                </c:pt>
                <c:pt idx="316">
                  <c:v>43684</c:v>
                </c:pt>
                <c:pt idx="317">
                  <c:v>43283</c:v>
                </c:pt>
                <c:pt idx="318">
                  <c:v>46996</c:v>
                </c:pt>
                <c:pt idx="319">
                  <c:v>48889</c:v>
                </c:pt>
                <c:pt idx="320">
                  <c:v>49966</c:v>
                </c:pt>
                <c:pt idx="321">
                  <c:v>47631</c:v>
                </c:pt>
                <c:pt idx="322">
                  <c:v>44403</c:v>
                </c:pt>
                <c:pt idx="323">
                  <c:v>40017</c:v>
                </c:pt>
                <c:pt idx="324">
                  <c:v>40683</c:v>
                </c:pt>
                <c:pt idx="325">
                  <c:v>45151</c:v>
                </c:pt>
                <c:pt idx="326">
                  <c:v>46478</c:v>
                </c:pt>
                <c:pt idx="327">
                  <c:v>48451</c:v>
                </c:pt>
                <c:pt idx="328">
                  <c:v>46315</c:v>
                </c:pt>
                <c:pt idx="329">
                  <c:v>42655</c:v>
                </c:pt>
                <c:pt idx="330">
                  <c:v>39047</c:v>
                </c:pt>
                <c:pt idx="331">
                  <c:v>40086</c:v>
                </c:pt>
                <c:pt idx="332">
                  <c:v>43177</c:v>
                </c:pt>
                <c:pt idx="333">
                  <c:v>45226</c:v>
                </c:pt>
                <c:pt idx="334">
                  <c:v>46117</c:v>
                </c:pt>
                <c:pt idx="335">
                  <c:v>40814</c:v>
                </c:pt>
                <c:pt idx="336">
                  <c:v>37003</c:v>
                </c:pt>
                <c:pt idx="337">
                  <c:v>35710</c:v>
                </c:pt>
                <c:pt idx="338">
                  <c:v>36447</c:v>
                </c:pt>
                <c:pt idx="339">
                  <c:v>40074</c:v>
                </c:pt>
                <c:pt idx="340">
                  <c:v>39940</c:v>
                </c:pt>
                <c:pt idx="341">
                  <c:v>44406</c:v>
                </c:pt>
                <c:pt idx="342">
                  <c:v>42283</c:v>
                </c:pt>
                <c:pt idx="343">
                  <c:v>39432</c:v>
                </c:pt>
                <c:pt idx="344">
                  <c:v>38224</c:v>
                </c:pt>
                <c:pt idx="345">
                  <c:v>39248</c:v>
                </c:pt>
                <c:pt idx="346">
                  <c:v>43955</c:v>
                </c:pt>
                <c:pt idx="347">
                  <c:v>44169</c:v>
                </c:pt>
                <c:pt idx="348">
                  <c:v>45701</c:v>
                </c:pt>
                <c:pt idx="349">
                  <c:v>44707</c:v>
                </c:pt>
                <c:pt idx="350">
                  <c:v>42012</c:v>
                </c:pt>
                <c:pt idx="351">
                  <c:v>41898</c:v>
                </c:pt>
                <c:pt idx="352">
                  <c:v>42978</c:v>
                </c:pt>
                <c:pt idx="353">
                  <c:v>44488</c:v>
                </c:pt>
                <c:pt idx="354">
                  <c:v>43861</c:v>
                </c:pt>
                <c:pt idx="355">
                  <c:v>43036</c:v>
                </c:pt>
                <c:pt idx="356">
                  <c:v>42041</c:v>
                </c:pt>
                <c:pt idx="357">
                  <c:v>41940</c:v>
                </c:pt>
                <c:pt idx="358">
                  <c:v>36510</c:v>
                </c:pt>
                <c:pt idx="359">
                  <c:v>42270</c:v>
                </c:pt>
                <c:pt idx="360">
                  <c:v>43555</c:v>
                </c:pt>
                <c:pt idx="361">
                  <c:v>45658</c:v>
                </c:pt>
                <c:pt idx="362">
                  <c:v>46561</c:v>
                </c:pt>
                <c:pt idx="363">
                  <c:v>45752</c:v>
                </c:pt>
                <c:pt idx="364">
                  <c:v>44326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9-48D0-99B0-44694F87C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'19'!$W$2:$W$366</c:f>
              <c:numCache>
                <c:formatCode>General</c:formatCode>
                <c:ptCount val="365"/>
                <c:pt idx="0">
                  <c:v>1100</c:v>
                </c:pt>
                <c:pt idx="1">
                  <c:v>980</c:v>
                </c:pt>
                <c:pt idx="2">
                  <c:v>1215</c:v>
                </c:pt>
                <c:pt idx="3">
                  <c:v>1300</c:v>
                </c:pt>
                <c:pt idx="4">
                  <c:v>1607</c:v>
                </c:pt>
                <c:pt idx="5">
                  <c:v>1391</c:v>
                </c:pt>
                <c:pt idx="6">
                  <c:v>1124</c:v>
                </c:pt>
                <c:pt idx="7">
                  <c:v>1468</c:v>
                </c:pt>
                <c:pt idx="8">
                  <c:v>1467</c:v>
                </c:pt>
                <c:pt idx="9">
                  <c:v>1400</c:v>
                </c:pt>
                <c:pt idx="10">
                  <c:v>1322</c:v>
                </c:pt>
                <c:pt idx="11">
                  <c:v>1853</c:v>
                </c:pt>
                <c:pt idx="12">
                  <c:v>1661</c:v>
                </c:pt>
                <c:pt idx="13">
                  <c:v>1254</c:v>
                </c:pt>
                <c:pt idx="14">
                  <c:v>1465</c:v>
                </c:pt>
                <c:pt idx="15">
                  <c:v>1450</c:v>
                </c:pt>
                <c:pt idx="16">
                  <c:v>1399</c:v>
                </c:pt>
                <c:pt idx="17">
                  <c:v>1291</c:v>
                </c:pt>
                <c:pt idx="18">
                  <c:v>1823</c:v>
                </c:pt>
                <c:pt idx="19">
                  <c:v>1605</c:v>
                </c:pt>
                <c:pt idx="20">
                  <c:v>1149</c:v>
                </c:pt>
                <c:pt idx="21">
                  <c:v>1396</c:v>
                </c:pt>
                <c:pt idx="22">
                  <c:v>1390</c:v>
                </c:pt>
                <c:pt idx="23">
                  <c:v>1339</c:v>
                </c:pt>
                <c:pt idx="24">
                  <c:v>1263</c:v>
                </c:pt>
                <c:pt idx="25">
                  <c:v>1731</c:v>
                </c:pt>
                <c:pt idx="26">
                  <c:v>1480</c:v>
                </c:pt>
                <c:pt idx="27">
                  <c:v>1212</c:v>
                </c:pt>
                <c:pt idx="28">
                  <c:v>1470</c:v>
                </c:pt>
                <c:pt idx="29">
                  <c:v>1407</c:v>
                </c:pt>
                <c:pt idx="30">
                  <c:v>1266</c:v>
                </c:pt>
                <c:pt idx="31">
                  <c:v>862</c:v>
                </c:pt>
                <c:pt idx="32">
                  <c:v>1440</c:v>
                </c:pt>
                <c:pt idx="33">
                  <c:v>1970</c:v>
                </c:pt>
                <c:pt idx="34">
                  <c:v>2205</c:v>
                </c:pt>
                <c:pt idx="35">
                  <c:v>2183</c:v>
                </c:pt>
                <c:pt idx="36">
                  <c:v>1593</c:v>
                </c:pt>
                <c:pt idx="37">
                  <c:v>1111</c:v>
                </c:pt>
                <c:pt idx="38">
                  <c:v>1191</c:v>
                </c:pt>
                <c:pt idx="39">
                  <c:v>1336</c:v>
                </c:pt>
                <c:pt idx="40">
                  <c:v>1211</c:v>
                </c:pt>
                <c:pt idx="41">
                  <c:v>1121</c:v>
                </c:pt>
                <c:pt idx="42">
                  <c:v>1545</c:v>
                </c:pt>
                <c:pt idx="43">
                  <c:v>1661</c:v>
                </c:pt>
                <c:pt idx="44">
                  <c:v>1493</c:v>
                </c:pt>
                <c:pt idx="45">
                  <c:v>1425</c:v>
                </c:pt>
                <c:pt idx="46">
                  <c:v>1788</c:v>
                </c:pt>
                <c:pt idx="47">
                  <c:v>1563</c:v>
                </c:pt>
                <c:pt idx="48">
                  <c:v>1175</c:v>
                </c:pt>
                <c:pt idx="49">
                  <c:v>1540</c:v>
                </c:pt>
                <c:pt idx="50">
                  <c:v>1689</c:v>
                </c:pt>
                <c:pt idx="51">
                  <c:v>1566</c:v>
                </c:pt>
                <c:pt idx="52">
                  <c:v>1503</c:v>
                </c:pt>
                <c:pt idx="53">
                  <c:v>1836</c:v>
                </c:pt>
                <c:pt idx="54">
                  <c:v>1655</c:v>
                </c:pt>
                <c:pt idx="55">
                  <c:v>1284</c:v>
                </c:pt>
                <c:pt idx="56">
                  <c:v>1529</c:v>
                </c:pt>
                <c:pt idx="57">
                  <c:v>1474</c:v>
                </c:pt>
                <c:pt idx="58">
                  <c:v>1196</c:v>
                </c:pt>
                <c:pt idx="59">
                  <c:v>1741</c:v>
                </c:pt>
                <c:pt idx="60">
                  <c:v>1808</c:v>
                </c:pt>
                <c:pt idx="61">
                  <c:v>1305</c:v>
                </c:pt>
                <c:pt idx="62">
                  <c:v>972</c:v>
                </c:pt>
                <c:pt idx="63">
                  <c:v>1496</c:v>
                </c:pt>
                <c:pt idx="64">
                  <c:v>1654</c:v>
                </c:pt>
                <c:pt idx="65">
                  <c:v>1360</c:v>
                </c:pt>
                <c:pt idx="66">
                  <c:v>1188</c:v>
                </c:pt>
                <c:pt idx="67">
                  <c:v>1738</c:v>
                </c:pt>
                <c:pt idx="68">
                  <c:v>1579</c:v>
                </c:pt>
                <c:pt idx="69">
                  <c:v>1144</c:v>
                </c:pt>
                <c:pt idx="70">
                  <c:v>1498</c:v>
                </c:pt>
                <c:pt idx="71">
                  <c:v>1560</c:v>
                </c:pt>
                <c:pt idx="72">
                  <c:v>1381</c:v>
                </c:pt>
                <c:pt idx="73">
                  <c:v>1419</c:v>
                </c:pt>
                <c:pt idx="74">
                  <c:v>1851</c:v>
                </c:pt>
                <c:pt idx="75">
                  <c:v>1590</c:v>
                </c:pt>
                <c:pt idx="76">
                  <c:v>1082</c:v>
                </c:pt>
                <c:pt idx="77">
                  <c:v>1573</c:v>
                </c:pt>
                <c:pt idx="78">
                  <c:v>1629</c:v>
                </c:pt>
                <c:pt idx="79">
                  <c:v>1656</c:v>
                </c:pt>
                <c:pt idx="80">
                  <c:v>1385</c:v>
                </c:pt>
                <c:pt idx="81">
                  <c:v>1871</c:v>
                </c:pt>
                <c:pt idx="82">
                  <c:v>1529</c:v>
                </c:pt>
                <c:pt idx="83">
                  <c:v>1111</c:v>
                </c:pt>
                <c:pt idx="84">
                  <c:v>1497</c:v>
                </c:pt>
                <c:pt idx="85">
                  <c:v>1680</c:v>
                </c:pt>
                <c:pt idx="86">
                  <c:v>1322</c:v>
                </c:pt>
                <c:pt idx="87">
                  <c:v>1246</c:v>
                </c:pt>
                <c:pt idx="88">
                  <c:v>1783</c:v>
                </c:pt>
                <c:pt idx="89">
                  <c:v>1564</c:v>
                </c:pt>
                <c:pt idx="90">
                  <c:v>1158</c:v>
                </c:pt>
                <c:pt idx="91">
                  <c:v>1440</c:v>
                </c:pt>
                <c:pt idx="92">
                  <c:v>1489</c:v>
                </c:pt>
                <c:pt idx="93">
                  <c:v>1378</c:v>
                </c:pt>
                <c:pt idx="94">
                  <c:v>1360</c:v>
                </c:pt>
                <c:pt idx="95">
                  <c:v>1885</c:v>
                </c:pt>
                <c:pt idx="96">
                  <c:v>1644</c:v>
                </c:pt>
                <c:pt idx="97">
                  <c:v>1138</c:v>
                </c:pt>
                <c:pt idx="98">
                  <c:v>1622</c:v>
                </c:pt>
                <c:pt idx="99">
                  <c:v>1838</c:v>
                </c:pt>
                <c:pt idx="100">
                  <c:v>1448</c:v>
                </c:pt>
                <c:pt idx="101">
                  <c:v>1425</c:v>
                </c:pt>
                <c:pt idx="102">
                  <c:v>1888</c:v>
                </c:pt>
                <c:pt idx="103">
                  <c:v>1644</c:v>
                </c:pt>
                <c:pt idx="104">
                  <c:v>1175</c:v>
                </c:pt>
                <c:pt idx="105">
                  <c:v>1546</c:v>
                </c:pt>
                <c:pt idx="106">
                  <c:v>1661</c:v>
                </c:pt>
                <c:pt idx="107">
                  <c:v>1425</c:v>
                </c:pt>
                <c:pt idx="108">
                  <c:v>1379</c:v>
                </c:pt>
                <c:pt idx="109">
                  <c:v>1868</c:v>
                </c:pt>
                <c:pt idx="110">
                  <c:v>1585</c:v>
                </c:pt>
                <c:pt idx="111">
                  <c:v>1266</c:v>
                </c:pt>
                <c:pt idx="112">
                  <c:v>1749</c:v>
                </c:pt>
                <c:pt idx="113">
                  <c:v>1837</c:v>
                </c:pt>
                <c:pt idx="114">
                  <c:v>1560</c:v>
                </c:pt>
                <c:pt idx="115">
                  <c:v>1528</c:v>
                </c:pt>
                <c:pt idx="116">
                  <c:v>1920</c:v>
                </c:pt>
                <c:pt idx="117">
                  <c:v>1645</c:v>
                </c:pt>
                <c:pt idx="118">
                  <c:v>1272</c:v>
                </c:pt>
                <c:pt idx="119">
                  <c:v>1415</c:v>
                </c:pt>
                <c:pt idx="120">
                  <c:v>1259</c:v>
                </c:pt>
                <c:pt idx="121">
                  <c:v>1273</c:v>
                </c:pt>
                <c:pt idx="122">
                  <c:v>1034</c:v>
                </c:pt>
                <c:pt idx="123">
                  <c:v>1645</c:v>
                </c:pt>
                <c:pt idx="124">
                  <c:v>1599</c:v>
                </c:pt>
                <c:pt idx="125">
                  <c:v>1199</c:v>
                </c:pt>
                <c:pt idx="126">
                  <c:v>972</c:v>
                </c:pt>
                <c:pt idx="127">
                  <c:v>1475</c:v>
                </c:pt>
                <c:pt idx="128">
                  <c:v>1566</c:v>
                </c:pt>
                <c:pt idx="129">
                  <c:v>1422</c:v>
                </c:pt>
                <c:pt idx="130">
                  <c:v>1839</c:v>
                </c:pt>
                <c:pt idx="131">
                  <c:v>1605</c:v>
                </c:pt>
                <c:pt idx="132">
                  <c:v>1215</c:v>
                </c:pt>
                <c:pt idx="133">
                  <c:v>1652</c:v>
                </c:pt>
                <c:pt idx="134">
                  <c:v>1746</c:v>
                </c:pt>
                <c:pt idx="135">
                  <c:v>1466</c:v>
                </c:pt>
                <c:pt idx="136">
                  <c:v>1379</c:v>
                </c:pt>
                <c:pt idx="137">
                  <c:v>1869</c:v>
                </c:pt>
                <c:pt idx="138">
                  <c:v>1748</c:v>
                </c:pt>
                <c:pt idx="139">
                  <c:v>1311</c:v>
                </c:pt>
                <c:pt idx="140">
                  <c:v>1612</c:v>
                </c:pt>
                <c:pt idx="141">
                  <c:v>1720</c:v>
                </c:pt>
                <c:pt idx="142">
                  <c:v>1418</c:v>
                </c:pt>
                <c:pt idx="143">
                  <c:v>1480</c:v>
                </c:pt>
                <c:pt idx="144">
                  <c:v>1887</c:v>
                </c:pt>
                <c:pt idx="145">
                  <c:v>1709</c:v>
                </c:pt>
                <c:pt idx="146">
                  <c:v>1259</c:v>
                </c:pt>
                <c:pt idx="147">
                  <c:v>1696</c:v>
                </c:pt>
                <c:pt idx="148">
                  <c:v>1714</c:v>
                </c:pt>
                <c:pt idx="149">
                  <c:v>1409</c:v>
                </c:pt>
                <c:pt idx="150">
                  <c:v>1352</c:v>
                </c:pt>
                <c:pt idx="151">
                  <c:v>1817</c:v>
                </c:pt>
                <c:pt idx="152">
                  <c:v>1606</c:v>
                </c:pt>
                <c:pt idx="153">
                  <c:v>1315</c:v>
                </c:pt>
                <c:pt idx="154">
                  <c:v>1552</c:v>
                </c:pt>
                <c:pt idx="155">
                  <c:v>1083</c:v>
                </c:pt>
                <c:pt idx="156">
                  <c:v>1318</c:v>
                </c:pt>
                <c:pt idx="157">
                  <c:v>1626</c:v>
                </c:pt>
                <c:pt idx="158">
                  <c:v>1784</c:v>
                </c:pt>
                <c:pt idx="159">
                  <c:v>1360</c:v>
                </c:pt>
                <c:pt idx="160">
                  <c:v>978</c:v>
                </c:pt>
                <c:pt idx="161">
                  <c:v>1605</c:v>
                </c:pt>
                <c:pt idx="162">
                  <c:v>1805</c:v>
                </c:pt>
                <c:pt idx="163">
                  <c:v>1509</c:v>
                </c:pt>
                <c:pt idx="164">
                  <c:v>1553</c:v>
                </c:pt>
                <c:pt idx="165">
                  <c:v>1961</c:v>
                </c:pt>
                <c:pt idx="166">
                  <c:v>1653</c:v>
                </c:pt>
                <c:pt idx="167">
                  <c:v>1216</c:v>
                </c:pt>
                <c:pt idx="168">
                  <c:v>1667</c:v>
                </c:pt>
                <c:pt idx="169">
                  <c:v>1661</c:v>
                </c:pt>
                <c:pt idx="170">
                  <c:v>1455</c:v>
                </c:pt>
                <c:pt idx="171">
                  <c:v>1378</c:v>
                </c:pt>
                <c:pt idx="172">
                  <c:v>1819</c:v>
                </c:pt>
                <c:pt idx="173">
                  <c:v>1636</c:v>
                </c:pt>
                <c:pt idx="174">
                  <c:v>1176</c:v>
                </c:pt>
                <c:pt idx="175">
                  <c:v>1611</c:v>
                </c:pt>
                <c:pt idx="176">
                  <c:v>1745</c:v>
                </c:pt>
                <c:pt idx="177">
                  <c:v>1551</c:v>
                </c:pt>
                <c:pt idx="178">
                  <c:v>1329</c:v>
                </c:pt>
                <c:pt idx="179">
                  <c:v>1836</c:v>
                </c:pt>
                <c:pt idx="180">
                  <c:v>1599</c:v>
                </c:pt>
                <c:pt idx="181">
                  <c:v>1172</c:v>
                </c:pt>
                <c:pt idx="182">
                  <c:v>1515</c:v>
                </c:pt>
                <c:pt idx="183">
                  <c:v>1578</c:v>
                </c:pt>
                <c:pt idx="184">
                  <c:v>1481</c:v>
                </c:pt>
                <c:pt idx="185">
                  <c:v>1334</c:v>
                </c:pt>
                <c:pt idx="186">
                  <c:v>1721</c:v>
                </c:pt>
                <c:pt idx="187">
                  <c:v>1512</c:v>
                </c:pt>
                <c:pt idx="188">
                  <c:v>1206</c:v>
                </c:pt>
                <c:pt idx="189">
                  <c:v>1560</c:v>
                </c:pt>
                <c:pt idx="190">
                  <c:v>1729</c:v>
                </c:pt>
                <c:pt idx="191">
                  <c:v>1530</c:v>
                </c:pt>
                <c:pt idx="192">
                  <c:v>1394</c:v>
                </c:pt>
                <c:pt idx="193">
                  <c:v>1885</c:v>
                </c:pt>
                <c:pt idx="194">
                  <c:v>1638</c:v>
                </c:pt>
                <c:pt idx="195">
                  <c:v>1229</c:v>
                </c:pt>
                <c:pt idx="196">
                  <c:v>1491</c:v>
                </c:pt>
                <c:pt idx="197">
                  <c:v>1612</c:v>
                </c:pt>
                <c:pt idx="198">
                  <c:v>1544</c:v>
                </c:pt>
                <c:pt idx="199">
                  <c:v>1583</c:v>
                </c:pt>
                <c:pt idx="200">
                  <c:v>1535</c:v>
                </c:pt>
                <c:pt idx="201">
                  <c:v>1509</c:v>
                </c:pt>
                <c:pt idx="202">
                  <c:v>1392</c:v>
                </c:pt>
                <c:pt idx="203">
                  <c:v>1584</c:v>
                </c:pt>
                <c:pt idx="204">
                  <c:v>1621</c:v>
                </c:pt>
                <c:pt idx="205">
                  <c:v>1478</c:v>
                </c:pt>
                <c:pt idx="206">
                  <c:v>1386</c:v>
                </c:pt>
                <c:pt idx="207">
                  <c:v>1498</c:v>
                </c:pt>
                <c:pt idx="208">
                  <c:v>1519</c:v>
                </c:pt>
                <c:pt idx="209">
                  <c:v>1315</c:v>
                </c:pt>
                <c:pt idx="210">
                  <c:v>1381</c:v>
                </c:pt>
                <c:pt idx="211">
                  <c:v>1160</c:v>
                </c:pt>
                <c:pt idx="212">
                  <c:v>1288</c:v>
                </c:pt>
                <c:pt idx="213">
                  <c:v>1337</c:v>
                </c:pt>
                <c:pt idx="214">
                  <c:v>1316</c:v>
                </c:pt>
                <c:pt idx="215">
                  <c:v>1114</c:v>
                </c:pt>
                <c:pt idx="216">
                  <c:v>1061</c:v>
                </c:pt>
                <c:pt idx="217">
                  <c:v>1201</c:v>
                </c:pt>
                <c:pt idx="218">
                  <c:v>1243</c:v>
                </c:pt>
                <c:pt idx="219">
                  <c:v>1356</c:v>
                </c:pt>
                <c:pt idx="220">
                  <c:v>1325</c:v>
                </c:pt>
                <c:pt idx="221">
                  <c:v>1478</c:v>
                </c:pt>
                <c:pt idx="222">
                  <c:v>1421</c:v>
                </c:pt>
                <c:pt idx="223">
                  <c:v>1396</c:v>
                </c:pt>
                <c:pt idx="224">
                  <c:v>1550</c:v>
                </c:pt>
                <c:pt idx="225">
                  <c:v>1257</c:v>
                </c:pt>
                <c:pt idx="226">
                  <c:v>1238</c:v>
                </c:pt>
                <c:pt idx="227">
                  <c:v>1399</c:v>
                </c:pt>
                <c:pt idx="228">
                  <c:v>1529</c:v>
                </c:pt>
                <c:pt idx="229">
                  <c:v>1223</c:v>
                </c:pt>
                <c:pt idx="230">
                  <c:v>1180</c:v>
                </c:pt>
                <c:pt idx="231">
                  <c:v>1534</c:v>
                </c:pt>
                <c:pt idx="232">
                  <c:v>1551</c:v>
                </c:pt>
                <c:pt idx="233">
                  <c:v>1485</c:v>
                </c:pt>
                <c:pt idx="234">
                  <c:v>1377</c:v>
                </c:pt>
                <c:pt idx="235">
                  <c:v>1683</c:v>
                </c:pt>
                <c:pt idx="236">
                  <c:v>1472</c:v>
                </c:pt>
                <c:pt idx="237">
                  <c:v>1293</c:v>
                </c:pt>
                <c:pt idx="238">
                  <c:v>1806</c:v>
                </c:pt>
                <c:pt idx="239">
                  <c:v>1836</c:v>
                </c:pt>
                <c:pt idx="240">
                  <c:v>1719</c:v>
                </c:pt>
                <c:pt idx="241">
                  <c:v>1459</c:v>
                </c:pt>
                <c:pt idx="242">
                  <c:v>1819</c:v>
                </c:pt>
                <c:pt idx="243">
                  <c:v>1664</c:v>
                </c:pt>
                <c:pt idx="244">
                  <c:v>1397</c:v>
                </c:pt>
                <c:pt idx="245">
                  <c:v>1772</c:v>
                </c:pt>
                <c:pt idx="246">
                  <c:v>1869</c:v>
                </c:pt>
                <c:pt idx="247">
                  <c:v>1556</c:v>
                </c:pt>
                <c:pt idx="248">
                  <c:v>1154</c:v>
                </c:pt>
                <c:pt idx="249">
                  <c:v>1050</c:v>
                </c:pt>
                <c:pt idx="250">
                  <c:v>1360</c:v>
                </c:pt>
                <c:pt idx="251">
                  <c:v>1497</c:v>
                </c:pt>
                <c:pt idx="252">
                  <c:v>1436</c:v>
                </c:pt>
                <c:pt idx="253">
                  <c:v>1638</c:v>
                </c:pt>
                <c:pt idx="254">
                  <c:v>2308</c:v>
                </c:pt>
                <c:pt idx="255">
                  <c:v>2546</c:v>
                </c:pt>
                <c:pt idx="256">
                  <c:v>2249</c:v>
                </c:pt>
                <c:pt idx="257">
                  <c:v>1422</c:v>
                </c:pt>
                <c:pt idx="258">
                  <c:v>924</c:v>
                </c:pt>
                <c:pt idx="259">
                  <c:v>1446</c:v>
                </c:pt>
                <c:pt idx="260">
                  <c:v>1860</c:v>
                </c:pt>
                <c:pt idx="261">
                  <c:v>1672</c:v>
                </c:pt>
                <c:pt idx="262">
                  <c:v>1569</c:v>
                </c:pt>
                <c:pt idx="263">
                  <c:v>1763</c:v>
                </c:pt>
                <c:pt idx="264">
                  <c:v>1300</c:v>
                </c:pt>
                <c:pt idx="265">
                  <c:v>1474</c:v>
                </c:pt>
                <c:pt idx="266">
                  <c:v>1697</c:v>
                </c:pt>
                <c:pt idx="267">
                  <c:v>1878</c:v>
                </c:pt>
                <c:pt idx="268">
                  <c:v>1725</c:v>
                </c:pt>
                <c:pt idx="269">
                  <c:v>1583</c:v>
                </c:pt>
                <c:pt idx="270">
                  <c:v>1998</c:v>
                </c:pt>
                <c:pt idx="271">
                  <c:v>1799</c:v>
                </c:pt>
                <c:pt idx="272">
                  <c:v>1368</c:v>
                </c:pt>
                <c:pt idx="273">
                  <c:v>1546</c:v>
                </c:pt>
                <c:pt idx="274">
                  <c:v>1084</c:v>
                </c:pt>
                <c:pt idx="275">
                  <c:v>1333</c:v>
                </c:pt>
                <c:pt idx="276">
                  <c:v>1696</c:v>
                </c:pt>
                <c:pt idx="277">
                  <c:v>1956</c:v>
                </c:pt>
                <c:pt idx="278">
                  <c:v>1546</c:v>
                </c:pt>
                <c:pt idx="279">
                  <c:v>1324</c:v>
                </c:pt>
                <c:pt idx="280">
                  <c:v>1715</c:v>
                </c:pt>
                <c:pt idx="281">
                  <c:v>1457</c:v>
                </c:pt>
                <c:pt idx="282">
                  <c:v>1544</c:v>
                </c:pt>
                <c:pt idx="283">
                  <c:v>1533</c:v>
                </c:pt>
                <c:pt idx="284">
                  <c:v>1955</c:v>
                </c:pt>
                <c:pt idx="285">
                  <c:v>1683</c:v>
                </c:pt>
                <c:pt idx="286">
                  <c:v>1329</c:v>
                </c:pt>
                <c:pt idx="287">
                  <c:v>1845</c:v>
                </c:pt>
                <c:pt idx="288">
                  <c:v>1872</c:v>
                </c:pt>
                <c:pt idx="289">
                  <c:v>1582</c:v>
                </c:pt>
                <c:pt idx="290">
                  <c:v>1504</c:v>
                </c:pt>
                <c:pt idx="291">
                  <c:v>1995</c:v>
                </c:pt>
                <c:pt idx="292">
                  <c:v>1812</c:v>
                </c:pt>
                <c:pt idx="293">
                  <c:v>1352</c:v>
                </c:pt>
                <c:pt idx="294">
                  <c:v>1832</c:v>
                </c:pt>
                <c:pt idx="295">
                  <c:v>1926</c:v>
                </c:pt>
                <c:pt idx="296">
                  <c:v>1739</c:v>
                </c:pt>
                <c:pt idx="297">
                  <c:v>1544</c:v>
                </c:pt>
                <c:pt idx="298">
                  <c:v>1989</c:v>
                </c:pt>
                <c:pt idx="299">
                  <c:v>1740</c:v>
                </c:pt>
                <c:pt idx="300">
                  <c:v>1388</c:v>
                </c:pt>
                <c:pt idx="301">
                  <c:v>1760</c:v>
                </c:pt>
                <c:pt idx="302">
                  <c:v>1876</c:v>
                </c:pt>
                <c:pt idx="303">
                  <c:v>1627</c:v>
                </c:pt>
                <c:pt idx="304">
                  <c:v>1591</c:v>
                </c:pt>
                <c:pt idx="305">
                  <c:v>2169</c:v>
                </c:pt>
                <c:pt idx="306">
                  <c:v>1849</c:v>
                </c:pt>
                <c:pt idx="307">
                  <c:v>1299</c:v>
                </c:pt>
                <c:pt idx="308">
                  <c:v>1765</c:v>
                </c:pt>
                <c:pt idx="309">
                  <c:v>1930</c:v>
                </c:pt>
                <c:pt idx="310">
                  <c:v>1682</c:v>
                </c:pt>
                <c:pt idx="311">
                  <c:v>1663</c:v>
                </c:pt>
                <c:pt idx="312">
                  <c:v>2002</c:v>
                </c:pt>
                <c:pt idx="313">
                  <c:v>1803</c:v>
                </c:pt>
                <c:pt idx="314">
                  <c:v>1269</c:v>
                </c:pt>
                <c:pt idx="315">
                  <c:v>1739</c:v>
                </c:pt>
                <c:pt idx="316">
                  <c:v>1851</c:v>
                </c:pt>
                <c:pt idx="317">
                  <c:v>1496</c:v>
                </c:pt>
                <c:pt idx="318">
                  <c:v>1683</c:v>
                </c:pt>
                <c:pt idx="319">
                  <c:v>2079</c:v>
                </c:pt>
                <c:pt idx="320">
                  <c:v>1873</c:v>
                </c:pt>
                <c:pt idx="321">
                  <c:v>1309</c:v>
                </c:pt>
                <c:pt idx="322">
                  <c:v>1829</c:v>
                </c:pt>
                <c:pt idx="323">
                  <c:v>1910</c:v>
                </c:pt>
                <c:pt idx="324">
                  <c:v>1616</c:v>
                </c:pt>
                <c:pt idx="325">
                  <c:v>1537</c:v>
                </c:pt>
                <c:pt idx="326">
                  <c:v>1925</c:v>
                </c:pt>
                <c:pt idx="327">
                  <c:v>1578</c:v>
                </c:pt>
                <c:pt idx="328">
                  <c:v>1417</c:v>
                </c:pt>
                <c:pt idx="329">
                  <c:v>1874</c:v>
                </c:pt>
                <c:pt idx="330">
                  <c:v>1884</c:v>
                </c:pt>
                <c:pt idx="331">
                  <c:v>1739</c:v>
                </c:pt>
                <c:pt idx="332">
                  <c:v>1579</c:v>
                </c:pt>
                <c:pt idx="333">
                  <c:v>2045</c:v>
                </c:pt>
                <c:pt idx="334">
                  <c:v>1828</c:v>
                </c:pt>
                <c:pt idx="335">
                  <c:v>1281</c:v>
                </c:pt>
                <c:pt idx="336">
                  <c:v>1725</c:v>
                </c:pt>
                <c:pt idx="337">
                  <c:v>1774</c:v>
                </c:pt>
                <c:pt idx="338">
                  <c:v>1628</c:v>
                </c:pt>
                <c:pt idx="339">
                  <c:v>1637</c:v>
                </c:pt>
                <c:pt idx="340">
                  <c:v>2077</c:v>
                </c:pt>
                <c:pt idx="341">
                  <c:v>1813</c:v>
                </c:pt>
                <c:pt idx="342">
                  <c:v>1337</c:v>
                </c:pt>
                <c:pt idx="343">
                  <c:v>1718</c:v>
                </c:pt>
                <c:pt idx="344">
                  <c:v>1751</c:v>
                </c:pt>
                <c:pt idx="345">
                  <c:v>1713</c:v>
                </c:pt>
                <c:pt idx="346">
                  <c:v>1715</c:v>
                </c:pt>
                <c:pt idx="347">
                  <c:v>2051</c:v>
                </c:pt>
                <c:pt idx="348">
                  <c:v>1777</c:v>
                </c:pt>
                <c:pt idx="349">
                  <c:v>1379</c:v>
                </c:pt>
                <c:pt idx="350">
                  <c:v>1797</c:v>
                </c:pt>
                <c:pt idx="351">
                  <c:v>1847</c:v>
                </c:pt>
                <c:pt idx="352">
                  <c:v>1624</c:v>
                </c:pt>
                <c:pt idx="353">
                  <c:v>1184</c:v>
                </c:pt>
                <c:pt idx="354">
                  <c:v>823</c:v>
                </c:pt>
                <c:pt idx="355">
                  <c:v>628</c:v>
                </c:pt>
                <c:pt idx="356">
                  <c:v>1474</c:v>
                </c:pt>
                <c:pt idx="357">
                  <c:v>1406</c:v>
                </c:pt>
                <c:pt idx="358">
                  <c:v>1180</c:v>
                </c:pt>
                <c:pt idx="359">
                  <c:v>1452</c:v>
                </c:pt>
                <c:pt idx="360">
                  <c:v>1441</c:v>
                </c:pt>
                <c:pt idx="361">
                  <c:v>1610</c:v>
                </c:pt>
                <c:pt idx="362">
                  <c:v>1458</c:v>
                </c:pt>
                <c:pt idx="363">
                  <c:v>1286</c:v>
                </c:pt>
                <c:pt idx="364">
                  <c:v>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2-4968-BA7D-6941DD619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△'!$G$1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△'!$G$2:$G$367</c:f>
              <c:numCache>
                <c:formatCode>General</c:formatCode>
                <c:ptCount val="366"/>
                <c:pt idx="0">
                  <c:v>42082</c:v>
                </c:pt>
                <c:pt idx="1">
                  <c:v>44442</c:v>
                </c:pt>
                <c:pt idx="2">
                  <c:v>40354</c:v>
                </c:pt>
                <c:pt idx="3">
                  <c:v>40781</c:v>
                </c:pt>
                <c:pt idx="4">
                  <c:v>43424</c:v>
                </c:pt>
                <c:pt idx="5">
                  <c:v>44165</c:v>
                </c:pt>
                <c:pt idx="6">
                  <c:v>38704</c:v>
                </c:pt>
                <c:pt idx="7">
                  <c:v>45175</c:v>
                </c:pt>
                <c:pt idx="8">
                  <c:v>45883</c:v>
                </c:pt>
                <c:pt idx="9">
                  <c:v>44517</c:v>
                </c:pt>
                <c:pt idx="10">
                  <c:v>43357</c:v>
                </c:pt>
                <c:pt idx="11">
                  <c:v>45483</c:v>
                </c:pt>
                <c:pt idx="12">
                  <c:v>46957</c:v>
                </c:pt>
                <c:pt idx="13">
                  <c:v>45199</c:v>
                </c:pt>
                <c:pt idx="14">
                  <c:v>43598</c:v>
                </c:pt>
                <c:pt idx="15">
                  <c:v>44946</c:v>
                </c:pt>
                <c:pt idx="16">
                  <c:v>43260</c:v>
                </c:pt>
                <c:pt idx="17">
                  <c:v>42031</c:v>
                </c:pt>
                <c:pt idx="18">
                  <c:v>39404</c:v>
                </c:pt>
                <c:pt idx="19">
                  <c:v>37079</c:v>
                </c:pt>
                <c:pt idx="20">
                  <c:v>33945</c:v>
                </c:pt>
                <c:pt idx="21">
                  <c:v>41089</c:v>
                </c:pt>
                <c:pt idx="22">
                  <c:v>47000</c:v>
                </c:pt>
                <c:pt idx="23">
                  <c:v>46395</c:v>
                </c:pt>
                <c:pt idx="24">
                  <c:v>41306</c:v>
                </c:pt>
                <c:pt idx="25">
                  <c:v>40889</c:v>
                </c:pt>
                <c:pt idx="26">
                  <c:v>39382</c:v>
                </c:pt>
                <c:pt idx="27">
                  <c:v>38214</c:v>
                </c:pt>
                <c:pt idx="28">
                  <c:v>34233</c:v>
                </c:pt>
                <c:pt idx="29">
                  <c:v>29883</c:v>
                </c:pt>
                <c:pt idx="30">
                  <c:v>27189</c:v>
                </c:pt>
                <c:pt idx="31">
                  <c:v>26115</c:v>
                </c:pt>
                <c:pt idx="32">
                  <c:v>24702</c:v>
                </c:pt>
                <c:pt idx="33">
                  <c:v>21958</c:v>
                </c:pt>
                <c:pt idx="34">
                  <c:v>19468</c:v>
                </c:pt>
                <c:pt idx="35">
                  <c:v>17614</c:v>
                </c:pt>
                <c:pt idx="36">
                  <c:v>19109</c:v>
                </c:pt>
                <c:pt idx="37">
                  <c:v>21261</c:v>
                </c:pt>
                <c:pt idx="38">
                  <c:v>22458</c:v>
                </c:pt>
                <c:pt idx="39">
                  <c:v>20831</c:v>
                </c:pt>
                <c:pt idx="40">
                  <c:v>20975</c:v>
                </c:pt>
                <c:pt idx="41">
                  <c:v>20787</c:v>
                </c:pt>
                <c:pt idx="42">
                  <c:v>20086</c:v>
                </c:pt>
                <c:pt idx="43">
                  <c:v>26339</c:v>
                </c:pt>
                <c:pt idx="44">
                  <c:v>28406</c:v>
                </c:pt>
                <c:pt idx="45">
                  <c:v>29949</c:v>
                </c:pt>
                <c:pt idx="46">
                  <c:v>28652</c:v>
                </c:pt>
                <c:pt idx="47">
                  <c:v>27572</c:v>
                </c:pt>
                <c:pt idx="48">
                  <c:v>29104</c:v>
                </c:pt>
                <c:pt idx="49">
                  <c:v>29001</c:v>
                </c:pt>
                <c:pt idx="50">
                  <c:v>31707</c:v>
                </c:pt>
                <c:pt idx="51">
                  <c:v>30659</c:v>
                </c:pt>
                <c:pt idx="52">
                  <c:v>25462</c:v>
                </c:pt>
                <c:pt idx="53">
                  <c:v>22175</c:v>
                </c:pt>
                <c:pt idx="54">
                  <c:v>17408</c:v>
                </c:pt>
                <c:pt idx="55">
                  <c:v>14853</c:v>
                </c:pt>
                <c:pt idx="56">
                  <c:v>14531</c:v>
                </c:pt>
                <c:pt idx="57">
                  <c:v>13598</c:v>
                </c:pt>
                <c:pt idx="58">
                  <c:v>14440</c:v>
                </c:pt>
                <c:pt idx="59">
                  <c:v>15358</c:v>
                </c:pt>
                <c:pt idx="60">
                  <c:v>13864</c:v>
                </c:pt>
                <c:pt idx="61">
                  <c:v>15928</c:v>
                </c:pt>
                <c:pt idx="62">
                  <c:v>15412</c:v>
                </c:pt>
                <c:pt idx="63">
                  <c:v>14789</c:v>
                </c:pt>
                <c:pt idx="64">
                  <c:v>16072</c:v>
                </c:pt>
                <c:pt idx="65">
                  <c:v>17150</c:v>
                </c:pt>
                <c:pt idx="66">
                  <c:v>16185</c:v>
                </c:pt>
                <c:pt idx="67">
                  <c:v>13926</c:v>
                </c:pt>
                <c:pt idx="68">
                  <c:v>15533</c:v>
                </c:pt>
                <c:pt idx="69">
                  <c:v>16041</c:v>
                </c:pt>
                <c:pt idx="70">
                  <c:v>17528</c:v>
                </c:pt>
                <c:pt idx="71">
                  <c:v>17859</c:v>
                </c:pt>
                <c:pt idx="72">
                  <c:v>18010</c:v>
                </c:pt>
                <c:pt idx="73">
                  <c:v>17358</c:v>
                </c:pt>
                <c:pt idx="74">
                  <c:v>16182</c:v>
                </c:pt>
                <c:pt idx="75">
                  <c:v>16792</c:v>
                </c:pt>
                <c:pt idx="76">
                  <c:v>16879</c:v>
                </c:pt>
                <c:pt idx="77">
                  <c:v>16378</c:v>
                </c:pt>
                <c:pt idx="78">
                  <c:v>16585</c:v>
                </c:pt>
                <c:pt idx="79">
                  <c:v>18034</c:v>
                </c:pt>
                <c:pt idx="80">
                  <c:v>17757</c:v>
                </c:pt>
                <c:pt idx="81">
                  <c:v>17017</c:v>
                </c:pt>
                <c:pt idx="82">
                  <c:v>17198</c:v>
                </c:pt>
                <c:pt idx="83">
                  <c:v>14849</c:v>
                </c:pt>
                <c:pt idx="84">
                  <c:v>12970</c:v>
                </c:pt>
                <c:pt idx="85">
                  <c:v>12995</c:v>
                </c:pt>
                <c:pt idx="86">
                  <c:v>14833</c:v>
                </c:pt>
                <c:pt idx="87">
                  <c:v>15331</c:v>
                </c:pt>
                <c:pt idx="88">
                  <c:v>13604</c:v>
                </c:pt>
                <c:pt idx="89">
                  <c:v>11735</c:v>
                </c:pt>
                <c:pt idx="90">
                  <c:v>11941</c:v>
                </c:pt>
                <c:pt idx="91">
                  <c:v>14799</c:v>
                </c:pt>
                <c:pt idx="92">
                  <c:v>15632</c:v>
                </c:pt>
                <c:pt idx="93">
                  <c:v>15486</c:v>
                </c:pt>
                <c:pt idx="94">
                  <c:v>14815</c:v>
                </c:pt>
                <c:pt idx="95">
                  <c:v>11951</c:v>
                </c:pt>
                <c:pt idx="96">
                  <c:v>13024</c:v>
                </c:pt>
                <c:pt idx="97">
                  <c:v>12492</c:v>
                </c:pt>
                <c:pt idx="98">
                  <c:v>12929</c:v>
                </c:pt>
                <c:pt idx="99">
                  <c:v>14167</c:v>
                </c:pt>
                <c:pt idx="100">
                  <c:v>16138</c:v>
                </c:pt>
                <c:pt idx="101">
                  <c:v>16116</c:v>
                </c:pt>
                <c:pt idx="102">
                  <c:v>14653</c:v>
                </c:pt>
                <c:pt idx="103">
                  <c:v>14338</c:v>
                </c:pt>
                <c:pt idx="104">
                  <c:v>15007</c:v>
                </c:pt>
                <c:pt idx="105">
                  <c:v>16539</c:v>
                </c:pt>
                <c:pt idx="106">
                  <c:v>14531</c:v>
                </c:pt>
                <c:pt idx="107">
                  <c:v>16615</c:v>
                </c:pt>
                <c:pt idx="108">
                  <c:v>16382</c:v>
                </c:pt>
                <c:pt idx="109">
                  <c:v>14298</c:v>
                </c:pt>
                <c:pt idx="110">
                  <c:v>16803</c:v>
                </c:pt>
                <c:pt idx="111">
                  <c:v>16298</c:v>
                </c:pt>
                <c:pt idx="112">
                  <c:v>17324</c:v>
                </c:pt>
                <c:pt idx="113">
                  <c:v>19209</c:v>
                </c:pt>
                <c:pt idx="114">
                  <c:v>23520</c:v>
                </c:pt>
                <c:pt idx="115">
                  <c:v>22676</c:v>
                </c:pt>
                <c:pt idx="116">
                  <c:v>23552</c:v>
                </c:pt>
                <c:pt idx="117">
                  <c:v>24479</c:v>
                </c:pt>
                <c:pt idx="118">
                  <c:v>26901</c:v>
                </c:pt>
                <c:pt idx="119">
                  <c:v>37834</c:v>
                </c:pt>
                <c:pt idx="120">
                  <c:v>44094</c:v>
                </c:pt>
                <c:pt idx="121">
                  <c:v>31830</c:v>
                </c:pt>
                <c:pt idx="122">
                  <c:v>22877</c:v>
                </c:pt>
                <c:pt idx="123">
                  <c:v>21702</c:v>
                </c:pt>
                <c:pt idx="124">
                  <c:v>17966</c:v>
                </c:pt>
                <c:pt idx="125">
                  <c:v>19684</c:v>
                </c:pt>
                <c:pt idx="126">
                  <c:v>21389</c:v>
                </c:pt>
                <c:pt idx="127">
                  <c:v>20669</c:v>
                </c:pt>
                <c:pt idx="128">
                  <c:v>19640</c:v>
                </c:pt>
                <c:pt idx="129">
                  <c:v>21398</c:v>
                </c:pt>
                <c:pt idx="130">
                  <c:v>28312</c:v>
                </c:pt>
                <c:pt idx="131">
                  <c:v>26403</c:v>
                </c:pt>
                <c:pt idx="132">
                  <c:v>25083</c:v>
                </c:pt>
                <c:pt idx="133">
                  <c:v>22283</c:v>
                </c:pt>
                <c:pt idx="134">
                  <c:v>24143</c:v>
                </c:pt>
                <c:pt idx="135">
                  <c:v>22935</c:v>
                </c:pt>
                <c:pt idx="136">
                  <c:v>23610</c:v>
                </c:pt>
                <c:pt idx="137">
                  <c:v>25585</c:v>
                </c:pt>
                <c:pt idx="138">
                  <c:v>24757</c:v>
                </c:pt>
                <c:pt idx="139">
                  <c:v>24803</c:v>
                </c:pt>
                <c:pt idx="140">
                  <c:v>25647</c:v>
                </c:pt>
                <c:pt idx="141">
                  <c:v>31206</c:v>
                </c:pt>
                <c:pt idx="142">
                  <c:v>31859</c:v>
                </c:pt>
                <c:pt idx="143">
                  <c:v>28753</c:v>
                </c:pt>
                <c:pt idx="144">
                  <c:v>29112</c:v>
                </c:pt>
                <c:pt idx="145">
                  <c:v>27574</c:v>
                </c:pt>
                <c:pt idx="146">
                  <c:v>26883</c:v>
                </c:pt>
                <c:pt idx="147">
                  <c:v>26197</c:v>
                </c:pt>
                <c:pt idx="148">
                  <c:v>30030</c:v>
                </c:pt>
                <c:pt idx="149">
                  <c:v>31535</c:v>
                </c:pt>
                <c:pt idx="150">
                  <c:v>29936</c:v>
                </c:pt>
                <c:pt idx="151">
                  <c:v>28902</c:v>
                </c:pt>
                <c:pt idx="152">
                  <c:v>27244</c:v>
                </c:pt>
                <c:pt idx="153">
                  <c:v>24704</c:v>
                </c:pt>
                <c:pt idx="154">
                  <c:v>24633</c:v>
                </c:pt>
                <c:pt idx="155">
                  <c:v>30891</c:v>
                </c:pt>
                <c:pt idx="156">
                  <c:v>32188</c:v>
                </c:pt>
                <c:pt idx="157">
                  <c:v>30851</c:v>
                </c:pt>
                <c:pt idx="158">
                  <c:v>29633</c:v>
                </c:pt>
                <c:pt idx="159">
                  <c:v>28174</c:v>
                </c:pt>
                <c:pt idx="160">
                  <c:v>24427</c:v>
                </c:pt>
                <c:pt idx="161">
                  <c:v>23050</c:v>
                </c:pt>
                <c:pt idx="162">
                  <c:v>28331</c:v>
                </c:pt>
                <c:pt idx="163">
                  <c:v>29626</c:v>
                </c:pt>
                <c:pt idx="164">
                  <c:v>27440</c:v>
                </c:pt>
                <c:pt idx="165">
                  <c:v>28920</c:v>
                </c:pt>
                <c:pt idx="166">
                  <c:v>27495</c:v>
                </c:pt>
                <c:pt idx="167">
                  <c:v>24520</c:v>
                </c:pt>
                <c:pt idx="168">
                  <c:v>26000</c:v>
                </c:pt>
                <c:pt idx="169">
                  <c:v>32523</c:v>
                </c:pt>
                <c:pt idx="170">
                  <c:v>38002</c:v>
                </c:pt>
                <c:pt idx="171">
                  <c:v>36935</c:v>
                </c:pt>
                <c:pt idx="172">
                  <c:v>37477</c:v>
                </c:pt>
                <c:pt idx="173">
                  <c:v>32525</c:v>
                </c:pt>
                <c:pt idx="174">
                  <c:v>26626</c:v>
                </c:pt>
                <c:pt idx="175">
                  <c:v>26373</c:v>
                </c:pt>
                <c:pt idx="176">
                  <c:v>33015</c:v>
                </c:pt>
                <c:pt idx="177">
                  <c:v>36456</c:v>
                </c:pt>
                <c:pt idx="178">
                  <c:v>34127</c:v>
                </c:pt>
                <c:pt idx="179">
                  <c:v>32531</c:v>
                </c:pt>
                <c:pt idx="180">
                  <c:v>25988</c:v>
                </c:pt>
                <c:pt idx="181">
                  <c:v>31240</c:v>
                </c:pt>
                <c:pt idx="182">
                  <c:v>33868</c:v>
                </c:pt>
                <c:pt idx="183">
                  <c:v>33631</c:v>
                </c:pt>
                <c:pt idx="184">
                  <c:v>34456</c:v>
                </c:pt>
                <c:pt idx="185">
                  <c:v>32590</c:v>
                </c:pt>
                <c:pt idx="186">
                  <c:v>33122</c:v>
                </c:pt>
                <c:pt idx="187">
                  <c:v>31350</c:v>
                </c:pt>
                <c:pt idx="188">
                  <c:v>30091</c:v>
                </c:pt>
                <c:pt idx="189">
                  <c:v>31375</c:v>
                </c:pt>
                <c:pt idx="190">
                  <c:v>32710</c:v>
                </c:pt>
                <c:pt idx="191">
                  <c:v>32353</c:v>
                </c:pt>
                <c:pt idx="192">
                  <c:v>34285</c:v>
                </c:pt>
                <c:pt idx="193">
                  <c:v>36411</c:v>
                </c:pt>
                <c:pt idx="194">
                  <c:v>33813</c:v>
                </c:pt>
                <c:pt idx="195">
                  <c:v>33502</c:v>
                </c:pt>
                <c:pt idx="196">
                  <c:v>35270</c:v>
                </c:pt>
                <c:pt idx="197">
                  <c:v>35808</c:v>
                </c:pt>
                <c:pt idx="198">
                  <c:v>34647</c:v>
                </c:pt>
                <c:pt idx="199">
                  <c:v>32217</c:v>
                </c:pt>
                <c:pt idx="200">
                  <c:v>33932</c:v>
                </c:pt>
                <c:pt idx="201">
                  <c:v>32788</c:v>
                </c:pt>
                <c:pt idx="202">
                  <c:v>30013</c:v>
                </c:pt>
                <c:pt idx="203">
                  <c:v>29988</c:v>
                </c:pt>
                <c:pt idx="204">
                  <c:v>30461</c:v>
                </c:pt>
                <c:pt idx="205">
                  <c:v>30950</c:v>
                </c:pt>
                <c:pt idx="206">
                  <c:v>31546</c:v>
                </c:pt>
                <c:pt idx="207">
                  <c:v>30760</c:v>
                </c:pt>
                <c:pt idx="208">
                  <c:v>26977</c:v>
                </c:pt>
                <c:pt idx="209">
                  <c:v>28509</c:v>
                </c:pt>
                <c:pt idx="210">
                  <c:v>35553</c:v>
                </c:pt>
                <c:pt idx="211">
                  <c:v>37268</c:v>
                </c:pt>
                <c:pt idx="212">
                  <c:v>42285</c:v>
                </c:pt>
                <c:pt idx="213">
                  <c:v>47185</c:v>
                </c:pt>
                <c:pt idx="214">
                  <c:v>45771</c:v>
                </c:pt>
                <c:pt idx="215">
                  <c:v>42982</c:v>
                </c:pt>
                <c:pt idx="216">
                  <c:v>39983</c:v>
                </c:pt>
                <c:pt idx="217">
                  <c:v>42516</c:v>
                </c:pt>
                <c:pt idx="218">
                  <c:v>41827</c:v>
                </c:pt>
                <c:pt idx="219">
                  <c:v>42647</c:v>
                </c:pt>
                <c:pt idx="220">
                  <c:v>40583</c:v>
                </c:pt>
                <c:pt idx="221">
                  <c:v>42104</c:v>
                </c:pt>
                <c:pt idx="222">
                  <c:v>34179</c:v>
                </c:pt>
                <c:pt idx="223">
                  <c:v>38561</c:v>
                </c:pt>
                <c:pt idx="224">
                  <c:v>43164</c:v>
                </c:pt>
                <c:pt idx="225">
                  <c:v>44415</c:v>
                </c:pt>
                <c:pt idx="226">
                  <c:v>47190</c:v>
                </c:pt>
                <c:pt idx="227">
                  <c:v>47676</c:v>
                </c:pt>
                <c:pt idx="228">
                  <c:v>44232</c:v>
                </c:pt>
                <c:pt idx="229">
                  <c:v>43162</c:v>
                </c:pt>
                <c:pt idx="230">
                  <c:v>39652</c:v>
                </c:pt>
                <c:pt idx="231">
                  <c:v>40413</c:v>
                </c:pt>
                <c:pt idx="232">
                  <c:v>37824</c:v>
                </c:pt>
                <c:pt idx="233">
                  <c:v>37621</c:v>
                </c:pt>
                <c:pt idx="234">
                  <c:v>34498</c:v>
                </c:pt>
                <c:pt idx="235">
                  <c:v>36428</c:v>
                </c:pt>
                <c:pt idx="236">
                  <c:v>32480</c:v>
                </c:pt>
                <c:pt idx="237">
                  <c:v>24629</c:v>
                </c:pt>
                <c:pt idx="238">
                  <c:v>0</c:v>
                </c:pt>
                <c:pt idx="239">
                  <c:v>30659</c:v>
                </c:pt>
                <c:pt idx="240">
                  <c:v>29511</c:v>
                </c:pt>
                <c:pt idx="241">
                  <c:v>24710</c:v>
                </c:pt>
                <c:pt idx="242">
                  <c:v>23722</c:v>
                </c:pt>
                <c:pt idx="243">
                  <c:v>21837</c:v>
                </c:pt>
                <c:pt idx="244">
                  <c:v>19518</c:v>
                </c:pt>
                <c:pt idx="245">
                  <c:v>1136</c:v>
                </c:pt>
                <c:pt idx="246">
                  <c:v>22526</c:v>
                </c:pt>
                <c:pt idx="247">
                  <c:v>23015</c:v>
                </c:pt>
                <c:pt idx="248">
                  <c:v>18554</c:v>
                </c:pt>
                <c:pt idx="249">
                  <c:v>15928</c:v>
                </c:pt>
                <c:pt idx="250">
                  <c:v>8961</c:v>
                </c:pt>
                <c:pt idx="251">
                  <c:v>25359</c:v>
                </c:pt>
                <c:pt idx="252">
                  <c:v>26093</c:v>
                </c:pt>
                <c:pt idx="253">
                  <c:v>26859</c:v>
                </c:pt>
                <c:pt idx="254">
                  <c:v>28628</c:v>
                </c:pt>
                <c:pt idx="255">
                  <c:v>27503</c:v>
                </c:pt>
                <c:pt idx="256">
                  <c:v>27092</c:v>
                </c:pt>
                <c:pt idx="257">
                  <c:v>25076</c:v>
                </c:pt>
                <c:pt idx="258">
                  <c:v>23193</c:v>
                </c:pt>
                <c:pt idx="259">
                  <c:v>23142</c:v>
                </c:pt>
                <c:pt idx="260">
                  <c:v>26959</c:v>
                </c:pt>
                <c:pt idx="261">
                  <c:v>29145</c:v>
                </c:pt>
                <c:pt idx="262">
                  <c:v>28764</c:v>
                </c:pt>
                <c:pt idx="263">
                  <c:v>28094</c:v>
                </c:pt>
                <c:pt idx="264">
                  <c:v>26413</c:v>
                </c:pt>
                <c:pt idx="265">
                  <c:v>23321</c:v>
                </c:pt>
                <c:pt idx="266">
                  <c:v>23986</c:v>
                </c:pt>
                <c:pt idx="267">
                  <c:v>28248</c:v>
                </c:pt>
                <c:pt idx="268">
                  <c:v>31130</c:v>
                </c:pt>
                <c:pt idx="269">
                  <c:v>30594</c:v>
                </c:pt>
                <c:pt idx="270">
                  <c:v>28831</c:v>
                </c:pt>
                <c:pt idx="271">
                  <c:v>27657</c:v>
                </c:pt>
                <c:pt idx="272">
                  <c:v>34752</c:v>
                </c:pt>
                <c:pt idx="273">
                  <c:v>42473</c:v>
                </c:pt>
                <c:pt idx="274">
                  <c:v>34595</c:v>
                </c:pt>
                <c:pt idx="275">
                  <c:v>29932</c:v>
                </c:pt>
                <c:pt idx="276">
                  <c:v>21326</c:v>
                </c:pt>
                <c:pt idx="277">
                  <c:v>28813</c:v>
                </c:pt>
                <c:pt idx="278">
                  <c:v>28939</c:v>
                </c:pt>
                <c:pt idx="279">
                  <c:v>26618</c:v>
                </c:pt>
                <c:pt idx="280">
                  <c:v>31179</c:v>
                </c:pt>
                <c:pt idx="281">
                  <c:v>41058</c:v>
                </c:pt>
                <c:pt idx="282">
                  <c:v>43709</c:v>
                </c:pt>
                <c:pt idx="283">
                  <c:v>28030</c:v>
                </c:pt>
                <c:pt idx="284">
                  <c:v>34569</c:v>
                </c:pt>
                <c:pt idx="285">
                  <c:v>32817</c:v>
                </c:pt>
                <c:pt idx="286">
                  <c:v>31492</c:v>
                </c:pt>
                <c:pt idx="287">
                  <c:v>33659</c:v>
                </c:pt>
                <c:pt idx="288">
                  <c:v>37379</c:v>
                </c:pt>
                <c:pt idx="289">
                  <c:v>39574</c:v>
                </c:pt>
                <c:pt idx="290">
                  <c:v>38993</c:v>
                </c:pt>
                <c:pt idx="291">
                  <c:v>39927</c:v>
                </c:pt>
                <c:pt idx="292">
                  <c:v>37611</c:v>
                </c:pt>
                <c:pt idx="293">
                  <c:v>35180</c:v>
                </c:pt>
                <c:pt idx="294">
                  <c:v>37278</c:v>
                </c:pt>
                <c:pt idx="295">
                  <c:v>40482</c:v>
                </c:pt>
                <c:pt idx="296">
                  <c:v>42653</c:v>
                </c:pt>
                <c:pt idx="297">
                  <c:v>41161</c:v>
                </c:pt>
                <c:pt idx="298">
                  <c:v>39189</c:v>
                </c:pt>
                <c:pt idx="299">
                  <c:v>37023</c:v>
                </c:pt>
                <c:pt idx="300">
                  <c:v>35068</c:v>
                </c:pt>
                <c:pt idx="301">
                  <c:v>35794</c:v>
                </c:pt>
                <c:pt idx="302">
                  <c:v>38899</c:v>
                </c:pt>
                <c:pt idx="303">
                  <c:v>41636</c:v>
                </c:pt>
                <c:pt idx="304">
                  <c:v>40691</c:v>
                </c:pt>
                <c:pt idx="305">
                  <c:v>41325</c:v>
                </c:pt>
                <c:pt idx="306">
                  <c:v>38904</c:v>
                </c:pt>
                <c:pt idx="307">
                  <c:v>36740</c:v>
                </c:pt>
                <c:pt idx="308">
                  <c:v>39110</c:v>
                </c:pt>
                <c:pt idx="309">
                  <c:v>42983</c:v>
                </c:pt>
                <c:pt idx="310">
                  <c:v>44230</c:v>
                </c:pt>
                <c:pt idx="311">
                  <c:v>43953</c:v>
                </c:pt>
                <c:pt idx="312">
                  <c:v>44287</c:v>
                </c:pt>
                <c:pt idx="313">
                  <c:v>41602</c:v>
                </c:pt>
                <c:pt idx="314">
                  <c:v>38612</c:v>
                </c:pt>
                <c:pt idx="315">
                  <c:v>42065</c:v>
                </c:pt>
                <c:pt idx="316">
                  <c:v>45041</c:v>
                </c:pt>
                <c:pt idx="317">
                  <c:v>46367</c:v>
                </c:pt>
                <c:pt idx="318">
                  <c:v>44116</c:v>
                </c:pt>
                <c:pt idx="319">
                  <c:v>45464</c:v>
                </c:pt>
                <c:pt idx="320">
                  <c:v>41870</c:v>
                </c:pt>
                <c:pt idx="321">
                  <c:v>37674</c:v>
                </c:pt>
                <c:pt idx="322">
                  <c:v>38976</c:v>
                </c:pt>
                <c:pt idx="323">
                  <c:v>40862</c:v>
                </c:pt>
                <c:pt idx="324">
                  <c:v>43137</c:v>
                </c:pt>
                <c:pt idx="325">
                  <c:v>40679</c:v>
                </c:pt>
                <c:pt idx="326">
                  <c:v>40025</c:v>
                </c:pt>
                <c:pt idx="327">
                  <c:v>37733</c:v>
                </c:pt>
                <c:pt idx="328">
                  <c:v>33539</c:v>
                </c:pt>
                <c:pt idx="329">
                  <c:v>34517</c:v>
                </c:pt>
                <c:pt idx="330">
                  <c:v>35556</c:v>
                </c:pt>
                <c:pt idx="331">
                  <c:v>32455</c:v>
                </c:pt>
                <c:pt idx="332">
                  <c:v>28864</c:v>
                </c:pt>
                <c:pt idx="333">
                  <c:v>27942</c:v>
                </c:pt>
                <c:pt idx="334">
                  <c:v>25322</c:v>
                </c:pt>
                <c:pt idx="335">
                  <c:v>23904</c:v>
                </c:pt>
                <c:pt idx="336">
                  <c:v>23385</c:v>
                </c:pt>
                <c:pt idx="337">
                  <c:v>26307</c:v>
                </c:pt>
                <c:pt idx="338">
                  <c:v>27802</c:v>
                </c:pt>
                <c:pt idx="339">
                  <c:v>26555</c:v>
                </c:pt>
                <c:pt idx="340">
                  <c:v>26458</c:v>
                </c:pt>
                <c:pt idx="341">
                  <c:v>24133</c:v>
                </c:pt>
                <c:pt idx="342">
                  <c:v>21546</c:v>
                </c:pt>
                <c:pt idx="343">
                  <c:v>21583</c:v>
                </c:pt>
                <c:pt idx="344">
                  <c:v>25002</c:v>
                </c:pt>
                <c:pt idx="345">
                  <c:v>27551</c:v>
                </c:pt>
                <c:pt idx="346">
                  <c:v>25025</c:v>
                </c:pt>
                <c:pt idx="347">
                  <c:v>24947</c:v>
                </c:pt>
                <c:pt idx="348">
                  <c:v>22841</c:v>
                </c:pt>
                <c:pt idx="349">
                  <c:v>19832</c:v>
                </c:pt>
                <c:pt idx="350">
                  <c:v>20133</c:v>
                </c:pt>
                <c:pt idx="351">
                  <c:v>22332</c:v>
                </c:pt>
                <c:pt idx="352">
                  <c:v>18540</c:v>
                </c:pt>
                <c:pt idx="353">
                  <c:v>17128</c:v>
                </c:pt>
                <c:pt idx="354">
                  <c:v>17070</c:v>
                </c:pt>
                <c:pt idx="355">
                  <c:v>16730</c:v>
                </c:pt>
                <c:pt idx="356">
                  <c:v>14887</c:v>
                </c:pt>
                <c:pt idx="357">
                  <c:v>17601</c:v>
                </c:pt>
                <c:pt idx="358">
                  <c:v>20827</c:v>
                </c:pt>
                <c:pt idx="359">
                  <c:v>19204</c:v>
                </c:pt>
                <c:pt idx="360">
                  <c:v>11384</c:v>
                </c:pt>
                <c:pt idx="361">
                  <c:v>14326</c:v>
                </c:pt>
                <c:pt idx="362">
                  <c:v>14333</c:v>
                </c:pt>
                <c:pt idx="363">
                  <c:v>13644</c:v>
                </c:pt>
                <c:pt idx="364">
                  <c:v>12235</c:v>
                </c:pt>
                <c:pt idx="365">
                  <c:v>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09-4072-89E0-97367027A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'20 △'!$H$1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△'!$H$2:$H$367</c:f>
              <c:numCache>
                <c:formatCode>General</c:formatCode>
                <c:ptCount val="366"/>
                <c:pt idx="0">
                  <c:v>39905</c:v>
                </c:pt>
                <c:pt idx="1">
                  <c:v>45580</c:v>
                </c:pt>
                <c:pt idx="2">
                  <c:v>44755</c:v>
                </c:pt>
                <c:pt idx="3">
                  <c:v>47100</c:v>
                </c:pt>
                <c:pt idx="4">
                  <c:v>46900</c:v>
                </c:pt>
                <c:pt idx="5">
                  <c:v>45257</c:v>
                </c:pt>
                <c:pt idx="6">
                  <c:v>38140</c:v>
                </c:pt>
                <c:pt idx="7">
                  <c:v>42746</c:v>
                </c:pt>
                <c:pt idx="8">
                  <c:v>42160</c:v>
                </c:pt>
                <c:pt idx="9">
                  <c:v>43283</c:v>
                </c:pt>
                <c:pt idx="10">
                  <c:v>43805</c:v>
                </c:pt>
                <c:pt idx="11">
                  <c:v>44847</c:v>
                </c:pt>
                <c:pt idx="12">
                  <c:v>46104</c:v>
                </c:pt>
                <c:pt idx="13">
                  <c:v>43529</c:v>
                </c:pt>
                <c:pt idx="14">
                  <c:v>43227</c:v>
                </c:pt>
                <c:pt idx="15">
                  <c:v>44566</c:v>
                </c:pt>
                <c:pt idx="16">
                  <c:v>45615</c:v>
                </c:pt>
                <c:pt idx="17">
                  <c:v>44608</c:v>
                </c:pt>
                <c:pt idx="18">
                  <c:v>43468</c:v>
                </c:pt>
                <c:pt idx="19">
                  <c:v>44924</c:v>
                </c:pt>
                <c:pt idx="20">
                  <c:v>44360</c:v>
                </c:pt>
                <c:pt idx="21">
                  <c:v>45016</c:v>
                </c:pt>
                <c:pt idx="22">
                  <c:v>43771</c:v>
                </c:pt>
                <c:pt idx="23">
                  <c:v>38585</c:v>
                </c:pt>
                <c:pt idx="24">
                  <c:v>37101</c:v>
                </c:pt>
                <c:pt idx="25">
                  <c:v>47585</c:v>
                </c:pt>
                <c:pt idx="26">
                  <c:v>46554</c:v>
                </c:pt>
                <c:pt idx="27">
                  <c:v>44570</c:v>
                </c:pt>
                <c:pt idx="28">
                  <c:v>39348</c:v>
                </c:pt>
                <c:pt idx="29">
                  <c:v>32607</c:v>
                </c:pt>
                <c:pt idx="30">
                  <c:v>31635</c:v>
                </c:pt>
                <c:pt idx="31">
                  <c:v>27495</c:v>
                </c:pt>
                <c:pt idx="32">
                  <c:v>27665</c:v>
                </c:pt>
                <c:pt idx="33">
                  <c:v>26270</c:v>
                </c:pt>
                <c:pt idx="34">
                  <c:v>23359</c:v>
                </c:pt>
                <c:pt idx="35">
                  <c:v>21291</c:v>
                </c:pt>
                <c:pt idx="36">
                  <c:v>20524</c:v>
                </c:pt>
                <c:pt idx="37">
                  <c:v>20034</c:v>
                </c:pt>
                <c:pt idx="38">
                  <c:v>19065</c:v>
                </c:pt>
                <c:pt idx="39">
                  <c:v>24194</c:v>
                </c:pt>
                <c:pt idx="40">
                  <c:v>21910</c:v>
                </c:pt>
                <c:pt idx="41">
                  <c:v>21031</c:v>
                </c:pt>
                <c:pt idx="42">
                  <c:v>19027</c:v>
                </c:pt>
                <c:pt idx="43">
                  <c:v>21716</c:v>
                </c:pt>
                <c:pt idx="44">
                  <c:v>22705</c:v>
                </c:pt>
                <c:pt idx="45">
                  <c:v>25172</c:v>
                </c:pt>
                <c:pt idx="46">
                  <c:v>29418</c:v>
                </c:pt>
                <c:pt idx="47">
                  <c:v>27894</c:v>
                </c:pt>
                <c:pt idx="48">
                  <c:v>26401</c:v>
                </c:pt>
                <c:pt idx="49">
                  <c:v>25852</c:v>
                </c:pt>
                <c:pt idx="50">
                  <c:v>28959</c:v>
                </c:pt>
                <c:pt idx="51">
                  <c:v>29163</c:v>
                </c:pt>
                <c:pt idx="52">
                  <c:v>26121</c:v>
                </c:pt>
                <c:pt idx="53">
                  <c:v>30381</c:v>
                </c:pt>
                <c:pt idx="54">
                  <c:v>25730</c:v>
                </c:pt>
                <c:pt idx="55">
                  <c:v>19840</c:v>
                </c:pt>
                <c:pt idx="56">
                  <c:v>15808</c:v>
                </c:pt>
                <c:pt idx="57">
                  <c:v>15918</c:v>
                </c:pt>
                <c:pt idx="58">
                  <c:v>15128</c:v>
                </c:pt>
                <c:pt idx="59">
                  <c:v>12778</c:v>
                </c:pt>
                <c:pt idx="60">
                  <c:v>15388</c:v>
                </c:pt>
                <c:pt idx="61">
                  <c:v>15416</c:v>
                </c:pt>
                <c:pt idx="62">
                  <c:v>12740</c:v>
                </c:pt>
                <c:pt idx="63">
                  <c:v>12748</c:v>
                </c:pt>
                <c:pt idx="64">
                  <c:v>14995</c:v>
                </c:pt>
                <c:pt idx="65">
                  <c:v>16184</c:v>
                </c:pt>
                <c:pt idx="66">
                  <c:v>15612</c:v>
                </c:pt>
                <c:pt idx="67">
                  <c:v>16123</c:v>
                </c:pt>
                <c:pt idx="68">
                  <c:v>17459</c:v>
                </c:pt>
                <c:pt idx="69">
                  <c:v>14167</c:v>
                </c:pt>
                <c:pt idx="70">
                  <c:v>13797</c:v>
                </c:pt>
                <c:pt idx="71">
                  <c:v>15749</c:v>
                </c:pt>
                <c:pt idx="72">
                  <c:v>17520</c:v>
                </c:pt>
                <c:pt idx="73">
                  <c:v>16778</c:v>
                </c:pt>
                <c:pt idx="74">
                  <c:v>17853</c:v>
                </c:pt>
                <c:pt idx="75">
                  <c:v>19033</c:v>
                </c:pt>
                <c:pt idx="76">
                  <c:v>17226</c:v>
                </c:pt>
                <c:pt idx="77">
                  <c:v>16587</c:v>
                </c:pt>
                <c:pt idx="78">
                  <c:v>16081</c:v>
                </c:pt>
                <c:pt idx="79">
                  <c:v>17264</c:v>
                </c:pt>
                <c:pt idx="80">
                  <c:v>15839</c:v>
                </c:pt>
                <c:pt idx="81">
                  <c:v>19022</c:v>
                </c:pt>
                <c:pt idx="82">
                  <c:v>18727</c:v>
                </c:pt>
                <c:pt idx="83">
                  <c:v>16776</c:v>
                </c:pt>
                <c:pt idx="84">
                  <c:v>16600</c:v>
                </c:pt>
                <c:pt idx="85">
                  <c:v>15608</c:v>
                </c:pt>
                <c:pt idx="86">
                  <c:v>13757</c:v>
                </c:pt>
                <c:pt idx="87">
                  <c:v>11703</c:v>
                </c:pt>
                <c:pt idx="88">
                  <c:v>16389</c:v>
                </c:pt>
                <c:pt idx="89">
                  <c:v>15097</c:v>
                </c:pt>
                <c:pt idx="90">
                  <c:v>14517</c:v>
                </c:pt>
                <c:pt idx="91">
                  <c:v>11606</c:v>
                </c:pt>
                <c:pt idx="92">
                  <c:v>12894</c:v>
                </c:pt>
                <c:pt idx="93">
                  <c:v>14229</c:v>
                </c:pt>
                <c:pt idx="94">
                  <c:v>13771</c:v>
                </c:pt>
                <c:pt idx="95">
                  <c:v>18009</c:v>
                </c:pt>
                <c:pt idx="96">
                  <c:v>15461</c:v>
                </c:pt>
                <c:pt idx="97">
                  <c:v>12697</c:v>
                </c:pt>
                <c:pt idx="98">
                  <c:v>12424</c:v>
                </c:pt>
                <c:pt idx="99">
                  <c:v>12543</c:v>
                </c:pt>
                <c:pt idx="100">
                  <c:v>13821</c:v>
                </c:pt>
                <c:pt idx="101">
                  <c:v>12732</c:v>
                </c:pt>
                <c:pt idx="102">
                  <c:v>16633</c:v>
                </c:pt>
                <c:pt idx="103">
                  <c:v>14948</c:v>
                </c:pt>
                <c:pt idx="104">
                  <c:v>15012</c:v>
                </c:pt>
                <c:pt idx="105">
                  <c:v>16306</c:v>
                </c:pt>
                <c:pt idx="106">
                  <c:v>14025</c:v>
                </c:pt>
                <c:pt idx="107">
                  <c:v>14139</c:v>
                </c:pt>
                <c:pt idx="108">
                  <c:v>16666</c:v>
                </c:pt>
                <c:pt idx="109">
                  <c:v>20246</c:v>
                </c:pt>
                <c:pt idx="110">
                  <c:v>16017</c:v>
                </c:pt>
                <c:pt idx="111">
                  <c:v>14659</c:v>
                </c:pt>
                <c:pt idx="112">
                  <c:v>14948</c:v>
                </c:pt>
                <c:pt idx="113">
                  <c:v>16545</c:v>
                </c:pt>
                <c:pt idx="114">
                  <c:v>18104</c:v>
                </c:pt>
                <c:pt idx="115">
                  <c:v>17667</c:v>
                </c:pt>
                <c:pt idx="116">
                  <c:v>25046</c:v>
                </c:pt>
                <c:pt idx="117">
                  <c:v>24012</c:v>
                </c:pt>
                <c:pt idx="118">
                  <c:v>20601</c:v>
                </c:pt>
                <c:pt idx="119">
                  <c:v>24502</c:v>
                </c:pt>
                <c:pt idx="120">
                  <c:v>22919</c:v>
                </c:pt>
                <c:pt idx="121">
                  <c:v>22459</c:v>
                </c:pt>
                <c:pt idx="122">
                  <c:v>29286</c:v>
                </c:pt>
                <c:pt idx="123">
                  <c:v>42157</c:v>
                </c:pt>
                <c:pt idx="124">
                  <c:v>30818</c:v>
                </c:pt>
                <c:pt idx="125">
                  <c:v>33489</c:v>
                </c:pt>
                <c:pt idx="126">
                  <c:v>27834</c:v>
                </c:pt>
                <c:pt idx="127">
                  <c:v>22501</c:v>
                </c:pt>
                <c:pt idx="128">
                  <c:v>21779</c:v>
                </c:pt>
                <c:pt idx="129">
                  <c:v>18372</c:v>
                </c:pt>
                <c:pt idx="130">
                  <c:v>21861</c:v>
                </c:pt>
                <c:pt idx="131">
                  <c:v>21854</c:v>
                </c:pt>
                <c:pt idx="132">
                  <c:v>24010</c:v>
                </c:pt>
                <c:pt idx="133">
                  <c:v>23880</c:v>
                </c:pt>
                <c:pt idx="134">
                  <c:v>26446</c:v>
                </c:pt>
                <c:pt idx="135">
                  <c:v>24108</c:v>
                </c:pt>
                <c:pt idx="136">
                  <c:v>20253</c:v>
                </c:pt>
                <c:pt idx="137">
                  <c:v>25699</c:v>
                </c:pt>
                <c:pt idx="138">
                  <c:v>24843</c:v>
                </c:pt>
                <c:pt idx="139">
                  <c:v>24420</c:v>
                </c:pt>
                <c:pt idx="140">
                  <c:v>23080</c:v>
                </c:pt>
                <c:pt idx="141">
                  <c:v>25670</c:v>
                </c:pt>
                <c:pt idx="142">
                  <c:v>26173</c:v>
                </c:pt>
                <c:pt idx="143">
                  <c:v>26532</c:v>
                </c:pt>
                <c:pt idx="144">
                  <c:v>33475</c:v>
                </c:pt>
                <c:pt idx="145">
                  <c:v>31901</c:v>
                </c:pt>
                <c:pt idx="146">
                  <c:v>29190</c:v>
                </c:pt>
                <c:pt idx="147">
                  <c:v>25716</c:v>
                </c:pt>
                <c:pt idx="148">
                  <c:v>27240</c:v>
                </c:pt>
                <c:pt idx="149">
                  <c:v>28660</c:v>
                </c:pt>
                <c:pt idx="150">
                  <c:v>26873</c:v>
                </c:pt>
                <c:pt idx="151">
                  <c:v>33716</c:v>
                </c:pt>
                <c:pt idx="152">
                  <c:v>31278</c:v>
                </c:pt>
                <c:pt idx="153">
                  <c:v>26744</c:v>
                </c:pt>
                <c:pt idx="154">
                  <c:v>23666</c:v>
                </c:pt>
                <c:pt idx="155">
                  <c:v>25720</c:v>
                </c:pt>
                <c:pt idx="156">
                  <c:v>26498</c:v>
                </c:pt>
                <c:pt idx="157">
                  <c:v>26550</c:v>
                </c:pt>
                <c:pt idx="158">
                  <c:v>36599</c:v>
                </c:pt>
                <c:pt idx="159">
                  <c:v>32224</c:v>
                </c:pt>
                <c:pt idx="160">
                  <c:v>29280</c:v>
                </c:pt>
                <c:pt idx="161">
                  <c:v>27309</c:v>
                </c:pt>
                <c:pt idx="162">
                  <c:v>25319</c:v>
                </c:pt>
                <c:pt idx="163">
                  <c:v>26352</c:v>
                </c:pt>
                <c:pt idx="164">
                  <c:v>24863</c:v>
                </c:pt>
                <c:pt idx="165">
                  <c:v>31391</c:v>
                </c:pt>
                <c:pt idx="166">
                  <c:v>29171</c:v>
                </c:pt>
                <c:pt idx="167">
                  <c:v>27250</c:v>
                </c:pt>
                <c:pt idx="168">
                  <c:v>26589</c:v>
                </c:pt>
                <c:pt idx="169">
                  <c:v>25079</c:v>
                </c:pt>
                <c:pt idx="170">
                  <c:v>27416</c:v>
                </c:pt>
                <c:pt idx="171">
                  <c:v>29088</c:v>
                </c:pt>
                <c:pt idx="172">
                  <c:v>38911</c:v>
                </c:pt>
                <c:pt idx="173">
                  <c:v>36919</c:v>
                </c:pt>
                <c:pt idx="174">
                  <c:v>33400</c:v>
                </c:pt>
                <c:pt idx="175">
                  <c:v>32682</c:v>
                </c:pt>
                <c:pt idx="176">
                  <c:v>28761</c:v>
                </c:pt>
                <c:pt idx="177">
                  <c:v>29912</c:v>
                </c:pt>
                <c:pt idx="178">
                  <c:v>31797</c:v>
                </c:pt>
                <c:pt idx="179">
                  <c:v>37404</c:v>
                </c:pt>
                <c:pt idx="180">
                  <c:v>33430</c:v>
                </c:pt>
                <c:pt idx="181">
                  <c:v>32068</c:v>
                </c:pt>
                <c:pt idx="182">
                  <c:v>25711</c:v>
                </c:pt>
                <c:pt idx="183">
                  <c:v>27998</c:v>
                </c:pt>
                <c:pt idx="184">
                  <c:v>33130</c:v>
                </c:pt>
                <c:pt idx="185">
                  <c:v>32244</c:v>
                </c:pt>
                <c:pt idx="186">
                  <c:v>35981</c:v>
                </c:pt>
                <c:pt idx="187">
                  <c:v>32580</c:v>
                </c:pt>
                <c:pt idx="188">
                  <c:v>29366</c:v>
                </c:pt>
                <c:pt idx="189">
                  <c:v>29201</c:v>
                </c:pt>
                <c:pt idx="190">
                  <c:v>30861</c:v>
                </c:pt>
                <c:pt idx="191">
                  <c:v>32282</c:v>
                </c:pt>
                <c:pt idx="192">
                  <c:v>30942</c:v>
                </c:pt>
                <c:pt idx="193">
                  <c:v>34590</c:v>
                </c:pt>
                <c:pt idx="194">
                  <c:v>32773</c:v>
                </c:pt>
                <c:pt idx="195">
                  <c:v>31545</c:v>
                </c:pt>
                <c:pt idx="196">
                  <c:v>31813</c:v>
                </c:pt>
                <c:pt idx="197">
                  <c:v>33930</c:v>
                </c:pt>
                <c:pt idx="198">
                  <c:v>36919</c:v>
                </c:pt>
                <c:pt idx="199">
                  <c:v>35960</c:v>
                </c:pt>
                <c:pt idx="200">
                  <c:v>37092</c:v>
                </c:pt>
                <c:pt idx="201">
                  <c:v>32598</c:v>
                </c:pt>
                <c:pt idx="202">
                  <c:v>30282</c:v>
                </c:pt>
                <c:pt idx="203">
                  <c:v>31793</c:v>
                </c:pt>
                <c:pt idx="204">
                  <c:v>33224</c:v>
                </c:pt>
                <c:pt idx="205">
                  <c:v>31296</c:v>
                </c:pt>
                <c:pt idx="206">
                  <c:v>28989</c:v>
                </c:pt>
                <c:pt idx="207">
                  <c:v>33374</c:v>
                </c:pt>
                <c:pt idx="208">
                  <c:v>28329</c:v>
                </c:pt>
                <c:pt idx="209">
                  <c:v>27226</c:v>
                </c:pt>
                <c:pt idx="210">
                  <c:v>28132</c:v>
                </c:pt>
                <c:pt idx="211">
                  <c:v>27834</c:v>
                </c:pt>
                <c:pt idx="212">
                  <c:v>32227</c:v>
                </c:pt>
                <c:pt idx="213">
                  <c:v>33876</c:v>
                </c:pt>
                <c:pt idx="214">
                  <c:v>40923</c:v>
                </c:pt>
                <c:pt idx="215">
                  <c:v>36640</c:v>
                </c:pt>
                <c:pt idx="216">
                  <c:v>42642</c:v>
                </c:pt>
                <c:pt idx="217">
                  <c:v>44771</c:v>
                </c:pt>
                <c:pt idx="218">
                  <c:v>40549</c:v>
                </c:pt>
                <c:pt idx="219">
                  <c:v>42041</c:v>
                </c:pt>
                <c:pt idx="220">
                  <c:v>42985</c:v>
                </c:pt>
                <c:pt idx="221">
                  <c:v>47115</c:v>
                </c:pt>
                <c:pt idx="222">
                  <c:v>37851</c:v>
                </c:pt>
                <c:pt idx="223">
                  <c:v>38569</c:v>
                </c:pt>
                <c:pt idx="224">
                  <c:v>39715</c:v>
                </c:pt>
                <c:pt idx="225">
                  <c:v>40115</c:v>
                </c:pt>
                <c:pt idx="226">
                  <c:v>42542</c:v>
                </c:pt>
                <c:pt idx="227">
                  <c:v>44287</c:v>
                </c:pt>
                <c:pt idx="228">
                  <c:v>48239</c:v>
                </c:pt>
                <c:pt idx="229">
                  <c:v>48114</c:v>
                </c:pt>
                <c:pt idx="230">
                  <c:v>44647</c:v>
                </c:pt>
                <c:pt idx="231">
                  <c:v>42258</c:v>
                </c:pt>
                <c:pt idx="232">
                  <c:v>39513</c:v>
                </c:pt>
                <c:pt idx="233">
                  <c:v>40721</c:v>
                </c:pt>
                <c:pt idx="234">
                  <c:v>37353</c:v>
                </c:pt>
                <c:pt idx="235">
                  <c:v>42306</c:v>
                </c:pt>
                <c:pt idx="236">
                  <c:v>39314</c:v>
                </c:pt>
                <c:pt idx="237">
                  <c:v>43110</c:v>
                </c:pt>
                <c:pt idx="238">
                  <c:v>0</c:v>
                </c:pt>
                <c:pt idx="239">
                  <c:v>36890</c:v>
                </c:pt>
                <c:pt idx="240">
                  <c:v>25345</c:v>
                </c:pt>
                <c:pt idx="241">
                  <c:v>22003</c:v>
                </c:pt>
                <c:pt idx="242">
                  <c:v>30944</c:v>
                </c:pt>
                <c:pt idx="243">
                  <c:v>29558</c:v>
                </c:pt>
                <c:pt idx="244">
                  <c:v>26699</c:v>
                </c:pt>
                <c:pt idx="245">
                  <c:v>1891</c:v>
                </c:pt>
                <c:pt idx="246">
                  <c:v>20175</c:v>
                </c:pt>
                <c:pt idx="247">
                  <c:v>18515</c:v>
                </c:pt>
                <c:pt idx="248">
                  <c:v>21467</c:v>
                </c:pt>
                <c:pt idx="249">
                  <c:v>23448</c:v>
                </c:pt>
                <c:pt idx="250">
                  <c:v>8147</c:v>
                </c:pt>
                <c:pt idx="251">
                  <c:v>17437</c:v>
                </c:pt>
                <c:pt idx="252">
                  <c:v>18033</c:v>
                </c:pt>
                <c:pt idx="253">
                  <c:v>21454</c:v>
                </c:pt>
                <c:pt idx="254">
                  <c:v>25355</c:v>
                </c:pt>
                <c:pt idx="255">
                  <c:v>25636</c:v>
                </c:pt>
                <c:pt idx="256">
                  <c:v>32513</c:v>
                </c:pt>
                <c:pt idx="257">
                  <c:v>28129</c:v>
                </c:pt>
                <c:pt idx="258">
                  <c:v>25786</c:v>
                </c:pt>
                <c:pt idx="259">
                  <c:v>24695</c:v>
                </c:pt>
                <c:pt idx="260">
                  <c:v>24725</c:v>
                </c:pt>
                <c:pt idx="261">
                  <c:v>24479</c:v>
                </c:pt>
                <c:pt idx="262">
                  <c:v>25455</c:v>
                </c:pt>
                <c:pt idx="263">
                  <c:v>32236</c:v>
                </c:pt>
                <c:pt idx="264">
                  <c:v>30094</c:v>
                </c:pt>
                <c:pt idx="265">
                  <c:v>27320</c:v>
                </c:pt>
                <c:pt idx="266">
                  <c:v>26519</c:v>
                </c:pt>
                <c:pt idx="267">
                  <c:v>25652</c:v>
                </c:pt>
                <c:pt idx="268">
                  <c:v>26463</c:v>
                </c:pt>
                <c:pt idx="269">
                  <c:v>26223</c:v>
                </c:pt>
                <c:pt idx="270">
                  <c:v>31310</c:v>
                </c:pt>
                <c:pt idx="271">
                  <c:v>29912</c:v>
                </c:pt>
                <c:pt idx="272">
                  <c:v>32757</c:v>
                </c:pt>
                <c:pt idx="273">
                  <c:v>28775</c:v>
                </c:pt>
                <c:pt idx="274">
                  <c:v>20408</c:v>
                </c:pt>
                <c:pt idx="275">
                  <c:v>31109</c:v>
                </c:pt>
                <c:pt idx="276">
                  <c:v>42277</c:v>
                </c:pt>
                <c:pt idx="277">
                  <c:v>46324</c:v>
                </c:pt>
                <c:pt idx="278">
                  <c:v>32017</c:v>
                </c:pt>
                <c:pt idx="279">
                  <c:v>24283</c:v>
                </c:pt>
                <c:pt idx="280">
                  <c:v>24107</c:v>
                </c:pt>
                <c:pt idx="281">
                  <c:v>27187</c:v>
                </c:pt>
                <c:pt idx="282">
                  <c:v>26722</c:v>
                </c:pt>
                <c:pt idx="283">
                  <c:v>32365</c:v>
                </c:pt>
                <c:pt idx="284">
                  <c:v>46275</c:v>
                </c:pt>
                <c:pt idx="285">
                  <c:v>38009</c:v>
                </c:pt>
                <c:pt idx="286">
                  <c:v>31444</c:v>
                </c:pt>
                <c:pt idx="287">
                  <c:v>30481</c:v>
                </c:pt>
                <c:pt idx="288">
                  <c:v>32086</c:v>
                </c:pt>
                <c:pt idx="289">
                  <c:v>35061</c:v>
                </c:pt>
                <c:pt idx="290">
                  <c:v>35744</c:v>
                </c:pt>
                <c:pt idx="291">
                  <c:v>42946</c:v>
                </c:pt>
                <c:pt idx="292">
                  <c:v>40222</c:v>
                </c:pt>
                <c:pt idx="293">
                  <c:v>36056</c:v>
                </c:pt>
                <c:pt idx="294">
                  <c:v>35076</c:v>
                </c:pt>
                <c:pt idx="295">
                  <c:v>35070</c:v>
                </c:pt>
                <c:pt idx="296">
                  <c:v>40617</c:v>
                </c:pt>
                <c:pt idx="297">
                  <c:v>41773</c:v>
                </c:pt>
                <c:pt idx="298">
                  <c:v>43991</c:v>
                </c:pt>
                <c:pt idx="299">
                  <c:v>40968</c:v>
                </c:pt>
                <c:pt idx="300">
                  <c:v>36777</c:v>
                </c:pt>
                <c:pt idx="301">
                  <c:v>35330</c:v>
                </c:pt>
                <c:pt idx="302">
                  <c:v>35969</c:v>
                </c:pt>
                <c:pt idx="303">
                  <c:v>39788</c:v>
                </c:pt>
                <c:pt idx="304">
                  <c:v>39209</c:v>
                </c:pt>
                <c:pt idx="305">
                  <c:v>44490</c:v>
                </c:pt>
                <c:pt idx="306">
                  <c:v>40980</c:v>
                </c:pt>
                <c:pt idx="307">
                  <c:v>36482</c:v>
                </c:pt>
                <c:pt idx="308">
                  <c:v>35349</c:v>
                </c:pt>
                <c:pt idx="309">
                  <c:v>37469</c:v>
                </c:pt>
                <c:pt idx="310">
                  <c:v>42907</c:v>
                </c:pt>
                <c:pt idx="311">
                  <c:v>42764</c:v>
                </c:pt>
                <c:pt idx="312">
                  <c:v>47626</c:v>
                </c:pt>
                <c:pt idx="313">
                  <c:v>44714</c:v>
                </c:pt>
                <c:pt idx="314">
                  <c:v>40203</c:v>
                </c:pt>
                <c:pt idx="315">
                  <c:v>38318</c:v>
                </c:pt>
                <c:pt idx="316">
                  <c:v>40488</c:v>
                </c:pt>
                <c:pt idx="317">
                  <c:v>43993</c:v>
                </c:pt>
                <c:pt idx="318">
                  <c:v>44395</c:v>
                </c:pt>
                <c:pt idx="319">
                  <c:v>48503</c:v>
                </c:pt>
                <c:pt idx="320">
                  <c:v>46118</c:v>
                </c:pt>
                <c:pt idx="321">
                  <c:v>41150</c:v>
                </c:pt>
                <c:pt idx="322">
                  <c:v>39111</c:v>
                </c:pt>
                <c:pt idx="323">
                  <c:v>37456</c:v>
                </c:pt>
                <c:pt idx="324">
                  <c:v>42683</c:v>
                </c:pt>
                <c:pt idx="325">
                  <c:v>40920</c:v>
                </c:pt>
                <c:pt idx="326">
                  <c:v>45829</c:v>
                </c:pt>
                <c:pt idx="327">
                  <c:v>40892</c:v>
                </c:pt>
                <c:pt idx="328">
                  <c:v>37306</c:v>
                </c:pt>
                <c:pt idx="329">
                  <c:v>34695</c:v>
                </c:pt>
                <c:pt idx="330">
                  <c:v>34665</c:v>
                </c:pt>
                <c:pt idx="331">
                  <c:v>34718</c:v>
                </c:pt>
                <c:pt idx="332">
                  <c:v>32353</c:v>
                </c:pt>
                <c:pt idx="333">
                  <c:v>37665</c:v>
                </c:pt>
                <c:pt idx="334">
                  <c:v>32644</c:v>
                </c:pt>
                <c:pt idx="335">
                  <c:v>24785</c:v>
                </c:pt>
                <c:pt idx="336">
                  <c:v>22442</c:v>
                </c:pt>
                <c:pt idx="337">
                  <c:v>24944</c:v>
                </c:pt>
                <c:pt idx="338">
                  <c:v>25904</c:v>
                </c:pt>
                <c:pt idx="339">
                  <c:v>24528</c:v>
                </c:pt>
                <c:pt idx="340">
                  <c:v>31211</c:v>
                </c:pt>
                <c:pt idx="341">
                  <c:v>27489</c:v>
                </c:pt>
                <c:pt idx="342">
                  <c:v>23099</c:v>
                </c:pt>
                <c:pt idx="343">
                  <c:v>21791</c:v>
                </c:pt>
                <c:pt idx="344">
                  <c:v>22804</c:v>
                </c:pt>
                <c:pt idx="345">
                  <c:v>24024</c:v>
                </c:pt>
                <c:pt idx="346">
                  <c:v>23250</c:v>
                </c:pt>
                <c:pt idx="347">
                  <c:v>29405</c:v>
                </c:pt>
                <c:pt idx="348">
                  <c:v>25231</c:v>
                </c:pt>
                <c:pt idx="349">
                  <c:v>20533</c:v>
                </c:pt>
                <c:pt idx="350">
                  <c:v>19634</c:v>
                </c:pt>
                <c:pt idx="351">
                  <c:v>21354</c:v>
                </c:pt>
                <c:pt idx="352">
                  <c:v>22306</c:v>
                </c:pt>
                <c:pt idx="353">
                  <c:v>19299</c:v>
                </c:pt>
                <c:pt idx="354">
                  <c:v>20622</c:v>
                </c:pt>
                <c:pt idx="355">
                  <c:v>18338</c:v>
                </c:pt>
                <c:pt idx="356">
                  <c:v>15903</c:v>
                </c:pt>
                <c:pt idx="357">
                  <c:v>16978</c:v>
                </c:pt>
                <c:pt idx="358">
                  <c:v>17053</c:v>
                </c:pt>
                <c:pt idx="359">
                  <c:v>12335</c:v>
                </c:pt>
                <c:pt idx="360">
                  <c:v>15950</c:v>
                </c:pt>
                <c:pt idx="361">
                  <c:v>23024</c:v>
                </c:pt>
                <c:pt idx="362">
                  <c:v>16251</c:v>
                </c:pt>
                <c:pt idx="363">
                  <c:v>14394</c:v>
                </c:pt>
                <c:pt idx="364">
                  <c:v>11023</c:v>
                </c:pt>
                <c:pt idx="365">
                  <c:v>14833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5-47C0-A5A6-992492E44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△'!$N$1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△'!$N$2:$N$367</c:f>
              <c:numCache>
                <c:formatCode>General</c:formatCode>
                <c:ptCount val="366"/>
                <c:pt idx="0">
                  <c:v>573</c:v>
                </c:pt>
                <c:pt idx="1">
                  <c:v>571</c:v>
                </c:pt>
                <c:pt idx="2">
                  <c:v>576</c:v>
                </c:pt>
                <c:pt idx="3">
                  <c:v>849</c:v>
                </c:pt>
                <c:pt idx="4">
                  <c:v>479</c:v>
                </c:pt>
                <c:pt idx="5">
                  <c:v>477</c:v>
                </c:pt>
                <c:pt idx="6">
                  <c:v>661</c:v>
                </c:pt>
                <c:pt idx="7">
                  <c:v>736</c:v>
                </c:pt>
                <c:pt idx="8">
                  <c:v>728</c:v>
                </c:pt>
                <c:pt idx="9">
                  <c:v>728</c:v>
                </c:pt>
                <c:pt idx="10">
                  <c:v>981</c:v>
                </c:pt>
                <c:pt idx="11">
                  <c:v>529</c:v>
                </c:pt>
                <c:pt idx="12">
                  <c:v>522</c:v>
                </c:pt>
                <c:pt idx="13">
                  <c:v>626</c:v>
                </c:pt>
                <c:pt idx="14">
                  <c:v>737</c:v>
                </c:pt>
                <c:pt idx="15">
                  <c:v>583</c:v>
                </c:pt>
                <c:pt idx="16">
                  <c:v>572</c:v>
                </c:pt>
                <c:pt idx="17">
                  <c:v>783</c:v>
                </c:pt>
                <c:pt idx="18">
                  <c:v>495</c:v>
                </c:pt>
                <c:pt idx="19">
                  <c:v>484</c:v>
                </c:pt>
                <c:pt idx="20">
                  <c:v>515</c:v>
                </c:pt>
                <c:pt idx="21">
                  <c:v>507</c:v>
                </c:pt>
                <c:pt idx="22">
                  <c:v>507</c:v>
                </c:pt>
                <c:pt idx="23">
                  <c:v>1225</c:v>
                </c:pt>
                <c:pt idx="24">
                  <c:v>1843</c:v>
                </c:pt>
                <c:pt idx="25">
                  <c:v>1230</c:v>
                </c:pt>
                <c:pt idx="26">
                  <c:v>665</c:v>
                </c:pt>
                <c:pt idx="27">
                  <c:v>514</c:v>
                </c:pt>
                <c:pt idx="28">
                  <c:v>515</c:v>
                </c:pt>
                <c:pt idx="29">
                  <c:v>590</c:v>
                </c:pt>
                <c:pt idx="30">
                  <c:v>589</c:v>
                </c:pt>
                <c:pt idx="31">
                  <c:v>640</c:v>
                </c:pt>
                <c:pt idx="32">
                  <c:v>442</c:v>
                </c:pt>
                <c:pt idx="33">
                  <c:v>441</c:v>
                </c:pt>
                <c:pt idx="34">
                  <c:v>498</c:v>
                </c:pt>
                <c:pt idx="35">
                  <c:v>570</c:v>
                </c:pt>
                <c:pt idx="36">
                  <c:v>528</c:v>
                </c:pt>
                <c:pt idx="37">
                  <c:v>525</c:v>
                </c:pt>
                <c:pt idx="38">
                  <c:v>709</c:v>
                </c:pt>
                <c:pt idx="39">
                  <c:v>406</c:v>
                </c:pt>
                <c:pt idx="40">
                  <c:v>407</c:v>
                </c:pt>
                <c:pt idx="41">
                  <c:v>406</c:v>
                </c:pt>
                <c:pt idx="42">
                  <c:v>412</c:v>
                </c:pt>
                <c:pt idx="43">
                  <c:v>444</c:v>
                </c:pt>
                <c:pt idx="44">
                  <c:v>444</c:v>
                </c:pt>
                <c:pt idx="45">
                  <c:v>624</c:v>
                </c:pt>
                <c:pt idx="46">
                  <c:v>372</c:v>
                </c:pt>
                <c:pt idx="47">
                  <c:v>249</c:v>
                </c:pt>
                <c:pt idx="48">
                  <c:v>250</c:v>
                </c:pt>
                <c:pt idx="49">
                  <c:v>423</c:v>
                </c:pt>
                <c:pt idx="50">
                  <c:v>404</c:v>
                </c:pt>
                <c:pt idx="51">
                  <c:v>402</c:v>
                </c:pt>
                <c:pt idx="52">
                  <c:v>548</c:v>
                </c:pt>
                <c:pt idx="53">
                  <c:v>301</c:v>
                </c:pt>
                <c:pt idx="54">
                  <c:v>259</c:v>
                </c:pt>
                <c:pt idx="55">
                  <c:v>258</c:v>
                </c:pt>
                <c:pt idx="56">
                  <c:v>290</c:v>
                </c:pt>
                <c:pt idx="57">
                  <c:v>263</c:v>
                </c:pt>
                <c:pt idx="58">
                  <c:v>264</c:v>
                </c:pt>
                <c:pt idx="59">
                  <c:v>335</c:v>
                </c:pt>
                <c:pt idx="60">
                  <c:v>241</c:v>
                </c:pt>
                <c:pt idx="61">
                  <c:v>242</c:v>
                </c:pt>
                <c:pt idx="62">
                  <c:v>234</c:v>
                </c:pt>
                <c:pt idx="63">
                  <c:v>233</c:v>
                </c:pt>
                <c:pt idx="64">
                  <c:v>235</c:v>
                </c:pt>
                <c:pt idx="65">
                  <c:v>236</c:v>
                </c:pt>
                <c:pt idx="66">
                  <c:v>308</c:v>
                </c:pt>
                <c:pt idx="67">
                  <c:v>223</c:v>
                </c:pt>
                <c:pt idx="68">
                  <c:v>224</c:v>
                </c:pt>
                <c:pt idx="69">
                  <c:v>266</c:v>
                </c:pt>
                <c:pt idx="70">
                  <c:v>317</c:v>
                </c:pt>
                <c:pt idx="71">
                  <c:v>284</c:v>
                </c:pt>
                <c:pt idx="72">
                  <c:v>281</c:v>
                </c:pt>
                <c:pt idx="73">
                  <c:v>340</c:v>
                </c:pt>
                <c:pt idx="74">
                  <c:v>235</c:v>
                </c:pt>
                <c:pt idx="75">
                  <c:v>236</c:v>
                </c:pt>
                <c:pt idx="76">
                  <c:v>250</c:v>
                </c:pt>
                <c:pt idx="77">
                  <c:v>263</c:v>
                </c:pt>
                <c:pt idx="78">
                  <c:v>249</c:v>
                </c:pt>
                <c:pt idx="79">
                  <c:v>245</c:v>
                </c:pt>
                <c:pt idx="80">
                  <c:v>362</c:v>
                </c:pt>
                <c:pt idx="81">
                  <c:v>231</c:v>
                </c:pt>
                <c:pt idx="82">
                  <c:v>232</c:v>
                </c:pt>
                <c:pt idx="83">
                  <c:v>263</c:v>
                </c:pt>
                <c:pt idx="84">
                  <c:v>288</c:v>
                </c:pt>
                <c:pt idx="85">
                  <c:v>290</c:v>
                </c:pt>
                <c:pt idx="86">
                  <c:v>313</c:v>
                </c:pt>
                <c:pt idx="87">
                  <c:v>386</c:v>
                </c:pt>
                <c:pt idx="88">
                  <c:v>244</c:v>
                </c:pt>
                <c:pt idx="89">
                  <c:v>244</c:v>
                </c:pt>
                <c:pt idx="90">
                  <c:v>272</c:v>
                </c:pt>
                <c:pt idx="91">
                  <c:v>291</c:v>
                </c:pt>
                <c:pt idx="92">
                  <c:v>287</c:v>
                </c:pt>
                <c:pt idx="93">
                  <c:v>297</c:v>
                </c:pt>
                <c:pt idx="94">
                  <c:v>354</c:v>
                </c:pt>
                <c:pt idx="95">
                  <c:v>229</c:v>
                </c:pt>
                <c:pt idx="96">
                  <c:v>230</c:v>
                </c:pt>
                <c:pt idx="97">
                  <c:v>246</c:v>
                </c:pt>
                <c:pt idx="98">
                  <c:v>279</c:v>
                </c:pt>
                <c:pt idx="99">
                  <c:v>279</c:v>
                </c:pt>
                <c:pt idx="100">
                  <c:v>299</c:v>
                </c:pt>
                <c:pt idx="101">
                  <c:v>357</c:v>
                </c:pt>
                <c:pt idx="102">
                  <c:v>299</c:v>
                </c:pt>
                <c:pt idx="103">
                  <c:v>299</c:v>
                </c:pt>
                <c:pt idx="104">
                  <c:v>325</c:v>
                </c:pt>
                <c:pt idx="105">
                  <c:v>288</c:v>
                </c:pt>
                <c:pt idx="106">
                  <c:v>289</c:v>
                </c:pt>
                <c:pt idx="107">
                  <c:v>320</c:v>
                </c:pt>
                <c:pt idx="108">
                  <c:v>427</c:v>
                </c:pt>
                <c:pt idx="109">
                  <c:v>273</c:v>
                </c:pt>
                <c:pt idx="110">
                  <c:v>274</c:v>
                </c:pt>
                <c:pt idx="111">
                  <c:v>328</c:v>
                </c:pt>
                <c:pt idx="112">
                  <c:v>387</c:v>
                </c:pt>
                <c:pt idx="113">
                  <c:v>388</c:v>
                </c:pt>
                <c:pt idx="114">
                  <c:v>410</c:v>
                </c:pt>
                <c:pt idx="115">
                  <c:v>558</c:v>
                </c:pt>
                <c:pt idx="116">
                  <c:v>349</c:v>
                </c:pt>
                <c:pt idx="117">
                  <c:v>350</c:v>
                </c:pt>
                <c:pt idx="118">
                  <c:v>379</c:v>
                </c:pt>
                <c:pt idx="119">
                  <c:v>366</c:v>
                </c:pt>
                <c:pt idx="120">
                  <c:v>366</c:v>
                </c:pt>
                <c:pt idx="121">
                  <c:v>544</c:v>
                </c:pt>
                <c:pt idx="122">
                  <c:v>679</c:v>
                </c:pt>
                <c:pt idx="123">
                  <c:v>387</c:v>
                </c:pt>
                <c:pt idx="124">
                  <c:v>388</c:v>
                </c:pt>
                <c:pt idx="125">
                  <c:v>294</c:v>
                </c:pt>
                <c:pt idx="126">
                  <c:v>295</c:v>
                </c:pt>
                <c:pt idx="127">
                  <c:v>531</c:v>
                </c:pt>
                <c:pt idx="128">
                  <c:v>642</c:v>
                </c:pt>
                <c:pt idx="129">
                  <c:v>851</c:v>
                </c:pt>
                <c:pt idx="130">
                  <c:v>508</c:v>
                </c:pt>
                <c:pt idx="131">
                  <c:v>509</c:v>
                </c:pt>
                <c:pt idx="132">
                  <c:v>530</c:v>
                </c:pt>
                <c:pt idx="133">
                  <c:v>504</c:v>
                </c:pt>
                <c:pt idx="134">
                  <c:v>457</c:v>
                </c:pt>
                <c:pt idx="135">
                  <c:v>452</c:v>
                </c:pt>
                <c:pt idx="136">
                  <c:v>661</c:v>
                </c:pt>
                <c:pt idx="137">
                  <c:v>422</c:v>
                </c:pt>
                <c:pt idx="138">
                  <c:v>423</c:v>
                </c:pt>
                <c:pt idx="139">
                  <c:v>478</c:v>
                </c:pt>
                <c:pt idx="140">
                  <c:v>511</c:v>
                </c:pt>
                <c:pt idx="141">
                  <c:v>463</c:v>
                </c:pt>
                <c:pt idx="142">
                  <c:v>462</c:v>
                </c:pt>
                <c:pt idx="143">
                  <c:v>652</c:v>
                </c:pt>
                <c:pt idx="144">
                  <c:v>408</c:v>
                </c:pt>
                <c:pt idx="145">
                  <c:v>407</c:v>
                </c:pt>
                <c:pt idx="146">
                  <c:v>422</c:v>
                </c:pt>
                <c:pt idx="147">
                  <c:v>519</c:v>
                </c:pt>
                <c:pt idx="148">
                  <c:v>487</c:v>
                </c:pt>
                <c:pt idx="149">
                  <c:v>482</c:v>
                </c:pt>
                <c:pt idx="150">
                  <c:v>712</c:v>
                </c:pt>
                <c:pt idx="151">
                  <c:v>431</c:v>
                </c:pt>
                <c:pt idx="152">
                  <c:v>432</c:v>
                </c:pt>
                <c:pt idx="153">
                  <c:v>437</c:v>
                </c:pt>
                <c:pt idx="154">
                  <c:v>518</c:v>
                </c:pt>
                <c:pt idx="155">
                  <c:v>463</c:v>
                </c:pt>
                <c:pt idx="156">
                  <c:v>461</c:v>
                </c:pt>
                <c:pt idx="157">
                  <c:v>718</c:v>
                </c:pt>
                <c:pt idx="158">
                  <c:v>417</c:v>
                </c:pt>
                <c:pt idx="159">
                  <c:v>418</c:v>
                </c:pt>
                <c:pt idx="160">
                  <c:v>463</c:v>
                </c:pt>
                <c:pt idx="161">
                  <c:v>541</c:v>
                </c:pt>
                <c:pt idx="162">
                  <c:v>487</c:v>
                </c:pt>
                <c:pt idx="163">
                  <c:v>486</c:v>
                </c:pt>
                <c:pt idx="164">
                  <c:v>772</c:v>
                </c:pt>
                <c:pt idx="165">
                  <c:v>458</c:v>
                </c:pt>
                <c:pt idx="166">
                  <c:v>455</c:v>
                </c:pt>
                <c:pt idx="167">
                  <c:v>491</c:v>
                </c:pt>
                <c:pt idx="168">
                  <c:v>592</c:v>
                </c:pt>
                <c:pt idx="169">
                  <c:v>515</c:v>
                </c:pt>
                <c:pt idx="170">
                  <c:v>512</c:v>
                </c:pt>
                <c:pt idx="171">
                  <c:v>871</c:v>
                </c:pt>
                <c:pt idx="172">
                  <c:v>461</c:v>
                </c:pt>
                <c:pt idx="173">
                  <c:v>460</c:v>
                </c:pt>
                <c:pt idx="174">
                  <c:v>458</c:v>
                </c:pt>
                <c:pt idx="175">
                  <c:v>549</c:v>
                </c:pt>
                <c:pt idx="176">
                  <c:v>614</c:v>
                </c:pt>
                <c:pt idx="177">
                  <c:v>610</c:v>
                </c:pt>
                <c:pt idx="178">
                  <c:v>900</c:v>
                </c:pt>
                <c:pt idx="179">
                  <c:v>550</c:v>
                </c:pt>
                <c:pt idx="180">
                  <c:v>551</c:v>
                </c:pt>
                <c:pt idx="181">
                  <c:v>573</c:v>
                </c:pt>
                <c:pt idx="182">
                  <c:v>563</c:v>
                </c:pt>
                <c:pt idx="183">
                  <c:v>544</c:v>
                </c:pt>
                <c:pt idx="184">
                  <c:v>539</c:v>
                </c:pt>
                <c:pt idx="185">
                  <c:v>792</c:v>
                </c:pt>
                <c:pt idx="186">
                  <c:v>474</c:v>
                </c:pt>
                <c:pt idx="187">
                  <c:v>471</c:v>
                </c:pt>
                <c:pt idx="188">
                  <c:v>476</c:v>
                </c:pt>
                <c:pt idx="189">
                  <c:v>543</c:v>
                </c:pt>
                <c:pt idx="190">
                  <c:v>489</c:v>
                </c:pt>
                <c:pt idx="191">
                  <c:v>485</c:v>
                </c:pt>
                <c:pt idx="192">
                  <c:v>701</c:v>
                </c:pt>
                <c:pt idx="193">
                  <c:v>477</c:v>
                </c:pt>
                <c:pt idx="194">
                  <c:v>477</c:v>
                </c:pt>
                <c:pt idx="195">
                  <c:v>484</c:v>
                </c:pt>
                <c:pt idx="196">
                  <c:v>583</c:v>
                </c:pt>
                <c:pt idx="197">
                  <c:v>498</c:v>
                </c:pt>
                <c:pt idx="198">
                  <c:v>495</c:v>
                </c:pt>
                <c:pt idx="199">
                  <c:v>691</c:v>
                </c:pt>
                <c:pt idx="200">
                  <c:v>466</c:v>
                </c:pt>
                <c:pt idx="201">
                  <c:v>466</c:v>
                </c:pt>
                <c:pt idx="202">
                  <c:v>497</c:v>
                </c:pt>
                <c:pt idx="203">
                  <c:v>490</c:v>
                </c:pt>
                <c:pt idx="204">
                  <c:v>482</c:v>
                </c:pt>
                <c:pt idx="205">
                  <c:v>510</c:v>
                </c:pt>
                <c:pt idx="206">
                  <c:v>685</c:v>
                </c:pt>
                <c:pt idx="207">
                  <c:v>427</c:v>
                </c:pt>
                <c:pt idx="208">
                  <c:v>429</c:v>
                </c:pt>
                <c:pt idx="209">
                  <c:v>488</c:v>
                </c:pt>
                <c:pt idx="210">
                  <c:v>487</c:v>
                </c:pt>
                <c:pt idx="211">
                  <c:v>438</c:v>
                </c:pt>
                <c:pt idx="212">
                  <c:v>434</c:v>
                </c:pt>
                <c:pt idx="213">
                  <c:v>595</c:v>
                </c:pt>
                <c:pt idx="214">
                  <c:v>453</c:v>
                </c:pt>
                <c:pt idx="215">
                  <c:v>454</c:v>
                </c:pt>
                <c:pt idx="216">
                  <c:v>492</c:v>
                </c:pt>
                <c:pt idx="217">
                  <c:v>489</c:v>
                </c:pt>
                <c:pt idx="218">
                  <c:v>493</c:v>
                </c:pt>
                <c:pt idx="219">
                  <c:v>515</c:v>
                </c:pt>
                <c:pt idx="220">
                  <c:v>646</c:v>
                </c:pt>
                <c:pt idx="221">
                  <c:v>400</c:v>
                </c:pt>
                <c:pt idx="222">
                  <c:v>400</c:v>
                </c:pt>
                <c:pt idx="223">
                  <c:v>487</c:v>
                </c:pt>
                <c:pt idx="224">
                  <c:v>535</c:v>
                </c:pt>
                <c:pt idx="225">
                  <c:v>534</c:v>
                </c:pt>
                <c:pt idx="226">
                  <c:v>554</c:v>
                </c:pt>
                <c:pt idx="227">
                  <c:v>807</c:v>
                </c:pt>
                <c:pt idx="228">
                  <c:v>682</c:v>
                </c:pt>
                <c:pt idx="229">
                  <c:v>431</c:v>
                </c:pt>
                <c:pt idx="230">
                  <c:v>431</c:v>
                </c:pt>
                <c:pt idx="231">
                  <c:v>518</c:v>
                </c:pt>
                <c:pt idx="232">
                  <c:v>463</c:v>
                </c:pt>
                <c:pt idx="233">
                  <c:v>462</c:v>
                </c:pt>
                <c:pt idx="234">
                  <c:v>542</c:v>
                </c:pt>
                <c:pt idx="235">
                  <c:v>425</c:v>
                </c:pt>
                <c:pt idx="236">
                  <c:v>426</c:v>
                </c:pt>
                <c:pt idx="237">
                  <c:v>431</c:v>
                </c:pt>
                <c:pt idx="238">
                  <c:v>418</c:v>
                </c:pt>
                <c:pt idx="239">
                  <c:v>334</c:v>
                </c:pt>
                <c:pt idx="240">
                  <c:v>335</c:v>
                </c:pt>
                <c:pt idx="241">
                  <c:v>478</c:v>
                </c:pt>
                <c:pt idx="242">
                  <c:v>312</c:v>
                </c:pt>
                <c:pt idx="243">
                  <c:v>311</c:v>
                </c:pt>
                <c:pt idx="244">
                  <c:v>318</c:v>
                </c:pt>
                <c:pt idx="245">
                  <c:v>352</c:v>
                </c:pt>
                <c:pt idx="246">
                  <c:v>291</c:v>
                </c:pt>
                <c:pt idx="247">
                  <c:v>288</c:v>
                </c:pt>
                <c:pt idx="248">
                  <c:v>438</c:v>
                </c:pt>
                <c:pt idx="249">
                  <c:v>338</c:v>
                </c:pt>
                <c:pt idx="250">
                  <c:v>329</c:v>
                </c:pt>
                <c:pt idx="251">
                  <c:v>330</c:v>
                </c:pt>
                <c:pt idx="252">
                  <c:v>465</c:v>
                </c:pt>
                <c:pt idx="253">
                  <c:v>426</c:v>
                </c:pt>
                <c:pt idx="254">
                  <c:v>425</c:v>
                </c:pt>
                <c:pt idx="255">
                  <c:v>560</c:v>
                </c:pt>
                <c:pt idx="256">
                  <c:v>390</c:v>
                </c:pt>
                <c:pt idx="257">
                  <c:v>390</c:v>
                </c:pt>
                <c:pt idx="258">
                  <c:v>437</c:v>
                </c:pt>
                <c:pt idx="259">
                  <c:v>512</c:v>
                </c:pt>
                <c:pt idx="260">
                  <c:v>479</c:v>
                </c:pt>
                <c:pt idx="261">
                  <c:v>477</c:v>
                </c:pt>
                <c:pt idx="262">
                  <c:v>621</c:v>
                </c:pt>
                <c:pt idx="263">
                  <c:v>395</c:v>
                </c:pt>
                <c:pt idx="264">
                  <c:v>395</c:v>
                </c:pt>
                <c:pt idx="265">
                  <c:v>461</c:v>
                </c:pt>
                <c:pt idx="266">
                  <c:v>521</c:v>
                </c:pt>
                <c:pt idx="267">
                  <c:v>449</c:v>
                </c:pt>
                <c:pt idx="268">
                  <c:v>443</c:v>
                </c:pt>
                <c:pt idx="269">
                  <c:v>592</c:v>
                </c:pt>
                <c:pt idx="270">
                  <c:v>441</c:v>
                </c:pt>
                <c:pt idx="271">
                  <c:v>442</c:v>
                </c:pt>
                <c:pt idx="272">
                  <c:v>499</c:v>
                </c:pt>
                <c:pt idx="273">
                  <c:v>716</c:v>
                </c:pt>
                <c:pt idx="274">
                  <c:v>1210</c:v>
                </c:pt>
                <c:pt idx="275">
                  <c:v>1065</c:v>
                </c:pt>
                <c:pt idx="276">
                  <c:v>703</c:v>
                </c:pt>
                <c:pt idx="277">
                  <c:v>335</c:v>
                </c:pt>
                <c:pt idx="278">
                  <c:v>336</c:v>
                </c:pt>
                <c:pt idx="279">
                  <c:v>450</c:v>
                </c:pt>
                <c:pt idx="280">
                  <c:v>499</c:v>
                </c:pt>
                <c:pt idx="281">
                  <c:v>498</c:v>
                </c:pt>
                <c:pt idx="282">
                  <c:v>610</c:v>
                </c:pt>
                <c:pt idx="283">
                  <c:v>785</c:v>
                </c:pt>
                <c:pt idx="284">
                  <c:v>370</c:v>
                </c:pt>
                <c:pt idx="285">
                  <c:v>370</c:v>
                </c:pt>
                <c:pt idx="286">
                  <c:v>516</c:v>
                </c:pt>
                <c:pt idx="287">
                  <c:v>647</c:v>
                </c:pt>
                <c:pt idx="288">
                  <c:v>571</c:v>
                </c:pt>
                <c:pt idx="289">
                  <c:v>567</c:v>
                </c:pt>
                <c:pt idx="290">
                  <c:v>893</c:v>
                </c:pt>
                <c:pt idx="291">
                  <c:v>508</c:v>
                </c:pt>
                <c:pt idx="292">
                  <c:v>506</c:v>
                </c:pt>
                <c:pt idx="293">
                  <c:v>570</c:v>
                </c:pt>
                <c:pt idx="294">
                  <c:v>651</c:v>
                </c:pt>
                <c:pt idx="295">
                  <c:v>603</c:v>
                </c:pt>
                <c:pt idx="296">
                  <c:v>598</c:v>
                </c:pt>
                <c:pt idx="297">
                  <c:v>871</c:v>
                </c:pt>
                <c:pt idx="298">
                  <c:v>527</c:v>
                </c:pt>
                <c:pt idx="299">
                  <c:v>528</c:v>
                </c:pt>
                <c:pt idx="300">
                  <c:v>554</c:v>
                </c:pt>
                <c:pt idx="301">
                  <c:v>687</c:v>
                </c:pt>
                <c:pt idx="302">
                  <c:v>631</c:v>
                </c:pt>
                <c:pt idx="303">
                  <c:v>626</c:v>
                </c:pt>
                <c:pt idx="304">
                  <c:v>944</c:v>
                </c:pt>
                <c:pt idx="305">
                  <c:v>610</c:v>
                </c:pt>
                <c:pt idx="306">
                  <c:v>609</c:v>
                </c:pt>
                <c:pt idx="307">
                  <c:v>684</c:v>
                </c:pt>
                <c:pt idx="308">
                  <c:v>695</c:v>
                </c:pt>
                <c:pt idx="309">
                  <c:v>678</c:v>
                </c:pt>
                <c:pt idx="310">
                  <c:v>675</c:v>
                </c:pt>
                <c:pt idx="311">
                  <c:v>1064</c:v>
                </c:pt>
                <c:pt idx="312">
                  <c:v>645</c:v>
                </c:pt>
                <c:pt idx="313">
                  <c:v>641</c:v>
                </c:pt>
                <c:pt idx="314">
                  <c:v>696</c:v>
                </c:pt>
                <c:pt idx="315">
                  <c:v>788</c:v>
                </c:pt>
                <c:pt idx="316">
                  <c:v>771</c:v>
                </c:pt>
                <c:pt idx="317">
                  <c:v>770</c:v>
                </c:pt>
                <c:pt idx="318">
                  <c:v>1076</c:v>
                </c:pt>
                <c:pt idx="319">
                  <c:v>463</c:v>
                </c:pt>
                <c:pt idx="320">
                  <c:v>462</c:v>
                </c:pt>
                <c:pt idx="321">
                  <c:v>545</c:v>
                </c:pt>
                <c:pt idx="322">
                  <c:v>655</c:v>
                </c:pt>
                <c:pt idx="323">
                  <c:v>615</c:v>
                </c:pt>
                <c:pt idx="324">
                  <c:v>614</c:v>
                </c:pt>
                <c:pt idx="325">
                  <c:v>925</c:v>
                </c:pt>
                <c:pt idx="326">
                  <c:v>490</c:v>
                </c:pt>
                <c:pt idx="327">
                  <c:v>489</c:v>
                </c:pt>
                <c:pt idx="328">
                  <c:v>510</c:v>
                </c:pt>
                <c:pt idx="329">
                  <c:v>534</c:v>
                </c:pt>
                <c:pt idx="330">
                  <c:v>479</c:v>
                </c:pt>
                <c:pt idx="331">
                  <c:v>478</c:v>
                </c:pt>
                <c:pt idx="332">
                  <c:v>672</c:v>
                </c:pt>
                <c:pt idx="333">
                  <c:v>432</c:v>
                </c:pt>
                <c:pt idx="334">
                  <c:v>405</c:v>
                </c:pt>
                <c:pt idx="335">
                  <c:v>401</c:v>
                </c:pt>
                <c:pt idx="336">
                  <c:v>463</c:v>
                </c:pt>
                <c:pt idx="337">
                  <c:v>486</c:v>
                </c:pt>
                <c:pt idx="338">
                  <c:v>478</c:v>
                </c:pt>
                <c:pt idx="339">
                  <c:v>629</c:v>
                </c:pt>
                <c:pt idx="340">
                  <c:v>414</c:v>
                </c:pt>
                <c:pt idx="341">
                  <c:v>415</c:v>
                </c:pt>
                <c:pt idx="342">
                  <c:v>433</c:v>
                </c:pt>
                <c:pt idx="343">
                  <c:v>489</c:v>
                </c:pt>
                <c:pt idx="344">
                  <c:v>394</c:v>
                </c:pt>
                <c:pt idx="345">
                  <c:v>394</c:v>
                </c:pt>
                <c:pt idx="346">
                  <c:v>590</c:v>
                </c:pt>
                <c:pt idx="347">
                  <c:v>421</c:v>
                </c:pt>
                <c:pt idx="348">
                  <c:v>422</c:v>
                </c:pt>
                <c:pt idx="349">
                  <c:v>419</c:v>
                </c:pt>
                <c:pt idx="350">
                  <c:v>447</c:v>
                </c:pt>
                <c:pt idx="351">
                  <c:v>365</c:v>
                </c:pt>
                <c:pt idx="352">
                  <c:v>364</c:v>
                </c:pt>
                <c:pt idx="353">
                  <c:v>450</c:v>
                </c:pt>
                <c:pt idx="354">
                  <c:v>345</c:v>
                </c:pt>
                <c:pt idx="355">
                  <c:v>346</c:v>
                </c:pt>
                <c:pt idx="356">
                  <c:v>392</c:v>
                </c:pt>
                <c:pt idx="357">
                  <c:v>376</c:v>
                </c:pt>
                <c:pt idx="358">
                  <c:v>378</c:v>
                </c:pt>
                <c:pt idx="359">
                  <c:v>413</c:v>
                </c:pt>
                <c:pt idx="360">
                  <c:v>471</c:v>
                </c:pt>
                <c:pt idx="361">
                  <c:v>320</c:v>
                </c:pt>
                <c:pt idx="362">
                  <c:v>321</c:v>
                </c:pt>
                <c:pt idx="363">
                  <c:v>384</c:v>
                </c:pt>
                <c:pt idx="364">
                  <c:v>419</c:v>
                </c:pt>
                <c:pt idx="365">
                  <c:v>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9-40FB-A7EB-A0B9C2ECC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'23'!$B:$B</c:f>
              <c:strCache>
                <c:ptCount val="366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</c:strCache>
            </c:strRef>
          </c:cat>
          <c:val>
            <c:numRef>
              <c:f>'23'!$P$2:$P$368</c:f>
              <c:numCache>
                <c:formatCode>General</c:formatCode>
                <c:ptCount val="367"/>
                <c:pt idx="0">
                  <c:v>33499</c:v>
                </c:pt>
                <c:pt idx="1">
                  <c:v>36229</c:v>
                </c:pt>
                <c:pt idx="2">
                  <c:v>37097</c:v>
                </c:pt>
                <c:pt idx="3">
                  <c:v>37910</c:v>
                </c:pt>
                <c:pt idx="4">
                  <c:v>38879</c:v>
                </c:pt>
                <c:pt idx="5">
                  <c:v>38306</c:v>
                </c:pt>
                <c:pt idx="6">
                  <c:v>37294</c:v>
                </c:pt>
                <c:pt idx="7">
                  <c:v>41640</c:v>
                </c:pt>
                <c:pt idx="8">
                  <c:v>42011</c:v>
                </c:pt>
                <c:pt idx="9">
                  <c:v>39958</c:v>
                </c:pt>
                <c:pt idx="10">
                  <c:v>38854</c:v>
                </c:pt>
                <c:pt idx="11">
                  <c:v>38981</c:v>
                </c:pt>
                <c:pt idx="12">
                  <c:v>33488</c:v>
                </c:pt>
                <c:pt idx="13">
                  <c:v>34839</c:v>
                </c:pt>
                <c:pt idx="14">
                  <c:v>37275</c:v>
                </c:pt>
                <c:pt idx="15">
                  <c:v>37138</c:v>
                </c:pt>
                <c:pt idx="16">
                  <c:v>32605</c:v>
                </c:pt>
                <c:pt idx="17">
                  <c:v>32670</c:v>
                </c:pt>
                <c:pt idx="18">
                  <c:v>37398</c:v>
                </c:pt>
                <c:pt idx="19">
                  <c:v>43315</c:v>
                </c:pt>
                <c:pt idx="20">
                  <c:v>43424</c:v>
                </c:pt>
                <c:pt idx="21">
                  <c:v>39358</c:v>
                </c:pt>
                <c:pt idx="22">
                  <c:v>41921</c:v>
                </c:pt>
                <c:pt idx="23">
                  <c:v>0</c:v>
                </c:pt>
                <c:pt idx="24">
                  <c:v>48021</c:v>
                </c:pt>
                <c:pt idx="25">
                  <c:v>38554</c:v>
                </c:pt>
                <c:pt idx="26">
                  <c:v>32366</c:v>
                </c:pt>
                <c:pt idx="27">
                  <c:v>39009</c:v>
                </c:pt>
                <c:pt idx="28">
                  <c:v>39601</c:v>
                </c:pt>
                <c:pt idx="29">
                  <c:v>39045</c:v>
                </c:pt>
                <c:pt idx="30">
                  <c:v>36647</c:v>
                </c:pt>
                <c:pt idx="31">
                  <c:v>38630</c:v>
                </c:pt>
                <c:pt idx="32">
                  <c:v>38109</c:v>
                </c:pt>
                <c:pt idx="33">
                  <c:v>39204</c:v>
                </c:pt>
                <c:pt idx="34">
                  <c:v>38147</c:v>
                </c:pt>
                <c:pt idx="35">
                  <c:v>39701</c:v>
                </c:pt>
                <c:pt idx="36">
                  <c:v>40888</c:v>
                </c:pt>
                <c:pt idx="37">
                  <c:v>39816</c:v>
                </c:pt>
                <c:pt idx="38">
                  <c:v>40808</c:v>
                </c:pt>
                <c:pt idx="39">
                  <c:v>41312</c:v>
                </c:pt>
                <c:pt idx="40">
                  <c:v>42136</c:v>
                </c:pt>
                <c:pt idx="41">
                  <c:v>41942</c:v>
                </c:pt>
                <c:pt idx="42">
                  <c:v>42645</c:v>
                </c:pt>
                <c:pt idx="43">
                  <c:v>42247</c:v>
                </c:pt>
                <c:pt idx="44">
                  <c:v>41910</c:v>
                </c:pt>
                <c:pt idx="45">
                  <c:v>42318</c:v>
                </c:pt>
                <c:pt idx="46">
                  <c:v>42048</c:v>
                </c:pt>
                <c:pt idx="47">
                  <c:v>42661</c:v>
                </c:pt>
                <c:pt idx="48">
                  <c:v>42847</c:v>
                </c:pt>
                <c:pt idx="49">
                  <c:v>41801</c:v>
                </c:pt>
                <c:pt idx="50">
                  <c:v>41513</c:v>
                </c:pt>
                <c:pt idx="51">
                  <c:v>40258</c:v>
                </c:pt>
                <c:pt idx="52">
                  <c:v>41081</c:v>
                </c:pt>
                <c:pt idx="53">
                  <c:v>40677</c:v>
                </c:pt>
                <c:pt idx="54">
                  <c:v>42911</c:v>
                </c:pt>
                <c:pt idx="55">
                  <c:v>43499</c:v>
                </c:pt>
                <c:pt idx="56">
                  <c:v>41910</c:v>
                </c:pt>
                <c:pt idx="57">
                  <c:v>37900</c:v>
                </c:pt>
                <c:pt idx="58">
                  <c:v>35586</c:v>
                </c:pt>
                <c:pt idx="59">
                  <c:v>36150</c:v>
                </c:pt>
                <c:pt idx="60">
                  <c:v>31781</c:v>
                </c:pt>
                <c:pt idx="61">
                  <c:v>34908</c:v>
                </c:pt>
                <c:pt idx="62">
                  <c:v>33134</c:v>
                </c:pt>
                <c:pt idx="63">
                  <c:v>33578</c:v>
                </c:pt>
                <c:pt idx="64">
                  <c:v>32499</c:v>
                </c:pt>
                <c:pt idx="65">
                  <c:v>29793</c:v>
                </c:pt>
                <c:pt idx="66">
                  <c:v>31220</c:v>
                </c:pt>
                <c:pt idx="67">
                  <c:v>34728</c:v>
                </c:pt>
                <c:pt idx="68">
                  <c:v>39266</c:v>
                </c:pt>
                <c:pt idx="69">
                  <c:v>37275</c:v>
                </c:pt>
                <c:pt idx="70">
                  <c:v>36179</c:v>
                </c:pt>
                <c:pt idx="71">
                  <c:v>35375</c:v>
                </c:pt>
                <c:pt idx="72">
                  <c:v>32949</c:v>
                </c:pt>
                <c:pt idx="73">
                  <c:v>35156</c:v>
                </c:pt>
                <c:pt idx="74">
                  <c:v>39432</c:v>
                </c:pt>
                <c:pt idx="75">
                  <c:v>41701</c:v>
                </c:pt>
                <c:pt idx="76">
                  <c:v>41764</c:v>
                </c:pt>
                <c:pt idx="77">
                  <c:v>40578</c:v>
                </c:pt>
                <c:pt idx="78">
                  <c:v>39844</c:v>
                </c:pt>
                <c:pt idx="79">
                  <c:v>35176</c:v>
                </c:pt>
                <c:pt idx="80">
                  <c:v>38178</c:v>
                </c:pt>
                <c:pt idx="81">
                  <c:v>40133</c:v>
                </c:pt>
                <c:pt idx="82">
                  <c:v>41856</c:v>
                </c:pt>
                <c:pt idx="83">
                  <c:v>41714</c:v>
                </c:pt>
                <c:pt idx="84">
                  <c:v>39702</c:v>
                </c:pt>
                <c:pt idx="85">
                  <c:v>41887</c:v>
                </c:pt>
                <c:pt idx="86">
                  <c:v>38433</c:v>
                </c:pt>
                <c:pt idx="87">
                  <c:v>39745</c:v>
                </c:pt>
                <c:pt idx="88">
                  <c:v>41489</c:v>
                </c:pt>
                <c:pt idx="89">
                  <c:v>42630</c:v>
                </c:pt>
                <c:pt idx="90">
                  <c:v>41227</c:v>
                </c:pt>
                <c:pt idx="91">
                  <c:v>38959</c:v>
                </c:pt>
                <c:pt idx="92">
                  <c:v>39738</c:v>
                </c:pt>
                <c:pt idx="93">
                  <c:v>33783</c:v>
                </c:pt>
                <c:pt idx="94">
                  <c:v>24447</c:v>
                </c:pt>
                <c:pt idx="95">
                  <c:v>43108</c:v>
                </c:pt>
                <c:pt idx="96">
                  <c:v>44019</c:v>
                </c:pt>
                <c:pt idx="97">
                  <c:v>42369</c:v>
                </c:pt>
                <c:pt idx="98">
                  <c:v>41037</c:v>
                </c:pt>
                <c:pt idx="99">
                  <c:v>43037</c:v>
                </c:pt>
                <c:pt idx="100">
                  <c:v>40398</c:v>
                </c:pt>
                <c:pt idx="101">
                  <c:v>43194</c:v>
                </c:pt>
                <c:pt idx="102">
                  <c:v>44354</c:v>
                </c:pt>
                <c:pt idx="103">
                  <c:v>44398</c:v>
                </c:pt>
                <c:pt idx="104">
                  <c:v>43299</c:v>
                </c:pt>
                <c:pt idx="105">
                  <c:v>42982</c:v>
                </c:pt>
                <c:pt idx="106">
                  <c:v>42625</c:v>
                </c:pt>
                <c:pt idx="107">
                  <c:v>27923</c:v>
                </c:pt>
                <c:pt idx="108">
                  <c:v>43614</c:v>
                </c:pt>
                <c:pt idx="109">
                  <c:v>44210</c:v>
                </c:pt>
                <c:pt idx="110">
                  <c:v>44555</c:v>
                </c:pt>
                <c:pt idx="111">
                  <c:v>43250</c:v>
                </c:pt>
                <c:pt idx="112">
                  <c:v>42483</c:v>
                </c:pt>
                <c:pt idx="113">
                  <c:v>42942</c:v>
                </c:pt>
                <c:pt idx="114">
                  <c:v>41183</c:v>
                </c:pt>
                <c:pt idx="115">
                  <c:v>44379</c:v>
                </c:pt>
                <c:pt idx="116">
                  <c:v>45107</c:v>
                </c:pt>
                <c:pt idx="117">
                  <c:v>45750</c:v>
                </c:pt>
                <c:pt idx="118">
                  <c:v>44692</c:v>
                </c:pt>
                <c:pt idx="119">
                  <c:v>44965</c:v>
                </c:pt>
                <c:pt idx="120">
                  <c:v>43567</c:v>
                </c:pt>
                <c:pt idx="121">
                  <c:v>39343</c:v>
                </c:pt>
                <c:pt idx="122">
                  <c:v>39979</c:v>
                </c:pt>
                <c:pt idx="123">
                  <c:v>20134</c:v>
                </c:pt>
                <c:pt idx="124">
                  <c:v>26139</c:v>
                </c:pt>
                <c:pt idx="125">
                  <c:v>36540</c:v>
                </c:pt>
                <c:pt idx="126">
                  <c:v>30829</c:v>
                </c:pt>
                <c:pt idx="127">
                  <c:v>41088</c:v>
                </c:pt>
                <c:pt idx="128">
                  <c:v>41144</c:v>
                </c:pt>
                <c:pt idx="129">
                  <c:v>44012</c:v>
                </c:pt>
                <c:pt idx="130">
                  <c:v>43689</c:v>
                </c:pt>
                <c:pt idx="131">
                  <c:v>45087</c:v>
                </c:pt>
                <c:pt idx="132">
                  <c:v>42567</c:v>
                </c:pt>
                <c:pt idx="133">
                  <c:v>42160</c:v>
                </c:pt>
                <c:pt idx="134">
                  <c:v>44634</c:v>
                </c:pt>
                <c:pt idx="135">
                  <c:v>42576</c:v>
                </c:pt>
                <c:pt idx="136">
                  <c:v>43187</c:v>
                </c:pt>
                <c:pt idx="137">
                  <c:v>44312</c:v>
                </c:pt>
                <c:pt idx="138">
                  <c:v>45211</c:v>
                </c:pt>
                <c:pt idx="139">
                  <c:v>43904</c:v>
                </c:pt>
                <c:pt idx="140">
                  <c:v>42903</c:v>
                </c:pt>
                <c:pt idx="141">
                  <c:v>44487</c:v>
                </c:pt>
                <c:pt idx="142">
                  <c:v>40857</c:v>
                </c:pt>
                <c:pt idx="143">
                  <c:v>43571</c:v>
                </c:pt>
                <c:pt idx="144">
                  <c:v>45298</c:v>
                </c:pt>
                <c:pt idx="145">
                  <c:v>45394</c:v>
                </c:pt>
                <c:pt idx="146">
                  <c:v>45378</c:v>
                </c:pt>
                <c:pt idx="147">
                  <c:v>42080</c:v>
                </c:pt>
                <c:pt idx="148">
                  <c:v>42268</c:v>
                </c:pt>
                <c:pt idx="149">
                  <c:v>38950</c:v>
                </c:pt>
                <c:pt idx="150">
                  <c:v>42010</c:v>
                </c:pt>
                <c:pt idx="151">
                  <c:v>44809</c:v>
                </c:pt>
                <c:pt idx="152">
                  <c:v>46520</c:v>
                </c:pt>
                <c:pt idx="153">
                  <c:v>46314</c:v>
                </c:pt>
                <c:pt idx="154">
                  <c:v>44970</c:v>
                </c:pt>
                <c:pt idx="155">
                  <c:v>38753</c:v>
                </c:pt>
                <c:pt idx="156">
                  <c:v>40895</c:v>
                </c:pt>
                <c:pt idx="157">
                  <c:v>41356</c:v>
                </c:pt>
                <c:pt idx="158">
                  <c:v>40578</c:v>
                </c:pt>
                <c:pt idx="159">
                  <c:v>41893</c:v>
                </c:pt>
                <c:pt idx="160">
                  <c:v>39076</c:v>
                </c:pt>
                <c:pt idx="161">
                  <c:v>44581</c:v>
                </c:pt>
                <c:pt idx="162">
                  <c:v>44519</c:v>
                </c:pt>
                <c:pt idx="163">
                  <c:v>42431</c:v>
                </c:pt>
                <c:pt idx="164">
                  <c:v>42876</c:v>
                </c:pt>
                <c:pt idx="165">
                  <c:v>43740</c:v>
                </c:pt>
                <c:pt idx="166">
                  <c:v>42639</c:v>
                </c:pt>
                <c:pt idx="167">
                  <c:v>42549</c:v>
                </c:pt>
                <c:pt idx="168">
                  <c:v>41838</c:v>
                </c:pt>
                <c:pt idx="169">
                  <c:v>41062</c:v>
                </c:pt>
                <c:pt idx="170">
                  <c:v>38940</c:v>
                </c:pt>
                <c:pt idx="171">
                  <c:v>43126</c:v>
                </c:pt>
                <c:pt idx="172">
                  <c:v>44291</c:v>
                </c:pt>
                <c:pt idx="173">
                  <c:v>42626</c:v>
                </c:pt>
                <c:pt idx="174">
                  <c:v>41059</c:v>
                </c:pt>
                <c:pt idx="175">
                  <c:v>39531</c:v>
                </c:pt>
                <c:pt idx="176">
                  <c:v>39891</c:v>
                </c:pt>
                <c:pt idx="177">
                  <c:v>37467</c:v>
                </c:pt>
                <c:pt idx="178">
                  <c:v>40330</c:v>
                </c:pt>
                <c:pt idx="179">
                  <c:v>37097</c:v>
                </c:pt>
                <c:pt idx="180">
                  <c:v>35716</c:v>
                </c:pt>
                <c:pt idx="181">
                  <c:v>36548</c:v>
                </c:pt>
                <c:pt idx="182">
                  <c:v>36940</c:v>
                </c:pt>
                <c:pt idx="183">
                  <c:v>34760</c:v>
                </c:pt>
                <c:pt idx="184">
                  <c:v>34946</c:v>
                </c:pt>
                <c:pt idx="185">
                  <c:v>39289</c:v>
                </c:pt>
                <c:pt idx="186">
                  <c:v>39025</c:v>
                </c:pt>
                <c:pt idx="187">
                  <c:v>36990</c:v>
                </c:pt>
                <c:pt idx="188">
                  <c:v>36732</c:v>
                </c:pt>
                <c:pt idx="189">
                  <c:v>39545</c:v>
                </c:pt>
                <c:pt idx="190">
                  <c:v>39734</c:v>
                </c:pt>
                <c:pt idx="191">
                  <c:v>38345</c:v>
                </c:pt>
                <c:pt idx="192">
                  <c:v>39663</c:v>
                </c:pt>
                <c:pt idx="193">
                  <c:v>38388</c:v>
                </c:pt>
                <c:pt idx="194">
                  <c:v>35219</c:v>
                </c:pt>
                <c:pt idx="195">
                  <c:v>36938</c:v>
                </c:pt>
                <c:pt idx="196">
                  <c:v>37595</c:v>
                </c:pt>
                <c:pt idx="197">
                  <c:v>38380</c:v>
                </c:pt>
                <c:pt idx="198">
                  <c:v>35573</c:v>
                </c:pt>
                <c:pt idx="199">
                  <c:v>40932</c:v>
                </c:pt>
                <c:pt idx="200">
                  <c:v>40354</c:v>
                </c:pt>
                <c:pt idx="201">
                  <c:v>37024</c:v>
                </c:pt>
                <c:pt idx="202">
                  <c:v>39031</c:v>
                </c:pt>
                <c:pt idx="203">
                  <c:v>38968</c:v>
                </c:pt>
                <c:pt idx="204">
                  <c:v>38378</c:v>
                </c:pt>
                <c:pt idx="205">
                  <c:v>40351</c:v>
                </c:pt>
                <c:pt idx="206">
                  <c:v>43022</c:v>
                </c:pt>
                <c:pt idx="207">
                  <c:v>43983</c:v>
                </c:pt>
                <c:pt idx="208">
                  <c:v>43674</c:v>
                </c:pt>
                <c:pt idx="209">
                  <c:v>44890</c:v>
                </c:pt>
                <c:pt idx="210">
                  <c:v>44715</c:v>
                </c:pt>
                <c:pt idx="211">
                  <c:v>43743</c:v>
                </c:pt>
                <c:pt idx="212">
                  <c:v>44925</c:v>
                </c:pt>
                <c:pt idx="213">
                  <c:v>45369</c:v>
                </c:pt>
                <c:pt idx="214">
                  <c:v>42464</c:v>
                </c:pt>
                <c:pt idx="215">
                  <c:v>39444</c:v>
                </c:pt>
                <c:pt idx="216">
                  <c:v>41222</c:v>
                </c:pt>
                <c:pt idx="217">
                  <c:v>41611</c:v>
                </c:pt>
                <c:pt idx="218">
                  <c:v>38970</c:v>
                </c:pt>
                <c:pt idx="219">
                  <c:v>39814</c:v>
                </c:pt>
                <c:pt idx="220">
                  <c:v>26171</c:v>
                </c:pt>
                <c:pt idx="221">
                  <c:v>23045</c:v>
                </c:pt>
                <c:pt idx="222">
                  <c:v>45468</c:v>
                </c:pt>
                <c:pt idx="223">
                  <c:v>45850</c:v>
                </c:pt>
                <c:pt idx="224">
                  <c:v>45689</c:v>
                </c:pt>
                <c:pt idx="225">
                  <c:v>41333</c:v>
                </c:pt>
                <c:pt idx="226">
                  <c:v>42795</c:v>
                </c:pt>
                <c:pt idx="227">
                  <c:v>41777</c:v>
                </c:pt>
                <c:pt idx="228">
                  <c:v>38913</c:v>
                </c:pt>
                <c:pt idx="229">
                  <c:v>40465</c:v>
                </c:pt>
                <c:pt idx="230">
                  <c:v>40809</c:v>
                </c:pt>
                <c:pt idx="231">
                  <c:v>43844</c:v>
                </c:pt>
                <c:pt idx="232">
                  <c:v>43369</c:v>
                </c:pt>
                <c:pt idx="233">
                  <c:v>41082</c:v>
                </c:pt>
                <c:pt idx="234">
                  <c:v>40795</c:v>
                </c:pt>
                <c:pt idx="235">
                  <c:v>41464</c:v>
                </c:pt>
                <c:pt idx="236">
                  <c:v>42301</c:v>
                </c:pt>
                <c:pt idx="237">
                  <c:v>43135</c:v>
                </c:pt>
                <c:pt idx="238">
                  <c:v>43904</c:v>
                </c:pt>
                <c:pt idx="239">
                  <c:v>42191</c:v>
                </c:pt>
                <c:pt idx="240">
                  <c:v>36865</c:v>
                </c:pt>
                <c:pt idx="241">
                  <c:v>36990</c:v>
                </c:pt>
                <c:pt idx="242">
                  <c:v>38073</c:v>
                </c:pt>
                <c:pt idx="243">
                  <c:v>39022</c:v>
                </c:pt>
                <c:pt idx="244">
                  <c:v>38834</c:v>
                </c:pt>
                <c:pt idx="245">
                  <c:v>40335</c:v>
                </c:pt>
                <c:pt idx="246">
                  <c:v>38474</c:v>
                </c:pt>
                <c:pt idx="247">
                  <c:v>37107</c:v>
                </c:pt>
                <c:pt idx="248">
                  <c:v>39851</c:v>
                </c:pt>
                <c:pt idx="249">
                  <c:v>41129</c:v>
                </c:pt>
                <c:pt idx="250">
                  <c:v>41760</c:v>
                </c:pt>
                <c:pt idx="251">
                  <c:v>41687</c:v>
                </c:pt>
                <c:pt idx="252">
                  <c:v>40934</c:v>
                </c:pt>
                <c:pt idx="253">
                  <c:v>40403</c:v>
                </c:pt>
                <c:pt idx="254">
                  <c:v>38343</c:v>
                </c:pt>
                <c:pt idx="255">
                  <c:v>40312</c:v>
                </c:pt>
                <c:pt idx="256">
                  <c:v>39910</c:v>
                </c:pt>
                <c:pt idx="257">
                  <c:v>40779</c:v>
                </c:pt>
                <c:pt idx="258">
                  <c:v>39433</c:v>
                </c:pt>
                <c:pt idx="259">
                  <c:v>39480</c:v>
                </c:pt>
                <c:pt idx="260">
                  <c:v>39185</c:v>
                </c:pt>
                <c:pt idx="261">
                  <c:v>36067</c:v>
                </c:pt>
                <c:pt idx="262">
                  <c:v>38151</c:v>
                </c:pt>
                <c:pt idx="263">
                  <c:v>37678</c:v>
                </c:pt>
                <c:pt idx="264">
                  <c:v>38670</c:v>
                </c:pt>
                <c:pt idx="265">
                  <c:v>37623</c:v>
                </c:pt>
                <c:pt idx="266">
                  <c:v>34660</c:v>
                </c:pt>
                <c:pt idx="267">
                  <c:v>33955</c:v>
                </c:pt>
                <c:pt idx="268">
                  <c:v>42616</c:v>
                </c:pt>
                <c:pt idx="269">
                  <c:v>46715</c:v>
                </c:pt>
                <c:pt idx="270">
                  <c:v>47043</c:v>
                </c:pt>
                <c:pt idx="271">
                  <c:v>46917</c:v>
                </c:pt>
                <c:pt idx="272">
                  <c:v>48062</c:v>
                </c:pt>
                <c:pt idx="273">
                  <c:v>45638</c:v>
                </c:pt>
                <c:pt idx="274">
                  <c:v>40573</c:v>
                </c:pt>
                <c:pt idx="275">
                  <c:v>39861</c:v>
                </c:pt>
                <c:pt idx="276">
                  <c:v>36046</c:v>
                </c:pt>
                <c:pt idx="277">
                  <c:v>35977</c:v>
                </c:pt>
                <c:pt idx="278">
                  <c:v>46054</c:v>
                </c:pt>
                <c:pt idx="279">
                  <c:v>47362</c:v>
                </c:pt>
                <c:pt idx="280">
                  <c:v>41127</c:v>
                </c:pt>
                <c:pt idx="281">
                  <c:v>38326</c:v>
                </c:pt>
                <c:pt idx="282">
                  <c:v>42379</c:v>
                </c:pt>
                <c:pt idx="283">
                  <c:v>42443</c:v>
                </c:pt>
                <c:pt idx="284">
                  <c:v>42485</c:v>
                </c:pt>
                <c:pt idx="285">
                  <c:v>42605</c:v>
                </c:pt>
                <c:pt idx="286">
                  <c:v>43479</c:v>
                </c:pt>
                <c:pt idx="287">
                  <c:v>45107</c:v>
                </c:pt>
                <c:pt idx="288">
                  <c:v>45331</c:v>
                </c:pt>
                <c:pt idx="289">
                  <c:v>44331</c:v>
                </c:pt>
                <c:pt idx="290">
                  <c:v>45669</c:v>
                </c:pt>
                <c:pt idx="291">
                  <c:v>45753</c:v>
                </c:pt>
                <c:pt idx="292">
                  <c:v>44971</c:v>
                </c:pt>
                <c:pt idx="293">
                  <c:v>44743</c:v>
                </c:pt>
                <c:pt idx="294">
                  <c:v>44892</c:v>
                </c:pt>
                <c:pt idx="295">
                  <c:v>44987</c:v>
                </c:pt>
                <c:pt idx="296">
                  <c:v>44039</c:v>
                </c:pt>
                <c:pt idx="297">
                  <c:v>44443</c:v>
                </c:pt>
                <c:pt idx="298">
                  <c:v>44635</c:v>
                </c:pt>
                <c:pt idx="299">
                  <c:v>43891</c:v>
                </c:pt>
                <c:pt idx="300">
                  <c:v>42932</c:v>
                </c:pt>
                <c:pt idx="301">
                  <c:v>40133</c:v>
                </c:pt>
                <c:pt idx="302">
                  <c:v>40160</c:v>
                </c:pt>
                <c:pt idx="303">
                  <c:v>39577</c:v>
                </c:pt>
                <c:pt idx="304">
                  <c:v>42082</c:v>
                </c:pt>
                <c:pt idx="305">
                  <c:v>41655</c:v>
                </c:pt>
                <c:pt idx="306">
                  <c:v>42223</c:v>
                </c:pt>
                <c:pt idx="307">
                  <c:v>40878</c:v>
                </c:pt>
                <c:pt idx="308">
                  <c:v>41282</c:v>
                </c:pt>
                <c:pt idx="309">
                  <c:v>40239</c:v>
                </c:pt>
                <c:pt idx="310">
                  <c:v>38605</c:v>
                </c:pt>
                <c:pt idx="311">
                  <c:v>41421</c:v>
                </c:pt>
                <c:pt idx="312">
                  <c:v>41580</c:v>
                </c:pt>
                <c:pt idx="313">
                  <c:v>41823</c:v>
                </c:pt>
                <c:pt idx="314">
                  <c:v>41498</c:v>
                </c:pt>
                <c:pt idx="315">
                  <c:v>39984</c:v>
                </c:pt>
                <c:pt idx="316">
                  <c:v>38544</c:v>
                </c:pt>
                <c:pt idx="317">
                  <c:v>35487</c:v>
                </c:pt>
                <c:pt idx="318">
                  <c:v>41375</c:v>
                </c:pt>
                <c:pt idx="319">
                  <c:v>41414</c:v>
                </c:pt>
                <c:pt idx="320">
                  <c:v>39622</c:v>
                </c:pt>
                <c:pt idx="321">
                  <c:v>42378</c:v>
                </c:pt>
                <c:pt idx="322">
                  <c:v>39452</c:v>
                </c:pt>
                <c:pt idx="323">
                  <c:v>36463</c:v>
                </c:pt>
                <c:pt idx="324">
                  <c:v>33049</c:v>
                </c:pt>
                <c:pt idx="325">
                  <c:v>37646</c:v>
                </c:pt>
                <c:pt idx="326">
                  <c:v>41374</c:v>
                </c:pt>
                <c:pt idx="327">
                  <c:v>41005</c:v>
                </c:pt>
                <c:pt idx="328">
                  <c:v>40370</c:v>
                </c:pt>
                <c:pt idx="329">
                  <c:v>39022</c:v>
                </c:pt>
                <c:pt idx="330">
                  <c:v>35574</c:v>
                </c:pt>
                <c:pt idx="331">
                  <c:v>30438</c:v>
                </c:pt>
                <c:pt idx="332">
                  <c:v>34147</c:v>
                </c:pt>
                <c:pt idx="333">
                  <c:v>38343</c:v>
                </c:pt>
                <c:pt idx="334">
                  <c:v>39061</c:v>
                </c:pt>
                <c:pt idx="335">
                  <c:v>37742</c:v>
                </c:pt>
                <c:pt idx="336">
                  <c:v>36277</c:v>
                </c:pt>
                <c:pt idx="337">
                  <c:v>33521</c:v>
                </c:pt>
                <c:pt idx="338">
                  <c:v>30184</c:v>
                </c:pt>
                <c:pt idx="339">
                  <c:v>32198</c:v>
                </c:pt>
                <c:pt idx="340">
                  <c:v>38792</c:v>
                </c:pt>
                <c:pt idx="341">
                  <c:v>39510</c:v>
                </c:pt>
                <c:pt idx="342">
                  <c:v>38983</c:v>
                </c:pt>
                <c:pt idx="343">
                  <c:v>37754</c:v>
                </c:pt>
                <c:pt idx="344">
                  <c:v>33261</c:v>
                </c:pt>
                <c:pt idx="345">
                  <c:v>31681</c:v>
                </c:pt>
                <c:pt idx="346">
                  <c:v>34833</c:v>
                </c:pt>
                <c:pt idx="347">
                  <c:v>38258</c:v>
                </c:pt>
                <c:pt idx="348">
                  <c:v>37502</c:v>
                </c:pt>
                <c:pt idx="349">
                  <c:v>33457</c:v>
                </c:pt>
                <c:pt idx="350">
                  <c:v>38832</c:v>
                </c:pt>
                <c:pt idx="351">
                  <c:v>36773</c:v>
                </c:pt>
                <c:pt idx="352">
                  <c:v>33661</c:v>
                </c:pt>
                <c:pt idx="353">
                  <c:v>34798</c:v>
                </c:pt>
                <c:pt idx="354">
                  <c:v>24179</c:v>
                </c:pt>
                <c:pt idx="355">
                  <c:v>16665</c:v>
                </c:pt>
                <c:pt idx="356">
                  <c:v>46361</c:v>
                </c:pt>
                <c:pt idx="357">
                  <c:v>40979</c:v>
                </c:pt>
                <c:pt idx="358">
                  <c:v>38245</c:v>
                </c:pt>
                <c:pt idx="359">
                  <c:v>42356</c:v>
                </c:pt>
                <c:pt idx="360">
                  <c:v>42054</c:v>
                </c:pt>
                <c:pt idx="361">
                  <c:v>42592</c:v>
                </c:pt>
                <c:pt idx="362">
                  <c:v>43022</c:v>
                </c:pt>
                <c:pt idx="363">
                  <c:v>43408</c:v>
                </c:pt>
                <c:pt idx="364">
                  <c:v>39166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C-4FDB-9736-3D4C2AD8D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'23'!$Q$1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'23'!$Q$2:$Q$368</c:f>
              <c:numCache>
                <c:formatCode>General</c:formatCode>
                <c:ptCount val="367"/>
                <c:pt idx="0">
                  <c:v>41918</c:v>
                </c:pt>
                <c:pt idx="1">
                  <c:v>41937</c:v>
                </c:pt>
                <c:pt idx="2">
                  <c:v>38211</c:v>
                </c:pt>
                <c:pt idx="3">
                  <c:v>34718</c:v>
                </c:pt>
                <c:pt idx="4">
                  <c:v>33981</c:v>
                </c:pt>
                <c:pt idx="5">
                  <c:v>37823</c:v>
                </c:pt>
                <c:pt idx="6">
                  <c:v>37899</c:v>
                </c:pt>
                <c:pt idx="7">
                  <c:v>39310</c:v>
                </c:pt>
                <c:pt idx="8">
                  <c:v>39748</c:v>
                </c:pt>
                <c:pt idx="9">
                  <c:v>37308</c:v>
                </c:pt>
                <c:pt idx="10">
                  <c:v>37356</c:v>
                </c:pt>
                <c:pt idx="11">
                  <c:v>39115</c:v>
                </c:pt>
                <c:pt idx="12">
                  <c:v>37799</c:v>
                </c:pt>
                <c:pt idx="13">
                  <c:v>40171</c:v>
                </c:pt>
                <c:pt idx="14">
                  <c:v>38133</c:v>
                </c:pt>
                <c:pt idx="15">
                  <c:v>39203</c:v>
                </c:pt>
                <c:pt idx="16">
                  <c:v>37996</c:v>
                </c:pt>
                <c:pt idx="17">
                  <c:v>38837</c:v>
                </c:pt>
                <c:pt idx="18">
                  <c:v>40322</c:v>
                </c:pt>
                <c:pt idx="19">
                  <c:v>41894</c:v>
                </c:pt>
                <c:pt idx="20">
                  <c:v>38863</c:v>
                </c:pt>
                <c:pt idx="21">
                  <c:v>35066</c:v>
                </c:pt>
                <c:pt idx="22">
                  <c:v>44456</c:v>
                </c:pt>
                <c:pt idx="23">
                  <c:v>0</c:v>
                </c:pt>
                <c:pt idx="24">
                  <c:v>55115</c:v>
                </c:pt>
                <c:pt idx="25">
                  <c:v>40830</c:v>
                </c:pt>
                <c:pt idx="26">
                  <c:v>29816</c:v>
                </c:pt>
                <c:pt idx="27">
                  <c:v>37545</c:v>
                </c:pt>
                <c:pt idx="28">
                  <c:v>34781</c:v>
                </c:pt>
                <c:pt idx="29">
                  <c:v>38119</c:v>
                </c:pt>
                <c:pt idx="30">
                  <c:v>38145</c:v>
                </c:pt>
                <c:pt idx="31">
                  <c:v>35144</c:v>
                </c:pt>
                <c:pt idx="32">
                  <c:v>35222</c:v>
                </c:pt>
                <c:pt idx="33">
                  <c:v>38516</c:v>
                </c:pt>
                <c:pt idx="34">
                  <c:v>38834</c:v>
                </c:pt>
                <c:pt idx="35">
                  <c:v>39535</c:v>
                </c:pt>
                <c:pt idx="36">
                  <c:v>40553</c:v>
                </c:pt>
                <c:pt idx="37">
                  <c:v>38788</c:v>
                </c:pt>
                <c:pt idx="38">
                  <c:v>38822</c:v>
                </c:pt>
                <c:pt idx="39">
                  <c:v>39860</c:v>
                </c:pt>
                <c:pt idx="40">
                  <c:v>40280</c:v>
                </c:pt>
                <c:pt idx="41">
                  <c:v>40628</c:v>
                </c:pt>
                <c:pt idx="42">
                  <c:v>41865</c:v>
                </c:pt>
                <c:pt idx="43">
                  <c:v>42310</c:v>
                </c:pt>
                <c:pt idx="44">
                  <c:v>41652</c:v>
                </c:pt>
                <c:pt idx="45">
                  <c:v>42100</c:v>
                </c:pt>
                <c:pt idx="46">
                  <c:v>41856</c:v>
                </c:pt>
                <c:pt idx="47">
                  <c:v>42515</c:v>
                </c:pt>
                <c:pt idx="48">
                  <c:v>43798</c:v>
                </c:pt>
                <c:pt idx="49">
                  <c:v>42942</c:v>
                </c:pt>
                <c:pt idx="50">
                  <c:v>41387</c:v>
                </c:pt>
                <c:pt idx="51">
                  <c:v>41654</c:v>
                </c:pt>
                <c:pt idx="52">
                  <c:v>41487</c:v>
                </c:pt>
                <c:pt idx="53">
                  <c:v>41055</c:v>
                </c:pt>
                <c:pt idx="54">
                  <c:v>42538</c:v>
                </c:pt>
                <c:pt idx="55">
                  <c:v>43032</c:v>
                </c:pt>
                <c:pt idx="56">
                  <c:v>42446</c:v>
                </c:pt>
                <c:pt idx="57">
                  <c:v>43007</c:v>
                </c:pt>
                <c:pt idx="58">
                  <c:v>41995</c:v>
                </c:pt>
                <c:pt idx="59">
                  <c:v>41907</c:v>
                </c:pt>
                <c:pt idx="60">
                  <c:v>34628</c:v>
                </c:pt>
                <c:pt idx="61">
                  <c:v>33277</c:v>
                </c:pt>
                <c:pt idx="62">
                  <c:v>38227</c:v>
                </c:pt>
                <c:pt idx="63">
                  <c:v>40234</c:v>
                </c:pt>
                <c:pt idx="64">
                  <c:v>35714</c:v>
                </c:pt>
                <c:pt idx="65">
                  <c:v>31087</c:v>
                </c:pt>
                <c:pt idx="66">
                  <c:v>30828</c:v>
                </c:pt>
                <c:pt idx="67">
                  <c:v>30236</c:v>
                </c:pt>
                <c:pt idx="68">
                  <c:v>32564</c:v>
                </c:pt>
                <c:pt idx="69">
                  <c:v>34290</c:v>
                </c:pt>
                <c:pt idx="70">
                  <c:v>40473</c:v>
                </c:pt>
                <c:pt idx="71">
                  <c:v>38906</c:v>
                </c:pt>
                <c:pt idx="72">
                  <c:v>33843</c:v>
                </c:pt>
                <c:pt idx="73">
                  <c:v>33001</c:v>
                </c:pt>
                <c:pt idx="74">
                  <c:v>33570</c:v>
                </c:pt>
                <c:pt idx="75">
                  <c:v>35709</c:v>
                </c:pt>
                <c:pt idx="76">
                  <c:v>36586</c:v>
                </c:pt>
                <c:pt idx="77">
                  <c:v>42063</c:v>
                </c:pt>
                <c:pt idx="78">
                  <c:v>42917</c:v>
                </c:pt>
                <c:pt idx="79">
                  <c:v>38121</c:v>
                </c:pt>
                <c:pt idx="80">
                  <c:v>35240</c:v>
                </c:pt>
                <c:pt idx="81">
                  <c:v>35970</c:v>
                </c:pt>
                <c:pt idx="82">
                  <c:v>39805</c:v>
                </c:pt>
                <c:pt idx="83">
                  <c:v>39964</c:v>
                </c:pt>
                <c:pt idx="84">
                  <c:v>41110</c:v>
                </c:pt>
                <c:pt idx="85">
                  <c:v>41834</c:v>
                </c:pt>
                <c:pt idx="86">
                  <c:v>38681</c:v>
                </c:pt>
                <c:pt idx="87">
                  <c:v>37810</c:v>
                </c:pt>
                <c:pt idx="88">
                  <c:v>40179</c:v>
                </c:pt>
                <c:pt idx="89">
                  <c:v>41423</c:v>
                </c:pt>
                <c:pt idx="90">
                  <c:v>39726</c:v>
                </c:pt>
                <c:pt idx="91">
                  <c:v>42751</c:v>
                </c:pt>
                <c:pt idx="92">
                  <c:v>43871</c:v>
                </c:pt>
                <c:pt idx="93">
                  <c:v>39434</c:v>
                </c:pt>
                <c:pt idx="94">
                  <c:v>24627</c:v>
                </c:pt>
                <c:pt idx="95">
                  <c:v>39621</c:v>
                </c:pt>
                <c:pt idx="96">
                  <c:v>36602</c:v>
                </c:pt>
                <c:pt idx="97">
                  <c:v>38427</c:v>
                </c:pt>
                <c:pt idx="98">
                  <c:v>44281</c:v>
                </c:pt>
                <c:pt idx="99">
                  <c:v>44403</c:v>
                </c:pt>
                <c:pt idx="100">
                  <c:v>40005</c:v>
                </c:pt>
                <c:pt idx="101">
                  <c:v>38649</c:v>
                </c:pt>
                <c:pt idx="102">
                  <c:v>40803</c:v>
                </c:pt>
                <c:pt idx="103">
                  <c:v>43178</c:v>
                </c:pt>
                <c:pt idx="104">
                  <c:v>42945</c:v>
                </c:pt>
                <c:pt idx="105">
                  <c:v>45303</c:v>
                </c:pt>
                <c:pt idx="106">
                  <c:v>45082</c:v>
                </c:pt>
                <c:pt idx="107">
                  <c:v>31590</c:v>
                </c:pt>
                <c:pt idx="108">
                  <c:v>43899</c:v>
                </c:pt>
                <c:pt idx="109">
                  <c:v>39643</c:v>
                </c:pt>
                <c:pt idx="110">
                  <c:v>43016</c:v>
                </c:pt>
                <c:pt idx="111">
                  <c:v>43381</c:v>
                </c:pt>
                <c:pt idx="112">
                  <c:v>45376</c:v>
                </c:pt>
                <c:pt idx="113">
                  <c:v>46088</c:v>
                </c:pt>
                <c:pt idx="114">
                  <c:v>42070</c:v>
                </c:pt>
                <c:pt idx="115">
                  <c:v>39702</c:v>
                </c:pt>
                <c:pt idx="116">
                  <c:v>41861</c:v>
                </c:pt>
                <c:pt idx="117">
                  <c:v>44318</c:v>
                </c:pt>
                <c:pt idx="118">
                  <c:v>42397</c:v>
                </c:pt>
                <c:pt idx="119">
                  <c:v>43538</c:v>
                </c:pt>
                <c:pt idx="120">
                  <c:v>45575</c:v>
                </c:pt>
                <c:pt idx="121">
                  <c:v>44717</c:v>
                </c:pt>
                <c:pt idx="122">
                  <c:v>42155</c:v>
                </c:pt>
                <c:pt idx="123">
                  <c:v>22049</c:v>
                </c:pt>
                <c:pt idx="124">
                  <c:v>28986</c:v>
                </c:pt>
                <c:pt idx="125">
                  <c:v>45542</c:v>
                </c:pt>
                <c:pt idx="126">
                  <c:v>29996</c:v>
                </c:pt>
                <c:pt idx="127">
                  <c:v>40400</c:v>
                </c:pt>
                <c:pt idx="128">
                  <c:v>37836</c:v>
                </c:pt>
                <c:pt idx="129">
                  <c:v>36934</c:v>
                </c:pt>
                <c:pt idx="130">
                  <c:v>40057</c:v>
                </c:pt>
                <c:pt idx="131">
                  <c:v>45769</c:v>
                </c:pt>
                <c:pt idx="132">
                  <c:v>43661</c:v>
                </c:pt>
                <c:pt idx="133">
                  <c:v>45176</c:v>
                </c:pt>
                <c:pt idx="134">
                  <c:v>43963</c:v>
                </c:pt>
                <c:pt idx="135">
                  <c:v>41071</c:v>
                </c:pt>
                <c:pt idx="136">
                  <c:v>41158</c:v>
                </c:pt>
                <c:pt idx="137">
                  <c:v>41657</c:v>
                </c:pt>
                <c:pt idx="138">
                  <c:v>45001</c:v>
                </c:pt>
                <c:pt idx="139">
                  <c:v>44619</c:v>
                </c:pt>
                <c:pt idx="140">
                  <c:v>45156</c:v>
                </c:pt>
                <c:pt idx="141">
                  <c:v>45624</c:v>
                </c:pt>
                <c:pt idx="142">
                  <c:v>42338</c:v>
                </c:pt>
                <c:pt idx="143">
                  <c:v>41770</c:v>
                </c:pt>
                <c:pt idx="144">
                  <c:v>42574</c:v>
                </c:pt>
                <c:pt idx="145">
                  <c:v>44711</c:v>
                </c:pt>
                <c:pt idx="146">
                  <c:v>41553</c:v>
                </c:pt>
                <c:pt idx="147">
                  <c:v>44020</c:v>
                </c:pt>
                <c:pt idx="148">
                  <c:v>45076</c:v>
                </c:pt>
                <c:pt idx="149">
                  <c:v>45357</c:v>
                </c:pt>
                <c:pt idx="150">
                  <c:v>41844</c:v>
                </c:pt>
                <c:pt idx="151">
                  <c:v>37173</c:v>
                </c:pt>
                <c:pt idx="152">
                  <c:v>42231</c:v>
                </c:pt>
                <c:pt idx="153">
                  <c:v>39925</c:v>
                </c:pt>
                <c:pt idx="154">
                  <c:v>40134</c:v>
                </c:pt>
                <c:pt idx="155">
                  <c:v>43040</c:v>
                </c:pt>
                <c:pt idx="156">
                  <c:v>46243</c:v>
                </c:pt>
                <c:pt idx="157">
                  <c:v>44947</c:v>
                </c:pt>
                <c:pt idx="158">
                  <c:v>42630</c:v>
                </c:pt>
                <c:pt idx="159">
                  <c:v>43787</c:v>
                </c:pt>
                <c:pt idx="160">
                  <c:v>40836</c:v>
                </c:pt>
                <c:pt idx="161">
                  <c:v>44691</c:v>
                </c:pt>
                <c:pt idx="162">
                  <c:v>44136</c:v>
                </c:pt>
                <c:pt idx="163">
                  <c:v>41172</c:v>
                </c:pt>
                <c:pt idx="164">
                  <c:v>41745</c:v>
                </c:pt>
                <c:pt idx="165">
                  <c:v>43552</c:v>
                </c:pt>
                <c:pt idx="166">
                  <c:v>43641</c:v>
                </c:pt>
                <c:pt idx="167">
                  <c:v>43990</c:v>
                </c:pt>
                <c:pt idx="168">
                  <c:v>44693</c:v>
                </c:pt>
                <c:pt idx="169">
                  <c:v>44487</c:v>
                </c:pt>
                <c:pt idx="170">
                  <c:v>43280</c:v>
                </c:pt>
                <c:pt idx="171">
                  <c:v>39514</c:v>
                </c:pt>
                <c:pt idx="172">
                  <c:v>40369</c:v>
                </c:pt>
                <c:pt idx="173">
                  <c:v>42708</c:v>
                </c:pt>
                <c:pt idx="174">
                  <c:v>43250</c:v>
                </c:pt>
                <c:pt idx="175">
                  <c:v>44415</c:v>
                </c:pt>
                <c:pt idx="176">
                  <c:v>40384</c:v>
                </c:pt>
                <c:pt idx="177">
                  <c:v>37526</c:v>
                </c:pt>
                <c:pt idx="178">
                  <c:v>37651</c:v>
                </c:pt>
                <c:pt idx="179">
                  <c:v>39423</c:v>
                </c:pt>
                <c:pt idx="180">
                  <c:v>41441</c:v>
                </c:pt>
                <c:pt idx="181">
                  <c:v>37185</c:v>
                </c:pt>
                <c:pt idx="182">
                  <c:v>39723</c:v>
                </c:pt>
                <c:pt idx="183">
                  <c:v>33880</c:v>
                </c:pt>
                <c:pt idx="184">
                  <c:v>34962</c:v>
                </c:pt>
                <c:pt idx="185">
                  <c:v>33783</c:v>
                </c:pt>
                <c:pt idx="186">
                  <c:v>35978</c:v>
                </c:pt>
                <c:pt idx="187">
                  <c:v>39035</c:v>
                </c:pt>
                <c:pt idx="188">
                  <c:v>37021</c:v>
                </c:pt>
                <c:pt idx="189">
                  <c:v>40320</c:v>
                </c:pt>
                <c:pt idx="190">
                  <c:v>35993</c:v>
                </c:pt>
                <c:pt idx="191">
                  <c:v>36268</c:v>
                </c:pt>
                <c:pt idx="192">
                  <c:v>36854</c:v>
                </c:pt>
                <c:pt idx="193">
                  <c:v>38289</c:v>
                </c:pt>
                <c:pt idx="194">
                  <c:v>38489</c:v>
                </c:pt>
                <c:pt idx="195">
                  <c:v>38658</c:v>
                </c:pt>
                <c:pt idx="196">
                  <c:v>38706</c:v>
                </c:pt>
                <c:pt idx="197">
                  <c:v>35670</c:v>
                </c:pt>
                <c:pt idx="198">
                  <c:v>35435</c:v>
                </c:pt>
                <c:pt idx="199">
                  <c:v>38223</c:v>
                </c:pt>
                <c:pt idx="200">
                  <c:v>37419</c:v>
                </c:pt>
                <c:pt idx="201">
                  <c:v>37224</c:v>
                </c:pt>
                <c:pt idx="202">
                  <c:v>37296</c:v>
                </c:pt>
                <c:pt idx="203">
                  <c:v>39737</c:v>
                </c:pt>
                <c:pt idx="204">
                  <c:v>32573</c:v>
                </c:pt>
                <c:pt idx="205">
                  <c:v>35507</c:v>
                </c:pt>
                <c:pt idx="206">
                  <c:v>36858</c:v>
                </c:pt>
                <c:pt idx="207">
                  <c:v>37110</c:v>
                </c:pt>
                <c:pt idx="208">
                  <c:v>38955</c:v>
                </c:pt>
                <c:pt idx="209">
                  <c:v>40871</c:v>
                </c:pt>
                <c:pt idx="210">
                  <c:v>43321</c:v>
                </c:pt>
                <c:pt idx="211">
                  <c:v>40293</c:v>
                </c:pt>
                <c:pt idx="212">
                  <c:v>43185</c:v>
                </c:pt>
                <c:pt idx="213">
                  <c:v>44825</c:v>
                </c:pt>
                <c:pt idx="214">
                  <c:v>43502</c:v>
                </c:pt>
                <c:pt idx="215">
                  <c:v>43895</c:v>
                </c:pt>
                <c:pt idx="216">
                  <c:v>45582</c:v>
                </c:pt>
                <c:pt idx="217">
                  <c:v>45731</c:v>
                </c:pt>
                <c:pt idx="218">
                  <c:v>43207</c:v>
                </c:pt>
                <c:pt idx="219">
                  <c:v>44588</c:v>
                </c:pt>
                <c:pt idx="220">
                  <c:v>30144</c:v>
                </c:pt>
                <c:pt idx="221">
                  <c:v>23610</c:v>
                </c:pt>
                <c:pt idx="222">
                  <c:v>42159</c:v>
                </c:pt>
                <c:pt idx="223">
                  <c:v>36006</c:v>
                </c:pt>
                <c:pt idx="224">
                  <c:v>39640</c:v>
                </c:pt>
                <c:pt idx="225">
                  <c:v>43656</c:v>
                </c:pt>
                <c:pt idx="226">
                  <c:v>45694</c:v>
                </c:pt>
                <c:pt idx="227">
                  <c:v>45729</c:v>
                </c:pt>
                <c:pt idx="228">
                  <c:v>44209</c:v>
                </c:pt>
                <c:pt idx="229">
                  <c:v>43525</c:v>
                </c:pt>
                <c:pt idx="230">
                  <c:v>43047</c:v>
                </c:pt>
                <c:pt idx="231">
                  <c:v>45297</c:v>
                </c:pt>
                <c:pt idx="232">
                  <c:v>41557</c:v>
                </c:pt>
                <c:pt idx="233">
                  <c:v>41750</c:v>
                </c:pt>
                <c:pt idx="234">
                  <c:v>43815</c:v>
                </c:pt>
                <c:pt idx="235">
                  <c:v>42442</c:v>
                </c:pt>
                <c:pt idx="236">
                  <c:v>42962</c:v>
                </c:pt>
                <c:pt idx="237">
                  <c:v>42828</c:v>
                </c:pt>
                <c:pt idx="238">
                  <c:v>44888</c:v>
                </c:pt>
                <c:pt idx="239">
                  <c:v>42868</c:v>
                </c:pt>
                <c:pt idx="240">
                  <c:v>42620</c:v>
                </c:pt>
                <c:pt idx="241">
                  <c:v>43264</c:v>
                </c:pt>
                <c:pt idx="242">
                  <c:v>42328</c:v>
                </c:pt>
                <c:pt idx="243">
                  <c:v>40459</c:v>
                </c:pt>
                <c:pt idx="244">
                  <c:v>37521</c:v>
                </c:pt>
                <c:pt idx="245">
                  <c:v>41658</c:v>
                </c:pt>
                <c:pt idx="246">
                  <c:v>37448</c:v>
                </c:pt>
                <c:pt idx="247">
                  <c:v>36434</c:v>
                </c:pt>
                <c:pt idx="248">
                  <c:v>36607</c:v>
                </c:pt>
                <c:pt idx="249">
                  <c:v>38736</c:v>
                </c:pt>
                <c:pt idx="250">
                  <c:v>41567</c:v>
                </c:pt>
                <c:pt idx="251">
                  <c:v>40059</c:v>
                </c:pt>
                <c:pt idx="252">
                  <c:v>44624</c:v>
                </c:pt>
                <c:pt idx="253">
                  <c:v>41624</c:v>
                </c:pt>
                <c:pt idx="254">
                  <c:v>39261</c:v>
                </c:pt>
                <c:pt idx="255">
                  <c:v>39676</c:v>
                </c:pt>
                <c:pt idx="256">
                  <c:v>38333</c:v>
                </c:pt>
                <c:pt idx="257">
                  <c:v>43115</c:v>
                </c:pt>
                <c:pt idx="258">
                  <c:v>39659</c:v>
                </c:pt>
                <c:pt idx="259">
                  <c:v>43428</c:v>
                </c:pt>
                <c:pt idx="260">
                  <c:v>39368</c:v>
                </c:pt>
                <c:pt idx="261">
                  <c:v>37616</c:v>
                </c:pt>
                <c:pt idx="262">
                  <c:v>37779</c:v>
                </c:pt>
                <c:pt idx="263">
                  <c:v>37415</c:v>
                </c:pt>
                <c:pt idx="264">
                  <c:v>42363</c:v>
                </c:pt>
                <c:pt idx="265">
                  <c:v>38101</c:v>
                </c:pt>
                <c:pt idx="266">
                  <c:v>40850</c:v>
                </c:pt>
                <c:pt idx="267">
                  <c:v>37805</c:v>
                </c:pt>
                <c:pt idx="268">
                  <c:v>36388</c:v>
                </c:pt>
                <c:pt idx="269">
                  <c:v>40597</c:v>
                </c:pt>
                <c:pt idx="270">
                  <c:v>36898</c:v>
                </c:pt>
                <c:pt idx="271">
                  <c:v>34042</c:v>
                </c:pt>
                <c:pt idx="272">
                  <c:v>45086</c:v>
                </c:pt>
                <c:pt idx="273">
                  <c:v>46190</c:v>
                </c:pt>
                <c:pt idx="274">
                  <c:v>46960</c:v>
                </c:pt>
                <c:pt idx="275">
                  <c:v>48046</c:v>
                </c:pt>
                <c:pt idx="276">
                  <c:v>45441</c:v>
                </c:pt>
                <c:pt idx="277">
                  <c:v>35557</c:v>
                </c:pt>
                <c:pt idx="278">
                  <c:v>38975</c:v>
                </c:pt>
                <c:pt idx="279">
                  <c:v>37188</c:v>
                </c:pt>
                <c:pt idx="280">
                  <c:v>41286</c:v>
                </c:pt>
                <c:pt idx="281">
                  <c:v>46035</c:v>
                </c:pt>
                <c:pt idx="282">
                  <c:v>46358</c:v>
                </c:pt>
                <c:pt idx="283">
                  <c:v>39205</c:v>
                </c:pt>
                <c:pt idx="284">
                  <c:v>39098</c:v>
                </c:pt>
                <c:pt idx="285">
                  <c:v>44726</c:v>
                </c:pt>
                <c:pt idx="286">
                  <c:v>44900</c:v>
                </c:pt>
                <c:pt idx="287">
                  <c:v>45306</c:v>
                </c:pt>
                <c:pt idx="288">
                  <c:v>42944</c:v>
                </c:pt>
                <c:pt idx="289">
                  <c:v>41223</c:v>
                </c:pt>
                <c:pt idx="290">
                  <c:v>42363</c:v>
                </c:pt>
                <c:pt idx="291">
                  <c:v>44975</c:v>
                </c:pt>
                <c:pt idx="292">
                  <c:v>45675</c:v>
                </c:pt>
                <c:pt idx="293">
                  <c:v>47085</c:v>
                </c:pt>
                <c:pt idx="294">
                  <c:v>46743</c:v>
                </c:pt>
                <c:pt idx="295">
                  <c:v>45598</c:v>
                </c:pt>
                <c:pt idx="296">
                  <c:v>43208</c:v>
                </c:pt>
                <c:pt idx="297">
                  <c:v>42594</c:v>
                </c:pt>
                <c:pt idx="298">
                  <c:v>44749</c:v>
                </c:pt>
                <c:pt idx="299">
                  <c:v>45867</c:v>
                </c:pt>
                <c:pt idx="300">
                  <c:v>46287</c:v>
                </c:pt>
                <c:pt idx="301">
                  <c:v>43705</c:v>
                </c:pt>
                <c:pt idx="302">
                  <c:v>42574</c:v>
                </c:pt>
                <c:pt idx="303">
                  <c:v>41543</c:v>
                </c:pt>
                <c:pt idx="304">
                  <c:v>38769</c:v>
                </c:pt>
                <c:pt idx="305">
                  <c:v>40042</c:v>
                </c:pt>
                <c:pt idx="306">
                  <c:v>42823</c:v>
                </c:pt>
                <c:pt idx="307">
                  <c:v>43471</c:v>
                </c:pt>
                <c:pt idx="308">
                  <c:v>44342</c:v>
                </c:pt>
                <c:pt idx="309">
                  <c:v>41435</c:v>
                </c:pt>
                <c:pt idx="310">
                  <c:v>38936</c:v>
                </c:pt>
                <c:pt idx="311">
                  <c:v>39787</c:v>
                </c:pt>
                <c:pt idx="312">
                  <c:v>40456</c:v>
                </c:pt>
                <c:pt idx="313">
                  <c:v>42078</c:v>
                </c:pt>
                <c:pt idx="314">
                  <c:v>40946</c:v>
                </c:pt>
                <c:pt idx="315">
                  <c:v>42881</c:v>
                </c:pt>
                <c:pt idx="316">
                  <c:v>41989</c:v>
                </c:pt>
                <c:pt idx="317">
                  <c:v>37849</c:v>
                </c:pt>
                <c:pt idx="318">
                  <c:v>37228</c:v>
                </c:pt>
                <c:pt idx="319">
                  <c:v>37559</c:v>
                </c:pt>
                <c:pt idx="320">
                  <c:v>39585</c:v>
                </c:pt>
                <c:pt idx="321">
                  <c:v>42244</c:v>
                </c:pt>
                <c:pt idx="322">
                  <c:v>43990</c:v>
                </c:pt>
                <c:pt idx="323">
                  <c:v>41468</c:v>
                </c:pt>
                <c:pt idx="324">
                  <c:v>37723</c:v>
                </c:pt>
                <c:pt idx="325">
                  <c:v>35141</c:v>
                </c:pt>
                <c:pt idx="326">
                  <c:v>36070</c:v>
                </c:pt>
                <c:pt idx="327">
                  <c:v>39792</c:v>
                </c:pt>
                <c:pt idx="328">
                  <c:v>38960</c:v>
                </c:pt>
                <c:pt idx="329">
                  <c:v>43047</c:v>
                </c:pt>
                <c:pt idx="330">
                  <c:v>41199</c:v>
                </c:pt>
                <c:pt idx="331">
                  <c:v>37345</c:v>
                </c:pt>
                <c:pt idx="332">
                  <c:v>34439</c:v>
                </c:pt>
                <c:pt idx="333">
                  <c:v>34567</c:v>
                </c:pt>
                <c:pt idx="334">
                  <c:v>35359</c:v>
                </c:pt>
                <c:pt idx="335">
                  <c:v>35536</c:v>
                </c:pt>
                <c:pt idx="336">
                  <c:v>41164</c:v>
                </c:pt>
                <c:pt idx="337">
                  <c:v>37470</c:v>
                </c:pt>
                <c:pt idx="338">
                  <c:v>33846</c:v>
                </c:pt>
                <c:pt idx="339">
                  <c:v>32111</c:v>
                </c:pt>
                <c:pt idx="340">
                  <c:v>31968</c:v>
                </c:pt>
                <c:pt idx="341">
                  <c:v>35894</c:v>
                </c:pt>
                <c:pt idx="342">
                  <c:v>37127</c:v>
                </c:pt>
                <c:pt idx="343">
                  <c:v>40357</c:v>
                </c:pt>
                <c:pt idx="344">
                  <c:v>37972</c:v>
                </c:pt>
                <c:pt idx="345">
                  <c:v>34779</c:v>
                </c:pt>
                <c:pt idx="346">
                  <c:v>33829</c:v>
                </c:pt>
                <c:pt idx="347">
                  <c:v>34700</c:v>
                </c:pt>
                <c:pt idx="348">
                  <c:v>38621</c:v>
                </c:pt>
                <c:pt idx="349">
                  <c:v>34310</c:v>
                </c:pt>
                <c:pt idx="350">
                  <c:v>38888</c:v>
                </c:pt>
                <c:pt idx="351">
                  <c:v>36705</c:v>
                </c:pt>
                <c:pt idx="352">
                  <c:v>35996</c:v>
                </c:pt>
                <c:pt idx="353">
                  <c:v>36307</c:v>
                </c:pt>
                <c:pt idx="354">
                  <c:v>23389</c:v>
                </c:pt>
                <c:pt idx="355">
                  <c:v>16684</c:v>
                </c:pt>
                <c:pt idx="356">
                  <c:v>43549</c:v>
                </c:pt>
                <c:pt idx="357">
                  <c:v>23041</c:v>
                </c:pt>
                <c:pt idx="358">
                  <c:v>34484</c:v>
                </c:pt>
                <c:pt idx="359">
                  <c:v>38112</c:v>
                </c:pt>
                <c:pt idx="360">
                  <c:v>39239</c:v>
                </c:pt>
                <c:pt idx="361">
                  <c:v>39587</c:v>
                </c:pt>
                <c:pt idx="362">
                  <c:v>39812</c:v>
                </c:pt>
                <c:pt idx="363">
                  <c:v>39633</c:v>
                </c:pt>
                <c:pt idx="364">
                  <c:v>39111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F-483B-8255-0B5D49D87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'23'!$W$2:$W$368</c:f>
              <c:numCache>
                <c:formatCode>0</c:formatCode>
                <c:ptCount val="367"/>
                <c:pt idx="0">
                  <c:v>417</c:v>
                </c:pt>
                <c:pt idx="1">
                  <c:v>871</c:v>
                </c:pt>
                <c:pt idx="2">
                  <c:v>1444</c:v>
                </c:pt>
                <c:pt idx="3">
                  <c:v>1712</c:v>
                </c:pt>
                <c:pt idx="4">
                  <c:v>1729</c:v>
                </c:pt>
                <c:pt idx="5">
                  <c:v>1786</c:v>
                </c:pt>
                <c:pt idx="6">
                  <c:v>1982</c:v>
                </c:pt>
                <c:pt idx="7">
                  <c:v>1770</c:v>
                </c:pt>
                <c:pt idx="8">
                  <c:v>1535</c:v>
                </c:pt>
                <c:pt idx="9">
                  <c:v>1950</c:v>
                </c:pt>
                <c:pt idx="10">
                  <c:v>1982</c:v>
                </c:pt>
                <c:pt idx="11">
                  <c:v>1801</c:v>
                </c:pt>
                <c:pt idx="12">
                  <c:v>1732</c:v>
                </c:pt>
                <c:pt idx="13">
                  <c:v>2021</c:v>
                </c:pt>
                <c:pt idx="14">
                  <c:v>1878</c:v>
                </c:pt>
                <c:pt idx="15">
                  <c:v>1583</c:v>
                </c:pt>
                <c:pt idx="16">
                  <c:v>1990</c:v>
                </c:pt>
                <c:pt idx="17">
                  <c:v>1860</c:v>
                </c:pt>
                <c:pt idx="18">
                  <c:v>1468</c:v>
                </c:pt>
                <c:pt idx="19">
                  <c:v>1855</c:v>
                </c:pt>
                <c:pt idx="20">
                  <c:v>2293</c:v>
                </c:pt>
                <c:pt idx="21">
                  <c:v>2414</c:v>
                </c:pt>
                <c:pt idx="22">
                  <c:v>2192</c:v>
                </c:pt>
                <c:pt idx="23">
                  <c:v>1697</c:v>
                </c:pt>
                <c:pt idx="24">
                  <c:v>1772</c:v>
                </c:pt>
                <c:pt idx="25">
                  <c:v>1557</c:v>
                </c:pt>
                <c:pt idx="26">
                  <c:v>1653</c:v>
                </c:pt>
                <c:pt idx="27">
                  <c:v>1905</c:v>
                </c:pt>
                <c:pt idx="28">
                  <c:v>1765</c:v>
                </c:pt>
                <c:pt idx="29">
                  <c:v>1663</c:v>
                </c:pt>
                <c:pt idx="30">
                  <c:v>1948</c:v>
                </c:pt>
                <c:pt idx="31">
                  <c:v>1974</c:v>
                </c:pt>
                <c:pt idx="32">
                  <c:v>1808</c:v>
                </c:pt>
                <c:pt idx="33">
                  <c:v>1738</c:v>
                </c:pt>
                <c:pt idx="34">
                  <c:v>2051</c:v>
                </c:pt>
                <c:pt idx="35">
                  <c:v>1796</c:v>
                </c:pt>
                <c:pt idx="36">
                  <c:v>1545</c:v>
                </c:pt>
                <c:pt idx="37">
                  <c:v>1943</c:v>
                </c:pt>
                <c:pt idx="38">
                  <c:v>2028</c:v>
                </c:pt>
                <c:pt idx="39">
                  <c:v>1881</c:v>
                </c:pt>
                <c:pt idx="40">
                  <c:v>1883</c:v>
                </c:pt>
                <c:pt idx="41">
                  <c:v>2095</c:v>
                </c:pt>
                <c:pt idx="42">
                  <c:v>1842</c:v>
                </c:pt>
                <c:pt idx="43">
                  <c:v>1542</c:v>
                </c:pt>
                <c:pt idx="44">
                  <c:v>1898</c:v>
                </c:pt>
                <c:pt idx="45">
                  <c:v>1965</c:v>
                </c:pt>
                <c:pt idx="46">
                  <c:v>1998</c:v>
                </c:pt>
                <c:pt idx="47">
                  <c:v>1962</c:v>
                </c:pt>
                <c:pt idx="48">
                  <c:v>2080</c:v>
                </c:pt>
                <c:pt idx="49">
                  <c:v>1914</c:v>
                </c:pt>
                <c:pt idx="50">
                  <c:v>1565</c:v>
                </c:pt>
                <c:pt idx="51">
                  <c:v>1752</c:v>
                </c:pt>
                <c:pt idx="52">
                  <c:v>1863</c:v>
                </c:pt>
                <c:pt idx="53">
                  <c:v>1848</c:v>
                </c:pt>
                <c:pt idx="54">
                  <c:v>1912</c:v>
                </c:pt>
                <c:pt idx="55">
                  <c:v>2060</c:v>
                </c:pt>
                <c:pt idx="56">
                  <c:v>1971</c:v>
                </c:pt>
                <c:pt idx="57">
                  <c:v>1839</c:v>
                </c:pt>
                <c:pt idx="58">
                  <c:v>1813</c:v>
                </c:pt>
                <c:pt idx="59">
                  <c:v>1480</c:v>
                </c:pt>
                <c:pt idx="60">
                  <c:v>1602</c:v>
                </c:pt>
                <c:pt idx="61">
                  <c:v>1767</c:v>
                </c:pt>
                <c:pt idx="62">
                  <c:v>2040</c:v>
                </c:pt>
                <c:pt idx="63">
                  <c:v>1771</c:v>
                </c:pt>
                <c:pt idx="64">
                  <c:v>1494</c:v>
                </c:pt>
                <c:pt idx="65">
                  <c:v>1994</c:v>
                </c:pt>
                <c:pt idx="66">
                  <c:v>2033</c:v>
                </c:pt>
                <c:pt idx="67">
                  <c:v>1770</c:v>
                </c:pt>
                <c:pt idx="68">
                  <c:v>1736</c:v>
                </c:pt>
                <c:pt idx="69">
                  <c:v>2109</c:v>
                </c:pt>
                <c:pt idx="70">
                  <c:v>1934</c:v>
                </c:pt>
                <c:pt idx="71">
                  <c:v>1581</c:v>
                </c:pt>
                <c:pt idx="72">
                  <c:v>1999</c:v>
                </c:pt>
                <c:pt idx="73">
                  <c:v>2084</c:v>
                </c:pt>
                <c:pt idx="74">
                  <c:v>1850</c:v>
                </c:pt>
                <c:pt idx="75">
                  <c:v>1815</c:v>
                </c:pt>
                <c:pt idx="76">
                  <c:v>2185</c:v>
                </c:pt>
                <c:pt idx="77">
                  <c:v>1929</c:v>
                </c:pt>
                <c:pt idx="78">
                  <c:v>1494</c:v>
                </c:pt>
                <c:pt idx="79">
                  <c:v>1980</c:v>
                </c:pt>
                <c:pt idx="80">
                  <c:v>2034</c:v>
                </c:pt>
                <c:pt idx="81">
                  <c:v>1758</c:v>
                </c:pt>
                <c:pt idx="82">
                  <c:v>1791</c:v>
                </c:pt>
                <c:pt idx="83">
                  <c:v>2131</c:v>
                </c:pt>
                <c:pt idx="84">
                  <c:v>1870</c:v>
                </c:pt>
                <c:pt idx="85">
                  <c:v>1511</c:v>
                </c:pt>
                <c:pt idx="86">
                  <c:v>1915</c:v>
                </c:pt>
                <c:pt idx="87">
                  <c:v>1959</c:v>
                </c:pt>
                <c:pt idx="88">
                  <c:v>1696</c:v>
                </c:pt>
                <c:pt idx="89">
                  <c:v>1690</c:v>
                </c:pt>
                <c:pt idx="90">
                  <c:v>2172</c:v>
                </c:pt>
                <c:pt idx="91">
                  <c:v>1956</c:v>
                </c:pt>
                <c:pt idx="92">
                  <c:v>1557</c:v>
                </c:pt>
                <c:pt idx="93">
                  <c:v>1965</c:v>
                </c:pt>
                <c:pt idx="94">
                  <c:v>1512</c:v>
                </c:pt>
                <c:pt idx="95">
                  <c:v>1903</c:v>
                </c:pt>
                <c:pt idx="96">
                  <c:v>1997</c:v>
                </c:pt>
                <c:pt idx="97">
                  <c:v>2313</c:v>
                </c:pt>
                <c:pt idx="98">
                  <c:v>2007</c:v>
                </c:pt>
                <c:pt idx="99">
                  <c:v>1586</c:v>
                </c:pt>
                <c:pt idx="100">
                  <c:v>2005</c:v>
                </c:pt>
                <c:pt idx="101">
                  <c:v>2085</c:v>
                </c:pt>
                <c:pt idx="102">
                  <c:v>1837</c:v>
                </c:pt>
                <c:pt idx="103">
                  <c:v>1970</c:v>
                </c:pt>
                <c:pt idx="104">
                  <c:v>2384</c:v>
                </c:pt>
                <c:pt idx="105">
                  <c:v>2122</c:v>
                </c:pt>
                <c:pt idx="106">
                  <c:v>1601</c:v>
                </c:pt>
                <c:pt idx="107">
                  <c:v>1545</c:v>
                </c:pt>
                <c:pt idx="108">
                  <c:v>2010</c:v>
                </c:pt>
                <c:pt idx="109">
                  <c:v>2091</c:v>
                </c:pt>
                <c:pt idx="110">
                  <c:v>2123</c:v>
                </c:pt>
                <c:pt idx="111">
                  <c:v>2421</c:v>
                </c:pt>
                <c:pt idx="112">
                  <c:v>2129</c:v>
                </c:pt>
                <c:pt idx="113">
                  <c:v>1814</c:v>
                </c:pt>
                <c:pt idx="114">
                  <c:v>2176</c:v>
                </c:pt>
                <c:pt idx="115">
                  <c:v>2270</c:v>
                </c:pt>
                <c:pt idx="116">
                  <c:v>1927</c:v>
                </c:pt>
                <c:pt idx="117">
                  <c:v>1800</c:v>
                </c:pt>
                <c:pt idx="118">
                  <c:v>2467</c:v>
                </c:pt>
                <c:pt idx="119">
                  <c:v>2333</c:v>
                </c:pt>
                <c:pt idx="120">
                  <c:v>1517</c:v>
                </c:pt>
                <c:pt idx="121">
                  <c:v>1662</c:v>
                </c:pt>
                <c:pt idx="122">
                  <c:v>1842</c:v>
                </c:pt>
                <c:pt idx="123">
                  <c:v>1755</c:v>
                </c:pt>
                <c:pt idx="124">
                  <c:v>1888</c:v>
                </c:pt>
                <c:pt idx="125">
                  <c:v>2214</c:v>
                </c:pt>
                <c:pt idx="126">
                  <c:v>1922</c:v>
                </c:pt>
                <c:pt idx="127">
                  <c:v>1562</c:v>
                </c:pt>
                <c:pt idx="128">
                  <c:v>2145</c:v>
                </c:pt>
                <c:pt idx="129">
                  <c:v>2311</c:v>
                </c:pt>
                <c:pt idx="130">
                  <c:v>2126</c:v>
                </c:pt>
                <c:pt idx="131">
                  <c:v>2012</c:v>
                </c:pt>
                <c:pt idx="132">
                  <c:v>2474</c:v>
                </c:pt>
                <c:pt idx="133">
                  <c:v>2273</c:v>
                </c:pt>
                <c:pt idx="134">
                  <c:v>1835</c:v>
                </c:pt>
                <c:pt idx="135">
                  <c:v>2158</c:v>
                </c:pt>
                <c:pt idx="136">
                  <c:v>2283</c:v>
                </c:pt>
                <c:pt idx="137">
                  <c:v>2100</c:v>
                </c:pt>
                <c:pt idx="138">
                  <c:v>2131</c:v>
                </c:pt>
                <c:pt idx="139">
                  <c:v>2467</c:v>
                </c:pt>
                <c:pt idx="140">
                  <c:v>2140</c:v>
                </c:pt>
                <c:pt idx="141">
                  <c:v>1779</c:v>
                </c:pt>
                <c:pt idx="142">
                  <c:v>2215</c:v>
                </c:pt>
                <c:pt idx="143">
                  <c:v>2360</c:v>
                </c:pt>
                <c:pt idx="144">
                  <c:v>1945</c:v>
                </c:pt>
                <c:pt idx="145">
                  <c:v>1749</c:v>
                </c:pt>
                <c:pt idx="146">
                  <c:v>2493</c:v>
                </c:pt>
                <c:pt idx="147">
                  <c:v>2443</c:v>
                </c:pt>
                <c:pt idx="148">
                  <c:v>1801</c:v>
                </c:pt>
                <c:pt idx="149">
                  <c:v>1592</c:v>
                </c:pt>
                <c:pt idx="150">
                  <c:v>2114</c:v>
                </c:pt>
                <c:pt idx="151">
                  <c:v>2019</c:v>
                </c:pt>
                <c:pt idx="152">
                  <c:v>1613</c:v>
                </c:pt>
                <c:pt idx="153">
                  <c:v>2419</c:v>
                </c:pt>
                <c:pt idx="154">
                  <c:v>2450</c:v>
                </c:pt>
                <c:pt idx="155">
                  <c:v>2068</c:v>
                </c:pt>
                <c:pt idx="156">
                  <c:v>1506</c:v>
                </c:pt>
                <c:pt idx="157">
                  <c:v>1649</c:v>
                </c:pt>
                <c:pt idx="158">
                  <c:v>2061</c:v>
                </c:pt>
                <c:pt idx="159">
                  <c:v>2176</c:v>
                </c:pt>
                <c:pt idx="160">
                  <c:v>2441</c:v>
                </c:pt>
                <c:pt idx="161">
                  <c:v>2262</c:v>
                </c:pt>
                <c:pt idx="162">
                  <c:v>1813</c:v>
                </c:pt>
                <c:pt idx="163">
                  <c:v>2187</c:v>
                </c:pt>
                <c:pt idx="164">
                  <c:v>2233</c:v>
                </c:pt>
                <c:pt idx="165">
                  <c:v>2050</c:v>
                </c:pt>
                <c:pt idx="166">
                  <c:v>2050</c:v>
                </c:pt>
                <c:pt idx="167">
                  <c:v>2442</c:v>
                </c:pt>
                <c:pt idx="168">
                  <c:v>2174</c:v>
                </c:pt>
                <c:pt idx="169">
                  <c:v>1757</c:v>
                </c:pt>
                <c:pt idx="170">
                  <c:v>2163</c:v>
                </c:pt>
                <c:pt idx="171">
                  <c:v>2315</c:v>
                </c:pt>
                <c:pt idx="172">
                  <c:v>2191</c:v>
                </c:pt>
                <c:pt idx="173">
                  <c:v>2122</c:v>
                </c:pt>
                <c:pt idx="174">
                  <c:v>2441</c:v>
                </c:pt>
                <c:pt idx="175">
                  <c:v>2246</c:v>
                </c:pt>
                <c:pt idx="176">
                  <c:v>1748</c:v>
                </c:pt>
                <c:pt idx="177">
                  <c:v>2112</c:v>
                </c:pt>
                <c:pt idx="178">
                  <c:v>2223</c:v>
                </c:pt>
                <c:pt idx="179">
                  <c:v>2024</c:v>
                </c:pt>
                <c:pt idx="180">
                  <c:v>1988</c:v>
                </c:pt>
                <c:pt idx="181">
                  <c:v>2354</c:v>
                </c:pt>
                <c:pt idx="182">
                  <c:v>2167</c:v>
                </c:pt>
                <c:pt idx="183">
                  <c:v>1786</c:v>
                </c:pt>
                <c:pt idx="184">
                  <c:v>2067</c:v>
                </c:pt>
                <c:pt idx="185">
                  <c:v>2173</c:v>
                </c:pt>
                <c:pt idx="186">
                  <c:v>2120</c:v>
                </c:pt>
                <c:pt idx="187">
                  <c:v>2020</c:v>
                </c:pt>
                <c:pt idx="188">
                  <c:v>2434</c:v>
                </c:pt>
                <c:pt idx="189">
                  <c:v>2208</c:v>
                </c:pt>
                <c:pt idx="190">
                  <c:v>1629</c:v>
                </c:pt>
                <c:pt idx="191">
                  <c:v>2041</c:v>
                </c:pt>
                <c:pt idx="192">
                  <c:v>2109</c:v>
                </c:pt>
                <c:pt idx="193">
                  <c:v>2009</c:v>
                </c:pt>
                <c:pt idx="194">
                  <c:v>1887</c:v>
                </c:pt>
                <c:pt idx="195">
                  <c:v>2284</c:v>
                </c:pt>
                <c:pt idx="196">
                  <c:v>2052</c:v>
                </c:pt>
                <c:pt idx="197">
                  <c:v>1675</c:v>
                </c:pt>
                <c:pt idx="198">
                  <c:v>2071</c:v>
                </c:pt>
                <c:pt idx="199">
                  <c:v>2137</c:v>
                </c:pt>
                <c:pt idx="200">
                  <c:v>2106</c:v>
                </c:pt>
                <c:pt idx="201">
                  <c:v>2078</c:v>
                </c:pt>
                <c:pt idx="202">
                  <c:v>2285</c:v>
                </c:pt>
                <c:pt idx="203">
                  <c:v>2066</c:v>
                </c:pt>
                <c:pt idx="204">
                  <c:v>1858</c:v>
                </c:pt>
                <c:pt idx="205">
                  <c:v>2062</c:v>
                </c:pt>
                <c:pt idx="206">
                  <c:v>2056</c:v>
                </c:pt>
                <c:pt idx="207">
                  <c:v>2021</c:v>
                </c:pt>
                <c:pt idx="208">
                  <c:v>1785</c:v>
                </c:pt>
                <c:pt idx="209">
                  <c:v>1910</c:v>
                </c:pt>
                <c:pt idx="210">
                  <c:v>1841</c:v>
                </c:pt>
                <c:pt idx="211">
                  <c:v>1779</c:v>
                </c:pt>
                <c:pt idx="212">
                  <c:v>1895</c:v>
                </c:pt>
                <c:pt idx="213">
                  <c:v>1727</c:v>
                </c:pt>
                <c:pt idx="214">
                  <c:v>1865</c:v>
                </c:pt>
                <c:pt idx="215">
                  <c:v>1803</c:v>
                </c:pt>
                <c:pt idx="216">
                  <c:v>1768</c:v>
                </c:pt>
                <c:pt idx="217">
                  <c:v>1577</c:v>
                </c:pt>
                <c:pt idx="218">
                  <c:v>1514</c:v>
                </c:pt>
                <c:pt idx="219">
                  <c:v>1919</c:v>
                </c:pt>
                <c:pt idx="220">
                  <c:v>1680</c:v>
                </c:pt>
                <c:pt idx="221">
                  <c:v>1216</c:v>
                </c:pt>
                <c:pt idx="222">
                  <c:v>1526</c:v>
                </c:pt>
                <c:pt idx="223">
                  <c:v>2157</c:v>
                </c:pt>
                <c:pt idx="224">
                  <c:v>2268</c:v>
                </c:pt>
                <c:pt idx="225">
                  <c:v>1965</c:v>
                </c:pt>
                <c:pt idx="226">
                  <c:v>1490</c:v>
                </c:pt>
                <c:pt idx="227">
                  <c:v>1627</c:v>
                </c:pt>
                <c:pt idx="228">
                  <c:v>2029</c:v>
                </c:pt>
                <c:pt idx="229">
                  <c:v>1914</c:v>
                </c:pt>
                <c:pt idx="230">
                  <c:v>2156</c:v>
                </c:pt>
                <c:pt idx="231">
                  <c:v>1972</c:v>
                </c:pt>
                <c:pt idx="232">
                  <c:v>1733</c:v>
                </c:pt>
                <c:pt idx="233">
                  <c:v>2122</c:v>
                </c:pt>
                <c:pt idx="234">
                  <c:v>2140</c:v>
                </c:pt>
                <c:pt idx="235">
                  <c:v>2004</c:v>
                </c:pt>
                <c:pt idx="236">
                  <c:v>2011</c:v>
                </c:pt>
                <c:pt idx="237">
                  <c:v>2362</c:v>
                </c:pt>
                <c:pt idx="238">
                  <c:v>2136</c:v>
                </c:pt>
                <c:pt idx="239">
                  <c:v>1767</c:v>
                </c:pt>
                <c:pt idx="240">
                  <c:v>2079</c:v>
                </c:pt>
                <c:pt idx="241">
                  <c:v>2225</c:v>
                </c:pt>
                <c:pt idx="242">
                  <c:v>2052</c:v>
                </c:pt>
                <c:pt idx="243">
                  <c:v>1983</c:v>
                </c:pt>
                <c:pt idx="244">
                  <c:v>2447</c:v>
                </c:pt>
                <c:pt idx="245">
                  <c:v>2186</c:v>
                </c:pt>
                <c:pt idx="246">
                  <c:v>1730</c:v>
                </c:pt>
                <c:pt idx="247">
                  <c:v>2142</c:v>
                </c:pt>
                <c:pt idx="248">
                  <c:v>2175</c:v>
                </c:pt>
                <c:pt idx="249">
                  <c:v>2121</c:v>
                </c:pt>
                <c:pt idx="250">
                  <c:v>1921</c:v>
                </c:pt>
                <c:pt idx="251">
                  <c:v>2389</c:v>
                </c:pt>
                <c:pt idx="252">
                  <c:v>2172</c:v>
                </c:pt>
                <c:pt idx="253">
                  <c:v>1730</c:v>
                </c:pt>
                <c:pt idx="254">
                  <c:v>2087</c:v>
                </c:pt>
                <c:pt idx="255">
                  <c:v>2259</c:v>
                </c:pt>
                <c:pt idx="256">
                  <c:v>2108</c:v>
                </c:pt>
                <c:pt idx="257">
                  <c:v>2034</c:v>
                </c:pt>
                <c:pt idx="258">
                  <c:v>2472</c:v>
                </c:pt>
                <c:pt idx="259">
                  <c:v>2145</c:v>
                </c:pt>
                <c:pt idx="260">
                  <c:v>1705</c:v>
                </c:pt>
                <c:pt idx="261">
                  <c:v>2134</c:v>
                </c:pt>
                <c:pt idx="262">
                  <c:v>2237</c:v>
                </c:pt>
                <c:pt idx="263">
                  <c:v>2075</c:v>
                </c:pt>
                <c:pt idx="264">
                  <c:v>2052</c:v>
                </c:pt>
                <c:pt idx="265">
                  <c:v>2413</c:v>
                </c:pt>
                <c:pt idx="266">
                  <c:v>2167</c:v>
                </c:pt>
                <c:pt idx="267">
                  <c:v>1982</c:v>
                </c:pt>
                <c:pt idx="268">
                  <c:v>1675</c:v>
                </c:pt>
                <c:pt idx="269">
                  <c:v>1917</c:v>
                </c:pt>
                <c:pt idx="270">
                  <c:v>2552</c:v>
                </c:pt>
                <c:pt idx="271">
                  <c:v>2667</c:v>
                </c:pt>
                <c:pt idx="272">
                  <c:v>2639</c:v>
                </c:pt>
                <c:pt idx="273">
                  <c:v>2136</c:v>
                </c:pt>
                <c:pt idx="274">
                  <c:v>1538</c:v>
                </c:pt>
                <c:pt idx="275">
                  <c:v>1058</c:v>
                </c:pt>
                <c:pt idx="276">
                  <c:v>1122</c:v>
                </c:pt>
                <c:pt idx="277">
                  <c:v>1800</c:v>
                </c:pt>
                <c:pt idx="278">
                  <c:v>1651</c:v>
                </c:pt>
                <c:pt idx="279">
                  <c:v>2476</c:v>
                </c:pt>
                <c:pt idx="280">
                  <c:v>2464</c:v>
                </c:pt>
                <c:pt idx="281">
                  <c:v>1785</c:v>
                </c:pt>
                <c:pt idx="282">
                  <c:v>1551</c:v>
                </c:pt>
                <c:pt idx="283">
                  <c:v>2225</c:v>
                </c:pt>
                <c:pt idx="284">
                  <c:v>2256</c:v>
                </c:pt>
                <c:pt idx="285">
                  <c:v>2038</c:v>
                </c:pt>
                <c:pt idx="286">
                  <c:v>2460</c:v>
                </c:pt>
                <c:pt idx="287">
                  <c:v>2289</c:v>
                </c:pt>
                <c:pt idx="288">
                  <c:v>1906</c:v>
                </c:pt>
                <c:pt idx="289">
                  <c:v>2321</c:v>
                </c:pt>
                <c:pt idx="290">
                  <c:v>2414</c:v>
                </c:pt>
                <c:pt idx="291">
                  <c:v>2310</c:v>
                </c:pt>
                <c:pt idx="292">
                  <c:v>1997</c:v>
                </c:pt>
                <c:pt idx="293">
                  <c:v>2398</c:v>
                </c:pt>
                <c:pt idx="294">
                  <c:v>2202</c:v>
                </c:pt>
                <c:pt idx="295">
                  <c:v>1745</c:v>
                </c:pt>
                <c:pt idx="296">
                  <c:v>2197</c:v>
                </c:pt>
                <c:pt idx="297">
                  <c:v>2409</c:v>
                </c:pt>
                <c:pt idx="298">
                  <c:v>2209</c:v>
                </c:pt>
                <c:pt idx="299">
                  <c:v>2067</c:v>
                </c:pt>
                <c:pt idx="300">
                  <c:v>2423</c:v>
                </c:pt>
                <c:pt idx="301">
                  <c:v>2199</c:v>
                </c:pt>
                <c:pt idx="302">
                  <c:v>1705</c:v>
                </c:pt>
                <c:pt idx="303">
                  <c:v>2142</c:v>
                </c:pt>
                <c:pt idx="304">
                  <c:v>2293</c:v>
                </c:pt>
                <c:pt idx="305">
                  <c:v>2270</c:v>
                </c:pt>
                <c:pt idx="306">
                  <c:v>2287</c:v>
                </c:pt>
                <c:pt idx="307">
                  <c:v>2501</c:v>
                </c:pt>
                <c:pt idx="308">
                  <c:v>2261</c:v>
                </c:pt>
                <c:pt idx="309">
                  <c:v>1836</c:v>
                </c:pt>
                <c:pt idx="310">
                  <c:v>2263</c:v>
                </c:pt>
                <c:pt idx="311">
                  <c:v>2416</c:v>
                </c:pt>
                <c:pt idx="312">
                  <c:v>2185</c:v>
                </c:pt>
                <c:pt idx="313">
                  <c:v>2164</c:v>
                </c:pt>
                <c:pt idx="314">
                  <c:v>2474</c:v>
                </c:pt>
                <c:pt idx="315">
                  <c:v>2149</c:v>
                </c:pt>
                <c:pt idx="316">
                  <c:v>1611</c:v>
                </c:pt>
                <c:pt idx="317">
                  <c:v>2028</c:v>
                </c:pt>
                <c:pt idx="318">
                  <c:v>2206</c:v>
                </c:pt>
                <c:pt idx="319">
                  <c:v>2174</c:v>
                </c:pt>
                <c:pt idx="320">
                  <c:v>2325</c:v>
                </c:pt>
                <c:pt idx="321">
                  <c:v>2536</c:v>
                </c:pt>
                <c:pt idx="322">
                  <c:v>2257</c:v>
                </c:pt>
                <c:pt idx="323">
                  <c:v>1670</c:v>
                </c:pt>
                <c:pt idx="324">
                  <c:v>2119</c:v>
                </c:pt>
                <c:pt idx="325">
                  <c:v>2311</c:v>
                </c:pt>
                <c:pt idx="326">
                  <c:v>2229</c:v>
                </c:pt>
                <c:pt idx="327">
                  <c:v>2273</c:v>
                </c:pt>
                <c:pt idx="328">
                  <c:v>2506</c:v>
                </c:pt>
                <c:pt idx="329">
                  <c:v>2255</c:v>
                </c:pt>
                <c:pt idx="330">
                  <c:v>1728</c:v>
                </c:pt>
                <c:pt idx="331">
                  <c:v>2077</c:v>
                </c:pt>
                <c:pt idx="332">
                  <c:v>2172</c:v>
                </c:pt>
                <c:pt idx="333">
                  <c:v>2080</c:v>
                </c:pt>
                <c:pt idx="334">
                  <c:v>2109</c:v>
                </c:pt>
                <c:pt idx="335">
                  <c:v>2480</c:v>
                </c:pt>
                <c:pt idx="336">
                  <c:v>2229</c:v>
                </c:pt>
                <c:pt idx="337">
                  <c:v>1707</c:v>
                </c:pt>
                <c:pt idx="338">
                  <c:v>2077</c:v>
                </c:pt>
                <c:pt idx="339">
                  <c:v>2266</c:v>
                </c:pt>
                <c:pt idx="340">
                  <c:v>2190</c:v>
                </c:pt>
                <c:pt idx="341">
                  <c:v>2207</c:v>
                </c:pt>
                <c:pt idx="342">
                  <c:v>2486</c:v>
                </c:pt>
                <c:pt idx="343">
                  <c:v>2255</c:v>
                </c:pt>
                <c:pt idx="344">
                  <c:v>1742</c:v>
                </c:pt>
                <c:pt idx="345">
                  <c:v>2182</c:v>
                </c:pt>
                <c:pt idx="346">
                  <c:v>2291</c:v>
                </c:pt>
                <c:pt idx="347">
                  <c:v>2233</c:v>
                </c:pt>
                <c:pt idx="348">
                  <c:v>2243</c:v>
                </c:pt>
                <c:pt idx="349">
                  <c:v>2626</c:v>
                </c:pt>
                <c:pt idx="350">
                  <c:v>2376</c:v>
                </c:pt>
                <c:pt idx="351">
                  <c:v>1813</c:v>
                </c:pt>
                <c:pt idx="352">
                  <c:v>2110</c:v>
                </c:pt>
                <c:pt idx="353">
                  <c:v>2256</c:v>
                </c:pt>
                <c:pt idx="354">
                  <c:v>1840</c:v>
                </c:pt>
                <c:pt idx="355">
                  <c:v>1772</c:v>
                </c:pt>
                <c:pt idx="356">
                  <c:v>2245</c:v>
                </c:pt>
                <c:pt idx="357">
                  <c:v>2236</c:v>
                </c:pt>
                <c:pt idx="358">
                  <c:v>1844</c:v>
                </c:pt>
                <c:pt idx="359">
                  <c:v>1664</c:v>
                </c:pt>
                <c:pt idx="360">
                  <c:v>1962</c:v>
                </c:pt>
                <c:pt idx="361">
                  <c:v>1851</c:v>
                </c:pt>
                <c:pt idx="362">
                  <c:v>1711</c:v>
                </c:pt>
                <c:pt idx="363">
                  <c:v>2327</c:v>
                </c:pt>
                <c:pt idx="364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B-4D83-AD50-82437C488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'24'!$P$2:$P$367</c:f>
              <c:numCache>
                <c:formatCode>General</c:formatCode>
                <c:ptCount val="366"/>
                <c:pt idx="0">
                  <c:v>35373</c:v>
                </c:pt>
                <c:pt idx="1">
                  <c:v>36852</c:v>
                </c:pt>
                <c:pt idx="2">
                  <c:v>33713</c:v>
                </c:pt>
                <c:pt idx="3">
                  <c:v>35487</c:v>
                </c:pt>
                <c:pt idx="4">
                  <c:v>35902</c:v>
                </c:pt>
                <c:pt idx="5">
                  <c:v>36972</c:v>
                </c:pt>
                <c:pt idx="6">
                  <c:v>39185</c:v>
                </c:pt>
                <c:pt idx="7">
                  <c:v>39085</c:v>
                </c:pt>
                <c:pt idx="8">
                  <c:v>36862</c:v>
                </c:pt>
                <c:pt idx="9">
                  <c:v>37896</c:v>
                </c:pt>
                <c:pt idx="10">
                  <c:v>40252</c:v>
                </c:pt>
                <c:pt idx="11">
                  <c:v>39321</c:v>
                </c:pt>
                <c:pt idx="12">
                  <c:v>40344</c:v>
                </c:pt>
                <c:pt idx="13">
                  <c:v>41326</c:v>
                </c:pt>
                <c:pt idx="14">
                  <c:v>40834</c:v>
                </c:pt>
                <c:pt idx="15">
                  <c:v>38682</c:v>
                </c:pt>
                <c:pt idx="16">
                  <c:v>38733</c:v>
                </c:pt>
                <c:pt idx="17">
                  <c:v>39739</c:v>
                </c:pt>
                <c:pt idx="18">
                  <c:v>39445</c:v>
                </c:pt>
                <c:pt idx="19">
                  <c:v>38670</c:v>
                </c:pt>
                <c:pt idx="20">
                  <c:v>40580</c:v>
                </c:pt>
                <c:pt idx="21">
                  <c:v>37172</c:v>
                </c:pt>
                <c:pt idx="22">
                  <c:v>2140</c:v>
                </c:pt>
                <c:pt idx="23">
                  <c:v>38485</c:v>
                </c:pt>
                <c:pt idx="24">
                  <c:v>41026</c:v>
                </c:pt>
                <c:pt idx="25">
                  <c:v>41223</c:v>
                </c:pt>
                <c:pt idx="26">
                  <c:v>42443</c:v>
                </c:pt>
                <c:pt idx="27">
                  <c:v>43041</c:v>
                </c:pt>
                <c:pt idx="28">
                  <c:v>41339</c:v>
                </c:pt>
                <c:pt idx="29">
                  <c:v>37657</c:v>
                </c:pt>
                <c:pt idx="30">
                  <c:v>36884</c:v>
                </c:pt>
                <c:pt idx="31">
                  <c:v>38197</c:v>
                </c:pt>
                <c:pt idx="32">
                  <c:v>37168</c:v>
                </c:pt>
                <c:pt idx="33">
                  <c:v>36081</c:v>
                </c:pt>
                <c:pt idx="34">
                  <c:v>35635</c:v>
                </c:pt>
                <c:pt idx="35">
                  <c:v>33681</c:v>
                </c:pt>
                <c:pt idx="36">
                  <c:v>34063</c:v>
                </c:pt>
                <c:pt idx="37">
                  <c:v>37882</c:v>
                </c:pt>
                <c:pt idx="38">
                  <c:v>43195</c:v>
                </c:pt>
                <c:pt idx="39">
                  <c:v>43919</c:v>
                </c:pt>
                <c:pt idx="40">
                  <c:v>41081</c:v>
                </c:pt>
                <c:pt idx="41">
                  <c:v>41292</c:v>
                </c:pt>
                <c:pt idx="42">
                  <c:v>42483</c:v>
                </c:pt>
                <c:pt idx="43">
                  <c:v>41487</c:v>
                </c:pt>
                <c:pt idx="44">
                  <c:v>41701</c:v>
                </c:pt>
                <c:pt idx="45">
                  <c:v>41624</c:v>
                </c:pt>
                <c:pt idx="46">
                  <c:v>41187</c:v>
                </c:pt>
                <c:pt idx="47">
                  <c:v>39164</c:v>
                </c:pt>
                <c:pt idx="48">
                  <c:v>36380</c:v>
                </c:pt>
                <c:pt idx="49">
                  <c:v>23577</c:v>
                </c:pt>
                <c:pt idx="50">
                  <c:v>41537</c:v>
                </c:pt>
                <c:pt idx="51">
                  <c:v>36887</c:v>
                </c:pt>
                <c:pt idx="52">
                  <c:v>38908</c:v>
                </c:pt>
                <c:pt idx="53">
                  <c:v>40245</c:v>
                </c:pt>
                <c:pt idx="54">
                  <c:v>40072</c:v>
                </c:pt>
                <c:pt idx="55">
                  <c:v>41495</c:v>
                </c:pt>
                <c:pt idx="56">
                  <c:v>40038</c:v>
                </c:pt>
                <c:pt idx="57">
                  <c:v>39829</c:v>
                </c:pt>
                <c:pt idx="58">
                  <c:v>41915</c:v>
                </c:pt>
                <c:pt idx="59">
                  <c:v>43114</c:v>
                </c:pt>
                <c:pt idx="60">
                  <c:v>43481</c:v>
                </c:pt>
                <c:pt idx="61">
                  <c:v>33417</c:v>
                </c:pt>
                <c:pt idx="62">
                  <c:v>33730</c:v>
                </c:pt>
                <c:pt idx="63">
                  <c:v>30141</c:v>
                </c:pt>
                <c:pt idx="64">
                  <c:v>27336</c:v>
                </c:pt>
                <c:pt idx="65">
                  <c:v>31051</c:v>
                </c:pt>
                <c:pt idx="66">
                  <c:v>34713</c:v>
                </c:pt>
                <c:pt idx="67">
                  <c:v>38376</c:v>
                </c:pt>
                <c:pt idx="68">
                  <c:v>36499</c:v>
                </c:pt>
                <c:pt idx="69">
                  <c:v>35566</c:v>
                </c:pt>
                <c:pt idx="70">
                  <c:v>33695</c:v>
                </c:pt>
                <c:pt idx="71">
                  <c:v>31550</c:v>
                </c:pt>
                <c:pt idx="72">
                  <c:v>35134</c:v>
                </c:pt>
                <c:pt idx="73">
                  <c:v>38307</c:v>
                </c:pt>
                <c:pt idx="74">
                  <c:v>39920</c:v>
                </c:pt>
                <c:pt idx="75">
                  <c:v>38739</c:v>
                </c:pt>
                <c:pt idx="76">
                  <c:v>38611</c:v>
                </c:pt>
                <c:pt idx="77">
                  <c:v>38562</c:v>
                </c:pt>
                <c:pt idx="78">
                  <c:v>36337</c:v>
                </c:pt>
                <c:pt idx="79">
                  <c:v>37928</c:v>
                </c:pt>
                <c:pt idx="80">
                  <c:v>41136</c:v>
                </c:pt>
                <c:pt idx="81">
                  <c:v>41497</c:v>
                </c:pt>
                <c:pt idx="82">
                  <c:v>41066</c:v>
                </c:pt>
                <c:pt idx="83">
                  <c:v>40957</c:v>
                </c:pt>
                <c:pt idx="84">
                  <c:v>41314</c:v>
                </c:pt>
                <c:pt idx="85">
                  <c:v>40289</c:v>
                </c:pt>
                <c:pt idx="86">
                  <c:v>41972</c:v>
                </c:pt>
                <c:pt idx="87">
                  <c:v>42559</c:v>
                </c:pt>
                <c:pt idx="88">
                  <c:v>44713</c:v>
                </c:pt>
                <c:pt idx="89">
                  <c:v>43094</c:v>
                </c:pt>
                <c:pt idx="90">
                  <c:v>43118</c:v>
                </c:pt>
                <c:pt idx="91">
                  <c:v>41886</c:v>
                </c:pt>
                <c:pt idx="92">
                  <c:v>39785</c:v>
                </c:pt>
                <c:pt idx="93">
                  <c:v>41395</c:v>
                </c:pt>
                <c:pt idx="94">
                  <c:v>42187</c:v>
                </c:pt>
                <c:pt idx="95">
                  <c:v>42752</c:v>
                </c:pt>
                <c:pt idx="96">
                  <c:v>44289</c:v>
                </c:pt>
                <c:pt idx="97">
                  <c:v>43183</c:v>
                </c:pt>
                <c:pt idx="98">
                  <c:v>40419</c:v>
                </c:pt>
                <c:pt idx="99">
                  <c:v>42389</c:v>
                </c:pt>
                <c:pt idx="100">
                  <c:v>45035</c:v>
                </c:pt>
                <c:pt idx="101">
                  <c:v>41986</c:v>
                </c:pt>
                <c:pt idx="102">
                  <c:v>40636</c:v>
                </c:pt>
                <c:pt idx="103">
                  <c:v>41099</c:v>
                </c:pt>
                <c:pt idx="104">
                  <c:v>40489</c:v>
                </c:pt>
                <c:pt idx="105">
                  <c:v>43397</c:v>
                </c:pt>
                <c:pt idx="106">
                  <c:v>41883</c:v>
                </c:pt>
                <c:pt idx="107">
                  <c:v>42822</c:v>
                </c:pt>
                <c:pt idx="108">
                  <c:v>44836</c:v>
                </c:pt>
                <c:pt idx="109">
                  <c:v>43487</c:v>
                </c:pt>
                <c:pt idx="110">
                  <c:v>40510</c:v>
                </c:pt>
                <c:pt idx="111">
                  <c:v>40912</c:v>
                </c:pt>
                <c:pt idx="112">
                  <c:v>40971</c:v>
                </c:pt>
                <c:pt idx="113">
                  <c:v>40513</c:v>
                </c:pt>
                <c:pt idx="114">
                  <c:v>43950</c:v>
                </c:pt>
                <c:pt idx="115">
                  <c:v>45262</c:v>
                </c:pt>
                <c:pt idx="116">
                  <c:v>45881</c:v>
                </c:pt>
                <c:pt idx="117">
                  <c:v>45694</c:v>
                </c:pt>
                <c:pt idx="118">
                  <c:v>44176</c:v>
                </c:pt>
                <c:pt idx="119">
                  <c:v>43091</c:v>
                </c:pt>
                <c:pt idx="120">
                  <c:v>43982</c:v>
                </c:pt>
                <c:pt idx="121">
                  <c:v>44567</c:v>
                </c:pt>
                <c:pt idx="122">
                  <c:v>42610</c:v>
                </c:pt>
                <c:pt idx="123">
                  <c:v>46278</c:v>
                </c:pt>
                <c:pt idx="124">
                  <c:v>46261</c:v>
                </c:pt>
                <c:pt idx="125">
                  <c:v>33499</c:v>
                </c:pt>
                <c:pt idx="126">
                  <c:v>41645</c:v>
                </c:pt>
                <c:pt idx="127">
                  <c:v>41387</c:v>
                </c:pt>
                <c:pt idx="128">
                  <c:v>40441</c:v>
                </c:pt>
                <c:pt idx="129">
                  <c:v>41130</c:v>
                </c:pt>
                <c:pt idx="130">
                  <c:v>41845</c:v>
                </c:pt>
                <c:pt idx="131">
                  <c:v>44406</c:v>
                </c:pt>
                <c:pt idx="132">
                  <c:v>42606</c:v>
                </c:pt>
                <c:pt idx="133">
                  <c:v>41301</c:v>
                </c:pt>
                <c:pt idx="134">
                  <c:v>41581</c:v>
                </c:pt>
                <c:pt idx="135">
                  <c:v>42237</c:v>
                </c:pt>
                <c:pt idx="136">
                  <c:v>40918</c:v>
                </c:pt>
                <c:pt idx="137">
                  <c:v>40580</c:v>
                </c:pt>
                <c:pt idx="138">
                  <c:v>42044</c:v>
                </c:pt>
                <c:pt idx="139">
                  <c:v>43229</c:v>
                </c:pt>
                <c:pt idx="140">
                  <c:v>44162</c:v>
                </c:pt>
                <c:pt idx="141">
                  <c:v>43237</c:v>
                </c:pt>
                <c:pt idx="142">
                  <c:v>44346</c:v>
                </c:pt>
                <c:pt idx="143">
                  <c:v>45460</c:v>
                </c:pt>
                <c:pt idx="144">
                  <c:v>44842</c:v>
                </c:pt>
                <c:pt idx="145">
                  <c:v>43148</c:v>
                </c:pt>
                <c:pt idx="146">
                  <c:v>42593</c:v>
                </c:pt>
                <c:pt idx="147">
                  <c:v>45498</c:v>
                </c:pt>
                <c:pt idx="148">
                  <c:v>44329</c:v>
                </c:pt>
                <c:pt idx="149">
                  <c:v>44708</c:v>
                </c:pt>
                <c:pt idx="150">
                  <c:v>44378</c:v>
                </c:pt>
                <c:pt idx="151">
                  <c:v>43260</c:v>
                </c:pt>
                <c:pt idx="152">
                  <c:v>44604</c:v>
                </c:pt>
                <c:pt idx="153">
                  <c:v>44427</c:v>
                </c:pt>
                <c:pt idx="154">
                  <c:v>44560</c:v>
                </c:pt>
                <c:pt idx="155">
                  <c:v>44563</c:v>
                </c:pt>
                <c:pt idx="156">
                  <c:v>47895</c:v>
                </c:pt>
                <c:pt idx="157">
                  <c:v>48123</c:v>
                </c:pt>
                <c:pt idx="158">
                  <c:v>40992</c:v>
                </c:pt>
                <c:pt idx="159">
                  <c:v>40072</c:v>
                </c:pt>
                <c:pt idx="160">
                  <c:v>45065</c:v>
                </c:pt>
                <c:pt idx="161">
                  <c:v>43481</c:v>
                </c:pt>
                <c:pt idx="162">
                  <c:v>41887</c:v>
                </c:pt>
                <c:pt idx="163">
                  <c:v>44421</c:v>
                </c:pt>
                <c:pt idx="164">
                  <c:v>45476</c:v>
                </c:pt>
                <c:pt idx="165">
                  <c:v>44503</c:v>
                </c:pt>
                <c:pt idx="166">
                  <c:v>43967</c:v>
                </c:pt>
                <c:pt idx="167">
                  <c:v>43995</c:v>
                </c:pt>
                <c:pt idx="168">
                  <c:v>42707</c:v>
                </c:pt>
                <c:pt idx="169">
                  <c:v>39870</c:v>
                </c:pt>
                <c:pt idx="170">
                  <c:v>40573</c:v>
                </c:pt>
                <c:pt idx="171">
                  <c:v>42070</c:v>
                </c:pt>
                <c:pt idx="172">
                  <c:v>41440</c:v>
                </c:pt>
                <c:pt idx="173">
                  <c:v>40546</c:v>
                </c:pt>
                <c:pt idx="174">
                  <c:v>42238</c:v>
                </c:pt>
                <c:pt idx="175">
                  <c:v>41937</c:v>
                </c:pt>
                <c:pt idx="176">
                  <c:v>38977</c:v>
                </c:pt>
                <c:pt idx="177">
                  <c:v>40020</c:v>
                </c:pt>
                <c:pt idx="178">
                  <c:v>38856</c:v>
                </c:pt>
                <c:pt idx="179">
                  <c:v>37604</c:v>
                </c:pt>
                <c:pt idx="180">
                  <c:v>34138</c:v>
                </c:pt>
                <c:pt idx="181">
                  <c:v>36668</c:v>
                </c:pt>
                <c:pt idx="182">
                  <c:v>35093</c:v>
                </c:pt>
                <c:pt idx="183">
                  <c:v>31489</c:v>
                </c:pt>
                <c:pt idx="184">
                  <c:v>40282</c:v>
                </c:pt>
                <c:pt idx="185">
                  <c:v>41373</c:v>
                </c:pt>
                <c:pt idx="186">
                  <c:v>41194</c:v>
                </c:pt>
                <c:pt idx="187">
                  <c:v>40388</c:v>
                </c:pt>
                <c:pt idx="188">
                  <c:v>40297</c:v>
                </c:pt>
                <c:pt idx="189">
                  <c:v>36678</c:v>
                </c:pt>
                <c:pt idx="190">
                  <c:v>32425</c:v>
                </c:pt>
                <c:pt idx="191">
                  <c:v>37751</c:v>
                </c:pt>
                <c:pt idx="192">
                  <c:v>38831</c:v>
                </c:pt>
                <c:pt idx="193">
                  <c:v>39382</c:v>
                </c:pt>
                <c:pt idx="194">
                  <c:v>39013</c:v>
                </c:pt>
                <c:pt idx="195">
                  <c:v>41385</c:v>
                </c:pt>
                <c:pt idx="196">
                  <c:v>40223</c:v>
                </c:pt>
                <c:pt idx="197">
                  <c:v>39289</c:v>
                </c:pt>
                <c:pt idx="198">
                  <c:v>40351</c:v>
                </c:pt>
                <c:pt idx="199">
                  <c:v>40413</c:v>
                </c:pt>
                <c:pt idx="200">
                  <c:v>42564</c:v>
                </c:pt>
                <c:pt idx="201">
                  <c:v>44322</c:v>
                </c:pt>
                <c:pt idx="202">
                  <c:v>43772</c:v>
                </c:pt>
                <c:pt idx="203">
                  <c:v>42731</c:v>
                </c:pt>
                <c:pt idx="204">
                  <c:v>43784</c:v>
                </c:pt>
                <c:pt idx="205">
                  <c:v>44823</c:v>
                </c:pt>
                <c:pt idx="206">
                  <c:v>45427</c:v>
                </c:pt>
                <c:pt idx="207">
                  <c:v>45521</c:v>
                </c:pt>
                <c:pt idx="208">
                  <c:v>47052</c:v>
                </c:pt>
                <c:pt idx="209">
                  <c:v>47380</c:v>
                </c:pt>
                <c:pt idx="210">
                  <c:v>46439</c:v>
                </c:pt>
                <c:pt idx="211">
                  <c:v>46839</c:v>
                </c:pt>
                <c:pt idx="212">
                  <c:v>47313</c:v>
                </c:pt>
                <c:pt idx="213">
                  <c:v>45590</c:v>
                </c:pt>
                <c:pt idx="214">
                  <c:v>44004</c:v>
                </c:pt>
                <c:pt idx="215">
                  <c:v>43838</c:v>
                </c:pt>
                <c:pt idx="216">
                  <c:v>44010</c:v>
                </c:pt>
                <c:pt idx="217">
                  <c:v>44161</c:v>
                </c:pt>
                <c:pt idx="218">
                  <c:v>42028</c:v>
                </c:pt>
                <c:pt idx="219">
                  <c:v>42432</c:v>
                </c:pt>
                <c:pt idx="220">
                  <c:v>42192</c:v>
                </c:pt>
                <c:pt idx="221">
                  <c:v>42959</c:v>
                </c:pt>
                <c:pt idx="222">
                  <c:v>44911</c:v>
                </c:pt>
                <c:pt idx="223">
                  <c:v>45281</c:v>
                </c:pt>
                <c:pt idx="224">
                  <c:v>43643</c:v>
                </c:pt>
                <c:pt idx="225">
                  <c:v>44725</c:v>
                </c:pt>
                <c:pt idx="226">
                  <c:v>46782</c:v>
                </c:pt>
                <c:pt idx="227">
                  <c:v>46149</c:v>
                </c:pt>
                <c:pt idx="228">
                  <c:v>40812</c:v>
                </c:pt>
                <c:pt idx="229">
                  <c:v>38786</c:v>
                </c:pt>
                <c:pt idx="230">
                  <c:v>42669</c:v>
                </c:pt>
                <c:pt idx="231">
                  <c:v>41535</c:v>
                </c:pt>
                <c:pt idx="232">
                  <c:v>36495</c:v>
                </c:pt>
                <c:pt idx="233">
                  <c:v>39014</c:v>
                </c:pt>
                <c:pt idx="234">
                  <c:v>41410</c:v>
                </c:pt>
                <c:pt idx="235">
                  <c:v>43770</c:v>
                </c:pt>
                <c:pt idx="236">
                  <c:v>44911</c:v>
                </c:pt>
                <c:pt idx="237">
                  <c:v>45599</c:v>
                </c:pt>
                <c:pt idx="238">
                  <c:v>43407</c:v>
                </c:pt>
                <c:pt idx="239">
                  <c:v>44633</c:v>
                </c:pt>
                <c:pt idx="240">
                  <c:v>42455</c:v>
                </c:pt>
                <c:pt idx="241">
                  <c:v>42202</c:v>
                </c:pt>
                <c:pt idx="242">
                  <c:v>42499</c:v>
                </c:pt>
                <c:pt idx="243">
                  <c:v>42238</c:v>
                </c:pt>
                <c:pt idx="244">
                  <c:v>41500</c:v>
                </c:pt>
                <c:pt idx="245">
                  <c:v>38155</c:v>
                </c:pt>
                <c:pt idx="246">
                  <c:v>36523</c:v>
                </c:pt>
                <c:pt idx="247">
                  <c:v>38753</c:v>
                </c:pt>
                <c:pt idx="248">
                  <c:v>39902</c:v>
                </c:pt>
                <c:pt idx="249">
                  <c:v>40748</c:v>
                </c:pt>
                <c:pt idx="250">
                  <c:v>40709</c:v>
                </c:pt>
                <c:pt idx="251">
                  <c:v>38652</c:v>
                </c:pt>
                <c:pt idx="252">
                  <c:v>36792</c:v>
                </c:pt>
                <c:pt idx="253">
                  <c:v>33007</c:v>
                </c:pt>
                <c:pt idx="254">
                  <c:v>35362</c:v>
                </c:pt>
                <c:pt idx="255">
                  <c:v>38989</c:v>
                </c:pt>
                <c:pt idx="256">
                  <c:v>46069</c:v>
                </c:pt>
                <c:pt idx="257">
                  <c:v>45706</c:v>
                </c:pt>
                <c:pt idx="258">
                  <c:v>45633</c:v>
                </c:pt>
                <c:pt idx="259">
                  <c:v>42440</c:v>
                </c:pt>
                <c:pt idx="260">
                  <c:v>42562</c:v>
                </c:pt>
                <c:pt idx="261">
                  <c:v>45478</c:v>
                </c:pt>
                <c:pt idx="262">
                  <c:v>40659</c:v>
                </c:pt>
                <c:pt idx="263">
                  <c:v>38124</c:v>
                </c:pt>
                <c:pt idx="264">
                  <c:v>34894</c:v>
                </c:pt>
                <c:pt idx="265">
                  <c:v>41169</c:v>
                </c:pt>
                <c:pt idx="266">
                  <c:v>41729</c:v>
                </c:pt>
                <c:pt idx="267">
                  <c:v>39572</c:v>
                </c:pt>
                <c:pt idx="268">
                  <c:v>43326</c:v>
                </c:pt>
                <c:pt idx="269">
                  <c:v>43459</c:v>
                </c:pt>
                <c:pt idx="270">
                  <c:v>43847</c:v>
                </c:pt>
                <c:pt idx="271">
                  <c:v>44928</c:v>
                </c:pt>
                <c:pt idx="272">
                  <c:v>45508</c:v>
                </c:pt>
                <c:pt idx="273">
                  <c:v>45753</c:v>
                </c:pt>
                <c:pt idx="274">
                  <c:v>45379</c:v>
                </c:pt>
                <c:pt idx="275">
                  <c:v>46860</c:v>
                </c:pt>
                <c:pt idx="276">
                  <c:v>45870</c:v>
                </c:pt>
                <c:pt idx="277">
                  <c:v>38195</c:v>
                </c:pt>
                <c:pt idx="278">
                  <c:v>36746</c:v>
                </c:pt>
                <c:pt idx="279">
                  <c:v>40896</c:v>
                </c:pt>
                <c:pt idx="280">
                  <c:v>39329</c:v>
                </c:pt>
                <c:pt idx="281">
                  <c:v>39676</c:v>
                </c:pt>
                <c:pt idx="282">
                  <c:v>40369</c:v>
                </c:pt>
                <c:pt idx="283">
                  <c:v>37676</c:v>
                </c:pt>
                <c:pt idx="284">
                  <c:v>42537</c:v>
                </c:pt>
                <c:pt idx="285">
                  <c:v>42134</c:v>
                </c:pt>
                <c:pt idx="286">
                  <c:v>44071</c:v>
                </c:pt>
                <c:pt idx="287">
                  <c:v>44224</c:v>
                </c:pt>
                <c:pt idx="288">
                  <c:v>42395</c:v>
                </c:pt>
                <c:pt idx="289">
                  <c:v>44308</c:v>
                </c:pt>
                <c:pt idx="290">
                  <c:v>42603</c:v>
                </c:pt>
                <c:pt idx="291">
                  <c:v>42573</c:v>
                </c:pt>
                <c:pt idx="292">
                  <c:v>41987</c:v>
                </c:pt>
                <c:pt idx="293">
                  <c:v>42349</c:v>
                </c:pt>
                <c:pt idx="294">
                  <c:v>43619</c:v>
                </c:pt>
                <c:pt idx="295">
                  <c:v>42864</c:v>
                </c:pt>
                <c:pt idx="296">
                  <c:v>43520</c:v>
                </c:pt>
                <c:pt idx="297">
                  <c:v>43249</c:v>
                </c:pt>
                <c:pt idx="298">
                  <c:v>43431</c:v>
                </c:pt>
                <c:pt idx="299">
                  <c:v>41878</c:v>
                </c:pt>
                <c:pt idx="300">
                  <c:v>39888</c:v>
                </c:pt>
                <c:pt idx="301">
                  <c:v>39516</c:v>
                </c:pt>
                <c:pt idx="302">
                  <c:v>40155</c:v>
                </c:pt>
                <c:pt idx="303">
                  <c:v>39197</c:v>
                </c:pt>
                <c:pt idx="304">
                  <c:v>38935</c:v>
                </c:pt>
                <c:pt idx="305">
                  <c:v>39220</c:v>
                </c:pt>
                <c:pt idx="306">
                  <c:v>41352</c:v>
                </c:pt>
                <c:pt idx="307">
                  <c:v>40395</c:v>
                </c:pt>
                <c:pt idx="308">
                  <c:v>39753</c:v>
                </c:pt>
                <c:pt idx="309">
                  <c:v>40199</c:v>
                </c:pt>
                <c:pt idx="310">
                  <c:v>39851</c:v>
                </c:pt>
                <c:pt idx="311">
                  <c:v>41502</c:v>
                </c:pt>
                <c:pt idx="312">
                  <c:v>42107</c:v>
                </c:pt>
                <c:pt idx="313">
                  <c:v>41958</c:v>
                </c:pt>
                <c:pt idx="314">
                  <c:v>40063</c:v>
                </c:pt>
                <c:pt idx="315">
                  <c:v>39233</c:v>
                </c:pt>
                <c:pt idx="316">
                  <c:v>37080</c:v>
                </c:pt>
                <c:pt idx="317">
                  <c:v>39253</c:v>
                </c:pt>
                <c:pt idx="318">
                  <c:v>40374</c:v>
                </c:pt>
                <c:pt idx="319">
                  <c:v>41381</c:v>
                </c:pt>
                <c:pt idx="320">
                  <c:v>40929</c:v>
                </c:pt>
                <c:pt idx="321">
                  <c:v>38981</c:v>
                </c:pt>
                <c:pt idx="322">
                  <c:v>37528</c:v>
                </c:pt>
                <c:pt idx="323">
                  <c:v>36101</c:v>
                </c:pt>
                <c:pt idx="324">
                  <c:v>37403</c:v>
                </c:pt>
                <c:pt idx="325">
                  <c:v>38747</c:v>
                </c:pt>
                <c:pt idx="326">
                  <c:v>40604</c:v>
                </c:pt>
                <c:pt idx="327">
                  <c:v>40281</c:v>
                </c:pt>
                <c:pt idx="328">
                  <c:v>38922</c:v>
                </c:pt>
                <c:pt idx="329">
                  <c:v>35796</c:v>
                </c:pt>
                <c:pt idx="330">
                  <c:v>32850</c:v>
                </c:pt>
                <c:pt idx="331">
                  <c:v>28034</c:v>
                </c:pt>
                <c:pt idx="332">
                  <c:v>36520</c:v>
                </c:pt>
                <c:pt idx="333">
                  <c:v>38524</c:v>
                </c:pt>
                <c:pt idx="334">
                  <c:v>37922</c:v>
                </c:pt>
                <c:pt idx="335">
                  <c:v>37329</c:v>
                </c:pt>
                <c:pt idx="336">
                  <c:v>34537</c:v>
                </c:pt>
                <c:pt idx="337">
                  <c:v>32136</c:v>
                </c:pt>
                <c:pt idx="338">
                  <c:v>32822</c:v>
                </c:pt>
                <c:pt idx="339">
                  <c:v>34953</c:v>
                </c:pt>
                <c:pt idx="340">
                  <c:v>36463</c:v>
                </c:pt>
                <c:pt idx="341">
                  <c:v>36724</c:v>
                </c:pt>
                <c:pt idx="342">
                  <c:v>36303</c:v>
                </c:pt>
                <c:pt idx="343">
                  <c:v>35142</c:v>
                </c:pt>
                <c:pt idx="344">
                  <c:v>32536</c:v>
                </c:pt>
                <c:pt idx="345">
                  <c:v>34013</c:v>
                </c:pt>
                <c:pt idx="346">
                  <c:v>35605</c:v>
                </c:pt>
                <c:pt idx="347">
                  <c:v>37149</c:v>
                </c:pt>
                <c:pt idx="348">
                  <c:v>37826</c:v>
                </c:pt>
                <c:pt idx="349">
                  <c:v>38430</c:v>
                </c:pt>
                <c:pt idx="350">
                  <c:v>37708</c:v>
                </c:pt>
                <c:pt idx="351">
                  <c:v>35253</c:v>
                </c:pt>
                <c:pt idx="352">
                  <c:v>36973</c:v>
                </c:pt>
                <c:pt idx="353">
                  <c:v>37846</c:v>
                </c:pt>
                <c:pt idx="354">
                  <c:v>37194</c:v>
                </c:pt>
                <c:pt idx="355">
                  <c:v>38042</c:v>
                </c:pt>
                <c:pt idx="356">
                  <c:v>37994</c:v>
                </c:pt>
                <c:pt idx="357">
                  <c:v>36969</c:v>
                </c:pt>
                <c:pt idx="358">
                  <c:v>37728</c:v>
                </c:pt>
                <c:pt idx="359">
                  <c:v>38751</c:v>
                </c:pt>
                <c:pt idx="360">
                  <c:v>40283</c:v>
                </c:pt>
                <c:pt idx="361">
                  <c:v>39742</c:v>
                </c:pt>
                <c:pt idx="362">
                  <c:v>41742</c:v>
                </c:pt>
                <c:pt idx="363">
                  <c:v>41456</c:v>
                </c:pt>
                <c:pt idx="364">
                  <c:v>37199</c:v>
                </c:pt>
                <c:pt idx="365">
                  <c:v>35292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C-49DF-BF88-16CD3AF2B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'24'!$Q$1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'24'!$Q$2:$Q$367</c:f>
              <c:numCache>
                <c:formatCode>General</c:formatCode>
                <c:ptCount val="366"/>
                <c:pt idx="0">
                  <c:v>44060</c:v>
                </c:pt>
                <c:pt idx="1">
                  <c:v>43836</c:v>
                </c:pt>
                <c:pt idx="2">
                  <c:v>41862</c:v>
                </c:pt>
                <c:pt idx="3">
                  <c:v>37829</c:v>
                </c:pt>
                <c:pt idx="4">
                  <c:v>37001</c:v>
                </c:pt>
                <c:pt idx="5">
                  <c:v>37483</c:v>
                </c:pt>
                <c:pt idx="6">
                  <c:v>37264</c:v>
                </c:pt>
                <c:pt idx="7">
                  <c:v>35781</c:v>
                </c:pt>
                <c:pt idx="8">
                  <c:v>35366</c:v>
                </c:pt>
                <c:pt idx="9">
                  <c:v>35601</c:v>
                </c:pt>
                <c:pt idx="10">
                  <c:v>38106</c:v>
                </c:pt>
                <c:pt idx="11">
                  <c:v>38158</c:v>
                </c:pt>
                <c:pt idx="12">
                  <c:v>38905</c:v>
                </c:pt>
                <c:pt idx="13">
                  <c:v>40814</c:v>
                </c:pt>
                <c:pt idx="14">
                  <c:v>40744</c:v>
                </c:pt>
                <c:pt idx="15">
                  <c:v>38967</c:v>
                </c:pt>
                <c:pt idx="16">
                  <c:v>39242</c:v>
                </c:pt>
                <c:pt idx="17">
                  <c:v>40881</c:v>
                </c:pt>
                <c:pt idx="18">
                  <c:v>40434</c:v>
                </c:pt>
                <c:pt idx="19">
                  <c:v>40500</c:v>
                </c:pt>
                <c:pt idx="20">
                  <c:v>41181</c:v>
                </c:pt>
                <c:pt idx="21">
                  <c:v>38794</c:v>
                </c:pt>
                <c:pt idx="22">
                  <c:v>2598</c:v>
                </c:pt>
                <c:pt idx="23">
                  <c:v>42388</c:v>
                </c:pt>
                <c:pt idx="24">
                  <c:v>38027</c:v>
                </c:pt>
                <c:pt idx="25">
                  <c:v>34736</c:v>
                </c:pt>
                <c:pt idx="26">
                  <c:v>37798</c:v>
                </c:pt>
                <c:pt idx="27">
                  <c:v>41934</c:v>
                </c:pt>
                <c:pt idx="28">
                  <c:v>42597</c:v>
                </c:pt>
                <c:pt idx="29">
                  <c:v>42028</c:v>
                </c:pt>
                <c:pt idx="30">
                  <c:v>42306</c:v>
                </c:pt>
                <c:pt idx="31">
                  <c:v>40023</c:v>
                </c:pt>
                <c:pt idx="32">
                  <c:v>37856</c:v>
                </c:pt>
                <c:pt idx="33">
                  <c:v>37489</c:v>
                </c:pt>
                <c:pt idx="34">
                  <c:v>38645</c:v>
                </c:pt>
                <c:pt idx="35">
                  <c:v>38100</c:v>
                </c:pt>
                <c:pt idx="36">
                  <c:v>38290</c:v>
                </c:pt>
                <c:pt idx="37">
                  <c:v>40811</c:v>
                </c:pt>
                <c:pt idx="38">
                  <c:v>38647</c:v>
                </c:pt>
                <c:pt idx="39">
                  <c:v>36225</c:v>
                </c:pt>
                <c:pt idx="40">
                  <c:v>33817</c:v>
                </c:pt>
                <c:pt idx="41">
                  <c:v>43697</c:v>
                </c:pt>
                <c:pt idx="42">
                  <c:v>44115</c:v>
                </c:pt>
                <c:pt idx="43">
                  <c:v>42837</c:v>
                </c:pt>
                <c:pt idx="44">
                  <c:v>40021</c:v>
                </c:pt>
                <c:pt idx="45">
                  <c:v>39567</c:v>
                </c:pt>
                <c:pt idx="46">
                  <c:v>39731</c:v>
                </c:pt>
                <c:pt idx="47">
                  <c:v>39211</c:v>
                </c:pt>
                <c:pt idx="48">
                  <c:v>40004</c:v>
                </c:pt>
                <c:pt idx="49">
                  <c:v>25822</c:v>
                </c:pt>
                <c:pt idx="50">
                  <c:v>45797</c:v>
                </c:pt>
                <c:pt idx="51">
                  <c:v>38531</c:v>
                </c:pt>
                <c:pt idx="52">
                  <c:v>34758</c:v>
                </c:pt>
                <c:pt idx="53">
                  <c:v>38694</c:v>
                </c:pt>
                <c:pt idx="54">
                  <c:v>37019</c:v>
                </c:pt>
                <c:pt idx="55">
                  <c:v>42657</c:v>
                </c:pt>
                <c:pt idx="56">
                  <c:v>36915</c:v>
                </c:pt>
                <c:pt idx="57">
                  <c:v>38441</c:v>
                </c:pt>
                <c:pt idx="58">
                  <c:v>39784</c:v>
                </c:pt>
                <c:pt idx="59">
                  <c:v>41386</c:v>
                </c:pt>
                <c:pt idx="60">
                  <c:v>41244</c:v>
                </c:pt>
                <c:pt idx="61">
                  <c:v>43915</c:v>
                </c:pt>
                <c:pt idx="62">
                  <c:v>44390</c:v>
                </c:pt>
                <c:pt idx="63">
                  <c:v>41064</c:v>
                </c:pt>
                <c:pt idx="64">
                  <c:v>31318</c:v>
                </c:pt>
                <c:pt idx="65">
                  <c:v>28241</c:v>
                </c:pt>
                <c:pt idx="66">
                  <c:v>29930</c:v>
                </c:pt>
                <c:pt idx="67">
                  <c:v>32275</c:v>
                </c:pt>
                <c:pt idx="68">
                  <c:v>33293</c:v>
                </c:pt>
                <c:pt idx="69">
                  <c:v>39739</c:v>
                </c:pt>
                <c:pt idx="70">
                  <c:v>36308</c:v>
                </c:pt>
                <c:pt idx="71">
                  <c:v>31656</c:v>
                </c:pt>
                <c:pt idx="72">
                  <c:v>32243</c:v>
                </c:pt>
                <c:pt idx="73">
                  <c:v>33106</c:v>
                </c:pt>
                <c:pt idx="74">
                  <c:v>36711</c:v>
                </c:pt>
                <c:pt idx="75">
                  <c:v>36332</c:v>
                </c:pt>
                <c:pt idx="76">
                  <c:v>41390</c:v>
                </c:pt>
                <c:pt idx="77">
                  <c:v>39626</c:v>
                </c:pt>
                <c:pt idx="78">
                  <c:v>35527</c:v>
                </c:pt>
                <c:pt idx="79">
                  <c:v>34727</c:v>
                </c:pt>
                <c:pt idx="80">
                  <c:v>36940</c:v>
                </c:pt>
                <c:pt idx="81">
                  <c:v>38729</c:v>
                </c:pt>
                <c:pt idx="82">
                  <c:v>39427</c:v>
                </c:pt>
                <c:pt idx="83">
                  <c:v>43853</c:v>
                </c:pt>
                <c:pt idx="84">
                  <c:v>41358</c:v>
                </c:pt>
                <c:pt idx="85">
                  <c:v>36293</c:v>
                </c:pt>
                <c:pt idx="86">
                  <c:v>38302</c:v>
                </c:pt>
                <c:pt idx="87">
                  <c:v>40096</c:v>
                </c:pt>
                <c:pt idx="88">
                  <c:v>43923</c:v>
                </c:pt>
                <c:pt idx="89">
                  <c:v>43515</c:v>
                </c:pt>
                <c:pt idx="90">
                  <c:v>45828</c:v>
                </c:pt>
                <c:pt idx="91">
                  <c:v>43792</c:v>
                </c:pt>
                <c:pt idx="92">
                  <c:v>39044</c:v>
                </c:pt>
                <c:pt idx="93">
                  <c:v>39859</c:v>
                </c:pt>
                <c:pt idx="94">
                  <c:v>40716</c:v>
                </c:pt>
                <c:pt idx="95">
                  <c:v>43359</c:v>
                </c:pt>
                <c:pt idx="96">
                  <c:v>42681</c:v>
                </c:pt>
                <c:pt idx="97">
                  <c:v>44275</c:v>
                </c:pt>
                <c:pt idx="98">
                  <c:v>40673</c:v>
                </c:pt>
                <c:pt idx="99">
                  <c:v>41908</c:v>
                </c:pt>
                <c:pt idx="100">
                  <c:v>43255</c:v>
                </c:pt>
                <c:pt idx="101">
                  <c:v>39186</c:v>
                </c:pt>
                <c:pt idx="102">
                  <c:v>40222</c:v>
                </c:pt>
                <c:pt idx="103">
                  <c:v>45799</c:v>
                </c:pt>
                <c:pt idx="104">
                  <c:v>45752</c:v>
                </c:pt>
                <c:pt idx="105">
                  <c:v>45697</c:v>
                </c:pt>
                <c:pt idx="106">
                  <c:v>39493</c:v>
                </c:pt>
                <c:pt idx="107">
                  <c:v>38872</c:v>
                </c:pt>
                <c:pt idx="108">
                  <c:v>42207</c:v>
                </c:pt>
                <c:pt idx="109">
                  <c:v>44909</c:v>
                </c:pt>
                <c:pt idx="110">
                  <c:v>42556</c:v>
                </c:pt>
                <c:pt idx="111">
                  <c:v>46055</c:v>
                </c:pt>
                <c:pt idx="112">
                  <c:v>43642</c:v>
                </c:pt>
                <c:pt idx="113">
                  <c:v>39843</c:v>
                </c:pt>
                <c:pt idx="114">
                  <c:v>38272</c:v>
                </c:pt>
                <c:pt idx="115">
                  <c:v>41277</c:v>
                </c:pt>
                <c:pt idx="116">
                  <c:v>45057</c:v>
                </c:pt>
                <c:pt idx="117">
                  <c:v>45140</c:v>
                </c:pt>
                <c:pt idx="118">
                  <c:v>45781</c:v>
                </c:pt>
                <c:pt idx="119">
                  <c:v>43937</c:v>
                </c:pt>
                <c:pt idx="120">
                  <c:v>42486</c:v>
                </c:pt>
                <c:pt idx="121">
                  <c:v>40240</c:v>
                </c:pt>
                <c:pt idx="122">
                  <c:v>39314</c:v>
                </c:pt>
                <c:pt idx="123">
                  <c:v>43898</c:v>
                </c:pt>
                <c:pt idx="124">
                  <c:v>45308</c:v>
                </c:pt>
                <c:pt idx="125">
                  <c:v>38787</c:v>
                </c:pt>
                <c:pt idx="126">
                  <c:v>49305</c:v>
                </c:pt>
                <c:pt idx="127">
                  <c:v>46489</c:v>
                </c:pt>
                <c:pt idx="128">
                  <c:v>39900</c:v>
                </c:pt>
                <c:pt idx="129">
                  <c:v>39346</c:v>
                </c:pt>
                <c:pt idx="130">
                  <c:v>44682</c:v>
                </c:pt>
                <c:pt idx="131">
                  <c:v>41988</c:v>
                </c:pt>
                <c:pt idx="132">
                  <c:v>43333</c:v>
                </c:pt>
                <c:pt idx="133">
                  <c:v>37874</c:v>
                </c:pt>
                <c:pt idx="134">
                  <c:v>42404</c:v>
                </c:pt>
                <c:pt idx="135">
                  <c:v>39483</c:v>
                </c:pt>
                <c:pt idx="136">
                  <c:v>39979</c:v>
                </c:pt>
                <c:pt idx="137">
                  <c:v>40023</c:v>
                </c:pt>
                <c:pt idx="138">
                  <c:v>45837</c:v>
                </c:pt>
                <c:pt idx="139">
                  <c:v>46014</c:v>
                </c:pt>
                <c:pt idx="140">
                  <c:v>44653</c:v>
                </c:pt>
                <c:pt idx="141">
                  <c:v>40856</c:v>
                </c:pt>
                <c:pt idx="142">
                  <c:v>41627</c:v>
                </c:pt>
                <c:pt idx="143">
                  <c:v>44754</c:v>
                </c:pt>
                <c:pt idx="144">
                  <c:v>45685</c:v>
                </c:pt>
                <c:pt idx="145">
                  <c:v>46268</c:v>
                </c:pt>
                <c:pt idx="146">
                  <c:v>45851</c:v>
                </c:pt>
                <c:pt idx="147">
                  <c:v>44713</c:v>
                </c:pt>
                <c:pt idx="148">
                  <c:v>40744</c:v>
                </c:pt>
                <c:pt idx="149">
                  <c:v>41845</c:v>
                </c:pt>
                <c:pt idx="150">
                  <c:v>44697</c:v>
                </c:pt>
                <c:pt idx="151">
                  <c:v>45669</c:v>
                </c:pt>
                <c:pt idx="152">
                  <c:v>44112</c:v>
                </c:pt>
                <c:pt idx="153">
                  <c:v>46130</c:v>
                </c:pt>
                <c:pt idx="154">
                  <c:v>42176</c:v>
                </c:pt>
                <c:pt idx="155">
                  <c:v>39016</c:v>
                </c:pt>
                <c:pt idx="156">
                  <c:v>45599</c:v>
                </c:pt>
                <c:pt idx="157">
                  <c:v>41450</c:v>
                </c:pt>
                <c:pt idx="158">
                  <c:v>40894</c:v>
                </c:pt>
                <c:pt idx="159">
                  <c:v>48063</c:v>
                </c:pt>
                <c:pt idx="160">
                  <c:v>47803</c:v>
                </c:pt>
                <c:pt idx="161">
                  <c:v>46780</c:v>
                </c:pt>
                <c:pt idx="162">
                  <c:v>43984</c:v>
                </c:pt>
                <c:pt idx="163">
                  <c:v>43498</c:v>
                </c:pt>
                <c:pt idx="164">
                  <c:v>44407</c:v>
                </c:pt>
                <c:pt idx="165">
                  <c:v>45640</c:v>
                </c:pt>
                <c:pt idx="166">
                  <c:v>45205</c:v>
                </c:pt>
                <c:pt idx="167">
                  <c:v>46465</c:v>
                </c:pt>
                <c:pt idx="168">
                  <c:v>44861</c:v>
                </c:pt>
                <c:pt idx="169">
                  <c:v>42446</c:v>
                </c:pt>
                <c:pt idx="170">
                  <c:v>42134</c:v>
                </c:pt>
                <c:pt idx="171">
                  <c:v>40969</c:v>
                </c:pt>
                <c:pt idx="172">
                  <c:v>42683</c:v>
                </c:pt>
                <c:pt idx="173">
                  <c:v>39744</c:v>
                </c:pt>
                <c:pt idx="174">
                  <c:v>43674</c:v>
                </c:pt>
                <c:pt idx="175">
                  <c:v>40940</c:v>
                </c:pt>
                <c:pt idx="176">
                  <c:v>40655</c:v>
                </c:pt>
                <c:pt idx="177">
                  <c:v>40125</c:v>
                </c:pt>
                <c:pt idx="178">
                  <c:v>40618</c:v>
                </c:pt>
                <c:pt idx="179">
                  <c:v>41232</c:v>
                </c:pt>
                <c:pt idx="180">
                  <c:v>38237</c:v>
                </c:pt>
                <c:pt idx="181">
                  <c:v>41123</c:v>
                </c:pt>
                <c:pt idx="182">
                  <c:v>34716</c:v>
                </c:pt>
                <c:pt idx="183">
                  <c:v>29371</c:v>
                </c:pt>
                <c:pt idx="184">
                  <c:v>32204</c:v>
                </c:pt>
                <c:pt idx="185">
                  <c:v>33628</c:v>
                </c:pt>
                <c:pt idx="186">
                  <c:v>38390</c:v>
                </c:pt>
                <c:pt idx="187">
                  <c:v>39345</c:v>
                </c:pt>
                <c:pt idx="188">
                  <c:v>44141</c:v>
                </c:pt>
                <c:pt idx="189">
                  <c:v>40922</c:v>
                </c:pt>
                <c:pt idx="190">
                  <c:v>38628</c:v>
                </c:pt>
                <c:pt idx="191">
                  <c:v>35997</c:v>
                </c:pt>
                <c:pt idx="192">
                  <c:v>34537</c:v>
                </c:pt>
                <c:pt idx="193">
                  <c:v>37872</c:v>
                </c:pt>
                <c:pt idx="194">
                  <c:v>37500</c:v>
                </c:pt>
                <c:pt idx="195">
                  <c:v>41170</c:v>
                </c:pt>
                <c:pt idx="196">
                  <c:v>38846</c:v>
                </c:pt>
                <c:pt idx="197">
                  <c:v>38067</c:v>
                </c:pt>
                <c:pt idx="198">
                  <c:v>39197</c:v>
                </c:pt>
                <c:pt idx="199">
                  <c:v>39306</c:v>
                </c:pt>
                <c:pt idx="200">
                  <c:v>38369</c:v>
                </c:pt>
                <c:pt idx="201">
                  <c:v>40409</c:v>
                </c:pt>
                <c:pt idx="202">
                  <c:v>41871</c:v>
                </c:pt>
                <c:pt idx="203">
                  <c:v>41676</c:v>
                </c:pt>
                <c:pt idx="204">
                  <c:v>42264</c:v>
                </c:pt>
                <c:pt idx="205">
                  <c:v>42576</c:v>
                </c:pt>
                <c:pt idx="206">
                  <c:v>41893</c:v>
                </c:pt>
                <c:pt idx="207">
                  <c:v>41733</c:v>
                </c:pt>
                <c:pt idx="208">
                  <c:v>40061</c:v>
                </c:pt>
                <c:pt idx="209">
                  <c:v>42998</c:v>
                </c:pt>
                <c:pt idx="210">
                  <c:v>38814</c:v>
                </c:pt>
                <c:pt idx="211">
                  <c:v>43569</c:v>
                </c:pt>
                <c:pt idx="212">
                  <c:v>46208</c:v>
                </c:pt>
                <c:pt idx="213">
                  <c:v>45388</c:v>
                </c:pt>
                <c:pt idx="214">
                  <c:v>46742</c:v>
                </c:pt>
                <c:pt idx="215">
                  <c:v>46731</c:v>
                </c:pt>
                <c:pt idx="216">
                  <c:v>47575</c:v>
                </c:pt>
                <c:pt idx="217">
                  <c:v>47365</c:v>
                </c:pt>
                <c:pt idx="218">
                  <c:v>46297</c:v>
                </c:pt>
                <c:pt idx="219">
                  <c:v>45283</c:v>
                </c:pt>
                <c:pt idx="220">
                  <c:v>43447</c:v>
                </c:pt>
                <c:pt idx="221">
                  <c:v>44426</c:v>
                </c:pt>
                <c:pt idx="222">
                  <c:v>44519</c:v>
                </c:pt>
                <c:pt idx="223">
                  <c:v>46997</c:v>
                </c:pt>
                <c:pt idx="224">
                  <c:v>42828</c:v>
                </c:pt>
                <c:pt idx="225">
                  <c:v>42276</c:v>
                </c:pt>
                <c:pt idx="226">
                  <c:v>45169</c:v>
                </c:pt>
                <c:pt idx="227">
                  <c:v>42937</c:v>
                </c:pt>
                <c:pt idx="228">
                  <c:v>43418</c:v>
                </c:pt>
                <c:pt idx="229">
                  <c:v>46526</c:v>
                </c:pt>
                <c:pt idx="230">
                  <c:v>47711</c:v>
                </c:pt>
                <c:pt idx="231">
                  <c:v>46121</c:v>
                </c:pt>
                <c:pt idx="232">
                  <c:v>41976</c:v>
                </c:pt>
                <c:pt idx="233">
                  <c:v>40464</c:v>
                </c:pt>
                <c:pt idx="234">
                  <c:v>39356</c:v>
                </c:pt>
                <c:pt idx="235">
                  <c:v>41820</c:v>
                </c:pt>
                <c:pt idx="236">
                  <c:v>42253</c:v>
                </c:pt>
                <c:pt idx="237">
                  <c:v>45341</c:v>
                </c:pt>
                <c:pt idx="238">
                  <c:v>40953</c:v>
                </c:pt>
                <c:pt idx="239">
                  <c:v>45735</c:v>
                </c:pt>
                <c:pt idx="240">
                  <c:v>44437</c:v>
                </c:pt>
                <c:pt idx="241">
                  <c:v>44103</c:v>
                </c:pt>
                <c:pt idx="242">
                  <c:v>45128</c:v>
                </c:pt>
                <c:pt idx="243">
                  <c:v>44918</c:v>
                </c:pt>
                <c:pt idx="244">
                  <c:v>45944</c:v>
                </c:pt>
                <c:pt idx="245">
                  <c:v>42141</c:v>
                </c:pt>
                <c:pt idx="246">
                  <c:v>38836</c:v>
                </c:pt>
                <c:pt idx="247">
                  <c:v>38822</c:v>
                </c:pt>
                <c:pt idx="248">
                  <c:v>39093</c:v>
                </c:pt>
                <c:pt idx="249">
                  <c:v>40679</c:v>
                </c:pt>
                <c:pt idx="250">
                  <c:v>40179</c:v>
                </c:pt>
                <c:pt idx="251">
                  <c:v>44321</c:v>
                </c:pt>
                <c:pt idx="252">
                  <c:v>40740</c:v>
                </c:pt>
                <c:pt idx="253">
                  <c:v>36670</c:v>
                </c:pt>
                <c:pt idx="254">
                  <c:v>37989</c:v>
                </c:pt>
                <c:pt idx="255">
                  <c:v>37154</c:v>
                </c:pt>
                <c:pt idx="256">
                  <c:v>39089</c:v>
                </c:pt>
                <c:pt idx="257">
                  <c:v>38772</c:v>
                </c:pt>
                <c:pt idx="258">
                  <c:v>35199</c:v>
                </c:pt>
                <c:pt idx="259">
                  <c:v>43608</c:v>
                </c:pt>
                <c:pt idx="260">
                  <c:v>46493</c:v>
                </c:pt>
                <c:pt idx="261">
                  <c:v>46479</c:v>
                </c:pt>
                <c:pt idx="262">
                  <c:v>43541</c:v>
                </c:pt>
                <c:pt idx="263">
                  <c:v>41376</c:v>
                </c:pt>
                <c:pt idx="264">
                  <c:v>41415</c:v>
                </c:pt>
                <c:pt idx="265">
                  <c:v>42947</c:v>
                </c:pt>
                <c:pt idx="266">
                  <c:v>37663</c:v>
                </c:pt>
                <c:pt idx="267">
                  <c:v>38173</c:v>
                </c:pt>
                <c:pt idx="268">
                  <c:v>40415</c:v>
                </c:pt>
                <c:pt idx="269">
                  <c:v>40622</c:v>
                </c:pt>
                <c:pt idx="270">
                  <c:v>44228</c:v>
                </c:pt>
                <c:pt idx="271">
                  <c:v>40785</c:v>
                </c:pt>
                <c:pt idx="272">
                  <c:v>43151</c:v>
                </c:pt>
                <c:pt idx="273">
                  <c:v>37931</c:v>
                </c:pt>
                <c:pt idx="274">
                  <c:v>40969</c:v>
                </c:pt>
                <c:pt idx="275">
                  <c:v>43503</c:v>
                </c:pt>
                <c:pt idx="276">
                  <c:v>40568</c:v>
                </c:pt>
                <c:pt idx="277">
                  <c:v>42190</c:v>
                </c:pt>
                <c:pt idx="278">
                  <c:v>46364</c:v>
                </c:pt>
                <c:pt idx="279">
                  <c:v>47909</c:v>
                </c:pt>
                <c:pt idx="280">
                  <c:v>43736</c:v>
                </c:pt>
                <c:pt idx="281">
                  <c:v>39816</c:v>
                </c:pt>
                <c:pt idx="282">
                  <c:v>39278</c:v>
                </c:pt>
                <c:pt idx="283">
                  <c:v>38065</c:v>
                </c:pt>
                <c:pt idx="284">
                  <c:v>42252</c:v>
                </c:pt>
                <c:pt idx="285">
                  <c:v>44743</c:v>
                </c:pt>
                <c:pt idx="286">
                  <c:v>46345</c:v>
                </c:pt>
                <c:pt idx="287">
                  <c:v>43410</c:v>
                </c:pt>
                <c:pt idx="288">
                  <c:v>39290</c:v>
                </c:pt>
                <c:pt idx="289">
                  <c:v>40825</c:v>
                </c:pt>
                <c:pt idx="290">
                  <c:v>43135</c:v>
                </c:pt>
                <c:pt idx="291">
                  <c:v>45582</c:v>
                </c:pt>
                <c:pt idx="292">
                  <c:v>44855</c:v>
                </c:pt>
                <c:pt idx="293">
                  <c:v>46265</c:v>
                </c:pt>
                <c:pt idx="294">
                  <c:v>41946</c:v>
                </c:pt>
                <c:pt idx="295">
                  <c:v>37615</c:v>
                </c:pt>
                <c:pt idx="296">
                  <c:v>39922</c:v>
                </c:pt>
                <c:pt idx="297">
                  <c:v>44109</c:v>
                </c:pt>
                <c:pt idx="298">
                  <c:v>45107</c:v>
                </c:pt>
                <c:pt idx="299">
                  <c:v>45406</c:v>
                </c:pt>
                <c:pt idx="300">
                  <c:v>41730</c:v>
                </c:pt>
                <c:pt idx="301">
                  <c:v>41237</c:v>
                </c:pt>
                <c:pt idx="302">
                  <c:v>40634</c:v>
                </c:pt>
                <c:pt idx="303">
                  <c:v>38899</c:v>
                </c:pt>
                <c:pt idx="304">
                  <c:v>41149</c:v>
                </c:pt>
                <c:pt idx="305">
                  <c:v>41100</c:v>
                </c:pt>
                <c:pt idx="306">
                  <c:v>42170</c:v>
                </c:pt>
                <c:pt idx="307">
                  <c:v>41804</c:v>
                </c:pt>
                <c:pt idx="308">
                  <c:v>40267</c:v>
                </c:pt>
                <c:pt idx="309">
                  <c:v>39938</c:v>
                </c:pt>
                <c:pt idx="310">
                  <c:v>37073</c:v>
                </c:pt>
                <c:pt idx="311">
                  <c:v>40232</c:v>
                </c:pt>
                <c:pt idx="312">
                  <c:v>41639</c:v>
                </c:pt>
                <c:pt idx="313">
                  <c:v>42340</c:v>
                </c:pt>
                <c:pt idx="314">
                  <c:v>41668</c:v>
                </c:pt>
                <c:pt idx="315">
                  <c:v>40299</c:v>
                </c:pt>
                <c:pt idx="316">
                  <c:v>39615</c:v>
                </c:pt>
                <c:pt idx="317">
                  <c:v>37237</c:v>
                </c:pt>
                <c:pt idx="318">
                  <c:v>38474</c:v>
                </c:pt>
                <c:pt idx="319">
                  <c:v>39998</c:v>
                </c:pt>
                <c:pt idx="320">
                  <c:v>41482</c:v>
                </c:pt>
                <c:pt idx="321">
                  <c:v>41807</c:v>
                </c:pt>
                <c:pt idx="322">
                  <c:v>39415</c:v>
                </c:pt>
                <c:pt idx="323">
                  <c:v>38690</c:v>
                </c:pt>
                <c:pt idx="324">
                  <c:v>36427</c:v>
                </c:pt>
                <c:pt idx="325">
                  <c:v>37078</c:v>
                </c:pt>
                <c:pt idx="326">
                  <c:v>40103</c:v>
                </c:pt>
                <c:pt idx="327">
                  <c:v>40530</c:v>
                </c:pt>
                <c:pt idx="328">
                  <c:v>42354</c:v>
                </c:pt>
                <c:pt idx="329">
                  <c:v>40310</c:v>
                </c:pt>
                <c:pt idx="330">
                  <c:v>37410</c:v>
                </c:pt>
                <c:pt idx="331">
                  <c:v>27898</c:v>
                </c:pt>
                <c:pt idx="332">
                  <c:v>36855</c:v>
                </c:pt>
                <c:pt idx="333">
                  <c:v>36831</c:v>
                </c:pt>
                <c:pt idx="334">
                  <c:v>34816</c:v>
                </c:pt>
                <c:pt idx="335">
                  <c:v>39318</c:v>
                </c:pt>
                <c:pt idx="336">
                  <c:v>35413</c:v>
                </c:pt>
                <c:pt idx="337">
                  <c:v>33906</c:v>
                </c:pt>
                <c:pt idx="338">
                  <c:v>33401</c:v>
                </c:pt>
                <c:pt idx="339">
                  <c:v>34202</c:v>
                </c:pt>
                <c:pt idx="340">
                  <c:v>36157</c:v>
                </c:pt>
                <c:pt idx="341">
                  <c:v>35908</c:v>
                </c:pt>
                <c:pt idx="342">
                  <c:v>38960</c:v>
                </c:pt>
                <c:pt idx="343">
                  <c:v>35304</c:v>
                </c:pt>
                <c:pt idx="344">
                  <c:v>33695</c:v>
                </c:pt>
                <c:pt idx="345">
                  <c:v>33223</c:v>
                </c:pt>
                <c:pt idx="346">
                  <c:v>34081</c:v>
                </c:pt>
                <c:pt idx="347">
                  <c:v>37817</c:v>
                </c:pt>
                <c:pt idx="348">
                  <c:v>36441</c:v>
                </c:pt>
                <c:pt idx="349">
                  <c:v>39821</c:v>
                </c:pt>
                <c:pt idx="350">
                  <c:v>36518</c:v>
                </c:pt>
                <c:pt idx="351">
                  <c:v>36744</c:v>
                </c:pt>
                <c:pt idx="352">
                  <c:v>36759</c:v>
                </c:pt>
                <c:pt idx="353">
                  <c:v>36324</c:v>
                </c:pt>
                <c:pt idx="354">
                  <c:v>38248</c:v>
                </c:pt>
                <c:pt idx="355">
                  <c:v>35673</c:v>
                </c:pt>
                <c:pt idx="356">
                  <c:v>38138</c:v>
                </c:pt>
                <c:pt idx="357">
                  <c:v>34923</c:v>
                </c:pt>
                <c:pt idx="358">
                  <c:v>34557</c:v>
                </c:pt>
                <c:pt idx="359">
                  <c:v>33352</c:v>
                </c:pt>
                <c:pt idx="360">
                  <c:v>33647</c:v>
                </c:pt>
                <c:pt idx="361">
                  <c:v>34273</c:v>
                </c:pt>
                <c:pt idx="362">
                  <c:v>39041</c:v>
                </c:pt>
                <c:pt idx="363">
                  <c:v>40735</c:v>
                </c:pt>
                <c:pt idx="364">
                  <c:v>39576</c:v>
                </c:pt>
                <c:pt idx="365">
                  <c:v>37594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7-4D46-A227-D9B2E3BF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'24'!$W$2:$W$367</c:f>
              <c:numCache>
                <c:formatCode>0</c:formatCode>
                <c:ptCount val="366"/>
                <c:pt idx="0">
                  <c:v>1999</c:v>
                </c:pt>
                <c:pt idx="1">
                  <c:v>1384</c:v>
                </c:pt>
                <c:pt idx="2">
                  <c:v>1766</c:v>
                </c:pt>
                <c:pt idx="3">
                  <c:v>2023</c:v>
                </c:pt>
                <c:pt idx="4">
                  <c:v>1986</c:v>
                </c:pt>
                <c:pt idx="5">
                  <c:v>2490</c:v>
                </c:pt>
                <c:pt idx="6">
                  <c:v>2207</c:v>
                </c:pt>
                <c:pt idx="7">
                  <c:v>1860</c:v>
                </c:pt>
                <c:pt idx="8">
                  <c:v>2183</c:v>
                </c:pt>
                <c:pt idx="9">
                  <c:v>2279</c:v>
                </c:pt>
                <c:pt idx="10">
                  <c:v>2145</c:v>
                </c:pt>
                <c:pt idx="11">
                  <c:v>2059</c:v>
                </c:pt>
                <c:pt idx="12">
                  <c:v>2509</c:v>
                </c:pt>
                <c:pt idx="13">
                  <c:v>2189</c:v>
                </c:pt>
                <c:pt idx="14">
                  <c:v>1799</c:v>
                </c:pt>
                <c:pt idx="15">
                  <c:v>2077</c:v>
                </c:pt>
                <c:pt idx="16">
                  <c:v>2202</c:v>
                </c:pt>
                <c:pt idx="17">
                  <c:v>2101</c:v>
                </c:pt>
                <c:pt idx="18">
                  <c:v>2117</c:v>
                </c:pt>
                <c:pt idx="19">
                  <c:v>2536</c:v>
                </c:pt>
                <c:pt idx="20">
                  <c:v>2261</c:v>
                </c:pt>
                <c:pt idx="21">
                  <c:v>1779</c:v>
                </c:pt>
                <c:pt idx="22">
                  <c:v>1349</c:v>
                </c:pt>
                <c:pt idx="23">
                  <c:v>1707</c:v>
                </c:pt>
                <c:pt idx="24">
                  <c:v>1741</c:v>
                </c:pt>
                <c:pt idx="25">
                  <c:v>2020</c:v>
                </c:pt>
                <c:pt idx="26">
                  <c:v>2518</c:v>
                </c:pt>
                <c:pt idx="27">
                  <c:v>2229</c:v>
                </c:pt>
                <c:pt idx="28">
                  <c:v>1826</c:v>
                </c:pt>
                <c:pt idx="29">
                  <c:v>2190</c:v>
                </c:pt>
                <c:pt idx="30">
                  <c:v>2252</c:v>
                </c:pt>
                <c:pt idx="31">
                  <c:v>2184</c:v>
                </c:pt>
                <c:pt idx="32">
                  <c:v>2045</c:v>
                </c:pt>
                <c:pt idx="33">
                  <c:v>2483</c:v>
                </c:pt>
                <c:pt idx="34">
                  <c:v>2183</c:v>
                </c:pt>
                <c:pt idx="35">
                  <c:v>1880</c:v>
                </c:pt>
                <c:pt idx="36">
                  <c:v>2105</c:v>
                </c:pt>
                <c:pt idx="37">
                  <c:v>1779</c:v>
                </c:pt>
                <c:pt idx="38">
                  <c:v>2372</c:v>
                </c:pt>
                <c:pt idx="39">
                  <c:v>2768</c:v>
                </c:pt>
                <c:pt idx="40">
                  <c:v>2872</c:v>
                </c:pt>
                <c:pt idx="41">
                  <c:v>2575</c:v>
                </c:pt>
                <c:pt idx="42">
                  <c:v>1811</c:v>
                </c:pt>
                <c:pt idx="43">
                  <c:v>1392</c:v>
                </c:pt>
                <c:pt idx="44">
                  <c:v>1830</c:v>
                </c:pt>
                <c:pt idx="45">
                  <c:v>2166</c:v>
                </c:pt>
                <c:pt idx="46">
                  <c:v>2196</c:v>
                </c:pt>
                <c:pt idx="47">
                  <c:v>2485</c:v>
                </c:pt>
                <c:pt idx="48">
                  <c:v>2269</c:v>
                </c:pt>
                <c:pt idx="49">
                  <c:v>2075</c:v>
                </c:pt>
                <c:pt idx="50">
                  <c:v>2490</c:v>
                </c:pt>
                <c:pt idx="51">
                  <c:v>2278</c:v>
                </c:pt>
                <c:pt idx="52">
                  <c:v>2340</c:v>
                </c:pt>
                <c:pt idx="53">
                  <c:v>2327</c:v>
                </c:pt>
                <c:pt idx="54">
                  <c:v>2581</c:v>
                </c:pt>
                <c:pt idx="55">
                  <c:v>2336</c:v>
                </c:pt>
                <c:pt idx="56">
                  <c:v>1921</c:v>
                </c:pt>
                <c:pt idx="57">
                  <c:v>2136</c:v>
                </c:pt>
                <c:pt idx="58">
                  <c:v>2114</c:v>
                </c:pt>
                <c:pt idx="59">
                  <c:v>1947</c:v>
                </c:pt>
                <c:pt idx="60">
                  <c:v>2616</c:v>
                </c:pt>
                <c:pt idx="61">
                  <c:v>2577</c:v>
                </c:pt>
                <c:pt idx="62">
                  <c:v>1748</c:v>
                </c:pt>
                <c:pt idx="63">
                  <c:v>1301</c:v>
                </c:pt>
                <c:pt idx="64">
                  <c:v>2030</c:v>
                </c:pt>
                <c:pt idx="65">
                  <c:v>2251</c:v>
                </c:pt>
                <c:pt idx="66">
                  <c:v>2014</c:v>
                </c:pt>
                <c:pt idx="67">
                  <c:v>1957</c:v>
                </c:pt>
                <c:pt idx="68">
                  <c:v>2552</c:v>
                </c:pt>
                <c:pt idx="69">
                  <c:v>2245</c:v>
                </c:pt>
                <c:pt idx="70">
                  <c:v>1708</c:v>
                </c:pt>
                <c:pt idx="71">
                  <c:v>2032</c:v>
                </c:pt>
                <c:pt idx="72">
                  <c:v>2160</c:v>
                </c:pt>
                <c:pt idx="73">
                  <c:v>1900</c:v>
                </c:pt>
                <c:pt idx="74">
                  <c:v>1870</c:v>
                </c:pt>
                <c:pt idx="75">
                  <c:v>2538</c:v>
                </c:pt>
                <c:pt idx="76">
                  <c:v>2235</c:v>
                </c:pt>
                <c:pt idx="77">
                  <c:v>1799</c:v>
                </c:pt>
                <c:pt idx="78">
                  <c:v>2104</c:v>
                </c:pt>
                <c:pt idx="79">
                  <c:v>2243</c:v>
                </c:pt>
                <c:pt idx="80">
                  <c:v>2053</c:v>
                </c:pt>
                <c:pt idx="81">
                  <c:v>2047</c:v>
                </c:pt>
                <c:pt idx="82">
                  <c:v>2462</c:v>
                </c:pt>
                <c:pt idx="83">
                  <c:v>2317</c:v>
                </c:pt>
                <c:pt idx="84">
                  <c:v>1783</c:v>
                </c:pt>
                <c:pt idx="85">
                  <c:v>2124</c:v>
                </c:pt>
                <c:pt idx="86">
                  <c:v>2229</c:v>
                </c:pt>
                <c:pt idx="87">
                  <c:v>2083</c:v>
                </c:pt>
                <c:pt idx="88">
                  <c:v>2059</c:v>
                </c:pt>
                <c:pt idx="89">
                  <c:v>2464</c:v>
                </c:pt>
                <c:pt idx="90">
                  <c:v>2081</c:v>
                </c:pt>
                <c:pt idx="91">
                  <c:v>1558</c:v>
                </c:pt>
                <c:pt idx="92">
                  <c:v>1965</c:v>
                </c:pt>
                <c:pt idx="93">
                  <c:v>2153</c:v>
                </c:pt>
                <c:pt idx="94">
                  <c:v>2038</c:v>
                </c:pt>
                <c:pt idx="95">
                  <c:v>1994</c:v>
                </c:pt>
                <c:pt idx="96">
                  <c:v>2418</c:v>
                </c:pt>
                <c:pt idx="97">
                  <c:v>2165</c:v>
                </c:pt>
                <c:pt idx="98">
                  <c:v>1811</c:v>
                </c:pt>
                <c:pt idx="99">
                  <c:v>1985</c:v>
                </c:pt>
                <c:pt idx="100">
                  <c:v>1900</c:v>
                </c:pt>
                <c:pt idx="101">
                  <c:v>2063</c:v>
                </c:pt>
                <c:pt idx="102">
                  <c:v>2221</c:v>
                </c:pt>
                <c:pt idx="103">
                  <c:v>2486</c:v>
                </c:pt>
                <c:pt idx="104">
                  <c:v>2078</c:v>
                </c:pt>
                <c:pt idx="105">
                  <c:v>1732</c:v>
                </c:pt>
                <c:pt idx="106">
                  <c:v>2190</c:v>
                </c:pt>
                <c:pt idx="107">
                  <c:v>2284</c:v>
                </c:pt>
                <c:pt idx="108">
                  <c:v>2022</c:v>
                </c:pt>
                <c:pt idx="109">
                  <c:v>2022</c:v>
                </c:pt>
                <c:pt idx="110">
                  <c:v>2429</c:v>
                </c:pt>
                <c:pt idx="111">
                  <c:v>2207</c:v>
                </c:pt>
                <c:pt idx="112">
                  <c:v>1825</c:v>
                </c:pt>
                <c:pt idx="113">
                  <c:v>2310</c:v>
                </c:pt>
                <c:pt idx="114">
                  <c:v>2372</c:v>
                </c:pt>
                <c:pt idx="115">
                  <c:v>2285</c:v>
                </c:pt>
                <c:pt idx="116">
                  <c:v>2278</c:v>
                </c:pt>
                <c:pt idx="117">
                  <c:v>2473</c:v>
                </c:pt>
                <c:pt idx="118">
                  <c:v>2274</c:v>
                </c:pt>
                <c:pt idx="119">
                  <c:v>1817</c:v>
                </c:pt>
                <c:pt idx="120">
                  <c:v>2061</c:v>
                </c:pt>
                <c:pt idx="121">
                  <c:v>1941</c:v>
                </c:pt>
                <c:pt idx="122">
                  <c:v>1898</c:v>
                </c:pt>
                <c:pt idx="123">
                  <c:v>1772</c:v>
                </c:pt>
                <c:pt idx="124">
                  <c:v>2450</c:v>
                </c:pt>
                <c:pt idx="125">
                  <c:v>2480</c:v>
                </c:pt>
                <c:pt idx="126">
                  <c:v>1907</c:v>
                </c:pt>
                <c:pt idx="127">
                  <c:v>1290</c:v>
                </c:pt>
                <c:pt idx="128">
                  <c:v>2103</c:v>
                </c:pt>
                <c:pt idx="129">
                  <c:v>2271</c:v>
                </c:pt>
                <c:pt idx="130">
                  <c:v>2031</c:v>
                </c:pt>
                <c:pt idx="131">
                  <c:v>2417</c:v>
                </c:pt>
                <c:pt idx="132">
                  <c:v>2210</c:v>
                </c:pt>
                <c:pt idx="133">
                  <c:v>1830</c:v>
                </c:pt>
                <c:pt idx="134">
                  <c:v>2033</c:v>
                </c:pt>
                <c:pt idx="135">
                  <c:v>1753</c:v>
                </c:pt>
                <c:pt idx="136">
                  <c:v>1920</c:v>
                </c:pt>
                <c:pt idx="137">
                  <c:v>2224</c:v>
                </c:pt>
                <c:pt idx="138">
                  <c:v>2456</c:v>
                </c:pt>
                <c:pt idx="139">
                  <c:v>2045</c:v>
                </c:pt>
                <c:pt idx="140">
                  <c:v>1706</c:v>
                </c:pt>
                <c:pt idx="141">
                  <c:v>2155</c:v>
                </c:pt>
                <c:pt idx="142">
                  <c:v>2319</c:v>
                </c:pt>
                <c:pt idx="143">
                  <c:v>2268</c:v>
                </c:pt>
                <c:pt idx="144">
                  <c:v>2131</c:v>
                </c:pt>
                <c:pt idx="145">
                  <c:v>2462</c:v>
                </c:pt>
                <c:pt idx="146">
                  <c:v>2285</c:v>
                </c:pt>
                <c:pt idx="147">
                  <c:v>1946</c:v>
                </c:pt>
                <c:pt idx="148">
                  <c:v>2231</c:v>
                </c:pt>
                <c:pt idx="149">
                  <c:v>2388</c:v>
                </c:pt>
                <c:pt idx="150">
                  <c:v>2223</c:v>
                </c:pt>
                <c:pt idx="151">
                  <c:v>2014</c:v>
                </c:pt>
                <c:pt idx="152">
                  <c:v>2427</c:v>
                </c:pt>
                <c:pt idx="153">
                  <c:v>2199</c:v>
                </c:pt>
                <c:pt idx="154">
                  <c:v>1948</c:v>
                </c:pt>
                <c:pt idx="155">
                  <c:v>2107</c:v>
                </c:pt>
                <c:pt idx="156">
                  <c:v>1528</c:v>
                </c:pt>
                <c:pt idx="157">
                  <c:v>2266</c:v>
                </c:pt>
                <c:pt idx="158">
                  <c:v>2476</c:v>
                </c:pt>
                <c:pt idx="159">
                  <c:v>2497</c:v>
                </c:pt>
                <c:pt idx="160">
                  <c:v>1753</c:v>
                </c:pt>
                <c:pt idx="161">
                  <c:v>1390</c:v>
                </c:pt>
                <c:pt idx="162">
                  <c:v>2003</c:v>
                </c:pt>
                <c:pt idx="163">
                  <c:v>2373</c:v>
                </c:pt>
                <c:pt idx="164">
                  <c:v>2255</c:v>
                </c:pt>
                <c:pt idx="165">
                  <c:v>2190</c:v>
                </c:pt>
                <c:pt idx="166">
                  <c:v>2466</c:v>
                </c:pt>
                <c:pt idx="167">
                  <c:v>2173</c:v>
                </c:pt>
                <c:pt idx="168">
                  <c:v>1715</c:v>
                </c:pt>
                <c:pt idx="169">
                  <c:v>2184</c:v>
                </c:pt>
                <c:pt idx="170">
                  <c:v>2327</c:v>
                </c:pt>
                <c:pt idx="171">
                  <c:v>2239</c:v>
                </c:pt>
                <c:pt idx="172">
                  <c:v>2120</c:v>
                </c:pt>
                <c:pt idx="173">
                  <c:v>2511</c:v>
                </c:pt>
                <c:pt idx="174">
                  <c:v>2260</c:v>
                </c:pt>
                <c:pt idx="175">
                  <c:v>1815</c:v>
                </c:pt>
                <c:pt idx="176">
                  <c:v>2169</c:v>
                </c:pt>
                <c:pt idx="177">
                  <c:v>2277</c:v>
                </c:pt>
                <c:pt idx="178">
                  <c:v>2208</c:v>
                </c:pt>
                <c:pt idx="179">
                  <c:v>2143</c:v>
                </c:pt>
                <c:pt idx="180">
                  <c:v>2565</c:v>
                </c:pt>
                <c:pt idx="181">
                  <c:v>2339</c:v>
                </c:pt>
                <c:pt idx="182">
                  <c:v>1674</c:v>
                </c:pt>
                <c:pt idx="183">
                  <c:v>1922</c:v>
                </c:pt>
                <c:pt idx="184">
                  <c:v>2081</c:v>
                </c:pt>
                <c:pt idx="185">
                  <c:v>2025</c:v>
                </c:pt>
                <c:pt idx="186">
                  <c:v>2000</c:v>
                </c:pt>
                <c:pt idx="187">
                  <c:v>2521</c:v>
                </c:pt>
                <c:pt idx="188">
                  <c:v>2231</c:v>
                </c:pt>
                <c:pt idx="189">
                  <c:v>1638</c:v>
                </c:pt>
                <c:pt idx="190">
                  <c:v>2067</c:v>
                </c:pt>
                <c:pt idx="191">
                  <c:v>2185</c:v>
                </c:pt>
                <c:pt idx="192">
                  <c:v>2080</c:v>
                </c:pt>
                <c:pt idx="193">
                  <c:v>2093</c:v>
                </c:pt>
                <c:pt idx="194">
                  <c:v>2561</c:v>
                </c:pt>
                <c:pt idx="195">
                  <c:v>2341</c:v>
                </c:pt>
                <c:pt idx="196">
                  <c:v>1750</c:v>
                </c:pt>
                <c:pt idx="197">
                  <c:v>2196</c:v>
                </c:pt>
                <c:pt idx="198">
                  <c:v>2305</c:v>
                </c:pt>
                <c:pt idx="199">
                  <c:v>2161</c:v>
                </c:pt>
                <c:pt idx="200">
                  <c:v>2103</c:v>
                </c:pt>
                <c:pt idx="201">
                  <c:v>2565</c:v>
                </c:pt>
                <c:pt idx="202">
                  <c:v>2264</c:v>
                </c:pt>
                <c:pt idx="203">
                  <c:v>1915</c:v>
                </c:pt>
                <c:pt idx="204">
                  <c:v>2239</c:v>
                </c:pt>
                <c:pt idx="205">
                  <c:v>2253</c:v>
                </c:pt>
                <c:pt idx="206">
                  <c:v>2166</c:v>
                </c:pt>
                <c:pt idx="207">
                  <c:v>1973</c:v>
                </c:pt>
                <c:pt idx="208">
                  <c:v>2284</c:v>
                </c:pt>
                <c:pt idx="209">
                  <c:v>2187</c:v>
                </c:pt>
                <c:pt idx="210">
                  <c:v>1993</c:v>
                </c:pt>
                <c:pt idx="211">
                  <c:v>2037</c:v>
                </c:pt>
                <c:pt idx="212">
                  <c:v>1875</c:v>
                </c:pt>
                <c:pt idx="213">
                  <c:v>2065</c:v>
                </c:pt>
                <c:pt idx="214">
                  <c:v>2151</c:v>
                </c:pt>
                <c:pt idx="215">
                  <c:v>2036</c:v>
                </c:pt>
                <c:pt idx="216">
                  <c:v>1706</c:v>
                </c:pt>
                <c:pt idx="217">
                  <c:v>1490</c:v>
                </c:pt>
                <c:pt idx="218">
                  <c:v>1932</c:v>
                </c:pt>
                <c:pt idx="219">
                  <c:v>2078</c:v>
                </c:pt>
                <c:pt idx="220">
                  <c:v>2111</c:v>
                </c:pt>
                <c:pt idx="221">
                  <c:v>2002</c:v>
                </c:pt>
                <c:pt idx="222">
                  <c:v>2391</c:v>
                </c:pt>
                <c:pt idx="223">
                  <c:v>2208</c:v>
                </c:pt>
                <c:pt idx="224">
                  <c:v>2002</c:v>
                </c:pt>
                <c:pt idx="225">
                  <c:v>2187</c:v>
                </c:pt>
                <c:pt idx="226">
                  <c:v>1941</c:v>
                </c:pt>
                <c:pt idx="227">
                  <c:v>2034</c:v>
                </c:pt>
                <c:pt idx="228">
                  <c:v>2323</c:v>
                </c:pt>
                <c:pt idx="229">
                  <c:v>2481</c:v>
                </c:pt>
                <c:pt idx="230">
                  <c:v>1969</c:v>
                </c:pt>
                <c:pt idx="231">
                  <c:v>1595</c:v>
                </c:pt>
                <c:pt idx="232">
                  <c:v>1981</c:v>
                </c:pt>
                <c:pt idx="233">
                  <c:v>2200</c:v>
                </c:pt>
                <c:pt idx="234">
                  <c:v>2184</c:v>
                </c:pt>
                <c:pt idx="235">
                  <c:v>2185</c:v>
                </c:pt>
                <c:pt idx="236">
                  <c:v>2544</c:v>
                </c:pt>
                <c:pt idx="237">
                  <c:v>2226</c:v>
                </c:pt>
                <c:pt idx="238">
                  <c:v>1971</c:v>
                </c:pt>
                <c:pt idx="239">
                  <c:v>2329</c:v>
                </c:pt>
                <c:pt idx="240">
                  <c:v>2369</c:v>
                </c:pt>
                <c:pt idx="241">
                  <c:v>2094</c:v>
                </c:pt>
                <c:pt idx="242">
                  <c:v>2045</c:v>
                </c:pt>
                <c:pt idx="243">
                  <c:v>2509</c:v>
                </c:pt>
                <c:pt idx="244">
                  <c:v>2228</c:v>
                </c:pt>
                <c:pt idx="245">
                  <c:v>1639</c:v>
                </c:pt>
                <c:pt idx="246">
                  <c:v>2177</c:v>
                </c:pt>
                <c:pt idx="247">
                  <c:v>2355</c:v>
                </c:pt>
                <c:pt idx="248">
                  <c:v>2254</c:v>
                </c:pt>
                <c:pt idx="249">
                  <c:v>2188</c:v>
                </c:pt>
                <c:pt idx="250">
                  <c:v>2568</c:v>
                </c:pt>
                <c:pt idx="251">
                  <c:v>2160</c:v>
                </c:pt>
                <c:pt idx="252">
                  <c:v>1775</c:v>
                </c:pt>
                <c:pt idx="253">
                  <c:v>2333</c:v>
                </c:pt>
                <c:pt idx="254">
                  <c:v>2388</c:v>
                </c:pt>
                <c:pt idx="255">
                  <c:v>1751</c:v>
                </c:pt>
                <c:pt idx="256">
                  <c:v>1821</c:v>
                </c:pt>
                <c:pt idx="257">
                  <c:v>2644</c:v>
                </c:pt>
                <c:pt idx="258">
                  <c:v>2701</c:v>
                </c:pt>
                <c:pt idx="259">
                  <c:v>2717</c:v>
                </c:pt>
                <c:pt idx="260">
                  <c:v>2498</c:v>
                </c:pt>
                <c:pt idx="261">
                  <c:v>1855</c:v>
                </c:pt>
                <c:pt idx="262">
                  <c:v>1238</c:v>
                </c:pt>
                <c:pt idx="263">
                  <c:v>1827</c:v>
                </c:pt>
                <c:pt idx="264">
                  <c:v>2339</c:v>
                </c:pt>
                <c:pt idx="265">
                  <c:v>2176</c:v>
                </c:pt>
                <c:pt idx="266">
                  <c:v>2094</c:v>
                </c:pt>
                <c:pt idx="267">
                  <c:v>2447</c:v>
                </c:pt>
                <c:pt idx="268">
                  <c:v>2527</c:v>
                </c:pt>
                <c:pt idx="269">
                  <c:v>2375</c:v>
                </c:pt>
                <c:pt idx="270">
                  <c:v>2231</c:v>
                </c:pt>
                <c:pt idx="271">
                  <c:v>2482</c:v>
                </c:pt>
                <c:pt idx="272">
                  <c:v>2291</c:v>
                </c:pt>
                <c:pt idx="273">
                  <c:v>1915</c:v>
                </c:pt>
                <c:pt idx="274">
                  <c:v>1808</c:v>
                </c:pt>
                <c:pt idx="275">
                  <c:v>1734</c:v>
                </c:pt>
                <c:pt idx="276">
                  <c:v>2023</c:v>
                </c:pt>
                <c:pt idx="277">
                  <c:v>2345</c:v>
                </c:pt>
                <c:pt idx="278">
                  <c:v>2480</c:v>
                </c:pt>
                <c:pt idx="279">
                  <c:v>2005</c:v>
                </c:pt>
                <c:pt idx="280">
                  <c:v>1808</c:v>
                </c:pt>
                <c:pt idx="281">
                  <c:v>2171</c:v>
                </c:pt>
                <c:pt idx="282">
                  <c:v>2046</c:v>
                </c:pt>
                <c:pt idx="283">
                  <c:v>2184</c:v>
                </c:pt>
                <c:pt idx="284">
                  <c:v>2303</c:v>
                </c:pt>
                <c:pt idx="285">
                  <c:v>2534</c:v>
                </c:pt>
                <c:pt idx="286">
                  <c:v>2193</c:v>
                </c:pt>
                <c:pt idx="287">
                  <c:v>1931</c:v>
                </c:pt>
                <c:pt idx="288">
                  <c:v>2333</c:v>
                </c:pt>
                <c:pt idx="289">
                  <c:v>2420</c:v>
                </c:pt>
                <c:pt idx="290">
                  <c:v>2332</c:v>
                </c:pt>
                <c:pt idx="291">
                  <c:v>2345</c:v>
                </c:pt>
                <c:pt idx="292">
                  <c:v>2498</c:v>
                </c:pt>
                <c:pt idx="293">
                  <c:v>2408</c:v>
                </c:pt>
                <c:pt idx="294">
                  <c:v>1990</c:v>
                </c:pt>
                <c:pt idx="295">
                  <c:v>2396</c:v>
                </c:pt>
                <c:pt idx="296">
                  <c:v>2470</c:v>
                </c:pt>
                <c:pt idx="297">
                  <c:v>2409</c:v>
                </c:pt>
                <c:pt idx="298">
                  <c:v>2245</c:v>
                </c:pt>
                <c:pt idx="299">
                  <c:v>2434</c:v>
                </c:pt>
                <c:pt idx="300">
                  <c:v>2230</c:v>
                </c:pt>
                <c:pt idx="301">
                  <c:v>1851</c:v>
                </c:pt>
                <c:pt idx="302">
                  <c:v>2263</c:v>
                </c:pt>
                <c:pt idx="303">
                  <c:v>2437</c:v>
                </c:pt>
                <c:pt idx="304">
                  <c:v>2219</c:v>
                </c:pt>
                <c:pt idx="305">
                  <c:v>2216</c:v>
                </c:pt>
                <c:pt idx="306">
                  <c:v>2512</c:v>
                </c:pt>
                <c:pt idx="307">
                  <c:v>2424</c:v>
                </c:pt>
                <c:pt idx="308">
                  <c:v>2027</c:v>
                </c:pt>
                <c:pt idx="309">
                  <c:v>2466</c:v>
                </c:pt>
                <c:pt idx="310">
                  <c:v>2481</c:v>
                </c:pt>
                <c:pt idx="311">
                  <c:v>2418</c:v>
                </c:pt>
                <c:pt idx="312">
                  <c:v>2419</c:v>
                </c:pt>
                <c:pt idx="313">
                  <c:v>2431</c:v>
                </c:pt>
                <c:pt idx="314">
                  <c:v>2197</c:v>
                </c:pt>
                <c:pt idx="315">
                  <c:v>1680</c:v>
                </c:pt>
                <c:pt idx="316">
                  <c:v>2184</c:v>
                </c:pt>
                <c:pt idx="317">
                  <c:v>2333</c:v>
                </c:pt>
                <c:pt idx="318">
                  <c:v>2247</c:v>
                </c:pt>
                <c:pt idx="319">
                  <c:v>2400</c:v>
                </c:pt>
                <c:pt idx="320">
                  <c:v>2446</c:v>
                </c:pt>
                <c:pt idx="321">
                  <c:v>2121</c:v>
                </c:pt>
                <c:pt idx="322">
                  <c:v>1698</c:v>
                </c:pt>
                <c:pt idx="323">
                  <c:v>2126</c:v>
                </c:pt>
                <c:pt idx="324">
                  <c:v>2324</c:v>
                </c:pt>
                <c:pt idx="325">
                  <c:v>2178</c:v>
                </c:pt>
                <c:pt idx="326">
                  <c:v>2335</c:v>
                </c:pt>
                <c:pt idx="327">
                  <c:v>2528</c:v>
                </c:pt>
                <c:pt idx="328">
                  <c:v>2307</c:v>
                </c:pt>
                <c:pt idx="329">
                  <c:v>1865</c:v>
                </c:pt>
                <c:pt idx="330">
                  <c:v>2300</c:v>
                </c:pt>
                <c:pt idx="331">
                  <c:v>2342</c:v>
                </c:pt>
                <c:pt idx="332">
                  <c:v>2315</c:v>
                </c:pt>
                <c:pt idx="333">
                  <c:v>2319</c:v>
                </c:pt>
                <c:pt idx="334">
                  <c:v>2539</c:v>
                </c:pt>
                <c:pt idx="335">
                  <c:v>2260</c:v>
                </c:pt>
                <c:pt idx="336">
                  <c:v>1745</c:v>
                </c:pt>
                <c:pt idx="337">
                  <c:v>2122</c:v>
                </c:pt>
                <c:pt idx="338">
                  <c:v>2276</c:v>
                </c:pt>
                <c:pt idx="339">
                  <c:v>2170</c:v>
                </c:pt>
                <c:pt idx="340">
                  <c:v>2306</c:v>
                </c:pt>
                <c:pt idx="341">
                  <c:v>2563</c:v>
                </c:pt>
                <c:pt idx="342">
                  <c:v>2321</c:v>
                </c:pt>
                <c:pt idx="343">
                  <c:v>1797</c:v>
                </c:pt>
                <c:pt idx="344">
                  <c:v>2245</c:v>
                </c:pt>
                <c:pt idx="345">
                  <c:v>2389</c:v>
                </c:pt>
                <c:pt idx="346">
                  <c:v>2252</c:v>
                </c:pt>
                <c:pt idx="347">
                  <c:v>2418</c:v>
                </c:pt>
                <c:pt idx="348">
                  <c:v>2587</c:v>
                </c:pt>
                <c:pt idx="349">
                  <c:v>2418</c:v>
                </c:pt>
                <c:pt idx="350">
                  <c:v>1930</c:v>
                </c:pt>
                <c:pt idx="351">
                  <c:v>2331</c:v>
                </c:pt>
                <c:pt idx="352">
                  <c:v>2494</c:v>
                </c:pt>
                <c:pt idx="353">
                  <c:v>2346</c:v>
                </c:pt>
                <c:pt idx="354">
                  <c:v>2357</c:v>
                </c:pt>
                <c:pt idx="355">
                  <c:v>2542</c:v>
                </c:pt>
                <c:pt idx="356">
                  <c:v>2323</c:v>
                </c:pt>
                <c:pt idx="357">
                  <c:v>1960</c:v>
                </c:pt>
                <c:pt idx="358">
                  <c:v>1837</c:v>
                </c:pt>
                <c:pt idx="359">
                  <c:v>1699</c:v>
                </c:pt>
                <c:pt idx="360">
                  <c:v>1957</c:v>
                </c:pt>
                <c:pt idx="361">
                  <c:v>2119</c:v>
                </c:pt>
                <c:pt idx="362">
                  <c:v>2448</c:v>
                </c:pt>
                <c:pt idx="363">
                  <c:v>2211</c:v>
                </c:pt>
                <c:pt idx="364">
                  <c:v>1832</c:v>
                </c:pt>
                <c:pt idx="365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C-48D8-A39E-110388A25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'25'!$P$2:$P$153</c:f>
              <c:numCache>
                <c:formatCode>General</c:formatCode>
                <c:ptCount val="152"/>
                <c:pt idx="0">
                  <c:v>32767</c:v>
                </c:pt>
                <c:pt idx="1">
                  <c:v>32559</c:v>
                </c:pt>
                <c:pt idx="2">
                  <c:v>30665</c:v>
                </c:pt>
                <c:pt idx="3">
                  <c:v>31997</c:v>
                </c:pt>
                <c:pt idx="4">
                  <c:v>33201</c:v>
                </c:pt>
                <c:pt idx="5">
                  <c:v>32852</c:v>
                </c:pt>
                <c:pt idx="6">
                  <c:v>30201</c:v>
                </c:pt>
                <c:pt idx="7">
                  <c:v>30356</c:v>
                </c:pt>
                <c:pt idx="8">
                  <c:v>18156</c:v>
                </c:pt>
                <c:pt idx="9">
                  <c:v>37582</c:v>
                </c:pt>
                <c:pt idx="10">
                  <c:v>34139</c:v>
                </c:pt>
                <c:pt idx="11">
                  <c:v>35417</c:v>
                </c:pt>
                <c:pt idx="12">
                  <c:v>36436</c:v>
                </c:pt>
                <c:pt idx="13">
                  <c:v>33225</c:v>
                </c:pt>
                <c:pt idx="14">
                  <c:v>33676</c:v>
                </c:pt>
                <c:pt idx="15">
                  <c:v>33682</c:v>
                </c:pt>
                <c:pt idx="16">
                  <c:v>35927</c:v>
                </c:pt>
                <c:pt idx="17">
                  <c:v>34420</c:v>
                </c:pt>
                <c:pt idx="18">
                  <c:v>34896</c:v>
                </c:pt>
                <c:pt idx="19">
                  <c:v>35390</c:v>
                </c:pt>
                <c:pt idx="20">
                  <c:v>32162</c:v>
                </c:pt>
                <c:pt idx="21">
                  <c:v>33127</c:v>
                </c:pt>
                <c:pt idx="22">
                  <c:v>34117</c:v>
                </c:pt>
                <c:pt idx="23">
                  <c:v>38659</c:v>
                </c:pt>
                <c:pt idx="24">
                  <c:v>41092</c:v>
                </c:pt>
                <c:pt idx="25">
                  <c:v>41751</c:v>
                </c:pt>
                <c:pt idx="26">
                  <c:v>39019</c:v>
                </c:pt>
                <c:pt idx="27">
                  <c:v>37025</c:v>
                </c:pt>
                <c:pt idx="28">
                  <c:v>37406</c:v>
                </c:pt>
                <c:pt idx="29">
                  <c:v>39101</c:v>
                </c:pt>
                <c:pt idx="30">
                  <c:v>37519</c:v>
                </c:pt>
                <c:pt idx="31">
                  <c:v>32469</c:v>
                </c:pt>
                <c:pt idx="32">
                  <c:v>33564</c:v>
                </c:pt>
                <c:pt idx="33">
                  <c:v>32522</c:v>
                </c:pt>
                <c:pt idx="34">
                  <c:v>26735</c:v>
                </c:pt>
                <c:pt idx="35">
                  <c:v>28999</c:v>
                </c:pt>
                <c:pt idx="36">
                  <c:v>31716</c:v>
                </c:pt>
                <c:pt idx="37">
                  <c:v>6975</c:v>
                </c:pt>
                <c:pt idx="38">
                  <c:v>36199</c:v>
                </c:pt>
                <c:pt idx="39">
                  <c:v>33877</c:v>
                </c:pt>
                <c:pt idx="40">
                  <c:v>35483</c:v>
                </c:pt>
                <c:pt idx="41">
                  <c:v>32767</c:v>
                </c:pt>
                <c:pt idx="42">
                  <c:v>33158</c:v>
                </c:pt>
                <c:pt idx="43">
                  <c:v>35919</c:v>
                </c:pt>
                <c:pt idx="44">
                  <c:v>37449</c:v>
                </c:pt>
                <c:pt idx="45">
                  <c:v>35971</c:v>
                </c:pt>
                <c:pt idx="46">
                  <c:v>36508</c:v>
                </c:pt>
                <c:pt idx="47">
                  <c:v>36217</c:v>
                </c:pt>
                <c:pt idx="48">
                  <c:v>33652</c:v>
                </c:pt>
                <c:pt idx="49">
                  <c:v>34151</c:v>
                </c:pt>
                <c:pt idx="50">
                  <c:v>36604</c:v>
                </c:pt>
                <c:pt idx="51">
                  <c:v>37367</c:v>
                </c:pt>
                <c:pt idx="52">
                  <c:v>35200</c:v>
                </c:pt>
                <c:pt idx="53">
                  <c:v>34690</c:v>
                </c:pt>
                <c:pt idx="54">
                  <c:v>36647</c:v>
                </c:pt>
                <c:pt idx="55">
                  <c:v>35578</c:v>
                </c:pt>
                <c:pt idx="56">
                  <c:v>35638</c:v>
                </c:pt>
                <c:pt idx="57">
                  <c:v>35731</c:v>
                </c:pt>
                <c:pt idx="58">
                  <c:v>40081</c:v>
                </c:pt>
                <c:pt idx="59">
                  <c:v>38823</c:v>
                </c:pt>
                <c:pt idx="60">
                  <c:v>31989</c:v>
                </c:pt>
                <c:pt idx="61">
                  <c:v>28657</c:v>
                </c:pt>
                <c:pt idx="62">
                  <c:v>24626</c:v>
                </c:pt>
                <c:pt idx="63">
                  <c:v>26011</c:v>
                </c:pt>
                <c:pt idx="64">
                  <c:v>28566</c:v>
                </c:pt>
                <c:pt idx="65">
                  <c:v>35253</c:v>
                </c:pt>
                <c:pt idx="66">
                  <c:v>33321</c:v>
                </c:pt>
                <c:pt idx="67">
                  <c:v>31365</c:v>
                </c:pt>
                <c:pt idx="68">
                  <c:v>29312</c:v>
                </c:pt>
                <c:pt idx="69">
                  <c:v>26623</c:v>
                </c:pt>
                <c:pt idx="70">
                  <c:v>27850</c:v>
                </c:pt>
                <c:pt idx="71">
                  <c:v>31699</c:v>
                </c:pt>
                <c:pt idx="72">
                  <c:v>36629</c:v>
                </c:pt>
                <c:pt idx="73">
                  <c:v>33480</c:v>
                </c:pt>
                <c:pt idx="74">
                  <c:v>29820</c:v>
                </c:pt>
                <c:pt idx="75">
                  <c:v>35025</c:v>
                </c:pt>
                <c:pt idx="76">
                  <c:v>27675</c:v>
                </c:pt>
                <c:pt idx="77">
                  <c:v>33143</c:v>
                </c:pt>
                <c:pt idx="78">
                  <c:v>36184</c:v>
                </c:pt>
                <c:pt idx="79">
                  <c:v>39877</c:v>
                </c:pt>
                <c:pt idx="80">
                  <c:v>38162</c:v>
                </c:pt>
                <c:pt idx="81">
                  <c:v>37648</c:v>
                </c:pt>
                <c:pt idx="82">
                  <c:v>37322</c:v>
                </c:pt>
                <c:pt idx="83">
                  <c:v>34232</c:v>
                </c:pt>
                <c:pt idx="84">
                  <c:v>36563</c:v>
                </c:pt>
                <c:pt idx="85">
                  <c:v>38001</c:v>
                </c:pt>
                <c:pt idx="86">
                  <c:v>40322</c:v>
                </c:pt>
                <c:pt idx="87">
                  <c:v>38898</c:v>
                </c:pt>
                <c:pt idx="88">
                  <c:v>39056</c:v>
                </c:pt>
                <c:pt idx="89">
                  <c:v>38772</c:v>
                </c:pt>
                <c:pt idx="90">
                  <c:v>37922</c:v>
                </c:pt>
                <c:pt idx="91">
                  <c:v>40036</c:v>
                </c:pt>
                <c:pt idx="92">
                  <c:v>41538</c:v>
                </c:pt>
                <c:pt idx="93">
                  <c:v>42735</c:v>
                </c:pt>
                <c:pt idx="94">
                  <c:v>41171</c:v>
                </c:pt>
                <c:pt idx="95">
                  <c:v>40638</c:v>
                </c:pt>
                <c:pt idx="96">
                  <c:v>40361</c:v>
                </c:pt>
                <c:pt idx="97">
                  <c:v>36212</c:v>
                </c:pt>
                <c:pt idx="98">
                  <c:v>38581</c:v>
                </c:pt>
                <c:pt idx="99">
                  <c:v>42906</c:v>
                </c:pt>
                <c:pt idx="100">
                  <c:v>44424</c:v>
                </c:pt>
                <c:pt idx="101">
                  <c:v>31718</c:v>
                </c:pt>
                <c:pt idx="102">
                  <c:v>44256</c:v>
                </c:pt>
                <c:pt idx="103">
                  <c:v>36975</c:v>
                </c:pt>
                <c:pt idx="104">
                  <c:v>37325</c:v>
                </c:pt>
                <c:pt idx="105">
                  <c:v>40904</c:v>
                </c:pt>
                <c:pt idx="106">
                  <c:v>43351</c:v>
                </c:pt>
                <c:pt idx="107">
                  <c:v>43449</c:v>
                </c:pt>
                <c:pt idx="108">
                  <c:v>41587</c:v>
                </c:pt>
                <c:pt idx="109">
                  <c:v>40248</c:v>
                </c:pt>
                <c:pt idx="110">
                  <c:v>40370</c:v>
                </c:pt>
                <c:pt idx="111">
                  <c:v>37691</c:v>
                </c:pt>
                <c:pt idx="112">
                  <c:v>43102</c:v>
                </c:pt>
                <c:pt idx="113">
                  <c:v>43875</c:v>
                </c:pt>
                <c:pt idx="114">
                  <c:v>44944</c:v>
                </c:pt>
                <c:pt idx="115">
                  <c:v>42530</c:v>
                </c:pt>
                <c:pt idx="116">
                  <c:v>42647</c:v>
                </c:pt>
                <c:pt idx="117">
                  <c:v>42660</c:v>
                </c:pt>
                <c:pt idx="118">
                  <c:v>42886</c:v>
                </c:pt>
                <c:pt idx="119">
                  <c:v>45769</c:v>
                </c:pt>
                <c:pt idx="120">
                  <c:v>44989</c:v>
                </c:pt>
                <c:pt idx="121">
                  <c:v>48106</c:v>
                </c:pt>
                <c:pt idx="122">
                  <c:v>43276</c:v>
                </c:pt>
                <c:pt idx="123">
                  <c:v>44676</c:v>
                </c:pt>
                <c:pt idx="124">
                  <c:v>38189</c:v>
                </c:pt>
                <c:pt idx="125">
                  <c:v>39918</c:v>
                </c:pt>
                <c:pt idx="126">
                  <c:v>37117</c:v>
                </c:pt>
                <c:pt idx="127">
                  <c:v>36292</c:v>
                </c:pt>
                <c:pt idx="128">
                  <c:v>36770</c:v>
                </c:pt>
                <c:pt idx="129">
                  <c:v>41765</c:v>
                </c:pt>
                <c:pt idx="130">
                  <c:v>41829</c:v>
                </c:pt>
                <c:pt idx="131">
                  <c:v>43869</c:v>
                </c:pt>
                <c:pt idx="132">
                  <c:v>40301</c:v>
                </c:pt>
                <c:pt idx="133">
                  <c:v>41374</c:v>
                </c:pt>
                <c:pt idx="134">
                  <c:v>40967</c:v>
                </c:pt>
                <c:pt idx="135">
                  <c:v>42778</c:v>
                </c:pt>
                <c:pt idx="136">
                  <c:v>41073</c:v>
                </c:pt>
                <c:pt idx="137">
                  <c:v>42130</c:v>
                </c:pt>
                <c:pt idx="138">
                  <c:v>43161</c:v>
                </c:pt>
                <c:pt idx="139">
                  <c:v>41953</c:v>
                </c:pt>
                <c:pt idx="140">
                  <c:v>42438</c:v>
                </c:pt>
                <c:pt idx="141">
                  <c:v>43105</c:v>
                </c:pt>
                <c:pt idx="142">
                  <c:v>44410</c:v>
                </c:pt>
                <c:pt idx="143">
                  <c:v>41179</c:v>
                </c:pt>
                <c:pt idx="144">
                  <c:v>43066</c:v>
                </c:pt>
                <c:pt idx="145">
                  <c:v>44532</c:v>
                </c:pt>
                <c:pt idx="146">
                  <c:v>41975</c:v>
                </c:pt>
                <c:pt idx="147">
                  <c:v>42763</c:v>
                </c:pt>
                <c:pt idx="148">
                  <c:v>43316</c:v>
                </c:pt>
                <c:pt idx="149">
                  <c:v>46703</c:v>
                </c:pt>
                <c:pt idx="150">
                  <c:v>45030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E-4BC3-83FA-E3B07FE95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'25'!$Q$1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'25'!$Q$2:$Q$153</c:f>
              <c:numCache>
                <c:formatCode>General</c:formatCode>
                <c:ptCount val="152"/>
                <c:pt idx="0">
                  <c:v>38692</c:v>
                </c:pt>
                <c:pt idx="1">
                  <c:v>35983</c:v>
                </c:pt>
                <c:pt idx="2">
                  <c:v>34411</c:v>
                </c:pt>
                <c:pt idx="3">
                  <c:v>36033</c:v>
                </c:pt>
                <c:pt idx="4">
                  <c:v>37161</c:v>
                </c:pt>
                <c:pt idx="5">
                  <c:v>32265</c:v>
                </c:pt>
                <c:pt idx="6">
                  <c:v>31176</c:v>
                </c:pt>
                <c:pt idx="7">
                  <c:v>31047</c:v>
                </c:pt>
                <c:pt idx="8">
                  <c:v>19478</c:v>
                </c:pt>
                <c:pt idx="9">
                  <c:v>38016</c:v>
                </c:pt>
                <c:pt idx="10">
                  <c:v>31277</c:v>
                </c:pt>
                <c:pt idx="11">
                  <c:v>32072</c:v>
                </c:pt>
                <c:pt idx="12">
                  <c:v>33551</c:v>
                </c:pt>
                <c:pt idx="13">
                  <c:v>32872</c:v>
                </c:pt>
                <c:pt idx="14">
                  <c:v>33887</c:v>
                </c:pt>
                <c:pt idx="15">
                  <c:v>33647</c:v>
                </c:pt>
                <c:pt idx="16">
                  <c:v>35796</c:v>
                </c:pt>
                <c:pt idx="17">
                  <c:v>34929</c:v>
                </c:pt>
                <c:pt idx="18">
                  <c:v>36889</c:v>
                </c:pt>
                <c:pt idx="19">
                  <c:v>35759</c:v>
                </c:pt>
                <c:pt idx="20">
                  <c:v>33991</c:v>
                </c:pt>
                <c:pt idx="21">
                  <c:v>35066</c:v>
                </c:pt>
                <c:pt idx="22">
                  <c:v>34673</c:v>
                </c:pt>
                <c:pt idx="23">
                  <c:v>35009</c:v>
                </c:pt>
                <c:pt idx="24">
                  <c:v>34302</c:v>
                </c:pt>
                <c:pt idx="25">
                  <c:v>34452</c:v>
                </c:pt>
                <c:pt idx="26">
                  <c:v>35779</c:v>
                </c:pt>
                <c:pt idx="27">
                  <c:v>36139</c:v>
                </c:pt>
                <c:pt idx="28">
                  <c:v>38557</c:v>
                </c:pt>
                <c:pt idx="29">
                  <c:v>40328</c:v>
                </c:pt>
                <c:pt idx="30">
                  <c:v>40750</c:v>
                </c:pt>
                <c:pt idx="31">
                  <c:v>40636</c:v>
                </c:pt>
                <c:pt idx="32">
                  <c:v>41021</c:v>
                </c:pt>
                <c:pt idx="33">
                  <c:v>37540</c:v>
                </c:pt>
                <c:pt idx="34">
                  <c:v>30621</c:v>
                </c:pt>
                <c:pt idx="35">
                  <c:v>31620</c:v>
                </c:pt>
                <c:pt idx="36">
                  <c:v>31934</c:v>
                </c:pt>
                <c:pt idx="37">
                  <c:v>10420</c:v>
                </c:pt>
                <c:pt idx="38">
                  <c:v>37813</c:v>
                </c:pt>
                <c:pt idx="39">
                  <c:v>28068</c:v>
                </c:pt>
                <c:pt idx="40">
                  <c:v>30642</c:v>
                </c:pt>
                <c:pt idx="41">
                  <c:v>33948</c:v>
                </c:pt>
                <c:pt idx="42">
                  <c:v>33501</c:v>
                </c:pt>
                <c:pt idx="43">
                  <c:v>34098</c:v>
                </c:pt>
                <c:pt idx="44">
                  <c:v>36362</c:v>
                </c:pt>
                <c:pt idx="45">
                  <c:v>34964</c:v>
                </c:pt>
                <c:pt idx="46">
                  <c:v>37616</c:v>
                </c:pt>
                <c:pt idx="47">
                  <c:v>36986</c:v>
                </c:pt>
                <c:pt idx="48">
                  <c:v>34998</c:v>
                </c:pt>
                <c:pt idx="49">
                  <c:v>34935</c:v>
                </c:pt>
                <c:pt idx="50">
                  <c:v>35410</c:v>
                </c:pt>
                <c:pt idx="51">
                  <c:v>37046</c:v>
                </c:pt>
                <c:pt idx="52">
                  <c:v>34178</c:v>
                </c:pt>
                <c:pt idx="53">
                  <c:v>37663</c:v>
                </c:pt>
                <c:pt idx="54">
                  <c:v>35119</c:v>
                </c:pt>
                <c:pt idx="55">
                  <c:v>33554</c:v>
                </c:pt>
                <c:pt idx="56">
                  <c:v>34495</c:v>
                </c:pt>
                <c:pt idx="57">
                  <c:v>35658</c:v>
                </c:pt>
                <c:pt idx="58">
                  <c:v>39028</c:v>
                </c:pt>
                <c:pt idx="59">
                  <c:v>37230</c:v>
                </c:pt>
                <c:pt idx="60">
                  <c:v>38806</c:v>
                </c:pt>
                <c:pt idx="61">
                  <c:v>39416</c:v>
                </c:pt>
                <c:pt idx="62">
                  <c:v>35601</c:v>
                </c:pt>
                <c:pt idx="63">
                  <c:v>26596</c:v>
                </c:pt>
                <c:pt idx="64">
                  <c:v>23660</c:v>
                </c:pt>
                <c:pt idx="65">
                  <c:v>28914</c:v>
                </c:pt>
                <c:pt idx="66">
                  <c:v>29553</c:v>
                </c:pt>
                <c:pt idx="67">
                  <c:v>34775</c:v>
                </c:pt>
                <c:pt idx="68">
                  <c:v>33580</c:v>
                </c:pt>
                <c:pt idx="69">
                  <c:v>28432</c:v>
                </c:pt>
                <c:pt idx="70">
                  <c:v>27624</c:v>
                </c:pt>
                <c:pt idx="71">
                  <c:v>27937</c:v>
                </c:pt>
                <c:pt idx="72">
                  <c:v>31647</c:v>
                </c:pt>
                <c:pt idx="73">
                  <c:v>31129</c:v>
                </c:pt>
                <c:pt idx="74">
                  <c:v>34249</c:v>
                </c:pt>
                <c:pt idx="75">
                  <c:v>34530</c:v>
                </c:pt>
                <c:pt idx="76">
                  <c:v>28565</c:v>
                </c:pt>
                <c:pt idx="77">
                  <c:v>28881</c:v>
                </c:pt>
                <c:pt idx="78">
                  <c:v>30384</c:v>
                </c:pt>
                <c:pt idx="79">
                  <c:v>35093</c:v>
                </c:pt>
                <c:pt idx="80">
                  <c:v>33621</c:v>
                </c:pt>
                <c:pt idx="81">
                  <c:v>39241</c:v>
                </c:pt>
                <c:pt idx="82">
                  <c:v>38199</c:v>
                </c:pt>
                <c:pt idx="83">
                  <c:v>34268</c:v>
                </c:pt>
                <c:pt idx="84">
                  <c:v>34842</c:v>
                </c:pt>
                <c:pt idx="85">
                  <c:v>34587</c:v>
                </c:pt>
                <c:pt idx="86">
                  <c:v>38439</c:v>
                </c:pt>
                <c:pt idx="87">
                  <c:v>37484</c:v>
                </c:pt>
                <c:pt idx="88">
                  <c:v>42315</c:v>
                </c:pt>
                <c:pt idx="89">
                  <c:v>41937</c:v>
                </c:pt>
                <c:pt idx="90">
                  <c:v>35200</c:v>
                </c:pt>
                <c:pt idx="91">
                  <c:v>33949</c:v>
                </c:pt>
                <c:pt idx="92">
                  <c:v>38190</c:v>
                </c:pt>
                <c:pt idx="93">
                  <c:v>43256</c:v>
                </c:pt>
                <c:pt idx="94">
                  <c:v>39897</c:v>
                </c:pt>
                <c:pt idx="95">
                  <c:v>44668</c:v>
                </c:pt>
                <c:pt idx="96">
                  <c:v>43299</c:v>
                </c:pt>
                <c:pt idx="97">
                  <c:v>38152</c:v>
                </c:pt>
                <c:pt idx="98">
                  <c:v>37759</c:v>
                </c:pt>
                <c:pt idx="99">
                  <c:v>37525</c:v>
                </c:pt>
                <c:pt idx="100">
                  <c:v>41727</c:v>
                </c:pt>
                <c:pt idx="101">
                  <c:v>31373</c:v>
                </c:pt>
                <c:pt idx="102">
                  <c:v>48239</c:v>
                </c:pt>
                <c:pt idx="103">
                  <c:v>42920</c:v>
                </c:pt>
                <c:pt idx="104">
                  <c:v>38643</c:v>
                </c:pt>
                <c:pt idx="105">
                  <c:v>36849</c:v>
                </c:pt>
                <c:pt idx="106">
                  <c:v>37338</c:v>
                </c:pt>
                <c:pt idx="107">
                  <c:v>41782</c:v>
                </c:pt>
                <c:pt idx="108">
                  <c:v>41240</c:v>
                </c:pt>
                <c:pt idx="109">
                  <c:v>45150</c:v>
                </c:pt>
                <c:pt idx="110">
                  <c:v>44651</c:v>
                </c:pt>
                <c:pt idx="111">
                  <c:v>37655</c:v>
                </c:pt>
                <c:pt idx="112">
                  <c:v>37788</c:v>
                </c:pt>
                <c:pt idx="113">
                  <c:v>39323</c:v>
                </c:pt>
                <c:pt idx="114">
                  <c:v>44826</c:v>
                </c:pt>
                <c:pt idx="115">
                  <c:v>41706</c:v>
                </c:pt>
                <c:pt idx="116">
                  <c:v>44446</c:v>
                </c:pt>
                <c:pt idx="117">
                  <c:v>44079</c:v>
                </c:pt>
                <c:pt idx="118">
                  <c:v>39385</c:v>
                </c:pt>
                <c:pt idx="119">
                  <c:v>40064</c:v>
                </c:pt>
                <c:pt idx="120">
                  <c:v>33873</c:v>
                </c:pt>
                <c:pt idx="121">
                  <c:v>42795</c:v>
                </c:pt>
                <c:pt idx="122">
                  <c:v>42154</c:v>
                </c:pt>
                <c:pt idx="123">
                  <c:v>45574</c:v>
                </c:pt>
                <c:pt idx="124">
                  <c:v>46783</c:v>
                </c:pt>
                <c:pt idx="125">
                  <c:v>46276</c:v>
                </c:pt>
                <c:pt idx="126">
                  <c:v>46628</c:v>
                </c:pt>
                <c:pt idx="127">
                  <c:v>43435</c:v>
                </c:pt>
                <c:pt idx="128">
                  <c:v>38699</c:v>
                </c:pt>
                <c:pt idx="129">
                  <c:v>41740</c:v>
                </c:pt>
                <c:pt idx="130">
                  <c:v>42444</c:v>
                </c:pt>
                <c:pt idx="131">
                  <c:v>40470</c:v>
                </c:pt>
                <c:pt idx="132">
                  <c:v>38727</c:v>
                </c:pt>
                <c:pt idx="133">
                  <c:v>39142</c:v>
                </c:pt>
                <c:pt idx="134">
                  <c:v>41245</c:v>
                </c:pt>
                <c:pt idx="135">
                  <c:v>45088</c:v>
                </c:pt>
                <c:pt idx="136">
                  <c:v>41369</c:v>
                </c:pt>
                <c:pt idx="137">
                  <c:v>44119</c:v>
                </c:pt>
                <c:pt idx="138">
                  <c:v>42136</c:v>
                </c:pt>
                <c:pt idx="139">
                  <c:v>39764</c:v>
                </c:pt>
                <c:pt idx="140">
                  <c:v>39190</c:v>
                </c:pt>
                <c:pt idx="141">
                  <c:v>41396</c:v>
                </c:pt>
                <c:pt idx="142">
                  <c:v>46136</c:v>
                </c:pt>
                <c:pt idx="143">
                  <c:v>42912</c:v>
                </c:pt>
                <c:pt idx="144">
                  <c:v>45212</c:v>
                </c:pt>
                <c:pt idx="145">
                  <c:v>44322</c:v>
                </c:pt>
                <c:pt idx="146">
                  <c:v>41109</c:v>
                </c:pt>
                <c:pt idx="147">
                  <c:v>41303</c:v>
                </c:pt>
                <c:pt idx="148">
                  <c:v>41570</c:v>
                </c:pt>
                <c:pt idx="149">
                  <c:v>45445</c:v>
                </c:pt>
                <c:pt idx="150">
                  <c:v>40958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7-4475-A3D9-E57BC112A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'25'!$X$1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'25'!$X$2:$X$153</c:f>
              <c:numCache>
                <c:formatCode>0</c:formatCode>
                <c:ptCount val="152"/>
                <c:pt idx="0">
                  <c:v>1668</c:v>
                </c:pt>
                <c:pt idx="1">
                  <c:v>1664</c:v>
                </c:pt>
                <c:pt idx="2">
                  <c:v>1896</c:v>
                </c:pt>
                <c:pt idx="3">
                  <c:v>2291</c:v>
                </c:pt>
                <c:pt idx="4">
                  <c:v>2017</c:v>
                </c:pt>
                <c:pt idx="5">
                  <c:v>1755</c:v>
                </c:pt>
                <c:pt idx="6">
                  <c:v>2060</c:v>
                </c:pt>
                <c:pt idx="7">
                  <c:v>2068</c:v>
                </c:pt>
                <c:pt idx="8">
                  <c:v>1969</c:v>
                </c:pt>
                <c:pt idx="9">
                  <c:v>2170</c:v>
                </c:pt>
                <c:pt idx="10">
                  <c:v>2480</c:v>
                </c:pt>
                <c:pt idx="11">
                  <c:v>2284</c:v>
                </c:pt>
                <c:pt idx="12">
                  <c:v>1938</c:v>
                </c:pt>
                <c:pt idx="13">
                  <c:v>2241</c:v>
                </c:pt>
                <c:pt idx="14">
                  <c:v>2284</c:v>
                </c:pt>
                <c:pt idx="15">
                  <c:v>2224</c:v>
                </c:pt>
                <c:pt idx="16">
                  <c:v>2258</c:v>
                </c:pt>
                <c:pt idx="17">
                  <c:v>2495</c:v>
                </c:pt>
                <c:pt idx="18">
                  <c:v>2218</c:v>
                </c:pt>
                <c:pt idx="19">
                  <c:v>1823</c:v>
                </c:pt>
                <c:pt idx="20">
                  <c:v>2297</c:v>
                </c:pt>
                <c:pt idx="21">
                  <c:v>2286</c:v>
                </c:pt>
                <c:pt idx="22">
                  <c:v>1905</c:v>
                </c:pt>
                <c:pt idx="23">
                  <c:v>1417</c:v>
                </c:pt>
                <c:pt idx="24">
                  <c:v>2099</c:v>
                </c:pt>
                <c:pt idx="25">
                  <c:v>2479</c:v>
                </c:pt>
                <c:pt idx="26">
                  <c:v>2593</c:v>
                </c:pt>
                <c:pt idx="27">
                  <c:v>2627</c:v>
                </c:pt>
                <c:pt idx="28">
                  <c:v>2579</c:v>
                </c:pt>
                <c:pt idx="29">
                  <c:v>2191</c:v>
                </c:pt>
                <c:pt idx="30">
                  <c:v>1745</c:v>
                </c:pt>
                <c:pt idx="31">
                  <c:v>1785</c:v>
                </c:pt>
                <c:pt idx="32">
                  <c:v>1497</c:v>
                </c:pt>
                <c:pt idx="33">
                  <c:v>1556</c:v>
                </c:pt>
                <c:pt idx="34">
                  <c:v>1798</c:v>
                </c:pt>
                <c:pt idx="35">
                  <c:v>2046</c:v>
                </c:pt>
                <c:pt idx="36">
                  <c:v>2079</c:v>
                </c:pt>
                <c:pt idx="37">
                  <c:v>2055</c:v>
                </c:pt>
                <c:pt idx="38">
                  <c:v>2403</c:v>
                </c:pt>
                <c:pt idx="39">
                  <c:v>2153</c:v>
                </c:pt>
                <c:pt idx="40">
                  <c:v>1990</c:v>
                </c:pt>
                <c:pt idx="41">
                  <c:v>2387</c:v>
                </c:pt>
                <c:pt idx="42">
                  <c:v>2445</c:v>
                </c:pt>
                <c:pt idx="43">
                  <c:v>2338</c:v>
                </c:pt>
                <c:pt idx="44">
                  <c:v>2459</c:v>
                </c:pt>
                <c:pt idx="45">
                  <c:v>2592</c:v>
                </c:pt>
                <c:pt idx="46">
                  <c:v>2363</c:v>
                </c:pt>
                <c:pt idx="47">
                  <c:v>1956</c:v>
                </c:pt>
                <c:pt idx="48">
                  <c:v>2385</c:v>
                </c:pt>
                <c:pt idx="49">
                  <c:v>2459</c:v>
                </c:pt>
                <c:pt idx="50">
                  <c:v>2373</c:v>
                </c:pt>
                <c:pt idx="51">
                  <c:v>2466</c:v>
                </c:pt>
                <c:pt idx="52">
                  <c:v>2555</c:v>
                </c:pt>
                <c:pt idx="53">
                  <c:v>2319</c:v>
                </c:pt>
                <c:pt idx="54">
                  <c:v>1994</c:v>
                </c:pt>
                <c:pt idx="55">
                  <c:v>2331</c:v>
                </c:pt>
                <c:pt idx="56">
                  <c:v>2386</c:v>
                </c:pt>
                <c:pt idx="57">
                  <c:v>2223</c:v>
                </c:pt>
                <c:pt idx="58">
                  <c:v>2319</c:v>
                </c:pt>
                <c:pt idx="59">
                  <c:v>2612</c:v>
                </c:pt>
                <c:pt idx="60">
                  <c:v>2547</c:v>
                </c:pt>
                <c:pt idx="61">
                  <c:v>1659</c:v>
                </c:pt>
                <c:pt idx="62">
                  <c:v>1541</c:v>
                </c:pt>
                <c:pt idx="63">
                  <c:v>2127</c:v>
                </c:pt>
                <c:pt idx="64">
                  <c:v>2147</c:v>
                </c:pt>
                <c:pt idx="65">
                  <c:v>2137</c:v>
                </c:pt>
                <c:pt idx="66">
                  <c:v>2510</c:v>
                </c:pt>
                <c:pt idx="67">
                  <c:v>2220</c:v>
                </c:pt>
                <c:pt idx="68">
                  <c:v>1785</c:v>
                </c:pt>
                <c:pt idx="69">
                  <c:v>2286</c:v>
                </c:pt>
                <c:pt idx="70">
                  <c:v>2331</c:v>
                </c:pt>
                <c:pt idx="71">
                  <c:v>2106</c:v>
                </c:pt>
                <c:pt idx="72">
                  <c:v>2125</c:v>
                </c:pt>
                <c:pt idx="73">
                  <c:v>2530</c:v>
                </c:pt>
                <c:pt idx="74">
                  <c:v>2256</c:v>
                </c:pt>
                <c:pt idx="75">
                  <c:v>1941</c:v>
                </c:pt>
                <c:pt idx="76">
                  <c:v>2102</c:v>
                </c:pt>
                <c:pt idx="77">
                  <c:v>2222</c:v>
                </c:pt>
                <c:pt idx="78">
                  <c:v>2115</c:v>
                </c:pt>
                <c:pt idx="79">
                  <c:v>2191</c:v>
                </c:pt>
                <c:pt idx="80">
                  <c:v>2482</c:v>
                </c:pt>
                <c:pt idx="81">
                  <c:v>2169</c:v>
                </c:pt>
                <c:pt idx="82">
                  <c:v>1626</c:v>
                </c:pt>
                <c:pt idx="83">
                  <c:v>1971</c:v>
                </c:pt>
                <c:pt idx="84">
                  <c:v>2125</c:v>
                </c:pt>
                <c:pt idx="85">
                  <c:v>2085</c:v>
                </c:pt>
                <c:pt idx="86">
                  <c:v>2123</c:v>
                </c:pt>
                <c:pt idx="87">
                  <c:v>2363</c:v>
                </c:pt>
                <c:pt idx="88">
                  <c:v>2181</c:v>
                </c:pt>
                <c:pt idx="89">
                  <c:v>1753</c:v>
                </c:pt>
                <c:pt idx="90">
                  <c:v>2013</c:v>
                </c:pt>
                <c:pt idx="91">
                  <c:v>2239</c:v>
                </c:pt>
                <c:pt idx="92">
                  <c:v>2213</c:v>
                </c:pt>
                <c:pt idx="93">
                  <c:v>2242</c:v>
                </c:pt>
                <c:pt idx="94">
                  <c:v>2429</c:v>
                </c:pt>
                <c:pt idx="95">
                  <c:v>2197</c:v>
                </c:pt>
                <c:pt idx="96">
                  <c:v>1747</c:v>
                </c:pt>
                <c:pt idx="97">
                  <c:v>2088</c:v>
                </c:pt>
                <c:pt idx="98">
                  <c:v>2238</c:v>
                </c:pt>
                <c:pt idx="99">
                  <c:v>1994</c:v>
                </c:pt>
                <c:pt idx="100">
                  <c:v>2207</c:v>
                </c:pt>
                <c:pt idx="101">
                  <c:v>2390</c:v>
                </c:pt>
                <c:pt idx="102">
                  <c:v>2316</c:v>
                </c:pt>
                <c:pt idx="103">
                  <c:v>1708</c:v>
                </c:pt>
                <c:pt idx="104">
                  <c:v>2158</c:v>
                </c:pt>
                <c:pt idx="105">
                  <c:v>2286</c:v>
                </c:pt>
                <c:pt idx="106">
                  <c:v>2162</c:v>
                </c:pt>
                <c:pt idx="107">
                  <c:v>2276</c:v>
                </c:pt>
                <c:pt idx="108">
                  <c:v>2389</c:v>
                </c:pt>
                <c:pt idx="109">
                  <c:v>2202</c:v>
                </c:pt>
                <c:pt idx="110">
                  <c:v>1919</c:v>
                </c:pt>
                <c:pt idx="111">
                  <c:v>2263</c:v>
                </c:pt>
                <c:pt idx="112">
                  <c:v>2392</c:v>
                </c:pt>
                <c:pt idx="113">
                  <c:v>2248</c:v>
                </c:pt>
                <c:pt idx="114">
                  <c:v>2310</c:v>
                </c:pt>
                <c:pt idx="115">
                  <c:v>2421</c:v>
                </c:pt>
                <c:pt idx="116">
                  <c:v>2170</c:v>
                </c:pt>
                <c:pt idx="117">
                  <c:v>1883</c:v>
                </c:pt>
                <c:pt idx="118">
                  <c:v>2138</c:v>
                </c:pt>
                <c:pt idx="119">
                  <c:v>1489</c:v>
                </c:pt>
                <c:pt idx="120">
                  <c:v>791</c:v>
                </c:pt>
                <c:pt idx="121">
                  <c:v>450</c:v>
                </c:pt>
                <c:pt idx="122">
                  <c:v>305</c:v>
                </c:pt>
                <c:pt idx="123">
                  <c:v>248</c:v>
                </c:pt>
                <c:pt idx="124">
                  <c:v>154</c:v>
                </c:pt>
                <c:pt idx="125">
                  <c:v>114</c:v>
                </c:pt>
                <c:pt idx="126">
                  <c:v>62</c:v>
                </c:pt>
                <c:pt idx="127">
                  <c:v>38</c:v>
                </c:pt>
                <c:pt idx="128">
                  <c:v>33</c:v>
                </c:pt>
                <c:pt idx="129">
                  <c:v>25</c:v>
                </c:pt>
                <c:pt idx="130">
                  <c:v>23</c:v>
                </c:pt>
                <c:pt idx="131">
                  <c:v>13</c:v>
                </c:pt>
                <c:pt idx="132">
                  <c:v>12</c:v>
                </c:pt>
                <c:pt idx="133">
                  <c:v>8</c:v>
                </c:pt>
                <c:pt idx="134">
                  <c:v>0</c:v>
                </c:pt>
                <c:pt idx="135">
                  <c:v>6</c:v>
                </c:pt>
                <c:pt idx="136">
                  <c:v>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4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>
                  <c:v>3</c:v>
                </c:pt>
                <c:pt idx="145">
                  <c:v>2</c:v>
                </c:pt>
                <c:pt idx="146">
                  <c:v>1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B-4D05-BF20-32B553D7E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666748</xdr:colOff>
      <xdr:row>0</xdr:row>
      <xdr:rowOff>174852</xdr:rowOff>
    </xdr:from>
    <xdr:to>
      <xdr:col>37</xdr:col>
      <xdr:colOff>555850</xdr:colOff>
      <xdr:row>12</xdr:row>
      <xdr:rowOff>174854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293BE25-DC9C-448E-9FD9-1EEC778FA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676955</xdr:colOff>
      <xdr:row>14</xdr:row>
      <xdr:rowOff>127226</xdr:rowOff>
    </xdr:from>
    <xdr:to>
      <xdr:col>37</xdr:col>
      <xdr:colOff>581705</xdr:colOff>
      <xdr:row>26</xdr:row>
      <xdr:rowOff>127228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047E61E-9685-4DA2-93E3-20A064912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668110</xdr:colOff>
      <xdr:row>27</xdr:row>
      <xdr:rowOff>139473</xdr:rowOff>
    </xdr:from>
    <xdr:to>
      <xdr:col>37</xdr:col>
      <xdr:colOff>572860</xdr:colOff>
      <xdr:row>39</xdr:row>
      <xdr:rowOff>139472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C37F086-E4A5-4EE8-9062-1FCB53B60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637495</xdr:colOff>
      <xdr:row>0</xdr:row>
      <xdr:rowOff>195262</xdr:rowOff>
    </xdr:from>
    <xdr:to>
      <xdr:col>40</xdr:col>
      <xdr:colOff>521833</xdr:colOff>
      <xdr:row>12</xdr:row>
      <xdr:rowOff>195264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2968ECF-75C6-4FB6-97D0-8C8A98347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5443</xdr:colOff>
      <xdr:row>14</xdr:row>
      <xdr:rowOff>13606</xdr:rowOff>
    </xdr:from>
    <xdr:to>
      <xdr:col>40</xdr:col>
      <xdr:colOff>590550</xdr:colOff>
      <xdr:row>26</xdr:row>
      <xdr:rowOff>13608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3236E4F-7326-4733-9EB4-7F199F96C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674914</xdr:colOff>
      <xdr:row>26</xdr:row>
      <xdr:rowOff>182337</xdr:rowOff>
    </xdr:from>
    <xdr:to>
      <xdr:col>40</xdr:col>
      <xdr:colOff>579664</xdr:colOff>
      <xdr:row>38</xdr:row>
      <xdr:rowOff>182335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28A4B44-8499-4AA2-9911-85C910E7B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442232</xdr:colOff>
      <xdr:row>1</xdr:row>
      <xdr:rowOff>40821</xdr:rowOff>
    </xdr:from>
    <xdr:to>
      <xdr:col>41</xdr:col>
      <xdr:colOff>331333</xdr:colOff>
      <xdr:row>13</xdr:row>
      <xdr:rowOff>40822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3AA7149-B2A1-41B7-A7CA-8604C8789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452437</xdr:colOff>
      <xdr:row>14</xdr:row>
      <xdr:rowOff>40820</xdr:rowOff>
    </xdr:from>
    <xdr:to>
      <xdr:col>41</xdr:col>
      <xdr:colOff>357187</xdr:colOff>
      <xdr:row>26</xdr:row>
      <xdr:rowOff>40822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0191907-4648-4BEF-94D6-C4E03F743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470807</xdr:colOff>
      <xdr:row>27</xdr:row>
      <xdr:rowOff>59871</xdr:rowOff>
    </xdr:from>
    <xdr:to>
      <xdr:col>41</xdr:col>
      <xdr:colOff>375557</xdr:colOff>
      <xdr:row>39</xdr:row>
      <xdr:rowOff>59870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774126E-EDCE-4957-ABA0-51CF5B195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656669</xdr:colOff>
      <xdr:row>1</xdr:row>
      <xdr:rowOff>24554</xdr:rowOff>
    </xdr:from>
    <xdr:to>
      <xdr:col>39</xdr:col>
      <xdr:colOff>539337</xdr:colOff>
      <xdr:row>13</xdr:row>
      <xdr:rowOff>24555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95DC5FD-1288-4F6A-8356-2A2DE5F67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615103</xdr:colOff>
      <xdr:row>14</xdr:row>
      <xdr:rowOff>45770</xdr:rowOff>
    </xdr:from>
    <xdr:to>
      <xdr:col>39</xdr:col>
      <xdr:colOff>519853</xdr:colOff>
      <xdr:row>26</xdr:row>
      <xdr:rowOff>45771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AE38C05-B225-4452-9742-BE158877F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589560</xdr:colOff>
      <xdr:row>26</xdr:row>
      <xdr:rowOff>213263</xdr:rowOff>
    </xdr:from>
    <xdr:to>
      <xdr:col>39</xdr:col>
      <xdr:colOff>494310</xdr:colOff>
      <xdr:row>38</xdr:row>
      <xdr:rowOff>213260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C9409B4-6551-44D8-A7DC-94A93326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635826</xdr:colOff>
      <xdr:row>1</xdr:row>
      <xdr:rowOff>27214</xdr:rowOff>
    </xdr:from>
    <xdr:to>
      <xdr:col>39</xdr:col>
      <xdr:colOff>528018</xdr:colOff>
      <xdr:row>13</xdr:row>
      <xdr:rowOff>27214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75BE58D-F1EC-40A7-85E6-83192D019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650977</xdr:colOff>
      <xdr:row>14</xdr:row>
      <xdr:rowOff>83931</xdr:rowOff>
    </xdr:from>
    <xdr:to>
      <xdr:col>39</xdr:col>
      <xdr:colOff>555727</xdr:colOff>
      <xdr:row>26</xdr:row>
      <xdr:rowOff>83931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9F1D126-16C3-4911-9776-034AEE831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612878</xdr:colOff>
      <xdr:row>27</xdr:row>
      <xdr:rowOff>37605</xdr:rowOff>
    </xdr:from>
    <xdr:to>
      <xdr:col>39</xdr:col>
      <xdr:colOff>517628</xdr:colOff>
      <xdr:row>39</xdr:row>
      <xdr:rowOff>37605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39AEF3A-D847-471E-BC4A-FE26E6CEB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173181</xdr:colOff>
      <xdr:row>1</xdr:row>
      <xdr:rowOff>138545</xdr:rowOff>
    </xdr:from>
    <xdr:to>
      <xdr:col>42</xdr:col>
      <xdr:colOff>60614</xdr:colOff>
      <xdr:row>13</xdr:row>
      <xdr:rowOff>138546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2D3D1F-DF0C-4CBC-9E02-EA6141638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157596</xdr:colOff>
      <xdr:row>15</xdr:row>
      <xdr:rowOff>91353</xdr:rowOff>
    </xdr:from>
    <xdr:to>
      <xdr:col>42</xdr:col>
      <xdr:colOff>62346</xdr:colOff>
      <xdr:row>27</xdr:row>
      <xdr:rowOff>91354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087622E-55F1-4ABF-A65F-7AECDBEFAD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89622</xdr:colOff>
      <xdr:row>29</xdr:row>
      <xdr:rowOff>127721</xdr:rowOff>
    </xdr:from>
    <xdr:to>
      <xdr:col>41</xdr:col>
      <xdr:colOff>687099</xdr:colOff>
      <xdr:row>41</xdr:row>
      <xdr:rowOff>127720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8CF597F-B954-46EE-ADD1-14583FC8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378959</xdr:colOff>
      <xdr:row>0</xdr:row>
      <xdr:rowOff>202066</xdr:rowOff>
    </xdr:from>
    <xdr:to>
      <xdr:col>40</xdr:col>
      <xdr:colOff>263297</xdr:colOff>
      <xdr:row>12</xdr:row>
      <xdr:rowOff>202068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7C2DBDD-2E57-494F-BA1E-41FA17A80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332014</xdr:colOff>
      <xdr:row>14</xdr:row>
      <xdr:rowOff>120422</xdr:rowOff>
    </xdr:from>
    <xdr:to>
      <xdr:col>40</xdr:col>
      <xdr:colOff>236764</xdr:colOff>
      <xdr:row>26</xdr:row>
      <xdr:rowOff>120424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DF9B11B-61B2-4DE9-AB06-5DB0D2D34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332694</xdr:colOff>
      <xdr:row>27</xdr:row>
      <xdr:rowOff>148318</xdr:rowOff>
    </xdr:from>
    <xdr:to>
      <xdr:col>40</xdr:col>
      <xdr:colOff>237444</xdr:colOff>
      <xdr:row>39</xdr:row>
      <xdr:rowOff>148317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CCA20A2-13AE-4B23-8857-B57E2C1CA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168048</xdr:colOff>
      <xdr:row>1</xdr:row>
      <xdr:rowOff>79601</xdr:rowOff>
    </xdr:from>
    <xdr:to>
      <xdr:col>40</xdr:col>
      <xdr:colOff>52386</xdr:colOff>
      <xdr:row>13</xdr:row>
      <xdr:rowOff>79602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497E526-21DD-4FB3-8B73-272A91904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121103</xdr:colOff>
      <xdr:row>14</xdr:row>
      <xdr:rowOff>208869</xdr:rowOff>
    </xdr:from>
    <xdr:to>
      <xdr:col>40</xdr:col>
      <xdr:colOff>25853</xdr:colOff>
      <xdr:row>26</xdr:row>
      <xdr:rowOff>208871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8B00096-F948-467C-A73F-7B461F0E6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148997</xdr:colOff>
      <xdr:row>28</xdr:row>
      <xdr:rowOff>125866</xdr:rowOff>
    </xdr:from>
    <xdr:to>
      <xdr:col>40</xdr:col>
      <xdr:colOff>53747</xdr:colOff>
      <xdr:row>40</xdr:row>
      <xdr:rowOff>125865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F67A90B-0524-4772-941B-FC4600544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232682</xdr:colOff>
      <xdr:row>1</xdr:row>
      <xdr:rowOff>144234</xdr:rowOff>
    </xdr:from>
    <xdr:to>
      <xdr:col>28</xdr:col>
      <xdr:colOff>121784</xdr:colOff>
      <xdr:row>13</xdr:row>
      <xdr:rowOff>144235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CBBA7F2-ECF9-487A-8C06-F19965EC9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195302</xdr:colOff>
      <xdr:row>15</xdr:row>
      <xdr:rowOff>108215</xdr:rowOff>
    </xdr:from>
    <xdr:to>
      <xdr:col>28</xdr:col>
      <xdr:colOff>100052</xdr:colOff>
      <xdr:row>27</xdr:row>
      <xdr:rowOff>108217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E087FEE-9E29-4F62-8EFF-F1DC37D0A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262817</xdr:colOff>
      <xdr:row>28</xdr:row>
      <xdr:rowOff>116061</xdr:rowOff>
    </xdr:from>
    <xdr:to>
      <xdr:col>28</xdr:col>
      <xdr:colOff>167567</xdr:colOff>
      <xdr:row>40</xdr:row>
      <xdr:rowOff>116060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C0F7D41-8CE4-4B2E-A80C-014E37E15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208870</xdr:colOff>
      <xdr:row>1</xdr:row>
      <xdr:rowOff>68037</xdr:rowOff>
    </xdr:from>
    <xdr:to>
      <xdr:col>41</xdr:col>
      <xdr:colOff>93208</xdr:colOff>
      <xdr:row>13</xdr:row>
      <xdr:rowOff>68038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179FD1A-5576-4A15-AAAC-8023EAC0D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180294</xdr:colOff>
      <xdr:row>13</xdr:row>
      <xdr:rowOff>113618</xdr:rowOff>
    </xdr:from>
    <xdr:to>
      <xdr:col>41</xdr:col>
      <xdr:colOff>85044</xdr:colOff>
      <xdr:row>25</xdr:row>
      <xdr:rowOff>113620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2A55224-D411-4AE5-B1C2-EE96F9897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219075</xdr:colOff>
      <xdr:row>26</xdr:row>
      <xdr:rowOff>39463</xdr:rowOff>
    </xdr:from>
    <xdr:to>
      <xdr:col>41</xdr:col>
      <xdr:colOff>123825</xdr:colOff>
      <xdr:row>38</xdr:row>
      <xdr:rowOff>39461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BD1F1A7-0816-4898-B224-9A018693E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308016</xdr:colOff>
      <xdr:row>1</xdr:row>
      <xdr:rowOff>98775</xdr:rowOff>
    </xdr:from>
    <xdr:to>
      <xdr:col>40</xdr:col>
      <xdr:colOff>195446</xdr:colOff>
      <xdr:row>13</xdr:row>
      <xdr:rowOff>98775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96C7818-EDC8-4746-942E-1FE6BB3B5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309746</xdr:colOff>
      <xdr:row>15</xdr:row>
      <xdr:rowOff>154628</xdr:rowOff>
    </xdr:from>
    <xdr:to>
      <xdr:col>40</xdr:col>
      <xdr:colOff>214496</xdr:colOff>
      <xdr:row>27</xdr:row>
      <xdr:rowOff>154627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7D1044A-5609-469E-A64A-A376F2CB6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297624</xdr:colOff>
      <xdr:row>28</xdr:row>
      <xdr:rowOff>161120</xdr:rowOff>
    </xdr:from>
    <xdr:to>
      <xdr:col>40</xdr:col>
      <xdr:colOff>202374</xdr:colOff>
      <xdr:row>40</xdr:row>
      <xdr:rowOff>161120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9E5839E-BDC7-4887-91F7-AC435C60F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495855</xdr:colOff>
      <xdr:row>2</xdr:row>
      <xdr:rowOff>174232</xdr:rowOff>
    </xdr:from>
    <xdr:to>
      <xdr:col>41</xdr:col>
      <xdr:colOff>383288</xdr:colOff>
      <xdr:row>14</xdr:row>
      <xdr:rowOff>174233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03CAA95-0CE0-407E-8725-78AFEE57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440871</xdr:colOff>
      <xdr:row>16</xdr:row>
      <xdr:rowOff>30925</xdr:rowOff>
    </xdr:from>
    <xdr:to>
      <xdr:col>41</xdr:col>
      <xdr:colOff>345621</xdr:colOff>
      <xdr:row>28</xdr:row>
      <xdr:rowOff>30926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40C6125-00EB-414F-9B50-12BD63002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385452</xdr:colOff>
      <xdr:row>29</xdr:row>
      <xdr:rowOff>167308</xdr:rowOff>
    </xdr:from>
    <xdr:to>
      <xdr:col>41</xdr:col>
      <xdr:colOff>290202</xdr:colOff>
      <xdr:row>41</xdr:row>
      <xdr:rowOff>167306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C3BC2AD-C605-400F-AE62-A9575D1C1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71"/>
  <sheetViews>
    <sheetView zoomScale="70" zoomScaleNormal="70" workbookViewId="0">
      <selection activeCell="K18" sqref="K18"/>
    </sheetView>
  </sheetViews>
  <sheetFormatPr defaultRowHeight="16.899999999999999" x14ac:dyDescent="0.6"/>
  <cols>
    <col min="4" max="4" width="8.375" customWidth="1"/>
    <col min="5" max="5" width="13.1875" customWidth="1"/>
    <col min="6" max="6" width="8.5" bestFit="1" customWidth="1"/>
    <col min="7" max="7" width="18.375" bestFit="1" customWidth="1"/>
    <col min="8" max="8" width="11" bestFit="1" customWidth="1"/>
    <col min="9" max="13" width="14.1875" customWidth="1"/>
    <col min="22" max="22" width="8.125" customWidth="1"/>
  </cols>
  <sheetData>
    <row r="1" spans="1:25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105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42</v>
      </c>
      <c r="V1" s="1" t="s">
        <v>48</v>
      </c>
      <c r="W1" s="1" t="s">
        <v>49</v>
      </c>
      <c r="X1" s="1" t="s">
        <v>50</v>
      </c>
      <c r="Y1" s="20" t="s">
        <v>96</v>
      </c>
    </row>
    <row r="2" spans="1:25" x14ac:dyDescent="0.6">
      <c r="A2">
        <v>2012</v>
      </c>
      <c r="B2">
        <v>1</v>
      </c>
      <c r="C2">
        <v>1</v>
      </c>
      <c r="D2">
        <f>WEEKDAY(DATE(A2,B2,C2), 2)</f>
        <v>7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56</v>
      </c>
      <c r="K2" s="12"/>
      <c r="L2" s="12" cm="1">
        <f t="array" ref="L2">_xlfn.IFS(AND(D2=1, I2=0), N2*0.15, AND(D2=2, I2=0), N2*0.15, AND(D2=3, I2=0), N2*0.15, AND(D2=4, I2=0), N2*0.15, AND(D2=5, I2=0), N2*0.1, AND(D2=6, I2=0), N2*0.1, AND(D2=7, I2=0), N2*0.1, AND(D2=1, I2=1), N2*0.1, AND(D2=2, I2=1), N2*0.1, AND(D2=3, I2=1), N2*0.1, AND(D2=4, I2=1), N2*0.1, AND(D2=5, I2=1), N2*0.1, AND(D2=6, I2=1), N2*0.1, AND(D2=7, I2=1), N2*0.1)</f>
        <v>1659</v>
      </c>
      <c r="M2" s="12" cm="1">
        <f t="array" ref="M2">_xlfn.IFS(AND(D2=1, I2=0), O2*0.15, AND(D2=2, I2=0), O2*0.15, AND(D2=3, I2=0), O2*0.15, AND(D2=4, I2=0), O2*0.15, AND(D2=5, I2=0), O2*0.1, AND(D2=6, I2=0), O2*0.1, AND(D2=7, I2=0), O2*0.1, AND(D2=1, I2=1), O2*0.1, AND(D2=2, I2=1), O2*0.1, AND(D2=3, I2=1), O2*0.1, AND(D2=4, I2=1), O2*0.1, AND(D2=5, I2=1), O2*0.1, AND(D2=6, I2=1), O2*0.1, AND(D2=7, I2=1), O2*0.1)</f>
        <v>2855</v>
      </c>
      <c r="N2">
        <v>16590</v>
      </c>
      <c r="O2">
        <v>28550</v>
      </c>
      <c r="P2">
        <v>0.80440816163014284</v>
      </c>
      <c r="Q2">
        <v>0.19559183836985719</v>
      </c>
      <c r="R2">
        <v>0.46696021766194401</v>
      </c>
      <c r="S2">
        <v>0.53303978233805593</v>
      </c>
      <c r="T2">
        <v>1.451558857808858E-2</v>
      </c>
      <c r="V2">
        <v>2620</v>
      </c>
      <c r="W2" s="9">
        <v>6.8</v>
      </c>
      <c r="X2">
        <v>0</v>
      </c>
      <c r="Y2">
        <f>W2*X2</f>
        <v>0</v>
      </c>
    </row>
    <row r="3" spans="1:25" x14ac:dyDescent="0.6">
      <c r="A3">
        <v>2012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J3" s="13"/>
      <c r="K3" s="13"/>
      <c r="L3" s="13" cm="1">
        <f t="array" ref="L3">_xlfn.IFS(AND(D3=1, I3=0), N3*0.15, AND(D3=2, I3=0), N3*0.15, AND(D3=3, I3=0), N3*0.15, AND(D3=4, I3=0), N3*0.15, AND(D3=5, I3=0), N3*0.1, AND(D3=6, I3=0), N3*0.1, AND(D3=7, I3=0), N3*0.1, AND(D3=1, I3=1), N3*0.1, AND(D3=2, I3=1), N3*0.1, AND(D3=3, I3=1), N3*0.1, AND(D3=4, I3=1), N3*0.1, AND(D3=5, I3=1), N3*0.1, AND(D3=6, I3=1), N3*0.1, AND(D3=7, I3=1), N3*0.1)</f>
        <v>2701.35</v>
      </c>
      <c r="M3" s="13" cm="1">
        <f t="array" ref="M3">_xlfn.IFS(AND(D3=1, I3=0), O3*0.15, AND(D3=2, I3=0), O3*0.15, AND(D3=3, I3=0), O3*0.15, AND(D3=4, I3=0), O3*0.15, AND(D3=5, I3=0), O3*0.1, AND(D3=6, I3=0), O3*0.1, AND(D3=7, I3=0), O3*0.1, AND(D3=1, I3=1), O3*0.1, AND(D3=2, I3=1), O3*0.1, AND(D3=3, I3=1), O3*0.1, AND(D3=4, I3=1), O3*0.1, AND(D3=5, I3=1), O3*0.1, AND(D3=6, I3=1), O3*0.1, AND(D3=7, I3=1), O3*0.1)</f>
        <v>3967.7999999999997</v>
      </c>
      <c r="N3">
        <v>18009</v>
      </c>
      <c r="O3">
        <v>26452</v>
      </c>
      <c r="P3">
        <v>0.8541414141414142</v>
      </c>
      <c r="Q3">
        <v>0.14585858585858591</v>
      </c>
      <c r="R3">
        <v>0.55154652936689552</v>
      </c>
      <c r="S3">
        <v>0.44845347063310448</v>
      </c>
      <c r="T3">
        <v>9.9206349206349201E-3</v>
      </c>
      <c r="V3">
        <v>2620</v>
      </c>
      <c r="W3" s="9">
        <v>5.0999999999999996</v>
      </c>
      <c r="X3">
        <v>0</v>
      </c>
      <c r="Y3">
        <f t="shared" ref="Y3:Y66" si="3">W3*X3</f>
        <v>0</v>
      </c>
    </row>
    <row r="4" spans="1:25" x14ac:dyDescent="0.6">
      <c r="A4">
        <v>2012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J4" s="13"/>
      <c r="K4" s="13"/>
      <c r="L4" s="13" cm="1">
        <f t="array" ref="L4">_xlfn.IFS(AND(D4=1, I4=0), N4*0.15, AND(D4=2, I4=0), N4*0.15, AND(D4=3, I4=0), N4*0.15, AND(D4=4, I4=0), N4*0.15, AND(D4=5, I4=0), N4*0.1, AND(D4=6, I4=0), N4*0.1, AND(D4=7, I4=0), N4*0.1, AND(D4=1, I4=1), N4*0.1, AND(D4=2, I4=1), N4*0.1, AND(D4=3, I4=1), N4*0.1, AND(D4=4, I4=1), N4*0.1, AND(D4=5, I4=1), N4*0.1, AND(D4=6, I4=1), N4*0.1, AND(D4=7, I4=1), N4*0.1)</f>
        <v>3160.95</v>
      </c>
      <c r="M4" s="13" cm="1">
        <f t="array" ref="M4">_xlfn.IFS(AND(D4=1, I4=0), O4*0.15, AND(D4=2, I4=0), O4*0.15, AND(D4=3, I4=0), O4*0.15, AND(D4=4, I4=0), O4*0.15, AND(D4=5, I4=0), O4*0.1, AND(D4=6, I4=0), O4*0.1, AND(D4=7, I4=0), O4*0.1, AND(D4=1, I4=1), O4*0.1, AND(D4=2, I4=1), O4*0.1, AND(D4=3, I4=1), O4*0.1, AND(D4=4, I4=1), O4*0.1, AND(D4=5, I4=1), O4*0.1, AND(D4=6, I4=1), O4*0.1, AND(D4=7, I4=1), O4*0.1)</f>
        <v>3019.5</v>
      </c>
      <c r="N4">
        <v>21073</v>
      </c>
      <c r="O4">
        <v>20130</v>
      </c>
      <c r="P4">
        <v>0.9793367346938775</v>
      </c>
      <c r="Q4">
        <v>2.066326530612245E-2</v>
      </c>
      <c r="R4">
        <v>0.51059321296234916</v>
      </c>
      <c r="S4">
        <v>0.48940678703765089</v>
      </c>
      <c r="T4">
        <v>2.5000000000000001E-3</v>
      </c>
      <c r="V4">
        <v>2620</v>
      </c>
      <c r="W4" s="9">
        <v>6</v>
      </c>
      <c r="X4">
        <v>0.3</v>
      </c>
      <c r="Y4">
        <f t="shared" si="3"/>
        <v>1.7999999999999998</v>
      </c>
    </row>
    <row r="5" spans="1:25" x14ac:dyDescent="0.6">
      <c r="A5">
        <v>2012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J5" s="13"/>
      <c r="K5" s="13"/>
      <c r="L5" s="13" cm="1">
        <f t="array" ref="L5">_xlfn.IFS(AND(D5=1, I5=0), N5*0.15, AND(D5=2, I5=0), N5*0.15, AND(D5=3, I5=0), N5*0.15, AND(D5=4, I5=0), N5*0.15, AND(D5=5, I5=0), N5*0.1, AND(D5=6, I5=0), N5*0.1, AND(D5=7, I5=0), N5*0.1, AND(D5=1, I5=1), N5*0.1, AND(D5=2, I5=1), N5*0.1, AND(D5=3, I5=1), N5*0.1, AND(D5=4, I5=1), N5*0.1, AND(D5=5, I5=1), N5*0.1, AND(D5=6, I5=1), N5*0.1, AND(D5=7, I5=1), N5*0.1)</f>
        <v>2574</v>
      </c>
      <c r="M5" s="13" cm="1">
        <f t="array" ref="M5">_xlfn.IFS(AND(D5=1, I5=0), O5*0.15, AND(D5=2, I5=0), O5*0.15, AND(D5=3, I5=0), O5*0.15, AND(D5=4, I5=0), O5*0.15, AND(D5=5, I5=0), O5*0.1, AND(D5=6, I5=0), O5*0.1, AND(D5=7, I5=0), O5*0.1, AND(D5=1, I5=1), O5*0.1, AND(D5=2, I5=1), O5*0.1, AND(D5=3, I5=1), O5*0.1, AND(D5=4, I5=1), O5*0.1, AND(D5=5, I5=1), O5*0.1, AND(D5=6, I5=1), O5*0.1, AND(D5=7, I5=1), O5*0.1)</f>
        <v>2439.75</v>
      </c>
      <c r="N5">
        <v>17160</v>
      </c>
      <c r="O5">
        <v>16265</v>
      </c>
      <c r="P5">
        <v>0.90791792819904027</v>
      </c>
      <c r="Q5">
        <v>9.2082071800959758E-2</v>
      </c>
      <c r="R5">
        <v>0.50196913992869874</v>
      </c>
      <c r="S5">
        <v>0.49803086007130132</v>
      </c>
      <c r="T5">
        <v>7.1738562437491465E-2</v>
      </c>
      <c r="V5">
        <v>2620</v>
      </c>
      <c r="W5" s="9">
        <v>2.8</v>
      </c>
      <c r="X5">
        <v>2.2000000000000002</v>
      </c>
      <c r="Y5">
        <f t="shared" si="3"/>
        <v>6.16</v>
      </c>
    </row>
    <row r="6" spans="1:25" x14ac:dyDescent="0.6">
      <c r="A6">
        <v>2012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J6" s="13"/>
      <c r="K6" s="13"/>
      <c r="L6" s="13" cm="1">
        <f t="array" ref="L6">_xlfn.IFS(AND(D6=1, I6=0), N6*0.15, AND(D6=2, I6=0), N6*0.15, AND(D6=3, I6=0), N6*0.15, AND(D6=4, I6=0), N6*0.15, AND(D6=5, I6=0), N6*0.1, AND(D6=6, I6=0), N6*0.1, AND(D6=7, I6=0), N6*0.1, AND(D6=1, I6=1), N6*0.1, AND(D6=2, I6=1), N6*0.1, AND(D6=3, I6=1), N6*0.1, AND(D6=4, I6=1), N6*0.1, AND(D6=5, I6=1), N6*0.1, AND(D6=6, I6=1), N6*0.1, AND(D6=7, I6=1), N6*0.1)</f>
        <v>3100.5</v>
      </c>
      <c r="M6" s="13" cm="1">
        <f t="array" ref="M6">_xlfn.IFS(AND(D6=1, I6=0), O6*0.15, AND(D6=2, I6=0), O6*0.15, AND(D6=3, I6=0), O6*0.15, AND(D6=4, I6=0), O6*0.15, AND(D6=5, I6=0), O6*0.1, AND(D6=6, I6=0), O6*0.1, AND(D6=7, I6=0), O6*0.1, AND(D6=1, I6=1), O6*0.1, AND(D6=2, I6=1), O6*0.1, AND(D6=3, I6=1), O6*0.1, AND(D6=4, I6=1), O6*0.1, AND(D6=5, I6=1), O6*0.1, AND(D6=6, I6=1), O6*0.1, AND(D6=7, I6=1), O6*0.1)</f>
        <v>2811.75</v>
      </c>
      <c r="N6">
        <v>20670</v>
      </c>
      <c r="O6">
        <v>18745</v>
      </c>
      <c r="P6">
        <v>0.95029863481228671</v>
      </c>
      <c r="Q6">
        <v>4.9701365187713308E-2</v>
      </c>
      <c r="R6">
        <v>0.49451038370160222</v>
      </c>
      <c r="S6">
        <v>0.50548961629839773</v>
      </c>
      <c r="T6">
        <v>1.557765151515152E-2</v>
      </c>
      <c r="V6">
        <v>2620</v>
      </c>
      <c r="W6" s="9">
        <v>3.9</v>
      </c>
      <c r="X6">
        <v>1</v>
      </c>
      <c r="Y6">
        <f t="shared" si="3"/>
        <v>3.9</v>
      </c>
    </row>
    <row r="7" spans="1:25" x14ac:dyDescent="0.6">
      <c r="A7">
        <v>2012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J7" s="13"/>
      <c r="K7" s="13"/>
      <c r="L7" s="13" cm="1">
        <f t="array" ref="L7">_xlfn.IFS(AND(D7=1, I7=0), N7*0.15, AND(D7=2, I7=0), N7*0.15, AND(D7=3, I7=0), N7*0.15, AND(D7=4, I7=0), N7*0.15, AND(D7=5, I7=0), N7*0.1, AND(D7=6, I7=0), N7*0.1, AND(D7=7, I7=0), N7*0.1, AND(D7=1, I7=1), N7*0.1, AND(D7=2, I7=1), N7*0.1, AND(D7=3, I7=1), N7*0.1, AND(D7=4, I7=1), N7*0.1, AND(D7=5, I7=1), N7*0.1, AND(D7=6, I7=1), N7*0.1, AND(D7=7, I7=1), N7*0.1)</f>
        <v>2490.8000000000002</v>
      </c>
      <c r="M7" s="13" cm="1">
        <f t="array" ref="M7">_xlfn.IFS(AND(D7=1, I7=0), O7*0.15, AND(D7=2, I7=0), O7*0.15, AND(D7=3, I7=0), O7*0.15, AND(D7=4, I7=0), O7*0.15, AND(D7=5, I7=0), O7*0.1, AND(D7=6, I7=0), O7*0.1, AND(D7=7, I7=0), O7*0.1, AND(D7=1, I7=1), O7*0.1, AND(D7=2, I7=1), O7*0.1, AND(D7=3, I7=1), O7*0.1, AND(D7=4, I7=1), O7*0.1, AND(D7=5, I7=1), O7*0.1, AND(D7=6, I7=1), O7*0.1, AND(D7=7, I7=1), O7*0.1)</f>
        <v>2073.3000000000002</v>
      </c>
      <c r="N7">
        <v>24908</v>
      </c>
      <c r="O7">
        <v>20733</v>
      </c>
      <c r="P7">
        <v>0.78000086170837901</v>
      </c>
      <c r="Q7">
        <v>0.2199991382916211</v>
      </c>
      <c r="R7">
        <v>0.50985246749135638</v>
      </c>
      <c r="S7">
        <v>0.49014753250864362</v>
      </c>
      <c r="T7">
        <v>3.889363208807653E-2</v>
      </c>
      <c r="V7">
        <v>2620</v>
      </c>
      <c r="W7" s="9">
        <v>4.5</v>
      </c>
      <c r="X7">
        <v>0</v>
      </c>
      <c r="Y7">
        <f t="shared" si="3"/>
        <v>0</v>
      </c>
    </row>
    <row r="8" spans="1:25" x14ac:dyDescent="0.6">
      <c r="A8">
        <v>2012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J8" s="13"/>
      <c r="K8" s="13"/>
      <c r="L8" s="13" cm="1">
        <f t="array" ref="L8">_xlfn.IFS(AND(D8=1, I8=0), N8*0.15, AND(D8=2, I8=0), N8*0.15, AND(D8=3, I8=0), N8*0.15, AND(D8=4, I8=0), N8*0.15, AND(D8=5, I8=0), N8*0.1, AND(D8=6, I8=0), N8*0.1, AND(D8=7, I8=0), N8*0.1, AND(D8=1, I8=1), N8*0.1, AND(D8=2, I8=1), N8*0.1, AND(D8=3, I8=1), N8*0.1, AND(D8=4, I8=1), N8*0.1, AND(D8=5, I8=1), N8*0.1, AND(D8=6, I8=1), N8*0.1, AND(D8=7, I8=1), N8*0.1)</f>
        <v>2105.3000000000002</v>
      </c>
      <c r="M8" s="13" cm="1">
        <f t="array" ref="M8">_xlfn.IFS(AND(D8=1, I8=0), O8*0.15, AND(D8=2, I8=0), O8*0.15, AND(D8=3, I8=0), O8*0.15, AND(D8=4, I8=0), O8*0.15, AND(D8=5, I8=0), O8*0.1, AND(D8=6, I8=0), O8*0.1, AND(D8=7, I8=0), O8*0.1, AND(D8=1, I8=1), O8*0.1, AND(D8=2, I8=1), O8*0.1, AND(D8=3, I8=1), O8*0.1, AND(D8=4, I8=1), O8*0.1, AND(D8=5, I8=1), O8*0.1, AND(D8=6, I8=1), O8*0.1, AND(D8=7, I8=1), O8*0.1)</f>
        <v>2025.6000000000001</v>
      </c>
      <c r="N8">
        <v>21053</v>
      </c>
      <c r="O8">
        <v>20256</v>
      </c>
      <c r="P8">
        <v>0.89032200076399348</v>
      </c>
      <c r="Q8">
        <v>0.1096779992360066</v>
      </c>
      <c r="R8">
        <v>0.45278289401954208</v>
      </c>
      <c r="S8">
        <v>0.54721710598045781</v>
      </c>
      <c r="T8">
        <v>0</v>
      </c>
      <c r="V8">
        <v>2620</v>
      </c>
      <c r="W8" s="9">
        <v>3.7</v>
      </c>
      <c r="X8">
        <v>0</v>
      </c>
      <c r="Y8">
        <f t="shared" si="3"/>
        <v>0</v>
      </c>
    </row>
    <row r="9" spans="1:25" x14ac:dyDescent="0.6">
      <c r="A9">
        <v>2012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J9" s="13"/>
      <c r="K9" s="13"/>
      <c r="L9" s="13" cm="1">
        <f t="array" ref="L9">_xlfn.IFS(AND(D9=1, I9=0), N9*0.15, AND(D9=2, I9=0), N9*0.15, AND(D9=3, I9=0), N9*0.15, AND(D9=4, I9=0), N9*0.15, AND(D9=5, I9=0), N9*0.1, AND(D9=6, I9=0), N9*0.1, AND(D9=7, I9=0), N9*0.1, AND(D9=1, I9=1), N9*0.1, AND(D9=2, I9=1), N9*0.1, AND(D9=3, I9=1), N9*0.1, AND(D9=4, I9=1), N9*0.1, AND(D9=5, I9=1), N9*0.1, AND(D9=6, I9=1), N9*0.1, AND(D9=7, I9=1), N9*0.1)</f>
        <v>1926.7</v>
      </c>
      <c r="M9" s="13" cm="1">
        <f t="array" ref="M9">_xlfn.IFS(AND(D9=1, I9=0), O9*0.15, AND(D9=2, I9=0), O9*0.15, AND(D9=3, I9=0), O9*0.15, AND(D9=4, I9=0), O9*0.15, AND(D9=5, I9=0), O9*0.1, AND(D9=6, I9=0), O9*0.1, AND(D9=7, I9=0), O9*0.1, AND(D9=1, I9=1), O9*0.1, AND(D9=2, I9=1), O9*0.1, AND(D9=3, I9=1), O9*0.1, AND(D9=4, I9=1), O9*0.1, AND(D9=5, I9=1), O9*0.1, AND(D9=6, I9=1), O9*0.1, AND(D9=7, I9=1), O9*0.1)</f>
        <v>2646.1000000000004</v>
      </c>
      <c r="N9">
        <v>19267</v>
      </c>
      <c r="O9">
        <v>26461</v>
      </c>
      <c r="P9">
        <v>0.88113302579961461</v>
      </c>
      <c r="Q9">
        <v>0.1188669742003854</v>
      </c>
      <c r="R9">
        <v>0.48604875942471848</v>
      </c>
      <c r="S9">
        <v>0.51395124057528152</v>
      </c>
      <c r="T9">
        <v>6.1840120663650064E-3</v>
      </c>
      <c r="V9">
        <v>2620</v>
      </c>
      <c r="W9" s="9">
        <v>4.3</v>
      </c>
      <c r="X9">
        <v>0</v>
      </c>
      <c r="Y9">
        <f t="shared" si="3"/>
        <v>0</v>
      </c>
    </row>
    <row r="10" spans="1:25" x14ac:dyDescent="0.6">
      <c r="A10">
        <v>2012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J10" s="13"/>
      <c r="K10" s="13"/>
      <c r="L10" s="13" cm="1">
        <f t="array" ref="L10">_xlfn.IFS(AND(D10=1, I10=0), N10*0.15, AND(D10=2, I10=0), N10*0.15, AND(D10=3, I10=0), N10*0.15, AND(D10=4, I10=0), N10*0.15, AND(D10=5, I10=0), N10*0.1, AND(D10=6, I10=0), N10*0.1, AND(D10=7, I10=0), N10*0.1, AND(D10=1, I10=1), N10*0.1, AND(D10=2, I10=1), N10*0.1, AND(D10=3, I10=1), N10*0.1, AND(D10=4, I10=1), N10*0.1, AND(D10=5, I10=1), N10*0.1, AND(D10=6, I10=1), N10*0.1, AND(D10=7, I10=1), N10*0.1)</f>
        <v>3250.95</v>
      </c>
      <c r="M10" s="13" cm="1">
        <f t="array" ref="M10">_xlfn.IFS(AND(D10=1, I10=0), O10*0.15, AND(D10=2, I10=0), O10*0.15, AND(D10=3, I10=0), O10*0.15, AND(D10=4, I10=0), O10*0.15, AND(D10=5, I10=0), O10*0.1, AND(D10=6, I10=0), O10*0.1, AND(D10=7, I10=0), O10*0.1, AND(D10=1, I10=1), O10*0.1, AND(D10=2, I10=1), O10*0.1, AND(D10=3, I10=1), O10*0.1, AND(D10=4, I10=1), O10*0.1, AND(D10=5, I10=1), O10*0.1, AND(D10=6, I10=1), O10*0.1, AND(D10=7, I10=1), O10*0.1)</f>
        <v>3487.5</v>
      </c>
      <c r="N10">
        <v>21673</v>
      </c>
      <c r="O10">
        <v>23250</v>
      </c>
      <c r="P10">
        <v>0.84498207885304655</v>
      </c>
      <c r="Q10">
        <v>0.1550179211469534</v>
      </c>
      <c r="R10">
        <v>0.54368798405030294</v>
      </c>
      <c r="S10">
        <v>0.45631201594969711</v>
      </c>
      <c r="T10">
        <v>9.9010289227680539E-3</v>
      </c>
      <c r="V10">
        <v>2620</v>
      </c>
      <c r="W10" s="9">
        <v>6</v>
      </c>
      <c r="X10">
        <v>0</v>
      </c>
      <c r="Y10">
        <f t="shared" si="3"/>
        <v>0</v>
      </c>
    </row>
    <row r="11" spans="1:25" x14ac:dyDescent="0.6">
      <c r="A11">
        <v>2012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J11" s="13"/>
      <c r="K11" s="13"/>
      <c r="L11" s="13" cm="1">
        <f t="array" ref="L11">_xlfn.IFS(AND(D11=1, I11=0), N11*0.15, AND(D11=2, I11=0), N11*0.15, AND(D11=3, I11=0), N11*0.15, AND(D11=4, I11=0), N11*0.15, AND(D11=5, I11=0), N11*0.1, AND(D11=6, I11=0), N11*0.1, AND(D11=7, I11=0), N11*0.1, AND(D11=1, I11=1), N11*0.1, AND(D11=2, I11=1), N11*0.1, AND(D11=3, I11=1), N11*0.1, AND(D11=4, I11=1), N11*0.1, AND(D11=5, I11=1), N11*0.1, AND(D11=6, I11=1), N11*0.1, AND(D11=7, I11=1), N11*0.1)</f>
        <v>2729.25</v>
      </c>
      <c r="M11" s="13" cm="1">
        <f t="array" ref="M11">_xlfn.IFS(AND(D11=1, I11=0), O11*0.15, AND(D11=2, I11=0), O11*0.15, AND(D11=3, I11=0), O11*0.15, AND(D11=4, I11=0), O11*0.15, AND(D11=5, I11=0), O11*0.1, AND(D11=6, I11=0), O11*0.1, AND(D11=7, I11=0), O11*0.1, AND(D11=1, I11=1), O11*0.1, AND(D11=2, I11=1), O11*0.1, AND(D11=3, I11=1), O11*0.1, AND(D11=4, I11=1), O11*0.1, AND(D11=5, I11=1), O11*0.1, AND(D11=6, I11=1), O11*0.1, AND(D11=7, I11=1), O11*0.1)</f>
        <v>2623.65</v>
      </c>
      <c r="N11">
        <v>18195</v>
      </c>
      <c r="O11">
        <v>17491</v>
      </c>
      <c r="P11">
        <v>0.96823089700996678</v>
      </c>
      <c r="Q11">
        <v>3.1769102990033223E-2</v>
      </c>
      <c r="R11">
        <v>0.50726758589277943</v>
      </c>
      <c r="S11">
        <v>0.49273241410722057</v>
      </c>
      <c r="T11">
        <v>5.8170995670995679E-3</v>
      </c>
      <c r="V11">
        <v>2620</v>
      </c>
      <c r="W11" s="9">
        <v>6.5</v>
      </c>
      <c r="X11">
        <v>0</v>
      </c>
      <c r="Y11">
        <f t="shared" si="3"/>
        <v>0</v>
      </c>
    </row>
    <row r="12" spans="1:25" x14ac:dyDescent="0.6">
      <c r="A12">
        <v>2012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J12" s="13"/>
      <c r="K12" s="13"/>
      <c r="L12" s="13" cm="1">
        <f t="array" ref="L12">_xlfn.IFS(AND(D12=1, I12=0), N12*0.15, AND(D12=2, I12=0), N12*0.15, AND(D12=3, I12=0), N12*0.15, AND(D12=4, I12=0), N12*0.15, AND(D12=5, I12=0), N12*0.1, AND(D12=6, I12=0), N12*0.1, AND(D12=7, I12=0), N12*0.1, AND(D12=1, I12=1), N12*0.1, AND(D12=2, I12=1), N12*0.1, AND(D12=3, I12=1), N12*0.1, AND(D12=4, I12=1), N12*0.1, AND(D12=5, I12=1), N12*0.1, AND(D12=6, I12=1), N12*0.1, AND(D12=7, I12=1), N12*0.1)</f>
        <v>2772.6</v>
      </c>
      <c r="M12" s="13" cm="1">
        <f t="array" ref="M12">_xlfn.IFS(AND(D12=1, I12=0), O12*0.15, AND(D12=2, I12=0), O12*0.15, AND(D12=3, I12=0), O12*0.15, AND(D12=4, I12=0), O12*0.15, AND(D12=5, I12=0), O12*0.1, AND(D12=6, I12=0), O12*0.1, AND(D12=7, I12=0), O12*0.1, AND(D12=1, I12=1), O12*0.1, AND(D12=2, I12=1), O12*0.1, AND(D12=3, I12=1), O12*0.1, AND(D12=4, I12=1), O12*0.1, AND(D12=5, I12=1), O12*0.1, AND(D12=6, I12=1), O12*0.1, AND(D12=7, I12=1), O12*0.1)</f>
        <v>2831.4</v>
      </c>
      <c r="N12">
        <v>18484</v>
      </c>
      <c r="O12">
        <v>18876</v>
      </c>
      <c r="P12">
        <v>0.95798442964756525</v>
      </c>
      <c r="Q12">
        <v>4.2015570352434757E-2</v>
      </c>
      <c r="R12">
        <v>0.48017619313091447</v>
      </c>
      <c r="S12">
        <v>0.51982380686908547</v>
      </c>
      <c r="T12">
        <v>0</v>
      </c>
      <c r="V12">
        <v>2620</v>
      </c>
      <c r="W12" s="9">
        <v>3.9</v>
      </c>
      <c r="X12">
        <v>0</v>
      </c>
      <c r="Y12">
        <f t="shared" si="3"/>
        <v>0</v>
      </c>
    </row>
    <row r="13" spans="1:25" x14ac:dyDescent="0.6">
      <c r="A13">
        <v>2012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J13" s="13"/>
      <c r="K13" s="13"/>
      <c r="L13" s="13" cm="1">
        <f t="array" ref="L13">_xlfn.IFS(AND(D13=1, I13=0), N13*0.15, AND(D13=2, I13=0), N13*0.15, AND(D13=3, I13=0), N13*0.15, AND(D13=4, I13=0), N13*0.15, AND(D13=5, I13=0), N13*0.1, AND(D13=6, I13=0), N13*0.1, AND(D13=7, I13=0), N13*0.1, AND(D13=1, I13=1), N13*0.1, AND(D13=2, I13=1), N13*0.1, AND(D13=3, I13=1), N13*0.1, AND(D13=4, I13=1), N13*0.1, AND(D13=5, I13=1), N13*0.1, AND(D13=6, I13=1), N13*0.1, AND(D13=7, I13=1), N13*0.1)</f>
        <v>3279.45</v>
      </c>
      <c r="M13" s="13" cm="1">
        <f t="array" ref="M13">_xlfn.IFS(AND(D13=1, I13=0), O13*0.15, AND(D13=2, I13=0), O13*0.15, AND(D13=3, I13=0), O13*0.15, AND(D13=4, I13=0), O13*0.15, AND(D13=5, I13=0), O13*0.1, AND(D13=6, I13=0), O13*0.1, AND(D13=7, I13=0), O13*0.1, AND(D13=1, I13=1), O13*0.1, AND(D13=2, I13=1), O13*0.1, AND(D13=3, I13=1), O13*0.1, AND(D13=4, I13=1), O13*0.1, AND(D13=5, I13=1), O13*0.1, AND(D13=6, I13=1), O13*0.1, AND(D13=7, I13=1), O13*0.1)</f>
        <v>3060.15</v>
      </c>
      <c r="N13">
        <v>21863</v>
      </c>
      <c r="O13">
        <v>20401</v>
      </c>
      <c r="P13">
        <v>0.94078864442351384</v>
      </c>
      <c r="Q13">
        <v>5.9211355576486158E-2</v>
      </c>
      <c r="R13">
        <v>0.48297736896055138</v>
      </c>
      <c r="S13">
        <v>0.51702263103944857</v>
      </c>
      <c r="T13">
        <v>1.4637247763677971E-2</v>
      </c>
      <c r="V13">
        <v>2620</v>
      </c>
      <c r="W13" s="9">
        <v>3.7</v>
      </c>
      <c r="X13">
        <v>0</v>
      </c>
      <c r="Y13">
        <f t="shared" si="3"/>
        <v>0</v>
      </c>
    </row>
    <row r="14" spans="1:25" x14ac:dyDescent="0.6">
      <c r="A14">
        <v>2012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J14" s="13"/>
      <c r="K14" s="13"/>
      <c r="L14" s="13" cm="1">
        <f t="array" ref="L14">_xlfn.IFS(AND(D14=1, I14=0), N14*0.15, AND(D14=2, I14=0), N14*0.15, AND(D14=3, I14=0), N14*0.15, AND(D14=4, I14=0), N14*0.15, AND(D14=5, I14=0), N14*0.1, AND(D14=6, I14=0), N14*0.1, AND(D14=7, I14=0), N14*0.1, AND(D14=1, I14=1), N14*0.1, AND(D14=2, I14=1), N14*0.1, AND(D14=3, I14=1), N14*0.1, AND(D14=4, I14=1), N14*0.1, AND(D14=5, I14=1), N14*0.1, AND(D14=6, I14=1), N14*0.1, AND(D14=7, I14=1), N14*0.1)</f>
        <v>2469.8000000000002</v>
      </c>
      <c r="M14" s="13" cm="1">
        <f t="array" ref="M14">_xlfn.IFS(AND(D14=1, I14=0), O14*0.15, AND(D14=2, I14=0), O14*0.15, AND(D14=3, I14=0), O14*0.15, AND(D14=4, I14=0), O14*0.15, AND(D14=5, I14=0), O14*0.1, AND(D14=6, I14=0), O14*0.1, AND(D14=7, I14=0), O14*0.1, AND(D14=1, I14=1), O14*0.1, AND(D14=2, I14=1), O14*0.1, AND(D14=3, I14=1), O14*0.1, AND(D14=4, I14=1), O14*0.1, AND(D14=5, I14=1), O14*0.1, AND(D14=6, I14=1), O14*0.1, AND(D14=7, I14=1), O14*0.1)</f>
        <v>2080.5</v>
      </c>
      <c r="N14">
        <v>24698</v>
      </c>
      <c r="O14">
        <v>20805</v>
      </c>
      <c r="P14">
        <v>0.84668508287292821</v>
      </c>
      <c r="Q14">
        <v>0.15331491712707179</v>
      </c>
      <c r="R14">
        <v>0.51418484314651358</v>
      </c>
      <c r="S14">
        <v>0.48581515685348642</v>
      </c>
      <c r="T14">
        <v>1.4332706766917291E-2</v>
      </c>
      <c r="V14">
        <v>2620</v>
      </c>
      <c r="W14" s="9">
        <v>7</v>
      </c>
      <c r="X14">
        <v>0</v>
      </c>
      <c r="Y14">
        <f t="shared" si="3"/>
        <v>0</v>
      </c>
    </row>
    <row r="15" spans="1:25" x14ac:dyDescent="0.6">
      <c r="A15">
        <v>2012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J15" s="13"/>
      <c r="K15" s="13"/>
      <c r="L15" s="13" cm="1">
        <f t="array" ref="L15">_xlfn.IFS(AND(D15=1, I15=0), N15*0.15, AND(D15=2, I15=0), N15*0.15, AND(D15=3, I15=0), N15*0.15, AND(D15=4, I15=0), N15*0.15, AND(D15=5, I15=0), N15*0.1, AND(D15=6, I15=0), N15*0.1, AND(D15=7, I15=0), N15*0.1, AND(D15=1, I15=1), N15*0.1, AND(D15=2, I15=1), N15*0.1, AND(D15=3, I15=1), N15*0.1, AND(D15=4, I15=1), N15*0.1, AND(D15=5, I15=1), N15*0.1, AND(D15=6, I15=1), N15*0.1, AND(D15=7, I15=1), N15*0.1)</f>
        <v>2117.8000000000002</v>
      </c>
      <c r="M15" s="13" cm="1">
        <f t="array" ref="M15">_xlfn.IFS(AND(D15=1, I15=0), O15*0.15, AND(D15=2, I15=0), O15*0.15, AND(D15=3, I15=0), O15*0.15, AND(D15=4, I15=0), O15*0.15, AND(D15=5, I15=0), O15*0.1, AND(D15=6, I15=0), O15*0.1, AND(D15=7, I15=0), O15*0.1, AND(D15=1, I15=1), O15*0.1, AND(D15=2, I15=1), O15*0.1, AND(D15=3, I15=1), O15*0.1, AND(D15=4, I15=1), O15*0.1, AND(D15=5, I15=1), O15*0.1, AND(D15=6, I15=1), O15*0.1, AND(D15=7, I15=1), O15*0.1)</f>
        <v>2068.5</v>
      </c>
      <c r="N15">
        <v>21178</v>
      </c>
      <c r="O15">
        <v>20685</v>
      </c>
      <c r="P15">
        <v>0.87098772525279755</v>
      </c>
      <c r="Q15">
        <v>0.12901227474720239</v>
      </c>
      <c r="R15">
        <v>0.45411656402704997</v>
      </c>
      <c r="S15">
        <v>0.54588343597295008</v>
      </c>
      <c r="T15">
        <v>0</v>
      </c>
      <c r="V15">
        <v>2620</v>
      </c>
      <c r="W15" s="9">
        <v>5.9</v>
      </c>
      <c r="X15">
        <v>0</v>
      </c>
      <c r="Y15">
        <f t="shared" si="3"/>
        <v>0</v>
      </c>
    </row>
    <row r="16" spans="1:25" x14ac:dyDescent="0.6">
      <c r="A16">
        <v>2012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J16" s="13"/>
      <c r="K16" s="13"/>
      <c r="L16" s="13" cm="1">
        <f t="array" ref="L16">_xlfn.IFS(AND(D16=1, I16=0), N16*0.15, AND(D16=2, I16=0), N16*0.15, AND(D16=3, I16=0), N16*0.15, AND(D16=4, I16=0), N16*0.15, AND(D16=5, I16=0), N16*0.1, AND(D16=6, I16=0), N16*0.1, AND(D16=7, I16=0), N16*0.1, AND(D16=1, I16=1), N16*0.1, AND(D16=2, I16=1), N16*0.1, AND(D16=3, I16=1), N16*0.1, AND(D16=4, I16=1), N16*0.1, AND(D16=5, I16=1), N16*0.1, AND(D16=6, I16=1), N16*0.1, AND(D16=7, I16=1), N16*0.1)</f>
        <v>1805.8000000000002</v>
      </c>
      <c r="M16" s="13" cm="1">
        <f t="array" ref="M16">_xlfn.IFS(AND(D16=1, I16=0), O16*0.15, AND(D16=2, I16=0), O16*0.15, AND(D16=3, I16=0), O16*0.15, AND(D16=4, I16=0), O16*0.15, AND(D16=5, I16=0), O16*0.1, AND(D16=6, I16=0), O16*0.1, AND(D16=7, I16=0), O16*0.1, AND(D16=1, I16=1), O16*0.1, AND(D16=2, I16=1), O16*0.1, AND(D16=3, I16=1), O16*0.1, AND(D16=4, I16=1), O16*0.1, AND(D16=5, I16=1), O16*0.1, AND(D16=6, I16=1), O16*0.1, AND(D16=7, I16=1), O16*0.1)</f>
        <v>2628</v>
      </c>
      <c r="N16">
        <v>18058</v>
      </c>
      <c r="O16">
        <v>26280</v>
      </c>
      <c r="P16">
        <v>0.75110396636568177</v>
      </c>
      <c r="Q16">
        <v>0.2488960336343182</v>
      </c>
      <c r="R16">
        <v>0.454047374488593</v>
      </c>
      <c r="S16">
        <v>0.545952625511407</v>
      </c>
      <c r="T16">
        <v>1.6732542819499339E-2</v>
      </c>
      <c r="V16">
        <v>2620</v>
      </c>
      <c r="W16" s="9">
        <v>6.1</v>
      </c>
      <c r="X16">
        <v>0</v>
      </c>
      <c r="Y16">
        <f t="shared" si="3"/>
        <v>0</v>
      </c>
    </row>
    <row r="17" spans="1:25" x14ac:dyDescent="0.6">
      <c r="A17">
        <v>2012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J17" s="13"/>
      <c r="K17" s="13"/>
      <c r="L17" s="13" cm="1">
        <f t="array" ref="L17">_xlfn.IFS(AND(D17=1, I17=0), N17*0.15, AND(D17=2, I17=0), N17*0.15, AND(D17=3, I17=0), N17*0.15, AND(D17=4, I17=0), N17*0.15, AND(D17=5, I17=0), N17*0.1, AND(D17=6, I17=0), N17*0.1, AND(D17=7, I17=0), N17*0.1, AND(D17=1, I17=1), N17*0.1, AND(D17=2, I17=1), N17*0.1, AND(D17=3, I17=1), N17*0.1, AND(D17=4, I17=1), N17*0.1, AND(D17=5, I17=1), N17*0.1, AND(D17=6, I17=1), N17*0.1, AND(D17=7, I17=1), N17*0.1)</f>
        <v>2972.5499999999997</v>
      </c>
      <c r="M17" s="13" cm="1">
        <f t="array" ref="M17">_xlfn.IFS(AND(D17=1, I17=0), O17*0.15, AND(D17=2, I17=0), O17*0.15, AND(D17=3, I17=0), O17*0.15, AND(D17=4, I17=0), O17*0.15, AND(D17=5, I17=0), O17*0.1, AND(D17=6, I17=0), O17*0.1, AND(D17=7, I17=0), O17*0.1, AND(D17=1, I17=1), O17*0.1, AND(D17=2, I17=1), O17*0.1, AND(D17=3, I17=1), O17*0.1, AND(D17=4, I17=1), O17*0.1, AND(D17=5, I17=1), O17*0.1, AND(D17=6, I17=1), O17*0.1, AND(D17=7, I17=1), O17*0.1)</f>
        <v>3329.5499999999997</v>
      </c>
      <c r="N17">
        <v>19817</v>
      </c>
      <c r="O17">
        <v>22197</v>
      </c>
      <c r="P17">
        <v>0.86141414141414141</v>
      </c>
      <c r="Q17">
        <v>0.13858585858585859</v>
      </c>
      <c r="R17">
        <v>0.53152583844467005</v>
      </c>
      <c r="S17">
        <v>0.46847416155533</v>
      </c>
      <c r="T17">
        <v>1.094840990435956E-2</v>
      </c>
      <c r="V17">
        <v>2620</v>
      </c>
      <c r="W17" s="9">
        <v>7.2</v>
      </c>
      <c r="X17">
        <v>0</v>
      </c>
      <c r="Y17">
        <f t="shared" si="3"/>
        <v>0</v>
      </c>
    </row>
    <row r="18" spans="1:25" x14ac:dyDescent="0.6">
      <c r="A18">
        <v>2012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J18" s="13"/>
      <c r="K18" s="13"/>
      <c r="L18" s="13" cm="1">
        <f t="array" ref="L18">_xlfn.IFS(AND(D18=1, I18=0), N18*0.15, AND(D18=2, I18=0), N18*0.15, AND(D18=3, I18=0), N18*0.15, AND(D18=4, I18=0), N18*0.15, AND(D18=5, I18=0), N18*0.1, AND(D18=6, I18=0), N18*0.1, AND(D18=7, I18=0), N18*0.1, AND(D18=1, I18=1), N18*0.1, AND(D18=2, I18=1), N18*0.1, AND(D18=3, I18=1), N18*0.1, AND(D18=4, I18=1), N18*0.1, AND(D18=5, I18=1), N18*0.1, AND(D18=6, I18=1), N18*0.1, AND(D18=7, I18=1), N18*0.1)</f>
        <v>2251.9499999999998</v>
      </c>
      <c r="M18" s="13" cm="1">
        <f t="array" ref="M18">_xlfn.IFS(AND(D18=1, I18=0), O18*0.15, AND(D18=2, I18=0), O18*0.15, AND(D18=3, I18=0), O18*0.15, AND(D18=4, I18=0), O18*0.15, AND(D18=5, I18=0), O18*0.1, AND(D18=6, I18=0), O18*0.1, AND(D18=7, I18=0), O18*0.1, AND(D18=1, I18=1), O18*0.1, AND(D18=2, I18=1), O18*0.1, AND(D18=3, I18=1), O18*0.1, AND(D18=4, I18=1), O18*0.1, AND(D18=5, I18=1), O18*0.1, AND(D18=6, I18=1), O18*0.1, AND(D18=7, I18=1), O18*0.1)</f>
        <v>2550</v>
      </c>
      <c r="N18">
        <v>15013</v>
      </c>
      <c r="O18">
        <v>17000</v>
      </c>
      <c r="P18">
        <v>0.94057125754168391</v>
      </c>
      <c r="Q18">
        <v>5.9428742458316051E-2</v>
      </c>
      <c r="R18">
        <v>0.48741460712919688</v>
      </c>
      <c r="S18">
        <v>0.51258539287080307</v>
      </c>
      <c r="T18">
        <v>3.2894736842105261E-3</v>
      </c>
      <c r="V18">
        <v>2620</v>
      </c>
      <c r="W18" s="9">
        <v>7.9</v>
      </c>
      <c r="X18">
        <v>0</v>
      </c>
      <c r="Y18">
        <f t="shared" si="3"/>
        <v>0</v>
      </c>
    </row>
    <row r="19" spans="1:25" x14ac:dyDescent="0.6">
      <c r="A19">
        <v>2012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J19" s="13"/>
      <c r="K19" s="13"/>
      <c r="L19" s="13" cm="1">
        <f t="array" ref="L19">_xlfn.IFS(AND(D19=1, I19=0), N19*0.15, AND(D19=2, I19=0), N19*0.15, AND(D19=3, I19=0), N19*0.15, AND(D19=4, I19=0), N19*0.15, AND(D19=5, I19=0), N19*0.1, AND(D19=6, I19=0), N19*0.1, AND(D19=7, I19=0), N19*0.1, AND(D19=1, I19=1), N19*0.1, AND(D19=2, I19=1), N19*0.1, AND(D19=3, I19=1), N19*0.1, AND(D19=4, I19=1), N19*0.1, AND(D19=5, I19=1), N19*0.1, AND(D19=6, I19=1), N19*0.1, AND(D19=7, I19=1), N19*0.1)</f>
        <v>2335.7999999999997</v>
      </c>
      <c r="M19" s="13" cm="1">
        <f t="array" ref="M19">_xlfn.IFS(AND(D19=1, I19=0), O19*0.15, AND(D19=2, I19=0), O19*0.15, AND(D19=3, I19=0), O19*0.15, AND(D19=4, I19=0), O19*0.15, AND(D19=5, I19=0), O19*0.1, AND(D19=6, I19=0), O19*0.1, AND(D19=7, I19=0), O19*0.1, AND(D19=1, I19=1), O19*0.1, AND(D19=2, I19=1), O19*0.1, AND(D19=3, I19=1), O19*0.1, AND(D19=4, I19=1), O19*0.1, AND(D19=5, I19=1), O19*0.1, AND(D19=6, I19=1), O19*0.1, AND(D19=7, I19=1), O19*0.1)</f>
        <v>2868</v>
      </c>
      <c r="N19">
        <v>15572</v>
      </c>
      <c r="O19">
        <v>19120</v>
      </c>
      <c r="P19">
        <v>0.84158720773208717</v>
      </c>
      <c r="Q19">
        <v>0.1584127922679128</v>
      </c>
      <c r="R19">
        <v>0.49249828822533759</v>
      </c>
      <c r="S19">
        <v>0.50750171177466241</v>
      </c>
      <c r="T19">
        <v>0</v>
      </c>
      <c r="V19">
        <v>2620</v>
      </c>
      <c r="W19" s="9">
        <v>9.1</v>
      </c>
      <c r="X19">
        <v>2.5</v>
      </c>
      <c r="Y19">
        <f t="shared" si="3"/>
        <v>22.75</v>
      </c>
    </row>
    <row r="20" spans="1:25" x14ac:dyDescent="0.6">
      <c r="A20">
        <v>2012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J20" s="13"/>
      <c r="K20" s="13"/>
      <c r="L20" s="13" cm="1">
        <f t="array" ref="L20">_xlfn.IFS(AND(D20=1, I20=0), N20*0.15, AND(D20=2, I20=0), N20*0.15, AND(D20=3, I20=0), N20*0.15, AND(D20=4, I20=0), N20*0.15, AND(D20=5, I20=0), N20*0.1, AND(D20=6, I20=0), N20*0.1, AND(D20=7, I20=0), N20*0.1, AND(D20=1, I20=1), N20*0.1, AND(D20=2, I20=1), N20*0.1, AND(D20=3, I20=1), N20*0.1, AND(D20=4, I20=1), N20*0.1, AND(D20=5, I20=1), N20*0.1, AND(D20=6, I20=1), N20*0.1, AND(D20=7, I20=1), N20*0.1)</f>
        <v>2826</v>
      </c>
      <c r="M20" s="13" cm="1">
        <f t="array" ref="M20">_xlfn.IFS(AND(D20=1, I20=0), O20*0.15, AND(D20=2, I20=0), O20*0.15, AND(D20=3, I20=0), O20*0.15, AND(D20=4, I20=0), O20*0.15, AND(D20=5, I20=0), O20*0.1, AND(D20=6, I20=0), O20*0.1, AND(D20=7, I20=0), O20*0.1, AND(D20=1, I20=1), O20*0.1, AND(D20=2, I20=1), O20*0.1, AND(D20=3, I20=1), O20*0.1, AND(D20=4, I20=1), O20*0.1, AND(D20=5, I20=1), O20*0.1, AND(D20=6, I20=1), O20*0.1, AND(D20=7, I20=1), O20*0.1)</f>
        <v>2842.95</v>
      </c>
      <c r="N20">
        <v>18840</v>
      </c>
      <c r="O20">
        <v>18953</v>
      </c>
      <c r="P20">
        <v>1</v>
      </c>
      <c r="Q20">
        <v>0</v>
      </c>
      <c r="R20">
        <v>0.48928993746621452</v>
      </c>
      <c r="S20">
        <v>0.51071006253378548</v>
      </c>
      <c r="T20">
        <v>3.3215161064425777E-2</v>
      </c>
      <c r="V20">
        <v>2620</v>
      </c>
      <c r="W20" s="9">
        <v>9.6</v>
      </c>
      <c r="X20">
        <v>3.5</v>
      </c>
      <c r="Y20">
        <f t="shared" si="3"/>
        <v>33.6</v>
      </c>
    </row>
    <row r="21" spans="1:25" x14ac:dyDescent="0.6">
      <c r="A21">
        <v>2012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J21" s="13"/>
      <c r="K21" s="13"/>
      <c r="L21" s="13" cm="1">
        <f t="array" ref="L21">_xlfn.IFS(AND(D21=1, I21=0), N21*0.15, AND(D21=2, I21=0), N21*0.15, AND(D21=3, I21=0), N21*0.15, AND(D21=4, I21=0), N21*0.15, AND(D21=5, I21=0), N21*0.1, AND(D21=6, I21=0), N21*0.1, AND(D21=7, I21=0), N21*0.1, AND(D21=1, I21=1), N21*0.1, AND(D21=2, I21=1), N21*0.1, AND(D21=3, I21=1), N21*0.1, AND(D21=4, I21=1), N21*0.1, AND(D21=5, I21=1), N21*0.1, AND(D21=6, I21=1), N21*0.1, AND(D21=7, I21=1), N21*0.1)</f>
        <v>2551.1000000000004</v>
      </c>
      <c r="M21" s="13" cm="1">
        <f t="array" ref="M21">_xlfn.IFS(AND(D21=1, I21=0), O21*0.15, AND(D21=2, I21=0), O21*0.15, AND(D21=3, I21=0), O21*0.15, AND(D21=4, I21=0), O21*0.15, AND(D21=5, I21=0), O21*0.1, AND(D21=6, I21=0), O21*0.1, AND(D21=7, I21=0), O21*0.1, AND(D21=1, I21=1), O21*0.1, AND(D21=2, I21=1), O21*0.1, AND(D21=3, I21=1), O21*0.1, AND(D21=4, I21=1), O21*0.1, AND(D21=5, I21=1), O21*0.1, AND(D21=6, I21=1), O21*0.1, AND(D21=7, I21=1), O21*0.1)</f>
        <v>1725.9</v>
      </c>
      <c r="N21">
        <v>25511</v>
      </c>
      <c r="O21">
        <v>17259</v>
      </c>
      <c r="P21">
        <v>0.89663036075557068</v>
      </c>
      <c r="Q21">
        <v>0.1033696392444293</v>
      </c>
      <c r="R21">
        <v>0.49443449843705589</v>
      </c>
      <c r="S21">
        <v>0.505565501562944</v>
      </c>
      <c r="T21">
        <v>8.1784597897129867E-3</v>
      </c>
      <c r="V21">
        <v>2620</v>
      </c>
      <c r="W21" s="9">
        <v>10.199999999999999</v>
      </c>
      <c r="X21">
        <v>15.5</v>
      </c>
      <c r="Y21">
        <f t="shared" si="3"/>
        <v>158.1</v>
      </c>
    </row>
    <row r="22" spans="1:25" x14ac:dyDescent="0.6">
      <c r="A22">
        <v>2012</v>
      </c>
      <c r="B22">
        <v>1</v>
      </c>
      <c r="C22">
        <v>21</v>
      </c>
      <c r="D22">
        <f t="shared" si="2"/>
        <v>6</v>
      </c>
      <c r="E22" t="s">
        <v>12</v>
      </c>
      <c r="F22" t="s">
        <v>13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-2</v>
      </c>
      <c r="H22">
        <f t="shared" si="0"/>
        <v>0</v>
      </c>
      <c r="I22">
        <f t="shared" si="1"/>
        <v>1</v>
      </c>
      <c r="J22" s="12" t="s">
        <v>57</v>
      </c>
      <c r="K22" s="12"/>
      <c r="L22" s="12" cm="1">
        <f t="array" ref="L22">_xlfn.IFS(AND(D22=1, I22=0), N22*0.15, AND(D22=2, I22=0), N22*0.15, AND(D22=3, I22=0), N22*0.15, AND(D22=4, I22=0), N22*0.15, AND(D22=5, I22=0), N22*0.1, AND(D22=6, I22=0), N22*0.1, AND(D22=7, I22=0), N22*0.1, AND(D22=1, I22=1), N22*0.1, AND(D22=2, I22=1), N22*0.1, AND(D22=3, I22=1), N22*0.1, AND(D22=4, I22=1), N22*0.1, AND(D22=5, I22=1), N22*0.1, AND(D22=6, I22=1), N22*0.1, AND(D22=7, I22=1), N22*0.1)</f>
        <v>3117.4</v>
      </c>
      <c r="M22" s="12" cm="1">
        <f t="array" ref="M22">_xlfn.IFS(AND(D22=1, I22=0), O22*0.15, AND(D22=2, I22=0), O22*0.15, AND(D22=3, I22=0), O22*0.15, AND(D22=4, I22=0), O22*0.15, AND(D22=5, I22=0), O22*0.1, AND(D22=6, I22=0), O22*0.1, AND(D22=7, I22=0), O22*0.1, AND(D22=1, I22=1), O22*0.1, AND(D22=2, I22=1), O22*0.1, AND(D22=3, I22=1), O22*0.1, AND(D22=4, I22=1), O22*0.1, AND(D22=5, I22=1), O22*0.1, AND(D22=6, I22=1), O22*0.1, AND(D22=7, I22=1), O22*0.1)</f>
        <v>1715.1000000000001</v>
      </c>
      <c r="N22">
        <v>31174</v>
      </c>
      <c r="O22">
        <v>17151</v>
      </c>
      <c r="P22">
        <v>0.90151174973806314</v>
      </c>
      <c r="Q22">
        <v>9.8488250261936833E-2</v>
      </c>
      <c r="R22">
        <v>0.44694784051979219</v>
      </c>
      <c r="S22">
        <v>0.55305215948020769</v>
      </c>
      <c r="T22">
        <v>1.1493212669683259E-2</v>
      </c>
      <c r="V22">
        <v>2620</v>
      </c>
      <c r="W22" s="9">
        <v>8.1999999999999993</v>
      </c>
      <c r="X22">
        <v>4</v>
      </c>
      <c r="Y22">
        <f t="shared" si="3"/>
        <v>32.799999999999997</v>
      </c>
    </row>
    <row r="23" spans="1:25" x14ac:dyDescent="0.6">
      <c r="A23">
        <v>2012</v>
      </c>
      <c r="B23">
        <v>1</v>
      </c>
      <c r="C23">
        <v>22</v>
      </c>
      <c r="D23">
        <f t="shared" si="2"/>
        <v>7</v>
      </c>
      <c r="E23" t="s">
        <v>12</v>
      </c>
      <c r="F23" t="s">
        <v>14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-1</v>
      </c>
      <c r="H23">
        <f t="shared" si="0"/>
        <v>0</v>
      </c>
      <c r="I23">
        <f t="shared" si="1"/>
        <v>1</v>
      </c>
      <c r="J23" s="12" t="s">
        <v>57</v>
      </c>
      <c r="K23" s="12"/>
      <c r="L23" s="12" cm="1">
        <f t="array" ref="L23">_xlfn.IFS(AND(D23=1, I23=0), N23*0.15, AND(D23=2, I23=0), N23*0.15, AND(D23=3, I23=0), N23*0.15, AND(D23=4, I23=0), N23*0.15, AND(D23=5, I23=0), N23*0.1, AND(D23=6, I23=0), N23*0.1, AND(D23=7, I23=0), N23*0.1, AND(D23=1, I23=1), N23*0.1, AND(D23=2, I23=1), N23*0.1, AND(D23=3, I23=1), N23*0.1, AND(D23=4, I23=1), N23*0.1, AND(D23=5, I23=1), N23*0.1, AND(D23=6, I23=1), N23*0.1, AND(D23=7, I23=1), N23*0.1)</f>
        <v>2573.9</v>
      </c>
      <c r="M23" s="12" cm="1">
        <f t="array" ref="M23">_xlfn.IFS(AND(D23=1, I23=0), O23*0.15, AND(D23=2, I23=0), O23*0.15, AND(D23=3, I23=0), O23*0.15, AND(D23=4, I23=0), O23*0.15, AND(D23=5, I23=0), O23*0.1, AND(D23=6, I23=0), O23*0.1, AND(D23=7, I23=0), O23*0.1, AND(D23=1, I23=1), O23*0.1, AND(D23=2, I23=1), O23*0.1, AND(D23=3, I23=1), O23*0.1, AND(D23=4, I23=1), O23*0.1, AND(D23=5, I23=1), O23*0.1, AND(D23=6, I23=1), O23*0.1, AND(D23=7, I23=1), O23*0.1)</f>
        <v>1410.9</v>
      </c>
      <c r="N23">
        <v>25739</v>
      </c>
      <c r="O23">
        <v>14109</v>
      </c>
      <c r="P23">
        <v>0.85102650369726163</v>
      </c>
      <c r="Q23">
        <v>0.1489734963027384</v>
      </c>
      <c r="R23">
        <v>0.46707474590626757</v>
      </c>
      <c r="S23">
        <v>0.53292525409373237</v>
      </c>
      <c r="T23">
        <v>0</v>
      </c>
      <c r="V23">
        <v>2620</v>
      </c>
      <c r="W23" s="9">
        <v>2.5</v>
      </c>
      <c r="X23">
        <v>0.1</v>
      </c>
      <c r="Y23">
        <f t="shared" si="3"/>
        <v>0.25</v>
      </c>
    </row>
    <row r="24" spans="1:25" x14ac:dyDescent="0.6">
      <c r="A24">
        <v>2012</v>
      </c>
      <c r="B24">
        <v>1</v>
      </c>
      <c r="C24">
        <v>23</v>
      </c>
      <c r="D24">
        <f t="shared" si="2"/>
        <v>1</v>
      </c>
      <c r="E24" t="s">
        <v>12</v>
      </c>
      <c r="F24" t="s">
        <v>11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1</v>
      </c>
      <c r="I24">
        <f t="shared" si="1"/>
        <v>1</v>
      </c>
      <c r="J24" s="12" t="s">
        <v>57</v>
      </c>
      <c r="K24" s="12"/>
      <c r="L24" s="12" cm="1">
        <f t="array" ref="L24">_xlfn.IFS(AND(D24=1, I24=0), N24*0.15, AND(D24=2, I24=0), N24*0.15, AND(D24=3, I24=0), N24*0.15, AND(D24=4, I24=0), N24*0.15, AND(D24=5, I24=0), N24*0.1, AND(D24=6, I24=0), N24*0.1, AND(D24=7, I24=0), N24*0.1, AND(D24=1, I24=1), N24*0.1, AND(D24=2, I24=1), N24*0.1, AND(D24=3, I24=1), N24*0.1, AND(D24=4, I24=1), N24*0.1, AND(D24=5, I24=1), N24*0.1, AND(D24=6, I24=1), N24*0.1, AND(D24=7, I24=1), N24*0.1)</f>
        <v>2022.3000000000002</v>
      </c>
      <c r="M24" s="12" cm="1">
        <f t="array" ref="M24">_xlfn.IFS(AND(D24=1, I24=0), O24*0.15, AND(D24=2, I24=0), O24*0.15, AND(D24=3, I24=0), O24*0.15, AND(D24=4, I24=0), O24*0.15, AND(D24=5, I24=0), O24*0.1, AND(D24=6, I24=0), O24*0.1, AND(D24=7, I24=0), O24*0.1, AND(D24=1, I24=1), O24*0.1, AND(D24=2, I24=1), O24*0.1, AND(D24=3, I24=1), O24*0.1, AND(D24=4, I24=1), O24*0.1, AND(D24=5, I24=1), O24*0.1, AND(D24=6, I24=1), O24*0.1, AND(D24=7, I24=1), O24*0.1)</f>
        <v>2533.6000000000004</v>
      </c>
      <c r="N24">
        <v>20223</v>
      </c>
      <c r="O24">
        <v>25336</v>
      </c>
      <c r="P24">
        <v>0.91599264705882355</v>
      </c>
      <c r="Q24">
        <v>8.4007352941176477E-2</v>
      </c>
      <c r="R24">
        <v>0.51000883781683193</v>
      </c>
      <c r="S24">
        <v>0.48999116218316813</v>
      </c>
      <c r="T24">
        <v>2.2624434389140269E-3</v>
      </c>
      <c r="V24">
        <v>2620</v>
      </c>
      <c r="W24" s="9">
        <v>0.9</v>
      </c>
      <c r="X24">
        <v>0.2</v>
      </c>
      <c r="Y24">
        <f t="shared" si="3"/>
        <v>0.18000000000000002</v>
      </c>
    </row>
    <row r="25" spans="1:25" x14ac:dyDescent="0.6">
      <c r="A25">
        <v>2012</v>
      </c>
      <c r="B25">
        <v>1</v>
      </c>
      <c r="C25">
        <v>24</v>
      </c>
      <c r="D25">
        <f t="shared" si="2"/>
        <v>2</v>
      </c>
      <c r="E25" t="s">
        <v>12</v>
      </c>
      <c r="F25" t="s">
        <v>15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1</v>
      </c>
      <c r="H25">
        <f t="shared" si="0"/>
        <v>0</v>
      </c>
      <c r="I25">
        <f t="shared" si="1"/>
        <v>1</v>
      </c>
      <c r="J25" s="12" t="s">
        <v>57</v>
      </c>
      <c r="K25" s="12"/>
      <c r="L25" s="12" cm="1">
        <f t="array" ref="L25">_xlfn.IFS(AND(D25=1, I25=0), N25*0.15, AND(D25=2, I25=0), N25*0.15, AND(D25=3, I25=0), N25*0.15, AND(D25=4, I25=0), N25*0.15, AND(D25=5, I25=0), N25*0.1, AND(D25=6, I25=0), N25*0.1, AND(D25=7, I25=0), N25*0.1, AND(D25=1, I25=1), N25*0.1, AND(D25=2, I25=1), N25*0.1, AND(D25=3, I25=1), N25*0.1, AND(D25=4, I25=1), N25*0.1, AND(D25=5, I25=1), N25*0.1, AND(D25=6, I25=1), N25*0.1, AND(D25=7, I25=1), N25*0.1)</f>
        <v>2401.5</v>
      </c>
      <c r="M25" s="12" cm="1">
        <f t="array" ref="M25">_xlfn.IFS(AND(D25=1, I25=0), O25*0.15, AND(D25=2, I25=0), O25*0.15, AND(D25=3, I25=0), O25*0.15, AND(D25=4, I25=0), O25*0.15, AND(D25=5, I25=0), O25*0.1, AND(D25=6, I25=0), O25*0.1, AND(D25=7, I25=0), O25*0.1, AND(D25=1, I25=1), O25*0.1, AND(D25=2, I25=1), O25*0.1, AND(D25=3, I25=1), O25*0.1, AND(D25=4, I25=1), O25*0.1, AND(D25=5, I25=1), O25*0.1, AND(D25=6, I25=1), O25*0.1, AND(D25=7, I25=1), O25*0.1)</f>
        <v>3156</v>
      </c>
      <c r="N25">
        <v>24015</v>
      </c>
      <c r="O25">
        <v>31560</v>
      </c>
      <c r="P25">
        <v>0.96417717426446814</v>
      </c>
      <c r="Q25">
        <v>3.5822825735531853E-2</v>
      </c>
      <c r="R25">
        <v>0.47135479871711761</v>
      </c>
      <c r="S25">
        <v>0.52864520128288239</v>
      </c>
      <c r="T25">
        <v>0.51259817427283694</v>
      </c>
      <c r="V25">
        <v>2620</v>
      </c>
      <c r="W25" s="9">
        <v>2.5</v>
      </c>
      <c r="X25">
        <v>1.6</v>
      </c>
      <c r="Y25">
        <f t="shared" si="3"/>
        <v>4</v>
      </c>
    </row>
    <row r="26" spans="1:25" x14ac:dyDescent="0.6">
      <c r="A26">
        <v>2012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J26" s="13"/>
      <c r="K26" s="13"/>
      <c r="L26" s="13" cm="1">
        <f t="array" ref="L26">_xlfn.IFS(AND(D26=1, I26=0), N26*0.15, AND(D26=2, I26=0), N26*0.15, AND(D26=3, I26=0), N26*0.15, AND(D26=4, I26=0), N26*0.15, AND(D26=5, I26=0), N26*0.1, AND(D26=6, I26=0), N26*0.1, AND(D26=7, I26=0), N26*0.1, AND(D26=1, I26=1), N26*0.1, AND(D26=2, I26=1), N26*0.1, AND(D26=3, I26=1), N26*0.1, AND(D26=4, I26=1), N26*0.1, AND(D26=5, I26=1), N26*0.1, AND(D26=6, I26=1), N26*0.1, AND(D26=7, I26=1), N26*0.1)</f>
        <v>3680.1</v>
      </c>
      <c r="M26" s="13" cm="1">
        <f t="array" ref="M26">_xlfn.IFS(AND(D26=1, I26=0), O26*0.15, AND(D26=2, I26=0), O26*0.15, AND(D26=3, I26=0), O26*0.15, AND(D26=4, I26=0), O26*0.15, AND(D26=5, I26=0), O26*0.1, AND(D26=6, I26=0), O26*0.1, AND(D26=7, I26=0), O26*0.1, AND(D26=1, I26=1), O26*0.1, AND(D26=2, I26=1), O26*0.1, AND(D26=3, I26=1), O26*0.1, AND(D26=4, I26=1), O26*0.1, AND(D26=5, I26=1), O26*0.1, AND(D26=6, I26=1), O26*0.1, AND(D26=7, I26=1), O26*0.1)</f>
        <v>4451.7</v>
      </c>
      <c r="N26">
        <v>24534</v>
      </c>
      <c r="O26">
        <v>29678</v>
      </c>
      <c r="P26">
        <v>0.85190055873048121</v>
      </c>
      <c r="Q26">
        <v>0.14809944126951879</v>
      </c>
      <c r="R26">
        <v>0.49036628432913271</v>
      </c>
      <c r="S26">
        <v>0.50963371567086735</v>
      </c>
      <c r="T26">
        <v>0.2163813144025824</v>
      </c>
      <c r="V26">
        <v>2620</v>
      </c>
      <c r="W26" s="9">
        <v>1.7</v>
      </c>
      <c r="X26">
        <v>1.5</v>
      </c>
      <c r="Y26">
        <f t="shared" si="3"/>
        <v>2.5499999999999998</v>
      </c>
    </row>
    <row r="27" spans="1:25" x14ac:dyDescent="0.6">
      <c r="A27">
        <v>2012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J27" s="13"/>
      <c r="K27" s="13"/>
      <c r="L27" s="13" cm="1">
        <f t="array" ref="L27">_xlfn.IFS(AND(D27=1, I27=0), N27*0.15, AND(D27=2, I27=0), N27*0.15, AND(D27=3, I27=0), N27*0.15, AND(D27=4, I27=0), N27*0.15, AND(D27=5, I27=0), N27*0.1, AND(D27=6, I27=0), N27*0.1, AND(D27=7, I27=0), N27*0.1, AND(D27=1, I27=1), N27*0.1, AND(D27=2, I27=1), N27*0.1, AND(D27=3, I27=1), N27*0.1, AND(D27=4, I27=1), N27*0.1, AND(D27=5, I27=1), N27*0.1, AND(D27=6, I27=1), N27*0.1, AND(D27=7, I27=1), N27*0.1)</f>
        <v>3829.5</v>
      </c>
      <c r="M27" s="13" cm="1">
        <f t="array" ref="M27">_xlfn.IFS(AND(D27=1, I27=0), O27*0.15, AND(D27=2, I27=0), O27*0.15, AND(D27=3, I27=0), O27*0.15, AND(D27=4, I27=0), O27*0.15, AND(D27=5, I27=0), O27*0.1, AND(D27=6, I27=0), O27*0.1, AND(D27=7, I27=0), O27*0.1, AND(D27=1, I27=1), O27*0.1, AND(D27=2, I27=1), O27*0.1, AND(D27=3, I27=1), O27*0.1, AND(D27=4, I27=1), O27*0.1, AND(D27=5, I27=1), O27*0.1, AND(D27=6, I27=1), O27*0.1, AND(D27=7, I27=1), O27*0.1)</f>
        <v>3880.7999999999997</v>
      </c>
      <c r="N27">
        <v>25530</v>
      </c>
      <c r="O27">
        <v>25872</v>
      </c>
      <c r="P27">
        <v>0.88235294117647056</v>
      </c>
      <c r="Q27">
        <v>0.1176470588235294</v>
      </c>
      <c r="R27">
        <v>0.46010582037242259</v>
      </c>
      <c r="S27">
        <v>0.48107065021581258</v>
      </c>
      <c r="T27">
        <v>4.1033433283003733E-2</v>
      </c>
      <c r="V27">
        <v>2620</v>
      </c>
      <c r="W27" s="9">
        <v>3</v>
      </c>
      <c r="X27">
        <v>0.2</v>
      </c>
      <c r="Y27">
        <f t="shared" si="3"/>
        <v>0.60000000000000009</v>
      </c>
    </row>
    <row r="28" spans="1:25" x14ac:dyDescent="0.6">
      <c r="A28">
        <v>2012</v>
      </c>
      <c r="B28">
        <v>1</v>
      </c>
      <c r="C28">
        <v>27</v>
      </c>
      <c r="D28">
        <f t="shared" si="2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J28" s="13"/>
      <c r="K28" s="13"/>
      <c r="L28" s="13" cm="1">
        <f t="array" ref="L28">_xlfn.IFS(AND(D28=1, I28=0), N28*0.15, AND(D28=2, I28=0), N28*0.15, AND(D28=3, I28=0), N28*0.15, AND(D28=4, I28=0), N28*0.15, AND(D28=5, I28=0), N28*0.1, AND(D28=6, I28=0), N28*0.1, AND(D28=7, I28=0), N28*0.1, AND(D28=1, I28=1), N28*0.1, AND(D28=2, I28=1), N28*0.1, AND(D28=3, I28=1), N28*0.1, AND(D28=4, I28=1), N28*0.1, AND(D28=5, I28=1), N28*0.1, AND(D28=6, I28=1), N28*0.1, AND(D28=7, I28=1), N28*0.1)</f>
        <v>2526.7000000000003</v>
      </c>
      <c r="M28" s="13" cm="1">
        <f t="array" ref="M28">_xlfn.IFS(AND(D28=1, I28=0), O28*0.15, AND(D28=2, I28=0), O28*0.15, AND(D28=3, I28=0), O28*0.15, AND(D28=4, I28=0), O28*0.15, AND(D28=5, I28=0), O28*0.1, AND(D28=6, I28=0), O28*0.1, AND(D28=7, I28=0), O28*0.1, AND(D28=1, I28=1), O28*0.1, AND(D28=2, I28=1), O28*0.1, AND(D28=3, I28=1), O28*0.1, AND(D28=4, I28=1), O28*0.1, AND(D28=5, I28=1), O28*0.1, AND(D28=6, I28=1), O28*0.1, AND(D28=7, I28=1), O28*0.1)</f>
        <v>2375.8000000000002</v>
      </c>
      <c r="N28">
        <v>25267</v>
      </c>
      <c r="O28">
        <v>23758</v>
      </c>
      <c r="P28">
        <v>0.85591105355064345</v>
      </c>
      <c r="Q28">
        <v>0.14408894644935649</v>
      </c>
      <c r="R28">
        <v>0.50503551077181452</v>
      </c>
      <c r="S28">
        <v>0.49496448922818548</v>
      </c>
      <c r="T28">
        <v>4.8507379236279492E-2</v>
      </c>
      <c r="V28">
        <v>2620</v>
      </c>
      <c r="W28" s="9">
        <v>6.1</v>
      </c>
      <c r="X28">
        <v>0</v>
      </c>
      <c r="Y28">
        <f t="shared" si="3"/>
        <v>0</v>
      </c>
    </row>
    <row r="29" spans="1:25" x14ac:dyDescent="0.6">
      <c r="A29">
        <v>2012</v>
      </c>
      <c r="B29">
        <v>1</v>
      </c>
      <c r="C29">
        <v>28</v>
      </c>
      <c r="D29">
        <f t="shared" si="2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J29" s="13"/>
      <c r="K29" s="13"/>
      <c r="L29" s="13" cm="1">
        <f t="array" ref="L29">_xlfn.IFS(AND(D29=1, I29=0), N29*0.15, AND(D29=2, I29=0), N29*0.15, AND(D29=3, I29=0), N29*0.15, AND(D29=4, I29=0), N29*0.15, AND(D29=5, I29=0), N29*0.1, AND(D29=6, I29=0), N29*0.1, AND(D29=7, I29=0), N29*0.1, AND(D29=1, I29=1), N29*0.1, AND(D29=2, I29=1), N29*0.1, AND(D29=3, I29=1), N29*0.1, AND(D29=4, I29=1), N29*0.1, AND(D29=5, I29=1), N29*0.1, AND(D29=6, I29=1), N29*0.1, AND(D29=7, I29=1), N29*0.1)</f>
        <v>2266.6</v>
      </c>
      <c r="M29" s="13" cm="1">
        <f t="array" ref="M29">_xlfn.IFS(AND(D29=1, I29=0), O29*0.15, AND(D29=2, I29=0), O29*0.15, AND(D29=3, I29=0), O29*0.15, AND(D29=4, I29=0), O29*0.15, AND(D29=5, I29=0), O29*0.1, AND(D29=6, I29=0), O29*0.1, AND(D29=7, I29=0), O29*0.1, AND(D29=1, I29=1), O29*0.1, AND(D29=2, I29=1), O29*0.1, AND(D29=3, I29=1), O29*0.1, AND(D29=4, I29=1), O29*0.1, AND(D29=5, I29=1), O29*0.1, AND(D29=6, I29=1), O29*0.1, AND(D29=7, I29=1), O29*0.1)</f>
        <v>2452.1</v>
      </c>
      <c r="N29">
        <v>22666</v>
      </c>
      <c r="O29">
        <v>24521</v>
      </c>
      <c r="P29">
        <v>0.96562091503267977</v>
      </c>
      <c r="Q29">
        <v>3.4379084967320263E-2</v>
      </c>
      <c r="R29">
        <v>0.46199308688587593</v>
      </c>
      <c r="S29">
        <v>0.53800691311412407</v>
      </c>
      <c r="T29">
        <v>1.329205366357069E-2</v>
      </c>
      <c r="V29">
        <v>2620</v>
      </c>
      <c r="W29" s="9">
        <v>6.7</v>
      </c>
      <c r="X29">
        <v>0</v>
      </c>
      <c r="Y29">
        <f t="shared" si="3"/>
        <v>0</v>
      </c>
    </row>
    <row r="30" spans="1:25" x14ac:dyDescent="0.6">
      <c r="A30">
        <v>2012</v>
      </c>
      <c r="B30">
        <v>1</v>
      </c>
      <c r="C30">
        <v>29</v>
      </c>
      <c r="D30">
        <f t="shared" si="2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J30" s="13"/>
      <c r="K30" s="13"/>
      <c r="L30" s="13" cm="1">
        <f t="array" ref="L30">_xlfn.IFS(AND(D30=1, I30=0), N30*0.15, AND(D30=2, I30=0), N30*0.15, AND(D30=3, I30=0), N30*0.15, AND(D30=4, I30=0), N30*0.15, AND(D30=5, I30=0), N30*0.1, AND(D30=6, I30=0), N30*0.1, AND(D30=7, I30=0), N30*0.1, AND(D30=1, I30=1), N30*0.1, AND(D30=2, I30=1), N30*0.1, AND(D30=3, I30=1), N30*0.1, AND(D30=4, I30=1), N30*0.1, AND(D30=5, I30=1), N30*0.1, AND(D30=6, I30=1), N30*0.1, AND(D30=7, I30=1), N30*0.1)</f>
        <v>2008.8000000000002</v>
      </c>
      <c r="M30" s="13" cm="1">
        <f t="array" ref="M30">_xlfn.IFS(AND(D30=1, I30=0), O30*0.15, AND(D30=2, I30=0), O30*0.15, AND(D30=3, I30=0), O30*0.15, AND(D30=4, I30=0), O30*0.15, AND(D30=5, I30=0), O30*0.1, AND(D30=6, I30=0), O30*0.1, AND(D30=7, I30=0), O30*0.1, AND(D30=1, I30=1), O30*0.1, AND(D30=2, I30=1), O30*0.1, AND(D30=3, I30=1), O30*0.1, AND(D30=4, I30=1), O30*0.1, AND(D30=5, I30=1), O30*0.1, AND(D30=6, I30=1), O30*0.1, AND(D30=7, I30=1), O30*0.1)</f>
        <v>2702</v>
      </c>
      <c r="N30">
        <v>20088</v>
      </c>
      <c r="O30">
        <v>27020</v>
      </c>
      <c r="P30">
        <v>0.88084024914347525</v>
      </c>
      <c r="Q30">
        <v>0.1191597508565248</v>
      </c>
      <c r="R30">
        <v>0.47588371010517327</v>
      </c>
      <c r="S30">
        <v>0.52411628989482673</v>
      </c>
      <c r="T30">
        <v>1.213724776367797E-2</v>
      </c>
      <c r="V30">
        <v>2620</v>
      </c>
      <c r="W30" s="9">
        <v>6.5</v>
      </c>
      <c r="X30">
        <v>0</v>
      </c>
      <c r="Y30">
        <f t="shared" si="3"/>
        <v>0</v>
      </c>
    </row>
    <row r="31" spans="1:25" x14ac:dyDescent="0.6">
      <c r="A31">
        <v>2012</v>
      </c>
      <c r="B31">
        <v>1</v>
      </c>
      <c r="C31">
        <v>30</v>
      </c>
      <c r="D31">
        <f t="shared" si="2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J31" s="13"/>
      <c r="K31" s="13"/>
      <c r="L31" s="13" cm="1">
        <f t="array" ref="L31">_xlfn.IFS(AND(D31=1, I31=0), N31*0.15, AND(D31=2, I31=0), N31*0.15, AND(D31=3, I31=0), N31*0.15, AND(D31=4, I31=0), N31*0.15, AND(D31=5, I31=0), N31*0.1, AND(D31=6, I31=0), N31*0.1, AND(D31=7, I31=0), N31*0.1, AND(D31=1, I31=1), N31*0.1, AND(D31=2, I31=1), N31*0.1, AND(D31=3, I31=1), N31*0.1, AND(D31=4, I31=1), N31*0.1, AND(D31=5, I31=1), N31*0.1, AND(D31=6, I31=1), N31*0.1, AND(D31=7, I31=1), N31*0.1)</f>
        <v>3095.7</v>
      </c>
      <c r="M31" s="13" cm="1">
        <f t="array" ref="M31">_xlfn.IFS(AND(D31=1, I31=0), O31*0.15, AND(D31=2, I31=0), O31*0.15, AND(D31=3, I31=0), O31*0.15, AND(D31=4, I31=0), O31*0.15, AND(D31=5, I31=0), O31*0.1, AND(D31=6, I31=0), O31*0.1, AND(D31=7, I31=0), O31*0.1, AND(D31=1, I31=1), O31*0.1, AND(D31=2, I31=1), O31*0.1, AND(D31=3, I31=1), O31*0.1, AND(D31=4, I31=1), O31*0.1, AND(D31=5, I31=1), O31*0.1, AND(D31=6, I31=1), O31*0.1, AND(D31=7, I31=1), O31*0.1)</f>
        <v>3573.6</v>
      </c>
      <c r="N31">
        <v>20638</v>
      </c>
      <c r="O31">
        <v>23824</v>
      </c>
      <c r="P31">
        <v>0.8255491623754021</v>
      </c>
      <c r="Q31">
        <v>0.1744508376245979</v>
      </c>
      <c r="R31">
        <v>0.5181997980009152</v>
      </c>
      <c r="S31">
        <v>0.4818002019990848</v>
      </c>
      <c r="T31">
        <v>2.2222222222222218E-3</v>
      </c>
      <c r="V31">
        <v>2620</v>
      </c>
      <c r="W31" s="9">
        <v>3.7</v>
      </c>
      <c r="X31">
        <v>0</v>
      </c>
      <c r="Y31">
        <f t="shared" si="3"/>
        <v>0</v>
      </c>
    </row>
    <row r="32" spans="1:25" x14ac:dyDescent="0.6">
      <c r="A32">
        <v>2012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J32" s="13"/>
      <c r="K32" s="13"/>
      <c r="L32" s="13" cm="1">
        <f t="array" ref="L32">_xlfn.IFS(AND(D32=1, I32=0), N32*0.15, AND(D32=2, I32=0), N32*0.15, AND(D32=3, I32=0), N32*0.15, AND(D32=4, I32=0), N32*0.15, AND(D32=5, I32=0), N32*0.1, AND(D32=6, I32=0), N32*0.1, AND(D32=7, I32=0), N32*0.1, AND(D32=1, I32=1), N32*0.1, AND(D32=2, I32=1), N32*0.1, AND(D32=3, I32=1), N32*0.1, AND(D32=4, I32=1), N32*0.1, AND(D32=5, I32=1), N32*0.1, AND(D32=6, I32=1), N32*0.1, AND(D32=7, I32=1), N32*0.1)</f>
        <v>2277.4499999999998</v>
      </c>
      <c r="M32" s="13" cm="1">
        <f t="array" ref="M32">_xlfn.IFS(AND(D32=1, I32=0), O32*0.15, AND(D32=2, I32=0), O32*0.15, AND(D32=3, I32=0), O32*0.15, AND(D32=4, I32=0), O32*0.15, AND(D32=5, I32=0), O32*0.1, AND(D32=6, I32=0), O32*0.1, AND(D32=7, I32=0), O32*0.1, AND(D32=1, I32=1), O32*0.1, AND(D32=2, I32=1), O32*0.1, AND(D32=3, I32=1), O32*0.1, AND(D32=4, I32=1), O32*0.1, AND(D32=5, I32=1), O32*0.1, AND(D32=6, I32=1), O32*0.1, AND(D32=7, I32=1), O32*0.1)</f>
        <v>2963.5499999999997</v>
      </c>
      <c r="N32">
        <v>15183</v>
      </c>
      <c r="O32">
        <v>19757</v>
      </c>
      <c r="P32">
        <v>0.95065476190476195</v>
      </c>
      <c r="Q32">
        <v>4.9345238095238088E-2</v>
      </c>
      <c r="R32">
        <v>0.50404454689888045</v>
      </c>
      <c r="S32">
        <v>0.49595545310111949</v>
      </c>
      <c r="T32">
        <v>0.17757414369256469</v>
      </c>
      <c r="V32">
        <v>2620</v>
      </c>
      <c r="W32" s="9">
        <v>5.8</v>
      </c>
      <c r="X32">
        <v>0.3</v>
      </c>
      <c r="Y32">
        <f t="shared" si="3"/>
        <v>1.74</v>
      </c>
    </row>
    <row r="33" spans="1:25" x14ac:dyDescent="0.6">
      <c r="A33">
        <v>2012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J33" s="13"/>
      <c r="K33" s="13"/>
      <c r="L33" s="13" cm="1">
        <f t="array" ref="L33">_xlfn.IFS(AND(D33=1, I33=0), N33*0.15, AND(D33=2, I33=0), N33*0.15, AND(D33=3, I33=0), N33*0.15, AND(D33=4, I33=0), N33*0.15, AND(D33=5, I33=0), N33*0.1, AND(D33=6, I33=0), N33*0.1, AND(D33=7, I33=0), N33*0.1, AND(D33=1, I33=1), N33*0.1, AND(D33=2, I33=1), N33*0.1, AND(D33=3, I33=1), N33*0.1, AND(D33=4, I33=1), N33*0.1, AND(D33=5, I33=1), N33*0.1, AND(D33=6, I33=1), N33*0.1, AND(D33=7, I33=1), N33*0.1)</f>
        <v>2783.85</v>
      </c>
      <c r="M33" s="13" cm="1">
        <f t="array" ref="M33">_xlfn.IFS(AND(D33=1, I33=0), O33*0.15, AND(D33=2, I33=0), O33*0.15, AND(D33=3, I33=0), O33*0.15, AND(D33=4, I33=0), O33*0.15, AND(D33=5, I33=0), O33*0.1, AND(D33=6, I33=0), O33*0.1, AND(D33=7, I33=0), O33*0.1, AND(D33=1, I33=1), O33*0.1, AND(D33=2, I33=1), O33*0.1, AND(D33=3, I33=1), O33*0.1, AND(D33=4, I33=1), O33*0.1, AND(D33=5, I33=1), O33*0.1, AND(D33=6, I33=1), O33*0.1, AND(D33=7, I33=1), O33*0.1)</f>
        <v>2689.5</v>
      </c>
      <c r="N33">
        <v>18559</v>
      </c>
      <c r="O33">
        <v>17930</v>
      </c>
      <c r="P33">
        <v>0.8300974131229607</v>
      </c>
      <c r="Q33">
        <v>0.16990258687703941</v>
      </c>
      <c r="R33">
        <v>0.4246282782455611</v>
      </c>
      <c r="S33">
        <v>0.57537172175443896</v>
      </c>
      <c r="T33">
        <v>3.4360300824495198E-2</v>
      </c>
      <c r="V33">
        <v>2620</v>
      </c>
      <c r="W33" s="9">
        <v>2.7</v>
      </c>
      <c r="X33">
        <v>1.2</v>
      </c>
      <c r="Y33">
        <f t="shared" si="3"/>
        <v>3.24</v>
      </c>
    </row>
    <row r="34" spans="1:25" x14ac:dyDescent="0.6">
      <c r="A34">
        <v>2012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J34" s="13"/>
      <c r="K34" s="13"/>
      <c r="L34" s="13" cm="1">
        <f t="array" ref="L34">_xlfn.IFS(AND(D34=1, I34=0), N34*0.15, AND(D34=2, I34=0), N34*0.15, AND(D34=3, I34=0), N34*0.15, AND(D34=4, I34=0), N34*0.15, AND(D34=5, I34=0), N34*0.1, AND(D34=6, I34=0), N34*0.1, AND(D34=7, I34=0), N34*0.1, AND(D34=1, I34=1), N34*0.1, AND(D34=2, I34=1), N34*0.1, AND(D34=3, I34=1), N34*0.1, AND(D34=4, I34=1), N34*0.1, AND(D34=5, I34=1), N34*0.1, AND(D34=6, I34=1), N34*0.1, AND(D34=7, I34=1), N34*0.1)</f>
        <v>2940</v>
      </c>
      <c r="M34" s="13" cm="1">
        <f t="array" ref="M34">_xlfn.IFS(AND(D34=1, I34=0), O34*0.15, AND(D34=2, I34=0), O34*0.15, AND(D34=3, I34=0), O34*0.15, AND(D34=4, I34=0), O34*0.15, AND(D34=5, I34=0), O34*0.1, AND(D34=6, I34=0), O34*0.1, AND(D34=7, I34=0), O34*0.1, AND(D34=1, I34=1), O34*0.1, AND(D34=2, I34=1), O34*0.1, AND(D34=3, I34=1), O34*0.1, AND(D34=4, I34=1), O34*0.1, AND(D34=5, I34=1), O34*0.1, AND(D34=6, I34=1), O34*0.1, AND(D34=7, I34=1), O34*0.1)</f>
        <v>2458.5</v>
      </c>
      <c r="N34">
        <v>19600</v>
      </c>
      <c r="O34">
        <v>16390</v>
      </c>
      <c r="P34">
        <v>0.89130308603826858</v>
      </c>
      <c r="Q34">
        <v>0.10869691396173151</v>
      </c>
      <c r="R34">
        <v>0.48622311265016371</v>
      </c>
      <c r="S34">
        <v>0.51377688734983629</v>
      </c>
      <c r="T34">
        <v>8.8232429699568599E-2</v>
      </c>
      <c r="V34">
        <v>2620</v>
      </c>
      <c r="W34" s="9">
        <v>-1.4</v>
      </c>
      <c r="X34">
        <v>3.7</v>
      </c>
      <c r="Y34">
        <f t="shared" si="3"/>
        <v>-5.18</v>
      </c>
    </row>
    <row r="35" spans="1:25" x14ac:dyDescent="0.6">
      <c r="A35">
        <v>2012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J35" s="13"/>
      <c r="K35" s="13"/>
      <c r="L35" s="13" cm="1">
        <f t="array" ref="L35">_xlfn.IFS(AND(D35=1, I35=0), N35*0.15, AND(D35=2, I35=0), N35*0.15, AND(D35=3, I35=0), N35*0.15, AND(D35=4, I35=0), N35*0.15, AND(D35=5, I35=0), N35*0.1, AND(D35=6, I35=0), N35*0.1, AND(D35=7, I35=0), N35*0.1, AND(D35=1, I35=1), N35*0.1, AND(D35=2, I35=1), N35*0.1, AND(D35=3, I35=1), N35*0.1, AND(D35=4, I35=1), N35*0.1, AND(D35=5, I35=1), N35*0.1, AND(D35=6, I35=1), N35*0.1, AND(D35=7, I35=1), N35*0.1)</f>
        <v>2190.9</v>
      </c>
      <c r="M35" s="13" cm="1">
        <f t="array" ref="M35">_xlfn.IFS(AND(D35=1, I35=0), O35*0.15, AND(D35=2, I35=0), O35*0.15, AND(D35=3, I35=0), O35*0.15, AND(D35=4, I35=0), O35*0.15, AND(D35=5, I35=0), O35*0.1, AND(D35=6, I35=0), O35*0.1, AND(D35=7, I35=0), O35*0.1, AND(D35=1, I35=1), O35*0.1, AND(D35=2, I35=1), O35*0.1, AND(D35=3, I35=1), O35*0.1, AND(D35=4, I35=1), O35*0.1, AND(D35=5, I35=1), O35*0.1, AND(D35=6, I35=1), O35*0.1, AND(D35=7, I35=1), O35*0.1)</f>
        <v>1927.5</v>
      </c>
      <c r="N35">
        <v>21909</v>
      </c>
      <c r="O35">
        <v>19275</v>
      </c>
      <c r="P35">
        <v>0.90304236692207329</v>
      </c>
      <c r="Q35">
        <v>9.6957633077926639E-2</v>
      </c>
      <c r="R35">
        <v>0.47325810845800081</v>
      </c>
      <c r="S35">
        <v>0.52674189154199924</v>
      </c>
      <c r="T35">
        <v>2.3183977148171529E-2</v>
      </c>
      <c r="V35">
        <v>2620</v>
      </c>
      <c r="W35" s="9">
        <v>1</v>
      </c>
      <c r="X35">
        <v>1.1000000000000001</v>
      </c>
      <c r="Y35">
        <f t="shared" si="3"/>
        <v>1.1000000000000001</v>
      </c>
    </row>
    <row r="36" spans="1:25" x14ac:dyDescent="0.6">
      <c r="A36">
        <v>2012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J36" s="13"/>
      <c r="K36" s="13"/>
      <c r="L36" s="13" cm="1">
        <f t="array" ref="L36">_xlfn.IFS(AND(D36=1, I36=0), N36*0.15, AND(D36=2, I36=0), N36*0.15, AND(D36=3, I36=0), N36*0.15, AND(D36=4, I36=0), N36*0.15, AND(D36=5, I36=0), N36*0.1, AND(D36=6, I36=0), N36*0.1, AND(D36=7, I36=0), N36*0.1, AND(D36=1, I36=1), N36*0.1, AND(D36=2, I36=1), N36*0.1, AND(D36=3, I36=1), N36*0.1, AND(D36=4, I36=1), N36*0.1, AND(D36=5, I36=1), N36*0.1, AND(D36=6, I36=1), N36*0.1, AND(D36=7, I36=1), N36*0.1)</f>
        <v>1922.2</v>
      </c>
      <c r="M36" s="13" cm="1">
        <f t="array" ref="M36">_xlfn.IFS(AND(D36=1, I36=0), O36*0.15, AND(D36=2, I36=0), O36*0.15, AND(D36=3, I36=0), O36*0.15, AND(D36=4, I36=0), O36*0.15, AND(D36=5, I36=0), O36*0.1, AND(D36=6, I36=0), O36*0.1, AND(D36=7, I36=0), O36*0.1, AND(D36=1, I36=1), O36*0.1, AND(D36=2, I36=1), O36*0.1, AND(D36=3, I36=1), O36*0.1, AND(D36=4, I36=1), O36*0.1, AND(D36=5, I36=1), O36*0.1, AND(D36=6, I36=1), O36*0.1, AND(D36=7, I36=1), O36*0.1)</f>
        <v>1972.3000000000002</v>
      </c>
      <c r="N36">
        <v>19222</v>
      </c>
      <c r="O36">
        <v>19723</v>
      </c>
      <c r="P36">
        <v>0.90158371040723984</v>
      </c>
      <c r="Q36">
        <v>9.8416289592760178E-2</v>
      </c>
      <c r="R36">
        <v>0.46479608893855923</v>
      </c>
      <c r="S36">
        <v>0.53520391106144083</v>
      </c>
      <c r="T36">
        <v>7.7888863055103471E-3</v>
      </c>
      <c r="V36">
        <v>2620</v>
      </c>
      <c r="W36" s="9">
        <v>4.3</v>
      </c>
      <c r="X36">
        <v>0</v>
      </c>
      <c r="Y36">
        <f t="shared" si="3"/>
        <v>0</v>
      </c>
    </row>
    <row r="37" spans="1:25" x14ac:dyDescent="0.6">
      <c r="A37">
        <v>2012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J37" s="13"/>
      <c r="K37" s="13"/>
      <c r="L37" s="13" cm="1">
        <f t="array" ref="L37">_xlfn.IFS(AND(D37=1, I37=0), N37*0.15, AND(D37=2, I37=0), N37*0.15, AND(D37=3, I37=0), N37*0.15, AND(D37=4, I37=0), N37*0.15, AND(D37=5, I37=0), N37*0.1, AND(D37=6, I37=0), N37*0.1, AND(D37=7, I37=0), N37*0.1, AND(D37=1, I37=1), N37*0.1, AND(D37=2, I37=1), N37*0.1, AND(D37=3, I37=1), N37*0.1, AND(D37=4, I37=1), N37*0.1, AND(D37=5, I37=1), N37*0.1, AND(D37=6, I37=1), N37*0.1, AND(D37=7, I37=1), N37*0.1)</f>
        <v>1502.9</v>
      </c>
      <c r="M37" s="13" cm="1">
        <f t="array" ref="M37">_xlfn.IFS(AND(D37=1, I37=0), O37*0.15, AND(D37=2, I37=0), O37*0.15, AND(D37=3, I37=0), O37*0.15, AND(D37=4, I37=0), O37*0.15, AND(D37=5, I37=0), O37*0.1, AND(D37=6, I37=0), O37*0.1, AND(D37=7, I37=0), O37*0.1, AND(D37=1, I37=1), O37*0.1, AND(D37=2, I37=1), O37*0.1, AND(D37=3, I37=1), O37*0.1, AND(D37=4, I37=1), O37*0.1, AND(D37=5, I37=1), O37*0.1, AND(D37=6, I37=1), O37*0.1, AND(D37=7, I37=1), O37*0.1)</f>
        <v>2520.6000000000004</v>
      </c>
      <c r="N37">
        <v>15029</v>
      </c>
      <c r="O37">
        <v>25206</v>
      </c>
      <c r="P37">
        <v>0.88147130133429541</v>
      </c>
      <c r="Q37">
        <v>0.11852869866570449</v>
      </c>
      <c r="R37">
        <v>0.41883838980837629</v>
      </c>
      <c r="S37">
        <v>0.52233808077985899</v>
      </c>
      <c r="T37">
        <v>1.162464985994398E-2</v>
      </c>
      <c r="V37">
        <v>2620</v>
      </c>
      <c r="W37" s="9">
        <v>5.7</v>
      </c>
      <c r="X37">
        <v>1</v>
      </c>
      <c r="Y37">
        <f t="shared" si="3"/>
        <v>5.7</v>
      </c>
    </row>
    <row r="38" spans="1:25" x14ac:dyDescent="0.6">
      <c r="A38">
        <v>2012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J38" s="13"/>
      <c r="K38" s="13"/>
      <c r="L38" s="13" cm="1">
        <f t="array" ref="L38">_xlfn.IFS(AND(D38=1, I38=0), N38*0.15, AND(D38=2, I38=0), N38*0.15, AND(D38=3, I38=0), N38*0.15, AND(D38=4, I38=0), N38*0.15, AND(D38=5, I38=0), N38*0.1, AND(D38=6, I38=0), N38*0.1, AND(D38=7, I38=0), N38*0.1, AND(D38=1, I38=1), N38*0.1, AND(D38=2, I38=1), N38*0.1, AND(D38=3, I38=1), N38*0.1, AND(D38=4, I38=1), N38*0.1, AND(D38=5, I38=1), N38*0.1, AND(D38=6, I38=1), N38*0.1, AND(D38=7, I38=1), N38*0.1)</f>
        <v>2361.6</v>
      </c>
      <c r="M38" s="13" cm="1">
        <f t="array" ref="M38">_xlfn.IFS(AND(D38=1, I38=0), O38*0.15, AND(D38=2, I38=0), O38*0.15, AND(D38=3, I38=0), O38*0.15, AND(D38=4, I38=0), O38*0.15, AND(D38=5, I38=0), O38*0.1, AND(D38=6, I38=0), O38*0.1, AND(D38=7, I38=0), O38*0.1, AND(D38=1, I38=1), O38*0.1, AND(D38=2, I38=1), O38*0.1, AND(D38=3, I38=1), O38*0.1, AND(D38=4, I38=1), O38*0.1, AND(D38=5, I38=1), O38*0.1, AND(D38=6, I38=1), O38*0.1, AND(D38=7, I38=1), O38*0.1)</f>
        <v>2918.25</v>
      </c>
      <c r="N38">
        <v>15744</v>
      </c>
      <c r="O38">
        <v>19455</v>
      </c>
      <c r="P38">
        <v>0.86047185523643255</v>
      </c>
      <c r="Q38">
        <v>0.1395281447635674</v>
      </c>
      <c r="R38">
        <v>0.45905284135617558</v>
      </c>
      <c r="S38">
        <v>0.54094715864382437</v>
      </c>
      <c r="T38">
        <v>2.2286620216355042E-2</v>
      </c>
      <c r="V38">
        <v>2620</v>
      </c>
      <c r="W38" s="9">
        <v>8.9</v>
      </c>
      <c r="X38">
        <v>16.5</v>
      </c>
      <c r="Y38">
        <f t="shared" si="3"/>
        <v>146.85</v>
      </c>
    </row>
    <row r="39" spans="1:25" x14ac:dyDescent="0.6">
      <c r="A39">
        <v>2012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J39" s="13"/>
      <c r="K39" s="13"/>
      <c r="L39" s="13" cm="1">
        <f t="array" ref="L39">_xlfn.IFS(AND(D39=1, I39=0), N39*0.15, AND(D39=2, I39=0), N39*0.15, AND(D39=3, I39=0), N39*0.15, AND(D39=4, I39=0), N39*0.15, AND(D39=5, I39=0), N39*0.1, AND(D39=6, I39=0), N39*0.1, AND(D39=7, I39=0), N39*0.1, AND(D39=1, I39=1), N39*0.1, AND(D39=2, I39=1), N39*0.1, AND(D39=3, I39=1), N39*0.1, AND(D39=4, I39=1), N39*0.1, AND(D39=5, I39=1), N39*0.1, AND(D39=6, I39=1), N39*0.1, AND(D39=7, I39=1), N39*0.1)</f>
        <v>2091.75</v>
      </c>
      <c r="M39" s="13" cm="1">
        <f t="array" ref="M39">_xlfn.IFS(AND(D39=1, I39=0), O39*0.15, AND(D39=2, I39=0), O39*0.15, AND(D39=3, I39=0), O39*0.15, AND(D39=4, I39=0), O39*0.15, AND(D39=5, I39=0), O39*0.1, AND(D39=6, I39=0), O39*0.1, AND(D39=7, I39=0), O39*0.1, AND(D39=1, I39=1), O39*0.1, AND(D39=2, I39=1), O39*0.1, AND(D39=3, I39=1), O39*0.1, AND(D39=4, I39=1), O39*0.1, AND(D39=5, I39=1), O39*0.1, AND(D39=6, I39=1), O39*0.1, AND(D39=7, I39=1), O39*0.1)</f>
        <v>2129.5499999999997</v>
      </c>
      <c r="N39">
        <v>13945</v>
      </c>
      <c r="O39">
        <v>14197</v>
      </c>
      <c r="P39">
        <v>0.91346153846153844</v>
      </c>
      <c r="Q39">
        <v>8.6538461538461536E-2</v>
      </c>
      <c r="R39">
        <v>0.52233904440519208</v>
      </c>
      <c r="S39">
        <v>0.47766095559480781</v>
      </c>
      <c r="T39">
        <v>4.2776189759791389E-2</v>
      </c>
      <c r="V39">
        <v>2620</v>
      </c>
      <c r="W39" s="9">
        <v>1.8</v>
      </c>
      <c r="X39">
        <v>0.9</v>
      </c>
      <c r="Y39">
        <f t="shared" si="3"/>
        <v>1.62</v>
      </c>
    </row>
    <row r="40" spans="1:25" x14ac:dyDescent="0.6">
      <c r="A40">
        <v>2012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J40" s="13"/>
      <c r="K40" s="13"/>
      <c r="L40" s="13" cm="1">
        <f t="array" ref="L40">_xlfn.IFS(AND(D40=1, I40=0), N40*0.15, AND(D40=2, I40=0), N40*0.15, AND(D40=3, I40=0), N40*0.15, AND(D40=4, I40=0), N40*0.15, AND(D40=5, I40=0), N40*0.1, AND(D40=6, I40=0), N40*0.1, AND(D40=7, I40=0), N40*0.1, AND(D40=1, I40=1), N40*0.1, AND(D40=2, I40=1), N40*0.1, AND(D40=3, I40=1), N40*0.1, AND(D40=4, I40=1), N40*0.1, AND(D40=5, I40=1), N40*0.1, AND(D40=6, I40=1), N40*0.1, AND(D40=7, I40=1), N40*0.1)</f>
        <v>1958.1</v>
      </c>
      <c r="M40" s="13" cm="1">
        <f t="array" ref="M40">_xlfn.IFS(AND(D40=1, I40=0), O40*0.15, AND(D40=2, I40=0), O40*0.15, AND(D40=3, I40=0), O40*0.15, AND(D40=4, I40=0), O40*0.15, AND(D40=5, I40=0), O40*0.1, AND(D40=6, I40=0), O40*0.1, AND(D40=7, I40=0), O40*0.1, AND(D40=1, I40=1), O40*0.1, AND(D40=2, I40=1), O40*0.1, AND(D40=3, I40=1), O40*0.1, AND(D40=4, I40=1), O40*0.1, AND(D40=5, I40=1), O40*0.1, AND(D40=6, I40=1), O40*0.1, AND(D40=7, I40=1), O40*0.1)</f>
        <v>2293.7999999999997</v>
      </c>
      <c r="N40">
        <v>13054</v>
      </c>
      <c r="O40">
        <v>15292</v>
      </c>
      <c r="P40">
        <v>0.98085937499999998</v>
      </c>
      <c r="Q40">
        <v>1.9140625000000001E-2</v>
      </c>
      <c r="R40">
        <v>0.45911567152691463</v>
      </c>
      <c r="S40">
        <v>0.54088432847308532</v>
      </c>
      <c r="T40">
        <v>1.2733918128654971E-2</v>
      </c>
      <c r="V40">
        <v>2620</v>
      </c>
      <c r="W40" s="9">
        <v>0.6</v>
      </c>
      <c r="X40">
        <v>2.4</v>
      </c>
      <c r="Y40">
        <f t="shared" si="3"/>
        <v>1.44</v>
      </c>
    </row>
    <row r="41" spans="1:25" x14ac:dyDescent="0.6">
      <c r="A41">
        <v>2012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J41" s="13"/>
      <c r="K41" s="13"/>
      <c r="L41" s="13" cm="1">
        <f t="array" ref="L41">_xlfn.IFS(AND(D41=1, I41=0), N41*0.15, AND(D41=2, I41=0), N41*0.15, AND(D41=3, I41=0), N41*0.15, AND(D41=4, I41=0), N41*0.15, AND(D41=5, I41=0), N41*0.1, AND(D41=6, I41=0), N41*0.1, AND(D41=7, I41=0), N41*0.1, AND(D41=1, I41=1), N41*0.1, AND(D41=2, I41=1), N41*0.1, AND(D41=3, I41=1), N41*0.1, AND(D41=4, I41=1), N41*0.1, AND(D41=5, I41=1), N41*0.1, AND(D41=6, I41=1), N41*0.1, AND(D41=7, I41=1), N41*0.1)</f>
        <v>2757.15</v>
      </c>
      <c r="M41" s="13" cm="1">
        <f t="array" ref="M41">_xlfn.IFS(AND(D41=1, I41=0), O41*0.15, AND(D41=2, I41=0), O41*0.15, AND(D41=3, I41=0), O41*0.15, AND(D41=4, I41=0), O41*0.15, AND(D41=5, I41=0), O41*0.1, AND(D41=6, I41=0), O41*0.1, AND(D41=7, I41=0), O41*0.1, AND(D41=1, I41=1), O41*0.1, AND(D41=2, I41=1), O41*0.1, AND(D41=3, I41=1), O41*0.1, AND(D41=4, I41=1), O41*0.1, AND(D41=5, I41=1), O41*0.1, AND(D41=6, I41=1), O41*0.1, AND(D41=7, I41=1), O41*0.1)</f>
        <v>2396.1</v>
      </c>
      <c r="N41">
        <v>18381</v>
      </c>
      <c r="O41">
        <v>15974</v>
      </c>
      <c r="P41">
        <v>0.88398635055977615</v>
      </c>
      <c r="Q41">
        <v>0.1160136494402239</v>
      </c>
      <c r="R41">
        <v>0.4560387350933145</v>
      </c>
      <c r="S41">
        <v>0.48513773549492067</v>
      </c>
      <c r="T41">
        <v>3.26797385620915E-3</v>
      </c>
      <c r="V41">
        <v>2620</v>
      </c>
      <c r="W41" s="9">
        <v>3.1</v>
      </c>
      <c r="X41">
        <v>0</v>
      </c>
      <c r="Y41">
        <f t="shared" si="3"/>
        <v>0</v>
      </c>
    </row>
    <row r="42" spans="1:25" x14ac:dyDescent="0.6">
      <c r="A42">
        <v>2012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J42" s="13"/>
      <c r="K42" s="13"/>
      <c r="L42" s="13" cm="1">
        <f t="array" ref="L42">_xlfn.IFS(AND(D42=1, I42=0), N42*0.15, AND(D42=2, I42=0), N42*0.15, AND(D42=3, I42=0), N42*0.15, AND(D42=4, I42=0), N42*0.15, AND(D42=5, I42=0), N42*0.1, AND(D42=6, I42=0), N42*0.1, AND(D42=7, I42=0), N42*0.1, AND(D42=1, I42=1), N42*0.1, AND(D42=2, I42=1), N42*0.1, AND(D42=3, I42=1), N42*0.1, AND(D42=4, I42=1), N42*0.1, AND(D42=5, I42=1), N42*0.1, AND(D42=6, I42=1), N42*0.1, AND(D42=7, I42=1), N42*0.1)</f>
        <v>2363.6</v>
      </c>
      <c r="M42" s="13" cm="1">
        <f t="array" ref="M42">_xlfn.IFS(AND(D42=1, I42=0), O42*0.15, AND(D42=2, I42=0), O42*0.15, AND(D42=3, I42=0), O42*0.15, AND(D42=4, I42=0), O42*0.15, AND(D42=5, I42=0), O42*0.1, AND(D42=6, I42=0), O42*0.1, AND(D42=7, I42=0), O42*0.1, AND(D42=1, I42=1), O42*0.1, AND(D42=2, I42=1), O42*0.1, AND(D42=3, I42=1), O42*0.1, AND(D42=4, I42=1), O42*0.1, AND(D42=5, I42=1), O42*0.1, AND(D42=6, I42=1), O42*0.1, AND(D42=7, I42=1), O42*0.1)</f>
        <v>1704.5</v>
      </c>
      <c r="N42">
        <v>23636</v>
      </c>
      <c r="O42">
        <v>17045</v>
      </c>
      <c r="P42">
        <v>0.94693305449575849</v>
      </c>
      <c r="Q42">
        <v>5.3066945504241479E-2</v>
      </c>
      <c r="R42">
        <v>0.4630282617839826</v>
      </c>
      <c r="S42">
        <v>0.5369717382160174</v>
      </c>
      <c r="T42">
        <v>9.6117424242424237E-3</v>
      </c>
      <c r="V42">
        <v>2620</v>
      </c>
      <c r="W42" s="9">
        <v>4</v>
      </c>
      <c r="X42">
        <v>0</v>
      </c>
      <c r="Y42">
        <f t="shared" si="3"/>
        <v>0</v>
      </c>
    </row>
    <row r="43" spans="1:25" x14ac:dyDescent="0.6">
      <c r="A43">
        <v>2012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J43" s="13"/>
      <c r="K43" s="13"/>
      <c r="L43" s="13" cm="1">
        <f t="array" ref="L43">_xlfn.IFS(AND(D43=1, I43=0), N43*0.15, AND(D43=2, I43=0), N43*0.15, AND(D43=3, I43=0), N43*0.15, AND(D43=4, I43=0), N43*0.15, AND(D43=5, I43=0), N43*0.1, AND(D43=6, I43=0), N43*0.1, AND(D43=7, I43=0), N43*0.1, AND(D43=1, I43=1), N43*0.1, AND(D43=2, I43=1), N43*0.1, AND(D43=3, I43=1), N43*0.1, AND(D43=4, I43=1), N43*0.1, AND(D43=5, I43=1), N43*0.1, AND(D43=6, I43=1), N43*0.1, AND(D43=7, I43=1), N43*0.1)</f>
        <v>2373</v>
      </c>
      <c r="M43" s="13" cm="1">
        <f t="array" ref="M43">_xlfn.IFS(AND(D43=1, I43=0), O43*0.15, AND(D43=2, I43=0), O43*0.15, AND(D43=3, I43=0), O43*0.15, AND(D43=4, I43=0), O43*0.15, AND(D43=5, I43=0), O43*0.1, AND(D43=6, I43=0), O43*0.1, AND(D43=7, I43=0), O43*0.1, AND(D43=1, I43=1), O43*0.1, AND(D43=2, I43=1), O43*0.1, AND(D43=3, I43=1), O43*0.1, AND(D43=4, I43=1), O43*0.1, AND(D43=5, I43=1), O43*0.1, AND(D43=6, I43=1), O43*0.1, AND(D43=7, I43=1), O43*0.1)</f>
        <v>1801.5</v>
      </c>
      <c r="N43">
        <v>23730</v>
      </c>
      <c r="O43">
        <v>18015</v>
      </c>
      <c r="P43">
        <v>0.85561497326203206</v>
      </c>
      <c r="Q43">
        <v>0.14438502673796791</v>
      </c>
      <c r="R43">
        <v>0.48724088667357163</v>
      </c>
      <c r="S43">
        <v>0.51275911332642832</v>
      </c>
      <c r="T43">
        <v>0</v>
      </c>
      <c r="V43">
        <v>2620</v>
      </c>
      <c r="W43" s="9">
        <v>3.2</v>
      </c>
      <c r="X43">
        <v>0</v>
      </c>
      <c r="Y43">
        <f t="shared" si="3"/>
        <v>0</v>
      </c>
    </row>
    <row r="44" spans="1:25" x14ac:dyDescent="0.6">
      <c r="A44">
        <v>2012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J44" s="13"/>
      <c r="K44" s="13"/>
      <c r="L44" s="13" cm="1">
        <f t="array" ref="L44">_xlfn.IFS(AND(D44=1, I44=0), N44*0.15, AND(D44=2, I44=0), N44*0.15, AND(D44=3, I44=0), N44*0.15, AND(D44=4, I44=0), N44*0.15, AND(D44=5, I44=0), N44*0.1, AND(D44=6, I44=0), N44*0.1, AND(D44=7, I44=0), N44*0.1, AND(D44=1, I44=1), N44*0.1, AND(D44=2, I44=1), N44*0.1, AND(D44=3, I44=1), N44*0.1, AND(D44=4, I44=1), N44*0.1, AND(D44=5, I44=1), N44*0.1, AND(D44=6, I44=1), N44*0.1, AND(D44=7, I44=1), N44*0.1)</f>
        <v>1888.6000000000001</v>
      </c>
      <c r="M44" s="13" cm="1">
        <f t="array" ref="M44">_xlfn.IFS(AND(D44=1, I44=0), O44*0.15, AND(D44=2, I44=0), O44*0.15, AND(D44=3, I44=0), O44*0.15, AND(D44=4, I44=0), O44*0.15, AND(D44=5, I44=0), O44*0.1, AND(D44=6, I44=0), O44*0.1, AND(D44=7, I44=0), O44*0.1, AND(D44=1, I44=1), O44*0.1, AND(D44=2, I44=1), O44*0.1, AND(D44=3, I44=1), O44*0.1, AND(D44=4, I44=1), O44*0.1, AND(D44=5, I44=1), O44*0.1, AND(D44=6, I44=1), O44*0.1, AND(D44=7, I44=1), O44*0.1)</f>
        <v>2591.9</v>
      </c>
      <c r="N44">
        <v>18886</v>
      </c>
      <c r="O44">
        <v>25919</v>
      </c>
      <c r="P44">
        <v>0.84872985371396936</v>
      </c>
      <c r="Q44">
        <v>0.15127014628603061</v>
      </c>
      <c r="R44">
        <v>0.42292732842604958</v>
      </c>
      <c r="S44">
        <v>0.51824914216218565</v>
      </c>
      <c r="T44">
        <v>8.2013574660633488E-3</v>
      </c>
      <c r="V44">
        <v>2620</v>
      </c>
      <c r="W44" s="9">
        <v>5.9</v>
      </c>
      <c r="X44">
        <v>0.2</v>
      </c>
      <c r="Y44">
        <f t="shared" si="3"/>
        <v>1.1800000000000002</v>
      </c>
    </row>
    <row r="45" spans="1:25" x14ac:dyDescent="0.6">
      <c r="A45">
        <v>2012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J45" s="13"/>
      <c r="K45" s="13"/>
      <c r="L45" s="13" cm="1">
        <f t="array" ref="L45">_xlfn.IFS(AND(D45=1, I45=0), N45*0.15, AND(D45=2, I45=0), N45*0.15, AND(D45=3, I45=0), N45*0.15, AND(D45=4, I45=0), N45*0.15, AND(D45=5, I45=0), N45*0.1, AND(D45=6, I45=0), N45*0.1, AND(D45=7, I45=0), N45*0.1, AND(D45=1, I45=1), N45*0.1, AND(D45=2, I45=1), N45*0.1, AND(D45=3, I45=1), N45*0.1, AND(D45=4, I45=1), N45*0.1, AND(D45=5, I45=1), N45*0.1, AND(D45=6, I45=1), N45*0.1, AND(D45=7, I45=1), N45*0.1)</f>
        <v>3086.7</v>
      </c>
      <c r="M45" s="13" cm="1">
        <f t="array" ref="M45">_xlfn.IFS(AND(D45=1, I45=0), O45*0.15, AND(D45=2, I45=0), O45*0.15, AND(D45=3, I45=0), O45*0.15, AND(D45=4, I45=0), O45*0.15, AND(D45=5, I45=0), O45*0.1, AND(D45=6, I45=0), O45*0.1, AND(D45=7, I45=0), O45*0.1, AND(D45=1, I45=1), O45*0.1, AND(D45=2, I45=1), O45*0.1, AND(D45=3, I45=1), O45*0.1, AND(D45=4, I45=1), O45*0.1, AND(D45=5, I45=1), O45*0.1, AND(D45=6, I45=1), O45*0.1, AND(D45=7, I45=1), O45*0.1)</f>
        <v>3362.1</v>
      </c>
      <c r="N45">
        <v>20578</v>
      </c>
      <c r="O45">
        <v>22414</v>
      </c>
      <c r="P45">
        <v>0.88181783635202216</v>
      </c>
      <c r="Q45">
        <v>0.1181821636479779</v>
      </c>
      <c r="R45">
        <v>0.44602594009875102</v>
      </c>
      <c r="S45">
        <v>0.55397405990124915</v>
      </c>
      <c r="T45">
        <v>3.2036392325462182E-2</v>
      </c>
      <c r="V45">
        <v>2620</v>
      </c>
      <c r="W45" s="9">
        <v>8.8000000000000007</v>
      </c>
      <c r="X45">
        <v>3</v>
      </c>
      <c r="Y45">
        <f t="shared" si="3"/>
        <v>26.400000000000002</v>
      </c>
    </row>
    <row r="46" spans="1:25" x14ac:dyDescent="0.6">
      <c r="A46">
        <v>2012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J46" s="13"/>
      <c r="K46" s="13"/>
      <c r="L46" s="13" cm="1">
        <f t="array" ref="L46">_xlfn.IFS(AND(D46=1, I46=0), N46*0.15, AND(D46=2, I46=0), N46*0.15, AND(D46=3, I46=0), N46*0.15, AND(D46=4, I46=0), N46*0.15, AND(D46=5, I46=0), N46*0.1, AND(D46=6, I46=0), N46*0.1, AND(D46=7, I46=0), N46*0.1, AND(D46=1, I46=1), N46*0.1, AND(D46=2, I46=1), N46*0.1, AND(D46=3, I46=1), N46*0.1, AND(D46=4, I46=1), N46*0.1, AND(D46=5, I46=1), N46*0.1, AND(D46=6, I46=1), N46*0.1, AND(D46=7, I46=1), N46*0.1)</f>
        <v>2742.9</v>
      </c>
      <c r="M46" s="13" cm="1">
        <f t="array" ref="M46">_xlfn.IFS(AND(D46=1, I46=0), O46*0.15, AND(D46=2, I46=0), O46*0.15, AND(D46=3, I46=0), O46*0.15, AND(D46=4, I46=0), O46*0.15, AND(D46=5, I46=0), O46*0.1, AND(D46=6, I46=0), O46*0.1, AND(D46=7, I46=0), O46*0.1, AND(D46=1, I46=1), O46*0.1, AND(D46=2, I46=1), O46*0.1, AND(D46=3, I46=1), O46*0.1, AND(D46=4, I46=1), O46*0.1, AND(D46=5, I46=1), O46*0.1, AND(D46=6, I46=1), O46*0.1, AND(D46=7, I46=1), O46*0.1)</f>
        <v>2755.5</v>
      </c>
      <c r="N46">
        <v>18286</v>
      </c>
      <c r="O46">
        <v>18370</v>
      </c>
      <c r="P46">
        <v>0.93811314357253395</v>
      </c>
      <c r="Q46">
        <v>6.1886856427466053E-2</v>
      </c>
      <c r="R46">
        <v>0.47514940425230762</v>
      </c>
      <c r="S46">
        <v>0.52485059574769244</v>
      </c>
      <c r="T46">
        <v>2.944378434939075E-2</v>
      </c>
      <c r="V46">
        <v>2620</v>
      </c>
      <c r="W46" s="9">
        <v>9.1</v>
      </c>
      <c r="X46">
        <v>27.5</v>
      </c>
      <c r="Y46">
        <f t="shared" si="3"/>
        <v>250.25</v>
      </c>
    </row>
    <row r="47" spans="1:25" x14ac:dyDescent="0.6">
      <c r="A47">
        <v>2012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J47" s="13"/>
      <c r="K47" s="13"/>
      <c r="L47" s="13" cm="1">
        <f t="array" ref="L47">_xlfn.IFS(AND(D47=1, I47=0), N47*0.15, AND(D47=2, I47=0), N47*0.15, AND(D47=3, I47=0), N47*0.15, AND(D47=4, I47=0), N47*0.15, AND(D47=5, I47=0), N47*0.1, AND(D47=6, I47=0), N47*0.1, AND(D47=7, I47=0), N47*0.1, AND(D47=1, I47=1), N47*0.1, AND(D47=2, I47=1), N47*0.1, AND(D47=3, I47=1), N47*0.1, AND(D47=4, I47=1), N47*0.1, AND(D47=5, I47=1), N47*0.1, AND(D47=6, I47=1), N47*0.1, AND(D47=7, I47=1), N47*0.1)</f>
        <v>3279.15</v>
      </c>
      <c r="M47" s="13" cm="1">
        <f t="array" ref="M47">_xlfn.IFS(AND(D47=1, I47=0), O47*0.15, AND(D47=2, I47=0), O47*0.15, AND(D47=3, I47=0), O47*0.15, AND(D47=4, I47=0), O47*0.15, AND(D47=5, I47=0), O47*0.1, AND(D47=6, I47=0), O47*0.1, AND(D47=7, I47=0), O47*0.1, AND(D47=1, I47=1), O47*0.1, AND(D47=2, I47=1), O47*0.1, AND(D47=3, I47=1), O47*0.1, AND(D47=4, I47=1), O47*0.1, AND(D47=5, I47=1), O47*0.1, AND(D47=6, I47=1), O47*0.1, AND(D47=7, I47=1), O47*0.1)</f>
        <v>2999.85</v>
      </c>
      <c r="N47">
        <v>21861</v>
      </c>
      <c r="O47">
        <v>19999</v>
      </c>
      <c r="P47">
        <v>0.8034797298836035</v>
      </c>
      <c r="Q47">
        <v>0.1965202701163965</v>
      </c>
      <c r="R47">
        <v>0.5083333333333333</v>
      </c>
      <c r="S47">
        <v>0.49166666666666659</v>
      </c>
      <c r="T47">
        <v>1.3636363636363639E-2</v>
      </c>
      <c r="V47">
        <v>2620</v>
      </c>
      <c r="W47" s="9">
        <v>6.2</v>
      </c>
      <c r="X47">
        <v>1</v>
      </c>
      <c r="Y47">
        <f t="shared" si="3"/>
        <v>6.2</v>
      </c>
    </row>
    <row r="48" spans="1:25" x14ac:dyDescent="0.6">
      <c r="A48">
        <v>2012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J48" s="13"/>
      <c r="K48" s="13"/>
      <c r="L48" s="13" cm="1">
        <f t="array" ref="L48">_xlfn.IFS(AND(D48=1, I48=0), N48*0.15, AND(D48=2, I48=0), N48*0.15, AND(D48=3, I48=0), N48*0.15, AND(D48=4, I48=0), N48*0.15, AND(D48=5, I48=0), N48*0.1, AND(D48=6, I48=0), N48*0.1, AND(D48=7, I48=0), N48*0.1, AND(D48=1, I48=1), N48*0.1, AND(D48=2, I48=1), N48*0.1, AND(D48=3, I48=1), N48*0.1, AND(D48=4, I48=1), N48*0.1, AND(D48=5, I48=1), N48*0.1, AND(D48=6, I48=1), N48*0.1, AND(D48=7, I48=1), N48*0.1)</f>
        <v>3963</v>
      </c>
      <c r="M48" s="13" cm="1">
        <f t="array" ref="M48">_xlfn.IFS(AND(D48=1, I48=0), O48*0.15, AND(D48=2, I48=0), O48*0.15, AND(D48=3, I48=0), O48*0.15, AND(D48=4, I48=0), O48*0.15, AND(D48=5, I48=0), O48*0.1, AND(D48=6, I48=0), O48*0.1, AND(D48=7, I48=0), O48*0.1, AND(D48=1, I48=1), O48*0.1, AND(D48=2, I48=1), O48*0.1, AND(D48=3, I48=1), O48*0.1, AND(D48=4, I48=1), O48*0.1, AND(D48=5, I48=1), O48*0.1, AND(D48=6, I48=1), O48*0.1, AND(D48=7, I48=1), O48*0.1)</f>
        <v>3030</v>
      </c>
      <c r="N48">
        <v>26420</v>
      </c>
      <c r="O48">
        <v>20200</v>
      </c>
      <c r="P48">
        <v>0.91287776504923224</v>
      </c>
      <c r="Q48">
        <v>8.7122234950767805E-2</v>
      </c>
      <c r="R48">
        <v>0.50085201067973395</v>
      </c>
      <c r="S48">
        <v>0.49914798932026611</v>
      </c>
      <c r="T48">
        <v>4.7792078090991133E-2</v>
      </c>
      <c r="V48">
        <v>2620</v>
      </c>
      <c r="W48" s="9">
        <v>4.5999999999999996</v>
      </c>
      <c r="X48">
        <v>0</v>
      </c>
      <c r="Y48">
        <f t="shared" si="3"/>
        <v>0</v>
      </c>
    </row>
    <row r="49" spans="1:25" x14ac:dyDescent="0.6">
      <c r="A49">
        <v>2012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J49" s="13"/>
      <c r="K49" s="13"/>
      <c r="L49" s="13" cm="1">
        <f t="array" ref="L49">_xlfn.IFS(AND(D49=1, I49=0), N49*0.15, AND(D49=2, I49=0), N49*0.15, AND(D49=3, I49=0), N49*0.15, AND(D49=4, I49=0), N49*0.15, AND(D49=5, I49=0), N49*0.1, AND(D49=6, I49=0), N49*0.1, AND(D49=7, I49=0), N49*0.1, AND(D49=1, I49=1), N49*0.1, AND(D49=2, I49=1), N49*0.1, AND(D49=3, I49=1), N49*0.1, AND(D49=4, I49=1), N49*0.1, AND(D49=5, I49=1), N49*0.1, AND(D49=6, I49=1), N49*0.1, AND(D49=7, I49=1), N49*0.1)</f>
        <v>2861.4</v>
      </c>
      <c r="M49" s="13" cm="1">
        <f t="array" ref="M49">_xlfn.IFS(AND(D49=1, I49=0), O49*0.15, AND(D49=2, I49=0), O49*0.15, AND(D49=3, I49=0), O49*0.15, AND(D49=4, I49=0), O49*0.15, AND(D49=5, I49=0), O49*0.1, AND(D49=6, I49=0), O49*0.1, AND(D49=7, I49=0), O49*0.1, AND(D49=1, I49=1), O49*0.1, AND(D49=2, I49=1), O49*0.1, AND(D49=3, I49=1), O49*0.1, AND(D49=4, I49=1), O49*0.1, AND(D49=5, I49=1), O49*0.1, AND(D49=6, I49=1), O49*0.1, AND(D49=7, I49=1), O49*0.1)</f>
        <v>2182.3000000000002</v>
      </c>
      <c r="N49">
        <v>28614</v>
      </c>
      <c r="O49">
        <v>21823</v>
      </c>
      <c r="P49">
        <v>0.86855396487468484</v>
      </c>
      <c r="Q49">
        <v>0.13144603512531519</v>
      </c>
      <c r="R49">
        <v>0.47054727031486188</v>
      </c>
      <c r="S49">
        <v>0.52945272968513812</v>
      </c>
      <c r="T49">
        <v>1.0529891304347829E-2</v>
      </c>
      <c r="V49">
        <v>2620</v>
      </c>
      <c r="W49" s="9">
        <v>2</v>
      </c>
      <c r="X49">
        <v>1.5</v>
      </c>
      <c r="Y49">
        <f t="shared" si="3"/>
        <v>3</v>
      </c>
    </row>
    <row r="50" spans="1:25" x14ac:dyDescent="0.6">
      <c r="A50">
        <v>2012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J50" s="13"/>
      <c r="K50" s="13"/>
      <c r="L50" s="13" cm="1">
        <f t="array" ref="L50">_xlfn.IFS(AND(D50=1, I50=0), N50*0.15, AND(D50=2, I50=0), N50*0.15, AND(D50=3, I50=0), N50*0.15, AND(D50=4, I50=0), N50*0.15, AND(D50=5, I50=0), N50*0.1, AND(D50=6, I50=0), N50*0.1, AND(D50=7, I50=0), N50*0.1, AND(D50=1, I50=1), N50*0.1, AND(D50=2, I50=1), N50*0.1, AND(D50=3, I50=1), N50*0.1, AND(D50=4, I50=1), N50*0.1, AND(D50=5, I50=1), N50*0.1, AND(D50=6, I50=1), N50*0.1, AND(D50=7, I50=1), N50*0.1)</f>
        <v>2805</v>
      </c>
      <c r="M50" s="13" cm="1">
        <f t="array" ref="M50">_xlfn.IFS(AND(D50=1, I50=0), O50*0.15, AND(D50=2, I50=0), O50*0.15, AND(D50=3, I50=0), O50*0.15, AND(D50=4, I50=0), O50*0.15, AND(D50=5, I50=0), O50*0.1, AND(D50=6, I50=0), O50*0.1, AND(D50=7, I50=0), O50*0.1, AND(D50=1, I50=1), O50*0.1, AND(D50=2, I50=1), O50*0.1, AND(D50=3, I50=1), O50*0.1, AND(D50=4, I50=1), O50*0.1, AND(D50=5, I50=1), O50*0.1, AND(D50=6, I50=1), O50*0.1, AND(D50=7, I50=1), O50*0.1)</f>
        <v>2412.6</v>
      </c>
      <c r="N50">
        <v>28050</v>
      </c>
      <c r="O50">
        <v>24126</v>
      </c>
      <c r="P50">
        <v>0.970616570327553</v>
      </c>
      <c r="Q50">
        <v>2.938342967244701E-2</v>
      </c>
      <c r="R50">
        <v>0.50569773363891013</v>
      </c>
      <c r="S50">
        <v>0.49430226636108993</v>
      </c>
      <c r="T50">
        <v>2.494235836627141E-2</v>
      </c>
      <c r="V50">
        <v>2620</v>
      </c>
      <c r="W50" s="9">
        <v>0.2</v>
      </c>
      <c r="X50">
        <v>2.5</v>
      </c>
      <c r="Y50">
        <f t="shared" si="3"/>
        <v>0.5</v>
      </c>
    </row>
    <row r="51" spans="1:25" x14ac:dyDescent="0.6">
      <c r="A51">
        <v>2012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J51" s="13"/>
      <c r="K51" s="13"/>
      <c r="L51" s="13" cm="1">
        <f t="array" ref="L51">_xlfn.IFS(AND(D51=1, I51=0), N51*0.15, AND(D51=2, I51=0), N51*0.15, AND(D51=3, I51=0), N51*0.15, AND(D51=4, I51=0), N51*0.15, AND(D51=5, I51=0), N51*0.1, AND(D51=6, I51=0), N51*0.1, AND(D51=7, I51=0), N51*0.1, AND(D51=1, I51=1), N51*0.1, AND(D51=2, I51=1), N51*0.1, AND(D51=3, I51=1), N51*0.1, AND(D51=4, I51=1), N51*0.1, AND(D51=5, I51=1), N51*0.1, AND(D51=6, I51=1), N51*0.1, AND(D51=7, I51=1), N51*0.1)</f>
        <v>2770.2000000000003</v>
      </c>
      <c r="M51" s="13" cm="1">
        <f t="array" ref="M51">_xlfn.IFS(AND(D51=1, I51=0), O51*0.15, AND(D51=2, I51=0), O51*0.15, AND(D51=3, I51=0), O51*0.15, AND(D51=4, I51=0), O51*0.15, AND(D51=5, I51=0), O51*0.1, AND(D51=6, I51=0), O51*0.1, AND(D51=7, I51=0), O51*0.1, AND(D51=1, I51=1), O51*0.1, AND(D51=2, I51=1), O51*0.1, AND(D51=3, I51=1), O51*0.1, AND(D51=4, I51=1), O51*0.1, AND(D51=5, I51=1), O51*0.1, AND(D51=6, I51=1), O51*0.1, AND(D51=7, I51=1), O51*0.1)</f>
        <v>2832.1000000000004</v>
      </c>
      <c r="N51">
        <v>27702</v>
      </c>
      <c r="O51">
        <v>28321</v>
      </c>
      <c r="P51">
        <v>0.86769915629096261</v>
      </c>
      <c r="Q51">
        <v>0.13230084370903741</v>
      </c>
      <c r="R51">
        <v>0.50283068119418906</v>
      </c>
      <c r="S51">
        <v>0.497169318805811</v>
      </c>
      <c r="T51">
        <v>2.8812191605853962E-2</v>
      </c>
      <c r="V51">
        <v>2620</v>
      </c>
      <c r="W51" s="9">
        <v>2.1</v>
      </c>
      <c r="X51">
        <v>0.1</v>
      </c>
      <c r="Y51">
        <f t="shared" si="3"/>
        <v>0.21000000000000002</v>
      </c>
    </row>
    <row r="52" spans="1:25" x14ac:dyDescent="0.6">
      <c r="A52">
        <v>2012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J52" s="13"/>
      <c r="K52" s="13"/>
      <c r="L52" s="13" cm="1">
        <f t="array" ref="L52">_xlfn.IFS(AND(D52=1, I52=0), N52*0.15, AND(D52=2, I52=0), N52*0.15, AND(D52=3, I52=0), N52*0.15, AND(D52=4, I52=0), N52*0.15, AND(D52=5, I52=0), N52*0.1, AND(D52=6, I52=0), N52*0.1, AND(D52=7, I52=0), N52*0.1, AND(D52=1, I52=1), N52*0.1, AND(D52=2, I52=1), N52*0.1, AND(D52=3, I52=1), N52*0.1, AND(D52=4, I52=1), N52*0.1, AND(D52=5, I52=1), N52*0.1, AND(D52=6, I52=1), N52*0.1, AND(D52=7, I52=1), N52*0.1)</f>
        <v>3970.6499999999996</v>
      </c>
      <c r="M52" s="13" cm="1">
        <f t="array" ref="M52">_xlfn.IFS(AND(D52=1, I52=0), O52*0.15, AND(D52=2, I52=0), O52*0.15, AND(D52=3, I52=0), O52*0.15, AND(D52=4, I52=0), O52*0.15, AND(D52=5, I52=0), O52*0.1, AND(D52=6, I52=0), O52*0.1, AND(D52=7, I52=0), O52*0.1, AND(D52=1, I52=1), O52*0.1, AND(D52=2, I52=1), O52*0.1, AND(D52=3, I52=1), O52*0.1, AND(D52=4, I52=1), O52*0.1, AND(D52=5, I52=1), O52*0.1, AND(D52=6, I52=1), O52*0.1, AND(D52=7, I52=1), O52*0.1)</f>
        <v>4126.6499999999996</v>
      </c>
      <c r="N52">
        <v>26471</v>
      </c>
      <c r="O52">
        <v>27511</v>
      </c>
      <c r="P52">
        <v>0.85582482369176893</v>
      </c>
      <c r="Q52">
        <v>0.1441751763082311</v>
      </c>
      <c r="R52">
        <v>0.46114694294854708</v>
      </c>
      <c r="S52">
        <v>0.53885305705145281</v>
      </c>
      <c r="T52">
        <v>1.6384008148714029E-2</v>
      </c>
      <c r="V52">
        <v>2620</v>
      </c>
      <c r="W52" s="9">
        <v>4</v>
      </c>
      <c r="X52">
        <v>0</v>
      </c>
      <c r="Y52">
        <f t="shared" si="3"/>
        <v>0</v>
      </c>
    </row>
    <row r="53" spans="1:25" x14ac:dyDescent="0.6">
      <c r="A53">
        <v>2012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J53" s="13"/>
      <c r="K53" s="13"/>
      <c r="L53" s="13" cm="1">
        <f t="array" ref="L53">_xlfn.IFS(AND(D53=1, I53=0), N53*0.15, AND(D53=2, I53=0), N53*0.15, AND(D53=3, I53=0), N53*0.15, AND(D53=4, I53=0), N53*0.15, AND(D53=5, I53=0), N53*0.1, AND(D53=6, I53=0), N53*0.1, AND(D53=7, I53=0), N53*0.1, AND(D53=1, I53=1), N53*0.1, AND(D53=2, I53=1), N53*0.1, AND(D53=3, I53=1), N53*0.1, AND(D53=4, I53=1), N53*0.1, AND(D53=5, I53=1), N53*0.1, AND(D53=6, I53=1), N53*0.1, AND(D53=7, I53=1), N53*0.1)</f>
        <v>3429.15</v>
      </c>
      <c r="M53" s="13" cm="1">
        <f t="array" ref="M53">_xlfn.IFS(AND(D53=1, I53=0), O53*0.15, AND(D53=2, I53=0), O53*0.15, AND(D53=3, I53=0), O53*0.15, AND(D53=4, I53=0), O53*0.15, AND(D53=5, I53=0), O53*0.1, AND(D53=6, I53=0), O53*0.1, AND(D53=7, I53=0), O53*0.1, AND(D53=1, I53=1), O53*0.1, AND(D53=2, I53=1), O53*0.1, AND(D53=3, I53=1), O53*0.1, AND(D53=4, I53=1), O53*0.1, AND(D53=5, I53=1), O53*0.1, AND(D53=6, I53=1), O53*0.1, AND(D53=7, I53=1), O53*0.1)</f>
        <v>3880.35</v>
      </c>
      <c r="N53">
        <v>22861</v>
      </c>
      <c r="O53">
        <v>25869</v>
      </c>
      <c r="P53">
        <v>0.95377927608232793</v>
      </c>
      <c r="Q53">
        <v>4.622072391767211E-2</v>
      </c>
      <c r="R53">
        <v>0.51447809929307686</v>
      </c>
      <c r="S53">
        <v>0.48552190070692308</v>
      </c>
      <c r="T53">
        <v>4.1815874076903493E-2</v>
      </c>
      <c r="V53">
        <v>2620</v>
      </c>
      <c r="W53" s="9">
        <v>5.9</v>
      </c>
      <c r="X53">
        <v>13.5</v>
      </c>
      <c r="Y53">
        <f t="shared" si="3"/>
        <v>79.650000000000006</v>
      </c>
    </row>
    <row r="54" spans="1:25" x14ac:dyDescent="0.6">
      <c r="A54">
        <v>2012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J54" s="13"/>
      <c r="K54" s="13"/>
      <c r="L54" s="13" cm="1">
        <f t="array" ref="L54">_xlfn.IFS(AND(D54=1, I54=0), N54*0.15, AND(D54=2, I54=0), N54*0.15, AND(D54=3, I54=0), N54*0.15, AND(D54=4, I54=0), N54*0.15, AND(D54=5, I54=0), N54*0.1, AND(D54=6, I54=0), N54*0.1, AND(D54=7, I54=0), N54*0.1, AND(D54=1, I54=1), N54*0.1, AND(D54=2, I54=1), N54*0.1, AND(D54=3, I54=1), N54*0.1, AND(D54=4, I54=1), N54*0.1, AND(D54=5, I54=1), N54*0.1, AND(D54=6, I54=1), N54*0.1, AND(D54=7, I54=1), N54*0.1)</f>
        <v>3457.95</v>
      </c>
      <c r="M54" s="13" cm="1">
        <f t="array" ref="M54">_xlfn.IFS(AND(D54=1, I54=0), O54*0.15, AND(D54=2, I54=0), O54*0.15, AND(D54=3, I54=0), O54*0.15, AND(D54=4, I54=0), O54*0.15, AND(D54=5, I54=0), O54*0.1, AND(D54=6, I54=0), O54*0.1, AND(D54=7, I54=0), O54*0.1, AND(D54=1, I54=1), O54*0.1, AND(D54=2, I54=1), O54*0.1, AND(D54=3, I54=1), O54*0.1, AND(D54=4, I54=1), O54*0.1, AND(D54=5, I54=1), O54*0.1, AND(D54=6, I54=1), O54*0.1, AND(D54=7, I54=1), O54*0.1)</f>
        <v>3772.35</v>
      </c>
      <c r="N54">
        <v>23053</v>
      </c>
      <c r="O54">
        <v>25149</v>
      </c>
      <c r="P54">
        <v>0.93500504848508637</v>
      </c>
      <c r="Q54">
        <v>6.4994951514913579E-2</v>
      </c>
      <c r="R54">
        <v>0.47658316798941802</v>
      </c>
      <c r="S54">
        <v>0.52341683201058198</v>
      </c>
      <c r="T54">
        <v>2.6953422959572839E-2</v>
      </c>
      <c r="V54">
        <v>2620</v>
      </c>
      <c r="W54" s="9">
        <v>10.3</v>
      </c>
      <c r="X54">
        <v>4</v>
      </c>
      <c r="Y54">
        <f t="shared" si="3"/>
        <v>41.2</v>
      </c>
    </row>
    <row r="55" spans="1:25" x14ac:dyDescent="0.6">
      <c r="A55">
        <v>2012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J55" s="13"/>
      <c r="K55" s="13"/>
      <c r="L55" s="13" cm="1">
        <f t="array" ref="L55">_xlfn.IFS(AND(D55=1, I55=0), N55*0.15, AND(D55=2, I55=0), N55*0.15, AND(D55=3, I55=0), N55*0.15, AND(D55=4, I55=0), N55*0.15, AND(D55=5, I55=0), N55*0.1, AND(D55=6, I55=0), N55*0.1, AND(D55=7, I55=0), N55*0.1, AND(D55=1, I55=1), N55*0.1, AND(D55=2, I55=1), N55*0.1, AND(D55=3, I55=1), N55*0.1, AND(D55=4, I55=1), N55*0.1, AND(D55=5, I55=1), N55*0.1, AND(D55=6, I55=1), N55*0.1, AND(D55=7, I55=1), N55*0.1)</f>
        <v>4299.1499999999996</v>
      </c>
      <c r="M55" s="13" cm="1">
        <f t="array" ref="M55">_xlfn.IFS(AND(D55=1, I55=0), O55*0.15, AND(D55=2, I55=0), O55*0.15, AND(D55=3, I55=0), O55*0.15, AND(D55=4, I55=0), O55*0.15, AND(D55=5, I55=0), O55*0.1, AND(D55=6, I55=0), O55*0.1, AND(D55=7, I55=0), O55*0.1, AND(D55=1, I55=1), O55*0.1, AND(D55=2, I55=1), O55*0.1, AND(D55=3, I55=1), O55*0.1, AND(D55=4, I55=1), O55*0.1, AND(D55=5, I55=1), O55*0.1, AND(D55=6, I55=1), O55*0.1, AND(D55=7, I55=1), O55*0.1)</f>
        <v>3858.75</v>
      </c>
      <c r="N55">
        <v>28661</v>
      </c>
      <c r="O55">
        <v>25725</v>
      </c>
      <c r="P55">
        <v>0.8828477397444181</v>
      </c>
      <c r="Q55">
        <v>0.1171522602555819</v>
      </c>
      <c r="R55">
        <v>0.47774628058345159</v>
      </c>
      <c r="S55">
        <v>0.5222537194165483</v>
      </c>
      <c r="T55">
        <v>2.6744851258581229E-2</v>
      </c>
      <c r="V55">
        <v>2620</v>
      </c>
      <c r="W55" s="9">
        <v>8.1</v>
      </c>
      <c r="X55">
        <v>5.5</v>
      </c>
      <c r="Y55">
        <f t="shared" si="3"/>
        <v>44.55</v>
      </c>
    </row>
    <row r="56" spans="1:25" x14ac:dyDescent="0.6">
      <c r="A56">
        <v>2012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J56" s="13"/>
      <c r="K56" s="13"/>
      <c r="L56" s="13" cm="1">
        <f t="array" ref="L56">_xlfn.IFS(AND(D56=1, I56=0), N56*0.15, AND(D56=2, I56=0), N56*0.15, AND(D56=3, I56=0), N56*0.15, AND(D56=4, I56=0), N56*0.15, AND(D56=5, I56=0), N56*0.1, AND(D56=6, I56=0), N56*0.1, AND(D56=7, I56=0), N56*0.1, AND(D56=1, I56=1), N56*0.1, AND(D56=2, I56=1), N56*0.1, AND(D56=3, I56=1), N56*0.1, AND(D56=4, I56=1), N56*0.1, AND(D56=5, I56=1), N56*0.1, AND(D56=6, I56=1), N56*0.1, AND(D56=7, I56=1), N56*0.1)</f>
        <v>2976.9</v>
      </c>
      <c r="M56" s="13" cm="1">
        <f t="array" ref="M56">_xlfn.IFS(AND(D56=1, I56=0), O56*0.15, AND(D56=2, I56=0), O56*0.15, AND(D56=3, I56=0), O56*0.15, AND(D56=4, I56=0), O56*0.15, AND(D56=5, I56=0), O56*0.1, AND(D56=6, I56=0), O56*0.1, AND(D56=7, I56=0), O56*0.1, AND(D56=1, I56=1), O56*0.1, AND(D56=2, I56=1), O56*0.1, AND(D56=3, I56=1), O56*0.1, AND(D56=4, I56=1), O56*0.1, AND(D56=5, I56=1), O56*0.1, AND(D56=6, I56=1), O56*0.1, AND(D56=7, I56=1), O56*0.1)</f>
        <v>2465.7000000000003</v>
      </c>
      <c r="N56">
        <v>29769</v>
      </c>
      <c r="O56">
        <v>24657</v>
      </c>
      <c r="P56">
        <v>0.86259336077285509</v>
      </c>
      <c r="Q56">
        <v>0.13740663922714491</v>
      </c>
      <c r="R56">
        <v>0.45888916337285901</v>
      </c>
      <c r="S56">
        <v>0.54111083662714099</v>
      </c>
      <c r="T56">
        <v>1.4391447368421051E-2</v>
      </c>
      <c r="V56">
        <v>2620</v>
      </c>
      <c r="W56" s="9">
        <v>8.9</v>
      </c>
      <c r="X56">
        <v>2</v>
      </c>
      <c r="Y56">
        <f t="shared" si="3"/>
        <v>17.8</v>
      </c>
    </row>
    <row r="57" spans="1:25" x14ac:dyDescent="0.6">
      <c r="A57">
        <v>2012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J57" s="13"/>
      <c r="K57" s="13"/>
      <c r="L57" s="13" cm="1">
        <f t="array" ref="L57">_xlfn.IFS(AND(D57=1, I57=0), N57*0.15, AND(D57=2, I57=0), N57*0.15, AND(D57=3, I57=0), N57*0.15, AND(D57=4, I57=0), N57*0.15, AND(D57=5, I57=0), N57*0.1, AND(D57=6, I57=0), N57*0.1, AND(D57=7, I57=0), N57*0.1, AND(D57=1, I57=1), N57*0.1, AND(D57=2, I57=1), N57*0.1, AND(D57=3, I57=1), N57*0.1, AND(D57=4, I57=1), N57*0.1, AND(D57=5, I57=1), N57*0.1, AND(D57=6, I57=1), N57*0.1, AND(D57=7, I57=1), N57*0.1)</f>
        <v>2836.1000000000004</v>
      </c>
      <c r="M57" s="13" cm="1">
        <f t="array" ref="M57">_xlfn.IFS(AND(D57=1, I57=0), O57*0.15, AND(D57=2, I57=0), O57*0.15, AND(D57=3, I57=0), O57*0.15, AND(D57=4, I57=0), O57*0.15, AND(D57=5, I57=0), O57*0.1, AND(D57=6, I57=0), O57*0.1, AND(D57=7, I57=0), O57*0.1, AND(D57=1, I57=1), O57*0.1, AND(D57=2, I57=1), O57*0.1, AND(D57=3, I57=1), O57*0.1, AND(D57=4, I57=1), O57*0.1, AND(D57=5, I57=1), O57*0.1, AND(D57=6, I57=1), O57*0.1, AND(D57=7, I57=1), O57*0.1)</f>
        <v>2718.2000000000003</v>
      </c>
      <c r="N57">
        <v>28361</v>
      </c>
      <c r="O57">
        <v>27182</v>
      </c>
      <c r="P57">
        <v>0.89953933380581141</v>
      </c>
      <c r="Q57">
        <v>0.1004606661941885</v>
      </c>
      <c r="R57">
        <v>0.4577167533720945</v>
      </c>
      <c r="S57">
        <v>0.5422832466279055</v>
      </c>
      <c r="T57">
        <v>7.8431372549019607E-3</v>
      </c>
      <c r="V57">
        <v>2620</v>
      </c>
      <c r="W57" s="9">
        <v>5</v>
      </c>
      <c r="X57">
        <v>1</v>
      </c>
      <c r="Y57">
        <f t="shared" si="3"/>
        <v>5</v>
      </c>
    </row>
    <row r="58" spans="1:25" x14ac:dyDescent="0.6">
      <c r="A58">
        <v>2012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J58" s="13"/>
      <c r="K58" s="13"/>
      <c r="L58" s="13" cm="1">
        <f t="array" ref="L58">_xlfn.IFS(AND(D58=1, I58=0), N58*0.15, AND(D58=2, I58=0), N58*0.15, AND(D58=3, I58=0), N58*0.15, AND(D58=4, I58=0), N58*0.15, AND(D58=5, I58=0), N58*0.1, AND(D58=6, I58=0), N58*0.1, AND(D58=7, I58=0), N58*0.1, AND(D58=1, I58=1), N58*0.1, AND(D58=2, I58=1), N58*0.1, AND(D58=3, I58=1), N58*0.1, AND(D58=4, I58=1), N58*0.1, AND(D58=5, I58=1), N58*0.1, AND(D58=6, I58=1), N58*0.1, AND(D58=7, I58=1), N58*0.1)</f>
        <v>2849.1000000000004</v>
      </c>
      <c r="M58" s="13" cm="1">
        <f t="array" ref="M58">_xlfn.IFS(AND(D58=1, I58=0), O58*0.15, AND(D58=2, I58=0), O58*0.15, AND(D58=3, I58=0), O58*0.15, AND(D58=4, I58=0), O58*0.15, AND(D58=5, I58=0), O58*0.1, AND(D58=6, I58=0), O58*0.1, AND(D58=7, I58=0), O58*0.1, AND(D58=1, I58=1), O58*0.1, AND(D58=2, I58=1), O58*0.1, AND(D58=3, I58=1), O58*0.1, AND(D58=4, I58=1), O58*0.1, AND(D58=5, I58=1), O58*0.1, AND(D58=6, I58=1), O58*0.1, AND(D58=7, I58=1), O58*0.1)</f>
        <v>3016.5</v>
      </c>
      <c r="N58">
        <v>28491</v>
      </c>
      <c r="O58">
        <v>30165</v>
      </c>
      <c r="P58">
        <v>0.91267374479809815</v>
      </c>
      <c r="Q58">
        <v>8.732625520190189E-2</v>
      </c>
      <c r="R58">
        <v>0.44905454423329888</v>
      </c>
      <c r="S58">
        <v>0.55094545576670106</v>
      </c>
      <c r="T58">
        <v>3.3888998732748733E-2</v>
      </c>
      <c r="V58">
        <v>2620</v>
      </c>
      <c r="W58" s="9">
        <v>3.5</v>
      </c>
      <c r="X58">
        <v>0</v>
      </c>
      <c r="Y58">
        <f t="shared" si="3"/>
        <v>0</v>
      </c>
    </row>
    <row r="59" spans="1:25" x14ac:dyDescent="0.6">
      <c r="A59">
        <v>2012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J59" s="13"/>
      <c r="K59" s="13"/>
      <c r="L59" s="13" cm="1">
        <f t="array" ref="L59">_xlfn.IFS(AND(D59=1, I59=0), N59*0.15, AND(D59=2, I59=0), N59*0.15, AND(D59=3, I59=0), N59*0.15, AND(D59=4, I59=0), N59*0.15, AND(D59=5, I59=0), N59*0.1, AND(D59=6, I59=0), N59*0.1, AND(D59=7, I59=0), N59*0.1, AND(D59=1, I59=1), N59*0.1, AND(D59=2, I59=1), N59*0.1, AND(D59=3, I59=1), N59*0.1, AND(D59=4, I59=1), N59*0.1, AND(D59=5, I59=1), N59*0.1, AND(D59=6, I59=1), N59*0.1, AND(D59=7, I59=1), N59*0.1)</f>
        <v>3973.5</v>
      </c>
      <c r="M59" s="13" cm="1">
        <f t="array" ref="M59">_xlfn.IFS(AND(D59=1, I59=0), O59*0.15, AND(D59=2, I59=0), O59*0.15, AND(D59=3, I59=0), O59*0.15, AND(D59=4, I59=0), O59*0.15, AND(D59=5, I59=0), O59*0.1, AND(D59=6, I59=0), O59*0.1, AND(D59=7, I59=0), O59*0.1, AND(D59=1, I59=1), O59*0.1, AND(D59=2, I59=1), O59*0.1, AND(D59=3, I59=1), O59*0.1, AND(D59=4, I59=1), O59*0.1, AND(D59=5, I59=1), O59*0.1, AND(D59=6, I59=1), O59*0.1, AND(D59=7, I59=1), O59*0.1)</f>
        <v>4197</v>
      </c>
      <c r="N59">
        <v>26490</v>
      </c>
      <c r="O59">
        <v>27980</v>
      </c>
      <c r="P59">
        <v>0.88171060850707739</v>
      </c>
      <c r="Q59">
        <v>0.1182893914929225</v>
      </c>
      <c r="R59">
        <v>0.4649575355646951</v>
      </c>
      <c r="S59">
        <v>0.5350424644353049</v>
      </c>
      <c r="T59">
        <v>1.144049187527448E-2</v>
      </c>
      <c r="V59">
        <v>2620</v>
      </c>
      <c r="W59" s="9">
        <v>4</v>
      </c>
      <c r="X59">
        <v>0</v>
      </c>
      <c r="Y59">
        <f t="shared" si="3"/>
        <v>0</v>
      </c>
    </row>
    <row r="60" spans="1:25" x14ac:dyDescent="0.6">
      <c r="A60">
        <v>2012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J60" s="13"/>
      <c r="K60" s="13"/>
      <c r="L60" s="13" cm="1">
        <f t="array" ref="L60">_xlfn.IFS(AND(D60=1, I60=0), N60*0.15, AND(D60=2, I60=0), N60*0.15, AND(D60=3, I60=0), N60*0.15, AND(D60=4, I60=0), N60*0.15, AND(D60=5, I60=0), N60*0.1, AND(D60=6, I60=0), N60*0.1, AND(D60=7, I60=0), N60*0.1, AND(D60=1, I60=1), N60*0.1, AND(D60=2, I60=1), N60*0.1, AND(D60=3, I60=1), N60*0.1, AND(D60=4, I60=1), N60*0.1, AND(D60=5, I60=1), N60*0.1, AND(D60=6, I60=1), N60*0.1, AND(D60=7, I60=1), N60*0.1)</f>
        <v>3298.65</v>
      </c>
      <c r="M60" s="13" cm="1">
        <f t="array" ref="M60">_xlfn.IFS(AND(D60=1, I60=0), O60*0.15, AND(D60=2, I60=0), O60*0.15, AND(D60=3, I60=0), O60*0.15, AND(D60=4, I60=0), O60*0.15, AND(D60=5, I60=0), O60*0.1, AND(D60=6, I60=0), O60*0.1, AND(D60=7, I60=0), O60*0.1, AND(D60=1, I60=1), O60*0.1, AND(D60=2, I60=1), O60*0.1, AND(D60=3, I60=1), O60*0.1, AND(D60=4, I60=1), O60*0.1, AND(D60=5, I60=1), O60*0.1, AND(D60=6, I60=1), O60*0.1, AND(D60=7, I60=1), O60*0.1)</f>
        <v>4062.45</v>
      </c>
      <c r="N60">
        <v>21991</v>
      </c>
      <c r="O60">
        <v>27083</v>
      </c>
      <c r="P60">
        <v>0.97858297413793105</v>
      </c>
      <c r="Q60">
        <v>2.1417025862068961E-2</v>
      </c>
      <c r="R60">
        <v>0.48080562659846549</v>
      </c>
      <c r="S60">
        <v>0.51919437340153451</v>
      </c>
      <c r="T60">
        <v>2.781980994152047E-2</v>
      </c>
      <c r="V60">
        <v>2620</v>
      </c>
      <c r="W60" s="9">
        <v>6.9</v>
      </c>
      <c r="X60">
        <v>20.5</v>
      </c>
      <c r="Y60">
        <f t="shared" si="3"/>
        <v>141.45000000000002</v>
      </c>
    </row>
    <row r="61" spans="1:25" x14ac:dyDescent="0.6">
      <c r="A61">
        <v>2012</v>
      </c>
      <c r="B61">
        <v>2</v>
      </c>
      <c r="C61">
        <v>29</v>
      </c>
      <c r="D61">
        <f t="shared" si="2"/>
        <v>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J61" s="13"/>
      <c r="K61" s="13"/>
      <c r="L61" s="13" cm="1">
        <f t="array" ref="L61">_xlfn.IFS(AND(D61=1, I61=0), N61*0.15, AND(D61=2, I61=0), N61*0.15, AND(D61=3, I61=0), N61*0.15, AND(D61=4, I61=0), N61*0.15, AND(D61=5, I61=0), N61*0.1, AND(D61=6, I61=0), N61*0.1, AND(D61=7, I61=0), N61*0.1, AND(D61=1, I61=1), N61*0.1, AND(D61=2, I61=1), N61*0.1, AND(D61=3, I61=1), N61*0.1, AND(D61=4, I61=1), N61*0.1, AND(D61=5, I61=1), N61*0.1, AND(D61=6, I61=1), N61*0.1, AND(D61=7, I61=1), N61*0.1)</f>
        <v>3637.5</v>
      </c>
      <c r="M61" s="13" cm="1">
        <f t="array" ref="M61">_xlfn.IFS(AND(D61=1, I61=0), O61*0.15, AND(D61=2, I61=0), O61*0.15, AND(D61=3, I61=0), O61*0.15, AND(D61=4, I61=0), O61*0.15, AND(D61=5, I61=0), O61*0.1, AND(D61=6, I61=0), O61*0.1, AND(D61=7, I61=0), O61*0.1, AND(D61=1, I61=1), O61*0.1, AND(D61=2, I61=1), O61*0.1, AND(D61=3, I61=1), O61*0.1, AND(D61=4, I61=1), O61*0.1, AND(D61=5, I61=1), O61*0.1, AND(D61=6, I61=1), O61*0.1, AND(D61=7, I61=1), O61*0.1)</f>
        <v>4222.95</v>
      </c>
      <c r="N61">
        <v>24250</v>
      </c>
      <c r="O61">
        <v>28153</v>
      </c>
      <c r="P61">
        <v>0.92440037956902699</v>
      </c>
      <c r="Q61">
        <v>7.5599620430973069E-2</v>
      </c>
      <c r="R61">
        <v>0.47238656850713479</v>
      </c>
      <c r="S61">
        <v>0.5276134314928651</v>
      </c>
      <c r="T61">
        <v>1.473112128146453E-2</v>
      </c>
      <c r="V61">
        <v>2620</v>
      </c>
      <c r="W61" s="9">
        <v>9</v>
      </c>
      <c r="X61">
        <v>0</v>
      </c>
      <c r="Y61">
        <f t="shared" si="3"/>
        <v>0</v>
      </c>
    </row>
    <row r="62" spans="1:25" x14ac:dyDescent="0.6">
      <c r="A62">
        <v>2012</v>
      </c>
      <c r="B62">
        <v>3</v>
      </c>
      <c r="C62">
        <v>1</v>
      </c>
      <c r="D62">
        <f t="shared" si="2"/>
        <v>4</v>
      </c>
      <c r="E62" s="14" t="s">
        <v>16</v>
      </c>
      <c r="F62" s="14" t="s">
        <v>11</v>
      </c>
      <c r="G62" s="14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4">
        <f t="shared" si="0"/>
        <v>1</v>
      </c>
      <c r="I62" s="14">
        <f t="shared" si="1"/>
        <v>1</v>
      </c>
      <c r="J62" s="12" t="s">
        <v>58</v>
      </c>
      <c r="K62" s="12" t="s">
        <v>59</v>
      </c>
      <c r="L62" s="12" cm="1">
        <f t="array" ref="L62">_xlfn.IFS(AND(D62=1, I62=0), N62*0.15, AND(D62=2, I62=0), N62*0.15, AND(D62=3, I62=0), N62*0.15, AND(D62=4, I62=0), N62*0.15, AND(D62=5, I62=0), N62*0.1, AND(D62=6, I62=0), N62*0.1, AND(D62=7, I62=0), N62*0.1, AND(D62=1, I62=1), N62*0.1, AND(D62=2, I62=1), N62*0.1, AND(D62=3, I62=1), N62*0.1, AND(D62=4, I62=1), N62*0.1, AND(D62=5, I62=1), N62*0.1, AND(D62=6, I62=1), N62*0.1, AND(D62=7, I62=1), N62*0.1)</f>
        <v>2821.9</v>
      </c>
      <c r="M62" s="12" cm="1">
        <f t="array" ref="M62">_xlfn.IFS(AND(D62=1, I62=0), O62*0.15, AND(D62=2, I62=0), O62*0.15, AND(D62=3, I62=0), O62*0.15, AND(D62=4, I62=0), O62*0.15, AND(D62=5, I62=0), O62*0.1, AND(D62=6, I62=0), O62*0.1, AND(D62=7, I62=0), O62*0.1, AND(D62=1, I62=1), O62*0.1, AND(D62=2, I62=1), O62*0.1, AND(D62=3, I62=1), O62*0.1, AND(D62=4, I62=1), O62*0.1, AND(D62=5, I62=1), O62*0.1, AND(D62=6, I62=1), O62*0.1, AND(D62=7, I62=1), O62*0.1)</f>
        <v>2495.9</v>
      </c>
      <c r="N62">
        <v>28219</v>
      </c>
      <c r="O62">
        <v>24959</v>
      </c>
      <c r="P62">
        <v>0.85485543954485599</v>
      </c>
      <c r="Q62">
        <v>0.14514456045514401</v>
      </c>
      <c r="R62">
        <v>0.45748433310110942</v>
      </c>
      <c r="S62">
        <v>0.54251566689889064</v>
      </c>
      <c r="T62">
        <v>1.3588753738210261E-2</v>
      </c>
      <c r="V62">
        <v>2620</v>
      </c>
      <c r="W62" s="9">
        <v>11.1</v>
      </c>
      <c r="X62">
        <v>0.3</v>
      </c>
      <c r="Y62">
        <f t="shared" si="3"/>
        <v>3.3299999999999996</v>
      </c>
    </row>
    <row r="63" spans="1:25" x14ac:dyDescent="0.6">
      <c r="A63">
        <v>2012</v>
      </c>
      <c r="B63">
        <v>3</v>
      </c>
      <c r="C63">
        <v>2</v>
      </c>
      <c r="D63">
        <f t="shared" si="2"/>
        <v>5</v>
      </c>
      <c r="E63" s="14" t="s">
        <v>16</v>
      </c>
      <c r="F63" s="14" t="s">
        <v>15</v>
      </c>
      <c r="G63" s="14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 s="14">
        <f t="shared" si="0"/>
        <v>0</v>
      </c>
      <c r="I63" s="14">
        <f t="shared" si="1"/>
        <v>1</v>
      </c>
      <c r="J63" s="12"/>
      <c r="K63" s="12" t="s">
        <v>59</v>
      </c>
      <c r="L63" s="12" cm="1">
        <f t="array" ref="L63">_xlfn.IFS(AND(D63=1, I63=0), N63*0.15, AND(D63=2, I63=0), N63*0.15, AND(D63=3, I63=0), N63*0.15, AND(D63=4, I63=0), N63*0.15, AND(D63=5, I63=0), N63*0.1, AND(D63=6, I63=0), N63*0.1, AND(D63=7, I63=0), N63*0.1, AND(D63=1, I63=1), N63*0.1, AND(D63=2, I63=1), N63*0.1, AND(D63=3, I63=1), N63*0.1, AND(D63=4, I63=1), N63*0.1, AND(D63=5, I63=1), N63*0.1, AND(D63=6, I63=1), N63*0.1, AND(D63=7, I63=1), N63*0.1)</f>
        <v>1794</v>
      </c>
      <c r="M63" s="12" cm="1">
        <f t="array" ref="M63">_xlfn.IFS(AND(D63=1, I63=0), O63*0.15, AND(D63=2, I63=0), O63*0.15, AND(D63=3, I63=0), O63*0.15, AND(D63=4, I63=0), O63*0.15, AND(D63=5, I63=0), O63*0.1, AND(D63=6, I63=0), O63*0.1, AND(D63=7, I63=0), O63*0.1, AND(D63=1, I63=1), O63*0.1, AND(D63=2, I63=1), O63*0.1, AND(D63=3, I63=1), O63*0.1, AND(D63=4, I63=1), O63*0.1, AND(D63=5, I63=1), O63*0.1, AND(D63=6, I63=1), O63*0.1, AND(D63=7, I63=1), O63*0.1)</f>
        <v>1676.5</v>
      </c>
      <c r="N63">
        <v>17940</v>
      </c>
      <c r="O63">
        <v>16765</v>
      </c>
      <c r="P63">
        <v>0.92293485751938986</v>
      </c>
      <c r="Q63">
        <v>7.706514248061011E-2</v>
      </c>
      <c r="R63">
        <v>0.45717400353269921</v>
      </c>
      <c r="S63">
        <v>0.54282599646730079</v>
      </c>
      <c r="T63">
        <v>1.220399844720497E-2</v>
      </c>
      <c r="V63">
        <v>2620</v>
      </c>
      <c r="W63" s="9">
        <v>9.1999999999999993</v>
      </c>
      <c r="X63">
        <v>20</v>
      </c>
      <c r="Y63">
        <f t="shared" si="3"/>
        <v>184</v>
      </c>
    </row>
    <row r="64" spans="1:25" x14ac:dyDescent="0.6">
      <c r="A64">
        <v>2012</v>
      </c>
      <c r="B64">
        <v>3</v>
      </c>
      <c r="C64">
        <v>3</v>
      </c>
      <c r="D64">
        <f t="shared" si="2"/>
        <v>6</v>
      </c>
      <c r="E64" s="14" t="s">
        <v>16</v>
      </c>
      <c r="F64" s="14" t="s">
        <v>17</v>
      </c>
      <c r="G64" s="1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 s="14">
        <f t="shared" si="0"/>
        <v>0</v>
      </c>
      <c r="I64" s="14">
        <f t="shared" si="1"/>
        <v>1</v>
      </c>
      <c r="J64" s="12"/>
      <c r="K64" s="12" t="s">
        <v>59</v>
      </c>
      <c r="L64" s="12" cm="1">
        <f t="array" ref="L64">_xlfn.IFS(AND(D64=1, I64=0), N64*0.15, AND(D64=2, I64=0), N64*0.15, AND(D64=3, I64=0), N64*0.15, AND(D64=4, I64=0), N64*0.15, AND(D64=5, I64=0), N64*0.1, AND(D64=6, I64=0), N64*0.1, AND(D64=7, I64=0), N64*0.1, AND(D64=1, I64=1), N64*0.1, AND(D64=2, I64=1), N64*0.1, AND(D64=3, I64=1), N64*0.1, AND(D64=4, I64=1), N64*0.1, AND(D64=5, I64=1), N64*0.1, AND(D64=6, I64=1), N64*0.1, AND(D64=7, I64=1), N64*0.1)</f>
        <v>1545.3000000000002</v>
      </c>
      <c r="M64" s="12" cm="1">
        <f t="array" ref="M64">_xlfn.IFS(AND(D64=1, I64=0), O64*0.15, AND(D64=2, I64=0), O64*0.15, AND(D64=3, I64=0), O64*0.15, AND(D64=4, I64=0), O64*0.15, AND(D64=5, I64=0), O64*0.1, AND(D64=6, I64=0), O64*0.1, AND(D64=7, I64=0), O64*0.1, AND(D64=1, I64=1), O64*0.1, AND(D64=2, I64=1), O64*0.1, AND(D64=3, I64=1), O64*0.1, AND(D64=4, I64=1), O64*0.1, AND(D64=5, I64=1), O64*0.1, AND(D64=6, I64=1), O64*0.1, AND(D64=7, I64=1), O64*0.1)</f>
        <v>2447.3000000000002</v>
      </c>
      <c r="N64">
        <v>15453</v>
      </c>
      <c r="O64">
        <v>24473</v>
      </c>
      <c r="P64">
        <v>0.92218137254901966</v>
      </c>
      <c r="Q64">
        <v>7.7818627450980393E-2</v>
      </c>
      <c r="R64">
        <v>0.44323092474237041</v>
      </c>
      <c r="S64">
        <v>0.55676907525762964</v>
      </c>
      <c r="T64">
        <v>7.3817762399077278E-3</v>
      </c>
      <c r="V64">
        <v>2620</v>
      </c>
      <c r="W64" s="9">
        <v>11</v>
      </c>
      <c r="X64">
        <v>0.1</v>
      </c>
      <c r="Y64">
        <f t="shared" si="3"/>
        <v>1.1000000000000001</v>
      </c>
    </row>
    <row r="65" spans="1:25" x14ac:dyDescent="0.6">
      <c r="A65">
        <v>2012</v>
      </c>
      <c r="B65">
        <v>3</v>
      </c>
      <c r="C65">
        <v>4</v>
      </c>
      <c r="D65">
        <f t="shared" si="2"/>
        <v>7</v>
      </c>
      <c r="E65" s="14" t="s">
        <v>16</v>
      </c>
      <c r="F65" s="14" t="s">
        <v>18</v>
      </c>
      <c r="G65" s="14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3</v>
      </c>
      <c r="H65" s="14">
        <f t="shared" si="0"/>
        <v>0</v>
      </c>
      <c r="I65" s="14">
        <f t="shared" si="1"/>
        <v>1</v>
      </c>
      <c r="J65" s="12"/>
      <c r="K65" s="12" t="s">
        <v>59</v>
      </c>
      <c r="L65" s="12" cm="1">
        <f t="array" ref="L65">_xlfn.IFS(AND(D65=1, I65=0), N65*0.15, AND(D65=2, I65=0), N65*0.15, AND(D65=3, I65=0), N65*0.15, AND(D65=4, I65=0), N65*0.15, AND(D65=5, I65=0), N65*0.1, AND(D65=6, I65=0), N65*0.1, AND(D65=7, I65=0), N65*0.1, AND(D65=1, I65=1), N65*0.1, AND(D65=2, I65=1), N65*0.1, AND(D65=3, I65=1), N65*0.1, AND(D65=4, I65=1), N65*0.1, AND(D65=5, I65=1), N65*0.1, AND(D65=6, I65=1), N65*0.1, AND(D65=7, I65=1), N65*0.1)</f>
        <v>1491.6000000000001</v>
      </c>
      <c r="M65" s="12" cm="1">
        <f t="array" ref="M65">_xlfn.IFS(AND(D65=1, I65=0), O65*0.15, AND(D65=2, I65=0), O65*0.15, AND(D65=3, I65=0), O65*0.15, AND(D65=4, I65=0), O65*0.15, AND(D65=5, I65=0), O65*0.1, AND(D65=6, I65=0), O65*0.1, AND(D65=7, I65=0), O65*0.1, AND(D65=1, I65=1), O65*0.1, AND(D65=2, I65=1), O65*0.1, AND(D65=3, I65=1), O65*0.1, AND(D65=4, I65=1), O65*0.1, AND(D65=5, I65=1), O65*0.1, AND(D65=6, I65=1), O65*0.1, AND(D65=7, I65=1), O65*0.1)</f>
        <v>2991.9</v>
      </c>
      <c r="N65">
        <v>14916</v>
      </c>
      <c r="O65">
        <v>29919</v>
      </c>
      <c r="P65">
        <v>0.91119272951688468</v>
      </c>
      <c r="Q65">
        <v>8.8807270483115347E-2</v>
      </c>
      <c r="R65">
        <v>0.44246063390800228</v>
      </c>
      <c r="S65">
        <v>0.55753936609199761</v>
      </c>
      <c r="T65">
        <v>2.1110248447204969E-2</v>
      </c>
      <c r="V65">
        <v>2620</v>
      </c>
      <c r="W65" s="9">
        <v>10.4</v>
      </c>
      <c r="X65">
        <v>28</v>
      </c>
      <c r="Y65">
        <f t="shared" si="3"/>
        <v>291.2</v>
      </c>
    </row>
    <row r="66" spans="1:25" x14ac:dyDescent="0.6">
      <c r="A66">
        <v>2012</v>
      </c>
      <c r="B66">
        <v>3</v>
      </c>
      <c r="C66">
        <v>5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4" xml:space="preserve"> IF(F66 = "H",1,0)</f>
        <v>0</v>
      </c>
      <c r="I66">
        <f t="shared" ref="I66:I129" si="5">IF(NOT(ISBLANK(F66)), 1, 0)</f>
        <v>0</v>
      </c>
      <c r="J66" s="13"/>
      <c r="K66" s="13"/>
      <c r="L66" s="13" cm="1">
        <f t="array" ref="L66">_xlfn.IFS(AND(D66=1, I66=0), N66*0.15, AND(D66=2, I66=0), N66*0.15, AND(D66=3, I66=0), N66*0.15, AND(D66=4, I66=0), N66*0.15, AND(D66=5, I66=0), N66*0.1, AND(D66=6, I66=0), N66*0.1, AND(D66=7, I66=0), N66*0.1, AND(D66=1, I66=1), N66*0.1, AND(D66=2, I66=1), N66*0.1, AND(D66=3, I66=1), N66*0.1, AND(D66=4, I66=1), N66*0.1, AND(D66=5, I66=1), N66*0.1, AND(D66=6, I66=1), N66*0.1, AND(D66=7, I66=1), N66*0.1)</f>
        <v>2464.9499999999998</v>
      </c>
      <c r="M66" s="13" cm="1">
        <f t="array" ref="M66">_xlfn.IFS(AND(D66=1, I66=0), O66*0.15, AND(D66=2, I66=0), O66*0.15, AND(D66=3, I66=0), O66*0.15, AND(D66=4, I66=0), O66*0.15, AND(D66=5, I66=0), O66*0.1, AND(D66=6, I66=0), O66*0.1, AND(D66=7, I66=0), O66*0.1, AND(D66=1, I66=1), O66*0.1, AND(D66=2, I66=1), O66*0.1, AND(D66=3, I66=1), O66*0.1, AND(D66=4, I66=1), O66*0.1, AND(D66=5, I66=1), O66*0.1, AND(D66=6, I66=1), O66*0.1, AND(D66=7, I66=1), O66*0.1)</f>
        <v>2617.1999999999998</v>
      </c>
      <c r="N66">
        <v>16433</v>
      </c>
      <c r="O66">
        <v>17448</v>
      </c>
      <c r="P66">
        <v>0.88250747000342367</v>
      </c>
      <c r="Q66">
        <v>0.1174925299965764</v>
      </c>
      <c r="R66">
        <v>0.47744194357264752</v>
      </c>
      <c r="S66">
        <v>0.52255805642735242</v>
      </c>
      <c r="T66">
        <v>3.7978449961220177E-2</v>
      </c>
      <c r="V66">
        <v>2620</v>
      </c>
      <c r="W66" s="9">
        <v>10.9</v>
      </c>
      <c r="X66">
        <v>30</v>
      </c>
      <c r="Y66">
        <f t="shared" si="3"/>
        <v>327</v>
      </c>
    </row>
    <row r="67" spans="1:25" x14ac:dyDescent="0.6">
      <c r="A67">
        <v>2012</v>
      </c>
      <c r="B67">
        <v>3</v>
      </c>
      <c r="C67">
        <v>6</v>
      </c>
      <c r="D67">
        <f t="shared" ref="D67:D130" si="6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4"/>
        <v>0</v>
      </c>
      <c r="I67">
        <f t="shared" si="5"/>
        <v>0</v>
      </c>
      <c r="J67" s="13"/>
      <c r="K67" s="13"/>
      <c r="L67" s="13" cm="1">
        <f t="array" ref="L67">_xlfn.IFS(AND(D67=1, I67=0), N67*0.15, AND(D67=2, I67=0), N67*0.15, AND(D67=3, I67=0), N67*0.15, AND(D67=4, I67=0), N67*0.15, AND(D67=5, I67=0), N67*0.1, AND(D67=6, I67=0), N67*0.1, AND(D67=7, I67=0), N67*0.1, AND(D67=1, I67=1), N67*0.1, AND(D67=2, I67=1), N67*0.1, AND(D67=3, I67=1), N67*0.1, AND(D67=4, I67=1), N67*0.1, AND(D67=5, I67=1), N67*0.1, AND(D67=6, I67=1), N67*0.1, AND(D67=7, I67=1), N67*0.1)</f>
        <v>2049.2999999999997</v>
      </c>
      <c r="M67" s="13" cm="1">
        <f t="array" ref="M67">_xlfn.IFS(AND(D67=1, I67=0), O67*0.15, AND(D67=2, I67=0), O67*0.15, AND(D67=3, I67=0), O67*0.15, AND(D67=4, I67=0), O67*0.15, AND(D67=5, I67=0), O67*0.1, AND(D67=6, I67=0), O67*0.1, AND(D67=7, I67=0), O67*0.1, AND(D67=1, I67=1), O67*0.1, AND(D67=2, I67=1), O67*0.1, AND(D67=3, I67=1), O67*0.1, AND(D67=4, I67=1), O67*0.1, AND(D67=5, I67=1), O67*0.1, AND(D67=6, I67=1), O67*0.1, AND(D67=7, I67=1), O67*0.1)</f>
        <v>1890.1499999999999</v>
      </c>
      <c r="N67">
        <v>13662</v>
      </c>
      <c r="O67">
        <v>12601</v>
      </c>
      <c r="P67">
        <v>0.95287456712941687</v>
      </c>
      <c r="Q67">
        <v>4.7125432870583177E-2</v>
      </c>
      <c r="R67">
        <v>0.47901657243404949</v>
      </c>
      <c r="S67">
        <v>0.5209834275659504</v>
      </c>
      <c r="T67">
        <v>5.5803571428571421E-3</v>
      </c>
      <c r="V67">
        <v>2620</v>
      </c>
      <c r="W67" s="9">
        <v>8.1999999999999993</v>
      </c>
      <c r="X67">
        <v>0</v>
      </c>
      <c r="Y67">
        <f t="shared" ref="Y67:Y130" si="7">W67*X67</f>
        <v>0</v>
      </c>
    </row>
    <row r="68" spans="1:25" x14ac:dyDescent="0.6">
      <c r="A68">
        <v>2012</v>
      </c>
      <c r="B68">
        <v>3</v>
      </c>
      <c r="C68">
        <v>7</v>
      </c>
      <c r="D68">
        <f t="shared" si="6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4"/>
        <v>0</v>
      </c>
      <c r="I68">
        <f t="shared" si="5"/>
        <v>0</v>
      </c>
      <c r="J68" s="13"/>
      <c r="K68" s="13"/>
      <c r="L68" s="13" cm="1">
        <f t="array" ref="L68">_xlfn.IFS(AND(D68=1, I68=0), N68*0.15, AND(D68=2, I68=0), N68*0.15, AND(D68=3, I68=0), N68*0.15, AND(D68=4, I68=0), N68*0.15, AND(D68=5, I68=0), N68*0.1, AND(D68=6, I68=0), N68*0.1, AND(D68=7, I68=0), N68*0.1, AND(D68=1, I68=1), N68*0.1, AND(D68=2, I68=1), N68*0.1, AND(D68=3, I68=1), N68*0.1, AND(D68=4, I68=1), N68*0.1, AND(D68=5, I68=1), N68*0.1, AND(D68=6, I68=1), N68*0.1, AND(D68=7, I68=1), N68*0.1)</f>
        <v>1946.55</v>
      </c>
      <c r="M68" s="13" cm="1">
        <f t="array" ref="M68">_xlfn.IFS(AND(D68=1, I68=0), O68*0.15, AND(D68=2, I68=0), O68*0.15, AND(D68=3, I68=0), O68*0.15, AND(D68=4, I68=0), O68*0.15, AND(D68=5, I68=0), O68*0.1, AND(D68=6, I68=0), O68*0.1, AND(D68=7, I68=0), O68*0.1, AND(D68=1, I68=1), O68*0.1, AND(D68=2, I68=1), O68*0.1, AND(D68=3, I68=1), O68*0.1, AND(D68=4, I68=1), O68*0.1, AND(D68=5, I68=1), O68*0.1, AND(D68=6, I68=1), O68*0.1, AND(D68=7, I68=1), O68*0.1)</f>
        <v>2085.15</v>
      </c>
      <c r="N68">
        <v>12977</v>
      </c>
      <c r="O68">
        <v>13901</v>
      </c>
      <c r="P68">
        <v>0.97018348623853212</v>
      </c>
      <c r="Q68">
        <v>2.9816513761467899E-2</v>
      </c>
      <c r="R68">
        <v>0.46190437583142691</v>
      </c>
      <c r="S68">
        <v>0.53809562416857315</v>
      </c>
      <c r="T68">
        <v>0</v>
      </c>
      <c r="V68">
        <v>2620</v>
      </c>
      <c r="W68" s="9">
        <v>6.8</v>
      </c>
      <c r="X68">
        <v>0</v>
      </c>
      <c r="Y68">
        <f t="shared" si="7"/>
        <v>0</v>
      </c>
    </row>
    <row r="69" spans="1:25" x14ac:dyDescent="0.6">
      <c r="A69">
        <v>2012</v>
      </c>
      <c r="B69">
        <v>3</v>
      </c>
      <c r="C69">
        <v>8</v>
      </c>
      <c r="D69">
        <f t="shared" si="6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4"/>
        <v>0</v>
      </c>
      <c r="I69">
        <f t="shared" si="5"/>
        <v>0</v>
      </c>
      <c r="J69" s="13"/>
      <c r="K69" s="13"/>
      <c r="L69" s="13" cm="1">
        <f t="array" ref="L69">_xlfn.IFS(AND(D69=1, I69=0), N69*0.15, AND(D69=2, I69=0), N69*0.15, AND(D69=3, I69=0), N69*0.15, AND(D69=4, I69=0), N69*0.15, AND(D69=5, I69=0), N69*0.1, AND(D69=6, I69=0), N69*0.1, AND(D69=7, I69=0), N69*0.1, AND(D69=1, I69=1), N69*0.1, AND(D69=2, I69=1), N69*0.1, AND(D69=3, I69=1), N69*0.1, AND(D69=4, I69=1), N69*0.1, AND(D69=5, I69=1), N69*0.1, AND(D69=6, I69=1), N69*0.1, AND(D69=7, I69=1), N69*0.1)</f>
        <v>2562.75</v>
      </c>
      <c r="M69" s="13" cm="1">
        <f t="array" ref="M69">_xlfn.IFS(AND(D69=1, I69=0), O69*0.15, AND(D69=2, I69=0), O69*0.15, AND(D69=3, I69=0), O69*0.15, AND(D69=4, I69=0), O69*0.15, AND(D69=5, I69=0), O69*0.1, AND(D69=6, I69=0), O69*0.1, AND(D69=7, I69=0), O69*0.1, AND(D69=1, I69=1), O69*0.1, AND(D69=2, I69=1), O69*0.1, AND(D69=3, I69=1), O69*0.1, AND(D69=4, I69=1), O69*0.1, AND(D69=5, I69=1), O69*0.1, AND(D69=6, I69=1), O69*0.1, AND(D69=7, I69=1), O69*0.1)</f>
        <v>2231.6999999999998</v>
      </c>
      <c r="N69">
        <v>17085</v>
      </c>
      <c r="O69">
        <v>14878</v>
      </c>
      <c r="P69">
        <v>0.86637808745208345</v>
      </c>
      <c r="Q69">
        <v>0.1336219125479165</v>
      </c>
      <c r="R69">
        <v>0.4713409262096207</v>
      </c>
      <c r="S69">
        <v>0.52865907379037935</v>
      </c>
      <c r="T69">
        <v>1.1778322440087139E-2</v>
      </c>
      <c r="V69">
        <v>2620</v>
      </c>
      <c r="W69" s="9">
        <v>8.3000000000000007</v>
      </c>
      <c r="X69">
        <v>0</v>
      </c>
      <c r="Y69">
        <f t="shared" si="7"/>
        <v>0</v>
      </c>
    </row>
    <row r="70" spans="1:25" x14ac:dyDescent="0.6">
      <c r="A70">
        <v>2012</v>
      </c>
      <c r="B70">
        <v>3</v>
      </c>
      <c r="C70">
        <v>9</v>
      </c>
      <c r="D70">
        <f t="shared" si="6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4"/>
        <v>0</v>
      </c>
      <c r="I70">
        <f t="shared" si="5"/>
        <v>0</v>
      </c>
      <c r="J70" s="13"/>
      <c r="K70" s="13"/>
      <c r="L70" s="13" cm="1">
        <f t="array" ref="L70">_xlfn.IFS(AND(D70=1, I70=0), N70*0.15, AND(D70=2, I70=0), N70*0.15, AND(D70=3, I70=0), N70*0.15, AND(D70=4, I70=0), N70*0.15, AND(D70=5, I70=0), N70*0.1, AND(D70=6, I70=0), N70*0.1, AND(D70=7, I70=0), N70*0.1, AND(D70=1, I70=1), N70*0.1, AND(D70=2, I70=1), N70*0.1, AND(D70=3, I70=1), N70*0.1, AND(D70=4, I70=1), N70*0.1, AND(D70=5, I70=1), N70*0.1, AND(D70=6, I70=1), N70*0.1, AND(D70=7, I70=1), N70*0.1)</f>
        <v>2392</v>
      </c>
      <c r="M70" s="13" cm="1">
        <f t="array" ref="M70">_xlfn.IFS(AND(D70=1, I70=0), O70*0.15, AND(D70=2, I70=0), O70*0.15, AND(D70=3, I70=0), O70*0.15, AND(D70=4, I70=0), O70*0.15, AND(D70=5, I70=0), O70*0.1, AND(D70=6, I70=0), O70*0.1, AND(D70=7, I70=0), O70*0.1, AND(D70=1, I70=1), O70*0.1, AND(D70=2, I70=1), O70*0.1, AND(D70=3, I70=1), O70*0.1, AND(D70=4, I70=1), O70*0.1, AND(D70=5, I70=1), O70*0.1, AND(D70=6, I70=1), O70*0.1, AND(D70=7, I70=1), O70*0.1)</f>
        <v>1615.2</v>
      </c>
      <c r="N70">
        <v>23920</v>
      </c>
      <c r="O70">
        <v>16152</v>
      </c>
      <c r="P70">
        <v>0.89504381844351077</v>
      </c>
      <c r="Q70">
        <v>0.1049561815564892</v>
      </c>
      <c r="R70">
        <v>0.46429642927405068</v>
      </c>
      <c r="S70">
        <v>0.53570357072594921</v>
      </c>
      <c r="T70">
        <v>0</v>
      </c>
      <c r="V70">
        <v>2620</v>
      </c>
      <c r="W70" s="9">
        <v>6.7</v>
      </c>
      <c r="X70">
        <v>0</v>
      </c>
      <c r="Y70">
        <f t="shared" si="7"/>
        <v>0</v>
      </c>
    </row>
    <row r="71" spans="1:25" x14ac:dyDescent="0.6">
      <c r="A71">
        <v>2012</v>
      </c>
      <c r="B71">
        <v>3</v>
      </c>
      <c r="C71">
        <v>10</v>
      </c>
      <c r="D71">
        <f t="shared" si="6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4"/>
        <v>0</v>
      </c>
      <c r="I71">
        <f t="shared" si="5"/>
        <v>0</v>
      </c>
      <c r="J71" s="13"/>
      <c r="K71" s="13"/>
      <c r="L71" s="13" cm="1">
        <f t="array" ref="L71">_xlfn.IFS(AND(D71=1, I71=0), N71*0.15, AND(D71=2, I71=0), N71*0.15, AND(D71=3, I71=0), N71*0.15, AND(D71=4, I71=0), N71*0.15, AND(D71=5, I71=0), N71*0.1, AND(D71=6, I71=0), N71*0.1, AND(D71=7, I71=0), N71*0.1, AND(D71=1, I71=1), N71*0.1, AND(D71=2, I71=1), N71*0.1, AND(D71=3, I71=1), N71*0.1, AND(D71=4, I71=1), N71*0.1, AND(D71=5, I71=1), N71*0.1, AND(D71=6, I71=1), N71*0.1, AND(D71=7, I71=1), N71*0.1)</f>
        <v>2286</v>
      </c>
      <c r="M71" s="13" cm="1">
        <f t="array" ref="M71">_xlfn.IFS(AND(D71=1, I71=0), O71*0.15, AND(D71=2, I71=0), O71*0.15, AND(D71=3, I71=0), O71*0.15, AND(D71=4, I71=0), O71*0.15, AND(D71=5, I71=0), O71*0.1, AND(D71=6, I71=0), O71*0.1, AND(D71=7, I71=0), O71*0.1, AND(D71=1, I71=1), O71*0.1, AND(D71=2, I71=1), O71*0.1, AND(D71=3, I71=1), O71*0.1, AND(D71=4, I71=1), O71*0.1, AND(D71=5, I71=1), O71*0.1, AND(D71=6, I71=1), O71*0.1, AND(D71=7, I71=1), O71*0.1)</f>
        <v>1691.1000000000001</v>
      </c>
      <c r="N71">
        <v>22860</v>
      </c>
      <c r="O71">
        <v>16911</v>
      </c>
      <c r="P71">
        <v>0.90351696234049172</v>
      </c>
      <c r="Q71">
        <v>9.6483037659508247E-2</v>
      </c>
      <c r="R71">
        <v>0.45755237235954688</v>
      </c>
      <c r="S71">
        <v>0.54244762764045307</v>
      </c>
      <c r="T71">
        <v>4.2543788266294659E-2</v>
      </c>
      <c r="V71">
        <v>2620</v>
      </c>
      <c r="W71" s="9">
        <v>6.3</v>
      </c>
      <c r="X71">
        <v>0</v>
      </c>
      <c r="Y71">
        <f t="shared" si="7"/>
        <v>0</v>
      </c>
    </row>
    <row r="72" spans="1:25" x14ac:dyDescent="0.6">
      <c r="A72">
        <v>2012</v>
      </c>
      <c r="B72">
        <v>3</v>
      </c>
      <c r="C72">
        <v>11</v>
      </c>
      <c r="D72">
        <f t="shared" si="6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4"/>
        <v>0</v>
      </c>
      <c r="I72">
        <f t="shared" si="5"/>
        <v>0</v>
      </c>
      <c r="J72" s="13"/>
      <c r="K72" s="13"/>
      <c r="L72" s="13" cm="1">
        <f t="array" ref="L72">_xlfn.IFS(AND(D72=1, I72=0), N72*0.15, AND(D72=2, I72=0), N72*0.15, AND(D72=3, I72=0), N72*0.15, AND(D72=4, I72=0), N72*0.15, AND(D72=5, I72=0), N72*0.1, AND(D72=6, I72=0), N72*0.1, AND(D72=7, I72=0), N72*0.1, AND(D72=1, I72=1), N72*0.1, AND(D72=2, I72=1), N72*0.1, AND(D72=3, I72=1), N72*0.1, AND(D72=4, I72=1), N72*0.1, AND(D72=5, I72=1), N72*0.1, AND(D72=6, I72=1), N72*0.1, AND(D72=7, I72=1), N72*0.1)</f>
        <v>1800.1000000000001</v>
      </c>
      <c r="M72" s="13" cm="1">
        <f t="array" ref="M72">_xlfn.IFS(AND(D72=1, I72=0), O72*0.15, AND(D72=2, I72=0), O72*0.15, AND(D72=3, I72=0), O72*0.15, AND(D72=4, I72=0), O72*0.15, AND(D72=5, I72=0), O72*0.1, AND(D72=6, I72=0), O72*0.1, AND(D72=7, I72=0), O72*0.1, AND(D72=1, I72=1), O72*0.1, AND(D72=2, I72=1), O72*0.1, AND(D72=3, I72=1), O72*0.1, AND(D72=4, I72=1), O72*0.1, AND(D72=5, I72=1), O72*0.1, AND(D72=6, I72=1), O72*0.1, AND(D72=7, I72=1), O72*0.1)</f>
        <v>2718.5</v>
      </c>
      <c r="N72">
        <v>18001</v>
      </c>
      <c r="O72">
        <v>27185</v>
      </c>
      <c r="P72">
        <v>0.90797988883991987</v>
      </c>
      <c r="Q72">
        <v>9.2020111160080145E-2</v>
      </c>
      <c r="R72">
        <v>0.46882288875695199</v>
      </c>
      <c r="S72">
        <v>0.53117711124304801</v>
      </c>
      <c r="T72">
        <v>5.2173913043478256E-3</v>
      </c>
      <c r="V72">
        <v>2620</v>
      </c>
      <c r="W72" s="9">
        <v>3.9</v>
      </c>
      <c r="X72">
        <v>0</v>
      </c>
      <c r="Y72">
        <f t="shared" si="7"/>
        <v>0</v>
      </c>
    </row>
    <row r="73" spans="1:25" x14ac:dyDescent="0.6">
      <c r="A73">
        <v>2012</v>
      </c>
      <c r="B73">
        <v>3</v>
      </c>
      <c r="C73">
        <v>12</v>
      </c>
      <c r="D73">
        <f t="shared" si="6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4"/>
        <v>0</v>
      </c>
      <c r="I73">
        <f t="shared" si="5"/>
        <v>0</v>
      </c>
      <c r="J73" s="13"/>
      <c r="K73" s="13"/>
      <c r="L73" s="13" cm="1">
        <f t="array" ref="L73">_xlfn.IFS(AND(D73=1, I73=0), N73*0.15, AND(D73=2, I73=0), N73*0.15, AND(D73=3, I73=0), N73*0.15, AND(D73=4, I73=0), N73*0.15, AND(D73=5, I73=0), N73*0.1, AND(D73=6, I73=0), N73*0.1, AND(D73=7, I73=0), N73*0.1, AND(D73=1, I73=1), N73*0.1, AND(D73=2, I73=1), N73*0.1, AND(D73=3, I73=1), N73*0.1, AND(D73=4, I73=1), N73*0.1, AND(D73=5, I73=1), N73*0.1, AND(D73=6, I73=1), N73*0.1, AND(D73=7, I73=1), N73*0.1)</f>
        <v>2999.1</v>
      </c>
      <c r="M73" s="13" cm="1">
        <f t="array" ref="M73">_xlfn.IFS(AND(D73=1, I73=0), O73*0.15, AND(D73=2, I73=0), O73*0.15, AND(D73=3, I73=0), O73*0.15, AND(D73=4, I73=0), O73*0.15, AND(D73=5, I73=0), O73*0.1, AND(D73=6, I73=0), O73*0.1, AND(D73=7, I73=0), O73*0.1, AND(D73=1, I73=1), O73*0.1, AND(D73=2, I73=1), O73*0.1, AND(D73=3, I73=1), O73*0.1, AND(D73=4, I73=1), O73*0.1, AND(D73=5, I73=1), O73*0.1, AND(D73=6, I73=1), O73*0.1, AND(D73=7, I73=1), O73*0.1)</f>
        <v>3022.2</v>
      </c>
      <c r="N73">
        <v>19994</v>
      </c>
      <c r="O73">
        <v>20148</v>
      </c>
      <c r="P73">
        <v>0.89192339942850785</v>
      </c>
      <c r="Q73">
        <v>0.1080766005714922</v>
      </c>
      <c r="R73">
        <v>0.46426599547981973</v>
      </c>
      <c r="S73">
        <v>0.53573400452018038</v>
      </c>
      <c r="T73">
        <v>7.7928607340372047E-3</v>
      </c>
      <c r="V73">
        <v>2620</v>
      </c>
      <c r="W73" s="9">
        <v>3.7</v>
      </c>
      <c r="X73">
        <v>0</v>
      </c>
      <c r="Y73">
        <f t="shared" si="7"/>
        <v>0</v>
      </c>
    </row>
    <row r="74" spans="1:25" x14ac:dyDescent="0.6">
      <c r="A74">
        <v>2012</v>
      </c>
      <c r="B74">
        <v>3</v>
      </c>
      <c r="C74">
        <v>13</v>
      </c>
      <c r="D74">
        <f t="shared" si="6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4"/>
        <v>0</v>
      </c>
      <c r="I74">
        <f t="shared" si="5"/>
        <v>0</v>
      </c>
      <c r="J74" s="13"/>
      <c r="K74" s="13"/>
      <c r="L74" s="13" cm="1">
        <f t="array" ref="L74">_xlfn.IFS(AND(D74=1, I74=0), N74*0.15, AND(D74=2, I74=0), N74*0.15, AND(D74=3, I74=0), N74*0.15, AND(D74=4, I74=0), N74*0.15, AND(D74=5, I74=0), N74*0.1, AND(D74=6, I74=0), N74*0.1, AND(D74=7, I74=0), N74*0.1, AND(D74=1, I74=1), N74*0.1, AND(D74=2, I74=1), N74*0.1, AND(D74=3, I74=1), N74*0.1, AND(D74=4, I74=1), N74*0.1, AND(D74=5, I74=1), N74*0.1, AND(D74=6, I74=1), N74*0.1, AND(D74=7, I74=1), N74*0.1)</f>
        <v>2300.85</v>
      </c>
      <c r="M74" s="13" cm="1">
        <f t="array" ref="M74">_xlfn.IFS(AND(D74=1, I74=0), O74*0.15, AND(D74=2, I74=0), O74*0.15, AND(D74=3, I74=0), O74*0.15, AND(D74=4, I74=0), O74*0.15, AND(D74=5, I74=0), O74*0.1, AND(D74=6, I74=0), O74*0.1, AND(D74=7, I74=0), O74*0.1, AND(D74=1, I74=1), O74*0.1, AND(D74=2, I74=1), O74*0.1, AND(D74=3, I74=1), O74*0.1, AND(D74=4, I74=1), O74*0.1, AND(D74=5, I74=1), O74*0.1, AND(D74=6, I74=1), O74*0.1, AND(D74=7, I74=1), O74*0.1)</f>
        <v>2356.65</v>
      </c>
      <c r="N74">
        <v>15339</v>
      </c>
      <c r="O74">
        <v>15711</v>
      </c>
      <c r="P74">
        <v>0.93300645579058905</v>
      </c>
      <c r="Q74">
        <v>6.6993544209410935E-2</v>
      </c>
      <c r="R74">
        <v>0.49841475992570938</v>
      </c>
      <c r="S74">
        <v>0.50158524007429062</v>
      </c>
      <c r="T74">
        <v>2.7249649859943971E-2</v>
      </c>
      <c r="V74">
        <v>2620</v>
      </c>
      <c r="W74" s="9">
        <v>4.8</v>
      </c>
      <c r="X74">
        <v>0</v>
      </c>
      <c r="Y74">
        <f t="shared" si="7"/>
        <v>0</v>
      </c>
    </row>
    <row r="75" spans="1:25" x14ac:dyDescent="0.6">
      <c r="A75">
        <v>2012</v>
      </c>
      <c r="B75">
        <v>3</v>
      </c>
      <c r="C75">
        <v>14</v>
      </c>
      <c r="D75">
        <f t="shared" si="6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4"/>
        <v>0</v>
      </c>
      <c r="I75">
        <f t="shared" si="5"/>
        <v>0</v>
      </c>
      <c r="J75" s="13"/>
      <c r="K75" s="13"/>
      <c r="L75" s="13" cm="1">
        <f t="array" ref="L75">_xlfn.IFS(AND(D75=1, I75=0), N75*0.15, AND(D75=2, I75=0), N75*0.15, AND(D75=3, I75=0), N75*0.15, AND(D75=4, I75=0), N75*0.15, AND(D75=5, I75=0), N75*0.1, AND(D75=6, I75=0), N75*0.1, AND(D75=7, I75=0), N75*0.1, AND(D75=1, I75=1), N75*0.1, AND(D75=2, I75=1), N75*0.1, AND(D75=3, I75=1), N75*0.1, AND(D75=4, I75=1), N75*0.1, AND(D75=5, I75=1), N75*0.1, AND(D75=6, I75=1), N75*0.1, AND(D75=7, I75=1), N75*0.1)</f>
        <v>2485.7999999999997</v>
      </c>
      <c r="M75" s="13" cm="1">
        <f t="array" ref="M75">_xlfn.IFS(AND(D75=1, I75=0), O75*0.15, AND(D75=2, I75=0), O75*0.15, AND(D75=3, I75=0), O75*0.15, AND(D75=4, I75=0), O75*0.15, AND(D75=5, I75=0), O75*0.1, AND(D75=6, I75=0), O75*0.1, AND(D75=7, I75=0), O75*0.1, AND(D75=1, I75=1), O75*0.1, AND(D75=2, I75=1), O75*0.1, AND(D75=3, I75=1), O75*0.1, AND(D75=4, I75=1), O75*0.1, AND(D75=5, I75=1), O75*0.1, AND(D75=6, I75=1), O75*0.1, AND(D75=7, I75=1), O75*0.1)</f>
        <v>2538.4499999999998</v>
      </c>
      <c r="N75">
        <v>16572</v>
      </c>
      <c r="O75">
        <v>16923</v>
      </c>
      <c r="P75">
        <v>0.87206049888703929</v>
      </c>
      <c r="Q75">
        <v>0.12793950111296071</v>
      </c>
      <c r="R75">
        <v>0.48115214419541208</v>
      </c>
      <c r="S75">
        <v>0.51884785580458781</v>
      </c>
      <c r="T75">
        <v>2.6041666666666661E-3</v>
      </c>
      <c r="V75">
        <v>2620</v>
      </c>
      <c r="W75" s="9">
        <v>8</v>
      </c>
      <c r="X75">
        <v>0</v>
      </c>
      <c r="Y75">
        <f t="shared" si="7"/>
        <v>0</v>
      </c>
    </row>
    <row r="76" spans="1:25" x14ac:dyDescent="0.6">
      <c r="A76">
        <v>2012</v>
      </c>
      <c r="B76">
        <v>3</v>
      </c>
      <c r="C76">
        <v>15</v>
      </c>
      <c r="D76">
        <f t="shared" si="6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4"/>
        <v>0</v>
      </c>
      <c r="I76">
        <f t="shared" si="5"/>
        <v>0</v>
      </c>
      <c r="J76" s="13"/>
      <c r="K76" s="13"/>
      <c r="L76" s="13" cm="1">
        <f t="array" ref="L76">_xlfn.IFS(AND(D76=1, I76=0), N76*0.15, AND(D76=2, I76=0), N76*0.15, AND(D76=3, I76=0), N76*0.15, AND(D76=4, I76=0), N76*0.15, AND(D76=5, I76=0), N76*0.1, AND(D76=6, I76=0), N76*0.1, AND(D76=7, I76=0), N76*0.1, AND(D76=1, I76=1), N76*0.1, AND(D76=2, I76=1), N76*0.1, AND(D76=3, I76=1), N76*0.1, AND(D76=4, I76=1), N76*0.1, AND(D76=5, I76=1), N76*0.1, AND(D76=6, I76=1), N76*0.1, AND(D76=7, I76=1), N76*0.1)</f>
        <v>3231.6</v>
      </c>
      <c r="M76" s="13" cm="1">
        <f t="array" ref="M76">_xlfn.IFS(AND(D76=1, I76=0), O76*0.15, AND(D76=2, I76=0), O76*0.15, AND(D76=3, I76=0), O76*0.15, AND(D76=4, I76=0), O76*0.15, AND(D76=5, I76=0), O76*0.1, AND(D76=6, I76=0), O76*0.1, AND(D76=7, I76=0), O76*0.1, AND(D76=1, I76=1), O76*0.1, AND(D76=2, I76=1), O76*0.1, AND(D76=3, I76=1), O76*0.1, AND(D76=4, I76=1), O76*0.1, AND(D76=5, I76=1), O76*0.1, AND(D76=6, I76=1), O76*0.1, AND(D76=7, I76=1), O76*0.1)</f>
        <v>2894.4</v>
      </c>
      <c r="N76">
        <v>21544</v>
      </c>
      <c r="O76">
        <v>19296</v>
      </c>
      <c r="P76">
        <v>0.88806527303754268</v>
      </c>
      <c r="Q76">
        <v>0.11193472696245731</v>
      </c>
      <c r="R76">
        <v>0.47621010000370018</v>
      </c>
      <c r="S76">
        <v>0.52378989999629977</v>
      </c>
      <c r="T76">
        <v>0</v>
      </c>
      <c r="V76">
        <v>2620</v>
      </c>
      <c r="W76" s="9">
        <v>10.1</v>
      </c>
      <c r="X76">
        <v>0</v>
      </c>
      <c r="Y76">
        <f t="shared" si="7"/>
        <v>0</v>
      </c>
    </row>
    <row r="77" spans="1:25" x14ac:dyDescent="0.6">
      <c r="A77">
        <v>2012</v>
      </c>
      <c r="B77">
        <v>3</v>
      </c>
      <c r="C77">
        <v>16</v>
      </c>
      <c r="D77">
        <f t="shared" si="6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4"/>
        <v>0</v>
      </c>
      <c r="I77">
        <f t="shared" si="5"/>
        <v>0</v>
      </c>
      <c r="J77" s="13"/>
      <c r="K77" s="13"/>
      <c r="L77" s="13" cm="1">
        <f t="array" ref="L77">_xlfn.IFS(AND(D77=1, I77=0), N77*0.15, AND(D77=2, I77=0), N77*0.15, AND(D77=3, I77=0), N77*0.15, AND(D77=4, I77=0), N77*0.15, AND(D77=5, I77=0), N77*0.1, AND(D77=6, I77=0), N77*0.1, AND(D77=7, I77=0), N77*0.1, AND(D77=1, I77=1), N77*0.1, AND(D77=2, I77=1), N77*0.1, AND(D77=3, I77=1), N77*0.1, AND(D77=4, I77=1), N77*0.1, AND(D77=5, I77=1), N77*0.1, AND(D77=6, I77=1), N77*0.1, AND(D77=7, I77=1), N77*0.1)</f>
        <v>2476.6000000000004</v>
      </c>
      <c r="M77" s="13" cm="1">
        <f t="array" ref="M77">_xlfn.IFS(AND(D77=1, I77=0), O77*0.15, AND(D77=2, I77=0), O77*0.15, AND(D77=3, I77=0), O77*0.15, AND(D77=4, I77=0), O77*0.15, AND(D77=5, I77=0), O77*0.1, AND(D77=6, I77=0), O77*0.1, AND(D77=7, I77=0), O77*0.1, AND(D77=1, I77=1), O77*0.1, AND(D77=2, I77=1), O77*0.1, AND(D77=3, I77=1), O77*0.1, AND(D77=4, I77=1), O77*0.1, AND(D77=5, I77=1), O77*0.1, AND(D77=6, I77=1), O77*0.1, AND(D77=7, I77=1), O77*0.1)</f>
        <v>1943.7</v>
      </c>
      <c r="N77">
        <v>24766</v>
      </c>
      <c r="O77">
        <v>19437</v>
      </c>
      <c r="P77">
        <v>0.89145619817092714</v>
      </c>
      <c r="Q77">
        <v>0.1085438018290729</v>
      </c>
      <c r="R77">
        <v>0.48809603527709439</v>
      </c>
      <c r="S77">
        <v>0.51190396472290556</v>
      </c>
      <c r="T77">
        <v>0.39382478632478629</v>
      </c>
      <c r="V77">
        <v>2620</v>
      </c>
      <c r="W77" s="9">
        <v>13.5</v>
      </c>
      <c r="X77">
        <v>2</v>
      </c>
      <c r="Y77">
        <f t="shared" si="7"/>
        <v>27</v>
      </c>
    </row>
    <row r="78" spans="1:25" x14ac:dyDescent="0.6">
      <c r="A78">
        <v>2012</v>
      </c>
      <c r="B78">
        <v>3</v>
      </c>
      <c r="C78">
        <v>17</v>
      </c>
      <c r="D78">
        <f t="shared" si="6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4"/>
        <v>0</v>
      </c>
      <c r="I78">
        <f t="shared" si="5"/>
        <v>0</v>
      </c>
      <c r="J78" s="13"/>
      <c r="K78" s="13"/>
      <c r="L78" s="13" cm="1">
        <f t="array" ref="L78">_xlfn.IFS(AND(D78=1, I78=0), N78*0.15, AND(D78=2, I78=0), N78*0.15, AND(D78=3, I78=0), N78*0.15, AND(D78=4, I78=0), N78*0.15, AND(D78=5, I78=0), N78*0.1, AND(D78=6, I78=0), N78*0.1, AND(D78=7, I78=0), N78*0.1, AND(D78=1, I78=1), N78*0.1, AND(D78=2, I78=1), N78*0.1, AND(D78=3, I78=1), N78*0.1, AND(D78=4, I78=1), N78*0.1, AND(D78=5, I78=1), N78*0.1, AND(D78=6, I78=1), N78*0.1, AND(D78=7, I78=1), N78*0.1)</f>
        <v>2422.4</v>
      </c>
      <c r="M78" s="13" cm="1">
        <f t="array" ref="M78">_xlfn.IFS(AND(D78=1, I78=0), O78*0.15, AND(D78=2, I78=0), O78*0.15, AND(D78=3, I78=0), O78*0.15, AND(D78=4, I78=0), O78*0.15, AND(D78=5, I78=0), O78*0.1, AND(D78=6, I78=0), O78*0.1, AND(D78=7, I78=0), O78*0.1, AND(D78=1, I78=1), O78*0.1, AND(D78=2, I78=1), O78*0.1, AND(D78=3, I78=1), O78*0.1, AND(D78=4, I78=1), O78*0.1, AND(D78=5, I78=1), O78*0.1, AND(D78=6, I78=1), O78*0.1, AND(D78=7, I78=1), O78*0.1)</f>
        <v>2058.1</v>
      </c>
      <c r="N78">
        <v>24224</v>
      </c>
      <c r="O78">
        <v>20581</v>
      </c>
      <c r="P78">
        <v>0.89902227921141209</v>
      </c>
      <c r="Q78">
        <v>0.1009777207885879</v>
      </c>
      <c r="R78">
        <v>0.45612463328678787</v>
      </c>
      <c r="S78">
        <v>0.54387536671321202</v>
      </c>
      <c r="T78">
        <v>1.6726084373143199E-2</v>
      </c>
      <c r="V78">
        <v>2620</v>
      </c>
      <c r="W78" s="9">
        <v>10.3</v>
      </c>
      <c r="X78">
        <v>0</v>
      </c>
      <c r="Y78">
        <f t="shared" si="7"/>
        <v>0</v>
      </c>
    </row>
    <row r="79" spans="1:25" x14ac:dyDescent="0.6">
      <c r="A79">
        <v>2012</v>
      </c>
      <c r="B79">
        <v>3</v>
      </c>
      <c r="C79">
        <v>18</v>
      </c>
      <c r="D79">
        <f t="shared" si="6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4"/>
        <v>0</v>
      </c>
      <c r="I79">
        <f t="shared" si="5"/>
        <v>0</v>
      </c>
      <c r="J79" s="13"/>
      <c r="K79" s="13"/>
      <c r="L79" s="13" cm="1">
        <f t="array" ref="L79">_xlfn.IFS(AND(D79=1, I79=0), N79*0.15, AND(D79=2, I79=0), N79*0.15, AND(D79=3, I79=0), N79*0.15, AND(D79=4, I79=0), N79*0.15, AND(D79=5, I79=0), N79*0.1, AND(D79=6, I79=0), N79*0.1, AND(D79=7, I79=0), N79*0.1, AND(D79=1, I79=1), N79*0.1, AND(D79=2, I79=1), N79*0.1, AND(D79=3, I79=1), N79*0.1, AND(D79=4, I79=1), N79*0.1, AND(D79=5, I79=1), N79*0.1, AND(D79=6, I79=1), N79*0.1, AND(D79=7, I79=1), N79*0.1)</f>
        <v>2269.3000000000002</v>
      </c>
      <c r="M79" s="13" cm="1">
        <f t="array" ref="M79">_xlfn.IFS(AND(D79=1, I79=0), O79*0.15, AND(D79=2, I79=0), O79*0.15, AND(D79=3, I79=0), O79*0.15, AND(D79=4, I79=0), O79*0.15, AND(D79=5, I79=0), O79*0.1, AND(D79=6, I79=0), O79*0.1, AND(D79=7, I79=0), O79*0.1, AND(D79=1, I79=1), O79*0.1, AND(D79=2, I79=1), O79*0.1, AND(D79=3, I79=1), O79*0.1, AND(D79=4, I79=1), O79*0.1, AND(D79=5, I79=1), O79*0.1, AND(D79=6, I79=1), O79*0.1, AND(D79=7, I79=1), O79*0.1)</f>
        <v>2712</v>
      </c>
      <c r="N79">
        <v>22693</v>
      </c>
      <c r="O79">
        <v>27120</v>
      </c>
      <c r="P79">
        <v>0.93338711793528717</v>
      </c>
      <c r="Q79">
        <v>6.6612882064712789E-2</v>
      </c>
      <c r="R79">
        <v>0.47261722477719331</v>
      </c>
      <c r="S79">
        <v>0.52738277522280663</v>
      </c>
      <c r="T79">
        <v>0</v>
      </c>
      <c r="V79">
        <v>2620</v>
      </c>
      <c r="W79" s="9">
        <v>8</v>
      </c>
      <c r="X79">
        <v>1</v>
      </c>
      <c r="Y79">
        <f t="shared" si="7"/>
        <v>8</v>
      </c>
    </row>
    <row r="80" spans="1:25" x14ac:dyDescent="0.6">
      <c r="A80">
        <v>2012</v>
      </c>
      <c r="B80">
        <v>3</v>
      </c>
      <c r="C80">
        <v>19</v>
      </c>
      <c r="D80">
        <f t="shared" si="6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4"/>
        <v>0</v>
      </c>
      <c r="I80">
        <f t="shared" si="5"/>
        <v>0</v>
      </c>
      <c r="J80" s="13"/>
      <c r="K80" s="13"/>
      <c r="L80" s="13" cm="1">
        <f t="array" ref="L80">_xlfn.IFS(AND(D80=1, I80=0), N80*0.15, AND(D80=2, I80=0), N80*0.15, AND(D80=3, I80=0), N80*0.15, AND(D80=4, I80=0), N80*0.15, AND(D80=5, I80=0), N80*0.1, AND(D80=6, I80=0), N80*0.1, AND(D80=7, I80=0), N80*0.1, AND(D80=1, I80=1), N80*0.1, AND(D80=2, I80=1), N80*0.1, AND(D80=3, I80=1), N80*0.1, AND(D80=4, I80=1), N80*0.1, AND(D80=5, I80=1), N80*0.1, AND(D80=6, I80=1), N80*0.1, AND(D80=7, I80=1), N80*0.1)</f>
        <v>3655.65</v>
      </c>
      <c r="M80" s="13" cm="1">
        <f t="array" ref="M80">_xlfn.IFS(AND(D80=1, I80=0), O80*0.15, AND(D80=2, I80=0), O80*0.15, AND(D80=3, I80=0), O80*0.15, AND(D80=4, I80=0), O80*0.15, AND(D80=5, I80=0), O80*0.1, AND(D80=6, I80=0), O80*0.1, AND(D80=7, I80=0), O80*0.1, AND(D80=1, I80=1), O80*0.1, AND(D80=2, I80=1), O80*0.1, AND(D80=3, I80=1), O80*0.1, AND(D80=4, I80=1), O80*0.1, AND(D80=5, I80=1), O80*0.1, AND(D80=6, I80=1), O80*0.1, AND(D80=7, I80=1), O80*0.1)</f>
        <v>3596.5499999999997</v>
      </c>
      <c r="N80">
        <v>24371</v>
      </c>
      <c r="O80">
        <v>23977</v>
      </c>
      <c r="P80">
        <v>0.90268166089965396</v>
      </c>
      <c r="Q80">
        <v>9.7318339100346013E-2</v>
      </c>
      <c r="R80">
        <v>0.47804545595654369</v>
      </c>
      <c r="S80">
        <v>0.52195454404345631</v>
      </c>
      <c r="T80">
        <v>3.3534080298786177E-2</v>
      </c>
      <c r="V80">
        <v>2620</v>
      </c>
      <c r="W80" s="9">
        <v>6.8</v>
      </c>
      <c r="X80">
        <v>0</v>
      </c>
      <c r="Y80">
        <f t="shared" si="7"/>
        <v>0</v>
      </c>
    </row>
    <row r="81" spans="1:25" x14ac:dyDescent="0.6">
      <c r="A81">
        <v>2012</v>
      </c>
      <c r="B81">
        <v>3</v>
      </c>
      <c r="C81">
        <v>20</v>
      </c>
      <c r="D81">
        <f t="shared" si="6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4"/>
        <v>0</v>
      </c>
      <c r="I81">
        <f t="shared" si="5"/>
        <v>0</v>
      </c>
      <c r="J81" s="13"/>
      <c r="K81" s="13"/>
      <c r="L81" s="13" cm="1">
        <f t="array" ref="L81">_xlfn.IFS(AND(D81=1, I81=0), N81*0.15, AND(D81=2, I81=0), N81*0.15, AND(D81=3, I81=0), N81*0.15, AND(D81=4, I81=0), N81*0.15, AND(D81=5, I81=0), N81*0.1, AND(D81=6, I81=0), N81*0.1, AND(D81=7, I81=0), N81*0.1, AND(D81=1, I81=1), N81*0.1, AND(D81=2, I81=1), N81*0.1, AND(D81=3, I81=1), N81*0.1, AND(D81=4, I81=1), N81*0.1, AND(D81=5, I81=1), N81*0.1, AND(D81=6, I81=1), N81*0.1, AND(D81=7, I81=1), N81*0.1)</f>
        <v>3201.9</v>
      </c>
      <c r="M81" s="13" cm="1">
        <f t="array" ref="M81">_xlfn.IFS(AND(D81=1, I81=0), O81*0.15, AND(D81=2, I81=0), O81*0.15, AND(D81=3, I81=0), O81*0.15, AND(D81=4, I81=0), O81*0.15, AND(D81=5, I81=0), O81*0.1, AND(D81=6, I81=0), O81*0.1, AND(D81=7, I81=0), O81*0.1, AND(D81=1, I81=1), O81*0.1, AND(D81=2, I81=1), O81*0.1, AND(D81=3, I81=1), O81*0.1, AND(D81=4, I81=1), O81*0.1, AND(D81=5, I81=1), O81*0.1, AND(D81=6, I81=1), O81*0.1, AND(D81=7, I81=1), O81*0.1)</f>
        <v>2827.0499999999997</v>
      </c>
      <c r="N81">
        <v>21346</v>
      </c>
      <c r="O81">
        <v>18847</v>
      </c>
      <c r="P81">
        <v>0.8833747248388929</v>
      </c>
      <c r="Q81">
        <v>0.1166252751611071</v>
      </c>
      <c r="R81">
        <v>0.5039077388581864</v>
      </c>
      <c r="S81">
        <v>0.49609226114181348</v>
      </c>
      <c r="T81">
        <v>1.8402487458193981E-2</v>
      </c>
      <c r="V81">
        <v>2620</v>
      </c>
      <c r="W81" s="9">
        <v>7.5</v>
      </c>
      <c r="X81">
        <v>0</v>
      </c>
      <c r="Y81">
        <f t="shared" si="7"/>
        <v>0</v>
      </c>
    </row>
    <row r="82" spans="1:25" x14ac:dyDescent="0.6">
      <c r="A82">
        <v>2012</v>
      </c>
      <c r="B82">
        <v>3</v>
      </c>
      <c r="C82">
        <v>21</v>
      </c>
      <c r="D82">
        <f t="shared" si="6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4"/>
        <v>0</v>
      </c>
      <c r="I82">
        <f t="shared" si="5"/>
        <v>0</v>
      </c>
      <c r="J82" s="13"/>
      <c r="K82" s="13"/>
      <c r="L82" s="13" cm="1">
        <f t="array" ref="L82">_xlfn.IFS(AND(D82=1, I82=0), N82*0.15, AND(D82=2, I82=0), N82*0.15, AND(D82=3, I82=0), N82*0.15, AND(D82=4, I82=0), N82*0.15, AND(D82=5, I82=0), N82*0.1, AND(D82=6, I82=0), N82*0.1, AND(D82=7, I82=0), N82*0.1, AND(D82=1, I82=1), N82*0.1, AND(D82=2, I82=1), N82*0.1, AND(D82=3, I82=1), N82*0.1, AND(D82=4, I82=1), N82*0.1, AND(D82=5, I82=1), N82*0.1, AND(D82=6, I82=1), N82*0.1, AND(D82=7, I82=1), N82*0.1)</f>
        <v>3141.6</v>
      </c>
      <c r="M82" s="13" cm="1">
        <f t="array" ref="M82">_xlfn.IFS(AND(D82=1, I82=0), O82*0.15, AND(D82=2, I82=0), O82*0.15, AND(D82=3, I82=0), O82*0.15, AND(D82=4, I82=0), O82*0.15, AND(D82=5, I82=0), O82*0.1, AND(D82=6, I82=0), O82*0.1, AND(D82=7, I82=0), O82*0.1, AND(D82=1, I82=1), O82*0.1, AND(D82=2, I82=1), O82*0.1, AND(D82=3, I82=1), O82*0.1, AND(D82=4, I82=1), O82*0.1, AND(D82=5, I82=1), O82*0.1, AND(D82=6, I82=1), O82*0.1, AND(D82=7, I82=1), O82*0.1)</f>
        <v>3185.1</v>
      </c>
      <c r="N82">
        <v>20944</v>
      </c>
      <c r="O82">
        <v>21234</v>
      </c>
      <c r="P82">
        <v>0.88850886067805002</v>
      </c>
      <c r="Q82">
        <v>0.11149113932195</v>
      </c>
      <c r="R82">
        <v>0.48923586208054171</v>
      </c>
      <c r="S82">
        <v>0.51076413791945829</v>
      </c>
      <c r="T82">
        <v>0</v>
      </c>
      <c r="V82">
        <v>2620</v>
      </c>
      <c r="W82" s="9">
        <v>7.3</v>
      </c>
      <c r="X82">
        <v>0</v>
      </c>
      <c r="Y82">
        <f t="shared" si="7"/>
        <v>0</v>
      </c>
    </row>
    <row r="83" spans="1:25" x14ac:dyDescent="0.6">
      <c r="A83">
        <v>2012</v>
      </c>
      <c r="B83">
        <v>3</v>
      </c>
      <c r="C83">
        <v>22</v>
      </c>
      <c r="D83">
        <f t="shared" si="6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4"/>
        <v>0</v>
      </c>
      <c r="I83">
        <f t="shared" si="5"/>
        <v>0</v>
      </c>
      <c r="J83" s="13"/>
      <c r="K83" s="13"/>
      <c r="L83" s="13" cm="1">
        <f t="array" ref="L83">_xlfn.IFS(AND(D83=1, I83=0), N83*0.15, AND(D83=2, I83=0), N83*0.15, AND(D83=3, I83=0), N83*0.15, AND(D83=4, I83=0), N83*0.15, AND(D83=5, I83=0), N83*0.1, AND(D83=6, I83=0), N83*0.1, AND(D83=7, I83=0), N83*0.1, AND(D83=1, I83=1), N83*0.1, AND(D83=2, I83=1), N83*0.1, AND(D83=3, I83=1), N83*0.1, AND(D83=4, I83=1), N83*0.1, AND(D83=5, I83=1), N83*0.1, AND(D83=6, I83=1), N83*0.1, AND(D83=7, I83=1), N83*0.1)</f>
        <v>3540.75</v>
      </c>
      <c r="M83" s="13" cm="1">
        <f t="array" ref="M83">_xlfn.IFS(AND(D83=1, I83=0), O83*0.15, AND(D83=2, I83=0), O83*0.15, AND(D83=3, I83=0), O83*0.15, AND(D83=4, I83=0), O83*0.15, AND(D83=5, I83=0), O83*0.1, AND(D83=6, I83=0), O83*0.1, AND(D83=7, I83=0), O83*0.1, AND(D83=1, I83=1), O83*0.1, AND(D83=2, I83=1), O83*0.1, AND(D83=3, I83=1), O83*0.1, AND(D83=4, I83=1), O83*0.1, AND(D83=5, I83=1), O83*0.1, AND(D83=6, I83=1), O83*0.1, AND(D83=7, I83=1), O83*0.1)</f>
        <v>3612</v>
      </c>
      <c r="N83">
        <v>23605</v>
      </c>
      <c r="O83">
        <v>24080</v>
      </c>
      <c r="P83">
        <v>0.83315482512250372</v>
      </c>
      <c r="Q83">
        <v>0.16684517487749631</v>
      </c>
      <c r="R83">
        <v>0.47236897331977817</v>
      </c>
      <c r="S83">
        <v>0.46880749726845711</v>
      </c>
      <c r="T83">
        <v>4.1339592490487631E-2</v>
      </c>
      <c r="V83">
        <v>2620</v>
      </c>
      <c r="W83" s="9">
        <v>9.9</v>
      </c>
      <c r="X83">
        <v>34.5</v>
      </c>
      <c r="Y83">
        <f t="shared" si="7"/>
        <v>341.55</v>
      </c>
    </row>
    <row r="84" spans="1:25" x14ac:dyDescent="0.6">
      <c r="A84">
        <v>2012</v>
      </c>
      <c r="B84">
        <v>3</v>
      </c>
      <c r="C84">
        <v>23</v>
      </c>
      <c r="D84">
        <f t="shared" si="6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4"/>
        <v>0</v>
      </c>
      <c r="I84">
        <f t="shared" si="5"/>
        <v>0</v>
      </c>
      <c r="J84" s="13"/>
      <c r="K84" s="13"/>
      <c r="L84" s="13" cm="1">
        <f t="array" ref="L84">_xlfn.IFS(AND(D84=1, I84=0), N84*0.15, AND(D84=2, I84=0), N84*0.15, AND(D84=3, I84=0), N84*0.15, AND(D84=4, I84=0), N84*0.15, AND(D84=5, I84=0), N84*0.1, AND(D84=6, I84=0), N84*0.1, AND(D84=7, I84=0), N84*0.1, AND(D84=1, I84=1), N84*0.1, AND(D84=2, I84=1), N84*0.1, AND(D84=3, I84=1), N84*0.1, AND(D84=4, I84=1), N84*0.1, AND(D84=5, I84=1), N84*0.1, AND(D84=6, I84=1), N84*0.1, AND(D84=7, I84=1), N84*0.1)</f>
        <v>2842.6000000000004</v>
      </c>
      <c r="M84" s="13" cm="1">
        <f t="array" ref="M84">_xlfn.IFS(AND(D84=1, I84=0), O84*0.15, AND(D84=2, I84=0), O84*0.15, AND(D84=3, I84=0), O84*0.15, AND(D84=4, I84=0), O84*0.15, AND(D84=5, I84=0), O84*0.1, AND(D84=6, I84=0), O84*0.1, AND(D84=7, I84=0), O84*0.1, AND(D84=1, I84=1), O84*0.1, AND(D84=2, I84=1), O84*0.1, AND(D84=3, I84=1), O84*0.1, AND(D84=4, I84=1), O84*0.1, AND(D84=5, I84=1), O84*0.1, AND(D84=6, I84=1), O84*0.1, AND(D84=7, I84=1), O84*0.1)</f>
        <v>2444.6</v>
      </c>
      <c r="N84">
        <v>28426</v>
      </c>
      <c r="O84">
        <v>24446</v>
      </c>
      <c r="P84">
        <v>0.87855932367699185</v>
      </c>
      <c r="Q84">
        <v>0.1214406763230082</v>
      </c>
      <c r="R84">
        <v>0.49551543181477392</v>
      </c>
      <c r="S84">
        <v>0.50448456818522613</v>
      </c>
      <c r="T84">
        <v>7.1831726891277703E-2</v>
      </c>
      <c r="V84">
        <v>2620</v>
      </c>
      <c r="W84" s="9">
        <v>9.6</v>
      </c>
      <c r="X84">
        <v>17.5</v>
      </c>
      <c r="Y84">
        <f t="shared" si="7"/>
        <v>168</v>
      </c>
    </row>
    <row r="85" spans="1:25" x14ac:dyDescent="0.6">
      <c r="A85">
        <v>2012</v>
      </c>
      <c r="B85">
        <v>3</v>
      </c>
      <c r="C85">
        <v>24</v>
      </c>
      <c r="D85">
        <f t="shared" si="6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4"/>
        <v>0</v>
      </c>
      <c r="I85">
        <f t="shared" si="5"/>
        <v>0</v>
      </c>
      <c r="J85" s="13"/>
      <c r="K85" s="13"/>
      <c r="L85" s="13" cm="1">
        <f t="array" ref="L85">_xlfn.IFS(AND(D85=1, I85=0), N85*0.15, AND(D85=2, I85=0), N85*0.15, AND(D85=3, I85=0), N85*0.15, AND(D85=4, I85=0), N85*0.15, AND(D85=5, I85=0), N85*0.1, AND(D85=6, I85=0), N85*0.1, AND(D85=7, I85=0), N85*0.1, AND(D85=1, I85=1), N85*0.1, AND(D85=2, I85=1), N85*0.1, AND(D85=3, I85=1), N85*0.1, AND(D85=4, I85=1), N85*0.1, AND(D85=5, I85=1), N85*0.1, AND(D85=6, I85=1), N85*0.1, AND(D85=7, I85=1), N85*0.1)</f>
        <v>2606.4</v>
      </c>
      <c r="M85" s="13" cm="1">
        <f t="array" ref="M85">_xlfn.IFS(AND(D85=1, I85=0), O85*0.15, AND(D85=2, I85=0), O85*0.15, AND(D85=3, I85=0), O85*0.15, AND(D85=4, I85=0), O85*0.15, AND(D85=5, I85=0), O85*0.1, AND(D85=6, I85=0), O85*0.1, AND(D85=7, I85=0), O85*0.1, AND(D85=1, I85=1), O85*0.1, AND(D85=2, I85=1), O85*0.1, AND(D85=3, I85=1), O85*0.1, AND(D85=4, I85=1), O85*0.1, AND(D85=5, I85=1), O85*0.1, AND(D85=6, I85=1), O85*0.1, AND(D85=7, I85=1), O85*0.1)</f>
        <v>2333.1</v>
      </c>
      <c r="N85">
        <v>26064</v>
      </c>
      <c r="O85">
        <v>23331</v>
      </c>
      <c r="P85">
        <v>0.91674975074775678</v>
      </c>
      <c r="Q85">
        <v>8.3250249252243266E-2</v>
      </c>
      <c r="R85">
        <v>0.48186754321966507</v>
      </c>
      <c r="S85">
        <v>0.51813245678033493</v>
      </c>
      <c r="T85">
        <v>1.465141612200436E-2</v>
      </c>
      <c r="V85">
        <v>2620</v>
      </c>
      <c r="W85" s="9">
        <v>8.1</v>
      </c>
      <c r="X85">
        <v>0</v>
      </c>
      <c r="Y85">
        <f t="shared" si="7"/>
        <v>0</v>
      </c>
    </row>
    <row r="86" spans="1:25" x14ac:dyDescent="0.6">
      <c r="A86">
        <v>2012</v>
      </c>
      <c r="B86">
        <v>3</v>
      </c>
      <c r="C86">
        <v>25</v>
      </c>
      <c r="D86">
        <f t="shared" si="6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4"/>
        <v>0</v>
      </c>
      <c r="I86">
        <f t="shared" si="5"/>
        <v>0</v>
      </c>
      <c r="J86" s="13"/>
      <c r="K86" s="13"/>
      <c r="L86" s="13" cm="1">
        <f t="array" ref="L86">_xlfn.IFS(AND(D86=1, I86=0), N86*0.15, AND(D86=2, I86=0), N86*0.15, AND(D86=3, I86=0), N86*0.15, AND(D86=4, I86=0), N86*0.15, AND(D86=5, I86=0), N86*0.1, AND(D86=6, I86=0), N86*0.1, AND(D86=7, I86=0), N86*0.1, AND(D86=1, I86=1), N86*0.1, AND(D86=2, I86=1), N86*0.1, AND(D86=3, I86=1), N86*0.1, AND(D86=4, I86=1), N86*0.1, AND(D86=5, I86=1), N86*0.1, AND(D86=6, I86=1), N86*0.1, AND(D86=7, I86=1), N86*0.1)</f>
        <v>2449.1</v>
      </c>
      <c r="M86" s="13" cm="1">
        <f t="array" ref="M86">_xlfn.IFS(AND(D86=1, I86=0), O86*0.15, AND(D86=2, I86=0), O86*0.15, AND(D86=3, I86=0), O86*0.15, AND(D86=4, I86=0), O86*0.15, AND(D86=5, I86=0), O86*0.1, AND(D86=6, I86=0), O86*0.1, AND(D86=7, I86=0), O86*0.1, AND(D86=1, I86=1), O86*0.1, AND(D86=2, I86=1), O86*0.1, AND(D86=3, I86=1), O86*0.1, AND(D86=4, I86=1), O86*0.1, AND(D86=5, I86=1), O86*0.1, AND(D86=6, I86=1), O86*0.1, AND(D86=7, I86=1), O86*0.1)</f>
        <v>3140.9</v>
      </c>
      <c r="N86">
        <v>24491</v>
      </c>
      <c r="O86">
        <v>31409</v>
      </c>
      <c r="P86">
        <v>0.9322408242416993</v>
      </c>
      <c r="Q86">
        <v>6.775917575830076E-2</v>
      </c>
      <c r="R86">
        <v>0.462746341448591</v>
      </c>
      <c r="S86">
        <v>0.53725365855140894</v>
      </c>
      <c r="T86">
        <v>1.154119318181818E-2</v>
      </c>
      <c r="V86">
        <v>2620</v>
      </c>
      <c r="W86" s="9">
        <v>7.4</v>
      </c>
      <c r="X86">
        <v>0</v>
      </c>
      <c r="Y86">
        <f t="shared" si="7"/>
        <v>0</v>
      </c>
    </row>
    <row r="87" spans="1:25" x14ac:dyDescent="0.6">
      <c r="A87">
        <v>2012</v>
      </c>
      <c r="B87">
        <v>3</v>
      </c>
      <c r="C87">
        <v>26</v>
      </c>
      <c r="D87">
        <f t="shared" si="6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4"/>
        <v>0</v>
      </c>
      <c r="I87">
        <f t="shared" si="5"/>
        <v>0</v>
      </c>
      <c r="J87" s="13"/>
      <c r="K87" s="13"/>
      <c r="L87" s="13" cm="1">
        <f t="array" ref="L87">_xlfn.IFS(AND(D87=1, I87=0), N87*0.15, AND(D87=2, I87=0), N87*0.15, AND(D87=3, I87=0), N87*0.15, AND(D87=4, I87=0), N87*0.15, AND(D87=5, I87=0), N87*0.1, AND(D87=6, I87=0), N87*0.1, AND(D87=7, I87=0), N87*0.1, AND(D87=1, I87=1), N87*0.1, AND(D87=2, I87=1), N87*0.1, AND(D87=3, I87=1), N87*0.1, AND(D87=4, I87=1), N87*0.1, AND(D87=5, I87=1), N87*0.1, AND(D87=6, I87=1), N87*0.1, AND(D87=7, I87=1), N87*0.1)</f>
        <v>3827.5499999999997</v>
      </c>
      <c r="M87" s="13" cm="1">
        <f t="array" ref="M87">_xlfn.IFS(AND(D87=1, I87=0), O87*0.15, AND(D87=2, I87=0), O87*0.15, AND(D87=3, I87=0), O87*0.15, AND(D87=4, I87=0), O87*0.15, AND(D87=5, I87=0), O87*0.1, AND(D87=6, I87=0), O87*0.1, AND(D87=7, I87=0), O87*0.1, AND(D87=1, I87=1), O87*0.1, AND(D87=2, I87=1), O87*0.1, AND(D87=3, I87=1), O87*0.1, AND(D87=4, I87=1), O87*0.1, AND(D87=5, I87=1), O87*0.1, AND(D87=6, I87=1), O87*0.1, AND(D87=7, I87=1), O87*0.1)</f>
        <v>3556.5</v>
      </c>
      <c r="N87">
        <v>25517</v>
      </c>
      <c r="O87">
        <v>23710</v>
      </c>
      <c r="P87">
        <v>0.88725490196078438</v>
      </c>
      <c r="Q87">
        <v>0.1127450980392157</v>
      </c>
      <c r="R87">
        <v>0.45668615820049391</v>
      </c>
      <c r="S87">
        <v>0.54331384179950604</v>
      </c>
      <c r="T87">
        <v>2.5770308123249298E-2</v>
      </c>
      <c r="V87">
        <v>2620</v>
      </c>
      <c r="W87" s="9">
        <v>6.5</v>
      </c>
      <c r="X87">
        <v>0</v>
      </c>
      <c r="Y87">
        <f t="shared" si="7"/>
        <v>0</v>
      </c>
    </row>
    <row r="88" spans="1:25" x14ac:dyDescent="0.6">
      <c r="A88">
        <v>2012</v>
      </c>
      <c r="B88">
        <v>3</v>
      </c>
      <c r="C88">
        <v>27</v>
      </c>
      <c r="D88">
        <f t="shared" si="6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4"/>
        <v>0</v>
      </c>
      <c r="I88">
        <f t="shared" si="5"/>
        <v>0</v>
      </c>
      <c r="J88" s="13"/>
      <c r="K88" s="13"/>
      <c r="L88" s="13" cm="1">
        <f t="array" ref="L88">_xlfn.IFS(AND(D88=1, I88=0), N88*0.15, AND(D88=2, I88=0), N88*0.15, AND(D88=3, I88=0), N88*0.15, AND(D88=4, I88=0), N88*0.15, AND(D88=5, I88=0), N88*0.1, AND(D88=6, I88=0), N88*0.1, AND(D88=7, I88=0), N88*0.1, AND(D88=1, I88=1), N88*0.1, AND(D88=2, I88=1), N88*0.1, AND(D88=3, I88=1), N88*0.1, AND(D88=4, I88=1), N88*0.1, AND(D88=5, I88=1), N88*0.1, AND(D88=6, I88=1), N88*0.1, AND(D88=7, I88=1), N88*0.1)</f>
        <v>3360</v>
      </c>
      <c r="M88" s="13" cm="1">
        <f t="array" ref="M88">_xlfn.IFS(AND(D88=1, I88=0), O88*0.15, AND(D88=2, I88=0), O88*0.15, AND(D88=3, I88=0), O88*0.15, AND(D88=4, I88=0), O88*0.15, AND(D88=5, I88=0), O88*0.1, AND(D88=6, I88=0), O88*0.1, AND(D88=7, I88=0), O88*0.1, AND(D88=1, I88=1), O88*0.1, AND(D88=2, I88=1), O88*0.1, AND(D88=3, I88=1), O88*0.1, AND(D88=4, I88=1), O88*0.1, AND(D88=5, I88=1), O88*0.1, AND(D88=6, I88=1), O88*0.1, AND(D88=7, I88=1), O88*0.1)</f>
        <v>2976.9</v>
      </c>
      <c r="N88">
        <v>22400</v>
      </c>
      <c r="O88">
        <v>19846</v>
      </c>
      <c r="P88">
        <v>0.89349180351956559</v>
      </c>
      <c r="Q88">
        <v>0.1065081964804343</v>
      </c>
      <c r="R88">
        <v>0.47049251249883628</v>
      </c>
      <c r="S88">
        <v>0.52950748750116372</v>
      </c>
      <c r="T88">
        <v>2.556145829979501E-2</v>
      </c>
      <c r="V88">
        <v>2620</v>
      </c>
      <c r="W88" s="9">
        <v>11.1</v>
      </c>
      <c r="X88">
        <v>0</v>
      </c>
      <c r="Y88">
        <f t="shared" si="7"/>
        <v>0</v>
      </c>
    </row>
    <row r="89" spans="1:25" x14ac:dyDescent="0.6">
      <c r="A89">
        <v>2012</v>
      </c>
      <c r="B89">
        <v>3</v>
      </c>
      <c r="C89">
        <v>28</v>
      </c>
      <c r="D89">
        <f t="shared" si="6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4"/>
        <v>0</v>
      </c>
      <c r="I89">
        <f t="shared" si="5"/>
        <v>0</v>
      </c>
      <c r="J89" s="13"/>
      <c r="K89" s="13"/>
      <c r="L89" s="13" cm="1">
        <f t="array" ref="L89">_xlfn.IFS(AND(D89=1, I89=0), N89*0.15, AND(D89=2, I89=0), N89*0.15, AND(D89=3, I89=0), N89*0.15, AND(D89=4, I89=0), N89*0.15, AND(D89=5, I89=0), N89*0.1, AND(D89=6, I89=0), N89*0.1, AND(D89=7, I89=0), N89*0.1, AND(D89=1, I89=1), N89*0.1, AND(D89=2, I89=1), N89*0.1, AND(D89=3, I89=1), N89*0.1, AND(D89=4, I89=1), N89*0.1, AND(D89=5, I89=1), N89*0.1, AND(D89=6, I89=1), N89*0.1, AND(D89=7, I89=1), N89*0.1)</f>
        <v>3403.5</v>
      </c>
      <c r="M89" s="13" cm="1">
        <f t="array" ref="M89">_xlfn.IFS(AND(D89=1, I89=0), O89*0.15, AND(D89=2, I89=0), O89*0.15, AND(D89=3, I89=0), O89*0.15, AND(D89=4, I89=0), O89*0.15, AND(D89=5, I89=0), O89*0.1, AND(D89=6, I89=0), O89*0.1, AND(D89=7, I89=0), O89*0.1, AND(D89=1, I89=1), O89*0.1, AND(D89=2, I89=1), O89*0.1, AND(D89=3, I89=1), O89*0.1, AND(D89=4, I89=1), O89*0.1, AND(D89=5, I89=1), O89*0.1, AND(D89=6, I89=1), O89*0.1, AND(D89=7, I89=1), O89*0.1)</f>
        <v>3395.4</v>
      </c>
      <c r="N89">
        <v>22690</v>
      </c>
      <c r="O89">
        <v>22636</v>
      </c>
      <c r="P89">
        <v>0.90093550782903742</v>
      </c>
      <c r="Q89">
        <v>9.9064492170962568E-2</v>
      </c>
      <c r="R89">
        <v>0.51626112069803409</v>
      </c>
      <c r="S89">
        <v>0.48373887930196591</v>
      </c>
      <c r="T89">
        <v>0.2097528570254926</v>
      </c>
      <c r="V89">
        <v>2620</v>
      </c>
      <c r="W89" s="9">
        <v>11.6</v>
      </c>
      <c r="X89">
        <v>0</v>
      </c>
      <c r="Y89">
        <f t="shared" si="7"/>
        <v>0</v>
      </c>
    </row>
    <row r="90" spans="1:25" x14ac:dyDescent="0.6">
      <c r="A90">
        <v>2012</v>
      </c>
      <c r="B90">
        <v>3</v>
      </c>
      <c r="C90">
        <v>29</v>
      </c>
      <c r="D90">
        <f t="shared" si="6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4"/>
        <v>0</v>
      </c>
      <c r="I90">
        <f t="shared" si="5"/>
        <v>0</v>
      </c>
      <c r="J90" s="13"/>
      <c r="K90" s="13"/>
      <c r="L90" s="13" cm="1">
        <f t="array" ref="L90">_xlfn.IFS(AND(D90=1, I90=0), N90*0.15, AND(D90=2, I90=0), N90*0.15, AND(D90=3, I90=0), N90*0.15, AND(D90=4, I90=0), N90*0.15, AND(D90=5, I90=0), N90*0.1, AND(D90=6, I90=0), N90*0.1, AND(D90=7, I90=0), N90*0.1, AND(D90=1, I90=1), N90*0.1, AND(D90=2, I90=1), N90*0.1, AND(D90=3, I90=1), N90*0.1, AND(D90=4, I90=1), N90*0.1, AND(D90=5, I90=1), N90*0.1, AND(D90=6, I90=1), N90*0.1, AND(D90=7, I90=1), N90*0.1)</f>
        <v>3601.0499999999997</v>
      </c>
      <c r="M90" s="13" cm="1">
        <f t="array" ref="M90">_xlfn.IFS(AND(D90=1, I90=0), O90*0.15, AND(D90=2, I90=0), O90*0.15, AND(D90=3, I90=0), O90*0.15, AND(D90=4, I90=0), O90*0.15, AND(D90=5, I90=0), O90*0.1, AND(D90=6, I90=0), O90*0.1, AND(D90=7, I90=0), O90*0.1, AND(D90=1, I90=1), O90*0.1, AND(D90=2, I90=1), O90*0.1, AND(D90=3, I90=1), O90*0.1, AND(D90=4, I90=1), O90*0.1, AND(D90=5, I90=1), O90*0.1, AND(D90=6, I90=1), O90*0.1, AND(D90=7, I90=1), O90*0.1)</f>
        <v>4113.45</v>
      </c>
      <c r="N90">
        <v>24007</v>
      </c>
      <c r="O90">
        <v>27423</v>
      </c>
      <c r="P90">
        <v>0.89987291212781417</v>
      </c>
      <c r="Q90">
        <v>0.1001270878721859</v>
      </c>
      <c r="R90">
        <v>0.50786347459843539</v>
      </c>
      <c r="S90">
        <v>0.49213652540156461</v>
      </c>
      <c r="T90">
        <v>0.1174911734219416</v>
      </c>
      <c r="V90">
        <v>2620</v>
      </c>
      <c r="W90" s="9">
        <v>15.6</v>
      </c>
      <c r="X90">
        <v>0</v>
      </c>
      <c r="Y90">
        <f t="shared" si="7"/>
        <v>0</v>
      </c>
    </row>
    <row r="91" spans="1:25" x14ac:dyDescent="0.6">
      <c r="A91">
        <v>2012</v>
      </c>
      <c r="B91">
        <v>3</v>
      </c>
      <c r="C91">
        <v>30</v>
      </c>
      <c r="D91">
        <f t="shared" si="6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4"/>
        <v>0</v>
      </c>
      <c r="I91">
        <f t="shared" si="5"/>
        <v>0</v>
      </c>
      <c r="J91" s="13"/>
      <c r="K91" s="13"/>
      <c r="L91" s="13" cm="1">
        <f t="array" ref="L91">_xlfn.IFS(AND(D91=1, I91=0), N91*0.15, AND(D91=2, I91=0), N91*0.15, AND(D91=3, I91=0), N91*0.15, AND(D91=4, I91=0), N91*0.15, AND(D91=5, I91=0), N91*0.1, AND(D91=6, I91=0), N91*0.1, AND(D91=7, I91=0), N91*0.1, AND(D91=1, I91=1), N91*0.1, AND(D91=2, I91=1), N91*0.1, AND(D91=3, I91=1), N91*0.1, AND(D91=4, I91=1), N91*0.1, AND(D91=5, I91=1), N91*0.1, AND(D91=6, I91=1), N91*0.1, AND(D91=7, I91=1), N91*0.1)</f>
        <v>2843.1000000000004</v>
      </c>
      <c r="M91" s="13" cm="1">
        <f t="array" ref="M91">_xlfn.IFS(AND(D91=1, I91=0), O91*0.15, AND(D91=2, I91=0), O91*0.15, AND(D91=3, I91=0), O91*0.15, AND(D91=4, I91=0), O91*0.15, AND(D91=5, I91=0), O91*0.1, AND(D91=6, I91=0), O91*0.1, AND(D91=7, I91=0), O91*0.1, AND(D91=1, I91=1), O91*0.1, AND(D91=2, I91=1), O91*0.1, AND(D91=3, I91=1), O91*0.1, AND(D91=4, I91=1), O91*0.1, AND(D91=5, I91=1), O91*0.1, AND(D91=6, I91=1), O91*0.1, AND(D91=7, I91=1), O91*0.1)</f>
        <v>2713.6000000000004</v>
      </c>
      <c r="N91">
        <v>28431</v>
      </c>
      <c r="O91">
        <v>27136</v>
      </c>
      <c r="P91">
        <v>0.89402645999398089</v>
      </c>
      <c r="Q91">
        <v>0.1059735400060192</v>
      </c>
      <c r="R91">
        <v>0.4482845400037756</v>
      </c>
      <c r="S91">
        <v>0.5517154599962244</v>
      </c>
      <c r="T91">
        <v>0.1768199781206255</v>
      </c>
      <c r="V91">
        <v>2620</v>
      </c>
      <c r="W91" s="9">
        <v>16.2</v>
      </c>
      <c r="X91">
        <v>38.5</v>
      </c>
      <c r="Y91">
        <f t="shared" si="7"/>
        <v>623.69999999999993</v>
      </c>
    </row>
    <row r="92" spans="1:25" x14ac:dyDescent="0.6">
      <c r="A92">
        <v>2012</v>
      </c>
      <c r="B92">
        <v>3</v>
      </c>
      <c r="C92">
        <v>31</v>
      </c>
      <c r="D92">
        <f t="shared" si="6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4"/>
        <v>0</v>
      </c>
      <c r="I92">
        <f t="shared" si="5"/>
        <v>0</v>
      </c>
      <c r="J92" s="13"/>
      <c r="K92" s="13"/>
      <c r="L92" s="13" cm="1">
        <f t="array" ref="L92">_xlfn.IFS(AND(D92=1, I92=0), N92*0.15, AND(D92=2, I92=0), N92*0.15, AND(D92=3, I92=0), N92*0.15, AND(D92=4, I92=0), N92*0.15, AND(D92=5, I92=0), N92*0.1, AND(D92=6, I92=0), N92*0.1, AND(D92=7, I92=0), N92*0.1, AND(D92=1, I92=1), N92*0.1, AND(D92=2, I92=1), N92*0.1, AND(D92=3, I92=1), N92*0.1, AND(D92=4, I92=1), N92*0.1, AND(D92=5, I92=1), N92*0.1, AND(D92=6, I92=1), N92*0.1, AND(D92=7, I92=1), N92*0.1)</f>
        <v>2704.1000000000004</v>
      </c>
      <c r="M92" s="13" cm="1">
        <f t="array" ref="M92">_xlfn.IFS(AND(D92=1, I92=0), O92*0.15, AND(D92=2, I92=0), O92*0.15, AND(D92=3, I92=0), O92*0.15, AND(D92=4, I92=0), O92*0.15, AND(D92=5, I92=0), O92*0.1, AND(D92=6, I92=0), O92*0.1, AND(D92=7, I92=0), O92*0.1, AND(D92=1, I92=1), O92*0.1, AND(D92=2, I92=1), O92*0.1, AND(D92=3, I92=1), O92*0.1, AND(D92=4, I92=1), O92*0.1, AND(D92=5, I92=1), O92*0.1, AND(D92=6, I92=1), O92*0.1, AND(D92=7, I92=1), O92*0.1)</f>
        <v>2430.7000000000003</v>
      </c>
      <c r="N92">
        <v>27041</v>
      </c>
      <c r="O92">
        <v>24307</v>
      </c>
      <c r="P92">
        <v>0.90243647754959977</v>
      </c>
      <c r="Q92">
        <v>9.7563522450400272E-2</v>
      </c>
      <c r="R92">
        <v>0.47045272842566532</v>
      </c>
      <c r="S92">
        <v>0.52954727157433468</v>
      </c>
      <c r="T92">
        <v>1.744688801110281E-2</v>
      </c>
      <c r="V92">
        <v>2620</v>
      </c>
      <c r="W92" s="9">
        <v>9.9</v>
      </c>
      <c r="X92">
        <v>0</v>
      </c>
      <c r="Y92">
        <f t="shared" si="7"/>
        <v>0</v>
      </c>
    </row>
    <row r="93" spans="1:25" x14ac:dyDescent="0.6">
      <c r="A93">
        <v>2012</v>
      </c>
      <c r="B93">
        <v>4</v>
      </c>
      <c r="C93">
        <v>1</v>
      </c>
      <c r="D93">
        <f t="shared" si="6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4"/>
        <v>0</v>
      </c>
      <c r="I93">
        <f t="shared" si="5"/>
        <v>0</v>
      </c>
      <c r="J93" s="13"/>
      <c r="K93" s="13"/>
      <c r="L93" s="13" cm="1">
        <f t="array" ref="L93">_xlfn.IFS(AND(D93=1, I93=0), N93*0.15, AND(D93=2, I93=0), N93*0.15, AND(D93=3, I93=0), N93*0.15, AND(D93=4, I93=0), N93*0.15, AND(D93=5, I93=0), N93*0.1, AND(D93=6, I93=0), N93*0.1, AND(D93=7, I93=0), N93*0.1, AND(D93=1, I93=1), N93*0.1, AND(D93=2, I93=1), N93*0.1, AND(D93=3, I93=1), N93*0.1, AND(D93=4, I93=1), N93*0.1, AND(D93=5, I93=1), N93*0.1, AND(D93=6, I93=1), N93*0.1, AND(D93=7, I93=1), N93*0.1)</f>
        <v>2538.5</v>
      </c>
      <c r="M93" s="13" cm="1">
        <f t="array" ref="M93">_xlfn.IFS(AND(D93=1, I93=0), O93*0.15, AND(D93=2, I93=0), O93*0.15, AND(D93=3, I93=0), O93*0.15, AND(D93=4, I93=0), O93*0.15, AND(D93=5, I93=0), O93*0.1, AND(D93=6, I93=0), O93*0.1, AND(D93=7, I93=0), O93*0.1, AND(D93=1, I93=1), O93*0.1, AND(D93=2, I93=1), O93*0.1, AND(D93=3, I93=1), O93*0.1, AND(D93=4, I93=1), O93*0.1, AND(D93=5, I93=1), O93*0.1, AND(D93=6, I93=1), O93*0.1, AND(D93=7, I93=1), O93*0.1)</f>
        <v>3051.1000000000004</v>
      </c>
      <c r="N93">
        <v>25385</v>
      </c>
      <c r="O93">
        <v>30511</v>
      </c>
      <c r="P93">
        <v>0.77682110815923977</v>
      </c>
      <c r="Q93">
        <v>0.2231788918407602</v>
      </c>
      <c r="R93">
        <v>0.47425744517230728</v>
      </c>
      <c r="S93">
        <v>0.52574255482769272</v>
      </c>
      <c r="T93">
        <v>2.2624434389140269E-3</v>
      </c>
      <c r="V93">
        <v>2620</v>
      </c>
      <c r="W93" s="9">
        <v>8</v>
      </c>
      <c r="X93">
        <v>0</v>
      </c>
      <c r="Y93">
        <f t="shared" si="7"/>
        <v>0</v>
      </c>
    </row>
    <row r="94" spans="1:25" x14ac:dyDescent="0.6">
      <c r="A94">
        <v>2012</v>
      </c>
      <c r="B94">
        <v>4</v>
      </c>
      <c r="C94">
        <v>2</v>
      </c>
      <c r="D94">
        <f t="shared" si="6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4"/>
        <v>0</v>
      </c>
      <c r="I94">
        <f t="shared" si="5"/>
        <v>0</v>
      </c>
      <c r="J94" s="13"/>
      <c r="K94" s="13"/>
      <c r="L94" s="13" cm="1">
        <f t="array" ref="L94">_xlfn.IFS(AND(D94=1, I94=0), N94*0.15, AND(D94=2, I94=0), N94*0.15, AND(D94=3, I94=0), N94*0.15, AND(D94=4, I94=0), N94*0.15, AND(D94=5, I94=0), N94*0.1, AND(D94=6, I94=0), N94*0.1, AND(D94=7, I94=0), N94*0.1, AND(D94=1, I94=1), N94*0.1, AND(D94=2, I94=1), N94*0.1, AND(D94=3, I94=1), N94*0.1, AND(D94=4, I94=1), N94*0.1, AND(D94=5, I94=1), N94*0.1, AND(D94=6, I94=1), N94*0.1, AND(D94=7, I94=1), N94*0.1)</f>
        <v>4019.1</v>
      </c>
      <c r="M94" s="13" cm="1">
        <f t="array" ref="M94">_xlfn.IFS(AND(D94=1, I94=0), O94*0.15, AND(D94=2, I94=0), O94*0.15, AND(D94=3, I94=0), O94*0.15, AND(D94=4, I94=0), O94*0.15, AND(D94=5, I94=0), O94*0.1, AND(D94=6, I94=0), O94*0.1, AND(D94=7, I94=0), O94*0.1, AND(D94=1, I94=1), O94*0.1, AND(D94=2, I94=1), O94*0.1, AND(D94=3, I94=1), O94*0.1, AND(D94=4, I94=1), O94*0.1, AND(D94=5, I94=1), O94*0.1, AND(D94=6, I94=1), O94*0.1, AND(D94=7, I94=1), O94*0.1)</f>
        <v>3751.6499999999996</v>
      </c>
      <c r="N94">
        <v>26794</v>
      </c>
      <c r="O94">
        <v>25011</v>
      </c>
      <c r="P94">
        <v>0.91100076394194041</v>
      </c>
      <c r="Q94">
        <v>8.8999236058059594E-2</v>
      </c>
      <c r="R94">
        <v>0.44164171599449797</v>
      </c>
      <c r="S94">
        <v>0.55835828400550203</v>
      </c>
      <c r="T94">
        <v>9.3209510334676421E-2</v>
      </c>
      <c r="V94">
        <v>2620</v>
      </c>
      <c r="W94" s="9">
        <v>15.8</v>
      </c>
      <c r="X94">
        <v>0</v>
      </c>
      <c r="Y94">
        <f t="shared" si="7"/>
        <v>0</v>
      </c>
    </row>
    <row r="95" spans="1:25" x14ac:dyDescent="0.6">
      <c r="A95">
        <v>2012</v>
      </c>
      <c r="B95">
        <v>4</v>
      </c>
      <c r="C95">
        <v>3</v>
      </c>
      <c r="D95">
        <f t="shared" si="6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4"/>
        <v>0</v>
      </c>
      <c r="I95">
        <f t="shared" si="5"/>
        <v>0</v>
      </c>
      <c r="J95" s="13"/>
      <c r="K95" s="13"/>
      <c r="L95" s="13" cm="1">
        <f t="array" ref="L95">_xlfn.IFS(AND(D95=1, I95=0), N95*0.15, AND(D95=2, I95=0), N95*0.15, AND(D95=3, I95=0), N95*0.15, AND(D95=4, I95=0), N95*0.15, AND(D95=5, I95=0), N95*0.1, AND(D95=6, I95=0), N95*0.1, AND(D95=7, I95=0), N95*0.1, AND(D95=1, I95=1), N95*0.1, AND(D95=2, I95=1), N95*0.1, AND(D95=3, I95=1), N95*0.1, AND(D95=4, I95=1), N95*0.1, AND(D95=5, I95=1), N95*0.1, AND(D95=6, I95=1), N95*0.1, AND(D95=7, I95=1), N95*0.1)</f>
        <v>3279.75</v>
      </c>
      <c r="M95" s="13" cm="1">
        <f t="array" ref="M95">_xlfn.IFS(AND(D95=1, I95=0), O95*0.15, AND(D95=2, I95=0), O95*0.15, AND(D95=3, I95=0), O95*0.15, AND(D95=4, I95=0), O95*0.15, AND(D95=5, I95=0), O95*0.1, AND(D95=6, I95=0), O95*0.1, AND(D95=7, I95=0), O95*0.1, AND(D95=1, I95=1), O95*0.1, AND(D95=2, I95=1), O95*0.1, AND(D95=3, I95=1), O95*0.1, AND(D95=4, I95=1), O95*0.1, AND(D95=5, I95=1), O95*0.1, AND(D95=6, I95=1), O95*0.1, AND(D95=7, I95=1), O95*0.1)</f>
        <v>2822.85</v>
      </c>
      <c r="N95">
        <v>21865</v>
      </c>
      <c r="O95">
        <v>18819</v>
      </c>
      <c r="P95">
        <v>0.89396903395884331</v>
      </c>
      <c r="Q95">
        <v>0.10603096604115669</v>
      </c>
      <c r="R95">
        <v>0.54299083624531197</v>
      </c>
      <c r="S95">
        <v>0.45700916375468797</v>
      </c>
      <c r="T95">
        <v>0.44060057958065552</v>
      </c>
      <c r="V95">
        <v>2620</v>
      </c>
      <c r="W95" s="9">
        <v>9.9</v>
      </c>
      <c r="X95">
        <v>10</v>
      </c>
      <c r="Y95">
        <f t="shared" si="7"/>
        <v>99</v>
      </c>
    </row>
    <row r="96" spans="1:25" x14ac:dyDescent="0.6">
      <c r="A96">
        <v>2012</v>
      </c>
      <c r="B96">
        <v>4</v>
      </c>
      <c r="C96">
        <v>4</v>
      </c>
      <c r="D96">
        <f t="shared" si="6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4"/>
        <v>0</v>
      </c>
      <c r="I96">
        <f t="shared" si="5"/>
        <v>0</v>
      </c>
      <c r="J96" s="13"/>
      <c r="K96" s="13"/>
      <c r="L96" s="13" cm="1">
        <f t="array" ref="L96">_xlfn.IFS(AND(D96=1, I96=0), N96*0.15, AND(D96=2, I96=0), N96*0.15, AND(D96=3, I96=0), N96*0.15, AND(D96=4, I96=0), N96*0.15, AND(D96=5, I96=0), N96*0.1, AND(D96=6, I96=0), N96*0.1, AND(D96=7, I96=0), N96*0.1, AND(D96=1, I96=1), N96*0.1, AND(D96=2, I96=1), N96*0.1, AND(D96=3, I96=1), N96*0.1, AND(D96=4, I96=1), N96*0.1, AND(D96=5, I96=1), N96*0.1, AND(D96=6, I96=1), N96*0.1, AND(D96=7, I96=1), N96*0.1)</f>
        <v>3650.4</v>
      </c>
      <c r="M96" s="13" cm="1">
        <f t="array" ref="M96">_xlfn.IFS(AND(D96=1, I96=0), O96*0.15, AND(D96=2, I96=0), O96*0.15, AND(D96=3, I96=0), O96*0.15, AND(D96=4, I96=0), O96*0.15, AND(D96=5, I96=0), O96*0.1, AND(D96=6, I96=0), O96*0.1, AND(D96=7, I96=0), O96*0.1, AND(D96=1, I96=1), O96*0.1, AND(D96=2, I96=1), O96*0.1, AND(D96=3, I96=1), O96*0.1, AND(D96=4, I96=1), O96*0.1, AND(D96=5, I96=1), O96*0.1, AND(D96=6, I96=1), O96*0.1, AND(D96=7, I96=1), O96*0.1)</f>
        <v>3893.3999999999996</v>
      </c>
      <c r="N96">
        <v>24336</v>
      </c>
      <c r="O96">
        <v>25956</v>
      </c>
      <c r="P96">
        <v>0.83196049384337045</v>
      </c>
      <c r="Q96">
        <v>0.16803950615662949</v>
      </c>
      <c r="R96">
        <v>0.46352872404662682</v>
      </c>
      <c r="S96">
        <v>0.53647127595337318</v>
      </c>
      <c r="T96">
        <v>4.4786952762731307E-2</v>
      </c>
      <c r="V96">
        <v>2620</v>
      </c>
      <c r="W96" s="9">
        <v>12.1</v>
      </c>
      <c r="X96">
        <v>0</v>
      </c>
      <c r="Y96">
        <f t="shared" si="7"/>
        <v>0</v>
      </c>
    </row>
    <row r="97" spans="1:25" x14ac:dyDescent="0.6">
      <c r="A97">
        <v>2012</v>
      </c>
      <c r="B97">
        <v>4</v>
      </c>
      <c r="C97">
        <v>5</v>
      </c>
      <c r="D97">
        <f t="shared" si="6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4"/>
        <v>0</v>
      </c>
      <c r="I97">
        <f t="shared" si="5"/>
        <v>0</v>
      </c>
      <c r="J97" s="13"/>
      <c r="K97" s="13"/>
      <c r="L97" s="13" cm="1">
        <f t="array" ref="L97">_xlfn.IFS(AND(D97=1, I97=0), N97*0.15, AND(D97=2, I97=0), N97*0.15, AND(D97=3, I97=0), N97*0.15, AND(D97=4, I97=0), N97*0.15, AND(D97=5, I97=0), N97*0.1, AND(D97=6, I97=0), N97*0.1, AND(D97=7, I97=0), N97*0.1, AND(D97=1, I97=1), N97*0.1, AND(D97=2, I97=1), N97*0.1, AND(D97=3, I97=1), N97*0.1, AND(D97=4, I97=1), N97*0.1, AND(D97=5, I97=1), N97*0.1, AND(D97=6, I97=1), N97*0.1, AND(D97=7, I97=1), N97*0.1)</f>
        <v>4089</v>
      </c>
      <c r="M97" s="13" cm="1">
        <f t="array" ref="M97">_xlfn.IFS(AND(D97=1, I97=0), O97*0.15, AND(D97=2, I97=0), O97*0.15, AND(D97=3, I97=0), O97*0.15, AND(D97=4, I97=0), O97*0.15, AND(D97=5, I97=0), O97*0.1, AND(D97=6, I97=0), O97*0.1, AND(D97=7, I97=0), O97*0.1, AND(D97=1, I97=1), O97*0.1, AND(D97=2, I97=1), O97*0.1, AND(D97=3, I97=1), O97*0.1, AND(D97=4, I97=1), O97*0.1, AND(D97=5, I97=1), O97*0.1, AND(D97=6, I97=1), O97*0.1, AND(D97=7, I97=1), O97*0.1)</f>
        <v>3864.6</v>
      </c>
      <c r="N97">
        <v>27260</v>
      </c>
      <c r="O97">
        <v>25764</v>
      </c>
      <c r="P97">
        <v>0.88888888888888884</v>
      </c>
      <c r="Q97">
        <v>0.1111111111111111</v>
      </c>
      <c r="R97">
        <v>0.48729283408683899</v>
      </c>
      <c r="S97">
        <v>0.5127071659131609</v>
      </c>
      <c r="T97">
        <v>4.3310315340966681E-2</v>
      </c>
      <c r="V97">
        <v>2620</v>
      </c>
      <c r="W97" s="9">
        <v>12.1</v>
      </c>
      <c r="X97">
        <v>0</v>
      </c>
      <c r="Y97">
        <f t="shared" si="7"/>
        <v>0</v>
      </c>
    </row>
    <row r="98" spans="1:25" x14ac:dyDescent="0.6">
      <c r="A98">
        <v>2012</v>
      </c>
      <c r="B98">
        <v>4</v>
      </c>
      <c r="C98">
        <v>6</v>
      </c>
      <c r="D98">
        <f t="shared" si="6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4"/>
        <v>0</v>
      </c>
      <c r="I98">
        <f t="shared" si="5"/>
        <v>0</v>
      </c>
      <c r="J98" s="13"/>
      <c r="K98" s="13"/>
      <c r="L98" s="13" cm="1">
        <f t="array" ref="L98">_xlfn.IFS(AND(D98=1, I98=0), N98*0.15, AND(D98=2, I98=0), N98*0.15, AND(D98=3, I98=0), N98*0.15, AND(D98=4, I98=0), N98*0.15, AND(D98=5, I98=0), N98*0.1, AND(D98=6, I98=0), N98*0.1, AND(D98=7, I98=0), N98*0.1, AND(D98=1, I98=1), N98*0.1, AND(D98=2, I98=1), N98*0.1, AND(D98=3, I98=1), N98*0.1, AND(D98=4, I98=1), N98*0.1, AND(D98=5, I98=1), N98*0.1, AND(D98=6, I98=1), N98*0.1, AND(D98=7, I98=1), N98*0.1)</f>
        <v>3222.8</v>
      </c>
      <c r="M98" s="13" cm="1">
        <f t="array" ref="M98">_xlfn.IFS(AND(D98=1, I98=0), O98*0.15, AND(D98=2, I98=0), O98*0.15, AND(D98=3, I98=0), O98*0.15, AND(D98=4, I98=0), O98*0.15, AND(D98=5, I98=0), O98*0.1, AND(D98=6, I98=0), O98*0.1, AND(D98=7, I98=0), O98*0.1, AND(D98=1, I98=1), O98*0.1, AND(D98=2, I98=1), O98*0.1, AND(D98=3, I98=1), O98*0.1, AND(D98=4, I98=1), O98*0.1, AND(D98=5, I98=1), O98*0.1, AND(D98=6, I98=1), O98*0.1, AND(D98=7, I98=1), O98*0.1)</f>
        <v>2953.5</v>
      </c>
      <c r="N98">
        <v>32228</v>
      </c>
      <c r="O98">
        <v>29535</v>
      </c>
      <c r="P98">
        <v>0.91129211991638803</v>
      </c>
      <c r="Q98">
        <v>8.8707880083611995E-2</v>
      </c>
      <c r="R98">
        <v>0.47563927133220979</v>
      </c>
      <c r="S98">
        <v>0.52436072866779015</v>
      </c>
      <c r="T98">
        <v>4.2422914775855948E-2</v>
      </c>
      <c r="V98">
        <v>2620</v>
      </c>
      <c r="W98" s="9">
        <v>10.4</v>
      </c>
      <c r="X98">
        <v>0</v>
      </c>
      <c r="Y98">
        <f t="shared" si="7"/>
        <v>0</v>
      </c>
    </row>
    <row r="99" spans="1:25" x14ac:dyDescent="0.6">
      <c r="A99">
        <v>2012</v>
      </c>
      <c r="B99">
        <v>4</v>
      </c>
      <c r="C99">
        <v>7</v>
      </c>
      <c r="D99">
        <f t="shared" si="6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4"/>
        <v>0</v>
      </c>
      <c r="I99">
        <f t="shared" si="5"/>
        <v>0</v>
      </c>
      <c r="J99" s="13"/>
      <c r="K99" s="13"/>
      <c r="L99" s="13" cm="1">
        <f t="array" ref="L99">_xlfn.IFS(AND(D99=1, I99=0), N99*0.15, AND(D99=2, I99=0), N99*0.15, AND(D99=3, I99=0), N99*0.15, AND(D99=4, I99=0), N99*0.15, AND(D99=5, I99=0), N99*0.1, AND(D99=6, I99=0), N99*0.1, AND(D99=7, I99=0), N99*0.1, AND(D99=1, I99=1), N99*0.1, AND(D99=2, I99=1), N99*0.1, AND(D99=3, I99=1), N99*0.1, AND(D99=4, I99=1), N99*0.1, AND(D99=5, I99=1), N99*0.1, AND(D99=6, I99=1), N99*0.1, AND(D99=7, I99=1), N99*0.1)</f>
        <v>2815.9</v>
      </c>
      <c r="M99" s="13" cm="1">
        <f t="array" ref="M99">_xlfn.IFS(AND(D99=1, I99=0), O99*0.15, AND(D99=2, I99=0), O99*0.15, AND(D99=3, I99=0), O99*0.15, AND(D99=4, I99=0), O99*0.15, AND(D99=5, I99=0), O99*0.1, AND(D99=6, I99=0), O99*0.1, AND(D99=7, I99=0), O99*0.1, AND(D99=1, I99=1), O99*0.1, AND(D99=2, I99=1), O99*0.1, AND(D99=3, I99=1), O99*0.1, AND(D99=4, I99=1), O99*0.1, AND(D99=5, I99=1), O99*0.1, AND(D99=6, I99=1), O99*0.1, AND(D99=7, I99=1), O99*0.1)</f>
        <v>2708.9</v>
      </c>
      <c r="N99">
        <v>28159</v>
      </c>
      <c r="O99">
        <v>27089</v>
      </c>
      <c r="P99">
        <v>0.84210526315789469</v>
      </c>
      <c r="Q99">
        <v>0.15789473684210531</v>
      </c>
      <c r="R99">
        <v>0.53954335703141698</v>
      </c>
      <c r="S99">
        <v>0.46045664296858302</v>
      </c>
      <c r="T99">
        <v>5.0438596491228062E-3</v>
      </c>
      <c r="V99">
        <v>2620</v>
      </c>
      <c r="W99" s="9">
        <v>10.6</v>
      </c>
      <c r="X99">
        <v>0</v>
      </c>
      <c r="Y99">
        <f t="shared" si="7"/>
        <v>0</v>
      </c>
    </row>
    <row r="100" spans="1:25" x14ac:dyDescent="0.6">
      <c r="A100">
        <v>2012</v>
      </c>
      <c r="B100">
        <v>4</v>
      </c>
      <c r="C100">
        <v>8</v>
      </c>
      <c r="D100">
        <f t="shared" si="6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4"/>
        <v>0</v>
      </c>
      <c r="I100">
        <f t="shared" si="5"/>
        <v>0</v>
      </c>
      <c r="J100" s="13"/>
      <c r="K100" s="13"/>
      <c r="L100" s="13" cm="1">
        <f t="array" ref="L100">_xlfn.IFS(AND(D100=1, I100=0), N100*0.15, AND(D100=2, I100=0), N100*0.15, AND(D100=3, I100=0), N100*0.15, AND(D100=4, I100=0), N100*0.15, AND(D100=5, I100=0), N100*0.1, AND(D100=6, I100=0), N100*0.1, AND(D100=7, I100=0), N100*0.1, AND(D100=1, I100=1), N100*0.1, AND(D100=2, I100=1), N100*0.1, AND(D100=3, I100=1), N100*0.1, AND(D100=4, I100=1), N100*0.1, AND(D100=5, I100=1), N100*0.1, AND(D100=6, I100=1), N100*0.1, AND(D100=7, I100=1), N100*0.1)</f>
        <v>2670</v>
      </c>
      <c r="M100" s="13" cm="1">
        <f t="array" ref="M100">_xlfn.IFS(AND(D100=1, I100=0), O100*0.15, AND(D100=2, I100=0), O100*0.15, AND(D100=3, I100=0), O100*0.15, AND(D100=4, I100=0), O100*0.15, AND(D100=5, I100=0), O100*0.1, AND(D100=6, I100=0), O100*0.1, AND(D100=7, I100=0), O100*0.1, AND(D100=1, I100=1), O100*0.1, AND(D100=2, I100=1), O100*0.1, AND(D100=3, I100=1), O100*0.1, AND(D100=4, I100=1), O100*0.1, AND(D100=5, I100=1), O100*0.1, AND(D100=6, I100=1), O100*0.1, AND(D100=7, I100=1), O100*0.1)</f>
        <v>3334.9</v>
      </c>
      <c r="N100">
        <v>26700</v>
      </c>
      <c r="O100">
        <v>33349</v>
      </c>
      <c r="P100">
        <v>0.860878802924533</v>
      </c>
      <c r="Q100">
        <v>0.13912119707546691</v>
      </c>
      <c r="R100">
        <v>0.45378320697912827</v>
      </c>
      <c r="S100">
        <v>0.54621679302087167</v>
      </c>
      <c r="T100">
        <v>1.619680130116562E-2</v>
      </c>
      <c r="V100">
        <v>2620</v>
      </c>
      <c r="W100" s="9">
        <v>16.7</v>
      </c>
      <c r="X100">
        <v>0</v>
      </c>
      <c r="Y100">
        <f t="shared" si="7"/>
        <v>0</v>
      </c>
    </row>
    <row r="101" spans="1:25" x14ac:dyDescent="0.6">
      <c r="A101">
        <v>2012</v>
      </c>
      <c r="B101">
        <v>4</v>
      </c>
      <c r="C101">
        <v>9</v>
      </c>
      <c r="D101">
        <f t="shared" si="6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4"/>
        <v>0</v>
      </c>
      <c r="I101">
        <f t="shared" si="5"/>
        <v>0</v>
      </c>
      <c r="J101" s="13"/>
      <c r="K101" s="13"/>
      <c r="L101" s="13" cm="1">
        <f t="array" ref="L101">_xlfn.IFS(AND(D101=1, I101=0), N101*0.15, AND(D101=2, I101=0), N101*0.15, AND(D101=3, I101=0), N101*0.15, AND(D101=4, I101=0), N101*0.15, AND(D101=5, I101=0), N101*0.1, AND(D101=6, I101=0), N101*0.1, AND(D101=7, I101=0), N101*0.1, AND(D101=1, I101=1), N101*0.1, AND(D101=2, I101=1), N101*0.1, AND(D101=3, I101=1), N101*0.1, AND(D101=4, I101=1), N101*0.1, AND(D101=5, I101=1), N101*0.1, AND(D101=6, I101=1), N101*0.1, AND(D101=7, I101=1), N101*0.1)</f>
        <v>4138.05</v>
      </c>
      <c r="M101" s="13" cm="1">
        <f t="array" ref="M101">_xlfn.IFS(AND(D101=1, I101=0), O101*0.15, AND(D101=2, I101=0), O101*0.15, AND(D101=3, I101=0), O101*0.15, AND(D101=4, I101=0), O101*0.15, AND(D101=5, I101=0), O101*0.1, AND(D101=6, I101=0), O101*0.1, AND(D101=7, I101=0), O101*0.1, AND(D101=1, I101=1), O101*0.1, AND(D101=2, I101=1), O101*0.1, AND(D101=3, I101=1), O101*0.1, AND(D101=4, I101=1), O101*0.1, AND(D101=5, I101=1), O101*0.1, AND(D101=6, I101=1), O101*0.1, AND(D101=7, I101=1), O101*0.1)</f>
        <v>4137.75</v>
      </c>
      <c r="N101">
        <v>27587</v>
      </c>
      <c r="O101">
        <v>27585</v>
      </c>
      <c r="P101">
        <v>0.8470885902738805</v>
      </c>
      <c r="Q101">
        <v>0.1529114097261195</v>
      </c>
      <c r="R101">
        <v>0.48603487692797209</v>
      </c>
      <c r="S101">
        <v>0.51396512307202791</v>
      </c>
      <c r="T101">
        <v>2.7567670639988641E-2</v>
      </c>
      <c r="V101">
        <v>2620</v>
      </c>
      <c r="W101" s="9">
        <v>18.399999999999999</v>
      </c>
      <c r="X101">
        <v>0</v>
      </c>
      <c r="Y101">
        <f t="shared" si="7"/>
        <v>0</v>
      </c>
    </row>
    <row r="102" spans="1:25" x14ac:dyDescent="0.6">
      <c r="A102">
        <v>2012</v>
      </c>
      <c r="B102">
        <v>4</v>
      </c>
      <c r="C102">
        <v>10</v>
      </c>
      <c r="D102">
        <f t="shared" si="6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4"/>
        <v>0</v>
      </c>
      <c r="I102">
        <f t="shared" si="5"/>
        <v>0</v>
      </c>
      <c r="J102" s="13"/>
      <c r="K102" s="13"/>
      <c r="L102" s="13" cm="1">
        <f t="array" ref="L102">_xlfn.IFS(AND(D102=1, I102=0), N102*0.15, AND(D102=2, I102=0), N102*0.15, AND(D102=3, I102=0), N102*0.15, AND(D102=4, I102=0), N102*0.15, AND(D102=5, I102=0), N102*0.1, AND(D102=6, I102=0), N102*0.1, AND(D102=7, I102=0), N102*0.1, AND(D102=1, I102=1), N102*0.1, AND(D102=2, I102=1), N102*0.1, AND(D102=3, I102=1), N102*0.1, AND(D102=4, I102=1), N102*0.1, AND(D102=5, I102=1), N102*0.1, AND(D102=6, I102=1), N102*0.1, AND(D102=7, I102=1), N102*0.1)</f>
        <v>3455.4</v>
      </c>
      <c r="M102" s="13" cm="1">
        <f t="array" ref="M102">_xlfn.IFS(AND(D102=1, I102=0), O102*0.15, AND(D102=2, I102=0), O102*0.15, AND(D102=3, I102=0), O102*0.15, AND(D102=4, I102=0), O102*0.15, AND(D102=5, I102=0), O102*0.1, AND(D102=6, I102=0), O102*0.1, AND(D102=7, I102=0), O102*0.1, AND(D102=1, I102=1), O102*0.1, AND(D102=2, I102=1), O102*0.1, AND(D102=3, I102=1), O102*0.1, AND(D102=4, I102=1), O102*0.1, AND(D102=5, I102=1), O102*0.1, AND(D102=6, I102=1), O102*0.1, AND(D102=7, I102=1), O102*0.1)</f>
        <v>3496.35</v>
      </c>
      <c r="N102">
        <v>23036</v>
      </c>
      <c r="O102">
        <v>23309</v>
      </c>
      <c r="P102">
        <v>0.83735717400116683</v>
      </c>
      <c r="Q102">
        <v>0.1626428259988332</v>
      </c>
      <c r="R102">
        <v>0.50658347989384023</v>
      </c>
      <c r="S102">
        <v>0.49341652010615972</v>
      </c>
      <c r="T102">
        <v>5.961173665777246E-2</v>
      </c>
      <c r="V102">
        <v>2620</v>
      </c>
      <c r="W102" s="9">
        <v>17.8</v>
      </c>
      <c r="X102">
        <v>9</v>
      </c>
      <c r="Y102">
        <f t="shared" si="7"/>
        <v>160.20000000000002</v>
      </c>
    </row>
    <row r="103" spans="1:25" x14ac:dyDescent="0.6">
      <c r="A103">
        <v>2012</v>
      </c>
      <c r="B103">
        <v>4</v>
      </c>
      <c r="C103">
        <v>11</v>
      </c>
      <c r="D103">
        <f t="shared" si="6"/>
        <v>3</v>
      </c>
      <c r="E103" t="s">
        <v>19</v>
      </c>
      <c r="F103" t="s">
        <v>11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4"/>
        <v>1</v>
      </c>
      <c r="I103">
        <f t="shared" si="5"/>
        <v>1</v>
      </c>
      <c r="J103" s="12" t="s">
        <v>60</v>
      </c>
      <c r="K103" s="12"/>
      <c r="L103" s="12" cm="1">
        <f t="array" ref="L103">_xlfn.IFS(AND(D103=1, I103=0), N103*0.15, AND(D103=2, I103=0), N103*0.15, AND(D103=3, I103=0), N103*0.15, AND(D103=4, I103=0), N103*0.15, AND(D103=5, I103=0), N103*0.1, AND(D103=6, I103=0), N103*0.1, AND(D103=7, I103=0), N103*0.1, AND(D103=1, I103=1), N103*0.1, AND(D103=2, I103=1), N103*0.1, AND(D103=3, I103=1), N103*0.1, AND(D103=4, I103=1), N103*0.1, AND(D103=5, I103=1), N103*0.1, AND(D103=6, I103=1), N103*0.1, AND(D103=7, I103=1), N103*0.1)</f>
        <v>2730.1000000000004</v>
      </c>
      <c r="M103" s="12" cm="1">
        <f t="array" ref="M103">_xlfn.IFS(AND(D103=1, I103=0), O103*0.15, AND(D103=2, I103=0), O103*0.15, AND(D103=3, I103=0), O103*0.15, AND(D103=4, I103=0), O103*0.15, AND(D103=5, I103=0), O103*0.1, AND(D103=6, I103=0), O103*0.1, AND(D103=7, I103=0), O103*0.1, AND(D103=1, I103=1), O103*0.1, AND(D103=2, I103=1), O103*0.1, AND(D103=3, I103=1), O103*0.1, AND(D103=4, I103=1), O103*0.1, AND(D103=5, I103=1), O103*0.1, AND(D103=6, I103=1), O103*0.1, AND(D103=7, I103=1), O103*0.1)</f>
        <v>2406.9</v>
      </c>
      <c r="N103">
        <v>27301</v>
      </c>
      <c r="O103">
        <v>24069</v>
      </c>
      <c r="P103">
        <v>0.73536489657603354</v>
      </c>
      <c r="Q103">
        <v>0.26463510342396651</v>
      </c>
      <c r="R103">
        <v>0.47452854736915151</v>
      </c>
      <c r="S103">
        <v>0.52547145263084838</v>
      </c>
      <c r="T103">
        <v>0.14616527408240421</v>
      </c>
      <c r="V103">
        <v>2620</v>
      </c>
      <c r="W103" s="9">
        <v>13.5</v>
      </c>
      <c r="X103">
        <v>9</v>
      </c>
      <c r="Y103">
        <f t="shared" si="7"/>
        <v>121.5</v>
      </c>
    </row>
    <row r="104" spans="1:25" x14ac:dyDescent="0.6">
      <c r="A104">
        <v>2012</v>
      </c>
      <c r="B104">
        <v>4</v>
      </c>
      <c r="C104">
        <v>12</v>
      </c>
      <c r="D104">
        <f t="shared" si="6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4"/>
        <v>0</v>
      </c>
      <c r="I104">
        <f t="shared" si="5"/>
        <v>0</v>
      </c>
      <c r="J104" s="13"/>
      <c r="K104" s="13"/>
      <c r="L104" s="13" cm="1">
        <f t="array" ref="L104">_xlfn.IFS(AND(D104=1, I104=0), N104*0.15, AND(D104=2, I104=0), N104*0.15, AND(D104=3, I104=0), N104*0.15, AND(D104=4, I104=0), N104*0.15, AND(D104=5, I104=0), N104*0.1, AND(D104=6, I104=0), N104*0.1, AND(D104=7, I104=0), N104*0.1, AND(D104=1, I104=1), N104*0.1, AND(D104=2, I104=1), N104*0.1, AND(D104=3, I104=1), N104*0.1, AND(D104=4, I104=1), N104*0.1, AND(D104=5, I104=1), N104*0.1, AND(D104=6, I104=1), N104*0.1, AND(D104=7, I104=1), N104*0.1)</f>
        <v>4367.3999999999996</v>
      </c>
      <c r="M104" s="13" cm="1">
        <f t="array" ref="M104">_xlfn.IFS(AND(D104=1, I104=0), O104*0.15, AND(D104=2, I104=0), O104*0.15, AND(D104=3, I104=0), O104*0.15, AND(D104=4, I104=0), O104*0.15, AND(D104=5, I104=0), O104*0.1, AND(D104=6, I104=0), O104*0.1, AND(D104=7, I104=0), O104*0.1, AND(D104=1, I104=1), O104*0.1, AND(D104=2, I104=1), O104*0.1, AND(D104=3, I104=1), O104*0.1, AND(D104=4, I104=1), O104*0.1, AND(D104=5, I104=1), O104*0.1, AND(D104=6, I104=1), O104*0.1, AND(D104=7, I104=1), O104*0.1)</f>
        <v>3833.1</v>
      </c>
      <c r="N104">
        <v>29116</v>
      </c>
      <c r="O104">
        <v>25554</v>
      </c>
      <c r="P104">
        <v>0.90984697272122417</v>
      </c>
      <c r="Q104">
        <v>9.0153027278775777E-2</v>
      </c>
      <c r="R104">
        <v>0.46754420078792841</v>
      </c>
      <c r="S104">
        <v>0.53245579921207165</v>
      </c>
      <c r="T104">
        <v>2.908852659432461E-2</v>
      </c>
      <c r="V104">
        <v>2620</v>
      </c>
      <c r="W104" s="9">
        <v>10.5</v>
      </c>
      <c r="X104">
        <v>0</v>
      </c>
      <c r="Y104">
        <f t="shared" si="7"/>
        <v>0</v>
      </c>
    </row>
    <row r="105" spans="1:25" x14ac:dyDescent="0.6">
      <c r="A105">
        <v>2012</v>
      </c>
      <c r="B105">
        <v>4</v>
      </c>
      <c r="C105">
        <v>13</v>
      </c>
      <c r="D105">
        <f t="shared" si="6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4"/>
        <v>0</v>
      </c>
      <c r="I105">
        <f t="shared" si="5"/>
        <v>0</v>
      </c>
      <c r="J105" s="13"/>
      <c r="K105" s="13"/>
      <c r="L105" s="13" cm="1">
        <f t="array" ref="L105">_xlfn.IFS(AND(D105=1, I105=0), N105*0.15, AND(D105=2, I105=0), N105*0.15, AND(D105=3, I105=0), N105*0.15, AND(D105=4, I105=0), N105*0.15, AND(D105=5, I105=0), N105*0.1, AND(D105=6, I105=0), N105*0.1, AND(D105=7, I105=0), N105*0.1, AND(D105=1, I105=1), N105*0.1, AND(D105=2, I105=1), N105*0.1, AND(D105=3, I105=1), N105*0.1, AND(D105=4, I105=1), N105*0.1, AND(D105=5, I105=1), N105*0.1, AND(D105=6, I105=1), N105*0.1, AND(D105=7, I105=1), N105*0.1)</f>
        <v>3248.5</v>
      </c>
      <c r="M105" s="13" cm="1">
        <f t="array" ref="M105">_xlfn.IFS(AND(D105=1, I105=0), O105*0.15, AND(D105=2, I105=0), O105*0.15, AND(D105=3, I105=0), O105*0.15, AND(D105=4, I105=0), O105*0.15, AND(D105=5, I105=0), O105*0.1, AND(D105=6, I105=0), O105*0.1, AND(D105=7, I105=0), O105*0.1, AND(D105=1, I105=1), O105*0.1, AND(D105=2, I105=1), O105*0.1, AND(D105=3, I105=1), O105*0.1, AND(D105=4, I105=1), O105*0.1, AND(D105=5, I105=1), O105*0.1, AND(D105=6, I105=1), O105*0.1, AND(D105=7, I105=1), O105*0.1)</f>
        <v>2971.3</v>
      </c>
      <c r="N105">
        <v>32485</v>
      </c>
      <c r="O105">
        <v>29713</v>
      </c>
      <c r="P105">
        <v>0.7692278594298837</v>
      </c>
      <c r="Q105">
        <v>0.2307721405701163</v>
      </c>
      <c r="R105">
        <v>0.4607542585812493</v>
      </c>
      <c r="S105">
        <v>0.5392457414187507</v>
      </c>
      <c r="T105">
        <v>7.9306408359079483E-2</v>
      </c>
      <c r="V105">
        <v>2620</v>
      </c>
      <c r="W105" s="9">
        <v>11.4</v>
      </c>
      <c r="X105">
        <v>2</v>
      </c>
      <c r="Y105">
        <f t="shared" si="7"/>
        <v>22.8</v>
      </c>
    </row>
    <row r="106" spans="1:25" x14ac:dyDescent="0.6">
      <c r="A106">
        <v>2012</v>
      </c>
      <c r="B106">
        <v>4</v>
      </c>
      <c r="C106">
        <v>14</v>
      </c>
      <c r="D106">
        <f t="shared" si="6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4"/>
        <v>0</v>
      </c>
      <c r="I106">
        <f t="shared" si="5"/>
        <v>0</v>
      </c>
      <c r="J106" s="13"/>
      <c r="K106" s="13"/>
      <c r="L106" s="13" cm="1">
        <f t="array" ref="L106">_xlfn.IFS(AND(D106=1, I106=0), N106*0.15, AND(D106=2, I106=0), N106*0.15, AND(D106=3, I106=0), N106*0.15, AND(D106=4, I106=0), N106*0.15, AND(D106=5, I106=0), N106*0.1, AND(D106=6, I106=0), N106*0.1, AND(D106=7, I106=0), N106*0.1, AND(D106=1, I106=1), N106*0.1, AND(D106=2, I106=1), N106*0.1, AND(D106=3, I106=1), N106*0.1, AND(D106=4, I106=1), N106*0.1, AND(D106=5, I106=1), N106*0.1, AND(D106=6, I106=1), N106*0.1, AND(D106=7, I106=1), N106*0.1)</f>
        <v>2999.2000000000003</v>
      </c>
      <c r="M106" s="13" cm="1">
        <f t="array" ref="M106">_xlfn.IFS(AND(D106=1, I106=0), O106*0.15, AND(D106=2, I106=0), O106*0.15, AND(D106=3, I106=0), O106*0.15, AND(D106=4, I106=0), O106*0.15, AND(D106=5, I106=0), O106*0.1, AND(D106=6, I106=0), O106*0.1, AND(D106=7, I106=0), O106*0.1, AND(D106=1, I106=1), O106*0.1, AND(D106=2, I106=1), O106*0.1, AND(D106=3, I106=1), O106*0.1, AND(D106=4, I106=1), O106*0.1, AND(D106=5, I106=1), O106*0.1, AND(D106=6, I106=1), O106*0.1, AND(D106=7, I106=1), O106*0.1)</f>
        <v>3179.9</v>
      </c>
      <c r="N106">
        <v>29992</v>
      </c>
      <c r="O106">
        <v>31799</v>
      </c>
      <c r="P106">
        <v>0.83333333333333337</v>
      </c>
      <c r="Q106">
        <v>0.16666666666666671</v>
      </c>
      <c r="R106">
        <v>0.4924887098498209</v>
      </c>
      <c r="S106">
        <v>0.50751129015017904</v>
      </c>
      <c r="T106">
        <v>2.0723104056437389E-2</v>
      </c>
      <c r="V106">
        <v>2620</v>
      </c>
      <c r="W106" s="9">
        <v>13.2</v>
      </c>
      <c r="X106">
        <v>0</v>
      </c>
      <c r="Y106">
        <f t="shared" si="7"/>
        <v>0</v>
      </c>
    </row>
    <row r="107" spans="1:25" x14ac:dyDescent="0.6">
      <c r="A107">
        <v>2012</v>
      </c>
      <c r="B107">
        <v>4</v>
      </c>
      <c r="C107">
        <v>15</v>
      </c>
      <c r="D107">
        <f t="shared" si="6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4"/>
        <v>0</v>
      </c>
      <c r="I107">
        <f t="shared" si="5"/>
        <v>0</v>
      </c>
      <c r="J107" s="13"/>
      <c r="K107" s="13"/>
      <c r="L107" s="13" cm="1">
        <f t="array" ref="L107">_xlfn.IFS(AND(D107=1, I107=0), N107*0.15, AND(D107=2, I107=0), N107*0.15, AND(D107=3, I107=0), N107*0.15, AND(D107=4, I107=0), N107*0.15, AND(D107=5, I107=0), N107*0.1, AND(D107=6, I107=0), N107*0.1, AND(D107=7, I107=0), N107*0.1, AND(D107=1, I107=1), N107*0.1, AND(D107=2, I107=1), N107*0.1, AND(D107=3, I107=1), N107*0.1, AND(D107=4, I107=1), N107*0.1, AND(D107=5, I107=1), N107*0.1, AND(D107=6, I107=1), N107*0.1, AND(D107=7, I107=1), N107*0.1)</f>
        <v>2965.7000000000003</v>
      </c>
      <c r="M107" s="13" cm="1">
        <f t="array" ref="M107">_xlfn.IFS(AND(D107=1, I107=0), O107*0.15, AND(D107=2, I107=0), O107*0.15, AND(D107=3, I107=0), O107*0.15, AND(D107=4, I107=0), O107*0.15, AND(D107=5, I107=0), O107*0.1, AND(D107=6, I107=0), O107*0.1, AND(D107=7, I107=0), O107*0.1, AND(D107=1, I107=1), O107*0.1, AND(D107=2, I107=1), O107*0.1, AND(D107=3, I107=1), O107*0.1, AND(D107=4, I107=1), O107*0.1, AND(D107=5, I107=1), O107*0.1, AND(D107=6, I107=1), O107*0.1, AND(D107=7, I107=1), O107*0.1)</f>
        <v>3494.4</v>
      </c>
      <c r="N107">
        <v>29657</v>
      </c>
      <c r="O107">
        <v>34944</v>
      </c>
      <c r="P107">
        <v>0.86191787681522281</v>
      </c>
      <c r="Q107">
        <v>0.13808212318477719</v>
      </c>
      <c r="R107">
        <v>0.44966868787458492</v>
      </c>
      <c r="S107">
        <v>0.49477575656985961</v>
      </c>
      <c r="T107">
        <v>6.3756655823122593E-2</v>
      </c>
      <c r="V107">
        <v>2620</v>
      </c>
      <c r="W107" s="9">
        <v>14.7</v>
      </c>
      <c r="X107">
        <v>0</v>
      </c>
      <c r="Y107">
        <f t="shared" si="7"/>
        <v>0</v>
      </c>
    </row>
    <row r="108" spans="1:25" x14ac:dyDescent="0.6">
      <c r="A108">
        <v>2012</v>
      </c>
      <c r="B108">
        <v>4</v>
      </c>
      <c r="C108">
        <v>16</v>
      </c>
      <c r="D108">
        <f t="shared" si="6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4"/>
        <v>0</v>
      </c>
      <c r="I108">
        <f t="shared" si="5"/>
        <v>0</v>
      </c>
      <c r="J108" s="13"/>
      <c r="K108" s="13"/>
      <c r="L108" s="13" cm="1">
        <f t="array" ref="L108">_xlfn.IFS(AND(D108=1, I108=0), N108*0.15, AND(D108=2, I108=0), N108*0.15, AND(D108=3, I108=0), N108*0.15, AND(D108=4, I108=0), N108*0.15, AND(D108=5, I108=0), N108*0.1, AND(D108=6, I108=0), N108*0.1, AND(D108=7, I108=0), N108*0.1, AND(D108=1, I108=1), N108*0.1, AND(D108=2, I108=1), N108*0.1, AND(D108=3, I108=1), N108*0.1, AND(D108=4, I108=1), N108*0.1, AND(D108=5, I108=1), N108*0.1, AND(D108=6, I108=1), N108*0.1, AND(D108=7, I108=1), N108*0.1)</f>
        <v>4688.55</v>
      </c>
      <c r="M108" s="13" cm="1">
        <f t="array" ref="M108">_xlfn.IFS(AND(D108=1, I108=0), O108*0.15, AND(D108=2, I108=0), O108*0.15, AND(D108=3, I108=0), O108*0.15, AND(D108=4, I108=0), O108*0.15, AND(D108=5, I108=0), O108*0.1, AND(D108=6, I108=0), O108*0.1, AND(D108=7, I108=0), O108*0.1, AND(D108=1, I108=1), O108*0.1, AND(D108=2, I108=1), O108*0.1, AND(D108=3, I108=1), O108*0.1, AND(D108=4, I108=1), O108*0.1, AND(D108=5, I108=1), O108*0.1, AND(D108=6, I108=1), O108*0.1, AND(D108=7, I108=1), O108*0.1)</f>
        <v>4818.3</v>
      </c>
      <c r="N108">
        <v>31257</v>
      </c>
      <c r="O108">
        <v>32122</v>
      </c>
      <c r="P108">
        <v>0.84210526315789469</v>
      </c>
      <c r="Q108">
        <v>0.15789473684210531</v>
      </c>
      <c r="R108">
        <v>0.5204447520788863</v>
      </c>
      <c r="S108">
        <v>0.4795552479211137</v>
      </c>
      <c r="T108">
        <v>4.4894370237945333E-2</v>
      </c>
      <c r="V108">
        <v>2620</v>
      </c>
      <c r="W108" s="9">
        <v>14</v>
      </c>
      <c r="X108">
        <v>0</v>
      </c>
      <c r="Y108">
        <f t="shared" si="7"/>
        <v>0</v>
      </c>
    </row>
    <row r="109" spans="1:25" x14ac:dyDescent="0.6">
      <c r="A109">
        <v>2012</v>
      </c>
      <c r="B109">
        <v>4</v>
      </c>
      <c r="C109">
        <v>17</v>
      </c>
      <c r="D109">
        <f t="shared" si="6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4"/>
        <v>0</v>
      </c>
      <c r="I109">
        <f t="shared" si="5"/>
        <v>0</v>
      </c>
      <c r="J109" s="13"/>
      <c r="K109" s="13"/>
      <c r="L109" s="13" cm="1">
        <f t="array" ref="L109">_xlfn.IFS(AND(D109=1, I109=0), N109*0.15, AND(D109=2, I109=0), N109*0.15, AND(D109=3, I109=0), N109*0.15, AND(D109=4, I109=0), N109*0.15, AND(D109=5, I109=0), N109*0.1, AND(D109=6, I109=0), N109*0.1, AND(D109=7, I109=0), N109*0.1, AND(D109=1, I109=1), N109*0.1, AND(D109=2, I109=1), N109*0.1, AND(D109=3, I109=1), N109*0.1, AND(D109=4, I109=1), N109*0.1, AND(D109=5, I109=1), N109*0.1, AND(D109=6, I109=1), N109*0.1, AND(D109=7, I109=1), N109*0.1)</f>
        <v>4100.8499999999995</v>
      </c>
      <c r="M109" s="13" cm="1">
        <f t="array" ref="M109">_xlfn.IFS(AND(D109=1, I109=0), O109*0.15, AND(D109=2, I109=0), O109*0.15, AND(D109=3, I109=0), O109*0.15, AND(D109=4, I109=0), O109*0.15, AND(D109=5, I109=0), O109*0.1, AND(D109=6, I109=0), O109*0.1, AND(D109=7, I109=0), O109*0.1, AND(D109=1, I109=1), O109*0.1, AND(D109=2, I109=1), O109*0.1, AND(D109=3, I109=1), O109*0.1, AND(D109=4, I109=1), O109*0.1, AND(D109=5, I109=1), O109*0.1, AND(D109=6, I109=1), O109*0.1, AND(D109=7, I109=1), O109*0.1)</f>
        <v>3791.25</v>
      </c>
      <c r="N109">
        <v>27339</v>
      </c>
      <c r="O109">
        <v>25275</v>
      </c>
      <c r="P109">
        <v>0.86824477747502271</v>
      </c>
      <c r="Q109">
        <v>0.13175522252497729</v>
      </c>
      <c r="R109">
        <v>0.50965032686047174</v>
      </c>
      <c r="S109">
        <v>0.49034967313952821</v>
      </c>
      <c r="T109">
        <v>3.5473953940137512E-2</v>
      </c>
      <c r="V109">
        <v>2620</v>
      </c>
      <c r="W109" s="9">
        <v>12.9</v>
      </c>
      <c r="X109">
        <v>0</v>
      </c>
      <c r="Y109">
        <f t="shared" si="7"/>
        <v>0</v>
      </c>
    </row>
    <row r="110" spans="1:25" x14ac:dyDescent="0.6">
      <c r="A110">
        <v>2012</v>
      </c>
      <c r="B110">
        <v>4</v>
      </c>
      <c r="C110">
        <v>18</v>
      </c>
      <c r="D110">
        <f t="shared" si="6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4"/>
        <v>0</v>
      </c>
      <c r="I110">
        <f t="shared" si="5"/>
        <v>0</v>
      </c>
      <c r="J110" s="13"/>
      <c r="K110" s="13"/>
      <c r="L110" s="13" cm="1">
        <f t="array" ref="L110">_xlfn.IFS(AND(D110=1, I110=0), N110*0.15, AND(D110=2, I110=0), N110*0.15, AND(D110=3, I110=0), N110*0.15, AND(D110=4, I110=0), N110*0.15, AND(D110=5, I110=0), N110*0.1, AND(D110=6, I110=0), N110*0.1, AND(D110=7, I110=0), N110*0.1, AND(D110=1, I110=1), N110*0.1, AND(D110=2, I110=1), N110*0.1, AND(D110=3, I110=1), N110*0.1, AND(D110=4, I110=1), N110*0.1, AND(D110=5, I110=1), N110*0.1, AND(D110=6, I110=1), N110*0.1, AND(D110=7, I110=1), N110*0.1)</f>
        <v>4126.95</v>
      </c>
      <c r="M110" s="13" cm="1">
        <f t="array" ref="M110">_xlfn.IFS(AND(D110=1, I110=0), O110*0.15, AND(D110=2, I110=0), O110*0.15, AND(D110=3, I110=0), O110*0.15, AND(D110=4, I110=0), O110*0.15, AND(D110=5, I110=0), O110*0.1, AND(D110=6, I110=0), O110*0.1, AND(D110=7, I110=0), O110*0.1, AND(D110=1, I110=1), O110*0.1, AND(D110=2, I110=1), O110*0.1, AND(D110=3, I110=1), O110*0.1, AND(D110=4, I110=1), O110*0.1, AND(D110=5, I110=1), O110*0.1, AND(D110=6, I110=1), O110*0.1, AND(D110=7, I110=1), O110*0.1)</f>
        <v>4495.6499999999996</v>
      </c>
      <c r="N110">
        <v>27513</v>
      </c>
      <c r="O110">
        <v>29971</v>
      </c>
      <c r="P110">
        <v>0.81574856355750769</v>
      </c>
      <c r="Q110">
        <v>0.18425143644249231</v>
      </c>
      <c r="R110">
        <v>0.50720293469386024</v>
      </c>
      <c r="S110">
        <v>0.49279706530613981</v>
      </c>
      <c r="T110">
        <v>1.036775568259826E-2</v>
      </c>
      <c r="V110">
        <v>2620</v>
      </c>
      <c r="W110" s="9">
        <v>15.8</v>
      </c>
      <c r="X110">
        <v>0</v>
      </c>
      <c r="Y110">
        <f t="shared" si="7"/>
        <v>0</v>
      </c>
    </row>
    <row r="111" spans="1:25" x14ac:dyDescent="0.6">
      <c r="A111">
        <v>2012</v>
      </c>
      <c r="B111">
        <v>4</v>
      </c>
      <c r="C111">
        <v>19</v>
      </c>
      <c r="D111">
        <f t="shared" si="6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4"/>
        <v>0</v>
      </c>
      <c r="I111">
        <f t="shared" si="5"/>
        <v>0</v>
      </c>
      <c r="J111" s="13"/>
      <c r="K111" s="13"/>
      <c r="L111" s="13" cm="1">
        <f t="array" ref="L111">_xlfn.IFS(AND(D111=1, I111=0), N111*0.15, AND(D111=2, I111=0), N111*0.15, AND(D111=3, I111=0), N111*0.15, AND(D111=4, I111=0), N111*0.15, AND(D111=5, I111=0), N111*0.1, AND(D111=6, I111=0), N111*0.1, AND(D111=7, I111=0), N111*0.1, AND(D111=1, I111=1), N111*0.1, AND(D111=2, I111=1), N111*0.1, AND(D111=3, I111=1), N111*0.1, AND(D111=4, I111=1), N111*0.1, AND(D111=5, I111=1), N111*0.1, AND(D111=6, I111=1), N111*0.1, AND(D111=7, I111=1), N111*0.1)</f>
        <v>4718.8499999999995</v>
      </c>
      <c r="M111" s="13" cm="1">
        <f t="array" ref="M111">_xlfn.IFS(AND(D111=1, I111=0), O111*0.15, AND(D111=2, I111=0), O111*0.15, AND(D111=3, I111=0), O111*0.15, AND(D111=4, I111=0), O111*0.15, AND(D111=5, I111=0), O111*0.1, AND(D111=6, I111=0), O111*0.1, AND(D111=7, I111=0), O111*0.1, AND(D111=1, I111=1), O111*0.1, AND(D111=2, I111=1), O111*0.1, AND(D111=3, I111=1), O111*0.1, AND(D111=4, I111=1), O111*0.1, AND(D111=5, I111=1), O111*0.1, AND(D111=6, I111=1), O111*0.1, AND(D111=7, I111=1), O111*0.1)</f>
        <v>4572.75</v>
      </c>
      <c r="N111">
        <v>31459</v>
      </c>
      <c r="O111">
        <v>30485</v>
      </c>
      <c r="P111">
        <v>0.86599581675339243</v>
      </c>
      <c r="Q111">
        <v>0.13400418324660751</v>
      </c>
      <c r="R111">
        <v>0.43137740855477968</v>
      </c>
      <c r="S111">
        <v>0.51306703588966474</v>
      </c>
      <c r="T111">
        <v>0.1201281705698741</v>
      </c>
      <c r="V111">
        <v>2620</v>
      </c>
      <c r="W111" s="9">
        <v>14.9</v>
      </c>
      <c r="X111">
        <v>7</v>
      </c>
      <c r="Y111">
        <f t="shared" si="7"/>
        <v>104.3</v>
      </c>
    </row>
    <row r="112" spans="1:25" x14ac:dyDescent="0.6">
      <c r="A112">
        <v>2012</v>
      </c>
      <c r="B112">
        <v>4</v>
      </c>
      <c r="C112">
        <v>20</v>
      </c>
      <c r="D112">
        <f t="shared" si="6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4"/>
        <v>0</v>
      </c>
      <c r="I112">
        <f t="shared" si="5"/>
        <v>0</v>
      </c>
      <c r="J112" s="13"/>
      <c r="K112" s="13"/>
      <c r="L112" s="13" cm="1">
        <f t="array" ref="L112">_xlfn.IFS(AND(D112=1, I112=0), N112*0.15, AND(D112=2, I112=0), N112*0.15, AND(D112=3, I112=0), N112*0.15, AND(D112=4, I112=0), N112*0.15, AND(D112=5, I112=0), N112*0.1, AND(D112=6, I112=0), N112*0.1, AND(D112=7, I112=0), N112*0.1, AND(D112=1, I112=1), N112*0.1, AND(D112=2, I112=1), N112*0.1, AND(D112=3, I112=1), N112*0.1, AND(D112=4, I112=1), N112*0.1, AND(D112=5, I112=1), N112*0.1, AND(D112=6, I112=1), N112*0.1, AND(D112=7, I112=1), N112*0.1)</f>
        <v>3302.3</v>
      </c>
      <c r="M112" s="13" cm="1">
        <f t="array" ref="M112">_xlfn.IFS(AND(D112=1, I112=0), O112*0.15, AND(D112=2, I112=0), O112*0.15, AND(D112=3, I112=0), O112*0.15, AND(D112=4, I112=0), O112*0.15, AND(D112=5, I112=0), O112*0.1, AND(D112=6, I112=0), O112*0.1, AND(D112=7, I112=0), O112*0.1, AND(D112=1, I112=1), O112*0.1, AND(D112=2, I112=1), O112*0.1, AND(D112=3, I112=1), O112*0.1, AND(D112=4, I112=1), O112*0.1, AND(D112=5, I112=1), O112*0.1, AND(D112=6, I112=1), O112*0.1, AND(D112=7, I112=1), O112*0.1)</f>
        <v>3289.9</v>
      </c>
      <c r="N112">
        <v>33023</v>
      </c>
      <c r="O112">
        <v>32899</v>
      </c>
      <c r="P112">
        <v>0.76678227918172193</v>
      </c>
      <c r="Q112">
        <v>0.23321772081827799</v>
      </c>
      <c r="R112">
        <v>0.48126554184819459</v>
      </c>
      <c r="S112">
        <v>0.51873445815180541</v>
      </c>
      <c r="T112">
        <v>0.1243113452781645</v>
      </c>
      <c r="V112">
        <v>2620</v>
      </c>
      <c r="W112" s="9">
        <v>15.8</v>
      </c>
      <c r="X112">
        <v>5.5</v>
      </c>
      <c r="Y112">
        <f t="shared" si="7"/>
        <v>86.9</v>
      </c>
    </row>
    <row r="113" spans="1:25" x14ac:dyDescent="0.6">
      <c r="A113">
        <v>2012</v>
      </c>
      <c r="B113">
        <v>4</v>
      </c>
      <c r="C113">
        <v>21</v>
      </c>
      <c r="D113">
        <f t="shared" si="6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4"/>
        <v>0</v>
      </c>
      <c r="I113">
        <f t="shared" si="5"/>
        <v>0</v>
      </c>
      <c r="J113" s="13"/>
      <c r="K113" s="13"/>
      <c r="L113" s="13" cm="1">
        <f t="array" ref="L113">_xlfn.IFS(AND(D113=1, I113=0), N113*0.15, AND(D113=2, I113=0), N113*0.15, AND(D113=3, I113=0), N113*0.15, AND(D113=4, I113=0), N113*0.15, AND(D113=5, I113=0), N113*0.1, AND(D113=6, I113=0), N113*0.1, AND(D113=7, I113=0), N113*0.1, AND(D113=1, I113=1), N113*0.1, AND(D113=2, I113=1), N113*0.1, AND(D113=3, I113=1), N113*0.1, AND(D113=4, I113=1), N113*0.1, AND(D113=5, I113=1), N113*0.1, AND(D113=6, I113=1), N113*0.1, AND(D113=7, I113=1), N113*0.1)</f>
        <v>3013.1000000000004</v>
      </c>
      <c r="M113" s="13" cm="1">
        <f t="array" ref="M113">_xlfn.IFS(AND(D113=1, I113=0), O113*0.15, AND(D113=2, I113=0), O113*0.15, AND(D113=3, I113=0), O113*0.15, AND(D113=4, I113=0), O113*0.15, AND(D113=5, I113=0), O113*0.1, AND(D113=6, I113=0), O113*0.1, AND(D113=7, I113=0), O113*0.1, AND(D113=1, I113=1), O113*0.1, AND(D113=2, I113=1), O113*0.1, AND(D113=3, I113=1), O113*0.1, AND(D113=4, I113=1), O113*0.1, AND(D113=5, I113=1), O113*0.1, AND(D113=6, I113=1), O113*0.1, AND(D113=7, I113=1), O113*0.1)</f>
        <v>3035.1000000000004</v>
      </c>
      <c r="N113">
        <v>30131</v>
      </c>
      <c r="O113">
        <v>30351</v>
      </c>
      <c r="P113">
        <v>0.89473684210526316</v>
      </c>
      <c r="Q113">
        <v>0.10526315789473679</v>
      </c>
      <c r="R113">
        <v>0.56818331787981313</v>
      </c>
      <c r="S113">
        <v>0.43181668212018692</v>
      </c>
      <c r="T113">
        <v>0.36973877324613658</v>
      </c>
      <c r="V113">
        <v>2620</v>
      </c>
      <c r="W113" s="9">
        <v>16.399999999999999</v>
      </c>
      <c r="X113">
        <v>86</v>
      </c>
      <c r="Y113">
        <f t="shared" si="7"/>
        <v>1410.3999999999999</v>
      </c>
    </row>
    <row r="114" spans="1:25" x14ac:dyDescent="0.6">
      <c r="A114">
        <v>2012</v>
      </c>
      <c r="B114">
        <v>4</v>
      </c>
      <c r="C114">
        <v>22</v>
      </c>
      <c r="D114">
        <f t="shared" si="6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4"/>
        <v>0</v>
      </c>
      <c r="I114">
        <f t="shared" si="5"/>
        <v>0</v>
      </c>
      <c r="J114" s="13"/>
      <c r="K114" s="13"/>
      <c r="L114" s="13" cm="1">
        <f t="array" ref="L114">_xlfn.IFS(AND(D114=1, I114=0), N114*0.15, AND(D114=2, I114=0), N114*0.15, AND(D114=3, I114=0), N114*0.15, AND(D114=4, I114=0), N114*0.15, AND(D114=5, I114=0), N114*0.1, AND(D114=6, I114=0), N114*0.1, AND(D114=7, I114=0), N114*0.1, AND(D114=1, I114=1), N114*0.1, AND(D114=2, I114=1), N114*0.1, AND(D114=3, I114=1), N114*0.1, AND(D114=4, I114=1), N114*0.1, AND(D114=5, I114=1), N114*0.1, AND(D114=6, I114=1), N114*0.1, AND(D114=7, I114=1), N114*0.1)</f>
        <v>2967.5</v>
      </c>
      <c r="M114" s="13" cm="1">
        <f t="array" ref="M114">_xlfn.IFS(AND(D114=1, I114=0), O114*0.15, AND(D114=2, I114=0), O114*0.15, AND(D114=3, I114=0), O114*0.15, AND(D114=4, I114=0), O114*0.15, AND(D114=5, I114=0), O114*0.1, AND(D114=6, I114=0), O114*0.1, AND(D114=7, I114=0), O114*0.1, AND(D114=1, I114=1), O114*0.1, AND(D114=2, I114=1), O114*0.1, AND(D114=3, I114=1), O114*0.1, AND(D114=4, I114=1), O114*0.1, AND(D114=5, I114=1), O114*0.1, AND(D114=6, I114=1), O114*0.1, AND(D114=7, I114=1), O114*0.1)</f>
        <v>3301.1000000000004</v>
      </c>
      <c r="N114">
        <v>29675</v>
      </c>
      <c r="O114">
        <v>33011</v>
      </c>
      <c r="P114">
        <v>0.64709612177406051</v>
      </c>
      <c r="Q114">
        <v>0.35290387822593949</v>
      </c>
      <c r="R114">
        <v>0.48312343231159982</v>
      </c>
      <c r="S114">
        <v>0.51687656768840018</v>
      </c>
      <c r="T114">
        <v>3.1977944165144281E-2</v>
      </c>
      <c r="V114">
        <v>2620</v>
      </c>
      <c r="W114" s="9">
        <v>14.2</v>
      </c>
      <c r="X114">
        <v>0</v>
      </c>
      <c r="Y114">
        <f t="shared" si="7"/>
        <v>0</v>
      </c>
    </row>
    <row r="115" spans="1:25" x14ac:dyDescent="0.6">
      <c r="A115">
        <v>2012</v>
      </c>
      <c r="B115">
        <v>4</v>
      </c>
      <c r="C115">
        <v>23</v>
      </c>
      <c r="D115">
        <f t="shared" si="6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4"/>
        <v>0</v>
      </c>
      <c r="I115">
        <f t="shared" si="5"/>
        <v>0</v>
      </c>
      <c r="J115" s="13"/>
      <c r="K115" s="13"/>
      <c r="L115" s="13" cm="1">
        <f t="array" ref="L115">_xlfn.IFS(AND(D115=1, I115=0), N115*0.15, AND(D115=2, I115=0), N115*0.15, AND(D115=3, I115=0), N115*0.15, AND(D115=4, I115=0), N115*0.15, AND(D115=5, I115=0), N115*0.1, AND(D115=6, I115=0), N115*0.1, AND(D115=7, I115=0), N115*0.1, AND(D115=1, I115=1), N115*0.1, AND(D115=2, I115=1), N115*0.1, AND(D115=3, I115=1), N115*0.1, AND(D115=4, I115=1), N115*0.1, AND(D115=5, I115=1), N115*0.1, AND(D115=6, I115=1), N115*0.1, AND(D115=7, I115=1), N115*0.1)</f>
        <v>4713.8999999999996</v>
      </c>
      <c r="M115" s="13" cm="1">
        <f t="array" ref="M115">_xlfn.IFS(AND(D115=1, I115=0), O115*0.15, AND(D115=2, I115=0), O115*0.15, AND(D115=3, I115=0), O115*0.15, AND(D115=4, I115=0), O115*0.15, AND(D115=5, I115=0), O115*0.1, AND(D115=6, I115=0), O115*0.1, AND(D115=7, I115=0), O115*0.1, AND(D115=1, I115=1), O115*0.1, AND(D115=2, I115=1), O115*0.1, AND(D115=3, I115=1), O115*0.1, AND(D115=4, I115=1), O115*0.1, AND(D115=5, I115=1), O115*0.1, AND(D115=6, I115=1), O115*0.1, AND(D115=7, I115=1), O115*0.1)</f>
        <v>4662</v>
      </c>
      <c r="N115">
        <v>31426</v>
      </c>
      <c r="O115">
        <v>31080</v>
      </c>
      <c r="P115">
        <v>0.80817130515508895</v>
      </c>
      <c r="Q115">
        <v>0.191828694844911</v>
      </c>
      <c r="R115">
        <v>0.44640479282763329</v>
      </c>
      <c r="S115">
        <v>0.44833204927762987</v>
      </c>
      <c r="T115">
        <v>4.5805315122465759E-2</v>
      </c>
      <c r="V115">
        <v>2620</v>
      </c>
      <c r="W115" s="9">
        <v>17.2</v>
      </c>
      <c r="X115">
        <v>0</v>
      </c>
      <c r="Y115">
        <f t="shared" si="7"/>
        <v>0</v>
      </c>
    </row>
    <row r="116" spans="1:25" x14ac:dyDescent="0.6">
      <c r="A116">
        <v>2012</v>
      </c>
      <c r="B116">
        <v>4</v>
      </c>
      <c r="C116">
        <v>24</v>
      </c>
      <c r="D116">
        <f t="shared" si="6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4"/>
        <v>0</v>
      </c>
      <c r="I116">
        <f t="shared" si="5"/>
        <v>0</v>
      </c>
      <c r="J116" s="13"/>
      <c r="K116" s="13"/>
      <c r="L116" s="13" cm="1">
        <f t="array" ref="L116">_xlfn.IFS(AND(D116=1, I116=0), N116*0.15, AND(D116=2, I116=0), N116*0.15, AND(D116=3, I116=0), N116*0.15, AND(D116=4, I116=0), N116*0.15, AND(D116=5, I116=0), N116*0.1, AND(D116=6, I116=0), N116*0.1, AND(D116=7, I116=0), N116*0.1, AND(D116=1, I116=1), N116*0.1, AND(D116=2, I116=1), N116*0.1, AND(D116=3, I116=1), N116*0.1, AND(D116=4, I116=1), N116*0.1, AND(D116=5, I116=1), N116*0.1, AND(D116=6, I116=1), N116*0.1, AND(D116=7, I116=1), N116*0.1)</f>
        <v>3984.75</v>
      </c>
      <c r="M116" s="13" cm="1">
        <f t="array" ref="M116">_xlfn.IFS(AND(D116=1, I116=0), O116*0.15, AND(D116=2, I116=0), O116*0.15, AND(D116=3, I116=0), O116*0.15, AND(D116=4, I116=0), O116*0.15, AND(D116=5, I116=0), O116*0.1, AND(D116=6, I116=0), O116*0.1, AND(D116=7, I116=0), O116*0.1, AND(D116=1, I116=1), O116*0.1, AND(D116=2, I116=1), O116*0.1, AND(D116=3, I116=1), O116*0.1, AND(D116=4, I116=1), O116*0.1, AND(D116=5, I116=1), O116*0.1, AND(D116=6, I116=1), O116*0.1, AND(D116=7, I116=1), O116*0.1)</f>
        <v>3961.35</v>
      </c>
      <c r="N116">
        <v>26565</v>
      </c>
      <c r="O116">
        <v>26409</v>
      </c>
      <c r="P116">
        <v>0.77099106651646532</v>
      </c>
      <c r="Q116">
        <v>0.2290089334835346</v>
      </c>
      <c r="R116">
        <v>0.59214095845674786</v>
      </c>
      <c r="S116">
        <v>0.40785904154325209</v>
      </c>
      <c r="T116">
        <v>6.6229413860992806E-2</v>
      </c>
      <c r="V116">
        <v>2620</v>
      </c>
      <c r="W116" s="9">
        <v>18.899999999999999</v>
      </c>
      <c r="X116">
        <v>0</v>
      </c>
      <c r="Y116">
        <f t="shared" si="7"/>
        <v>0</v>
      </c>
    </row>
    <row r="117" spans="1:25" x14ac:dyDescent="0.6">
      <c r="A117">
        <v>2012</v>
      </c>
      <c r="B117">
        <v>4</v>
      </c>
      <c r="C117">
        <v>25</v>
      </c>
      <c r="D117">
        <f t="shared" si="6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4"/>
        <v>0</v>
      </c>
      <c r="I117">
        <f t="shared" si="5"/>
        <v>0</v>
      </c>
      <c r="J117" s="13"/>
      <c r="K117" s="13"/>
      <c r="L117" s="13" cm="1">
        <f t="array" ref="L117">_xlfn.IFS(AND(D117=1, I117=0), N117*0.15, AND(D117=2, I117=0), N117*0.15, AND(D117=3, I117=0), N117*0.15, AND(D117=4, I117=0), N117*0.15, AND(D117=5, I117=0), N117*0.1, AND(D117=6, I117=0), N117*0.1, AND(D117=7, I117=0), N117*0.1, AND(D117=1, I117=1), N117*0.1, AND(D117=2, I117=1), N117*0.1, AND(D117=3, I117=1), N117*0.1, AND(D117=4, I117=1), N117*0.1, AND(D117=5, I117=1), N117*0.1, AND(D117=6, I117=1), N117*0.1, AND(D117=7, I117=1), N117*0.1)</f>
        <v>4180.6499999999996</v>
      </c>
      <c r="M117" s="13" cm="1">
        <f t="array" ref="M117">_xlfn.IFS(AND(D117=1, I117=0), O117*0.15, AND(D117=2, I117=0), O117*0.15, AND(D117=3, I117=0), O117*0.15, AND(D117=4, I117=0), O117*0.15, AND(D117=5, I117=0), O117*0.1, AND(D117=6, I117=0), O117*0.1, AND(D117=7, I117=0), O117*0.1, AND(D117=1, I117=1), O117*0.1, AND(D117=2, I117=1), O117*0.1, AND(D117=3, I117=1), O117*0.1, AND(D117=4, I117=1), O117*0.1, AND(D117=5, I117=1), O117*0.1, AND(D117=6, I117=1), O117*0.1, AND(D117=7, I117=1), O117*0.1)</f>
        <v>4482.45</v>
      </c>
      <c r="N117">
        <v>27871</v>
      </c>
      <c r="O117">
        <v>29883</v>
      </c>
      <c r="P117">
        <v>0.93476650202065559</v>
      </c>
      <c r="Q117">
        <v>6.5233497979344413E-2</v>
      </c>
      <c r="R117">
        <v>0.48258009039385652</v>
      </c>
      <c r="S117">
        <v>0.51741990960614348</v>
      </c>
      <c r="T117">
        <v>0.1625147784866455</v>
      </c>
      <c r="V117">
        <v>2620</v>
      </c>
      <c r="W117" s="9">
        <v>18.399999999999999</v>
      </c>
      <c r="X117">
        <v>11.5</v>
      </c>
      <c r="Y117">
        <f t="shared" si="7"/>
        <v>211.6</v>
      </c>
    </row>
    <row r="118" spans="1:25" x14ac:dyDescent="0.6">
      <c r="A118">
        <v>2012</v>
      </c>
      <c r="B118">
        <v>4</v>
      </c>
      <c r="C118">
        <v>26</v>
      </c>
      <c r="D118">
        <f t="shared" si="6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4"/>
        <v>0</v>
      </c>
      <c r="I118">
        <f t="shared" si="5"/>
        <v>0</v>
      </c>
      <c r="J118" s="13"/>
      <c r="K118" s="13"/>
      <c r="L118" s="13" cm="1">
        <f t="array" ref="L118">_xlfn.IFS(AND(D118=1, I118=0), N118*0.15, AND(D118=2, I118=0), N118*0.15, AND(D118=3, I118=0), N118*0.15, AND(D118=4, I118=0), N118*0.15, AND(D118=5, I118=0), N118*0.1, AND(D118=6, I118=0), N118*0.1, AND(D118=7, I118=0), N118*0.1, AND(D118=1, I118=1), N118*0.1, AND(D118=2, I118=1), N118*0.1, AND(D118=3, I118=1), N118*0.1, AND(D118=4, I118=1), N118*0.1, AND(D118=5, I118=1), N118*0.1, AND(D118=6, I118=1), N118*0.1, AND(D118=7, I118=1), N118*0.1)</f>
        <v>4910.3999999999996</v>
      </c>
      <c r="M118" s="13" cm="1">
        <f t="array" ref="M118">_xlfn.IFS(AND(D118=1, I118=0), O118*0.15, AND(D118=2, I118=0), O118*0.15, AND(D118=3, I118=0), O118*0.15, AND(D118=4, I118=0), O118*0.15, AND(D118=5, I118=0), O118*0.1, AND(D118=6, I118=0), O118*0.1, AND(D118=7, I118=0), O118*0.1, AND(D118=1, I118=1), O118*0.1, AND(D118=2, I118=1), O118*0.1, AND(D118=3, I118=1), O118*0.1, AND(D118=4, I118=1), O118*0.1, AND(D118=5, I118=1), O118*0.1, AND(D118=6, I118=1), O118*0.1, AND(D118=7, I118=1), O118*0.1)</f>
        <v>4456.8</v>
      </c>
      <c r="N118">
        <v>32736</v>
      </c>
      <c r="O118">
        <v>29712</v>
      </c>
      <c r="P118">
        <v>0.84839447252836719</v>
      </c>
      <c r="Q118">
        <v>0.1516055274716327</v>
      </c>
      <c r="R118">
        <v>0.42733071507412279</v>
      </c>
      <c r="S118">
        <v>0.51711372937032163</v>
      </c>
      <c r="T118">
        <v>4.3323953955292691E-2</v>
      </c>
      <c r="V118">
        <v>2620</v>
      </c>
      <c r="W118" s="9">
        <v>13.7</v>
      </c>
      <c r="X118">
        <v>0</v>
      </c>
      <c r="Y118">
        <f t="shared" si="7"/>
        <v>0</v>
      </c>
    </row>
    <row r="119" spans="1:25" x14ac:dyDescent="0.6">
      <c r="A119">
        <v>2012</v>
      </c>
      <c r="B119">
        <v>4</v>
      </c>
      <c r="C119">
        <v>27</v>
      </c>
      <c r="D119">
        <f t="shared" si="6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4"/>
        <v>0</v>
      </c>
      <c r="I119">
        <f t="shared" si="5"/>
        <v>0</v>
      </c>
      <c r="J119" s="13"/>
      <c r="K119" s="13"/>
      <c r="L119" s="13" cm="1">
        <f t="array" ref="L119">_xlfn.IFS(AND(D119=1, I119=0), N119*0.15, AND(D119=2, I119=0), N119*0.15, AND(D119=3, I119=0), N119*0.15, AND(D119=4, I119=0), N119*0.15, AND(D119=5, I119=0), N119*0.1, AND(D119=6, I119=0), N119*0.1, AND(D119=7, I119=0), N119*0.1, AND(D119=1, I119=1), N119*0.1, AND(D119=2, I119=1), N119*0.1, AND(D119=3, I119=1), N119*0.1, AND(D119=4, I119=1), N119*0.1, AND(D119=5, I119=1), N119*0.1, AND(D119=6, I119=1), N119*0.1, AND(D119=7, I119=1), N119*0.1)</f>
        <v>3537.8</v>
      </c>
      <c r="M119" s="13" cm="1">
        <f t="array" ref="M119">_xlfn.IFS(AND(D119=1, I119=0), O119*0.15, AND(D119=2, I119=0), O119*0.15, AND(D119=3, I119=0), O119*0.15, AND(D119=4, I119=0), O119*0.15, AND(D119=5, I119=0), O119*0.1, AND(D119=6, I119=0), O119*0.1, AND(D119=7, I119=0), O119*0.1, AND(D119=1, I119=1), O119*0.1, AND(D119=2, I119=1), O119*0.1, AND(D119=3, I119=1), O119*0.1, AND(D119=4, I119=1), O119*0.1, AND(D119=5, I119=1), O119*0.1, AND(D119=6, I119=1), O119*0.1, AND(D119=7, I119=1), O119*0.1)</f>
        <v>3255.5</v>
      </c>
      <c r="N119">
        <v>35378</v>
      </c>
      <c r="O119">
        <v>32555</v>
      </c>
      <c r="P119">
        <v>0.76295085493299064</v>
      </c>
      <c r="Q119">
        <v>0.2370491450670093</v>
      </c>
      <c r="R119">
        <v>0.46226220019193498</v>
      </c>
      <c r="S119">
        <v>0.48510622086069649</v>
      </c>
      <c r="T119">
        <v>8.1610034702139969E-2</v>
      </c>
      <c r="V119">
        <v>2620</v>
      </c>
      <c r="W119" s="9">
        <v>15.3</v>
      </c>
      <c r="X119">
        <v>0</v>
      </c>
      <c r="Y119">
        <f t="shared" si="7"/>
        <v>0</v>
      </c>
    </row>
    <row r="120" spans="1:25" x14ac:dyDescent="0.6">
      <c r="A120">
        <v>2012</v>
      </c>
      <c r="B120">
        <v>4</v>
      </c>
      <c r="C120">
        <v>28</v>
      </c>
      <c r="D120">
        <f t="shared" si="6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4"/>
        <v>0</v>
      </c>
      <c r="I120">
        <f t="shared" si="5"/>
        <v>0</v>
      </c>
      <c r="J120" s="13"/>
      <c r="K120" s="13"/>
      <c r="L120" s="13" cm="1">
        <f t="array" ref="L120">_xlfn.IFS(AND(D120=1, I120=0), N120*0.15, AND(D120=2, I120=0), N120*0.15, AND(D120=3, I120=0), N120*0.15, AND(D120=4, I120=0), N120*0.15, AND(D120=5, I120=0), N120*0.1, AND(D120=6, I120=0), N120*0.1, AND(D120=7, I120=0), N120*0.1, AND(D120=1, I120=1), N120*0.1, AND(D120=2, I120=1), N120*0.1, AND(D120=3, I120=1), N120*0.1, AND(D120=4, I120=1), N120*0.1, AND(D120=5, I120=1), N120*0.1, AND(D120=6, I120=1), N120*0.1, AND(D120=7, I120=1), N120*0.1)</f>
        <v>3308.6000000000004</v>
      </c>
      <c r="M120" s="13" cm="1">
        <f t="array" ref="M120">_xlfn.IFS(AND(D120=1, I120=0), O120*0.15, AND(D120=2, I120=0), O120*0.15, AND(D120=3, I120=0), O120*0.15, AND(D120=4, I120=0), O120*0.15, AND(D120=5, I120=0), O120*0.1, AND(D120=6, I120=0), O120*0.1, AND(D120=7, I120=0), O120*0.1, AND(D120=1, I120=1), O120*0.1, AND(D120=2, I120=1), O120*0.1, AND(D120=3, I120=1), O120*0.1, AND(D120=4, I120=1), O120*0.1, AND(D120=5, I120=1), O120*0.1, AND(D120=6, I120=1), O120*0.1, AND(D120=7, I120=1), O120*0.1)</f>
        <v>2946.2000000000003</v>
      </c>
      <c r="N120">
        <v>33086</v>
      </c>
      <c r="O120">
        <v>29462</v>
      </c>
      <c r="P120">
        <v>0.76078446288710766</v>
      </c>
      <c r="Q120">
        <v>0.2392155371128924</v>
      </c>
      <c r="R120">
        <v>0.48814075350307229</v>
      </c>
      <c r="S120">
        <v>0.5118592464969276</v>
      </c>
      <c r="T120">
        <v>3.8849856636159558E-2</v>
      </c>
      <c r="V120">
        <v>2620</v>
      </c>
      <c r="W120" s="9">
        <v>16.5</v>
      </c>
      <c r="X120">
        <v>0</v>
      </c>
      <c r="Y120">
        <f t="shared" si="7"/>
        <v>0</v>
      </c>
    </row>
    <row r="121" spans="1:25" x14ac:dyDescent="0.6">
      <c r="A121">
        <v>2012</v>
      </c>
      <c r="B121">
        <v>4</v>
      </c>
      <c r="C121">
        <v>29</v>
      </c>
      <c r="D121">
        <f t="shared" si="6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4"/>
        <v>0</v>
      </c>
      <c r="I121">
        <f t="shared" si="5"/>
        <v>0</v>
      </c>
      <c r="J121" s="13"/>
      <c r="K121" s="13"/>
      <c r="L121" s="13" cm="1">
        <f t="array" ref="L121">_xlfn.IFS(AND(D121=1, I121=0), N121*0.15, AND(D121=2, I121=0), N121*0.15, AND(D121=3, I121=0), N121*0.15, AND(D121=4, I121=0), N121*0.15, AND(D121=5, I121=0), N121*0.1, AND(D121=6, I121=0), N121*0.1, AND(D121=7, I121=0), N121*0.1, AND(D121=1, I121=1), N121*0.1, AND(D121=2, I121=1), N121*0.1, AND(D121=3, I121=1), N121*0.1, AND(D121=4, I121=1), N121*0.1, AND(D121=5, I121=1), N121*0.1, AND(D121=6, I121=1), N121*0.1, AND(D121=7, I121=1), N121*0.1)</f>
        <v>3297.4</v>
      </c>
      <c r="M121" s="13" cm="1">
        <f t="array" ref="M121">_xlfn.IFS(AND(D121=1, I121=0), O121*0.15, AND(D121=2, I121=0), O121*0.15, AND(D121=3, I121=0), O121*0.15, AND(D121=4, I121=0), O121*0.15, AND(D121=5, I121=0), O121*0.1, AND(D121=6, I121=0), O121*0.1, AND(D121=7, I121=0), O121*0.1, AND(D121=1, I121=1), O121*0.1, AND(D121=2, I121=1), O121*0.1, AND(D121=3, I121=1), O121*0.1, AND(D121=4, I121=1), O121*0.1, AND(D121=5, I121=1), O121*0.1, AND(D121=6, I121=1), O121*0.1, AND(D121=7, I121=1), O121*0.1)</f>
        <v>3285.1000000000004</v>
      </c>
      <c r="N121">
        <v>32974</v>
      </c>
      <c r="O121">
        <v>32851</v>
      </c>
      <c r="P121">
        <v>0.84563708985277619</v>
      </c>
      <c r="Q121">
        <v>0.15436291014722389</v>
      </c>
      <c r="R121">
        <v>0.48454326477202297</v>
      </c>
      <c r="S121">
        <v>0.51545673522797708</v>
      </c>
      <c r="T121">
        <v>0.181971228964693</v>
      </c>
      <c r="V121">
        <v>2620</v>
      </c>
      <c r="W121" s="9">
        <v>18</v>
      </c>
      <c r="X121">
        <v>11</v>
      </c>
      <c r="Y121">
        <f t="shared" si="7"/>
        <v>198</v>
      </c>
    </row>
    <row r="122" spans="1:25" x14ac:dyDescent="0.6">
      <c r="A122">
        <v>2012</v>
      </c>
      <c r="B122">
        <v>4</v>
      </c>
      <c r="C122">
        <v>30</v>
      </c>
      <c r="D122">
        <f t="shared" si="6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4"/>
        <v>0</v>
      </c>
      <c r="I122">
        <f t="shared" si="5"/>
        <v>0</v>
      </c>
      <c r="J122" s="13"/>
      <c r="K122" s="13"/>
      <c r="L122" s="13" cm="1">
        <f t="array" ref="L122">_xlfn.IFS(AND(D122=1, I122=0), N122*0.15, AND(D122=2, I122=0), N122*0.15, AND(D122=3, I122=0), N122*0.15, AND(D122=4, I122=0), N122*0.15, AND(D122=5, I122=0), N122*0.1, AND(D122=6, I122=0), N122*0.1, AND(D122=7, I122=0), N122*0.1, AND(D122=1, I122=1), N122*0.1, AND(D122=2, I122=1), N122*0.1, AND(D122=3, I122=1), N122*0.1, AND(D122=4, I122=1), N122*0.1, AND(D122=5, I122=1), N122*0.1, AND(D122=6, I122=1), N122*0.1, AND(D122=7, I122=1), N122*0.1)</f>
        <v>4424.7</v>
      </c>
      <c r="M122" s="13" cm="1">
        <f t="array" ref="M122">_xlfn.IFS(AND(D122=1, I122=0), O122*0.15, AND(D122=2, I122=0), O122*0.15, AND(D122=3, I122=0), O122*0.15, AND(D122=4, I122=0), O122*0.15, AND(D122=5, I122=0), O122*0.1, AND(D122=6, I122=0), O122*0.1, AND(D122=7, I122=0), O122*0.1, AND(D122=1, I122=1), O122*0.1, AND(D122=2, I122=1), O122*0.1, AND(D122=3, I122=1), O122*0.1, AND(D122=4, I122=1), O122*0.1, AND(D122=5, I122=1), O122*0.1, AND(D122=6, I122=1), O122*0.1, AND(D122=7, I122=1), O122*0.1)</f>
        <v>4758.3</v>
      </c>
      <c r="N122">
        <v>29498</v>
      </c>
      <c r="O122">
        <v>31722</v>
      </c>
      <c r="P122">
        <v>0.75794889766789852</v>
      </c>
      <c r="Q122">
        <v>0.24205110233210139</v>
      </c>
      <c r="R122">
        <v>0.58095928126188334</v>
      </c>
      <c r="S122">
        <v>0.41904071873811671</v>
      </c>
      <c r="T122">
        <v>0.117717792716137</v>
      </c>
      <c r="V122">
        <v>2620</v>
      </c>
      <c r="W122" s="9">
        <v>16.5</v>
      </c>
      <c r="X122">
        <v>14</v>
      </c>
      <c r="Y122">
        <f t="shared" si="7"/>
        <v>231</v>
      </c>
    </row>
    <row r="123" spans="1:25" x14ac:dyDescent="0.6">
      <c r="A123">
        <v>2012</v>
      </c>
      <c r="B123">
        <v>5</v>
      </c>
      <c r="C123">
        <v>1</v>
      </c>
      <c r="D123">
        <f t="shared" si="6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4"/>
        <v>0</v>
      </c>
      <c r="I123">
        <f t="shared" si="5"/>
        <v>0</v>
      </c>
      <c r="J123" s="13"/>
      <c r="K123" s="13"/>
      <c r="L123" s="13" cm="1">
        <f t="array" ref="L123">_xlfn.IFS(AND(D123=1, I123=0), N123*0.15, AND(D123=2, I123=0), N123*0.15, AND(D123=3, I123=0), N123*0.15, AND(D123=4, I123=0), N123*0.15, AND(D123=5, I123=0), N123*0.1, AND(D123=6, I123=0), N123*0.1, AND(D123=7, I123=0), N123*0.1, AND(D123=1, I123=1), N123*0.1, AND(D123=2, I123=1), N123*0.1, AND(D123=3, I123=1), N123*0.1, AND(D123=4, I123=1), N123*0.1, AND(D123=5, I123=1), N123*0.1, AND(D123=6, I123=1), N123*0.1, AND(D123=7, I123=1), N123*0.1)</f>
        <v>3797.3999999999996</v>
      </c>
      <c r="M123" s="13" cm="1">
        <f t="array" ref="M123">_xlfn.IFS(AND(D123=1, I123=0), O123*0.15, AND(D123=2, I123=0), O123*0.15, AND(D123=3, I123=0), O123*0.15, AND(D123=4, I123=0), O123*0.15, AND(D123=5, I123=0), O123*0.1, AND(D123=6, I123=0), O123*0.1, AND(D123=7, I123=0), O123*0.1, AND(D123=1, I123=1), O123*0.1, AND(D123=2, I123=1), O123*0.1, AND(D123=3, I123=1), O123*0.1, AND(D123=4, I123=1), O123*0.1, AND(D123=5, I123=1), O123*0.1, AND(D123=6, I123=1), O123*0.1, AND(D123=7, I123=1), O123*0.1)</f>
        <v>4866.75</v>
      </c>
      <c r="N123">
        <v>25316</v>
      </c>
      <c r="O123">
        <v>32445</v>
      </c>
      <c r="P123">
        <v>0.86045293200780648</v>
      </c>
      <c r="Q123">
        <v>0.13954706799219349</v>
      </c>
      <c r="R123">
        <v>0.57036176687812168</v>
      </c>
      <c r="S123">
        <v>0.42963823312187832</v>
      </c>
      <c r="T123">
        <v>8.4065932189664433E-2</v>
      </c>
      <c r="V123">
        <v>2620</v>
      </c>
      <c r="W123" s="9">
        <v>17.3</v>
      </c>
      <c r="X123">
        <v>57</v>
      </c>
      <c r="Y123">
        <f t="shared" si="7"/>
        <v>986.1</v>
      </c>
    </row>
    <row r="124" spans="1:25" x14ac:dyDescent="0.6">
      <c r="A124">
        <v>2012</v>
      </c>
      <c r="B124">
        <v>5</v>
      </c>
      <c r="C124">
        <v>2</v>
      </c>
      <c r="D124">
        <f t="shared" si="6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4"/>
        <v>0</v>
      </c>
      <c r="I124">
        <f t="shared" si="5"/>
        <v>0</v>
      </c>
      <c r="J124" s="13"/>
      <c r="K124" s="13"/>
      <c r="L124" s="13" cm="1">
        <f t="array" ref="L124">_xlfn.IFS(AND(D124=1, I124=0), N124*0.15, AND(D124=2, I124=0), N124*0.15, AND(D124=3, I124=0), N124*0.15, AND(D124=4, I124=0), N124*0.15, AND(D124=5, I124=0), N124*0.1, AND(D124=6, I124=0), N124*0.1, AND(D124=7, I124=0), N124*0.1, AND(D124=1, I124=1), N124*0.1, AND(D124=2, I124=1), N124*0.1, AND(D124=3, I124=1), N124*0.1, AND(D124=4, I124=1), N124*0.1, AND(D124=5, I124=1), N124*0.1, AND(D124=6, I124=1), N124*0.1, AND(D124=7, I124=1), N124*0.1)</f>
        <v>3444.9</v>
      </c>
      <c r="M124" s="13" cm="1">
        <f t="array" ref="M124">_xlfn.IFS(AND(D124=1, I124=0), O124*0.15, AND(D124=2, I124=0), O124*0.15, AND(D124=3, I124=0), O124*0.15, AND(D124=4, I124=0), O124*0.15, AND(D124=5, I124=0), O124*0.1, AND(D124=6, I124=0), O124*0.1, AND(D124=7, I124=0), O124*0.1, AND(D124=1, I124=1), O124*0.1, AND(D124=2, I124=1), O124*0.1, AND(D124=3, I124=1), O124*0.1, AND(D124=4, I124=1), O124*0.1, AND(D124=5, I124=1), O124*0.1, AND(D124=6, I124=1), O124*0.1, AND(D124=7, I124=1), O124*0.1)</f>
        <v>3961.5</v>
      </c>
      <c r="N124">
        <v>22966</v>
      </c>
      <c r="O124">
        <v>26410</v>
      </c>
      <c r="P124">
        <v>0.89657614704256494</v>
      </c>
      <c r="Q124">
        <v>0.103423852957435</v>
      </c>
      <c r="R124">
        <v>0.52154180178318599</v>
      </c>
      <c r="S124">
        <v>0.47845819821681401</v>
      </c>
      <c r="T124">
        <v>1.622986621768481E-2</v>
      </c>
      <c r="V124">
        <v>2620</v>
      </c>
      <c r="W124" s="9">
        <v>17.2</v>
      </c>
      <c r="X124">
        <v>14.5</v>
      </c>
      <c r="Y124">
        <f t="shared" si="7"/>
        <v>249.39999999999998</v>
      </c>
    </row>
    <row r="125" spans="1:25" x14ac:dyDescent="0.6">
      <c r="A125">
        <v>2012</v>
      </c>
      <c r="B125">
        <v>5</v>
      </c>
      <c r="C125">
        <v>3</v>
      </c>
      <c r="D125">
        <f t="shared" si="6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4"/>
        <v>0</v>
      </c>
      <c r="I125">
        <f t="shared" si="5"/>
        <v>0</v>
      </c>
      <c r="J125" s="13"/>
      <c r="K125" s="13"/>
      <c r="L125" s="13" cm="1">
        <f t="array" ref="L125">_xlfn.IFS(AND(D125=1, I125=0), N125*0.15, AND(D125=2, I125=0), N125*0.15, AND(D125=3, I125=0), N125*0.15, AND(D125=4, I125=0), N125*0.15, AND(D125=5, I125=0), N125*0.1, AND(D125=6, I125=0), N125*0.1, AND(D125=7, I125=0), N125*0.1, AND(D125=1, I125=1), N125*0.1, AND(D125=2, I125=1), N125*0.1, AND(D125=3, I125=1), N125*0.1, AND(D125=4, I125=1), N125*0.1, AND(D125=5, I125=1), N125*0.1, AND(D125=6, I125=1), N125*0.1, AND(D125=7, I125=1), N125*0.1)</f>
        <v>3982.5</v>
      </c>
      <c r="M125" s="13" cm="1">
        <f t="array" ref="M125">_xlfn.IFS(AND(D125=1, I125=0), O125*0.15, AND(D125=2, I125=0), O125*0.15, AND(D125=3, I125=0), O125*0.15, AND(D125=4, I125=0), O125*0.15, AND(D125=5, I125=0), O125*0.1, AND(D125=6, I125=0), O125*0.1, AND(D125=7, I125=0), O125*0.1, AND(D125=1, I125=1), O125*0.1, AND(D125=2, I125=1), O125*0.1, AND(D125=3, I125=1), O125*0.1, AND(D125=4, I125=1), O125*0.1, AND(D125=5, I125=1), O125*0.1, AND(D125=6, I125=1), O125*0.1, AND(D125=7, I125=1), O125*0.1)</f>
        <v>4130.25</v>
      </c>
      <c r="N125">
        <v>26550</v>
      </c>
      <c r="O125">
        <v>27535</v>
      </c>
      <c r="P125">
        <v>0.79868549172346648</v>
      </c>
      <c r="Q125">
        <v>0.2013145082765336</v>
      </c>
      <c r="R125">
        <v>0.46730400749724421</v>
      </c>
      <c r="S125">
        <v>0.47714043694720032</v>
      </c>
      <c r="T125">
        <v>6.9279100529100524E-2</v>
      </c>
      <c r="V125">
        <v>2620</v>
      </c>
      <c r="W125" s="9">
        <v>17.3</v>
      </c>
      <c r="X125">
        <v>0</v>
      </c>
      <c r="Y125">
        <f t="shared" si="7"/>
        <v>0</v>
      </c>
    </row>
    <row r="126" spans="1:25" x14ac:dyDescent="0.6">
      <c r="A126">
        <v>2012</v>
      </c>
      <c r="B126">
        <v>5</v>
      </c>
      <c r="C126">
        <v>4</v>
      </c>
      <c r="D126">
        <f t="shared" si="6"/>
        <v>5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4"/>
        <v>0</v>
      </c>
      <c r="I126">
        <f t="shared" si="5"/>
        <v>0</v>
      </c>
      <c r="J126" s="13"/>
      <c r="K126" s="13"/>
      <c r="L126" s="13" cm="1">
        <f t="array" ref="L126">_xlfn.IFS(AND(D126=1, I126=0), N126*0.15, AND(D126=2, I126=0), N126*0.15, AND(D126=3, I126=0), N126*0.15, AND(D126=4, I126=0), N126*0.15, AND(D126=5, I126=0), N126*0.1, AND(D126=6, I126=0), N126*0.1, AND(D126=7, I126=0), N126*0.1, AND(D126=1, I126=1), N126*0.1, AND(D126=2, I126=1), N126*0.1, AND(D126=3, I126=1), N126*0.1, AND(D126=4, I126=1), N126*0.1, AND(D126=5, I126=1), N126*0.1, AND(D126=6, I126=1), N126*0.1, AND(D126=7, I126=1), N126*0.1)</f>
        <v>3296.9</v>
      </c>
      <c r="M126" s="13" cm="1">
        <f t="array" ref="M126">_xlfn.IFS(AND(D126=1, I126=0), O126*0.15, AND(D126=2, I126=0), O126*0.15, AND(D126=3, I126=0), O126*0.15, AND(D126=4, I126=0), O126*0.15, AND(D126=5, I126=0), O126*0.1, AND(D126=6, I126=0), O126*0.1, AND(D126=7, I126=0), O126*0.1, AND(D126=1, I126=1), O126*0.1, AND(D126=2, I126=1), O126*0.1, AND(D126=3, I126=1), O126*0.1, AND(D126=4, I126=1), O126*0.1, AND(D126=5, I126=1), O126*0.1, AND(D126=6, I126=1), O126*0.1, AND(D126=7, I126=1), O126*0.1)</f>
        <v>3140.1000000000004</v>
      </c>
      <c r="N126">
        <v>32969</v>
      </c>
      <c r="O126">
        <v>31401</v>
      </c>
      <c r="P126">
        <v>0.78400312502431335</v>
      </c>
      <c r="Q126">
        <v>0.21599687497568659</v>
      </c>
      <c r="R126">
        <v>0.54469164467384656</v>
      </c>
      <c r="S126">
        <v>0.45530835532615349</v>
      </c>
      <c r="T126">
        <v>3.1422092329796369E-2</v>
      </c>
      <c r="V126">
        <v>2620</v>
      </c>
      <c r="W126" s="9">
        <v>17.7</v>
      </c>
      <c r="X126">
        <v>0</v>
      </c>
      <c r="Y126">
        <f t="shared" si="7"/>
        <v>0</v>
      </c>
    </row>
    <row r="127" spans="1:25" x14ac:dyDescent="0.6">
      <c r="A127">
        <v>2012</v>
      </c>
      <c r="B127">
        <v>5</v>
      </c>
      <c r="C127">
        <v>5</v>
      </c>
      <c r="D127">
        <f t="shared" si="6"/>
        <v>6</v>
      </c>
      <c r="E127" t="s">
        <v>20</v>
      </c>
      <c r="F127" t="s">
        <v>11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4"/>
        <v>1</v>
      </c>
      <c r="I127">
        <f t="shared" si="5"/>
        <v>1</v>
      </c>
      <c r="J127" s="12" t="s">
        <v>61</v>
      </c>
      <c r="K127" s="12"/>
      <c r="L127" s="12" cm="1">
        <f t="array" ref="L127">_xlfn.IFS(AND(D127=1, I127=0), N127*0.15, AND(D127=2, I127=0), N127*0.15, AND(D127=3, I127=0), N127*0.15, AND(D127=4, I127=0), N127*0.15, AND(D127=5, I127=0), N127*0.1, AND(D127=6, I127=0), N127*0.1, AND(D127=7, I127=0), N127*0.1, AND(D127=1, I127=1), N127*0.1, AND(D127=2, I127=1), N127*0.1, AND(D127=3, I127=1), N127*0.1, AND(D127=4, I127=1), N127*0.1, AND(D127=5, I127=1), N127*0.1, AND(D127=6, I127=1), N127*0.1, AND(D127=7, I127=1), N127*0.1)</f>
        <v>2658.8</v>
      </c>
      <c r="M127" s="12" cm="1">
        <f t="array" ref="M127">_xlfn.IFS(AND(D127=1, I127=0), O127*0.15, AND(D127=2, I127=0), O127*0.15, AND(D127=3, I127=0), O127*0.15, AND(D127=4, I127=0), O127*0.15, AND(D127=5, I127=0), O127*0.1, AND(D127=6, I127=0), O127*0.1, AND(D127=7, I127=0), O127*0.1, AND(D127=1, I127=1), O127*0.1, AND(D127=2, I127=1), O127*0.1, AND(D127=3, I127=1), O127*0.1, AND(D127=4, I127=1), O127*0.1, AND(D127=5, I127=1), O127*0.1, AND(D127=6, I127=1), O127*0.1, AND(D127=7, I127=1), O127*0.1)</f>
        <v>2279.4</v>
      </c>
      <c r="N127">
        <v>26588</v>
      </c>
      <c r="O127">
        <v>22794</v>
      </c>
      <c r="P127">
        <v>0.81401804911976039</v>
      </c>
      <c r="Q127">
        <v>0.18598195088023961</v>
      </c>
      <c r="R127">
        <v>0.53068083327846893</v>
      </c>
      <c r="S127">
        <v>0.46931916672153112</v>
      </c>
      <c r="T127">
        <v>3.7596849723286502E-2</v>
      </c>
      <c r="V127">
        <v>2620</v>
      </c>
      <c r="W127" s="9">
        <v>20.6</v>
      </c>
      <c r="X127">
        <v>0</v>
      </c>
      <c r="Y127">
        <f t="shared" si="7"/>
        <v>0</v>
      </c>
    </row>
    <row r="128" spans="1:25" x14ac:dyDescent="0.6">
      <c r="A128">
        <v>2012</v>
      </c>
      <c r="B128">
        <v>5</v>
      </c>
      <c r="C128">
        <v>6</v>
      </c>
      <c r="D128">
        <f t="shared" si="6"/>
        <v>7</v>
      </c>
      <c r="E128" t="s">
        <v>20</v>
      </c>
      <c r="F128" t="s">
        <v>15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4"/>
        <v>0</v>
      </c>
      <c r="I128">
        <f t="shared" si="5"/>
        <v>1</v>
      </c>
      <c r="J128" s="12" t="s">
        <v>61</v>
      </c>
      <c r="K128" s="12"/>
      <c r="L128" s="12" cm="1">
        <f t="array" ref="L128">_xlfn.IFS(AND(D128=1, I128=0), N128*0.15, AND(D128=2, I128=0), N128*0.15, AND(D128=3, I128=0), N128*0.15, AND(D128=4, I128=0), N128*0.15, AND(D128=5, I128=0), N128*0.1, AND(D128=6, I128=0), N128*0.1, AND(D128=7, I128=0), N128*0.1, AND(D128=1, I128=1), N128*0.1, AND(D128=2, I128=1), N128*0.1, AND(D128=3, I128=1), N128*0.1, AND(D128=4, I128=1), N128*0.1, AND(D128=5, I128=1), N128*0.1, AND(D128=6, I128=1), N128*0.1, AND(D128=7, I128=1), N128*0.1)</f>
        <v>2398.4</v>
      </c>
      <c r="M128" s="12" cm="1">
        <f t="array" ref="M128">_xlfn.IFS(AND(D128=1, I128=0), O128*0.15, AND(D128=2, I128=0), O128*0.15, AND(D128=3, I128=0), O128*0.15, AND(D128=4, I128=0), O128*0.15, AND(D128=5, I128=0), O128*0.1, AND(D128=6, I128=0), O128*0.1, AND(D128=7, I128=0), O128*0.1, AND(D128=1, I128=1), O128*0.1, AND(D128=2, I128=1), O128*0.1, AND(D128=3, I128=1), O128*0.1, AND(D128=4, I128=1), O128*0.1, AND(D128=5, I128=1), O128*0.1, AND(D128=6, I128=1), O128*0.1, AND(D128=7, I128=1), O128*0.1)</f>
        <v>3417.4</v>
      </c>
      <c r="N128">
        <v>23984</v>
      </c>
      <c r="O128">
        <v>34174</v>
      </c>
      <c r="P128">
        <v>0.77877812832900584</v>
      </c>
      <c r="Q128">
        <v>0.22122187167099411</v>
      </c>
      <c r="R128">
        <v>0.47207026058514301</v>
      </c>
      <c r="S128">
        <v>0.5279297394148571</v>
      </c>
      <c r="T128">
        <v>2.276380821605363E-2</v>
      </c>
      <c r="V128">
        <v>2620</v>
      </c>
      <c r="W128" s="9">
        <v>20.100000000000001</v>
      </c>
      <c r="X128">
        <v>0</v>
      </c>
      <c r="Y128">
        <f t="shared" si="7"/>
        <v>0</v>
      </c>
    </row>
    <row r="129" spans="1:25" x14ac:dyDescent="0.6">
      <c r="A129">
        <v>2012</v>
      </c>
      <c r="B129">
        <v>5</v>
      </c>
      <c r="C129">
        <v>7</v>
      </c>
      <c r="D129">
        <f t="shared" si="6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4"/>
        <v>0</v>
      </c>
      <c r="I129">
        <f t="shared" si="5"/>
        <v>0</v>
      </c>
      <c r="J129" s="13"/>
      <c r="K129" s="13"/>
      <c r="L129" s="13" cm="1">
        <f t="array" ref="L129">_xlfn.IFS(AND(D129=1, I129=0), N129*0.15, AND(D129=2, I129=0), N129*0.15, AND(D129=3, I129=0), N129*0.15, AND(D129=4, I129=0), N129*0.15, AND(D129=5, I129=0), N129*0.1, AND(D129=6, I129=0), N129*0.1, AND(D129=7, I129=0), N129*0.1, AND(D129=1, I129=1), N129*0.1, AND(D129=2, I129=1), N129*0.1, AND(D129=3, I129=1), N129*0.1, AND(D129=4, I129=1), N129*0.1, AND(D129=5, I129=1), N129*0.1, AND(D129=6, I129=1), N129*0.1, AND(D129=7, I129=1), N129*0.1)</f>
        <v>4163.0999999999995</v>
      </c>
      <c r="M129" s="13" cm="1">
        <f t="array" ref="M129">_xlfn.IFS(AND(D129=1, I129=0), O129*0.15, AND(D129=2, I129=0), O129*0.15, AND(D129=3, I129=0), O129*0.15, AND(D129=4, I129=0), O129*0.15, AND(D129=5, I129=0), O129*0.1, AND(D129=6, I129=0), O129*0.1, AND(D129=7, I129=0), O129*0.1, AND(D129=1, I129=1), O129*0.1, AND(D129=2, I129=1), O129*0.1, AND(D129=3, I129=1), O129*0.1, AND(D129=4, I129=1), O129*0.1, AND(D129=5, I129=1), O129*0.1, AND(D129=6, I129=1), O129*0.1, AND(D129=7, I129=1), O129*0.1)</f>
        <v>4449.1499999999996</v>
      </c>
      <c r="N129">
        <v>27754</v>
      </c>
      <c r="O129">
        <v>29661</v>
      </c>
      <c r="P129">
        <v>0.64411861931639292</v>
      </c>
      <c r="Q129">
        <v>0.35588138068360708</v>
      </c>
      <c r="R129">
        <v>0.46361399619456573</v>
      </c>
      <c r="S129">
        <v>0.3863860038054342</v>
      </c>
      <c r="T129">
        <v>7.2880387683142561E-2</v>
      </c>
      <c r="V129">
        <v>2620</v>
      </c>
      <c r="W129" s="9">
        <v>23.1</v>
      </c>
      <c r="X129">
        <v>0</v>
      </c>
      <c r="Y129">
        <f t="shared" si="7"/>
        <v>0</v>
      </c>
    </row>
    <row r="130" spans="1:25" x14ac:dyDescent="0.6">
      <c r="A130">
        <v>2012</v>
      </c>
      <c r="B130">
        <v>5</v>
      </c>
      <c r="C130">
        <v>8</v>
      </c>
      <c r="D130">
        <f t="shared" si="6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8" xml:space="preserve"> IF(F130 = "H",1,0)</f>
        <v>0</v>
      </c>
      <c r="I130">
        <f t="shared" ref="I130:I193" si="9">IF(NOT(ISBLANK(F130)), 1, 0)</f>
        <v>0</v>
      </c>
      <c r="J130" s="13"/>
      <c r="K130" s="13"/>
      <c r="L130" s="13" cm="1">
        <f t="array" ref="L130">_xlfn.IFS(AND(D130=1, I130=0), N130*0.15, AND(D130=2, I130=0), N130*0.15, AND(D130=3, I130=0), N130*0.15, AND(D130=4, I130=0), N130*0.15, AND(D130=5, I130=0), N130*0.1, AND(D130=6, I130=0), N130*0.1, AND(D130=7, I130=0), N130*0.1, AND(D130=1, I130=1), N130*0.1, AND(D130=2, I130=1), N130*0.1, AND(D130=3, I130=1), N130*0.1, AND(D130=4, I130=1), N130*0.1, AND(D130=5, I130=1), N130*0.1, AND(D130=6, I130=1), N130*0.1, AND(D130=7, I130=1), N130*0.1)</f>
        <v>3517.0499999999997</v>
      </c>
      <c r="M130" s="13" cm="1">
        <f t="array" ref="M130">_xlfn.IFS(AND(D130=1, I130=0), O130*0.15, AND(D130=2, I130=0), O130*0.15, AND(D130=3, I130=0), O130*0.15, AND(D130=4, I130=0), O130*0.15, AND(D130=5, I130=0), O130*0.1, AND(D130=6, I130=0), O130*0.1, AND(D130=7, I130=0), O130*0.1, AND(D130=1, I130=1), O130*0.1, AND(D130=2, I130=1), O130*0.1, AND(D130=3, I130=1), O130*0.1, AND(D130=4, I130=1), O130*0.1, AND(D130=5, I130=1), O130*0.1, AND(D130=6, I130=1), O130*0.1, AND(D130=7, I130=1), O130*0.1)</f>
        <v>3127.95</v>
      </c>
      <c r="N130">
        <v>23447</v>
      </c>
      <c r="O130">
        <v>20853</v>
      </c>
      <c r="P130">
        <v>0.802786044973545</v>
      </c>
      <c r="Q130">
        <v>0.197213955026455</v>
      </c>
      <c r="R130">
        <v>0.59604337482999625</v>
      </c>
      <c r="S130">
        <v>0.40395662517000369</v>
      </c>
      <c r="T130">
        <v>1.985156793624536E-2</v>
      </c>
      <c r="V130">
        <v>2620</v>
      </c>
      <c r="W130" s="9">
        <v>20.5</v>
      </c>
      <c r="X130">
        <v>0</v>
      </c>
      <c r="Y130">
        <f t="shared" si="7"/>
        <v>0</v>
      </c>
    </row>
    <row r="131" spans="1:25" x14ac:dyDescent="0.6">
      <c r="A131">
        <v>2012</v>
      </c>
      <c r="B131">
        <v>5</v>
      </c>
      <c r="C131">
        <v>9</v>
      </c>
      <c r="D131">
        <f t="shared" ref="D131:D194" si="10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8"/>
        <v>0</v>
      </c>
      <c r="I131">
        <f t="shared" si="9"/>
        <v>0</v>
      </c>
      <c r="J131" s="13"/>
      <c r="K131" s="13"/>
      <c r="L131" s="13" cm="1">
        <f t="array" ref="L131">_xlfn.IFS(AND(D131=1, I131=0), N131*0.15, AND(D131=2, I131=0), N131*0.15, AND(D131=3, I131=0), N131*0.15, AND(D131=4, I131=0), N131*0.15, AND(D131=5, I131=0), N131*0.1, AND(D131=6, I131=0), N131*0.1, AND(D131=7, I131=0), N131*0.1, AND(D131=1, I131=1), N131*0.1, AND(D131=2, I131=1), N131*0.1, AND(D131=3, I131=1), N131*0.1, AND(D131=4, I131=1), N131*0.1, AND(D131=5, I131=1), N131*0.1, AND(D131=6, I131=1), N131*0.1, AND(D131=7, I131=1), N131*0.1)</f>
        <v>4107</v>
      </c>
      <c r="M131" s="13" cm="1">
        <f t="array" ref="M131">_xlfn.IFS(AND(D131=1, I131=0), O131*0.15, AND(D131=2, I131=0), O131*0.15, AND(D131=3, I131=0), O131*0.15, AND(D131=4, I131=0), O131*0.15, AND(D131=5, I131=0), O131*0.1, AND(D131=6, I131=0), O131*0.1, AND(D131=7, I131=0), O131*0.1, AND(D131=1, I131=1), O131*0.1, AND(D131=2, I131=1), O131*0.1, AND(D131=3, I131=1), O131*0.1, AND(D131=4, I131=1), O131*0.1, AND(D131=5, I131=1), O131*0.1, AND(D131=6, I131=1), O131*0.1, AND(D131=7, I131=1), O131*0.1)</f>
        <v>3775.5</v>
      </c>
      <c r="N131">
        <v>27380</v>
      </c>
      <c r="O131">
        <v>25170</v>
      </c>
      <c r="P131">
        <v>0.92903750360840087</v>
      </c>
      <c r="Q131">
        <v>7.0962496391599086E-2</v>
      </c>
      <c r="R131">
        <v>0.51051158904463945</v>
      </c>
      <c r="S131">
        <v>0.48948841095536061</v>
      </c>
      <c r="T131">
        <v>0.1846795275587845</v>
      </c>
      <c r="V131">
        <v>2620</v>
      </c>
      <c r="W131" s="9">
        <v>17.7</v>
      </c>
      <c r="X131">
        <v>0</v>
      </c>
      <c r="Y131">
        <f t="shared" ref="Y131:Y194" si="11">W131*X131</f>
        <v>0</v>
      </c>
    </row>
    <row r="132" spans="1:25" x14ac:dyDescent="0.6">
      <c r="A132">
        <v>2012</v>
      </c>
      <c r="B132">
        <v>5</v>
      </c>
      <c r="C132">
        <v>10</v>
      </c>
      <c r="D132">
        <f t="shared" si="10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8"/>
        <v>0</v>
      </c>
      <c r="I132">
        <f t="shared" si="9"/>
        <v>0</v>
      </c>
      <c r="J132" s="13"/>
      <c r="K132" s="13"/>
      <c r="L132" s="13" cm="1">
        <f t="array" ref="L132">_xlfn.IFS(AND(D132=1, I132=0), N132*0.15, AND(D132=2, I132=0), N132*0.15, AND(D132=3, I132=0), N132*0.15, AND(D132=4, I132=0), N132*0.15, AND(D132=5, I132=0), N132*0.1, AND(D132=6, I132=0), N132*0.1, AND(D132=7, I132=0), N132*0.1, AND(D132=1, I132=1), N132*0.1, AND(D132=2, I132=1), N132*0.1, AND(D132=3, I132=1), N132*0.1, AND(D132=4, I132=1), N132*0.1, AND(D132=5, I132=1), N132*0.1, AND(D132=6, I132=1), N132*0.1, AND(D132=7, I132=1), N132*0.1)</f>
        <v>4484.55</v>
      </c>
      <c r="M132" s="13" cm="1">
        <f t="array" ref="M132">_xlfn.IFS(AND(D132=1, I132=0), O132*0.15, AND(D132=2, I132=0), O132*0.15, AND(D132=3, I132=0), O132*0.15, AND(D132=4, I132=0), O132*0.15, AND(D132=5, I132=0), O132*0.1, AND(D132=6, I132=0), O132*0.1, AND(D132=7, I132=0), O132*0.1, AND(D132=1, I132=1), O132*0.1, AND(D132=2, I132=1), O132*0.1, AND(D132=3, I132=1), O132*0.1, AND(D132=4, I132=1), O132*0.1, AND(D132=5, I132=1), O132*0.1, AND(D132=6, I132=1), O132*0.1, AND(D132=7, I132=1), O132*0.1)</f>
        <v>4189.95</v>
      </c>
      <c r="N132">
        <v>29897</v>
      </c>
      <c r="O132">
        <v>27933</v>
      </c>
      <c r="P132">
        <v>0.94902012711864403</v>
      </c>
      <c r="Q132">
        <v>5.0979872881355942E-2</v>
      </c>
      <c r="R132">
        <v>0.52342589027264363</v>
      </c>
      <c r="S132">
        <v>0.47657410972735631</v>
      </c>
      <c r="T132">
        <v>8.7459313347471243E-2</v>
      </c>
      <c r="V132">
        <v>2620</v>
      </c>
      <c r="W132" s="9">
        <v>17.899999999999999</v>
      </c>
      <c r="X132">
        <v>0</v>
      </c>
      <c r="Y132">
        <f t="shared" si="11"/>
        <v>0</v>
      </c>
    </row>
    <row r="133" spans="1:25" x14ac:dyDescent="0.6">
      <c r="A133">
        <v>2012</v>
      </c>
      <c r="B133">
        <v>5</v>
      </c>
      <c r="C133">
        <v>11</v>
      </c>
      <c r="D133">
        <f t="shared" si="10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8"/>
        <v>0</v>
      </c>
      <c r="I133">
        <f t="shared" si="9"/>
        <v>0</v>
      </c>
      <c r="J133" s="13"/>
      <c r="K133" s="13"/>
      <c r="L133" s="13" cm="1">
        <f t="array" ref="L133">_xlfn.IFS(AND(D133=1, I133=0), N133*0.15, AND(D133=2, I133=0), N133*0.15, AND(D133=3, I133=0), N133*0.15, AND(D133=4, I133=0), N133*0.15, AND(D133=5, I133=0), N133*0.1, AND(D133=6, I133=0), N133*0.1, AND(D133=7, I133=0), N133*0.1, AND(D133=1, I133=1), N133*0.1, AND(D133=2, I133=1), N133*0.1, AND(D133=3, I133=1), N133*0.1, AND(D133=4, I133=1), N133*0.1, AND(D133=5, I133=1), N133*0.1, AND(D133=6, I133=1), N133*0.1, AND(D133=7, I133=1), N133*0.1)</f>
        <v>3296.4</v>
      </c>
      <c r="M133" s="13" cm="1">
        <f t="array" ref="M133">_xlfn.IFS(AND(D133=1, I133=0), O133*0.15, AND(D133=2, I133=0), O133*0.15, AND(D133=3, I133=0), O133*0.15, AND(D133=4, I133=0), O133*0.15, AND(D133=5, I133=0), O133*0.1, AND(D133=6, I133=0), O133*0.1, AND(D133=7, I133=0), O133*0.1, AND(D133=1, I133=1), O133*0.1, AND(D133=2, I133=1), O133*0.1, AND(D133=3, I133=1), O133*0.1, AND(D133=4, I133=1), O133*0.1, AND(D133=5, I133=1), O133*0.1, AND(D133=6, I133=1), O133*0.1, AND(D133=7, I133=1), O133*0.1)</f>
        <v>3354.3</v>
      </c>
      <c r="N133">
        <v>32964</v>
      </c>
      <c r="O133">
        <v>33543</v>
      </c>
      <c r="P133">
        <v>0.68878553476195181</v>
      </c>
      <c r="Q133">
        <v>0.31121446523804819</v>
      </c>
      <c r="R133">
        <v>0.46238256095157471</v>
      </c>
      <c r="S133">
        <v>0.44237934381033001</v>
      </c>
      <c r="T133">
        <v>8.1967611401186843E-2</v>
      </c>
      <c r="V133">
        <v>2620</v>
      </c>
      <c r="W133" s="9">
        <v>16.899999999999999</v>
      </c>
      <c r="X133">
        <v>0</v>
      </c>
      <c r="Y133">
        <f t="shared" si="11"/>
        <v>0</v>
      </c>
    </row>
    <row r="134" spans="1:25" x14ac:dyDescent="0.6">
      <c r="A134">
        <v>2012</v>
      </c>
      <c r="B134">
        <v>5</v>
      </c>
      <c r="C134">
        <v>12</v>
      </c>
      <c r="D134">
        <f t="shared" si="10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8"/>
        <v>0</v>
      </c>
      <c r="I134">
        <f t="shared" si="9"/>
        <v>0</v>
      </c>
      <c r="J134" s="13"/>
      <c r="K134" s="13"/>
      <c r="L134" s="13" cm="1">
        <f t="array" ref="L134">_xlfn.IFS(AND(D134=1, I134=0), N134*0.15, AND(D134=2, I134=0), N134*0.15, AND(D134=3, I134=0), N134*0.15, AND(D134=4, I134=0), N134*0.15, AND(D134=5, I134=0), N134*0.1, AND(D134=6, I134=0), N134*0.1, AND(D134=7, I134=0), N134*0.1, AND(D134=1, I134=1), N134*0.1, AND(D134=2, I134=1), N134*0.1, AND(D134=3, I134=1), N134*0.1, AND(D134=4, I134=1), N134*0.1, AND(D134=5, I134=1), N134*0.1, AND(D134=6, I134=1), N134*0.1, AND(D134=7, I134=1), N134*0.1)</f>
        <v>3000.4</v>
      </c>
      <c r="M134" s="13" cm="1">
        <f t="array" ref="M134">_xlfn.IFS(AND(D134=1, I134=0), O134*0.15, AND(D134=2, I134=0), O134*0.15, AND(D134=3, I134=0), O134*0.15, AND(D134=4, I134=0), O134*0.15, AND(D134=5, I134=0), O134*0.1, AND(D134=6, I134=0), O134*0.1, AND(D134=7, I134=0), O134*0.1, AND(D134=1, I134=1), O134*0.1, AND(D134=2, I134=1), O134*0.1, AND(D134=3, I134=1), O134*0.1, AND(D134=4, I134=1), O134*0.1, AND(D134=5, I134=1), O134*0.1, AND(D134=6, I134=1), O134*0.1, AND(D134=7, I134=1), O134*0.1)</f>
        <v>3096.2000000000003</v>
      </c>
      <c r="N134">
        <v>30004</v>
      </c>
      <c r="O134">
        <v>30962</v>
      </c>
      <c r="P134">
        <v>0.83470839260312946</v>
      </c>
      <c r="Q134">
        <v>0.16529160739687049</v>
      </c>
      <c r="R134">
        <v>0.52794389694776578</v>
      </c>
      <c r="S134">
        <v>0.4194245241048658</v>
      </c>
      <c r="T134">
        <v>2.2053090241944729E-2</v>
      </c>
      <c r="V134">
        <v>2620</v>
      </c>
      <c r="W134" s="9">
        <v>17.3</v>
      </c>
      <c r="X134">
        <v>0</v>
      </c>
      <c r="Y134">
        <f t="shared" si="11"/>
        <v>0</v>
      </c>
    </row>
    <row r="135" spans="1:25" x14ac:dyDescent="0.6">
      <c r="A135">
        <v>2012</v>
      </c>
      <c r="B135">
        <v>5</v>
      </c>
      <c r="C135">
        <v>13</v>
      </c>
      <c r="D135">
        <f t="shared" si="10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8"/>
        <v>0</v>
      </c>
      <c r="I135">
        <f t="shared" si="9"/>
        <v>0</v>
      </c>
      <c r="J135" s="13"/>
      <c r="K135" s="13"/>
      <c r="L135" s="13" cm="1">
        <f t="array" ref="L135">_xlfn.IFS(AND(D135=1, I135=0), N135*0.15, AND(D135=2, I135=0), N135*0.15, AND(D135=3, I135=0), N135*0.15, AND(D135=4, I135=0), N135*0.15, AND(D135=5, I135=0), N135*0.1, AND(D135=6, I135=0), N135*0.1, AND(D135=7, I135=0), N135*0.1, AND(D135=1, I135=1), N135*0.1, AND(D135=2, I135=1), N135*0.1, AND(D135=3, I135=1), N135*0.1, AND(D135=4, I135=1), N135*0.1, AND(D135=5, I135=1), N135*0.1, AND(D135=6, I135=1), N135*0.1, AND(D135=7, I135=1), N135*0.1)</f>
        <v>2796.6000000000004</v>
      </c>
      <c r="M135" s="13" cm="1">
        <f t="array" ref="M135">_xlfn.IFS(AND(D135=1, I135=0), O135*0.15, AND(D135=2, I135=0), O135*0.15, AND(D135=3, I135=0), O135*0.15, AND(D135=4, I135=0), O135*0.15, AND(D135=5, I135=0), O135*0.1, AND(D135=6, I135=0), O135*0.1, AND(D135=7, I135=0), O135*0.1, AND(D135=1, I135=1), O135*0.1, AND(D135=2, I135=1), O135*0.1, AND(D135=3, I135=1), O135*0.1, AND(D135=4, I135=1), O135*0.1, AND(D135=5, I135=1), O135*0.1, AND(D135=6, I135=1), O135*0.1, AND(D135=7, I135=1), O135*0.1)</f>
        <v>3441.3</v>
      </c>
      <c r="N135">
        <v>27966</v>
      </c>
      <c r="O135">
        <v>34413</v>
      </c>
      <c r="P135">
        <v>0.83215950722571841</v>
      </c>
      <c r="Q135">
        <v>0.16784049277428159</v>
      </c>
      <c r="R135">
        <v>0.45401094162004979</v>
      </c>
      <c r="S135">
        <v>0.48716552896818549</v>
      </c>
      <c r="T135">
        <v>0.12776557592734061</v>
      </c>
      <c r="V135">
        <v>2620</v>
      </c>
      <c r="W135" s="9">
        <v>18.5</v>
      </c>
      <c r="X135">
        <v>0</v>
      </c>
      <c r="Y135">
        <f t="shared" si="11"/>
        <v>0</v>
      </c>
    </row>
    <row r="136" spans="1:25" x14ac:dyDescent="0.6">
      <c r="A136">
        <v>2012</v>
      </c>
      <c r="B136">
        <v>5</v>
      </c>
      <c r="C136">
        <v>14</v>
      </c>
      <c r="D136">
        <f t="shared" si="10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8"/>
        <v>0</v>
      </c>
      <c r="I136">
        <f t="shared" si="9"/>
        <v>0</v>
      </c>
      <c r="J136" s="13"/>
      <c r="K136" s="13"/>
      <c r="L136" s="13" cm="1">
        <f t="array" ref="L136">_xlfn.IFS(AND(D136=1, I136=0), N136*0.15, AND(D136=2, I136=0), N136*0.15, AND(D136=3, I136=0), N136*0.15, AND(D136=4, I136=0), N136*0.15, AND(D136=5, I136=0), N136*0.1, AND(D136=6, I136=0), N136*0.1, AND(D136=7, I136=0), N136*0.1, AND(D136=1, I136=1), N136*0.1, AND(D136=2, I136=1), N136*0.1, AND(D136=3, I136=1), N136*0.1, AND(D136=4, I136=1), N136*0.1, AND(D136=5, I136=1), N136*0.1, AND(D136=6, I136=1), N136*0.1, AND(D136=7, I136=1), N136*0.1)</f>
        <v>4385.3999999999996</v>
      </c>
      <c r="M136" s="13" cm="1">
        <f t="array" ref="M136">_xlfn.IFS(AND(D136=1, I136=0), O136*0.15, AND(D136=2, I136=0), O136*0.15, AND(D136=3, I136=0), O136*0.15, AND(D136=4, I136=0), O136*0.15, AND(D136=5, I136=0), O136*0.1, AND(D136=6, I136=0), O136*0.1, AND(D136=7, I136=0), O136*0.1, AND(D136=1, I136=1), O136*0.1, AND(D136=2, I136=1), O136*0.1, AND(D136=3, I136=1), O136*0.1, AND(D136=4, I136=1), O136*0.1, AND(D136=5, I136=1), O136*0.1, AND(D136=6, I136=1), O136*0.1, AND(D136=7, I136=1), O136*0.1)</f>
        <v>4613.0999999999995</v>
      </c>
      <c r="N136">
        <v>29236</v>
      </c>
      <c r="O136">
        <v>30754</v>
      </c>
      <c r="P136">
        <v>0.8064055646396221</v>
      </c>
      <c r="Q136">
        <v>0.1935944353603779</v>
      </c>
      <c r="R136">
        <v>0.55628161853533031</v>
      </c>
      <c r="S136">
        <v>0.44371838146466958</v>
      </c>
      <c r="T136">
        <v>3.315070944381289E-2</v>
      </c>
      <c r="V136">
        <v>2620</v>
      </c>
      <c r="W136" s="9">
        <v>19.7</v>
      </c>
      <c r="X136">
        <v>8</v>
      </c>
      <c r="Y136">
        <f t="shared" si="11"/>
        <v>157.6</v>
      </c>
    </row>
    <row r="137" spans="1:25" x14ac:dyDescent="0.6">
      <c r="A137">
        <v>2012</v>
      </c>
      <c r="B137">
        <v>5</v>
      </c>
      <c r="C137">
        <v>15</v>
      </c>
      <c r="D137">
        <f t="shared" si="10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8"/>
        <v>0</v>
      </c>
      <c r="I137">
        <f t="shared" si="9"/>
        <v>0</v>
      </c>
      <c r="J137" s="13"/>
      <c r="K137" s="13"/>
      <c r="L137" s="13" cm="1">
        <f t="array" ref="L137">_xlfn.IFS(AND(D137=1, I137=0), N137*0.15, AND(D137=2, I137=0), N137*0.15, AND(D137=3, I137=0), N137*0.15, AND(D137=4, I137=0), N137*0.15, AND(D137=5, I137=0), N137*0.1, AND(D137=6, I137=0), N137*0.1, AND(D137=7, I137=0), N137*0.1, AND(D137=1, I137=1), N137*0.1, AND(D137=2, I137=1), N137*0.1, AND(D137=3, I137=1), N137*0.1, AND(D137=4, I137=1), N137*0.1, AND(D137=5, I137=1), N137*0.1, AND(D137=6, I137=1), N137*0.1, AND(D137=7, I137=1), N137*0.1)</f>
        <v>4295.7</v>
      </c>
      <c r="M137" s="13" cm="1">
        <f t="array" ref="M137">_xlfn.IFS(AND(D137=1, I137=0), O137*0.15, AND(D137=2, I137=0), O137*0.15, AND(D137=3, I137=0), O137*0.15, AND(D137=4, I137=0), O137*0.15, AND(D137=5, I137=0), O137*0.1, AND(D137=6, I137=0), O137*0.1, AND(D137=7, I137=0), O137*0.1, AND(D137=1, I137=1), O137*0.1, AND(D137=2, I137=1), O137*0.1, AND(D137=3, I137=1), O137*0.1, AND(D137=4, I137=1), O137*0.1, AND(D137=5, I137=1), O137*0.1, AND(D137=6, I137=1), O137*0.1, AND(D137=7, I137=1), O137*0.1)</f>
        <v>3690.1499999999996</v>
      </c>
      <c r="N137">
        <v>28638</v>
      </c>
      <c r="O137">
        <v>24601</v>
      </c>
      <c r="P137">
        <v>0.82256518082422203</v>
      </c>
      <c r="Q137">
        <v>0.177434819175778</v>
      </c>
      <c r="R137">
        <v>0.57464147594075909</v>
      </c>
      <c r="S137">
        <v>0.42535852405924091</v>
      </c>
      <c r="T137">
        <v>1.7881125855868329E-2</v>
      </c>
      <c r="V137">
        <v>2620</v>
      </c>
      <c r="W137" s="9">
        <v>16.399999999999999</v>
      </c>
      <c r="X137">
        <v>6</v>
      </c>
      <c r="Y137">
        <f t="shared" si="11"/>
        <v>98.399999999999991</v>
      </c>
    </row>
    <row r="138" spans="1:25" x14ac:dyDescent="0.6">
      <c r="A138">
        <v>2012</v>
      </c>
      <c r="B138">
        <v>5</v>
      </c>
      <c r="C138">
        <v>16</v>
      </c>
      <c r="D138">
        <f t="shared" si="10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8"/>
        <v>0</v>
      </c>
      <c r="I138">
        <f t="shared" si="9"/>
        <v>0</v>
      </c>
      <c r="J138" s="13"/>
      <c r="K138" s="13"/>
      <c r="L138" s="13" cm="1">
        <f t="array" ref="L138">_xlfn.IFS(AND(D138=1, I138=0), N138*0.15, AND(D138=2, I138=0), N138*0.15, AND(D138=3, I138=0), N138*0.15, AND(D138=4, I138=0), N138*0.15, AND(D138=5, I138=0), N138*0.1, AND(D138=6, I138=0), N138*0.1, AND(D138=7, I138=0), N138*0.1, AND(D138=1, I138=1), N138*0.1, AND(D138=2, I138=1), N138*0.1, AND(D138=3, I138=1), N138*0.1, AND(D138=4, I138=1), N138*0.1, AND(D138=5, I138=1), N138*0.1, AND(D138=6, I138=1), N138*0.1, AND(D138=7, I138=1), N138*0.1)</f>
        <v>4376.8499999999995</v>
      </c>
      <c r="M138" s="13" cm="1">
        <f t="array" ref="M138">_xlfn.IFS(AND(D138=1, I138=0), O138*0.15, AND(D138=2, I138=0), O138*0.15, AND(D138=3, I138=0), O138*0.15, AND(D138=4, I138=0), O138*0.15, AND(D138=5, I138=0), O138*0.1, AND(D138=6, I138=0), O138*0.1, AND(D138=7, I138=0), O138*0.1, AND(D138=1, I138=1), O138*0.1, AND(D138=2, I138=1), O138*0.1, AND(D138=3, I138=1), O138*0.1, AND(D138=4, I138=1), O138*0.1, AND(D138=5, I138=1), O138*0.1, AND(D138=6, I138=1), O138*0.1, AND(D138=7, I138=1), O138*0.1)</f>
        <v>4023.6</v>
      </c>
      <c r="N138">
        <v>29179</v>
      </c>
      <c r="O138">
        <v>26824</v>
      </c>
      <c r="P138">
        <v>0.89895943796394484</v>
      </c>
      <c r="Q138">
        <v>0.1010405620360551</v>
      </c>
      <c r="R138">
        <v>0.53206728869443631</v>
      </c>
      <c r="S138">
        <v>0.46793271130556369</v>
      </c>
      <c r="T138">
        <v>2.4463505244755251E-2</v>
      </c>
      <c r="V138">
        <v>2620</v>
      </c>
      <c r="W138" s="9">
        <v>21.1</v>
      </c>
      <c r="X138">
        <v>0</v>
      </c>
      <c r="Y138">
        <f t="shared" si="11"/>
        <v>0</v>
      </c>
    </row>
    <row r="139" spans="1:25" x14ac:dyDescent="0.6">
      <c r="A139">
        <v>2012</v>
      </c>
      <c r="B139">
        <v>5</v>
      </c>
      <c r="C139">
        <v>17</v>
      </c>
      <c r="D139">
        <f t="shared" si="10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8"/>
        <v>0</v>
      </c>
      <c r="I139">
        <f t="shared" si="9"/>
        <v>0</v>
      </c>
      <c r="J139" s="13"/>
      <c r="K139" s="13"/>
      <c r="L139" s="13" cm="1">
        <f t="array" ref="L139">_xlfn.IFS(AND(D139=1, I139=0), N139*0.15, AND(D139=2, I139=0), N139*0.15, AND(D139=3, I139=0), N139*0.15, AND(D139=4, I139=0), N139*0.15, AND(D139=5, I139=0), N139*0.1, AND(D139=6, I139=0), N139*0.1, AND(D139=7, I139=0), N139*0.1, AND(D139=1, I139=1), N139*0.1, AND(D139=2, I139=1), N139*0.1, AND(D139=3, I139=1), N139*0.1, AND(D139=4, I139=1), N139*0.1, AND(D139=5, I139=1), N139*0.1, AND(D139=6, I139=1), N139*0.1, AND(D139=7, I139=1), N139*0.1)</f>
        <v>4558.8</v>
      </c>
      <c r="M139" s="13" cm="1">
        <f t="array" ref="M139">_xlfn.IFS(AND(D139=1, I139=0), O139*0.15, AND(D139=2, I139=0), O139*0.15, AND(D139=3, I139=0), O139*0.15, AND(D139=4, I139=0), O139*0.15, AND(D139=5, I139=0), O139*0.1, AND(D139=6, I139=0), O139*0.1, AND(D139=7, I139=0), O139*0.1, AND(D139=1, I139=1), O139*0.1, AND(D139=2, I139=1), O139*0.1, AND(D139=3, I139=1), O139*0.1, AND(D139=4, I139=1), O139*0.1, AND(D139=5, I139=1), O139*0.1, AND(D139=6, I139=1), O139*0.1, AND(D139=7, I139=1), O139*0.1)</f>
        <v>4345.95</v>
      </c>
      <c r="N139">
        <v>30392</v>
      </c>
      <c r="O139">
        <v>28973</v>
      </c>
      <c r="P139">
        <v>0.875167993052963</v>
      </c>
      <c r="Q139">
        <v>0.124832006947037</v>
      </c>
      <c r="R139">
        <v>0.50354080239893384</v>
      </c>
      <c r="S139">
        <v>0.49645919760106622</v>
      </c>
      <c r="T139">
        <v>3.7816966564442667E-2</v>
      </c>
      <c r="V139">
        <v>2620</v>
      </c>
      <c r="W139" s="9">
        <v>18.899999999999999</v>
      </c>
      <c r="X139">
        <v>0</v>
      </c>
      <c r="Y139">
        <f t="shared" si="11"/>
        <v>0</v>
      </c>
    </row>
    <row r="140" spans="1:25" x14ac:dyDescent="0.6">
      <c r="A140">
        <v>2012</v>
      </c>
      <c r="B140">
        <v>5</v>
      </c>
      <c r="C140">
        <v>18</v>
      </c>
      <c r="D140">
        <f t="shared" si="10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8"/>
        <v>0</v>
      </c>
      <c r="I140">
        <f t="shared" si="9"/>
        <v>0</v>
      </c>
      <c r="J140" s="13"/>
      <c r="K140" s="13"/>
      <c r="L140" s="13" cm="1">
        <f t="array" ref="L140">_xlfn.IFS(AND(D140=1, I140=0), N140*0.15, AND(D140=2, I140=0), N140*0.15, AND(D140=3, I140=0), N140*0.15, AND(D140=4, I140=0), N140*0.15, AND(D140=5, I140=0), N140*0.1, AND(D140=6, I140=0), N140*0.1, AND(D140=7, I140=0), N140*0.1, AND(D140=1, I140=1), N140*0.1, AND(D140=2, I140=1), N140*0.1, AND(D140=3, I140=1), N140*0.1, AND(D140=4, I140=1), N140*0.1, AND(D140=5, I140=1), N140*0.1, AND(D140=6, I140=1), N140*0.1, AND(D140=7, I140=1), N140*0.1)</f>
        <v>3370.1000000000004</v>
      </c>
      <c r="M140" s="13" cm="1">
        <f t="array" ref="M140">_xlfn.IFS(AND(D140=1, I140=0), O140*0.15, AND(D140=2, I140=0), O140*0.15, AND(D140=3, I140=0), O140*0.15, AND(D140=4, I140=0), O140*0.15, AND(D140=5, I140=0), O140*0.1, AND(D140=6, I140=0), O140*0.1, AND(D140=7, I140=0), O140*0.1, AND(D140=1, I140=1), O140*0.1, AND(D140=2, I140=1), O140*0.1, AND(D140=3, I140=1), O140*0.1, AND(D140=4, I140=1), O140*0.1, AND(D140=5, I140=1), O140*0.1, AND(D140=6, I140=1), O140*0.1, AND(D140=7, I140=1), O140*0.1)</f>
        <v>3405.6000000000004</v>
      </c>
      <c r="N140">
        <v>33701</v>
      </c>
      <c r="O140">
        <v>34056</v>
      </c>
      <c r="P140">
        <v>0.68383711897902166</v>
      </c>
      <c r="Q140">
        <v>0.31616288102097828</v>
      </c>
      <c r="R140">
        <v>0.55161499258115321</v>
      </c>
      <c r="S140">
        <v>0.44838500741884668</v>
      </c>
      <c r="T140">
        <v>6.1466276200724847E-2</v>
      </c>
      <c r="V140">
        <v>2620</v>
      </c>
      <c r="W140" s="9">
        <v>17.100000000000001</v>
      </c>
      <c r="X140">
        <v>0</v>
      </c>
      <c r="Y140">
        <f t="shared" si="11"/>
        <v>0</v>
      </c>
    </row>
    <row r="141" spans="1:25" x14ac:dyDescent="0.6">
      <c r="A141">
        <v>2012</v>
      </c>
      <c r="B141">
        <v>5</v>
      </c>
      <c r="C141">
        <v>19</v>
      </c>
      <c r="D141">
        <f t="shared" si="10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8"/>
        <v>0</v>
      </c>
      <c r="I141">
        <f t="shared" si="9"/>
        <v>0</v>
      </c>
      <c r="J141" s="13"/>
      <c r="K141" s="13"/>
      <c r="L141" s="13" cm="1">
        <f t="array" ref="L141">_xlfn.IFS(AND(D141=1, I141=0), N141*0.15, AND(D141=2, I141=0), N141*0.15, AND(D141=3, I141=0), N141*0.15, AND(D141=4, I141=0), N141*0.15, AND(D141=5, I141=0), N141*0.1, AND(D141=6, I141=0), N141*0.1, AND(D141=7, I141=0), N141*0.1, AND(D141=1, I141=1), N141*0.1, AND(D141=2, I141=1), N141*0.1, AND(D141=3, I141=1), N141*0.1, AND(D141=4, I141=1), N141*0.1, AND(D141=5, I141=1), N141*0.1, AND(D141=6, I141=1), N141*0.1, AND(D141=7, I141=1), N141*0.1)</f>
        <v>2934.8</v>
      </c>
      <c r="M141" s="13" cm="1">
        <f t="array" ref="M141">_xlfn.IFS(AND(D141=1, I141=0), O141*0.15, AND(D141=2, I141=0), O141*0.15, AND(D141=3, I141=0), O141*0.15, AND(D141=4, I141=0), O141*0.15, AND(D141=5, I141=0), O141*0.1, AND(D141=6, I141=0), O141*0.1, AND(D141=7, I141=0), O141*0.1, AND(D141=1, I141=1), O141*0.1, AND(D141=2, I141=1), O141*0.1, AND(D141=3, I141=1), O141*0.1, AND(D141=4, I141=1), O141*0.1, AND(D141=5, I141=1), O141*0.1, AND(D141=6, I141=1), O141*0.1, AND(D141=7, I141=1), O141*0.1)</f>
        <v>3219.9</v>
      </c>
      <c r="N141">
        <v>29348</v>
      </c>
      <c r="O141">
        <v>32199</v>
      </c>
      <c r="P141">
        <v>0.85228228565019903</v>
      </c>
      <c r="Q141">
        <v>0.14771771434980091</v>
      </c>
      <c r="R141">
        <v>0.52650978163148543</v>
      </c>
      <c r="S141">
        <v>0.47349021836851463</v>
      </c>
      <c r="T141">
        <v>1.7487550575785871E-2</v>
      </c>
      <c r="V141">
        <v>2620</v>
      </c>
      <c r="W141" s="9">
        <v>17.899999999999999</v>
      </c>
      <c r="X141">
        <v>0</v>
      </c>
      <c r="Y141">
        <f t="shared" si="11"/>
        <v>0</v>
      </c>
    </row>
    <row r="142" spans="1:25" x14ac:dyDescent="0.6">
      <c r="A142">
        <v>2012</v>
      </c>
      <c r="B142">
        <v>5</v>
      </c>
      <c r="C142">
        <v>20</v>
      </c>
      <c r="D142">
        <f t="shared" si="10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8"/>
        <v>0</v>
      </c>
      <c r="I142">
        <f t="shared" si="9"/>
        <v>0</v>
      </c>
      <c r="J142" s="13"/>
      <c r="K142" s="13"/>
      <c r="L142" s="13" cm="1">
        <f t="array" ref="L142">_xlfn.IFS(AND(D142=1, I142=0), N142*0.15, AND(D142=2, I142=0), N142*0.15, AND(D142=3, I142=0), N142*0.15, AND(D142=4, I142=0), N142*0.15, AND(D142=5, I142=0), N142*0.1, AND(D142=6, I142=0), N142*0.1, AND(D142=7, I142=0), N142*0.1, AND(D142=1, I142=1), N142*0.1, AND(D142=2, I142=1), N142*0.1, AND(D142=3, I142=1), N142*0.1, AND(D142=4, I142=1), N142*0.1, AND(D142=5, I142=1), N142*0.1, AND(D142=6, I142=1), N142*0.1, AND(D142=7, I142=1), N142*0.1)</f>
        <v>2885.1000000000004</v>
      </c>
      <c r="M142" s="13" cm="1">
        <f t="array" ref="M142">_xlfn.IFS(AND(D142=1, I142=0), O142*0.15, AND(D142=2, I142=0), O142*0.15, AND(D142=3, I142=0), O142*0.15, AND(D142=4, I142=0), O142*0.15, AND(D142=5, I142=0), O142*0.1, AND(D142=6, I142=0), O142*0.1, AND(D142=7, I142=0), O142*0.1, AND(D142=1, I142=1), O142*0.1, AND(D142=2, I142=1), O142*0.1, AND(D142=3, I142=1), O142*0.1, AND(D142=4, I142=1), O142*0.1, AND(D142=5, I142=1), O142*0.1, AND(D142=6, I142=1), O142*0.1, AND(D142=7, I142=1), O142*0.1)</f>
        <v>3469.5</v>
      </c>
      <c r="N142">
        <v>28851</v>
      </c>
      <c r="O142">
        <v>34695</v>
      </c>
      <c r="P142">
        <v>0.94117647058823528</v>
      </c>
      <c r="Q142">
        <v>5.8823529411764712E-2</v>
      </c>
      <c r="R142">
        <v>0.45345793646821331</v>
      </c>
      <c r="S142">
        <v>0.54654206353178669</v>
      </c>
      <c r="T142">
        <v>4.6981834182645538E-2</v>
      </c>
      <c r="V142">
        <v>2620</v>
      </c>
      <c r="W142" s="9">
        <v>18.5</v>
      </c>
      <c r="X142">
        <v>0</v>
      </c>
      <c r="Y142">
        <f t="shared" si="11"/>
        <v>0</v>
      </c>
    </row>
    <row r="143" spans="1:25" x14ac:dyDescent="0.6">
      <c r="A143">
        <v>2012</v>
      </c>
      <c r="B143">
        <v>5</v>
      </c>
      <c r="C143">
        <v>21</v>
      </c>
      <c r="D143">
        <f t="shared" si="10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8"/>
        <v>0</v>
      </c>
      <c r="I143">
        <f t="shared" si="9"/>
        <v>0</v>
      </c>
      <c r="J143" s="13"/>
      <c r="K143" s="13"/>
      <c r="L143" s="13" cm="1">
        <f t="array" ref="L143">_xlfn.IFS(AND(D143=1, I143=0), N143*0.15, AND(D143=2, I143=0), N143*0.15, AND(D143=3, I143=0), N143*0.15, AND(D143=4, I143=0), N143*0.15, AND(D143=5, I143=0), N143*0.1, AND(D143=6, I143=0), N143*0.1, AND(D143=7, I143=0), N143*0.1, AND(D143=1, I143=1), N143*0.1, AND(D143=2, I143=1), N143*0.1, AND(D143=3, I143=1), N143*0.1, AND(D143=4, I143=1), N143*0.1, AND(D143=5, I143=1), N143*0.1, AND(D143=6, I143=1), N143*0.1, AND(D143=7, I143=1), N143*0.1)</f>
        <v>4460.8499999999995</v>
      </c>
      <c r="M143" s="13" cm="1">
        <f t="array" ref="M143">_xlfn.IFS(AND(D143=1, I143=0), O143*0.15, AND(D143=2, I143=0), O143*0.15, AND(D143=3, I143=0), O143*0.15, AND(D143=4, I143=0), O143*0.15, AND(D143=5, I143=0), O143*0.1, AND(D143=6, I143=0), O143*0.1, AND(D143=7, I143=0), O143*0.1, AND(D143=1, I143=1), O143*0.1, AND(D143=2, I143=1), O143*0.1, AND(D143=3, I143=1), O143*0.1, AND(D143=4, I143=1), O143*0.1, AND(D143=5, I143=1), O143*0.1, AND(D143=6, I143=1), O143*0.1, AND(D143=7, I143=1), O143*0.1)</f>
        <v>4699.5</v>
      </c>
      <c r="N143">
        <v>29739</v>
      </c>
      <c r="O143">
        <v>31330</v>
      </c>
      <c r="P143">
        <v>0.83550411733773366</v>
      </c>
      <c r="Q143">
        <v>0.16449588266226631</v>
      </c>
      <c r="R143">
        <v>0.54753425143714263</v>
      </c>
      <c r="S143">
        <v>0.45246574856285737</v>
      </c>
      <c r="T143">
        <v>4.5847538290230611E-2</v>
      </c>
      <c r="V143">
        <v>2620</v>
      </c>
      <c r="W143" s="9">
        <v>19.399999999999999</v>
      </c>
      <c r="X143">
        <v>0</v>
      </c>
      <c r="Y143">
        <f t="shared" si="11"/>
        <v>0</v>
      </c>
    </row>
    <row r="144" spans="1:25" x14ac:dyDescent="0.6">
      <c r="A144">
        <v>2012</v>
      </c>
      <c r="B144">
        <v>5</v>
      </c>
      <c r="C144">
        <v>22</v>
      </c>
      <c r="D144">
        <f t="shared" si="10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8"/>
        <v>0</v>
      </c>
      <c r="I144">
        <f t="shared" si="9"/>
        <v>0</v>
      </c>
      <c r="J144" s="13"/>
      <c r="K144" s="13"/>
      <c r="L144" s="13" cm="1">
        <f t="array" ref="L144">_xlfn.IFS(AND(D144=1, I144=0), N144*0.15, AND(D144=2, I144=0), N144*0.15, AND(D144=3, I144=0), N144*0.15, AND(D144=4, I144=0), N144*0.15, AND(D144=5, I144=0), N144*0.1, AND(D144=6, I144=0), N144*0.1, AND(D144=7, I144=0), N144*0.1, AND(D144=1, I144=1), N144*0.1, AND(D144=2, I144=1), N144*0.1, AND(D144=3, I144=1), N144*0.1, AND(D144=4, I144=1), N144*0.1, AND(D144=5, I144=1), N144*0.1, AND(D144=6, I144=1), N144*0.1, AND(D144=7, I144=1), N144*0.1)</f>
        <v>4230.75</v>
      </c>
      <c r="M144" s="13" cm="1">
        <f t="array" ref="M144">_xlfn.IFS(AND(D144=1, I144=0), O144*0.15, AND(D144=2, I144=0), O144*0.15, AND(D144=3, I144=0), O144*0.15, AND(D144=4, I144=0), O144*0.15, AND(D144=5, I144=0), O144*0.1, AND(D144=6, I144=0), O144*0.1, AND(D144=7, I144=0), O144*0.1, AND(D144=1, I144=1), O144*0.1, AND(D144=2, I144=1), O144*0.1, AND(D144=3, I144=1), O144*0.1, AND(D144=4, I144=1), O144*0.1, AND(D144=5, I144=1), O144*0.1, AND(D144=6, I144=1), O144*0.1, AND(D144=7, I144=1), O144*0.1)</f>
        <v>3547.0499999999997</v>
      </c>
      <c r="N144">
        <v>28205</v>
      </c>
      <c r="O144">
        <v>23647</v>
      </c>
      <c r="P144">
        <v>0.78274326981184039</v>
      </c>
      <c r="Q144">
        <v>0.21725673018815969</v>
      </c>
      <c r="R144">
        <v>0.53749927613880444</v>
      </c>
      <c r="S144">
        <v>0.46250072386119562</v>
      </c>
      <c r="T144">
        <v>4.1869060890800017E-2</v>
      </c>
      <c r="V144">
        <v>2620</v>
      </c>
      <c r="W144" s="9">
        <v>19.3</v>
      </c>
      <c r="X144">
        <v>0</v>
      </c>
      <c r="Y144">
        <f t="shared" si="11"/>
        <v>0</v>
      </c>
    </row>
    <row r="145" spans="1:25" x14ac:dyDescent="0.6">
      <c r="A145">
        <v>2012</v>
      </c>
      <c r="B145">
        <v>5</v>
      </c>
      <c r="C145">
        <v>23</v>
      </c>
      <c r="D145">
        <f t="shared" si="10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8"/>
        <v>0</v>
      </c>
      <c r="I145">
        <f t="shared" si="9"/>
        <v>0</v>
      </c>
      <c r="J145" s="13"/>
      <c r="K145" s="13"/>
      <c r="L145" s="13" cm="1">
        <f t="array" ref="L145">_xlfn.IFS(AND(D145=1, I145=0), N145*0.15, AND(D145=2, I145=0), N145*0.15, AND(D145=3, I145=0), N145*0.15, AND(D145=4, I145=0), N145*0.15, AND(D145=5, I145=0), N145*0.1, AND(D145=6, I145=0), N145*0.1, AND(D145=7, I145=0), N145*0.1, AND(D145=1, I145=1), N145*0.1, AND(D145=2, I145=1), N145*0.1, AND(D145=3, I145=1), N145*0.1, AND(D145=4, I145=1), N145*0.1, AND(D145=5, I145=1), N145*0.1, AND(D145=6, I145=1), N145*0.1, AND(D145=7, I145=1), N145*0.1)</f>
        <v>4237.2</v>
      </c>
      <c r="M145" s="13" cm="1">
        <f t="array" ref="M145">_xlfn.IFS(AND(D145=1, I145=0), O145*0.15, AND(D145=2, I145=0), O145*0.15, AND(D145=3, I145=0), O145*0.15, AND(D145=4, I145=0), O145*0.15, AND(D145=5, I145=0), O145*0.1, AND(D145=6, I145=0), O145*0.1, AND(D145=7, I145=0), O145*0.1, AND(D145=1, I145=1), O145*0.1, AND(D145=2, I145=1), O145*0.1, AND(D145=3, I145=1), O145*0.1, AND(D145=4, I145=1), O145*0.1, AND(D145=5, I145=1), O145*0.1, AND(D145=6, I145=1), O145*0.1, AND(D145=7, I145=1), O145*0.1)</f>
        <v>4320.8999999999996</v>
      </c>
      <c r="N145">
        <v>28248</v>
      </c>
      <c r="O145">
        <v>28806</v>
      </c>
      <c r="P145">
        <v>0.86831223982063621</v>
      </c>
      <c r="Q145">
        <v>0.13168776017936379</v>
      </c>
      <c r="R145">
        <v>0.52742604438186336</v>
      </c>
      <c r="S145">
        <v>0.47257395561813659</v>
      </c>
      <c r="T145">
        <v>0</v>
      </c>
      <c r="V145">
        <v>2620</v>
      </c>
      <c r="W145" s="9">
        <v>20.2</v>
      </c>
      <c r="X145">
        <v>0</v>
      </c>
      <c r="Y145">
        <f t="shared" si="11"/>
        <v>0</v>
      </c>
    </row>
    <row r="146" spans="1:25" x14ac:dyDescent="0.6">
      <c r="A146">
        <v>2012</v>
      </c>
      <c r="B146">
        <v>5</v>
      </c>
      <c r="C146">
        <v>24</v>
      </c>
      <c r="D146">
        <f t="shared" si="10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8"/>
        <v>0</v>
      </c>
      <c r="I146">
        <f t="shared" si="9"/>
        <v>0</v>
      </c>
      <c r="J146" s="13"/>
      <c r="K146" s="13"/>
      <c r="L146" s="13" cm="1">
        <f t="array" ref="L146">_xlfn.IFS(AND(D146=1, I146=0), N146*0.15, AND(D146=2, I146=0), N146*0.15, AND(D146=3, I146=0), N146*0.15, AND(D146=4, I146=0), N146*0.15, AND(D146=5, I146=0), N146*0.1, AND(D146=6, I146=0), N146*0.1, AND(D146=7, I146=0), N146*0.1, AND(D146=1, I146=1), N146*0.1, AND(D146=2, I146=1), N146*0.1, AND(D146=3, I146=1), N146*0.1, AND(D146=4, I146=1), N146*0.1, AND(D146=5, I146=1), N146*0.1, AND(D146=6, I146=1), N146*0.1, AND(D146=7, I146=1), N146*0.1)</f>
        <v>4542.5999999999995</v>
      </c>
      <c r="M146" s="13" cm="1">
        <f t="array" ref="M146">_xlfn.IFS(AND(D146=1, I146=0), O146*0.15, AND(D146=2, I146=0), O146*0.15, AND(D146=3, I146=0), O146*0.15, AND(D146=4, I146=0), O146*0.15, AND(D146=5, I146=0), O146*0.1, AND(D146=6, I146=0), O146*0.1, AND(D146=7, I146=0), O146*0.1, AND(D146=1, I146=1), O146*0.1, AND(D146=2, I146=1), O146*0.1, AND(D146=3, I146=1), O146*0.1, AND(D146=4, I146=1), O146*0.1, AND(D146=5, I146=1), O146*0.1, AND(D146=6, I146=1), O146*0.1, AND(D146=7, I146=1), O146*0.1)</f>
        <v>4551</v>
      </c>
      <c r="N146">
        <v>30284</v>
      </c>
      <c r="O146">
        <v>30340</v>
      </c>
      <c r="P146">
        <v>0.83333333333333337</v>
      </c>
      <c r="Q146">
        <v>0.16666666666666671</v>
      </c>
      <c r="R146">
        <v>0.47877507804534419</v>
      </c>
      <c r="S146">
        <v>0.46566936639910023</v>
      </c>
      <c r="T146">
        <v>8.5935608811425791E-3</v>
      </c>
      <c r="V146">
        <v>2620</v>
      </c>
      <c r="W146" s="9">
        <v>19</v>
      </c>
      <c r="X146">
        <v>1.5</v>
      </c>
      <c r="Y146">
        <f t="shared" si="11"/>
        <v>28.5</v>
      </c>
    </row>
    <row r="147" spans="1:25" x14ac:dyDescent="0.6">
      <c r="A147">
        <v>2012</v>
      </c>
      <c r="B147">
        <v>5</v>
      </c>
      <c r="C147">
        <v>25</v>
      </c>
      <c r="D147">
        <f t="shared" si="10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8"/>
        <v>0</v>
      </c>
      <c r="I147">
        <f t="shared" si="9"/>
        <v>0</v>
      </c>
      <c r="J147" s="13"/>
      <c r="K147" s="13"/>
      <c r="L147" s="13" cm="1">
        <f t="array" ref="L147">_xlfn.IFS(AND(D147=1, I147=0), N147*0.15, AND(D147=2, I147=0), N147*0.15, AND(D147=3, I147=0), N147*0.15, AND(D147=4, I147=0), N147*0.15, AND(D147=5, I147=0), N147*0.1, AND(D147=6, I147=0), N147*0.1, AND(D147=7, I147=0), N147*0.1, AND(D147=1, I147=1), N147*0.1, AND(D147=2, I147=1), N147*0.1, AND(D147=3, I147=1), N147*0.1, AND(D147=4, I147=1), N147*0.1, AND(D147=5, I147=1), N147*0.1, AND(D147=6, I147=1), N147*0.1, AND(D147=7, I147=1), N147*0.1)</f>
        <v>3503</v>
      </c>
      <c r="M147" s="13" cm="1">
        <f t="array" ref="M147">_xlfn.IFS(AND(D147=1, I147=0), O147*0.15, AND(D147=2, I147=0), O147*0.15, AND(D147=3, I147=0), O147*0.15, AND(D147=4, I147=0), O147*0.15, AND(D147=5, I147=0), O147*0.1, AND(D147=6, I147=0), O147*0.1, AND(D147=7, I147=0), O147*0.1, AND(D147=1, I147=1), O147*0.1, AND(D147=2, I147=1), O147*0.1, AND(D147=3, I147=1), O147*0.1, AND(D147=4, I147=1), O147*0.1, AND(D147=5, I147=1), O147*0.1, AND(D147=6, I147=1), O147*0.1, AND(D147=7, I147=1), O147*0.1)</f>
        <v>3463.2000000000003</v>
      </c>
      <c r="N147">
        <v>35030</v>
      </c>
      <c r="O147">
        <v>34632</v>
      </c>
      <c r="P147">
        <v>0.72956076788326363</v>
      </c>
      <c r="Q147">
        <v>0.27043923211673632</v>
      </c>
      <c r="R147">
        <v>0.56219126411346099</v>
      </c>
      <c r="S147">
        <v>0.43780873588653912</v>
      </c>
      <c r="T147">
        <v>2.7559169416754559E-2</v>
      </c>
      <c r="V147">
        <v>2620</v>
      </c>
      <c r="W147" s="9">
        <v>17.600000000000001</v>
      </c>
      <c r="X147">
        <v>12</v>
      </c>
      <c r="Y147">
        <f t="shared" si="11"/>
        <v>211.20000000000002</v>
      </c>
    </row>
    <row r="148" spans="1:25" x14ac:dyDescent="0.6">
      <c r="A148">
        <v>2012</v>
      </c>
      <c r="B148">
        <v>5</v>
      </c>
      <c r="C148">
        <v>26</v>
      </c>
      <c r="D148">
        <f t="shared" si="10"/>
        <v>6</v>
      </c>
      <c r="E148" t="s">
        <v>21</v>
      </c>
      <c r="F148" t="s">
        <v>13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-2</v>
      </c>
      <c r="H148">
        <f t="shared" si="8"/>
        <v>0</v>
      </c>
      <c r="I148">
        <f t="shared" si="9"/>
        <v>1</v>
      </c>
      <c r="J148" s="12" t="s">
        <v>62</v>
      </c>
      <c r="K148" s="12"/>
      <c r="L148" s="12" cm="1">
        <f t="array" ref="L148">_xlfn.IFS(AND(D148=1, I148=0), N148*0.15, AND(D148=2, I148=0), N148*0.15, AND(D148=3, I148=0), N148*0.15, AND(D148=4, I148=0), N148*0.15, AND(D148=5, I148=0), N148*0.1, AND(D148=6, I148=0), N148*0.1, AND(D148=7, I148=0), N148*0.1, AND(D148=1, I148=1), N148*0.1, AND(D148=2, I148=1), N148*0.1, AND(D148=3, I148=1), N148*0.1, AND(D148=4, I148=1), N148*0.1, AND(D148=5, I148=1), N148*0.1, AND(D148=6, I148=1), N148*0.1, AND(D148=7, I148=1), N148*0.1)</f>
        <v>3498.5</v>
      </c>
      <c r="M148" s="12" cm="1">
        <f t="array" ref="M148">_xlfn.IFS(AND(D148=1, I148=0), O148*0.15, AND(D148=2, I148=0), O148*0.15, AND(D148=3, I148=0), O148*0.15, AND(D148=4, I148=0), O148*0.15, AND(D148=5, I148=0), O148*0.1, AND(D148=6, I148=0), O148*0.1, AND(D148=7, I148=0), O148*0.1, AND(D148=1, I148=1), O148*0.1, AND(D148=2, I148=1), O148*0.1, AND(D148=3, I148=1), O148*0.1, AND(D148=4, I148=1), O148*0.1, AND(D148=5, I148=1), O148*0.1, AND(D148=6, I148=1), O148*0.1, AND(D148=7, I148=1), O148*0.1)</f>
        <v>3017.9</v>
      </c>
      <c r="N148">
        <v>34985</v>
      </c>
      <c r="O148">
        <v>30179</v>
      </c>
      <c r="P148">
        <v>0.89572206290319734</v>
      </c>
      <c r="Q148">
        <v>0.10427793709680271</v>
      </c>
      <c r="R148">
        <v>0.49338590324461967</v>
      </c>
      <c r="S148">
        <v>0.50661409675538027</v>
      </c>
      <c r="T148">
        <v>1.5801656920077969E-2</v>
      </c>
      <c r="V148">
        <v>2620</v>
      </c>
      <c r="W148" s="9">
        <v>19.3</v>
      </c>
      <c r="X148">
        <v>0</v>
      </c>
      <c r="Y148">
        <f t="shared" si="11"/>
        <v>0</v>
      </c>
    </row>
    <row r="149" spans="1:25" x14ac:dyDescent="0.6">
      <c r="A149">
        <v>2012</v>
      </c>
      <c r="B149">
        <v>5</v>
      </c>
      <c r="C149">
        <v>27</v>
      </c>
      <c r="D149">
        <f t="shared" si="10"/>
        <v>7</v>
      </c>
      <c r="E149" t="s">
        <v>21</v>
      </c>
      <c r="F149" t="s">
        <v>14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-1</v>
      </c>
      <c r="H149">
        <f t="shared" si="8"/>
        <v>0</v>
      </c>
      <c r="I149">
        <f t="shared" si="9"/>
        <v>1</v>
      </c>
      <c r="J149" s="12" t="s">
        <v>62</v>
      </c>
      <c r="K149" s="12"/>
      <c r="L149" s="12" cm="1">
        <f t="array" ref="L149">_xlfn.IFS(AND(D149=1, I149=0), N149*0.15, AND(D149=2, I149=0), N149*0.15, AND(D149=3, I149=0), N149*0.15, AND(D149=4, I149=0), N149*0.15, AND(D149=5, I149=0), N149*0.1, AND(D149=6, I149=0), N149*0.1, AND(D149=7, I149=0), N149*0.1, AND(D149=1, I149=1), N149*0.1, AND(D149=2, I149=1), N149*0.1, AND(D149=3, I149=1), N149*0.1, AND(D149=4, I149=1), N149*0.1, AND(D149=5, I149=1), N149*0.1, AND(D149=6, I149=1), N149*0.1, AND(D149=7, I149=1), N149*0.1)</f>
        <v>2963.7000000000003</v>
      </c>
      <c r="M149" s="12" cm="1">
        <f t="array" ref="M149">_xlfn.IFS(AND(D149=1, I149=0), O149*0.15, AND(D149=2, I149=0), O149*0.15, AND(D149=3, I149=0), O149*0.15, AND(D149=4, I149=0), O149*0.15, AND(D149=5, I149=0), O149*0.1, AND(D149=6, I149=0), O149*0.1, AND(D149=7, I149=0), O149*0.1, AND(D149=1, I149=1), O149*0.1, AND(D149=2, I149=1), O149*0.1, AND(D149=3, I149=1), O149*0.1, AND(D149=4, I149=1), O149*0.1, AND(D149=5, I149=1), O149*0.1, AND(D149=6, I149=1), O149*0.1, AND(D149=7, I149=1), O149*0.1)</f>
        <v>3035.6000000000004</v>
      </c>
      <c r="N149">
        <v>29637</v>
      </c>
      <c r="O149">
        <v>30356</v>
      </c>
      <c r="P149">
        <v>0.84662373792280632</v>
      </c>
      <c r="Q149">
        <v>0.15337626207719371</v>
      </c>
      <c r="R149">
        <v>0.46804605255989862</v>
      </c>
      <c r="S149">
        <v>0.47313041802833672</v>
      </c>
      <c r="T149">
        <v>5.0369272377385962E-2</v>
      </c>
      <c r="V149">
        <v>2620</v>
      </c>
      <c r="W149" s="9">
        <v>20.399999999999999</v>
      </c>
      <c r="X149">
        <v>0</v>
      </c>
      <c r="Y149">
        <f t="shared" si="11"/>
        <v>0</v>
      </c>
    </row>
    <row r="150" spans="1:25" x14ac:dyDescent="0.6">
      <c r="A150">
        <v>2012</v>
      </c>
      <c r="B150">
        <v>5</v>
      </c>
      <c r="C150">
        <v>28</v>
      </c>
      <c r="D150">
        <f t="shared" si="10"/>
        <v>1</v>
      </c>
      <c r="E150" t="s">
        <v>21</v>
      </c>
      <c r="F150" t="s">
        <v>11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8"/>
        <v>1</v>
      </c>
      <c r="I150">
        <f t="shared" si="9"/>
        <v>1</v>
      </c>
      <c r="J150" s="12" t="s">
        <v>62</v>
      </c>
      <c r="K150" s="12"/>
      <c r="L150" s="12" cm="1">
        <f t="array" ref="L150">_xlfn.IFS(AND(D150=1, I150=0), N150*0.15, AND(D150=2, I150=0), N150*0.15, AND(D150=3, I150=0), N150*0.15, AND(D150=4, I150=0), N150*0.15, AND(D150=5, I150=0), N150*0.1, AND(D150=6, I150=0), N150*0.1, AND(D150=7, I150=0), N150*0.1, AND(D150=1, I150=1), N150*0.1, AND(D150=2, I150=1), N150*0.1, AND(D150=3, I150=1), N150*0.1, AND(D150=4, I150=1), N150*0.1, AND(D150=5, I150=1), N150*0.1, AND(D150=6, I150=1), N150*0.1, AND(D150=7, I150=1), N150*0.1)</f>
        <v>2794.1000000000004</v>
      </c>
      <c r="M150" s="12" cm="1">
        <f t="array" ref="M150">_xlfn.IFS(AND(D150=1, I150=0), O150*0.15, AND(D150=2, I150=0), O150*0.15, AND(D150=3, I150=0), O150*0.15, AND(D150=4, I150=0), O150*0.15, AND(D150=5, I150=0), O150*0.1, AND(D150=6, I150=0), O150*0.1, AND(D150=7, I150=0), O150*0.1, AND(D150=1, I150=1), O150*0.1, AND(D150=2, I150=1), O150*0.1, AND(D150=3, I150=1), O150*0.1, AND(D150=4, I150=1), O150*0.1, AND(D150=5, I150=1), O150*0.1, AND(D150=6, I150=1), O150*0.1, AND(D150=7, I150=1), O150*0.1)</f>
        <v>3701.8</v>
      </c>
      <c r="N150">
        <v>27941</v>
      </c>
      <c r="O150">
        <v>37018</v>
      </c>
      <c r="P150">
        <v>0.83330273386531906</v>
      </c>
      <c r="Q150">
        <v>0.16669726613468089</v>
      </c>
      <c r="R150">
        <v>0.48387376291476819</v>
      </c>
      <c r="S150">
        <v>0.46349465813786328</v>
      </c>
      <c r="T150">
        <v>0.1179696301152158</v>
      </c>
      <c r="V150">
        <v>2620</v>
      </c>
      <c r="W150" s="9">
        <v>20.399999999999999</v>
      </c>
      <c r="X150">
        <v>0</v>
      </c>
      <c r="Y150">
        <f t="shared" si="11"/>
        <v>0</v>
      </c>
    </row>
    <row r="151" spans="1:25" x14ac:dyDescent="0.6">
      <c r="A151">
        <v>2012</v>
      </c>
      <c r="B151">
        <v>5</v>
      </c>
      <c r="C151">
        <v>29</v>
      </c>
      <c r="D151">
        <f t="shared" si="10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8"/>
        <v>0</v>
      </c>
      <c r="I151">
        <f t="shared" si="9"/>
        <v>0</v>
      </c>
      <c r="J151" s="13"/>
      <c r="K151" s="13"/>
      <c r="L151" s="13" cm="1">
        <f t="array" ref="L151">_xlfn.IFS(AND(D151=1, I151=0), N151*0.15, AND(D151=2, I151=0), N151*0.15, AND(D151=3, I151=0), N151*0.15, AND(D151=4, I151=0), N151*0.15, AND(D151=5, I151=0), N151*0.1, AND(D151=6, I151=0), N151*0.1, AND(D151=7, I151=0), N151*0.1, AND(D151=1, I151=1), N151*0.1, AND(D151=2, I151=1), N151*0.1, AND(D151=3, I151=1), N151*0.1, AND(D151=4, I151=1), N151*0.1, AND(D151=5, I151=1), N151*0.1, AND(D151=6, I151=1), N151*0.1, AND(D151=7, I151=1), N151*0.1)</f>
        <v>4469.55</v>
      </c>
      <c r="M151" s="13" cm="1">
        <f t="array" ref="M151">_xlfn.IFS(AND(D151=1, I151=0), O151*0.15, AND(D151=2, I151=0), O151*0.15, AND(D151=3, I151=0), O151*0.15, AND(D151=4, I151=0), O151*0.15, AND(D151=5, I151=0), O151*0.1, AND(D151=6, I151=0), O151*0.1, AND(D151=7, I151=0), O151*0.1, AND(D151=1, I151=1), O151*0.1, AND(D151=2, I151=1), O151*0.1, AND(D151=3, I151=1), O151*0.1, AND(D151=4, I151=1), O151*0.1, AND(D151=5, I151=1), O151*0.1, AND(D151=6, I151=1), O151*0.1, AND(D151=7, I151=1), O151*0.1)</f>
        <v>5173.5</v>
      </c>
      <c r="N151">
        <v>29797</v>
      </c>
      <c r="O151">
        <v>34490</v>
      </c>
      <c r="P151">
        <v>0.7947432282261957</v>
      </c>
      <c r="Q151">
        <v>0.20525677177380439</v>
      </c>
      <c r="R151">
        <v>0.52678387888914202</v>
      </c>
      <c r="S151">
        <v>0.42058454216348951</v>
      </c>
      <c r="T151">
        <v>6.8009973006607813E-2</v>
      </c>
      <c r="V151">
        <v>2620</v>
      </c>
      <c r="W151" s="9">
        <v>20.3</v>
      </c>
      <c r="X151">
        <v>0</v>
      </c>
      <c r="Y151">
        <f t="shared" si="11"/>
        <v>0</v>
      </c>
    </row>
    <row r="152" spans="1:25" x14ac:dyDescent="0.6">
      <c r="A152">
        <v>2012</v>
      </c>
      <c r="B152">
        <v>5</v>
      </c>
      <c r="C152">
        <v>30</v>
      </c>
      <c r="D152">
        <f t="shared" si="10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8"/>
        <v>0</v>
      </c>
      <c r="I152">
        <f t="shared" si="9"/>
        <v>0</v>
      </c>
      <c r="J152" s="13"/>
      <c r="K152" s="13"/>
      <c r="L152" s="13" cm="1">
        <f t="array" ref="L152">_xlfn.IFS(AND(D152=1, I152=0), N152*0.15, AND(D152=2, I152=0), N152*0.15, AND(D152=3, I152=0), N152*0.15, AND(D152=4, I152=0), N152*0.15, AND(D152=5, I152=0), N152*0.1, AND(D152=6, I152=0), N152*0.1, AND(D152=7, I152=0), N152*0.1, AND(D152=1, I152=1), N152*0.1, AND(D152=2, I152=1), N152*0.1, AND(D152=3, I152=1), N152*0.1, AND(D152=4, I152=1), N152*0.1, AND(D152=5, I152=1), N152*0.1, AND(D152=6, I152=1), N152*0.1, AND(D152=7, I152=1), N152*0.1)</f>
        <v>4009.35</v>
      </c>
      <c r="M152" s="13" cm="1">
        <f t="array" ref="M152">_xlfn.IFS(AND(D152=1, I152=0), O152*0.15, AND(D152=2, I152=0), O152*0.15, AND(D152=3, I152=0), O152*0.15, AND(D152=4, I152=0), O152*0.15, AND(D152=5, I152=0), O152*0.1, AND(D152=6, I152=0), O152*0.1, AND(D152=7, I152=0), O152*0.1, AND(D152=1, I152=1), O152*0.1, AND(D152=2, I152=1), O152*0.1, AND(D152=3, I152=1), O152*0.1, AND(D152=4, I152=1), O152*0.1, AND(D152=5, I152=1), O152*0.1, AND(D152=6, I152=1), O152*0.1, AND(D152=7, I152=1), O152*0.1)</f>
        <v>3823.5</v>
      </c>
      <c r="N152">
        <v>26729</v>
      </c>
      <c r="O152">
        <v>25490</v>
      </c>
      <c r="P152">
        <v>0.88235294117647056</v>
      </c>
      <c r="Q152">
        <v>0.1176470588235294</v>
      </c>
      <c r="R152">
        <v>0.49996214277301038</v>
      </c>
      <c r="S152">
        <v>0.50003785722698968</v>
      </c>
      <c r="T152">
        <v>9.9871245081471785E-2</v>
      </c>
      <c r="V152">
        <v>2620</v>
      </c>
      <c r="W152" s="9">
        <v>20.7</v>
      </c>
      <c r="X152">
        <v>0</v>
      </c>
      <c r="Y152">
        <f t="shared" si="11"/>
        <v>0</v>
      </c>
    </row>
    <row r="153" spans="1:25" x14ac:dyDescent="0.6">
      <c r="A153">
        <v>2012</v>
      </c>
      <c r="B153">
        <v>5</v>
      </c>
      <c r="C153">
        <v>31</v>
      </c>
      <c r="D153">
        <f t="shared" si="10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8"/>
        <v>0</v>
      </c>
      <c r="I153">
        <f t="shared" si="9"/>
        <v>0</v>
      </c>
      <c r="J153" s="13"/>
      <c r="K153" s="13"/>
      <c r="L153" s="13" cm="1">
        <f t="array" ref="L153">_xlfn.IFS(AND(D153=1, I153=0), N153*0.15, AND(D153=2, I153=0), N153*0.15, AND(D153=3, I153=0), N153*0.15, AND(D153=4, I153=0), N153*0.15, AND(D153=5, I153=0), N153*0.1, AND(D153=6, I153=0), N153*0.1, AND(D153=7, I153=0), N153*0.1, AND(D153=1, I153=1), N153*0.1, AND(D153=2, I153=1), N153*0.1, AND(D153=3, I153=1), N153*0.1, AND(D153=4, I153=1), N153*0.1, AND(D153=5, I153=1), N153*0.1, AND(D153=6, I153=1), N153*0.1, AND(D153=7, I153=1), N153*0.1)</f>
        <v>4178.0999999999995</v>
      </c>
      <c r="M153" s="13" cm="1">
        <f t="array" ref="M153">_xlfn.IFS(AND(D153=1, I153=0), O153*0.15, AND(D153=2, I153=0), O153*0.15, AND(D153=3, I153=0), O153*0.15, AND(D153=4, I153=0), O153*0.15, AND(D153=5, I153=0), O153*0.1, AND(D153=6, I153=0), O153*0.1, AND(D153=7, I153=0), O153*0.1, AND(D153=1, I153=1), O153*0.1, AND(D153=2, I153=1), O153*0.1, AND(D153=3, I153=1), O153*0.1, AND(D153=4, I153=1), O153*0.1, AND(D153=5, I153=1), O153*0.1, AND(D153=6, I153=1), O153*0.1, AND(D153=7, I153=1), O153*0.1)</f>
        <v>4218.8999999999996</v>
      </c>
      <c r="N153">
        <v>27854</v>
      </c>
      <c r="O153">
        <v>28126</v>
      </c>
      <c r="P153">
        <v>0.88235294117647056</v>
      </c>
      <c r="Q153">
        <v>0.1176470588235294</v>
      </c>
      <c r="R153">
        <v>0.51750092121710178</v>
      </c>
      <c r="S153">
        <v>0.42367554937113361</v>
      </c>
      <c r="T153">
        <v>2.1923759589438131E-2</v>
      </c>
      <c r="V153">
        <v>2620</v>
      </c>
      <c r="W153" s="9">
        <v>19.600000000000001</v>
      </c>
      <c r="X153">
        <v>0</v>
      </c>
      <c r="Y153">
        <f t="shared" si="11"/>
        <v>0</v>
      </c>
    </row>
    <row r="154" spans="1:25" x14ac:dyDescent="0.6">
      <c r="A154">
        <v>2012</v>
      </c>
      <c r="B154">
        <v>6</v>
      </c>
      <c r="C154">
        <v>1</v>
      </c>
      <c r="D154">
        <f t="shared" si="10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8"/>
        <v>0</v>
      </c>
      <c r="I154">
        <f t="shared" si="9"/>
        <v>0</v>
      </c>
      <c r="J154" s="13"/>
      <c r="K154" s="13"/>
      <c r="L154" s="13" cm="1">
        <f t="array" ref="L154">_xlfn.IFS(AND(D154=1, I154=0), N154*0.15, AND(D154=2, I154=0), N154*0.15, AND(D154=3, I154=0), N154*0.15, AND(D154=4, I154=0), N154*0.15, AND(D154=5, I154=0), N154*0.1, AND(D154=6, I154=0), N154*0.1, AND(D154=7, I154=0), N154*0.1, AND(D154=1, I154=1), N154*0.1, AND(D154=2, I154=1), N154*0.1, AND(D154=3, I154=1), N154*0.1, AND(D154=4, I154=1), N154*0.1, AND(D154=5, I154=1), N154*0.1, AND(D154=6, I154=1), N154*0.1, AND(D154=7, I154=1), N154*0.1)</f>
        <v>3267.2000000000003</v>
      </c>
      <c r="M154" s="13" cm="1">
        <f t="array" ref="M154">_xlfn.IFS(AND(D154=1, I154=0), O154*0.15, AND(D154=2, I154=0), O154*0.15, AND(D154=3, I154=0), O154*0.15, AND(D154=4, I154=0), O154*0.15, AND(D154=5, I154=0), O154*0.1, AND(D154=6, I154=0), O154*0.1, AND(D154=7, I154=0), O154*0.1, AND(D154=1, I154=1), O154*0.1, AND(D154=2, I154=1), O154*0.1, AND(D154=3, I154=1), O154*0.1, AND(D154=4, I154=1), O154*0.1, AND(D154=5, I154=1), O154*0.1, AND(D154=6, I154=1), O154*0.1, AND(D154=7, I154=1), O154*0.1)</f>
        <v>3255.7000000000003</v>
      </c>
      <c r="N154">
        <v>32672</v>
      </c>
      <c r="O154">
        <v>32557</v>
      </c>
      <c r="P154">
        <v>0.85630268804003418</v>
      </c>
      <c r="Q154">
        <v>0.14369731195996591</v>
      </c>
      <c r="R154">
        <v>0.5459778296524197</v>
      </c>
      <c r="S154">
        <v>0.4540221703475803</v>
      </c>
      <c r="T154">
        <v>7.2204138868238177E-2</v>
      </c>
      <c r="V154">
        <v>2620</v>
      </c>
      <c r="W154" s="9">
        <v>19.600000000000001</v>
      </c>
      <c r="X154">
        <v>0</v>
      </c>
      <c r="Y154">
        <f t="shared" si="11"/>
        <v>0</v>
      </c>
    </row>
    <row r="155" spans="1:25" x14ac:dyDescent="0.6">
      <c r="A155">
        <v>2012</v>
      </c>
      <c r="B155">
        <v>6</v>
      </c>
      <c r="C155">
        <v>2</v>
      </c>
      <c r="D155">
        <f t="shared" si="10"/>
        <v>6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8"/>
        <v>0</v>
      </c>
      <c r="I155">
        <f t="shared" si="9"/>
        <v>0</v>
      </c>
      <c r="J155" s="13"/>
      <c r="K155" s="13"/>
      <c r="L155" s="13" cm="1">
        <f t="array" ref="L155">_xlfn.IFS(AND(D155=1, I155=0), N155*0.15, AND(D155=2, I155=0), N155*0.15, AND(D155=3, I155=0), N155*0.15, AND(D155=4, I155=0), N155*0.15, AND(D155=5, I155=0), N155*0.1, AND(D155=6, I155=0), N155*0.1, AND(D155=7, I155=0), N155*0.1, AND(D155=1, I155=1), N155*0.1, AND(D155=2, I155=1), N155*0.1, AND(D155=3, I155=1), N155*0.1, AND(D155=4, I155=1), N155*0.1, AND(D155=5, I155=1), N155*0.1, AND(D155=6, I155=1), N155*0.1, AND(D155=7, I155=1), N155*0.1)</f>
        <v>3138.3</v>
      </c>
      <c r="M155" s="13" cm="1">
        <f t="array" ref="M155">_xlfn.IFS(AND(D155=1, I155=0), O155*0.15, AND(D155=2, I155=0), O155*0.15, AND(D155=3, I155=0), O155*0.15, AND(D155=4, I155=0), O155*0.15, AND(D155=5, I155=0), O155*0.1, AND(D155=6, I155=0), O155*0.1, AND(D155=7, I155=0), O155*0.1, AND(D155=1, I155=1), O155*0.1, AND(D155=2, I155=1), O155*0.1, AND(D155=3, I155=1), O155*0.1, AND(D155=4, I155=1), O155*0.1, AND(D155=5, I155=1), O155*0.1, AND(D155=6, I155=1), O155*0.1, AND(D155=7, I155=1), O155*0.1)</f>
        <v>2865.4</v>
      </c>
      <c r="N155">
        <v>31383</v>
      </c>
      <c r="O155">
        <v>28654</v>
      </c>
      <c r="P155">
        <v>0.83333333333333337</v>
      </c>
      <c r="Q155">
        <v>0.16666666666666671</v>
      </c>
      <c r="R155">
        <v>0.5157821635354799</v>
      </c>
      <c r="S155">
        <v>0.48421783646452021</v>
      </c>
      <c r="T155">
        <v>6.434717545828657E-3</v>
      </c>
      <c r="V155">
        <v>2620</v>
      </c>
      <c r="W155" s="9">
        <v>19.8</v>
      </c>
      <c r="X155">
        <v>0</v>
      </c>
      <c r="Y155">
        <f t="shared" si="11"/>
        <v>0</v>
      </c>
    </row>
    <row r="156" spans="1:25" x14ac:dyDescent="0.6">
      <c r="A156">
        <v>2012</v>
      </c>
      <c r="B156">
        <v>6</v>
      </c>
      <c r="C156">
        <v>3</v>
      </c>
      <c r="D156">
        <f t="shared" si="10"/>
        <v>7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8"/>
        <v>0</v>
      </c>
      <c r="I156">
        <f t="shared" si="9"/>
        <v>0</v>
      </c>
      <c r="J156" s="13"/>
      <c r="K156" s="13"/>
      <c r="L156" s="13" cm="1">
        <f t="array" ref="L156">_xlfn.IFS(AND(D156=1, I156=0), N156*0.15, AND(D156=2, I156=0), N156*0.15, AND(D156=3, I156=0), N156*0.15, AND(D156=4, I156=0), N156*0.15, AND(D156=5, I156=0), N156*0.1, AND(D156=6, I156=0), N156*0.1, AND(D156=7, I156=0), N156*0.1, AND(D156=1, I156=1), N156*0.1, AND(D156=2, I156=1), N156*0.1, AND(D156=3, I156=1), N156*0.1, AND(D156=4, I156=1), N156*0.1, AND(D156=5, I156=1), N156*0.1, AND(D156=6, I156=1), N156*0.1, AND(D156=7, I156=1), N156*0.1)</f>
        <v>3012.8</v>
      </c>
      <c r="M156" s="13" cm="1">
        <f t="array" ref="M156">_xlfn.IFS(AND(D156=1, I156=0), O156*0.15, AND(D156=2, I156=0), O156*0.15, AND(D156=3, I156=0), O156*0.15, AND(D156=4, I156=0), O156*0.15, AND(D156=5, I156=0), O156*0.1, AND(D156=6, I156=0), O156*0.1, AND(D156=7, I156=0), O156*0.1, AND(D156=1, I156=1), O156*0.1, AND(D156=2, I156=1), O156*0.1, AND(D156=3, I156=1), O156*0.1, AND(D156=4, I156=1), O156*0.1, AND(D156=5, I156=1), O156*0.1, AND(D156=6, I156=1), O156*0.1, AND(D156=7, I156=1), O156*0.1)</f>
        <v>3305.8</v>
      </c>
      <c r="N156">
        <v>30128</v>
      </c>
      <c r="O156">
        <v>33058</v>
      </c>
      <c r="P156">
        <v>0.87338398562888353</v>
      </c>
      <c r="Q156">
        <v>0.12661601437111639</v>
      </c>
      <c r="R156">
        <v>0.49965128950066301</v>
      </c>
      <c r="S156">
        <v>0.50034871049933693</v>
      </c>
      <c r="T156">
        <v>1.486161986161986E-2</v>
      </c>
      <c r="V156">
        <v>2620</v>
      </c>
      <c r="W156" s="9">
        <v>20.8</v>
      </c>
      <c r="X156">
        <v>0</v>
      </c>
      <c r="Y156">
        <f t="shared" si="11"/>
        <v>0</v>
      </c>
    </row>
    <row r="157" spans="1:25" x14ac:dyDescent="0.6">
      <c r="A157">
        <v>2012</v>
      </c>
      <c r="B157">
        <v>6</v>
      </c>
      <c r="C157">
        <v>4</v>
      </c>
      <c r="D157">
        <f t="shared" si="10"/>
        <v>1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8"/>
        <v>0</v>
      </c>
      <c r="I157">
        <f t="shared" si="9"/>
        <v>0</v>
      </c>
      <c r="J157" s="13"/>
      <c r="K157" s="13"/>
      <c r="L157" s="13" cm="1">
        <f t="array" ref="L157">_xlfn.IFS(AND(D157=1, I157=0), N157*0.15, AND(D157=2, I157=0), N157*0.15, AND(D157=3, I157=0), N157*0.15, AND(D157=4, I157=0), N157*0.15, AND(D157=5, I157=0), N157*0.1, AND(D157=6, I157=0), N157*0.1, AND(D157=7, I157=0), N157*0.1, AND(D157=1, I157=1), N157*0.1, AND(D157=2, I157=1), N157*0.1, AND(D157=3, I157=1), N157*0.1, AND(D157=4, I157=1), N157*0.1, AND(D157=5, I157=1), N157*0.1, AND(D157=6, I157=1), N157*0.1, AND(D157=7, I157=1), N157*0.1)</f>
        <v>3879.45</v>
      </c>
      <c r="M157" s="13" cm="1">
        <f t="array" ref="M157">_xlfn.IFS(AND(D157=1, I157=0), O157*0.15, AND(D157=2, I157=0), O157*0.15, AND(D157=3, I157=0), O157*0.15, AND(D157=4, I157=0), O157*0.15, AND(D157=5, I157=0), O157*0.1, AND(D157=6, I157=0), O157*0.1, AND(D157=7, I157=0), O157*0.1, AND(D157=1, I157=1), O157*0.1, AND(D157=2, I157=1), O157*0.1, AND(D157=3, I157=1), O157*0.1, AND(D157=4, I157=1), O157*0.1, AND(D157=5, I157=1), O157*0.1, AND(D157=6, I157=1), O157*0.1, AND(D157=7, I157=1), O157*0.1)</f>
        <v>3952.6499999999996</v>
      </c>
      <c r="N157">
        <v>25863</v>
      </c>
      <c r="O157">
        <v>26351</v>
      </c>
      <c r="P157">
        <v>0.81522657199930526</v>
      </c>
      <c r="Q157">
        <v>0.18477342800069479</v>
      </c>
      <c r="R157">
        <v>0.51552462073057048</v>
      </c>
      <c r="S157">
        <v>0.43184380032206132</v>
      </c>
      <c r="T157">
        <v>2.4020377029530349E-2</v>
      </c>
      <c r="V157">
        <v>2620</v>
      </c>
      <c r="W157" s="9">
        <v>23.4</v>
      </c>
      <c r="X157">
        <v>0</v>
      </c>
      <c r="Y157">
        <f t="shared" si="11"/>
        <v>0</v>
      </c>
    </row>
    <row r="158" spans="1:25" x14ac:dyDescent="0.6">
      <c r="A158">
        <v>2012</v>
      </c>
      <c r="B158">
        <v>6</v>
      </c>
      <c r="C158">
        <v>5</v>
      </c>
      <c r="D158">
        <f t="shared" si="10"/>
        <v>2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8"/>
        <v>0</v>
      </c>
      <c r="I158">
        <f t="shared" si="9"/>
        <v>0</v>
      </c>
      <c r="J158" s="13"/>
      <c r="K158" s="13"/>
      <c r="L158" s="13" cm="1">
        <f t="array" ref="L158">_xlfn.IFS(AND(D158=1, I158=0), N158*0.15, AND(D158=2, I158=0), N158*0.15, AND(D158=3, I158=0), N158*0.15, AND(D158=4, I158=0), N158*0.15, AND(D158=5, I158=0), N158*0.1, AND(D158=6, I158=0), N158*0.1, AND(D158=7, I158=0), N158*0.1, AND(D158=1, I158=1), N158*0.1, AND(D158=2, I158=1), N158*0.1, AND(D158=3, I158=1), N158*0.1, AND(D158=4, I158=1), N158*0.1, AND(D158=5, I158=1), N158*0.1, AND(D158=6, I158=1), N158*0.1, AND(D158=7, I158=1), N158*0.1)</f>
        <v>3753.75</v>
      </c>
      <c r="M158" s="13" cm="1">
        <f t="array" ref="M158">_xlfn.IFS(AND(D158=1, I158=0), O158*0.15, AND(D158=2, I158=0), O158*0.15, AND(D158=3, I158=0), O158*0.15, AND(D158=4, I158=0), O158*0.15, AND(D158=5, I158=0), O158*0.1, AND(D158=6, I158=0), O158*0.1, AND(D158=7, I158=0), O158*0.1, AND(D158=1, I158=1), O158*0.1, AND(D158=2, I158=1), O158*0.1, AND(D158=3, I158=1), O158*0.1, AND(D158=4, I158=1), O158*0.1, AND(D158=5, I158=1), O158*0.1, AND(D158=6, I158=1), O158*0.1, AND(D158=7, I158=1), O158*0.1)</f>
        <v>3967.35</v>
      </c>
      <c r="N158">
        <v>25025</v>
      </c>
      <c r="O158">
        <v>26449</v>
      </c>
      <c r="P158">
        <v>0.7758636548497323</v>
      </c>
      <c r="Q158">
        <v>0.2241363451502677</v>
      </c>
      <c r="R158">
        <v>0.54560735933995386</v>
      </c>
      <c r="S158">
        <v>0.45439264066004609</v>
      </c>
      <c r="T158">
        <v>1.022486772486773E-2</v>
      </c>
      <c r="V158">
        <v>2620</v>
      </c>
      <c r="W158" s="9">
        <v>22.7</v>
      </c>
      <c r="X158">
        <v>0</v>
      </c>
      <c r="Y158">
        <f t="shared" si="11"/>
        <v>0</v>
      </c>
    </row>
    <row r="159" spans="1:25" x14ac:dyDescent="0.6">
      <c r="A159">
        <v>2012</v>
      </c>
      <c r="B159">
        <v>6</v>
      </c>
      <c r="C159">
        <v>6</v>
      </c>
      <c r="D159">
        <f t="shared" si="10"/>
        <v>3</v>
      </c>
      <c r="E159" t="s">
        <v>22</v>
      </c>
      <c r="F159" t="s">
        <v>11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8"/>
        <v>1</v>
      </c>
      <c r="I159">
        <f t="shared" si="9"/>
        <v>1</v>
      </c>
      <c r="J159" s="12" t="s">
        <v>60</v>
      </c>
      <c r="K159" s="12"/>
      <c r="L159" s="12" cm="1">
        <f t="array" ref="L159">_xlfn.IFS(AND(D159=1, I159=0), N159*0.15, AND(D159=2, I159=0), N159*0.15, AND(D159=3, I159=0), N159*0.15, AND(D159=4, I159=0), N159*0.15, AND(D159=5, I159=0), N159*0.1, AND(D159=6, I159=0), N159*0.1, AND(D159=7, I159=0), N159*0.1, AND(D159=1, I159=1), N159*0.1, AND(D159=2, I159=1), N159*0.1, AND(D159=3, I159=1), N159*0.1, AND(D159=4, I159=1), N159*0.1, AND(D159=5, I159=1), N159*0.1, AND(D159=6, I159=1), N159*0.1, AND(D159=7, I159=1), N159*0.1)</f>
        <v>2785.3</v>
      </c>
      <c r="M159" s="12" cm="1">
        <f t="array" ref="M159">_xlfn.IFS(AND(D159=1, I159=0), O159*0.15, AND(D159=2, I159=0), O159*0.15, AND(D159=3, I159=0), O159*0.15, AND(D159=4, I159=0), O159*0.15, AND(D159=5, I159=0), O159*0.1, AND(D159=6, I159=0), O159*0.1, AND(D159=7, I159=0), O159*0.1, AND(D159=1, I159=1), O159*0.1, AND(D159=2, I159=1), O159*0.1, AND(D159=3, I159=1), O159*0.1, AND(D159=4, I159=1), O159*0.1, AND(D159=5, I159=1), O159*0.1, AND(D159=6, I159=1), O159*0.1, AND(D159=7, I159=1), O159*0.1)</f>
        <v>2977.5</v>
      </c>
      <c r="N159">
        <v>27853</v>
      </c>
      <c r="O159">
        <v>29775</v>
      </c>
      <c r="P159">
        <v>0.90704260034474271</v>
      </c>
      <c r="Q159">
        <v>9.2957399655257317E-2</v>
      </c>
      <c r="R159">
        <v>0.51421350388741693</v>
      </c>
      <c r="S159">
        <v>0.48578649611258312</v>
      </c>
      <c r="T159">
        <v>1.6893978605935129E-2</v>
      </c>
      <c r="V159">
        <v>2620</v>
      </c>
      <c r="W159" s="9">
        <v>22.7</v>
      </c>
      <c r="X159">
        <v>0</v>
      </c>
      <c r="Y159">
        <f t="shared" si="11"/>
        <v>0</v>
      </c>
    </row>
    <row r="160" spans="1:25" x14ac:dyDescent="0.6">
      <c r="A160">
        <v>2012</v>
      </c>
      <c r="B160">
        <v>6</v>
      </c>
      <c r="C160">
        <v>7</v>
      </c>
      <c r="D160">
        <f t="shared" si="10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8"/>
        <v>0</v>
      </c>
      <c r="I160">
        <f t="shared" si="9"/>
        <v>0</v>
      </c>
      <c r="J160" s="13"/>
      <c r="K160" s="13"/>
      <c r="L160" s="13" cm="1">
        <f t="array" ref="L160">_xlfn.IFS(AND(D160=1, I160=0), N160*0.15, AND(D160=2, I160=0), N160*0.15, AND(D160=3, I160=0), N160*0.15, AND(D160=4, I160=0), N160*0.15, AND(D160=5, I160=0), N160*0.1, AND(D160=6, I160=0), N160*0.1, AND(D160=7, I160=0), N160*0.1, AND(D160=1, I160=1), N160*0.1, AND(D160=2, I160=1), N160*0.1, AND(D160=3, I160=1), N160*0.1, AND(D160=4, I160=1), N160*0.1, AND(D160=5, I160=1), N160*0.1, AND(D160=6, I160=1), N160*0.1, AND(D160=7, I160=1), N160*0.1)</f>
        <v>3517.95</v>
      </c>
      <c r="M160" s="13" cm="1">
        <f t="array" ref="M160">_xlfn.IFS(AND(D160=1, I160=0), O160*0.15, AND(D160=2, I160=0), O160*0.15, AND(D160=3, I160=0), O160*0.15, AND(D160=4, I160=0), O160*0.15, AND(D160=5, I160=0), O160*0.1, AND(D160=6, I160=0), O160*0.1, AND(D160=7, I160=0), O160*0.1, AND(D160=1, I160=1), O160*0.1, AND(D160=2, I160=1), O160*0.1, AND(D160=3, I160=1), O160*0.1, AND(D160=4, I160=1), O160*0.1, AND(D160=5, I160=1), O160*0.1, AND(D160=6, I160=1), O160*0.1, AND(D160=7, I160=1), O160*0.1)</f>
        <v>3682.35</v>
      </c>
      <c r="N160">
        <v>23453</v>
      </c>
      <c r="O160">
        <v>24549</v>
      </c>
      <c r="P160">
        <v>0.83333333333333337</v>
      </c>
      <c r="Q160">
        <v>0.16666666666666671</v>
      </c>
      <c r="R160">
        <v>0.52909401963323532</v>
      </c>
      <c r="S160">
        <v>0.47090598036676468</v>
      </c>
      <c r="T160">
        <v>2.806898835407607E-2</v>
      </c>
      <c r="V160">
        <v>2620</v>
      </c>
      <c r="W160" s="9">
        <v>22.6</v>
      </c>
      <c r="X160">
        <v>0</v>
      </c>
      <c r="Y160">
        <f t="shared" si="11"/>
        <v>0</v>
      </c>
    </row>
    <row r="161" spans="1:25" x14ac:dyDescent="0.6">
      <c r="A161">
        <v>2012</v>
      </c>
      <c r="B161">
        <v>6</v>
      </c>
      <c r="C161">
        <v>8</v>
      </c>
      <c r="D161">
        <f t="shared" si="10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8"/>
        <v>0</v>
      </c>
      <c r="I161">
        <f t="shared" si="9"/>
        <v>0</v>
      </c>
      <c r="J161" s="13"/>
      <c r="K161" s="13"/>
      <c r="L161" s="13" cm="1">
        <f t="array" ref="L161">_xlfn.IFS(AND(D161=1, I161=0), N161*0.15, AND(D161=2, I161=0), N161*0.15, AND(D161=3, I161=0), N161*0.15, AND(D161=4, I161=0), N161*0.15, AND(D161=5, I161=0), N161*0.1, AND(D161=6, I161=0), N161*0.1, AND(D161=7, I161=0), N161*0.1, AND(D161=1, I161=1), N161*0.1, AND(D161=2, I161=1), N161*0.1, AND(D161=3, I161=1), N161*0.1, AND(D161=4, I161=1), N161*0.1, AND(D161=5, I161=1), N161*0.1, AND(D161=6, I161=1), N161*0.1, AND(D161=7, I161=1), N161*0.1)</f>
        <v>2965.3</v>
      </c>
      <c r="M161" s="13" cm="1">
        <f t="array" ref="M161">_xlfn.IFS(AND(D161=1, I161=0), O161*0.15, AND(D161=2, I161=0), O161*0.15, AND(D161=3, I161=0), O161*0.15, AND(D161=4, I161=0), O161*0.15, AND(D161=5, I161=0), O161*0.1, AND(D161=6, I161=0), O161*0.1, AND(D161=7, I161=0), O161*0.1, AND(D161=1, I161=1), O161*0.1, AND(D161=2, I161=1), O161*0.1, AND(D161=3, I161=1), O161*0.1, AND(D161=4, I161=1), O161*0.1, AND(D161=5, I161=1), O161*0.1, AND(D161=6, I161=1), O161*0.1, AND(D161=7, I161=1), O161*0.1)</f>
        <v>2648.1000000000004</v>
      </c>
      <c r="N161">
        <v>29653</v>
      </c>
      <c r="O161">
        <v>26481</v>
      </c>
      <c r="P161">
        <v>0.79044688272764585</v>
      </c>
      <c r="Q161">
        <v>0.20955311727235421</v>
      </c>
      <c r="R161">
        <v>0.5132785461667424</v>
      </c>
      <c r="S161">
        <v>0.48672145383325771</v>
      </c>
      <c r="T161">
        <v>2.7913960690219619E-2</v>
      </c>
      <c r="V161">
        <v>2620</v>
      </c>
      <c r="W161" s="9">
        <v>21.1</v>
      </c>
      <c r="X161">
        <v>0</v>
      </c>
      <c r="Y161">
        <f t="shared" si="11"/>
        <v>0</v>
      </c>
    </row>
    <row r="162" spans="1:25" x14ac:dyDescent="0.6">
      <c r="A162">
        <v>2012</v>
      </c>
      <c r="B162">
        <v>6</v>
      </c>
      <c r="C162">
        <v>9</v>
      </c>
      <c r="D162">
        <f t="shared" si="10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8"/>
        <v>0</v>
      </c>
      <c r="I162">
        <f t="shared" si="9"/>
        <v>0</v>
      </c>
      <c r="J162" s="13"/>
      <c r="K162" s="13"/>
      <c r="L162" s="13" cm="1">
        <f t="array" ref="L162">_xlfn.IFS(AND(D162=1, I162=0), N162*0.15, AND(D162=2, I162=0), N162*0.15, AND(D162=3, I162=0), N162*0.15, AND(D162=4, I162=0), N162*0.15, AND(D162=5, I162=0), N162*0.1, AND(D162=6, I162=0), N162*0.1, AND(D162=7, I162=0), N162*0.1, AND(D162=1, I162=1), N162*0.1, AND(D162=2, I162=1), N162*0.1, AND(D162=3, I162=1), N162*0.1, AND(D162=4, I162=1), N162*0.1, AND(D162=5, I162=1), N162*0.1, AND(D162=6, I162=1), N162*0.1, AND(D162=7, I162=1), N162*0.1)</f>
        <v>2842.9</v>
      </c>
      <c r="M162" s="13" cm="1">
        <f t="array" ref="M162">_xlfn.IFS(AND(D162=1, I162=0), O162*0.15, AND(D162=2, I162=0), O162*0.15, AND(D162=3, I162=0), O162*0.15, AND(D162=4, I162=0), O162*0.15, AND(D162=5, I162=0), O162*0.1, AND(D162=6, I162=0), O162*0.1, AND(D162=7, I162=0), O162*0.1, AND(D162=1, I162=1), O162*0.1, AND(D162=2, I162=1), O162*0.1, AND(D162=3, I162=1), O162*0.1, AND(D162=4, I162=1), O162*0.1, AND(D162=5, I162=1), O162*0.1, AND(D162=6, I162=1), O162*0.1, AND(D162=7, I162=1), O162*0.1)</f>
        <v>2912.5</v>
      </c>
      <c r="N162">
        <v>28429</v>
      </c>
      <c r="O162">
        <v>29125</v>
      </c>
      <c r="P162">
        <v>0.82189362171706026</v>
      </c>
      <c r="Q162">
        <v>0.17810637828293971</v>
      </c>
      <c r="R162">
        <v>0.55829579676479757</v>
      </c>
      <c r="S162">
        <v>0.44170420323520238</v>
      </c>
      <c r="T162">
        <v>1.2414945894478051E-2</v>
      </c>
      <c r="V162">
        <v>2620</v>
      </c>
      <c r="W162" s="9">
        <v>21.5</v>
      </c>
      <c r="X162">
        <v>0</v>
      </c>
      <c r="Y162">
        <f t="shared" si="11"/>
        <v>0</v>
      </c>
    </row>
    <row r="163" spans="1:25" x14ac:dyDescent="0.6">
      <c r="A163">
        <v>2012</v>
      </c>
      <c r="B163">
        <v>6</v>
      </c>
      <c r="C163">
        <v>10</v>
      </c>
      <c r="D163">
        <f t="shared" si="10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8"/>
        <v>0</v>
      </c>
      <c r="I163">
        <f t="shared" si="9"/>
        <v>0</v>
      </c>
      <c r="J163" s="13"/>
      <c r="K163" s="13"/>
      <c r="L163" s="13" cm="1">
        <f t="array" ref="L163">_xlfn.IFS(AND(D163=1, I163=0), N163*0.15, AND(D163=2, I163=0), N163*0.15, AND(D163=3, I163=0), N163*0.15, AND(D163=4, I163=0), N163*0.15, AND(D163=5, I163=0), N163*0.1, AND(D163=6, I163=0), N163*0.1, AND(D163=7, I163=0), N163*0.1, AND(D163=1, I163=1), N163*0.1, AND(D163=2, I163=1), N163*0.1, AND(D163=3, I163=1), N163*0.1, AND(D163=4, I163=1), N163*0.1, AND(D163=5, I163=1), N163*0.1, AND(D163=6, I163=1), N163*0.1, AND(D163=7, I163=1), N163*0.1)</f>
        <v>2926.7000000000003</v>
      </c>
      <c r="M163" s="13" cm="1">
        <f t="array" ref="M163">_xlfn.IFS(AND(D163=1, I163=0), O163*0.15, AND(D163=2, I163=0), O163*0.15, AND(D163=3, I163=0), O163*0.15, AND(D163=4, I163=0), O163*0.15, AND(D163=5, I163=0), O163*0.1, AND(D163=6, I163=0), O163*0.1, AND(D163=7, I163=0), O163*0.1, AND(D163=1, I163=1), O163*0.1, AND(D163=2, I163=1), O163*0.1, AND(D163=3, I163=1), O163*0.1, AND(D163=4, I163=1), O163*0.1, AND(D163=5, I163=1), O163*0.1, AND(D163=6, I163=1), O163*0.1, AND(D163=7, I163=1), O163*0.1)</f>
        <v>3396.6000000000004</v>
      </c>
      <c r="N163">
        <v>29267</v>
      </c>
      <c r="O163">
        <v>33966</v>
      </c>
      <c r="P163">
        <v>0.77517830659098519</v>
      </c>
      <c r="Q163">
        <v>0.22482169340901481</v>
      </c>
      <c r="R163">
        <v>0.44016862286758479</v>
      </c>
      <c r="S163">
        <v>0.50100784772065055</v>
      </c>
      <c r="T163">
        <v>3.187551011080423E-2</v>
      </c>
      <c r="V163">
        <v>2620</v>
      </c>
      <c r="W163" s="9">
        <v>22.5</v>
      </c>
      <c r="X163">
        <v>0</v>
      </c>
      <c r="Y163">
        <f t="shared" si="11"/>
        <v>0</v>
      </c>
    </row>
    <row r="164" spans="1:25" x14ac:dyDescent="0.6">
      <c r="A164">
        <v>2012</v>
      </c>
      <c r="B164">
        <v>6</v>
      </c>
      <c r="C164">
        <v>11</v>
      </c>
      <c r="D164">
        <f t="shared" si="10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8"/>
        <v>0</v>
      </c>
      <c r="I164">
        <f t="shared" si="9"/>
        <v>0</v>
      </c>
      <c r="J164" s="13"/>
      <c r="K164" s="13"/>
      <c r="L164" s="13" cm="1">
        <f t="array" ref="L164">_xlfn.IFS(AND(D164=1, I164=0), N164*0.15, AND(D164=2, I164=0), N164*0.15, AND(D164=3, I164=0), N164*0.15, AND(D164=4, I164=0), N164*0.15, AND(D164=5, I164=0), N164*0.1, AND(D164=6, I164=0), N164*0.1, AND(D164=7, I164=0), N164*0.1, AND(D164=1, I164=1), N164*0.1, AND(D164=2, I164=1), N164*0.1, AND(D164=3, I164=1), N164*0.1, AND(D164=4, I164=1), N164*0.1, AND(D164=5, I164=1), N164*0.1, AND(D164=6, I164=1), N164*0.1, AND(D164=7, I164=1), N164*0.1)</f>
        <v>4508.3999999999996</v>
      </c>
      <c r="M164" s="13" cm="1">
        <f t="array" ref="M164">_xlfn.IFS(AND(D164=1, I164=0), O164*0.15, AND(D164=2, I164=0), O164*0.15, AND(D164=3, I164=0), O164*0.15, AND(D164=4, I164=0), O164*0.15, AND(D164=5, I164=0), O164*0.1, AND(D164=6, I164=0), O164*0.1, AND(D164=7, I164=0), O164*0.1, AND(D164=1, I164=1), O164*0.1, AND(D164=2, I164=1), O164*0.1, AND(D164=3, I164=1), O164*0.1, AND(D164=4, I164=1), O164*0.1, AND(D164=5, I164=1), O164*0.1, AND(D164=6, I164=1), O164*0.1, AND(D164=7, I164=1), O164*0.1)</f>
        <v>4076.5499999999997</v>
      </c>
      <c r="N164">
        <v>30056</v>
      </c>
      <c r="O164">
        <v>27177</v>
      </c>
      <c r="P164">
        <v>0.76108261622289297</v>
      </c>
      <c r="Q164">
        <v>0.238917383777107</v>
      </c>
      <c r="R164">
        <v>0.55528405500943601</v>
      </c>
      <c r="S164">
        <v>0.44471594499056399</v>
      </c>
      <c r="T164">
        <v>2.084975369458128E-2</v>
      </c>
      <c r="V164">
        <v>2620</v>
      </c>
      <c r="W164" s="9">
        <v>21.6</v>
      </c>
      <c r="X164">
        <v>0</v>
      </c>
      <c r="Y164">
        <f t="shared" si="11"/>
        <v>0</v>
      </c>
    </row>
    <row r="165" spans="1:25" x14ac:dyDescent="0.6">
      <c r="A165">
        <v>2012</v>
      </c>
      <c r="B165">
        <v>6</v>
      </c>
      <c r="C165">
        <v>12</v>
      </c>
      <c r="D165">
        <f t="shared" si="10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8"/>
        <v>0</v>
      </c>
      <c r="I165">
        <f t="shared" si="9"/>
        <v>0</v>
      </c>
      <c r="J165" s="13"/>
      <c r="K165" s="13"/>
      <c r="L165" s="13" cm="1">
        <f t="array" ref="L165">_xlfn.IFS(AND(D165=1, I165=0), N165*0.15, AND(D165=2, I165=0), N165*0.15, AND(D165=3, I165=0), N165*0.15, AND(D165=4, I165=0), N165*0.15, AND(D165=5, I165=0), N165*0.1, AND(D165=6, I165=0), N165*0.1, AND(D165=7, I165=0), N165*0.1, AND(D165=1, I165=1), N165*0.1, AND(D165=2, I165=1), N165*0.1, AND(D165=3, I165=1), N165*0.1, AND(D165=4, I165=1), N165*0.1, AND(D165=5, I165=1), N165*0.1, AND(D165=6, I165=1), N165*0.1, AND(D165=7, I165=1), N165*0.1)</f>
        <v>3817.6499999999996</v>
      </c>
      <c r="M165" s="13" cm="1">
        <f t="array" ref="M165">_xlfn.IFS(AND(D165=1, I165=0), O165*0.15, AND(D165=2, I165=0), O165*0.15, AND(D165=3, I165=0), O165*0.15, AND(D165=4, I165=0), O165*0.15, AND(D165=5, I165=0), O165*0.1, AND(D165=6, I165=0), O165*0.1, AND(D165=7, I165=0), O165*0.1, AND(D165=1, I165=1), O165*0.1, AND(D165=2, I165=1), O165*0.1, AND(D165=3, I165=1), O165*0.1, AND(D165=4, I165=1), O165*0.1, AND(D165=5, I165=1), O165*0.1, AND(D165=6, I165=1), O165*0.1, AND(D165=7, I165=1), O165*0.1)</f>
        <v>3433.7999999999997</v>
      </c>
      <c r="N165">
        <v>25451</v>
      </c>
      <c r="O165">
        <v>22892</v>
      </c>
      <c r="P165">
        <v>0.83333333333333337</v>
      </c>
      <c r="Q165">
        <v>0.16666666666666671</v>
      </c>
      <c r="R165">
        <v>0.59566023061700657</v>
      </c>
      <c r="S165">
        <v>0.40433976938299337</v>
      </c>
      <c r="T165">
        <v>3.9094650205761311E-3</v>
      </c>
      <c r="V165">
        <v>2620</v>
      </c>
      <c r="W165" s="9">
        <v>22.4</v>
      </c>
      <c r="X165">
        <v>0</v>
      </c>
      <c r="Y165">
        <f t="shared" si="11"/>
        <v>0</v>
      </c>
    </row>
    <row r="166" spans="1:25" x14ac:dyDescent="0.6">
      <c r="A166">
        <v>2012</v>
      </c>
      <c r="B166">
        <v>6</v>
      </c>
      <c r="C166">
        <v>13</v>
      </c>
      <c r="D166">
        <f t="shared" si="10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8"/>
        <v>0</v>
      </c>
      <c r="I166">
        <f t="shared" si="9"/>
        <v>0</v>
      </c>
      <c r="J166" s="13"/>
      <c r="K166" s="13"/>
      <c r="L166" s="13" cm="1">
        <f t="array" ref="L166">_xlfn.IFS(AND(D166=1, I166=0), N166*0.15, AND(D166=2, I166=0), N166*0.15, AND(D166=3, I166=0), N166*0.15, AND(D166=4, I166=0), N166*0.15, AND(D166=5, I166=0), N166*0.1, AND(D166=6, I166=0), N166*0.1, AND(D166=7, I166=0), N166*0.1, AND(D166=1, I166=1), N166*0.1, AND(D166=2, I166=1), N166*0.1, AND(D166=3, I166=1), N166*0.1, AND(D166=4, I166=1), N166*0.1, AND(D166=5, I166=1), N166*0.1, AND(D166=6, I166=1), N166*0.1, AND(D166=7, I166=1), N166*0.1)</f>
        <v>4220.7</v>
      </c>
      <c r="M166" s="13" cm="1">
        <f t="array" ref="M166">_xlfn.IFS(AND(D166=1, I166=0), O166*0.15, AND(D166=2, I166=0), O166*0.15, AND(D166=3, I166=0), O166*0.15, AND(D166=4, I166=0), O166*0.15, AND(D166=5, I166=0), O166*0.1, AND(D166=6, I166=0), O166*0.1, AND(D166=7, I166=0), O166*0.1, AND(D166=1, I166=1), O166*0.1, AND(D166=2, I166=1), O166*0.1, AND(D166=3, I166=1), O166*0.1, AND(D166=4, I166=1), O166*0.1, AND(D166=5, I166=1), O166*0.1, AND(D166=6, I166=1), O166*0.1, AND(D166=7, I166=1), O166*0.1)</f>
        <v>4277.7</v>
      </c>
      <c r="N166">
        <v>28138</v>
      </c>
      <c r="O166">
        <v>28518</v>
      </c>
      <c r="P166">
        <v>0.84459285897765224</v>
      </c>
      <c r="Q166">
        <v>0.15540714102234779</v>
      </c>
      <c r="R166">
        <v>0.57612950937093999</v>
      </c>
      <c r="S166">
        <v>0.42387049062906001</v>
      </c>
      <c r="T166">
        <v>1.4808244587656351E-2</v>
      </c>
      <c r="V166">
        <v>2620</v>
      </c>
      <c r="W166" s="9">
        <v>23.4</v>
      </c>
      <c r="X166">
        <v>0</v>
      </c>
      <c r="Y166">
        <f t="shared" si="11"/>
        <v>0</v>
      </c>
    </row>
    <row r="167" spans="1:25" x14ac:dyDescent="0.6">
      <c r="A167">
        <v>2012</v>
      </c>
      <c r="B167">
        <v>6</v>
      </c>
      <c r="C167">
        <v>14</v>
      </c>
      <c r="D167">
        <f t="shared" si="10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8"/>
        <v>0</v>
      </c>
      <c r="I167">
        <f t="shared" si="9"/>
        <v>0</v>
      </c>
      <c r="J167" s="13"/>
      <c r="K167" s="13"/>
      <c r="L167" s="13" cm="1">
        <f t="array" ref="L167">_xlfn.IFS(AND(D167=1, I167=0), N167*0.15, AND(D167=2, I167=0), N167*0.15, AND(D167=3, I167=0), N167*0.15, AND(D167=4, I167=0), N167*0.15, AND(D167=5, I167=0), N167*0.1, AND(D167=6, I167=0), N167*0.1, AND(D167=7, I167=0), N167*0.1, AND(D167=1, I167=1), N167*0.1, AND(D167=2, I167=1), N167*0.1, AND(D167=3, I167=1), N167*0.1, AND(D167=4, I167=1), N167*0.1, AND(D167=5, I167=1), N167*0.1, AND(D167=6, I167=1), N167*0.1, AND(D167=7, I167=1), N167*0.1)</f>
        <v>4210.8</v>
      </c>
      <c r="M167" s="13" cm="1">
        <f t="array" ref="M167">_xlfn.IFS(AND(D167=1, I167=0), O167*0.15, AND(D167=2, I167=0), O167*0.15, AND(D167=3, I167=0), O167*0.15, AND(D167=4, I167=0), O167*0.15, AND(D167=5, I167=0), O167*0.1, AND(D167=6, I167=0), O167*0.1, AND(D167=7, I167=0), O167*0.1, AND(D167=1, I167=1), O167*0.1, AND(D167=2, I167=1), O167*0.1, AND(D167=3, I167=1), O167*0.1, AND(D167=4, I167=1), O167*0.1, AND(D167=5, I167=1), O167*0.1, AND(D167=6, I167=1), O167*0.1, AND(D167=7, I167=1), O167*0.1)</f>
        <v>4524.75</v>
      </c>
      <c r="N167">
        <v>28072</v>
      </c>
      <c r="O167">
        <v>30165</v>
      </c>
      <c r="P167">
        <v>0.83333333333333337</v>
      </c>
      <c r="Q167">
        <v>0.16666666666666671</v>
      </c>
      <c r="R167">
        <v>0.46241959064327481</v>
      </c>
      <c r="S167">
        <v>0.48202485380116961</v>
      </c>
      <c r="T167">
        <v>5.758141762452107E-2</v>
      </c>
      <c r="V167">
        <v>2620</v>
      </c>
      <c r="W167" s="9">
        <v>23</v>
      </c>
      <c r="X167">
        <v>0</v>
      </c>
      <c r="Y167">
        <f t="shared" si="11"/>
        <v>0</v>
      </c>
    </row>
    <row r="168" spans="1:25" x14ac:dyDescent="0.6">
      <c r="A168">
        <v>2012</v>
      </c>
      <c r="B168">
        <v>6</v>
      </c>
      <c r="C168">
        <v>15</v>
      </c>
      <c r="D168">
        <f t="shared" si="10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8"/>
        <v>0</v>
      </c>
      <c r="I168">
        <f t="shared" si="9"/>
        <v>0</v>
      </c>
      <c r="J168" s="13"/>
      <c r="K168" s="13"/>
      <c r="L168" s="13" cm="1">
        <f t="array" ref="L168">_xlfn.IFS(AND(D168=1, I168=0), N168*0.15, AND(D168=2, I168=0), N168*0.15, AND(D168=3, I168=0), N168*0.15, AND(D168=4, I168=0), N168*0.15, AND(D168=5, I168=0), N168*0.1, AND(D168=6, I168=0), N168*0.1, AND(D168=7, I168=0), N168*0.1, AND(D168=1, I168=1), N168*0.1, AND(D168=2, I168=1), N168*0.1, AND(D168=3, I168=1), N168*0.1, AND(D168=4, I168=1), N168*0.1, AND(D168=5, I168=1), N168*0.1, AND(D168=6, I168=1), N168*0.1, AND(D168=7, I168=1), N168*0.1)</f>
        <v>3112.3</v>
      </c>
      <c r="M168" s="13" cm="1">
        <f t="array" ref="M168">_xlfn.IFS(AND(D168=1, I168=0), O168*0.15, AND(D168=2, I168=0), O168*0.15, AND(D168=3, I168=0), O168*0.15, AND(D168=4, I168=0), O168*0.15, AND(D168=5, I168=0), O168*0.1, AND(D168=6, I168=0), O168*0.1, AND(D168=7, I168=0), O168*0.1, AND(D168=1, I168=1), O168*0.1, AND(D168=2, I168=1), O168*0.1, AND(D168=3, I168=1), O168*0.1, AND(D168=4, I168=1), O168*0.1, AND(D168=5, I168=1), O168*0.1, AND(D168=6, I168=1), O168*0.1, AND(D168=7, I168=1), O168*0.1)</f>
        <v>3131.3</v>
      </c>
      <c r="N168">
        <v>31123</v>
      </c>
      <c r="O168">
        <v>31313</v>
      </c>
      <c r="P168">
        <v>0.84055533123730042</v>
      </c>
      <c r="Q168">
        <v>0.15944466876269969</v>
      </c>
      <c r="R168">
        <v>0.47955218649663089</v>
      </c>
      <c r="S168">
        <v>0.52044781350336899</v>
      </c>
      <c r="T168">
        <v>0.20253094820727671</v>
      </c>
      <c r="V168">
        <v>2620</v>
      </c>
      <c r="W168" s="9">
        <v>21.4</v>
      </c>
      <c r="X168">
        <v>2.6</v>
      </c>
      <c r="Y168">
        <f t="shared" si="11"/>
        <v>55.64</v>
      </c>
    </row>
    <row r="169" spans="1:25" x14ac:dyDescent="0.6">
      <c r="A169">
        <v>2012</v>
      </c>
      <c r="B169">
        <v>6</v>
      </c>
      <c r="C169">
        <v>16</v>
      </c>
      <c r="D169">
        <f t="shared" si="10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8"/>
        <v>0</v>
      </c>
      <c r="I169">
        <f t="shared" si="9"/>
        <v>0</v>
      </c>
      <c r="J169" s="13"/>
      <c r="K169" s="13"/>
      <c r="L169" s="13" cm="1">
        <f t="array" ref="L169">_xlfn.IFS(AND(D169=1, I169=0), N169*0.15, AND(D169=2, I169=0), N169*0.15, AND(D169=3, I169=0), N169*0.15, AND(D169=4, I169=0), N169*0.15, AND(D169=5, I169=0), N169*0.1, AND(D169=6, I169=0), N169*0.1, AND(D169=7, I169=0), N169*0.1, AND(D169=1, I169=1), N169*0.1, AND(D169=2, I169=1), N169*0.1, AND(D169=3, I169=1), N169*0.1, AND(D169=4, I169=1), N169*0.1, AND(D169=5, I169=1), N169*0.1, AND(D169=6, I169=1), N169*0.1, AND(D169=7, I169=1), N169*0.1)</f>
        <v>2951.4</v>
      </c>
      <c r="M169" s="13" cm="1">
        <f t="array" ref="M169">_xlfn.IFS(AND(D169=1, I169=0), O169*0.15, AND(D169=2, I169=0), O169*0.15, AND(D169=3, I169=0), O169*0.15, AND(D169=4, I169=0), O169*0.15, AND(D169=5, I169=0), O169*0.1, AND(D169=6, I169=0), O169*0.1, AND(D169=7, I169=0), O169*0.1, AND(D169=1, I169=1), O169*0.1, AND(D169=2, I169=1), O169*0.1, AND(D169=3, I169=1), O169*0.1, AND(D169=4, I169=1), O169*0.1, AND(D169=5, I169=1), O169*0.1, AND(D169=6, I169=1), O169*0.1, AND(D169=7, I169=1), O169*0.1)</f>
        <v>2770.8</v>
      </c>
      <c r="N169">
        <v>29514</v>
      </c>
      <c r="O169">
        <v>27708</v>
      </c>
      <c r="P169">
        <v>0.71869652851006272</v>
      </c>
      <c r="Q169">
        <v>0.28130347148993728</v>
      </c>
      <c r="R169">
        <v>0.56090343207990268</v>
      </c>
      <c r="S169">
        <v>0.43909656792009732</v>
      </c>
      <c r="T169">
        <v>5.089103283547728E-2</v>
      </c>
      <c r="V169">
        <v>2620</v>
      </c>
      <c r="W169" s="9">
        <v>22.3</v>
      </c>
      <c r="X169">
        <v>0</v>
      </c>
      <c r="Y169">
        <f t="shared" si="11"/>
        <v>0</v>
      </c>
    </row>
    <row r="170" spans="1:25" x14ac:dyDescent="0.6">
      <c r="A170">
        <v>2012</v>
      </c>
      <c r="B170">
        <v>6</v>
      </c>
      <c r="C170">
        <v>17</v>
      </c>
      <c r="D170">
        <f t="shared" si="10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8"/>
        <v>0</v>
      </c>
      <c r="I170">
        <f t="shared" si="9"/>
        <v>0</v>
      </c>
      <c r="J170" s="13"/>
      <c r="K170" s="13"/>
      <c r="L170" s="13" cm="1">
        <f t="array" ref="L170">_xlfn.IFS(AND(D170=1, I170=0), N170*0.15, AND(D170=2, I170=0), N170*0.15, AND(D170=3, I170=0), N170*0.15, AND(D170=4, I170=0), N170*0.15, AND(D170=5, I170=0), N170*0.1, AND(D170=6, I170=0), N170*0.1, AND(D170=7, I170=0), N170*0.1, AND(D170=1, I170=1), N170*0.1, AND(D170=2, I170=1), N170*0.1, AND(D170=3, I170=1), N170*0.1, AND(D170=4, I170=1), N170*0.1, AND(D170=5, I170=1), N170*0.1, AND(D170=6, I170=1), N170*0.1, AND(D170=7, I170=1), N170*0.1)</f>
        <v>2701.4</v>
      </c>
      <c r="M170" s="13" cm="1">
        <f t="array" ref="M170">_xlfn.IFS(AND(D170=1, I170=0), O170*0.15, AND(D170=2, I170=0), O170*0.15, AND(D170=3, I170=0), O170*0.15, AND(D170=4, I170=0), O170*0.15, AND(D170=5, I170=0), O170*0.1, AND(D170=6, I170=0), O170*0.1, AND(D170=7, I170=0), O170*0.1, AND(D170=1, I170=1), O170*0.1, AND(D170=2, I170=1), O170*0.1, AND(D170=3, I170=1), O170*0.1, AND(D170=4, I170=1), O170*0.1, AND(D170=5, I170=1), O170*0.1, AND(D170=6, I170=1), O170*0.1, AND(D170=7, I170=1), O170*0.1)</f>
        <v>3294</v>
      </c>
      <c r="N170">
        <v>27014</v>
      </c>
      <c r="O170">
        <v>32940</v>
      </c>
      <c r="P170">
        <v>0.83333333333333337</v>
      </c>
      <c r="Q170">
        <v>0.16666666666666671</v>
      </c>
      <c r="R170">
        <v>0.49388306396840709</v>
      </c>
      <c r="S170">
        <v>0.45056138047603728</v>
      </c>
      <c r="T170">
        <v>3.4708160578436217E-2</v>
      </c>
      <c r="V170">
        <v>2620</v>
      </c>
      <c r="W170" s="9">
        <v>21.8</v>
      </c>
      <c r="X170">
        <v>0</v>
      </c>
      <c r="Y170">
        <f t="shared" si="11"/>
        <v>0</v>
      </c>
    </row>
    <row r="171" spans="1:25" x14ac:dyDescent="0.6">
      <c r="A171">
        <v>2012</v>
      </c>
      <c r="B171">
        <v>6</v>
      </c>
      <c r="C171">
        <v>18</v>
      </c>
      <c r="D171">
        <f t="shared" si="10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8"/>
        <v>0</v>
      </c>
      <c r="I171">
        <f t="shared" si="9"/>
        <v>0</v>
      </c>
      <c r="J171" s="13"/>
      <c r="K171" s="13"/>
      <c r="L171" s="13" cm="1">
        <f t="array" ref="L171">_xlfn.IFS(AND(D171=1, I171=0), N171*0.15, AND(D171=2, I171=0), N171*0.15, AND(D171=3, I171=0), N171*0.15, AND(D171=4, I171=0), N171*0.15, AND(D171=5, I171=0), N171*0.1, AND(D171=6, I171=0), N171*0.1, AND(D171=7, I171=0), N171*0.1, AND(D171=1, I171=1), N171*0.1, AND(D171=2, I171=1), N171*0.1, AND(D171=3, I171=1), N171*0.1, AND(D171=4, I171=1), N171*0.1, AND(D171=5, I171=1), N171*0.1, AND(D171=6, I171=1), N171*0.1, AND(D171=7, I171=1), N171*0.1)</f>
        <v>4000.2</v>
      </c>
      <c r="M171" s="13" cm="1">
        <f t="array" ref="M171">_xlfn.IFS(AND(D171=1, I171=0), O171*0.15, AND(D171=2, I171=0), O171*0.15, AND(D171=3, I171=0), O171*0.15, AND(D171=4, I171=0), O171*0.15, AND(D171=5, I171=0), O171*0.1, AND(D171=6, I171=0), O171*0.1, AND(D171=7, I171=0), O171*0.1, AND(D171=1, I171=1), O171*0.1, AND(D171=2, I171=1), O171*0.1, AND(D171=3, I171=1), O171*0.1, AND(D171=4, I171=1), O171*0.1, AND(D171=5, I171=1), O171*0.1, AND(D171=6, I171=1), O171*0.1, AND(D171=7, I171=1), O171*0.1)</f>
        <v>4288.6499999999996</v>
      </c>
      <c r="N171">
        <v>26668</v>
      </c>
      <c r="O171">
        <v>28591</v>
      </c>
      <c r="P171">
        <v>0.71713807341736968</v>
      </c>
      <c r="Q171">
        <v>0.28286192658263032</v>
      </c>
      <c r="R171">
        <v>0.47360394176467852</v>
      </c>
      <c r="S171">
        <v>0.42639605823532162</v>
      </c>
      <c r="T171">
        <v>2.7931952157758601E-2</v>
      </c>
      <c r="V171">
        <v>2620</v>
      </c>
      <c r="W171" s="9">
        <v>21.4</v>
      </c>
      <c r="X171">
        <v>52.8</v>
      </c>
      <c r="Y171">
        <f t="shared" si="11"/>
        <v>1129.9199999999998</v>
      </c>
    </row>
    <row r="172" spans="1:25" x14ac:dyDescent="0.6">
      <c r="A172">
        <v>2012</v>
      </c>
      <c r="B172">
        <v>6</v>
      </c>
      <c r="C172">
        <v>19</v>
      </c>
      <c r="D172">
        <f t="shared" si="10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8"/>
        <v>0</v>
      </c>
      <c r="I172">
        <f t="shared" si="9"/>
        <v>0</v>
      </c>
      <c r="J172" s="13"/>
      <c r="K172" s="13"/>
      <c r="L172" s="13" cm="1">
        <f t="array" ref="L172">_xlfn.IFS(AND(D172=1, I172=0), N172*0.15, AND(D172=2, I172=0), N172*0.15, AND(D172=3, I172=0), N172*0.15, AND(D172=4, I172=0), N172*0.15, AND(D172=5, I172=0), N172*0.1, AND(D172=6, I172=0), N172*0.1, AND(D172=7, I172=0), N172*0.1, AND(D172=1, I172=1), N172*0.1, AND(D172=2, I172=1), N172*0.1, AND(D172=3, I172=1), N172*0.1, AND(D172=4, I172=1), N172*0.1, AND(D172=5, I172=1), N172*0.1, AND(D172=6, I172=1), N172*0.1, AND(D172=7, I172=1), N172*0.1)</f>
        <v>3367.95</v>
      </c>
      <c r="M172" s="13" cm="1">
        <f t="array" ref="M172">_xlfn.IFS(AND(D172=1, I172=0), O172*0.15, AND(D172=2, I172=0), O172*0.15, AND(D172=3, I172=0), O172*0.15, AND(D172=4, I172=0), O172*0.15, AND(D172=5, I172=0), O172*0.1, AND(D172=6, I172=0), O172*0.1, AND(D172=7, I172=0), O172*0.1, AND(D172=1, I172=1), O172*0.1, AND(D172=2, I172=1), O172*0.1, AND(D172=3, I172=1), O172*0.1, AND(D172=4, I172=1), O172*0.1, AND(D172=5, I172=1), O172*0.1, AND(D172=6, I172=1), O172*0.1, AND(D172=7, I172=1), O172*0.1)</f>
        <v>3361.35</v>
      </c>
      <c r="N172">
        <v>22453</v>
      </c>
      <c r="O172">
        <v>22409</v>
      </c>
      <c r="P172">
        <v>0.83333333333333337</v>
      </c>
      <c r="Q172">
        <v>0.16666666666666671</v>
      </c>
      <c r="R172">
        <v>0.56766121386112856</v>
      </c>
      <c r="S172">
        <v>0.43233878613887139</v>
      </c>
      <c r="T172">
        <v>6.2894472335364632E-2</v>
      </c>
      <c r="V172">
        <v>2620</v>
      </c>
      <c r="W172" s="9">
        <v>22.2</v>
      </c>
      <c r="X172">
        <v>10.9</v>
      </c>
      <c r="Y172">
        <f t="shared" si="11"/>
        <v>241.98</v>
      </c>
    </row>
    <row r="173" spans="1:25" x14ac:dyDescent="0.6">
      <c r="A173">
        <v>2012</v>
      </c>
      <c r="B173">
        <v>6</v>
      </c>
      <c r="C173">
        <v>20</v>
      </c>
      <c r="D173">
        <f t="shared" si="10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8"/>
        <v>0</v>
      </c>
      <c r="I173">
        <f t="shared" si="9"/>
        <v>0</v>
      </c>
      <c r="J173" s="13"/>
      <c r="K173" s="13"/>
      <c r="L173" s="13" cm="1">
        <f t="array" ref="L173">_xlfn.IFS(AND(D173=1, I173=0), N173*0.15, AND(D173=2, I173=0), N173*0.15, AND(D173=3, I173=0), N173*0.15, AND(D173=4, I173=0), N173*0.15, AND(D173=5, I173=0), N173*0.1, AND(D173=6, I173=0), N173*0.1, AND(D173=7, I173=0), N173*0.1, AND(D173=1, I173=1), N173*0.1, AND(D173=2, I173=1), N173*0.1, AND(D173=3, I173=1), N173*0.1, AND(D173=4, I173=1), N173*0.1, AND(D173=5, I173=1), N173*0.1, AND(D173=6, I173=1), N173*0.1, AND(D173=7, I173=1), N173*0.1)</f>
        <v>3622.2</v>
      </c>
      <c r="M173" s="13" cm="1">
        <f t="array" ref="M173">_xlfn.IFS(AND(D173=1, I173=0), O173*0.15, AND(D173=2, I173=0), O173*0.15, AND(D173=3, I173=0), O173*0.15, AND(D173=4, I173=0), O173*0.15, AND(D173=5, I173=0), O173*0.1, AND(D173=6, I173=0), O173*0.1, AND(D173=7, I173=0), O173*0.1, AND(D173=1, I173=1), O173*0.1, AND(D173=2, I173=1), O173*0.1, AND(D173=3, I173=1), O173*0.1, AND(D173=4, I173=1), O173*0.1, AND(D173=5, I173=1), O173*0.1, AND(D173=6, I173=1), O173*0.1, AND(D173=7, I173=1), O173*0.1)</f>
        <v>3629.85</v>
      </c>
      <c r="N173">
        <v>24148</v>
      </c>
      <c r="O173">
        <v>24199</v>
      </c>
      <c r="P173">
        <v>0.77631009700564968</v>
      </c>
      <c r="Q173">
        <v>0.22368990299435029</v>
      </c>
      <c r="R173">
        <v>0.53142102995044171</v>
      </c>
      <c r="S173">
        <v>0.46857897004955829</v>
      </c>
      <c r="T173">
        <v>1.2534767969550579E-2</v>
      </c>
      <c r="V173">
        <v>2620</v>
      </c>
      <c r="W173" s="9">
        <v>23.9</v>
      </c>
      <c r="X173">
        <v>0</v>
      </c>
      <c r="Y173">
        <f t="shared" si="11"/>
        <v>0</v>
      </c>
    </row>
    <row r="174" spans="1:25" x14ac:dyDescent="0.6">
      <c r="A174">
        <v>2012</v>
      </c>
      <c r="B174">
        <v>6</v>
      </c>
      <c r="C174">
        <v>21</v>
      </c>
      <c r="D174">
        <f t="shared" si="10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8"/>
        <v>0</v>
      </c>
      <c r="I174">
        <f t="shared" si="9"/>
        <v>0</v>
      </c>
      <c r="J174" s="13"/>
      <c r="K174" s="13"/>
      <c r="L174" s="13" cm="1">
        <f t="array" ref="L174">_xlfn.IFS(AND(D174=1, I174=0), N174*0.15, AND(D174=2, I174=0), N174*0.15, AND(D174=3, I174=0), N174*0.15, AND(D174=4, I174=0), N174*0.15, AND(D174=5, I174=0), N174*0.1, AND(D174=6, I174=0), N174*0.1, AND(D174=7, I174=0), N174*0.1, AND(D174=1, I174=1), N174*0.1, AND(D174=2, I174=1), N174*0.1, AND(D174=3, I174=1), N174*0.1, AND(D174=4, I174=1), N174*0.1, AND(D174=5, I174=1), N174*0.1, AND(D174=6, I174=1), N174*0.1, AND(D174=7, I174=1), N174*0.1)</f>
        <v>3988.35</v>
      </c>
      <c r="M174" s="13" cm="1">
        <f t="array" ref="M174">_xlfn.IFS(AND(D174=1, I174=0), O174*0.15, AND(D174=2, I174=0), O174*0.15, AND(D174=3, I174=0), O174*0.15, AND(D174=4, I174=0), O174*0.15, AND(D174=5, I174=0), O174*0.1, AND(D174=6, I174=0), O174*0.1, AND(D174=7, I174=0), O174*0.1, AND(D174=1, I174=1), O174*0.1, AND(D174=2, I174=1), O174*0.1, AND(D174=3, I174=1), O174*0.1, AND(D174=4, I174=1), O174*0.1, AND(D174=5, I174=1), O174*0.1, AND(D174=6, I174=1), O174*0.1, AND(D174=7, I174=1), O174*0.1)</f>
        <v>3824.25</v>
      </c>
      <c r="N174">
        <v>26589</v>
      </c>
      <c r="O174">
        <v>25495</v>
      </c>
      <c r="P174">
        <v>0.88838702424177318</v>
      </c>
      <c r="Q174">
        <v>0.1116129757582268</v>
      </c>
      <c r="R174">
        <v>0.52897285736923894</v>
      </c>
      <c r="S174">
        <v>0.47102714263076112</v>
      </c>
      <c r="T174">
        <v>4.4319268919168812E-2</v>
      </c>
      <c r="V174">
        <v>2620</v>
      </c>
      <c r="W174" s="9">
        <v>23.3</v>
      </c>
      <c r="X174">
        <v>0</v>
      </c>
      <c r="Y174">
        <f t="shared" si="11"/>
        <v>0</v>
      </c>
    </row>
    <row r="175" spans="1:25" x14ac:dyDescent="0.6">
      <c r="A175">
        <v>2012</v>
      </c>
      <c r="B175">
        <v>6</v>
      </c>
      <c r="C175">
        <v>22</v>
      </c>
      <c r="D175">
        <f t="shared" si="10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8"/>
        <v>0</v>
      </c>
      <c r="I175">
        <f t="shared" si="9"/>
        <v>0</v>
      </c>
      <c r="J175" s="13"/>
      <c r="K175" s="13"/>
      <c r="L175" s="13" cm="1">
        <f t="array" ref="L175">_xlfn.IFS(AND(D175=1, I175=0), N175*0.15, AND(D175=2, I175=0), N175*0.15, AND(D175=3, I175=0), N175*0.15, AND(D175=4, I175=0), N175*0.15, AND(D175=5, I175=0), N175*0.1, AND(D175=6, I175=0), N175*0.1, AND(D175=7, I175=0), N175*0.1, AND(D175=1, I175=1), N175*0.1, AND(D175=2, I175=1), N175*0.1, AND(D175=3, I175=1), N175*0.1, AND(D175=4, I175=1), N175*0.1, AND(D175=5, I175=1), N175*0.1, AND(D175=6, I175=1), N175*0.1, AND(D175=7, I175=1), N175*0.1)</f>
        <v>3016.1000000000004</v>
      </c>
      <c r="M175" s="13" cm="1">
        <f t="array" ref="M175">_xlfn.IFS(AND(D175=1, I175=0), O175*0.15, AND(D175=2, I175=0), O175*0.15, AND(D175=3, I175=0), O175*0.15, AND(D175=4, I175=0), O175*0.15, AND(D175=5, I175=0), O175*0.1, AND(D175=6, I175=0), O175*0.1, AND(D175=7, I175=0), O175*0.1, AND(D175=1, I175=1), O175*0.1, AND(D175=2, I175=1), O175*0.1, AND(D175=3, I175=1), O175*0.1, AND(D175=4, I175=1), O175*0.1, AND(D175=5, I175=1), O175*0.1, AND(D175=6, I175=1), O175*0.1, AND(D175=7, I175=1), O175*0.1)</f>
        <v>2853.8</v>
      </c>
      <c r="N175">
        <v>30161</v>
      </c>
      <c r="O175">
        <v>28538</v>
      </c>
      <c r="P175">
        <v>0.80081479045635573</v>
      </c>
      <c r="Q175">
        <v>0.1991852095436443</v>
      </c>
      <c r="R175">
        <v>0.53413262223066815</v>
      </c>
      <c r="S175">
        <v>0.46586737776933179</v>
      </c>
      <c r="T175">
        <v>4.3452348644334698E-2</v>
      </c>
      <c r="V175">
        <v>2620</v>
      </c>
      <c r="W175" s="9">
        <v>23.1</v>
      </c>
      <c r="X175">
        <v>0</v>
      </c>
      <c r="Y175">
        <f t="shared" si="11"/>
        <v>0</v>
      </c>
    </row>
    <row r="176" spans="1:25" x14ac:dyDescent="0.6">
      <c r="A176">
        <v>2012</v>
      </c>
      <c r="B176">
        <v>6</v>
      </c>
      <c r="C176">
        <v>23</v>
      </c>
      <c r="D176">
        <f t="shared" si="10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8"/>
        <v>0</v>
      </c>
      <c r="I176">
        <f t="shared" si="9"/>
        <v>0</v>
      </c>
      <c r="J176" s="13"/>
      <c r="K176" s="13"/>
      <c r="L176" s="13" cm="1">
        <f t="array" ref="L176">_xlfn.IFS(AND(D176=1, I176=0), N176*0.15, AND(D176=2, I176=0), N176*0.15, AND(D176=3, I176=0), N176*0.15, AND(D176=4, I176=0), N176*0.15, AND(D176=5, I176=0), N176*0.1, AND(D176=6, I176=0), N176*0.1, AND(D176=7, I176=0), N176*0.1, AND(D176=1, I176=1), N176*0.1, AND(D176=2, I176=1), N176*0.1, AND(D176=3, I176=1), N176*0.1, AND(D176=4, I176=1), N176*0.1, AND(D176=5, I176=1), N176*0.1, AND(D176=6, I176=1), N176*0.1, AND(D176=7, I176=1), N176*0.1)</f>
        <v>2773.6000000000004</v>
      </c>
      <c r="M176" s="13" cm="1">
        <f t="array" ref="M176">_xlfn.IFS(AND(D176=1, I176=0), O176*0.15, AND(D176=2, I176=0), O176*0.15, AND(D176=3, I176=0), O176*0.15, AND(D176=4, I176=0), O176*0.15, AND(D176=5, I176=0), O176*0.1, AND(D176=6, I176=0), O176*0.1, AND(D176=7, I176=0), O176*0.1, AND(D176=1, I176=1), O176*0.1, AND(D176=2, I176=1), O176*0.1, AND(D176=3, I176=1), O176*0.1, AND(D176=4, I176=1), O176*0.1, AND(D176=5, I176=1), O176*0.1, AND(D176=6, I176=1), O176*0.1, AND(D176=7, I176=1), O176*0.1)</f>
        <v>2607.7000000000003</v>
      </c>
      <c r="N176">
        <v>27736</v>
      </c>
      <c r="O176">
        <v>26077</v>
      </c>
      <c r="P176">
        <v>0.76482354552464227</v>
      </c>
      <c r="Q176">
        <v>0.23517645447535779</v>
      </c>
      <c r="R176">
        <v>0.53227534438741342</v>
      </c>
      <c r="S176">
        <v>0.46772465561258658</v>
      </c>
      <c r="T176">
        <v>2.242803811769329E-2</v>
      </c>
      <c r="V176">
        <v>2620</v>
      </c>
      <c r="W176" s="9">
        <v>24</v>
      </c>
      <c r="X176">
        <v>0</v>
      </c>
      <c r="Y176">
        <f t="shared" si="11"/>
        <v>0</v>
      </c>
    </row>
    <row r="177" spans="1:25" x14ac:dyDescent="0.6">
      <c r="A177">
        <v>2012</v>
      </c>
      <c r="B177">
        <v>6</v>
      </c>
      <c r="C177">
        <v>24</v>
      </c>
      <c r="D177">
        <f t="shared" si="10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8"/>
        <v>0</v>
      </c>
      <c r="I177">
        <f t="shared" si="9"/>
        <v>0</v>
      </c>
      <c r="J177" s="13"/>
      <c r="K177" s="13"/>
      <c r="L177" s="13" cm="1">
        <f t="array" ref="L177">_xlfn.IFS(AND(D177=1, I177=0), N177*0.15, AND(D177=2, I177=0), N177*0.15, AND(D177=3, I177=0), N177*0.15, AND(D177=4, I177=0), N177*0.15, AND(D177=5, I177=0), N177*0.1, AND(D177=6, I177=0), N177*0.1, AND(D177=7, I177=0), N177*0.1, AND(D177=1, I177=1), N177*0.1, AND(D177=2, I177=1), N177*0.1, AND(D177=3, I177=1), N177*0.1, AND(D177=4, I177=1), N177*0.1, AND(D177=5, I177=1), N177*0.1, AND(D177=6, I177=1), N177*0.1, AND(D177=7, I177=1), N177*0.1)</f>
        <v>2545</v>
      </c>
      <c r="M177" s="13" cm="1">
        <f t="array" ref="M177">_xlfn.IFS(AND(D177=1, I177=0), O177*0.15, AND(D177=2, I177=0), O177*0.15, AND(D177=3, I177=0), O177*0.15, AND(D177=4, I177=0), O177*0.15, AND(D177=5, I177=0), O177*0.1, AND(D177=6, I177=0), O177*0.1, AND(D177=7, I177=0), O177*0.1, AND(D177=1, I177=1), O177*0.1, AND(D177=2, I177=1), O177*0.1, AND(D177=3, I177=1), O177*0.1, AND(D177=4, I177=1), O177*0.1, AND(D177=5, I177=1), O177*0.1, AND(D177=6, I177=1), O177*0.1, AND(D177=7, I177=1), O177*0.1)</f>
        <v>3294.2000000000003</v>
      </c>
      <c r="N177">
        <v>25450</v>
      </c>
      <c r="O177">
        <v>32942</v>
      </c>
      <c r="P177">
        <v>0.74835521437435504</v>
      </c>
      <c r="Q177">
        <v>0.25164478562564502</v>
      </c>
      <c r="R177">
        <v>0.4745483499910097</v>
      </c>
      <c r="S177">
        <v>0.47282007106162188</v>
      </c>
      <c r="T177">
        <v>3.9922248803827748E-2</v>
      </c>
      <c r="V177">
        <v>2620</v>
      </c>
      <c r="W177" s="9">
        <v>22.3</v>
      </c>
      <c r="X177">
        <v>15.8</v>
      </c>
      <c r="Y177">
        <f t="shared" si="11"/>
        <v>352.34000000000003</v>
      </c>
    </row>
    <row r="178" spans="1:25" x14ac:dyDescent="0.6">
      <c r="A178">
        <v>2012</v>
      </c>
      <c r="B178">
        <v>6</v>
      </c>
      <c r="C178">
        <v>25</v>
      </c>
      <c r="D178">
        <f t="shared" si="10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8"/>
        <v>0</v>
      </c>
      <c r="I178">
        <f t="shared" si="9"/>
        <v>0</v>
      </c>
      <c r="J178" s="13"/>
      <c r="K178" s="13"/>
      <c r="L178" s="13" cm="1">
        <f t="array" ref="L178">_xlfn.IFS(AND(D178=1, I178=0), N178*0.15, AND(D178=2, I178=0), N178*0.15, AND(D178=3, I178=0), N178*0.15, AND(D178=4, I178=0), N178*0.15, AND(D178=5, I178=0), N178*0.1, AND(D178=6, I178=0), N178*0.1, AND(D178=7, I178=0), N178*0.1, AND(D178=1, I178=1), N178*0.1, AND(D178=2, I178=1), N178*0.1, AND(D178=3, I178=1), N178*0.1, AND(D178=4, I178=1), N178*0.1, AND(D178=5, I178=1), N178*0.1, AND(D178=6, I178=1), N178*0.1, AND(D178=7, I178=1), N178*0.1)</f>
        <v>3917.3999999999996</v>
      </c>
      <c r="M178" s="13" cm="1">
        <f t="array" ref="M178">_xlfn.IFS(AND(D178=1, I178=0), O178*0.15, AND(D178=2, I178=0), O178*0.15, AND(D178=3, I178=0), O178*0.15, AND(D178=4, I178=0), O178*0.15, AND(D178=5, I178=0), O178*0.1, AND(D178=6, I178=0), O178*0.1, AND(D178=7, I178=0), O178*0.1, AND(D178=1, I178=1), O178*0.1, AND(D178=2, I178=1), O178*0.1, AND(D178=3, I178=1), O178*0.1, AND(D178=4, I178=1), O178*0.1, AND(D178=5, I178=1), O178*0.1, AND(D178=6, I178=1), O178*0.1, AND(D178=7, I178=1), O178*0.1)</f>
        <v>3941.1</v>
      </c>
      <c r="N178">
        <v>26116</v>
      </c>
      <c r="O178">
        <v>26274</v>
      </c>
      <c r="P178">
        <v>0.77359212649406828</v>
      </c>
      <c r="Q178">
        <v>0.22640787350593181</v>
      </c>
      <c r="R178">
        <v>0.5165519886677381</v>
      </c>
      <c r="S178">
        <v>0.48344801133226178</v>
      </c>
      <c r="T178">
        <v>8.3406819517930619E-3</v>
      </c>
      <c r="V178">
        <v>2620</v>
      </c>
      <c r="W178" s="9">
        <v>22.3</v>
      </c>
      <c r="X178">
        <v>0</v>
      </c>
      <c r="Y178">
        <f t="shared" si="11"/>
        <v>0</v>
      </c>
    </row>
    <row r="179" spans="1:25" x14ac:dyDescent="0.6">
      <c r="A179">
        <v>2012</v>
      </c>
      <c r="B179">
        <v>6</v>
      </c>
      <c r="C179">
        <v>26</v>
      </c>
      <c r="D179">
        <f t="shared" si="10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8"/>
        <v>0</v>
      </c>
      <c r="I179">
        <f t="shared" si="9"/>
        <v>0</v>
      </c>
      <c r="J179" s="13"/>
      <c r="K179" s="13"/>
      <c r="L179" s="13" cm="1">
        <f t="array" ref="L179">_xlfn.IFS(AND(D179=1, I179=0), N179*0.15, AND(D179=2, I179=0), N179*0.15, AND(D179=3, I179=0), N179*0.15, AND(D179=4, I179=0), N179*0.15, AND(D179=5, I179=0), N179*0.1, AND(D179=6, I179=0), N179*0.1, AND(D179=7, I179=0), N179*0.1, AND(D179=1, I179=1), N179*0.1, AND(D179=2, I179=1), N179*0.1, AND(D179=3, I179=1), N179*0.1, AND(D179=4, I179=1), N179*0.1, AND(D179=5, I179=1), N179*0.1, AND(D179=6, I179=1), N179*0.1, AND(D179=7, I179=1), N179*0.1)</f>
        <v>3524.85</v>
      </c>
      <c r="M179" s="13" cm="1">
        <f t="array" ref="M179">_xlfn.IFS(AND(D179=1, I179=0), O179*0.15, AND(D179=2, I179=0), O179*0.15, AND(D179=3, I179=0), O179*0.15, AND(D179=4, I179=0), O179*0.15, AND(D179=5, I179=0), O179*0.1, AND(D179=6, I179=0), O179*0.1, AND(D179=7, I179=0), O179*0.1, AND(D179=1, I179=1), O179*0.1, AND(D179=2, I179=1), O179*0.1, AND(D179=3, I179=1), O179*0.1, AND(D179=4, I179=1), O179*0.1, AND(D179=5, I179=1), O179*0.1, AND(D179=6, I179=1), O179*0.1, AND(D179=7, I179=1), O179*0.1)</f>
        <v>3246.2999999999997</v>
      </c>
      <c r="N179">
        <v>23499</v>
      </c>
      <c r="O179">
        <v>21642</v>
      </c>
      <c r="P179">
        <v>0.88235294117647056</v>
      </c>
      <c r="Q179">
        <v>0.1176470588235294</v>
      </c>
      <c r="R179">
        <v>0.54705647179003059</v>
      </c>
      <c r="S179">
        <v>0.45294352820996941</v>
      </c>
      <c r="T179">
        <v>2.624709050540253E-2</v>
      </c>
      <c r="V179">
        <v>2620</v>
      </c>
      <c r="W179" s="9">
        <v>20.6</v>
      </c>
      <c r="X179">
        <v>5.9</v>
      </c>
      <c r="Y179">
        <f t="shared" si="11"/>
        <v>121.54000000000002</v>
      </c>
    </row>
    <row r="180" spans="1:25" x14ac:dyDescent="0.6">
      <c r="A180">
        <v>2012</v>
      </c>
      <c r="B180">
        <v>6</v>
      </c>
      <c r="C180">
        <v>27</v>
      </c>
      <c r="D180">
        <f t="shared" si="10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8"/>
        <v>0</v>
      </c>
      <c r="I180">
        <f t="shared" si="9"/>
        <v>0</v>
      </c>
      <c r="J180" s="13"/>
      <c r="K180" s="13"/>
      <c r="L180" s="13" cm="1">
        <f t="array" ref="L180">_xlfn.IFS(AND(D180=1, I180=0), N180*0.15, AND(D180=2, I180=0), N180*0.15, AND(D180=3, I180=0), N180*0.15, AND(D180=4, I180=0), N180*0.15, AND(D180=5, I180=0), N180*0.1, AND(D180=6, I180=0), N180*0.1, AND(D180=7, I180=0), N180*0.1, AND(D180=1, I180=1), N180*0.1, AND(D180=2, I180=1), N180*0.1, AND(D180=3, I180=1), N180*0.1, AND(D180=4, I180=1), N180*0.1, AND(D180=5, I180=1), N180*0.1, AND(D180=6, I180=1), N180*0.1, AND(D180=7, I180=1), N180*0.1)</f>
        <v>3773.5499999999997</v>
      </c>
      <c r="M180" s="13" cm="1">
        <f t="array" ref="M180">_xlfn.IFS(AND(D180=1, I180=0), O180*0.15, AND(D180=2, I180=0), O180*0.15, AND(D180=3, I180=0), O180*0.15, AND(D180=4, I180=0), O180*0.15, AND(D180=5, I180=0), O180*0.1, AND(D180=6, I180=0), O180*0.1, AND(D180=7, I180=0), O180*0.1, AND(D180=1, I180=1), O180*0.1, AND(D180=2, I180=1), O180*0.1, AND(D180=3, I180=1), O180*0.1, AND(D180=4, I180=1), O180*0.1, AND(D180=5, I180=1), O180*0.1, AND(D180=6, I180=1), O180*0.1, AND(D180=7, I180=1), O180*0.1)</f>
        <v>3536.4</v>
      </c>
      <c r="N180">
        <v>25157</v>
      </c>
      <c r="O180">
        <v>23576</v>
      </c>
      <c r="P180">
        <v>0.74261847719918261</v>
      </c>
      <c r="Q180">
        <v>0.25738152280081739</v>
      </c>
      <c r="R180">
        <v>0.51681107720345842</v>
      </c>
      <c r="S180">
        <v>0.48318892279654158</v>
      </c>
      <c r="T180">
        <v>2.080246913580247E-2</v>
      </c>
      <c r="V180">
        <v>2620</v>
      </c>
      <c r="W180" s="9">
        <v>21</v>
      </c>
      <c r="X180">
        <v>1.8</v>
      </c>
      <c r="Y180">
        <f t="shared" si="11"/>
        <v>37.800000000000004</v>
      </c>
    </row>
    <row r="181" spans="1:25" x14ac:dyDescent="0.6">
      <c r="A181">
        <v>2012</v>
      </c>
      <c r="B181">
        <v>6</v>
      </c>
      <c r="C181">
        <v>28</v>
      </c>
      <c r="D181">
        <f t="shared" si="10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8"/>
        <v>0</v>
      </c>
      <c r="I181">
        <f t="shared" si="9"/>
        <v>0</v>
      </c>
      <c r="J181" s="13"/>
      <c r="K181" s="13"/>
      <c r="L181" s="13" cm="1">
        <f t="array" ref="L181">_xlfn.IFS(AND(D181=1, I181=0), N181*0.15, AND(D181=2, I181=0), N181*0.15, AND(D181=3, I181=0), N181*0.15, AND(D181=4, I181=0), N181*0.15, AND(D181=5, I181=0), N181*0.1, AND(D181=6, I181=0), N181*0.1, AND(D181=7, I181=0), N181*0.1, AND(D181=1, I181=1), N181*0.1, AND(D181=2, I181=1), N181*0.1, AND(D181=3, I181=1), N181*0.1, AND(D181=4, I181=1), N181*0.1, AND(D181=5, I181=1), N181*0.1, AND(D181=6, I181=1), N181*0.1, AND(D181=7, I181=1), N181*0.1)</f>
        <v>3807.6</v>
      </c>
      <c r="M181" s="13" cm="1">
        <f t="array" ref="M181">_xlfn.IFS(AND(D181=1, I181=0), O181*0.15, AND(D181=2, I181=0), O181*0.15, AND(D181=3, I181=0), O181*0.15, AND(D181=4, I181=0), O181*0.15, AND(D181=5, I181=0), O181*0.1, AND(D181=6, I181=0), O181*0.1, AND(D181=7, I181=0), O181*0.1, AND(D181=1, I181=1), O181*0.1, AND(D181=2, I181=1), O181*0.1, AND(D181=3, I181=1), O181*0.1, AND(D181=4, I181=1), O181*0.1, AND(D181=5, I181=1), O181*0.1, AND(D181=6, I181=1), O181*0.1, AND(D181=7, I181=1), O181*0.1)</f>
        <v>3794.7</v>
      </c>
      <c r="N181">
        <v>25384</v>
      </c>
      <c r="O181">
        <v>25298</v>
      </c>
      <c r="P181">
        <v>0.83333333333333337</v>
      </c>
      <c r="Q181">
        <v>0.16666666666666671</v>
      </c>
      <c r="R181">
        <v>0.52663172535057867</v>
      </c>
      <c r="S181">
        <v>0.4178127190938658</v>
      </c>
      <c r="T181">
        <v>2.3359135720246831E-2</v>
      </c>
      <c r="V181">
        <v>2620</v>
      </c>
      <c r="W181" s="9">
        <v>22.2</v>
      </c>
      <c r="X181">
        <v>0.3</v>
      </c>
      <c r="Y181">
        <f t="shared" si="11"/>
        <v>6.6599999999999993</v>
      </c>
    </row>
    <row r="182" spans="1:25" x14ac:dyDescent="0.6">
      <c r="A182">
        <v>2012</v>
      </c>
      <c r="B182">
        <v>6</v>
      </c>
      <c r="C182">
        <v>29</v>
      </c>
      <c r="D182">
        <f t="shared" si="10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8"/>
        <v>0</v>
      </c>
      <c r="I182">
        <f t="shared" si="9"/>
        <v>0</v>
      </c>
      <c r="J182" s="13"/>
      <c r="K182" s="13"/>
      <c r="L182" s="13" cm="1">
        <f t="array" ref="L182">_xlfn.IFS(AND(D182=1, I182=0), N182*0.15, AND(D182=2, I182=0), N182*0.15, AND(D182=3, I182=0), N182*0.15, AND(D182=4, I182=0), N182*0.15, AND(D182=5, I182=0), N182*0.1, AND(D182=6, I182=0), N182*0.1, AND(D182=7, I182=0), N182*0.1, AND(D182=1, I182=1), N182*0.1, AND(D182=2, I182=1), N182*0.1, AND(D182=3, I182=1), N182*0.1, AND(D182=4, I182=1), N182*0.1, AND(D182=5, I182=1), N182*0.1, AND(D182=6, I182=1), N182*0.1, AND(D182=7, I182=1), N182*0.1)</f>
        <v>2512.2000000000003</v>
      </c>
      <c r="M182" s="13" cm="1">
        <f t="array" ref="M182">_xlfn.IFS(AND(D182=1, I182=0), O182*0.15, AND(D182=2, I182=0), O182*0.15, AND(D182=3, I182=0), O182*0.15, AND(D182=4, I182=0), O182*0.15, AND(D182=5, I182=0), O182*0.1, AND(D182=6, I182=0), O182*0.1, AND(D182=7, I182=0), O182*0.1, AND(D182=1, I182=1), O182*0.1, AND(D182=2, I182=1), O182*0.1, AND(D182=3, I182=1), O182*0.1, AND(D182=4, I182=1), O182*0.1, AND(D182=5, I182=1), O182*0.1, AND(D182=6, I182=1), O182*0.1, AND(D182=7, I182=1), O182*0.1)</f>
        <v>2676.6000000000004</v>
      </c>
      <c r="N182">
        <v>25122</v>
      </c>
      <c r="O182">
        <v>26766</v>
      </c>
      <c r="P182">
        <v>0.73255034844338485</v>
      </c>
      <c r="Q182">
        <v>0.26744965155661521</v>
      </c>
      <c r="R182">
        <v>0.56319698590596423</v>
      </c>
      <c r="S182">
        <v>0.43680301409403571</v>
      </c>
      <c r="T182">
        <v>0.12103132437127589</v>
      </c>
      <c r="V182">
        <v>2620</v>
      </c>
      <c r="W182" s="9">
        <v>22.6</v>
      </c>
      <c r="X182">
        <v>14.7</v>
      </c>
      <c r="Y182">
        <f t="shared" si="11"/>
        <v>332.22</v>
      </c>
    </row>
    <row r="183" spans="1:25" x14ac:dyDescent="0.6">
      <c r="A183">
        <v>2012</v>
      </c>
      <c r="B183">
        <v>6</v>
      </c>
      <c r="C183">
        <v>30</v>
      </c>
      <c r="D183">
        <f t="shared" si="10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8"/>
        <v>0</v>
      </c>
      <c r="I183">
        <f t="shared" si="9"/>
        <v>0</v>
      </c>
      <c r="J183" s="13"/>
      <c r="K183" s="13"/>
      <c r="L183" s="13" cm="1">
        <f t="array" ref="L183">_xlfn.IFS(AND(D183=1, I183=0), N183*0.15, AND(D183=2, I183=0), N183*0.15, AND(D183=3, I183=0), N183*0.15, AND(D183=4, I183=0), N183*0.15, AND(D183=5, I183=0), N183*0.1, AND(D183=6, I183=0), N183*0.1, AND(D183=7, I183=0), N183*0.1, AND(D183=1, I183=1), N183*0.1, AND(D183=2, I183=1), N183*0.1, AND(D183=3, I183=1), N183*0.1, AND(D183=4, I183=1), N183*0.1, AND(D183=5, I183=1), N183*0.1, AND(D183=6, I183=1), N183*0.1, AND(D183=7, I183=1), N183*0.1)</f>
        <v>2389.4</v>
      </c>
      <c r="M183" s="13" cm="1">
        <f t="array" ref="M183">_xlfn.IFS(AND(D183=1, I183=0), O183*0.15, AND(D183=2, I183=0), O183*0.15, AND(D183=3, I183=0), O183*0.15, AND(D183=4, I183=0), O183*0.15, AND(D183=5, I183=0), O183*0.1, AND(D183=6, I183=0), O183*0.1, AND(D183=7, I183=0), O183*0.1, AND(D183=1, I183=1), O183*0.1, AND(D183=2, I183=1), O183*0.1, AND(D183=3, I183=1), O183*0.1, AND(D183=4, I183=1), O183*0.1, AND(D183=5, I183=1), O183*0.1, AND(D183=6, I183=1), O183*0.1, AND(D183=7, I183=1), O183*0.1)</f>
        <v>2453.1</v>
      </c>
      <c r="N183">
        <v>23894</v>
      </c>
      <c r="O183">
        <v>24531</v>
      </c>
      <c r="P183">
        <v>0.81310993632993978</v>
      </c>
      <c r="Q183">
        <v>0.1868900636700602</v>
      </c>
      <c r="R183">
        <v>0.51214982524796915</v>
      </c>
      <c r="S183">
        <v>0.4878501747520308</v>
      </c>
      <c r="T183">
        <v>4.3841967763536389E-2</v>
      </c>
      <c r="V183">
        <v>2620</v>
      </c>
      <c r="W183" s="9">
        <v>26.4</v>
      </c>
      <c r="X183">
        <v>0</v>
      </c>
      <c r="Y183">
        <f t="shared" si="11"/>
        <v>0</v>
      </c>
    </row>
    <row r="184" spans="1:25" x14ac:dyDescent="0.6">
      <c r="A184">
        <v>2012</v>
      </c>
      <c r="B184">
        <v>7</v>
      </c>
      <c r="C184">
        <v>1</v>
      </c>
      <c r="D184">
        <f t="shared" si="10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8"/>
        <v>0</v>
      </c>
      <c r="I184">
        <f t="shared" si="9"/>
        <v>0</v>
      </c>
      <c r="J184" s="13"/>
      <c r="K184" s="13"/>
      <c r="L184" s="13" cm="1">
        <f t="array" ref="L184">_xlfn.IFS(AND(D184=1, I184=0), N184*0.15, AND(D184=2, I184=0), N184*0.15, AND(D184=3, I184=0), N184*0.15, AND(D184=4, I184=0), N184*0.15, AND(D184=5, I184=0), N184*0.1, AND(D184=6, I184=0), N184*0.1, AND(D184=7, I184=0), N184*0.1, AND(D184=1, I184=1), N184*0.1, AND(D184=2, I184=1), N184*0.1, AND(D184=3, I184=1), N184*0.1, AND(D184=4, I184=1), N184*0.1, AND(D184=5, I184=1), N184*0.1, AND(D184=6, I184=1), N184*0.1, AND(D184=7, I184=1), N184*0.1)</f>
        <v>2266.2000000000003</v>
      </c>
      <c r="M184" s="13" cm="1">
        <f t="array" ref="M184">_xlfn.IFS(AND(D184=1, I184=0), O184*0.15, AND(D184=2, I184=0), O184*0.15, AND(D184=3, I184=0), O184*0.15, AND(D184=4, I184=0), O184*0.15, AND(D184=5, I184=0), O184*0.1, AND(D184=6, I184=0), O184*0.1, AND(D184=7, I184=0), O184*0.1, AND(D184=1, I184=1), O184*0.1, AND(D184=2, I184=1), O184*0.1, AND(D184=3, I184=1), O184*0.1, AND(D184=4, I184=1), O184*0.1, AND(D184=5, I184=1), O184*0.1, AND(D184=6, I184=1), O184*0.1, AND(D184=7, I184=1), O184*0.1)</f>
        <v>2744.8</v>
      </c>
      <c r="N184">
        <v>22662</v>
      </c>
      <c r="O184">
        <v>27448</v>
      </c>
      <c r="P184">
        <v>0.78947368421052633</v>
      </c>
      <c r="Q184">
        <v>0.2105263157894737</v>
      </c>
      <c r="R184">
        <v>0.46124254554309951</v>
      </c>
      <c r="S184">
        <v>0.48612587550953212</v>
      </c>
      <c r="T184">
        <v>1.724686714052712E-2</v>
      </c>
      <c r="V184">
        <v>2620</v>
      </c>
      <c r="W184" s="9">
        <v>23</v>
      </c>
      <c r="X184">
        <v>8.6999999999999993</v>
      </c>
      <c r="Y184">
        <f t="shared" si="11"/>
        <v>200.1</v>
      </c>
    </row>
    <row r="185" spans="1:25" x14ac:dyDescent="0.6">
      <c r="A185">
        <v>2012</v>
      </c>
      <c r="B185">
        <v>7</v>
      </c>
      <c r="C185">
        <v>2</v>
      </c>
      <c r="D185">
        <f t="shared" si="10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8"/>
        <v>0</v>
      </c>
      <c r="I185">
        <f t="shared" si="9"/>
        <v>0</v>
      </c>
      <c r="J185" s="13"/>
      <c r="K185" s="13"/>
      <c r="L185" s="13" cm="1">
        <f t="array" ref="L185">_xlfn.IFS(AND(D185=1, I185=0), N185*0.15, AND(D185=2, I185=0), N185*0.15, AND(D185=3, I185=0), N185*0.15, AND(D185=4, I185=0), N185*0.15, AND(D185=5, I185=0), N185*0.1, AND(D185=6, I185=0), N185*0.1, AND(D185=7, I185=0), N185*0.1, AND(D185=1, I185=1), N185*0.1, AND(D185=2, I185=1), N185*0.1, AND(D185=3, I185=1), N185*0.1, AND(D185=4, I185=1), N185*0.1, AND(D185=5, I185=1), N185*0.1, AND(D185=6, I185=1), N185*0.1, AND(D185=7, I185=1), N185*0.1)</f>
        <v>3547.95</v>
      </c>
      <c r="M185" s="13" cm="1">
        <f t="array" ref="M185">_xlfn.IFS(AND(D185=1, I185=0), O185*0.15, AND(D185=2, I185=0), O185*0.15, AND(D185=3, I185=0), O185*0.15, AND(D185=4, I185=0), O185*0.15, AND(D185=5, I185=0), O185*0.1, AND(D185=6, I185=0), O185*0.1, AND(D185=7, I185=0), O185*0.1, AND(D185=1, I185=1), O185*0.1, AND(D185=2, I185=1), O185*0.1, AND(D185=3, I185=1), O185*0.1, AND(D185=4, I185=1), O185*0.1, AND(D185=5, I185=1), O185*0.1, AND(D185=6, I185=1), O185*0.1, AND(D185=7, I185=1), O185*0.1)</f>
        <v>3338.7</v>
      </c>
      <c r="N185">
        <v>23653</v>
      </c>
      <c r="O185">
        <v>22258</v>
      </c>
      <c r="P185">
        <v>0.75</v>
      </c>
      <c r="Q185">
        <v>0.25</v>
      </c>
      <c r="R185">
        <v>0.42998592855074208</v>
      </c>
      <c r="S185">
        <v>0.4200140714492579</v>
      </c>
      <c r="T185">
        <v>6.9587412587412592E-2</v>
      </c>
      <c r="V185">
        <v>2620</v>
      </c>
      <c r="W185" s="9">
        <v>23.3</v>
      </c>
      <c r="X185">
        <v>12.8</v>
      </c>
      <c r="Y185">
        <f t="shared" si="11"/>
        <v>298.24</v>
      </c>
    </row>
    <row r="186" spans="1:25" x14ac:dyDescent="0.6">
      <c r="A186">
        <v>2012</v>
      </c>
      <c r="B186">
        <v>7</v>
      </c>
      <c r="C186">
        <v>3</v>
      </c>
      <c r="D186">
        <f t="shared" si="10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8"/>
        <v>0</v>
      </c>
      <c r="I186">
        <f t="shared" si="9"/>
        <v>0</v>
      </c>
      <c r="J186" s="13"/>
      <c r="K186" s="13"/>
      <c r="L186" s="13" cm="1">
        <f t="array" ref="L186">_xlfn.IFS(AND(D186=1, I186=0), N186*0.15, AND(D186=2, I186=0), N186*0.15, AND(D186=3, I186=0), N186*0.15, AND(D186=4, I186=0), N186*0.15, AND(D186=5, I186=0), N186*0.1, AND(D186=6, I186=0), N186*0.1, AND(D186=7, I186=0), N186*0.1, AND(D186=1, I186=1), N186*0.1, AND(D186=2, I186=1), N186*0.1, AND(D186=3, I186=1), N186*0.1, AND(D186=4, I186=1), N186*0.1, AND(D186=5, I186=1), N186*0.1, AND(D186=6, I186=1), N186*0.1, AND(D186=7, I186=1), N186*0.1)</f>
        <v>2957.1</v>
      </c>
      <c r="M186" s="13" cm="1">
        <f t="array" ref="M186">_xlfn.IFS(AND(D186=1, I186=0), O186*0.15, AND(D186=2, I186=0), O186*0.15, AND(D186=3, I186=0), O186*0.15, AND(D186=4, I186=0), O186*0.15, AND(D186=5, I186=0), O186*0.1, AND(D186=6, I186=0), O186*0.1, AND(D186=7, I186=0), O186*0.1, AND(D186=1, I186=1), O186*0.1, AND(D186=2, I186=1), O186*0.1, AND(D186=3, I186=1), O186*0.1, AND(D186=4, I186=1), O186*0.1, AND(D186=5, I186=1), O186*0.1, AND(D186=6, I186=1), O186*0.1, AND(D186=7, I186=1), O186*0.1)</f>
        <v>2967</v>
      </c>
      <c r="N186">
        <v>19714</v>
      </c>
      <c r="O186">
        <v>19780</v>
      </c>
      <c r="P186">
        <v>0.69821131899433297</v>
      </c>
      <c r="Q186">
        <v>0.30178868100566703</v>
      </c>
      <c r="R186">
        <v>0.6083739954547408</v>
      </c>
      <c r="S186">
        <v>0.3916260045452592</v>
      </c>
      <c r="T186">
        <v>2.692466953336518E-2</v>
      </c>
      <c r="V186">
        <v>2620</v>
      </c>
      <c r="W186" s="9">
        <v>24.7</v>
      </c>
      <c r="X186">
        <v>5.2</v>
      </c>
      <c r="Y186">
        <f t="shared" si="11"/>
        <v>128.44</v>
      </c>
    </row>
    <row r="187" spans="1:25" x14ac:dyDescent="0.6">
      <c r="A187">
        <v>2012</v>
      </c>
      <c r="B187">
        <v>7</v>
      </c>
      <c r="C187">
        <v>4</v>
      </c>
      <c r="D187">
        <f t="shared" si="10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8"/>
        <v>0</v>
      </c>
      <c r="I187">
        <f t="shared" si="9"/>
        <v>0</v>
      </c>
      <c r="J187" s="13"/>
      <c r="K187" s="13"/>
      <c r="L187" s="13" cm="1">
        <f t="array" ref="L187">_xlfn.IFS(AND(D187=1, I187=0), N187*0.15, AND(D187=2, I187=0), N187*0.15, AND(D187=3, I187=0), N187*0.15, AND(D187=4, I187=0), N187*0.15, AND(D187=5, I187=0), N187*0.1, AND(D187=6, I187=0), N187*0.1, AND(D187=7, I187=0), N187*0.1, AND(D187=1, I187=1), N187*0.1, AND(D187=2, I187=1), N187*0.1, AND(D187=3, I187=1), N187*0.1, AND(D187=4, I187=1), N187*0.1, AND(D187=5, I187=1), N187*0.1, AND(D187=6, I187=1), N187*0.1, AND(D187=7, I187=1), N187*0.1)</f>
        <v>3308.85</v>
      </c>
      <c r="M187" s="13" cm="1">
        <f t="array" ref="M187">_xlfn.IFS(AND(D187=1, I187=0), O187*0.15, AND(D187=2, I187=0), O187*0.15, AND(D187=3, I187=0), O187*0.15, AND(D187=4, I187=0), O187*0.15, AND(D187=5, I187=0), O187*0.1, AND(D187=6, I187=0), O187*0.1, AND(D187=7, I187=0), O187*0.1, AND(D187=1, I187=1), O187*0.1, AND(D187=2, I187=1), O187*0.1, AND(D187=3, I187=1), O187*0.1, AND(D187=4, I187=1), O187*0.1, AND(D187=5, I187=1), O187*0.1, AND(D187=6, I187=1), O187*0.1, AND(D187=7, I187=1), O187*0.1)</f>
        <v>3267.9</v>
      </c>
      <c r="N187">
        <v>22059</v>
      </c>
      <c r="O187">
        <v>21786</v>
      </c>
      <c r="P187">
        <v>0.79167609549418194</v>
      </c>
      <c r="Q187">
        <v>0.20832390450581811</v>
      </c>
      <c r="R187">
        <v>0.53068428247290367</v>
      </c>
      <c r="S187">
        <v>0.46931571752709622</v>
      </c>
      <c r="T187">
        <v>1.7430360450027091E-2</v>
      </c>
      <c r="V187">
        <v>2620</v>
      </c>
      <c r="W187" s="9">
        <v>25.5</v>
      </c>
      <c r="X187">
        <v>6.8</v>
      </c>
      <c r="Y187">
        <f t="shared" si="11"/>
        <v>173.4</v>
      </c>
    </row>
    <row r="188" spans="1:25" x14ac:dyDescent="0.6">
      <c r="A188">
        <v>2012</v>
      </c>
      <c r="B188">
        <v>7</v>
      </c>
      <c r="C188">
        <v>5</v>
      </c>
      <c r="D188">
        <f t="shared" si="10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8"/>
        <v>0</v>
      </c>
      <c r="I188">
        <f t="shared" si="9"/>
        <v>0</v>
      </c>
      <c r="J188" s="13"/>
      <c r="K188" s="13"/>
      <c r="L188" s="13" cm="1">
        <f t="array" ref="L188">_xlfn.IFS(AND(D188=1, I188=0), N188*0.15, AND(D188=2, I188=0), N188*0.15, AND(D188=3, I188=0), N188*0.15, AND(D188=4, I188=0), N188*0.15, AND(D188=5, I188=0), N188*0.1, AND(D188=6, I188=0), N188*0.1, AND(D188=7, I188=0), N188*0.1, AND(D188=1, I188=1), N188*0.1, AND(D188=2, I188=1), N188*0.1, AND(D188=3, I188=1), N188*0.1, AND(D188=4, I188=1), N188*0.1, AND(D188=5, I188=1), N188*0.1, AND(D188=6, I188=1), N188*0.1, AND(D188=7, I188=1), N188*0.1)</f>
        <v>3790.6499999999996</v>
      </c>
      <c r="M188" s="13" cm="1">
        <f t="array" ref="M188">_xlfn.IFS(AND(D188=1, I188=0), O188*0.15, AND(D188=2, I188=0), O188*0.15, AND(D188=3, I188=0), O188*0.15, AND(D188=4, I188=0), O188*0.15, AND(D188=5, I188=0), O188*0.1, AND(D188=6, I188=0), O188*0.1, AND(D188=7, I188=0), O188*0.1, AND(D188=1, I188=1), O188*0.1, AND(D188=2, I188=1), O188*0.1, AND(D188=3, I188=1), O188*0.1, AND(D188=4, I188=1), O188*0.1, AND(D188=5, I188=1), O188*0.1, AND(D188=6, I188=1), O188*0.1, AND(D188=7, I188=1), O188*0.1)</f>
        <v>3290.7</v>
      </c>
      <c r="N188">
        <v>25271</v>
      </c>
      <c r="O188">
        <v>21938</v>
      </c>
      <c r="P188">
        <v>0.87218045112781961</v>
      </c>
      <c r="Q188">
        <v>0.12781954887218039</v>
      </c>
      <c r="R188">
        <v>0.50245190617947455</v>
      </c>
      <c r="S188">
        <v>0.49754809382052539</v>
      </c>
      <c r="T188">
        <v>7.0436977611492854E-2</v>
      </c>
      <c r="V188">
        <v>2620</v>
      </c>
      <c r="W188" s="9">
        <v>29</v>
      </c>
      <c r="X188">
        <v>0</v>
      </c>
      <c r="Y188">
        <f t="shared" si="11"/>
        <v>0</v>
      </c>
    </row>
    <row r="189" spans="1:25" x14ac:dyDescent="0.6">
      <c r="A189">
        <v>2012</v>
      </c>
      <c r="B189">
        <v>7</v>
      </c>
      <c r="C189">
        <v>6</v>
      </c>
      <c r="D189">
        <f t="shared" si="10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8"/>
        <v>0</v>
      </c>
      <c r="I189">
        <f t="shared" si="9"/>
        <v>0</v>
      </c>
      <c r="J189" s="13"/>
      <c r="K189" s="13"/>
      <c r="L189" s="13" cm="1">
        <f t="array" ref="L189">_xlfn.IFS(AND(D189=1, I189=0), N189*0.15, AND(D189=2, I189=0), N189*0.15, AND(D189=3, I189=0), N189*0.15, AND(D189=4, I189=0), N189*0.15, AND(D189=5, I189=0), N189*0.1, AND(D189=6, I189=0), N189*0.1, AND(D189=7, I189=0), N189*0.1, AND(D189=1, I189=1), N189*0.1, AND(D189=2, I189=1), N189*0.1, AND(D189=3, I189=1), N189*0.1, AND(D189=4, I189=1), N189*0.1, AND(D189=5, I189=1), N189*0.1, AND(D189=6, I189=1), N189*0.1, AND(D189=7, I189=1), N189*0.1)</f>
        <v>2808.1000000000004</v>
      </c>
      <c r="M189" s="13" cm="1">
        <f t="array" ref="M189">_xlfn.IFS(AND(D189=1, I189=0), O189*0.15, AND(D189=2, I189=0), O189*0.15, AND(D189=3, I189=0), O189*0.15, AND(D189=4, I189=0), O189*0.15, AND(D189=5, I189=0), O189*0.1, AND(D189=6, I189=0), O189*0.1, AND(D189=7, I189=0), O189*0.1, AND(D189=1, I189=1), O189*0.1, AND(D189=2, I189=1), O189*0.1, AND(D189=3, I189=1), O189*0.1, AND(D189=4, I189=1), O189*0.1, AND(D189=5, I189=1), O189*0.1, AND(D189=6, I189=1), O189*0.1, AND(D189=7, I189=1), O189*0.1)</f>
        <v>2565.6000000000004</v>
      </c>
      <c r="N189">
        <v>28081</v>
      </c>
      <c r="O189">
        <v>25656</v>
      </c>
      <c r="P189">
        <v>0.76190476190476186</v>
      </c>
      <c r="Q189">
        <v>0.23809523809523811</v>
      </c>
      <c r="R189">
        <v>0.48500290253466349</v>
      </c>
      <c r="S189">
        <v>0.41975900222724122</v>
      </c>
      <c r="T189">
        <v>0.21557797309178969</v>
      </c>
      <c r="V189">
        <v>2620</v>
      </c>
      <c r="W189" s="9">
        <v>28.1</v>
      </c>
      <c r="X189">
        <v>0</v>
      </c>
      <c r="Y189">
        <f t="shared" si="11"/>
        <v>0</v>
      </c>
    </row>
    <row r="190" spans="1:25" x14ac:dyDescent="0.6">
      <c r="A190">
        <v>2012</v>
      </c>
      <c r="B190">
        <v>7</v>
      </c>
      <c r="C190">
        <v>7</v>
      </c>
      <c r="D190">
        <f t="shared" si="10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8"/>
        <v>0</v>
      </c>
      <c r="I190">
        <f t="shared" si="9"/>
        <v>0</v>
      </c>
      <c r="J190" s="13"/>
      <c r="K190" s="13"/>
      <c r="L190" s="13" cm="1">
        <f t="array" ref="L190">_xlfn.IFS(AND(D190=1, I190=0), N190*0.15, AND(D190=2, I190=0), N190*0.15, AND(D190=3, I190=0), N190*0.15, AND(D190=4, I190=0), N190*0.15, AND(D190=5, I190=0), N190*0.1, AND(D190=6, I190=0), N190*0.1, AND(D190=7, I190=0), N190*0.1, AND(D190=1, I190=1), N190*0.1, AND(D190=2, I190=1), N190*0.1, AND(D190=3, I190=1), N190*0.1, AND(D190=4, I190=1), N190*0.1, AND(D190=5, I190=1), N190*0.1, AND(D190=6, I190=1), N190*0.1, AND(D190=7, I190=1), N190*0.1)</f>
        <v>2706.4</v>
      </c>
      <c r="M190" s="13" cm="1">
        <f t="array" ref="M190">_xlfn.IFS(AND(D190=1, I190=0), O190*0.15, AND(D190=2, I190=0), O190*0.15, AND(D190=3, I190=0), O190*0.15, AND(D190=4, I190=0), O190*0.15, AND(D190=5, I190=0), O190*0.1, AND(D190=6, I190=0), O190*0.1, AND(D190=7, I190=0), O190*0.1, AND(D190=1, I190=1), O190*0.1, AND(D190=2, I190=1), O190*0.1, AND(D190=3, I190=1), O190*0.1, AND(D190=4, I190=1), O190*0.1, AND(D190=5, I190=1), O190*0.1, AND(D190=6, I190=1), O190*0.1, AND(D190=7, I190=1), O190*0.1)</f>
        <v>2437.6</v>
      </c>
      <c r="N190">
        <v>27064</v>
      </c>
      <c r="O190">
        <v>24376</v>
      </c>
      <c r="P190">
        <v>0.74114419159877876</v>
      </c>
      <c r="Q190">
        <v>0.2588558084012213</v>
      </c>
      <c r="R190">
        <v>0.58884030194839188</v>
      </c>
      <c r="S190">
        <v>0.41115969805160812</v>
      </c>
      <c r="T190">
        <v>7.5736727439513818E-2</v>
      </c>
      <c r="V190">
        <v>2620</v>
      </c>
      <c r="W190" s="9">
        <v>24.8</v>
      </c>
      <c r="X190">
        <v>0</v>
      </c>
      <c r="Y190">
        <f t="shared" si="11"/>
        <v>0</v>
      </c>
    </row>
    <row r="191" spans="1:25" x14ac:dyDescent="0.6">
      <c r="A191">
        <v>2012</v>
      </c>
      <c r="B191">
        <v>7</v>
      </c>
      <c r="C191">
        <v>8</v>
      </c>
      <c r="D191">
        <f t="shared" si="10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8"/>
        <v>0</v>
      </c>
      <c r="I191">
        <f t="shared" si="9"/>
        <v>0</v>
      </c>
      <c r="J191" s="13"/>
      <c r="K191" s="13"/>
      <c r="L191" s="13" cm="1">
        <f t="array" ref="L191">_xlfn.IFS(AND(D191=1, I191=0), N191*0.15, AND(D191=2, I191=0), N191*0.15, AND(D191=3, I191=0), N191*0.15, AND(D191=4, I191=0), N191*0.15, AND(D191=5, I191=0), N191*0.1, AND(D191=6, I191=0), N191*0.1, AND(D191=7, I191=0), N191*0.1, AND(D191=1, I191=1), N191*0.1, AND(D191=2, I191=1), N191*0.1, AND(D191=3, I191=1), N191*0.1, AND(D191=4, I191=1), N191*0.1, AND(D191=5, I191=1), N191*0.1, AND(D191=6, I191=1), N191*0.1, AND(D191=7, I191=1), N191*0.1)</f>
        <v>2673.3</v>
      </c>
      <c r="M191" s="13" cm="1">
        <f t="array" ref="M191">_xlfn.IFS(AND(D191=1, I191=0), O191*0.15, AND(D191=2, I191=0), O191*0.15, AND(D191=3, I191=0), O191*0.15, AND(D191=4, I191=0), O191*0.15, AND(D191=5, I191=0), O191*0.1, AND(D191=6, I191=0), O191*0.1, AND(D191=7, I191=0), O191*0.1, AND(D191=1, I191=1), O191*0.1, AND(D191=2, I191=1), O191*0.1, AND(D191=3, I191=1), O191*0.1, AND(D191=4, I191=1), O191*0.1, AND(D191=5, I191=1), O191*0.1, AND(D191=6, I191=1), O191*0.1, AND(D191=7, I191=1), O191*0.1)</f>
        <v>2890.1000000000004</v>
      </c>
      <c r="N191">
        <v>26733</v>
      </c>
      <c r="O191">
        <v>28901</v>
      </c>
      <c r="P191">
        <v>0.85740847561107014</v>
      </c>
      <c r="Q191">
        <v>0.14259152438892991</v>
      </c>
      <c r="R191">
        <v>0.4719708503010428</v>
      </c>
      <c r="S191">
        <v>0.5280291496989572</v>
      </c>
      <c r="T191">
        <v>4.2562053479008502E-2</v>
      </c>
      <c r="V191">
        <v>2620</v>
      </c>
      <c r="W191" s="9">
        <v>23.7</v>
      </c>
      <c r="X191">
        <v>0</v>
      </c>
      <c r="Y191">
        <f t="shared" si="11"/>
        <v>0</v>
      </c>
    </row>
    <row r="192" spans="1:25" x14ac:dyDescent="0.6">
      <c r="A192">
        <v>2012</v>
      </c>
      <c r="B192">
        <v>7</v>
      </c>
      <c r="C192">
        <v>9</v>
      </c>
      <c r="D192">
        <f t="shared" si="10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8"/>
        <v>0</v>
      </c>
      <c r="I192">
        <f t="shared" si="9"/>
        <v>0</v>
      </c>
      <c r="J192" s="13"/>
      <c r="K192" s="13"/>
      <c r="L192" s="13" cm="1">
        <f t="array" ref="L192">_xlfn.IFS(AND(D192=1, I192=0), N192*0.15, AND(D192=2, I192=0), N192*0.15, AND(D192=3, I192=0), N192*0.15, AND(D192=4, I192=0), N192*0.15, AND(D192=5, I192=0), N192*0.1, AND(D192=6, I192=0), N192*0.1, AND(D192=7, I192=0), N192*0.1, AND(D192=1, I192=1), N192*0.1, AND(D192=2, I192=1), N192*0.1, AND(D192=3, I192=1), N192*0.1, AND(D192=4, I192=1), N192*0.1, AND(D192=5, I192=1), N192*0.1, AND(D192=6, I192=1), N192*0.1, AND(D192=7, I192=1), N192*0.1)</f>
        <v>4092.1499999999996</v>
      </c>
      <c r="M192" s="13" cm="1">
        <f t="array" ref="M192">_xlfn.IFS(AND(D192=1, I192=0), O192*0.15, AND(D192=2, I192=0), O192*0.15, AND(D192=3, I192=0), O192*0.15, AND(D192=4, I192=0), O192*0.15, AND(D192=5, I192=0), O192*0.1, AND(D192=6, I192=0), O192*0.1, AND(D192=7, I192=0), O192*0.1, AND(D192=1, I192=1), O192*0.1, AND(D192=2, I192=1), O192*0.1, AND(D192=3, I192=1), O192*0.1, AND(D192=4, I192=1), O192*0.1, AND(D192=5, I192=1), O192*0.1, AND(D192=6, I192=1), O192*0.1, AND(D192=7, I192=1), O192*0.1)</f>
        <v>3959.3999999999996</v>
      </c>
      <c r="N192">
        <v>27281</v>
      </c>
      <c r="O192">
        <v>26396</v>
      </c>
      <c r="P192">
        <v>0.74146027581601404</v>
      </c>
      <c r="Q192">
        <v>0.25853972418398602</v>
      </c>
      <c r="R192">
        <v>0.51073832675530473</v>
      </c>
      <c r="S192">
        <v>0.43926167324469528</v>
      </c>
      <c r="T192">
        <v>7.4590570719602969E-3</v>
      </c>
      <c r="V192">
        <v>2620</v>
      </c>
      <c r="W192" s="9">
        <v>24.1</v>
      </c>
      <c r="X192">
        <v>0</v>
      </c>
      <c r="Y192">
        <f t="shared" si="11"/>
        <v>0</v>
      </c>
    </row>
    <row r="193" spans="1:25" x14ac:dyDescent="0.6">
      <c r="A193">
        <v>2012</v>
      </c>
      <c r="B193">
        <v>7</v>
      </c>
      <c r="C193">
        <v>10</v>
      </c>
      <c r="D193">
        <f t="shared" si="10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8"/>
        <v>0</v>
      </c>
      <c r="I193">
        <f t="shared" si="9"/>
        <v>0</v>
      </c>
      <c r="J193" s="13"/>
      <c r="K193" s="13"/>
      <c r="L193" s="13" cm="1">
        <f t="array" ref="L193">_xlfn.IFS(AND(D193=1, I193=0), N193*0.15, AND(D193=2, I193=0), N193*0.15, AND(D193=3, I193=0), N193*0.15, AND(D193=4, I193=0), N193*0.15, AND(D193=5, I193=0), N193*0.1, AND(D193=6, I193=0), N193*0.1, AND(D193=7, I193=0), N193*0.1, AND(D193=1, I193=1), N193*0.1, AND(D193=2, I193=1), N193*0.1, AND(D193=3, I193=1), N193*0.1, AND(D193=4, I193=1), N193*0.1, AND(D193=5, I193=1), N193*0.1, AND(D193=6, I193=1), N193*0.1, AND(D193=7, I193=1), N193*0.1)</f>
        <v>3643.35</v>
      </c>
      <c r="M193" s="13" cm="1">
        <f t="array" ref="M193">_xlfn.IFS(AND(D193=1, I193=0), O193*0.15, AND(D193=2, I193=0), O193*0.15, AND(D193=3, I193=0), O193*0.15, AND(D193=4, I193=0), O193*0.15, AND(D193=5, I193=0), O193*0.1, AND(D193=6, I193=0), O193*0.1, AND(D193=7, I193=0), O193*0.1, AND(D193=1, I193=1), O193*0.1, AND(D193=2, I193=1), O193*0.1, AND(D193=3, I193=1), O193*0.1, AND(D193=4, I193=1), O193*0.1, AND(D193=5, I193=1), O193*0.1, AND(D193=6, I193=1), O193*0.1, AND(D193=7, I193=1), O193*0.1)</f>
        <v>3578.85</v>
      </c>
      <c r="N193">
        <v>24289</v>
      </c>
      <c r="O193">
        <v>23859</v>
      </c>
      <c r="P193">
        <v>0.83333333333333337</v>
      </c>
      <c r="Q193">
        <v>0.16666666666666671</v>
      </c>
      <c r="R193">
        <v>0.51302770479607496</v>
      </c>
      <c r="S193">
        <v>0.43141673964836952</v>
      </c>
      <c r="T193">
        <v>2.2821904343643479E-2</v>
      </c>
      <c r="V193">
        <v>2620</v>
      </c>
      <c r="W193" s="9">
        <v>25.8</v>
      </c>
      <c r="X193">
        <v>0.6</v>
      </c>
      <c r="Y193">
        <f t="shared" si="11"/>
        <v>15.48</v>
      </c>
    </row>
    <row r="194" spans="1:25" x14ac:dyDescent="0.6">
      <c r="A194">
        <v>2012</v>
      </c>
      <c r="B194">
        <v>7</v>
      </c>
      <c r="C194">
        <v>11</v>
      </c>
      <c r="D194">
        <f t="shared" si="10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2" xml:space="preserve"> IF(F194 = "H",1,0)</f>
        <v>0</v>
      </c>
      <c r="I194">
        <f t="shared" ref="I194:I257" si="13">IF(NOT(ISBLANK(F194)), 1, 0)</f>
        <v>0</v>
      </c>
      <c r="J194" s="13"/>
      <c r="K194" s="13"/>
      <c r="L194" s="13" cm="1">
        <f t="array" ref="L194">_xlfn.IFS(AND(D194=1, I194=0), N194*0.15, AND(D194=2, I194=0), N194*0.15, AND(D194=3, I194=0), N194*0.15, AND(D194=4, I194=0), N194*0.15, AND(D194=5, I194=0), N194*0.1, AND(D194=6, I194=0), N194*0.1, AND(D194=7, I194=0), N194*0.1, AND(D194=1, I194=1), N194*0.1, AND(D194=2, I194=1), N194*0.1, AND(D194=3, I194=1), N194*0.1, AND(D194=4, I194=1), N194*0.1, AND(D194=5, I194=1), N194*0.1, AND(D194=6, I194=1), N194*0.1, AND(D194=7, I194=1), N194*0.1)</f>
        <v>3782.25</v>
      </c>
      <c r="M194" s="13" cm="1">
        <f t="array" ref="M194">_xlfn.IFS(AND(D194=1, I194=0), O194*0.15, AND(D194=2, I194=0), O194*0.15, AND(D194=3, I194=0), O194*0.15, AND(D194=4, I194=0), O194*0.15, AND(D194=5, I194=0), O194*0.1, AND(D194=6, I194=0), O194*0.1, AND(D194=7, I194=0), O194*0.1, AND(D194=1, I194=1), O194*0.1, AND(D194=2, I194=1), O194*0.1, AND(D194=3, I194=1), O194*0.1, AND(D194=4, I194=1), O194*0.1, AND(D194=5, I194=1), O194*0.1, AND(D194=6, I194=1), O194*0.1, AND(D194=7, I194=1), O194*0.1)</f>
        <v>3704.5499999999997</v>
      </c>
      <c r="N194">
        <v>25215</v>
      </c>
      <c r="O194">
        <v>24697</v>
      </c>
      <c r="P194">
        <v>0.85114471925133683</v>
      </c>
      <c r="Q194">
        <v>0.14885528074866311</v>
      </c>
      <c r="R194">
        <v>0.522776195771532</v>
      </c>
      <c r="S194">
        <v>0.47722380422846788</v>
      </c>
      <c r="T194">
        <v>0.10932272293675931</v>
      </c>
      <c r="V194">
        <v>2620</v>
      </c>
      <c r="W194" s="9">
        <v>27.5</v>
      </c>
      <c r="X194">
        <v>10.1</v>
      </c>
      <c r="Y194">
        <f t="shared" si="11"/>
        <v>277.75</v>
      </c>
    </row>
    <row r="195" spans="1:25" x14ac:dyDescent="0.6">
      <c r="A195">
        <v>2012</v>
      </c>
      <c r="B195">
        <v>7</v>
      </c>
      <c r="C195">
        <v>12</v>
      </c>
      <c r="D195">
        <f t="shared" ref="D195:D258" si="14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2"/>
        <v>0</v>
      </c>
      <c r="I195">
        <f t="shared" si="13"/>
        <v>0</v>
      </c>
      <c r="J195" s="13"/>
      <c r="K195" s="13"/>
      <c r="L195" s="13" cm="1">
        <f t="array" ref="L195">_xlfn.IFS(AND(D195=1, I195=0), N195*0.15, AND(D195=2, I195=0), N195*0.15, AND(D195=3, I195=0), N195*0.15, AND(D195=4, I195=0), N195*0.15, AND(D195=5, I195=0), N195*0.1, AND(D195=6, I195=0), N195*0.1, AND(D195=7, I195=0), N195*0.1, AND(D195=1, I195=1), N195*0.1, AND(D195=2, I195=1), N195*0.1, AND(D195=3, I195=1), N195*0.1, AND(D195=4, I195=1), N195*0.1, AND(D195=5, I195=1), N195*0.1, AND(D195=6, I195=1), N195*0.1, AND(D195=7, I195=1), N195*0.1)</f>
        <v>3989.25</v>
      </c>
      <c r="M195" s="13" cm="1">
        <f t="array" ref="M195">_xlfn.IFS(AND(D195=1, I195=0), O195*0.15, AND(D195=2, I195=0), O195*0.15, AND(D195=3, I195=0), O195*0.15, AND(D195=4, I195=0), O195*0.15, AND(D195=5, I195=0), O195*0.1, AND(D195=6, I195=0), O195*0.1, AND(D195=7, I195=0), O195*0.1, AND(D195=1, I195=1), O195*0.1, AND(D195=2, I195=1), O195*0.1, AND(D195=3, I195=1), O195*0.1, AND(D195=4, I195=1), O195*0.1, AND(D195=5, I195=1), O195*0.1, AND(D195=6, I195=1), O195*0.1, AND(D195=7, I195=1), O195*0.1)</f>
        <v>3844.2</v>
      </c>
      <c r="N195">
        <v>26595</v>
      </c>
      <c r="O195">
        <v>25628</v>
      </c>
      <c r="P195">
        <v>0.86564851704293932</v>
      </c>
      <c r="Q195">
        <v>0.13435148295706059</v>
      </c>
      <c r="R195">
        <v>0.48273524318718819</v>
      </c>
      <c r="S195">
        <v>0.46170920125725612</v>
      </c>
      <c r="T195">
        <v>7.3224121557454891E-2</v>
      </c>
      <c r="V195">
        <v>2620</v>
      </c>
      <c r="W195" s="9">
        <v>26.8</v>
      </c>
      <c r="X195">
        <v>0</v>
      </c>
      <c r="Y195">
        <f t="shared" ref="Y195:Y258" si="15">W195*X195</f>
        <v>0</v>
      </c>
    </row>
    <row r="196" spans="1:25" x14ac:dyDescent="0.6">
      <c r="A196">
        <v>2012</v>
      </c>
      <c r="B196">
        <v>7</v>
      </c>
      <c r="C196">
        <v>13</v>
      </c>
      <c r="D196">
        <f t="shared" si="14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2"/>
        <v>0</v>
      </c>
      <c r="I196">
        <f t="shared" si="13"/>
        <v>0</v>
      </c>
      <c r="J196" s="13"/>
      <c r="K196" s="13"/>
      <c r="L196" s="13" cm="1">
        <f t="array" ref="L196">_xlfn.IFS(AND(D196=1, I196=0), N196*0.15, AND(D196=2, I196=0), N196*0.15, AND(D196=3, I196=0), N196*0.15, AND(D196=4, I196=0), N196*0.15, AND(D196=5, I196=0), N196*0.1, AND(D196=6, I196=0), N196*0.1, AND(D196=7, I196=0), N196*0.1, AND(D196=1, I196=1), N196*0.1, AND(D196=2, I196=1), N196*0.1, AND(D196=3, I196=1), N196*0.1, AND(D196=4, I196=1), N196*0.1, AND(D196=5, I196=1), N196*0.1, AND(D196=6, I196=1), N196*0.1, AND(D196=7, I196=1), N196*0.1)</f>
        <v>2821.3</v>
      </c>
      <c r="M196" s="13" cm="1">
        <f t="array" ref="M196">_xlfn.IFS(AND(D196=1, I196=0), O196*0.15, AND(D196=2, I196=0), O196*0.15, AND(D196=3, I196=0), O196*0.15, AND(D196=4, I196=0), O196*0.15, AND(D196=5, I196=0), O196*0.1, AND(D196=6, I196=0), O196*0.1, AND(D196=7, I196=0), O196*0.1, AND(D196=1, I196=1), O196*0.1, AND(D196=2, I196=1), O196*0.1, AND(D196=3, I196=1), O196*0.1, AND(D196=4, I196=1), O196*0.1, AND(D196=5, I196=1), O196*0.1, AND(D196=6, I196=1), O196*0.1, AND(D196=7, I196=1), O196*0.1)</f>
        <v>2853.9</v>
      </c>
      <c r="N196">
        <v>28213</v>
      </c>
      <c r="O196">
        <v>28539</v>
      </c>
      <c r="P196">
        <v>0.71266141034125208</v>
      </c>
      <c r="Q196">
        <v>0.28733858965874792</v>
      </c>
      <c r="R196">
        <v>0.43636535386171782</v>
      </c>
      <c r="S196">
        <v>0.42077750328113928</v>
      </c>
      <c r="T196">
        <v>0.1006674708090331</v>
      </c>
      <c r="V196">
        <v>2620</v>
      </c>
      <c r="W196" s="9">
        <v>26.2</v>
      </c>
      <c r="X196">
        <v>21.2</v>
      </c>
      <c r="Y196">
        <f t="shared" si="15"/>
        <v>555.43999999999994</v>
      </c>
    </row>
    <row r="197" spans="1:25" x14ac:dyDescent="0.6">
      <c r="A197">
        <v>2012</v>
      </c>
      <c r="B197">
        <v>7</v>
      </c>
      <c r="C197">
        <v>14</v>
      </c>
      <c r="D197">
        <f t="shared" si="14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2"/>
        <v>0</v>
      </c>
      <c r="I197">
        <f t="shared" si="13"/>
        <v>0</v>
      </c>
      <c r="J197" s="13"/>
      <c r="K197" s="13"/>
      <c r="L197" s="13" cm="1">
        <f t="array" ref="L197">_xlfn.IFS(AND(D197=1, I197=0), N197*0.15, AND(D197=2, I197=0), N197*0.15, AND(D197=3, I197=0), N197*0.15, AND(D197=4, I197=0), N197*0.15, AND(D197=5, I197=0), N197*0.1, AND(D197=6, I197=0), N197*0.1, AND(D197=7, I197=0), N197*0.1, AND(D197=1, I197=1), N197*0.1, AND(D197=2, I197=1), N197*0.1, AND(D197=3, I197=1), N197*0.1, AND(D197=4, I197=1), N197*0.1, AND(D197=5, I197=1), N197*0.1, AND(D197=6, I197=1), N197*0.1, AND(D197=7, I197=1), N197*0.1)</f>
        <v>2715.5</v>
      </c>
      <c r="M197" s="13" cm="1">
        <f t="array" ref="M197">_xlfn.IFS(AND(D197=1, I197=0), O197*0.15, AND(D197=2, I197=0), O197*0.15, AND(D197=3, I197=0), O197*0.15, AND(D197=4, I197=0), O197*0.15, AND(D197=5, I197=0), O197*0.1, AND(D197=6, I197=0), O197*0.1, AND(D197=7, I197=0), O197*0.1, AND(D197=1, I197=1), O197*0.1, AND(D197=2, I197=1), O197*0.1, AND(D197=3, I197=1), O197*0.1, AND(D197=4, I197=1), O197*0.1, AND(D197=5, I197=1), O197*0.1, AND(D197=6, I197=1), O197*0.1, AND(D197=7, I197=1), O197*0.1)</f>
        <v>2673</v>
      </c>
      <c r="N197">
        <v>27155</v>
      </c>
      <c r="O197">
        <v>26730</v>
      </c>
      <c r="P197">
        <v>0.73969628316453606</v>
      </c>
      <c r="Q197">
        <v>0.26030371683546388</v>
      </c>
      <c r="R197">
        <v>0.49206609472398938</v>
      </c>
      <c r="S197">
        <v>0.40793390527601059</v>
      </c>
      <c r="T197">
        <v>3.9951592267381743E-2</v>
      </c>
      <c r="V197">
        <v>2620</v>
      </c>
      <c r="W197" s="9">
        <v>25.7</v>
      </c>
      <c r="X197">
        <v>4.9000000000000004</v>
      </c>
      <c r="Y197">
        <f t="shared" si="15"/>
        <v>125.93</v>
      </c>
    </row>
    <row r="198" spans="1:25" x14ac:dyDescent="0.6">
      <c r="A198">
        <v>2012</v>
      </c>
      <c r="B198">
        <v>7</v>
      </c>
      <c r="C198">
        <v>15</v>
      </c>
      <c r="D198">
        <f t="shared" si="14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2"/>
        <v>0</v>
      </c>
      <c r="I198">
        <f t="shared" si="13"/>
        <v>0</v>
      </c>
      <c r="J198" s="13"/>
      <c r="K198" s="13"/>
      <c r="L198" s="13" cm="1">
        <f t="array" ref="L198">_xlfn.IFS(AND(D198=1, I198=0), N198*0.15, AND(D198=2, I198=0), N198*0.15, AND(D198=3, I198=0), N198*0.15, AND(D198=4, I198=0), N198*0.15, AND(D198=5, I198=0), N198*0.1, AND(D198=6, I198=0), N198*0.1, AND(D198=7, I198=0), N198*0.1, AND(D198=1, I198=1), N198*0.1, AND(D198=2, I198=1), N198*0.1, AND(D198=3, I198=1), N198*0.1, AND(D198=4, I198=1), N198*0.1, AND(D198=5, I198=1), N198*0.1, AND(D198=6, I198=1), N198*0.1, AND(D198=7, I198=1), N198*0.1)</f>
        <v>2660.7000000000003</v>
      </c>
      <c r="M198" s="13" cm="1">
        <f t="array" ref="M198">_xlfn.IFS(AND(D198=1, I198=0), O198*0.15, AND(D198=2, I198=0), O198*0.15, AND(D198=3, I198=0), O198*0.15, AND(D198=4, I198=0), O198*0.15, AND(D198=5, I198=0), O198*0.1, AND(D198=6, I198=0), O198*0.1, AND(D198=7, I198=0), O198*0.1, AND(D198=1, I198=1), O198*0.1, AND(D198=2, I198=1), O198*0.1, AND(D198=3, I198=1), O198*0.1, AND(D198=4, I198=1), O198*0.1, AND(D198=5, I198=1), O198*0.1, AND(D198=6, I198=1), O198*0.1, AND(D198=7, I198=1), O198*0.1)</f>
        <v>2850.6000000000004</v>
      </c>
      <c r="N198">
        <v>26607</v>
      </c>
      <c r="O198">
        <v>28506</v>
      </c>
      <c r="P198">
        <v>0.77586915788079447</v>
      </c>
      <c r="Q198">
        <v>0.2241308421192055</v>
      </c>
      <c r="R198">
        <v>0.4764400240830447</v>
      </c>
      <c r="S198">
        <v>0.46800442036139978</v>
      </c>
      <c r="T198">
        <v>0.1130599614810141</v>
      </c>
      <c r="V198">
        <v>2620</v>
      </c>
      <c r="W198" s="9">
        <v>26.2</v>
      </c>
      <c r="X198">
        <v>0</v>
      </c>
      <c r="Y198">
        <f t="shared" si="15"/>
        <v>0</v>
      </c>
    </row>
    <row r="199" spans="1:25" x14ac:dyDescent="0.6">
      <c r="A199">
        <v>2012</v>
      </c>
      <c r="B199">
        <v>7</v>
      </c>
      <c r="C199">
        <v>16</v>
      </c>
      <c r="D199">
        <f t="shared" si="14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2"/>
        <v>0</v>
      </c>
      <c r="I199">
        <f t="shared" si="13"/>
        <v>0</v>
      </c>
      <c r="J199" s="13"/>
      <c r="K199" s="13"/>
      <c r="L199" s="13" cm="1">
        <f t="array" ref="L199">_xlfn.IFS(AND(D199=1, I199=0), N199*0.15, AND(D199=2, I199=0), N199*0.15, AND(D199=3, I199=0), N199*0.15, AND(D199=4, I199=0), N199*0.15, AND(D199=5, I199=0), N199*0.1, AND(D199=6, I199=0), N199*0.1, AND(D199=7, I199=0), N199*0.1, AND(D199=1, I199=1), N199*0.1, AND(D199=2, I199=1), N199*0.1, AND(D199=3, I199=1), N199*0.1, AND(D199=4, I199=1), N199*0.1, AND(D199=5, I199=1), N199*0.1, AND(D199=6, I199=1), N199*0.1, AND(D199=7, I199=1), N199*0.1)</f>
        <v>3722.7</v>
      </c>
      <c r="M199" s="13" cm="1">
        <f t="array" ref="M199">_xlfn.IFS(AND(D199=1, I199=0), O199*0.15, AND(D199=2, I199=0), O199*0.15, AND(D199=3, I199=0), O199*0.15, AND(D199=4, I199=0), O199*0.15, AND(D199=5, I199=0), O199*0.1, AND(D199=6, I199=0), O199*0.1, AND(D199=7, I199=0), O199*0.1, AND(D199=1, I199=1), O199*0.1, AND(D199=2, I199=1), O199*0.1, AND(D199=3, I199=1), O199*0.1, AND(D199=4, I199=1), O199*0.1, AND(D199=5, I199=1), O199*0.1, AND(D199=6, I199=1), O199*0.1, AND(D199=7, I199=1), O199*0.1)</f>
        <v>4014.1499999999996</v>
      </c>
      <c r="N199">
        <v>24818</v>
      </c>
      <c r="O199">
        <v>26761</v>
      </c>
      <c r="P199">
        <v>0.75</v>
      </c>
      <c r="Q199">
        <v>0.25</v>
      </c>
      <c r="R199">
        <v>0.5380908364081739</v>
      </c>
      <c r="S199">
        <v>0.41190916359182611</v>
      </c>
      <c r="T199">
        <v>5.2432911291606953E-2</v>
      </c>
      <c r="V199">
        <v>2620</v>
      </c>
      <c r="W199" s="9">
        <v>24.6</v>
      </c>
      <c r="X199">
        <v>0.1</v>
      </c>
      <c r="Y199">
        <f t="shared" si="15"/>
        <v>2.4600000000000004</v>
      </c>
    </row>
    <row r="200" spans="1:25" x14ac:dyDescent="0.6">
      <c r="A200">
        <v>2012</v>
      </c>
      <c r="B200">
        <v>7</v>
      </c>
      <c r="C200">
        <v>17</v>
      </c>
      <c r="D200">
        <f t="shared" si="14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2"/>
        <v>0</v>
      </c>
      <c r="I200">
        <f t="shared" si="13"/>
        <v>0</v>
      </c>
      <c r="J200" s="13"/>
      <c r="K200" s="13"/>
      <c r="L200" s="13" cm="1">
        <f t="array" ref="L200">_xlfn.IFS(AND(D200=1, I200=0), N200*0.15, AND(D200=2, I200=0), N200*0.15, AND(D200=3, I200=0), N200*0.15, AND(D200=4, I200=0), N200*0.15, AND(D200=5, I200=0), N200*0.1, AND(D200=6, I200=0), N200*0.1, AND(D200=7, I200=0), N200*0.1, AND(D200=1, I200=1), N200*0.1, AND(D200=2, I200=1), N200*0.1, AND(D200=3, I200=1), N200*0.1, AND(D200=4, I200=1), N200*0.1, AND(D200=5, I200=1), N200*0.1, AND(D200=6, I200=1), N200*0.1, AND(D200=7, I200=1), N200*0.1)</f>
        <v>3313.95</v>
      </c>
      <c r="M200" s="13" cm="1">
        <f t="array" ref="M200">_xlfn.IFS(AND(D200=1, I200=0), O200*0.15, AND(D200=2, I200=0), O200*0.15, AND(D200=3, I200=0), O200*0.15, AND(D200=4, I200=0), O200*0.15, AND(D200=5, I200=0), O200*0.1, AND(D200=6, I200=0), O200*0.1, AND(D200=7, I200=0), O200*0.1, AND(D200=1, I200=1), O200*0.1, AND(D200=2, I200=1), O200*0.1, AND(D200=3, I200=1), O200*0.1, AND(D200=4, I200=1), O200*0.1, AND(D200=5, I200=1), O200*0.1, AND(D200=6, I200=1), O200*0.1, AND(D200=7, I200=1), O200*0.1)</f>
        <v>3826.95</v>
      </c>
      <c r="N200">
        <v>22093</v>
      </c>
      <c r="O200">
        <v>25513</v>
      </c>
      <c r="P200">
        <v>0.75995223661247358</v>
      </c>
      <c r="Q200">
        <v>0.2400477633875264</v>
      </c>
      <c r="R200">
        <v>0.52163272637408498</v>
      </c>
      <c r="S200">
        <v>0.42573569467854672</v>
      </c>
      <c r="T200">
        <v>7.1823364318847879E-2</v>
      </c>
      <c r="V200">
        <v>2620</v>
      </c>
      <c r="W200" s="9">
        <v>25.3</v>
      </c>
      <c r="X200">
        <v>74</v>
      </c>
      <c r="Y200">
        <f t="shared" si="15"/>
        <v>1872.2</v>
      </c>
    </row>
    <row r="201" spans="1:25" x14ac:dyDescent="0.6">
      <c r="A201">
        <v>2012</v>
      </c>
      <c r="B201">
        <v>7</v>
      </c>
      <c r="C201">
        <v>18</v>
      </c>
      <c r="D201">
        <f t="shared" si="14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2"/>
        <v>0</v>
      </c>
      <c r="I201">
        <f t="shared" si="13"/>
        <v>0</v>
      </c>
      <c r="J201" s="13"/>
      <c r="K201" s="13"/>
      <c r="L201" s="13" cm="1">
        <f t="array" ref="L201">_xlfn.IFS(AND(D201=1, I201=0), N201*0.15, AND(D201=2, I201=0), N201*0.15, AND(D201=3, I201=0), N201*0.15, AND(D201=4, I201=0), N201*0.15, AND(D201=5, I201=0), N201*0.1, AND(D201=6, I201=0), N201*0.1, AND(D201=7, I201=0), N201*0.1, AND(D201=1, I201=1), N201*0.1, AND(D201=2, I201=1), N201*0.1, AND(D201=3, I201=1), N201*0.1, AND(D201=4, I201=1), N201*0.1, AND(D201=5, I201=1), N201*0.1, AND(D201=6, I201=1), N201*0.1, AND(D201=7, I201=1), N201*0.1)</f>
        <v>2285.25</v>
      </c>
      <c r="M201" s="13" cm="1">
        <f t="array" ref="M201">_xlfn.IFS(AND(D201=1, I201=0), O201*0.15, AND(D201=2, I201=0), O201*0.15, AND(D201=3, I201=0), O201*0.15, AND(D201=4, I201=0), O201*0.15, AND(D201=5, I201=0), O201*0.1, AND(D201=6, I201=0), O201*0.1, AND(D201=7, I201=0), O201*0.1, AND(D201=1, I201=1), O201*0.1, AND(D201=2, I201=1), O201*0.1, AND(D201=3, I201=1), O201*0.1, AND(D201=4, I201=1), O201*0.1, AND(D201=5, I201=1), O201*0.1, AND(D201=6, I201=1), O201*0.1, AND(D201=7, I201=1), O201*0.1)</f>
        <v>2845.0499999999997</v>
      </c>
      <c r="N201">
        <v>15235</v>
      </c>
      <c r="O201">
        <v>18967</v>
      </c>
      <c r="P201">
        <v>0.68156193364268292</v>
      </c>
      <c r="Q201">
        <v>0.31843806635731708</v>
      </c>
      <c r="R201">
        <v>0.51914468538787961</v>
      </c>
      <c r="S201">
        <v>0.48085531461212039</v>
      </c>
      <c r="T201">
        <v>7.3542694134132169E-2</v>
      </c>
      <c r="V201">
        <v>2620</v>
      </c>
      <c r="W201" s="9">
        <v>25.4</v>
      </c>
      <c r="X201">
        <v>53.4</v>
      </c>
      <c r="Y201">
        <f t="shared" si="15"/>
        <v>1356.36</v>
      </c>
    </row>
    <row r="202" spans="1:25" x14ac:dyDescent="0.6">
      <c r="A202">
        <v>2012</v>
      </c>
      <c r="B202">
        <v>7</v>
      </c>
      <c r="C202">
        <v>19</v>
      </c>
      <c r="D202">
        <f t="shared" si="14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2"/>
        <v>0</v>
      </c>
      <c r="I202">
        <f t="shared" si="13"/>
        <v>0</v>
      </c>
      <c r="J202" s="13"/>
      <c r="K202" s="13"/>
      <c r="L202" s="13" cm="1">
        <f t="array" ref="L202">_xlfn.IFS(AND(D202=1, I202=0), N202*0.15, AND(D202=2, I202=0), N202*0.15, AND(D202=3, I202=0), N202*0.15, AND(D202=4, I202=0), N202*0.15, AND(D202=5, I202=0), N202*0.1, AND(D202=6, I202=0), N202*0.1, AND(D202=7, I202=0), N202*0.1, AND(D202=1, I202=1), N202*0.1, AND(D202=2, I202=1), N202*0.1, AND(D202=3, I202=1), N202*0.1, AND(D202=4, I202=1), N202*0.1, AND(D202=5, I202=1), N202*0.1, AND(D202=6, I202=1), N202*0.1, AND(D202=7, I202=1), N202*0.1)</f>
        <v>4067.25</v>
      </c>
      <c r="M202" s="13" cm="1">
        <f t="array" ref="M202">_xlfn.IFS(AND(D202=1, I202=0), O202*0.15, AND(D202=2, I202=0), O202*0.15, AND(D202=3, I202=0), O202*0.15, AND(D202=4, I202=0), O202*0.15, AND(D202=5, I202=0), O202*0.1, AND(D202=6, I202=0), O202*0.1, AND(D202=7, I202=0), O202*0.1, AND(D202=1, I202=1), O202*0.1, AND(D202=2, I202=1), O202*0.1, AND(D202=3, I202=1), O202*0.1, AND(D202=4, I202=1), O202*0.1, AND(D202=5, I202=1), O202*0.1, AND(D202=6, I202=1), O202*0.1, AND(D202=7, I202=1), O202*0.1)</f>
        <v>3894.75</v>
      </c>
      <c r="N202">
        <v>27115</v>
      </c>
      <c r="O202">
        <v>25965</v>
      </c>
      <c r="P202">
        <v>0.84426856261318672</v>
      </c>
      <c r="Q202">
        <v>0.1557314373868133</v>
      </c>
      <c r="R202">
        <v>0.57040940604954449</v>
      </c>
      <c r="S202">
        <v>0.42959059395045562</v>
      </c>
      <c r="T202">
        <v>0.16665253694703069</v>
      </c>
      <c r="V202">
        <v>2620</v>
      </c>
      <c r="W202" s="9">
        <v>26.8</v>
      </c>
      <c r="X202">
        <v>0</v>
      </c>
      <c r="Y202">
        <f t="shared" si="15"/>
        <v>0</v>
      </c>
    </row>
    <row r="203" spans="1:25" x14ac:dyDescent="0.6">
      <c r="A203">
        <v>2012</v>
      </c>
      <c r="B203">
        <v>7</v>
      </c>
      <c r="C203">
        <v>20</v>
      </c>
      <c r="D203">
        <f t="shared" si="14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2"/>
        <v>0</v>
      </c>
      <c r="I203">
        <f t="shared" si="13"/>
        <v>0</v>
      </c>
      <c r="J203" s="13"/>
      <c r="K203" s="13"/>
      <c r="L203" s="13" cm="1">
        <f t="array" ref="L203">_xlfn.IFS(AND(D203=1, I203=0), N203*0.15, AND(D203=2, I203=0), N203*0.15, AND(D203=3, I203=0), N203*0.15, AND(D203=4, I203=0), N203*0.15, AND(D203=5, I203=0), N203*0.1, AND(D203=6, I203=0), N203*0.1, AND(D203=7, I203=0), N203*0.1, AND(D203=1, I203=1), N203*0.1, AND(D203=2, I203=1), N203*0.1, AND(D203=3, I203=1), N203*0.1, AND(D203=4, I203=1), N203*0.1, AND(D203=5, I203=1), N203*0.1, AND(D203=6, I203=1), N203*0.1, AND(D203=7, I203=1), N203*0.1)</f>
        <v>2737.1000000000004</v>
      </c>
      <c r="M203" s="13" cm="1">
        <f t="array" ref="M203">_xlfn.IFS(AND(D203=1, I203=0), O203*0.15, AND(D203=2, I203=0), O203*0.15, AND(D203=3, I203=0), O203*0.15, AND(D203=4, I203=0), O203*0.15, AND(D203=5, I203=0), O203*0.1, AND(D203=6, I203=0), O203*0.1, AND(D203=7, I203=0), O203*0.1, AND(D203=1, I203=1), O203*0.1, AND(D203=2, I203=1), O203*0.1, AND(D203=3, I203=1), O203*0.1, AND(D203=4, I203=1), O203*0.1, AND(D203=5, I203=1), O203*0.1, AND(D203=6, I203=1), O203*0.1, AND(D203=7, I203=1), O203*0.1)</f>
        <v>2304.5</v>
      </c>
      <c r="N203">
        <v>27371</v>
      </c>
      <c r="O203">
        <v>23045</v>
      </c>
      <c r="P203">
        <v>0.69664073986189179</v>
      </c>
      <c r="Q203">
        <v>0.30335926013810821</v>
      </c>
      <c r="R203">
        <v>0.5381753887903773</v>
      </c>
      <c r="S203">
        <v>0.41182461120962272</v>
      </c>
      <c r="T203">
        <v>0.1147913855150697</v>
      </c>
      <c r="V203">
        <v>2620</v>
      </c>
      <c r="W203" s="9">
        <v>25.7</v>
      </c>
      <c r="X203">
        <v>0</v>
      </c>
      <c r="Y203">
        <f t="shared" si="15"/>
        <v>0</v>
      </c>
    </row>
    <row r="204" spans="1:25" x14ac:dyDescent="0.6">
      <c r="A204">
        <v>2012</v>
      </c>
      <c r="B204">
        <v>7</v>
      </c>
      <c r="C204">
        <v>21</v>
      </c>
      <c r="D204">
        <f t="shared" si="14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2"/>
        <v>0</v>
      </c>
      <c r="I204">
        <f t="shared" si="13"/>
        <v>0</v>
      </c>
      <c r="J204" s="13"/>
      <c r="K204" s="13"/>
      <c r="L204" s="13" cm="1">
        <f t="array" ref="L204">_xlfn.IFS(AND(D204=1, I204=0), N204*0.15, AND(D204=2, I204=0), N204*0.15, AND(D204=3, I204=0), N204*0.15, AND(D204=4, I204=0), N204*0.15, AND(D204=5, I204=0), N204*0.1, AND(D204=6, I204=0), N204*0.1, AND(D204=7, I204=0), N204*0.1, AND(D204=1, I204=1), N204*0.1, AND(D204=2, I204=1), N204*0.1, AND(D204=3, I204=1), N204*0.1, AND(D204=4, I204=1), N204*0.1, AND(D204=5, I204=1), N204*0.1, AND(D204=6, I204=1), N204*0.1, AND(D204=7, I204=1), N204*0.1)</f>
        <v>2696.3</v>
      </c>
      <c r="M204" s="13" cm="1">
        <f t="array" ref="M204">_xlfn.IFS(AND(D204=1, I204=0), O204*0.15, AND(D204=2, I204=0), O204*0.15, AND(D204=3, I204=0), O204*0.15, AND(D204=4, I204=0), O204*0.15, AND(D204=5, I204=0), O204*0.1, AND(D204=6, I204=0), O204*0.1, AND(D204=7, I204=0), O204*0.1, AND(D204=1, I204=1), O204*0.1, AND(D204=2, I204=1), O204*0.1, AND(D204=3, I204=1), O204*0.1, AND(D204=4, I204=1), O204*0.1, AND(D204=5, I204=1), O204*0.1, AND(D204=6, I204=1), O204*0.1, AND(D204=7, I204=1), O204*0.1)</f>
        <v>2314.6</v>
      </c>
      <c r="N204">
        <v>26963</v>
      </c>
      <c r="O204">
        <v>23146</v>
      </c>
      <c r="P204">
        <v>0.74405302148107677</v>
      </c>
      <c r="Q204">
        <v>0.25594697851892317</v>
      </c>
      <c r="R204">
        <v>0.47840549296408619</v>
      </c>
      <c r="S204">
        <v>0.46896292808854528</v>
      </c>
      <c r="T204">
        <v>2.9466188527973419E-2</v>
      </c>
      <c r="V204">
        <v>2620</v>
      </c>
      <c r="W204" s="9">
        <v>26.8</v>
      </c>
      <c r="X204">
        <v>9.5</v>
      </c>
      <c r="Y204">
        <f t="shared" si="15"/>
        <v>254.6</v>
      </c>
    </row>
    <row r="205" spans="1:25" x14ac:dyDescent="0.6">
      <c r="A205">
        <v>2012</v>
      </c>
      <c r="B205">
        <v>7</v>
      </c>
      <c r="C205">
        <v>22</v>
      </c>
      <c r="D205">
        <f t="shared" si="14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2"/>
        <v>0</v>
      </c>
      <c r="I205">
        <f t="shared" si="13"/>
        <v>0</v>
      </c>
      <c r="J205" s="13"/>
      <c r="K205" s="13"/>
      <c r="L205" s="13" cm="1">
        <f t="array" ref="L205">_xlfn.IFS(AND(D205=1, I205=0), N205*0.15, AND(D205=2, I205=0), N205*0.15, AND(D205=3, I205=0), N205*0.15, AND(D205=4, I205=0), N205*0.15, AND(D205=5, I205=0), N205*0.1, AND(D205=6, I205=0), N205*0.1, AND(D205=7, I205=0), N205*0.1, AND(D205=1, I205=1), N205*0.1, AND(D205=2, I205=1), N205*0.1, AND(D205=3, I205=1), N205*0.1, AND(D205=4, I205=1), N205*0.1, AND(D205=5, I205=1), N205*0.1, AND(D205=6, I205=1), N205*0.1, AND(D205=7, I205=1), N205*0.1)</f>
        <v>2730.8</v>
      </c>
      <c r="M205" s="13" cm="1">
        <f t="array" ref="M205">_xlfn.IFS(AND(D205=1, I205=0), O205*0.15, AND(D205=2, I205=0), O205*0.15, AND(D205=3, I205=0), O205*0.15, AND(D205=4, I205=0), O205*0.15, AND(D205=5, I205=0), O205*0.1, AND(D205=6, I205=0), O205*0.1, AND(D205=7, I205=0), O205*0.1, AND(D205=1, I205=1), O205*0.1, AND(D205=2, I205=1), O205*0.1, AND(D205=3, I205=1), O205*0.1, AND(D205=4, I205=1), O205*0.1, AND(D205=5, I205=1), O205*0.1, AND(D205=6, I205=1), O205*0.1, AND(D205=7, I205=1), O205*0.1)</f>
        <v>2598.6000000000004</v>
      </c>
      <c r="N205">
        <v>27308</v>
      </c>
      <c r="O205">
        <v>25986</v>
      </c>
      <c r="P205">
        <v>0.72192892343751203</v>
      </c>
      <c r="Q205">
        <v>0.27807107656248797</v>
      </c>
      <c r="R205">
        <v>0.44633190783742149</v>
      </c>
      <c r="S205">
        <v>0.45366809216257847</v>
      </c>
      <c r="T205">
        <v>4.4111578139501673E-2</v>
      </c>
      <c r="V205">
        <v>2620</v>
      </c>
      <c r="W205" s="9">
        <v>27.8</v>
      </c>
      <c r="X205">
        <v>0</v>
      </c>
      <c r="Y205">
        <f t="shared" si="15"/>
        <v>0</v>
      </c>
    </row>
    <row r="206" spans="1:25" x14ac:dyDescent="0.6">
      <c r="A206">
        <v>2012</v>
      </c>
      <c r="B206">
        <v>7</v>
      </c>
      <c r="C206">
        <v>23</v>
      </c>
      <c r="D206">
        <f t="shared" si="14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2"/>
        <v>0</v>
      </c>
      <c r="I206">
        <f t="shared" si="13"/>
        <v>0</v>
      </c>
      <c r="J206" s="13"/>
      <c r="K206" s="13"/>
      <c r="L206" s="13" cm="1">
        <f t="array" ref="L206">_xlfn.IFS(AND(D206=1, I206=0), N206*0.15, AND(D206=2, I206=0), N206*0.15, AND(D206=3, I206=0), N206*0.15, AND(D206=4, I206=0), N206*0.15, AND(D206=5, I206=0), N206*0.1, AND(D206=6, I206=0), N206*0.1, AND(D206=7, I206=0), N206*0.1, AND(D206=1, I206=1), N206*0.1, AND(D206=2, I206=1), N206*0.1, AND(D206=3, I206=1), N206*0.1, AND(D206=4, I206=1), N206*0.1, AND(D206=5, I206=1), N206*0.1, AND(D206=6, I206=1), N206*0.1, AND(D206=7, I206=1), N206*0.1)</f>
        <v>3812.3999999999996</v>
      </c>
      <c r="M206" s="13" cm="1">
        <f t="array" ref="M206">_xlfn.IFS(AND(D206=1, I206=0), O206*0.15, AND(D206=2, I206=0), O206*0.15, AND(D206=3, I206=0), O206*0.15, AND(D206=4, I206=0), O206*0.15, AND(D206=5, I206=0), O206*0.1, AND(D206=6, I206=0), O206*0.1, AND(D206=7, I206=0), O206*0.1, AND(D206=1, I206=1), O206*0.1, AND(D206=2, I206=1), O206*0.1, AND(D206=3, I206=1), O206*0.1, AND(D206=4, I206=1), O206*0.1, AND(D206=5, I206=1), O206*0.1, AND(D206=6, I206=1), O206*0.1, AND(D206=7, I206=1), O206*0.1)</f>
        <v>3798.45</v>
      </c>
      <c r="N206">
        <v>25416</v>
      </c>
      <c r="O206">
        <v>25323</v>
      </c>
      <c r="P206">
        <v>0.71484492622703999</v>
      </c>
      <c r="Q206">
        <v>0.28515507377296001</v>
      </c>
      <c r="R206">
        <v>0.46775975340545628</v>
      </c>
      <c r="S206">
        <v>0.43224024659454369</v>
      </c>
      <c r="T206">
        <v>1.9606566820276491E-2</v>
      </c>
      <c r="V206">
        <v>2620</v>
      </c>
      <c r="W206" s="9">
        <v>27.8</v>
      </c>
      <c r="X206">
        <v>0</v>
      </c>
      <c r="Y206">
        <f t="shared" si="15"/>
        <v>0</v>
      </c>
    </row>
    <row r="207" spans="1:25" x14ac:dyDescent="0.6">
      <c r="A207">
        <v>2012</v>
      </c>
      <c r="B207">
        <v>7</v>
      </c>
      <c r="C207">
        <v>24</v>
      </c>
      <c r="D207">
        <f t="shared" si="14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2"/>
        <v>0</v>
      </c>
      <c r="I207">
        <f t="shared" si="13"/>
        <v>0</v>
      </c>
      <c r="J207" s="13"/>
      <c r="K207" s="13"/>
      <c r="L207" s="13" cm="1">
        <f t="array" ref="L207">_xlfn.IFS(AND(D207=1, I207=0), N207*0.15, AND(D207=2, I207=0), N207*0.15, AND(D207=3, I207=0), N207*0.15, AND(D207=4, I207=0), N207*0.15, AND(D207=5, I207=0), N207*0.1, AND(D207=6, I207=0), N207*0.1, AND(D207=7, I207=0), N207*0.1, AND(D207=1, I207=1), N207*0.1, AND(D207=2, I207=1), N207*0.1, AND(D207=3, I207=1), N207*0.1, AND(D207=4, I207=1), N207*0.1, AND(D207=5, I207=1), N207*0.1, AND(D207=6, I207=1), N207*0.1, AND(D207=7, I207=1), N207*0.1)</f>
        <v>3651</v>
      </c>
      <c r="M207" s="13" cm="1">
        <f t="array" ref="M207">_xlfn.IFS(AND(D207=1, I207=0), O207*0.15, AND(D207=2, I207=0), O207*0.15, AND(D207=3, I207=0), O207*0.15, AND(D207=4, I207=0), O207*0.15, AND(D207=5, I207=0), O207*0.1, AND(D207=6, I207=0), O207*0.1, AND(D207=7, I207=0), O207*0.1, AND(D207=1, I207=1), O207*0.1, AND(D207=2, I207=1), O207*0.1, AND(D207=3, I207=1), O207*0.1, AND(D207=4, I207=1), O207*0.1, AND(D207=5, I207=1), O207*0.1, AND(D207=6, I207=1), O207*0.1, AND(D207=7, I207=1), O207*0.1)</f>
        <v>3588.15</v>
      </c>
      <c r="N207">
        <v>24340</v>
      </c>
      <c r="O207">
        <v>23921</v>
      </c>
      <c r="P207">
        <v>0.80404829553823287</v>
      </c>
      <c r="Q207">
        <v>0.19595170446176721</v>
      </c>
      <c r="R207">
        <v>0.57141319016605063</v>
      </c>
      <c r="S207">
        <v>0.42858680983394942</v>
      </c>
      <c r="T207">
        <v>7.4499352245347664E-2</v>
      </c>
      <c r="V207">
        <v>2620</v>
      </c>
      <c r="W207" s="9">
        <v>28.2</v>
      </c>
      <c r="X207">
        <v>0</v>
      </c>
      <c r="Y207">
        <f t="shared" si="15"/>
        <v>0</v>
      </c>
    </row>
    <row r="208" spans="1:25" x14ac:dyDescent="0.6">
      <c r="A208">
        <v>2012</v>
      </c>
      <c r="B208">
        <v>7</v>
      </c>
      <c r="C208">
        <v>25</v>
      </c>
      <c r="D208">
        <f t="shared" si="14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2"/>
        <v>0</v>
      </c>
      <c r="I208">
        <f t="shared" si="13"/>
        <v>0</v>
      </c>
      <c r="J208" s="13"/>
      <c r="K208" s="13"/>
      <c r="L208" s="13" cm="1">
        <f t="array" ref="L208">_xlfn.IFS(AND(D208=1, I208=0), N208*0.15, AND(D208=2, I208=0), N208*0.15, AND(D208=3, I208=0), N208*0.15, AND(D208=4, I208=0), N208*0.15, AND(D208=5, I208=0), N208*0.1, AND(D208=6, I208=0), N208*0.1, AND(D208=7, I208=0), N208*0.1, AND(D208=1, I208=1), N208*0.1, AND(D208=2, I208=1), N208*0.1, AND(D208=3, I208=1), N208*0.1, AND(D208=4, I208=1), N208*0.1, AND(D208=5, I208=1), N208*0.1, AND(D208=6, I208=1), N208*0.1, AND(D208=7, I208=1), N208*0.1)</f>
        <v>4294.95</v>
      </c>
      <c r="M208" s="13" cm="1">
        <f t="array" ref="M208">_xlfn.IFS(AND(D208=1, I208=0), O208*0.15, AND(D208=2, I208=0), O208*0.15, AND(D208=3, I208=0), O208*0.15, AND(D208=4, I208=0), O208*0.15, AND(D208=5, I208=0), O208*0.1, AND(D208=6, I208=0), O208*0.1, AND(D208=7, I208=0), O208*0.1, AND(D208=1, I208=1), O208*0.1, AND(D208=2, I208=1), O208*0.1, AND(D208=3, I208=1), O208*0.1, AND(D208=4, I208=1), O208*0.1, AND(D208=5, I208=1), O208*0.1, AND(D208=6, I208=1), O208*0.1, AND(D208=7, I208=1), O208*0.1)</f>
        <v>3827.1</v>
      </c>
      <c r="N208">
        <v>28633</v>
      </c>
      <c r="O208">
        <v>25514</v>
      </c>
      <c r="P208">
        <v>0.77267756207190574</v>
      </c>
      <c r="Q208">
        <v>0.22732243792809431</v>
      </c>
      <c r="R208">
        <v>0.52696541116735629</v>
      </c>
      <c r="S208">
        <v>0.47303458883264382</v>
      </c>
      <c r="T208">
        <v>7.5215254873314125E-2</v>
      </c>
      <c r="V208">
        <v>2620</v>
      </c>
      <c r="W208" s="9">
        <v>27.4</v>
      </c>
      <c r="X208">
        <v>0</v>
      </c>
      <c r="Y208">
        <f t="shared" si="15"/>
        <v>0</v>
      </c>
    </row>
    <row r="209" spans="1:25" x14ac:dyDescent="0.6">
      <c r="A209">
        <v>2012</v>
      </c>
      <c r="B209">
        <v>7</v>
      </c>
      <c r="C209">
        <v>26</v>
      </c>
      <c r="D209">
        <f t="shared" si="14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2"/>
        <v>0</v>
      </c>
      <c r="I209">
        <f t="shared" si="13"/>
        <v>0</v>
      </c>
      <c r="J209" s="13"/>
      <c r="K209" s="13"/>
      <c r="L209" s="13" cm="1">
        <f t="array" ref="L209">_xlfn.IFS(AND(D209=1, I209=0), N209*0.15, AND(D209=2, I209=0), N209*0.15, AND(D209=3, I209=0), N209*0.15, AND(D209=4, I209=0), N209*0.15, AND(D209=5, I209=0), N209*0.1, AND(D209=6, I209=0), N209*0.1, AND(D209=7, I209=0), N209*0.1, AND(D209=1, I209=1), N209*0.1, AND(D209=2, I209=1), N209*0.1, AND(D209=3, I209=1), N209*0.1, AND(D209=4, I209=1), N209*0.1, AND(D209=5, I209=1), N209*0.1, AND(D209=6, I209=1), N209*0.1, AND(D209=7, I209=1), N209*0.1)</f>
        <v>4343.0999999999995</v>
      </c>
      <c r="M209" s="13" cm="1">
        <f t="array" ref="M209">_xlfn.IFS(AND(D209=1, I209=0), O209*0.15, AND(D209=2, I209=0), O209*0.15, AND(D209=3, I209=0), O209*0.15, AND(D209=4, I209=0), O209*0.15, AND(D209=5, I209=0), O209*0.1, AND(D209=6, I209=0), O209*0.1, AND(D209=7, I209=0), O209*0.1, AND(D209=1, I209=1), O209*0.1, AND(D209=2, I209=1), O209*0.1, AND(D209=3, I209=1), O209*0.1, AND(D209=4, I209=1), O209*0.1, AND(D209=5, I209=1), O209*0.1, AND(D209=6, I209=1), O209*0.1, AND(D209=7, I209=1), O209*0.1)</f>
        <v>3738</v>
      </c>
      <c r="N209">
        <v>28954</v>
      </c>
      <c r="O209">
        <v>24920</v>
      </c>
      <c r="P209">
        <v>0.83333333333333337</v>
      </c>
      <c r="Q209">
        <v>0.16666666666666671</v>
      </c>
      <c r="R209">
        <v>0.49071247017325448</v>
      </c>
      <c r="S209">
        <v>0.45373197427119</v>
      </c>
      <c r="T209">
        <v>6.386594886594886E-2</v>
      </c>
      <c r="V209">
        <v>2620</v>
      </c>
      <c r="W209" s="9">
        <v>27.5</v>
      </c>
      <c r="X209">
        <v>0</v>
      </c>
      <c r="Y209">
        <f t="shared" si="15"/>
        <v>0</v>
      </c>
    </row>
    <row r="210" spans="1:25" x14ac:dyDescent="0.6">
      <c r="A210">
        <v>2012</v>
      </c>
      <c r="B210">
        <v>7</v>
      </c>
      <c r="C210">
        <v>27</v>
      </c>
      <c r="D210">
        <f t="shared" si="14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2"/>
        <v>0</v>
      </c>
      <c r="I210">
        <f t="shared" si="13"/>
        <v>0</v>
      </c>
      <c r="J210" s="13"/>
      <c r="K210" s="13"/>
      <c r="L210" s="13" cm="1">
        <f t="array" ref="L210">_xlfn.IFS(AND(D210=1, I210=0), N210*0.15, AND(D210=2, I210=0), N210*0.15, AND(D210=3, I210=0), N210*0.15, AND(D210=4, I210=0), N210*0.15, AND(D210=5, I210=0), N210*0.1, AND(D210=6, I210=0), N210*0.1, AND(D210=7, I210=0), N210*0.1, AND(D210=1, I210=1), N210*0.1, AND(D210=2, I210=1), N210*0.1, AND(D210=3, I210=1), N210*0.1, AND(D210=4, I210=1), N210*0.1, AND(D210=5, I210=1), N210*0.1, AND(D210=6, I210=1), N210*0.1, AND(D210=7, I210=1), N210*0.1)</f>
        <v>3210.3</v>
      </c>
      <c r="M210" s="13" cm="1">
        <f t="array" ref="M210">_xlfn.IFS(AND(D210=1, I210=0), O210*0.15, AND(D210=2, I210=0), O210*0.15, AND(D210=3, I210=0), O210*0.15, AND(D210=4, I210=0), O210*0.15, AND(D210=5, I210=0), O210*0.1, AND(D210=6, I210=0), O210*0.1, AND(D210=7, I210=0), O210*0.1, AND(D210=1, I210=1), O210*0.1, AND(D210=2, I210=1), O210*0.1, AND(D210=3, I210=1), O210*0.1, AND(D210=4, I210=1), O210*0.1, AND(D210=5, I210=1), O210*0.1, AND(D210=6, I210=1), O210*0.1, AND(D210=7, I210=1), O210*0.1)</f>
        <v>2683.3</v>
      </c>
      <c r="N210">
        <v>32103</v>
      </c>
      <c r="O210">
        <v>26833</v>
      </c>
      <c r="P210">
        <v>0.75202048823073431</v>
      </c>
      <c r="Q210">
        <v>0.24797951176926569</v>
      </c>
      <c r="R210">
        <v>0.47512818442681137</v>
      </c>
      <c r="S210">
        <v>0.42487181557318848</v>
      </c>
      <c r="T210">
        <v>1.955761192830158E-2</v>
      </c>
      <c r="V210">
        <v>2620</v>
      </c>
      <c r="W210" s="9">
        <v>28.5</v>
      </c>
      <c r="X210">
        <v>0</v>
      </c>
      <c r="Y210">
        <f t="shared" si="15"/>
        <v>0</v>
      </c>
    </row>
    <row r="211" spans="1:25" x14ac:dyDescent="0.6">
      <c r="A211">
        <v>2012</v>
      </c>
      <c r="B211">
        <v>7</v>
      </c>
      <c r="C211">
        <v>28</v>
      </c>
      <c r="D211">
        <f t="shared" si="14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2"/>
        <v>0</v>
      </c>
      <c r="I211">
        <f t="shared" si="13"/>
        <v>0</v>
      </c>
      <c r="J211" s="13"/>
      <c r="K211" s="13"/>
      <c r="L211" s="13" cm="1">
        <f t="array" ref="L211">_xlfn.IFS(AND(D211=1, I211=0), N211*0.15, AND(D211=2, I211=0), N211*0.15, AND(D211=3, I211=0), N211*0.15, AND(D211=4, I211=0), N211*0.15, AND(D211=5, I211=0), N211*0.1, AND(D211=6, I211=0), N211*0.1, AND(D211=7, I211=0), N211*0.1, AND(D211=1, I211=1), N211*0.1, AND(D211=2, I211=1), N211*0.1, AND(D211=3, I211=1), N211*0.1, AND(D211=4, I211=1), N211*0.1, AND(D211=5, I211=1), N211*0.1, AND(D211=6, I211=1), N211*0.1, AND(D211=7, I211=1), N211*0.1)</f>
        <v>3350.7000000000003</v>
      </c>
      <c r="M211" s="13" cm="1">
        <f t="array" ref="M211">_xlfn.IFS(AND(D211=1, I211=0), O211*0.15, AND(D211=2, I211=0), O211*0.15, AND(D211=3, I211=0), O211*0.15, AND(D211=4, I211=0), O211*0.15, AND(D211=5, I211=0), O211*0.1, AND(D211=6, I211=0), O211*0.1, AND(D211=7, I211=0), O211*0.1, AND(D211=1, I211=1), O211*0.1, AND(D211=2, I211=1), O211*0.1, AND(D211=3, I211=1), O211*0.1, AND(D211=4, I211=1), O211*0.1, AND(D211=5, I211=1), O211*0.1, AND(D211=6, I211=1), O211*0.1, AND(D211=7, I211=1), O211*0.1)</f>
        <v>2848.9</v>
      </c>
      <c r="N211">
        <v>33507</v>
      </c>
      <c r="O211">
        <v>28489</v>
      </c>
      <c r="P211">
        <v>0.73065514297908662</v>
      </c>
      <c r="Q211">
        <v>0.26934485702091338</v>
      </c>
      <c r="R211">
        <v>0.46478854624346949</v>
      </c>
      <c r="S211">
        <v>0.43521145375653048</v>
      </c>
      <c r="T211">
        <v>1.8913714023621141E-2</v>
      </c>
      <c r="V211">
        <v>2620</v>
      </c>
      <c r="W211" s="9">
        <v>28.9</v>
      </c>
      <c r="X211">
        <v>0</v>
      </c>
      <c r="Y211">
        <f t="shared" si="15"/>
        <v>0</v>
      </c>
    </row>
    <row r="212" spans="1:25" x14ac:dyDescent="0.6">
      <c r="A212">
        <v>2012</v>
      </c>
      <c r="B212">
        <v>7</v>
      </c>
      <c r="C212">
        <v>29</v>
      </c>
      <c r="D212">
        <f t="shared" si="14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2"/>
        <v>0</v>
      </c>
      <c r="I212">
        <f t="shared" si="13"/>
        <v>0</v>
      </c>
      <c r="J212" s="13"/>
      <c r="K212" s="13"/>
      <c r="L212" s="13" cm="1">
        <f t="array" ref="L212">_xlfn.IFS(AND(D212=1, I212=0), N212*0.15, AND(D212=2, I212=0), N212*0.15, AND(D212=3, I212=0), N212*0.15, AND(D212=4, I212=0), N212*0.15, AND(D212=5, I212=0), N212*0.1, AND(D212=6, I212=0), N212*0.1, AND(D212=7, I212=0), N212*0.1, AND(D212=1, I212=1), N212*0.1, AND(D212=2, I212=1), N212*0.1, AND(D212=3, I212=1), N212*0.1, AND(D212=4, I212=1), N212*0.1, AND(D212=5, I212=1), N212*0.1, AND(D212=6, I212=1), N212*0.1, AND(D212=7, I212=1), N212*0.1)</f>
        <v>3569.1000000000004</v>
      </c>
      <c r="M212" s="13" cm="1">
        <f t="array" ref="M212">_xlfn.IFS(AND(D212=1, I212=0), O212*0.15, AND(D212=2, I212=0), O212*0.15, AND(D212=3, I212=0), O212*0.15, AND(D212=4, I212=0), O212*0.15, AND(D212=5, I212=0), O212*0.1, AND(D212=6, I212=0), O212*0.1, AND(D212=7, I212=0), O212*0.1, AND(D212=1, I212=1), O212*0.1, AND(D212=2, I212=1), O212*0.1, AND(D212=3, I212=1), O212*0.1, AND(D212=4, I212=1), O212*0.1, AND(D212=5, I212=1), O212*0.1, AND(D212=6, I212=1), O212*0.1, AND(D212=7, I212=1), O212*0.1)</f>
        <v>2925.1000000000004</v>
      </c>
      <c r="N212">
        <v>35691</v>
      </c>
      <c r="O212">
        <v>29251</v>
      </c>
      <c r="P212">
        <v>0.8877080425316739</v>
      </c>
      <c r="Q212">
        <v>0.1122919574683261</v>
      </c>
      <c r="R212">
        <v>0.44834800523018908</v>
      </c>
      <c r="S212">
        <v>0.55165199476981086</v>
      </c>
      <c r="T212">
        <v>0.1030415159618376</v>
      </c>
      <c r="V212">
        <v>2620</v>
      </c>
      <c r="W212" s="9">
        <v>29.2</v>
      </c>
      <c r="X212">
        <v>0</v>
      </c>
      <c r="Y212">
        <f t="shared" si="15"/>
        <v>0</v>
      </c>
    </row>
    <row r="213" spans="1:25" x14ac:dyDescent="0.6">
      <c r="A213">
        <v>2012</v>
      </c>
      <c r="B213">
        <v>7</v>
      </c>
      <c r="C213">
        <v>30</v>
      </c>
      <c r="D213">
        <f t="shared" si="14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2"/>
        <v>0</v>
      </c>
      <c r="I213">
        <f t="shared" si="13"/>
        <v>0</v>
      </c>
      <c r="J213" s="13"/>
      <c r="K213" s="13"/>
      <c r="L213" s="13" cm="1">
        <f t="array" ref="L213">_xlfn.IFS(AND(D213=1, I213=0), N213*0.15, AND(D213=2, I213=0), N213*0.15, AND(D213=3, I213=0), N213*0.15, AND(D213=4, I213=0), N213*0.15, AND(D213=5, I213=0), N213*0.1, AND(D213=6, I213=0), N213*0.1, AND(D213=7, I213=0), N213*0.1, AND(D213=1, I213=1), N213*0.1, AND(D213=2, I213=1), N213*0.1, AND(D213=3, I213=1), N213*0.1, AND(D213=4, I213=1), N213*0.1, AND(D213=5, I213=1), N213*0.1, AND(D213=6, I213=1), N213*0.1, AND(D213=7, I213=1), N213*0.1)</f>
        <v>4996.6499999999996</v>
      </c>
      <c r="M213" s="13" cm="1">
        <f t="array" ref="M213">_xlfn.IFS(AND(D213=1, I213=0), O213*0.15, AND(D213=2, I213=0), O213*0.15, AND(D213=3, I213=0), O213*0.15, AND(D213=4, I213=0), O213*0.15, AND(D213=5, I213=0), O213*0.1, AND(D213=6, I213=0), O213*0.1, AND(D213=7, I213=0), O213*0.1, AND(D213=1, I213=1), O213*0.1, AND(D213=2, I213=1), O213*0.1, AND(D213=3, I213=1), O213*0.1, AND(D213=4, I213=1), O213*0.1, AND(D213=5, I213=1), O213*0.1, AND(D213=6, I213=1), O213*0.1, AND(D213=7, I213=1), O213*0.1)</f>
        <v>4438.3499999999995</v>
      </c>
      <c r="N213">
        <v>33311</v>
      </c>
      <c r="O213">
        <v>29589</v>
      </c>
      <c r="P213">
        <v>0.77178402587708383</v>
      </c>
      <c r="Q213">
        <v>0.22821597412291619</v>
      </c>
      <c r="R213">
        <v>0.52965253294710435</v>
      </c>
      <c r="S213">
        <v>0.47034746705289571</v>
      </c>
      <c r="T213">
        <v>7.9925369673664884E-2</v>
      </c>
      <c r="V213">
        <v>2620</v>
      </c>
      <c r="W213" s="9">
        <v>29.4</v>
      </c>
      <c r="X213">
        <v>0</v>
      </c>
      <c r="Y213">
        <f t="shared" si="15"/>
        <v>0</v>
      </c>
    </row>
    <row r="214" spans="1:25" x14ac:dyDescent="0.6">
      <c r="A214">
        <v>2012</v>
      </c>
      <c r="B214">
        <v>7</v>
      </c>
      <c r="C214">
        <v>31</v>
      </c>
      <c r="D214">
        <f t="shared" si="14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2"/>
        <v>0</v>
      </c>
      <c r="I214">
        <f t="shared" si="13"/>
        <v>0</v>
      </c>
      <c r="J214" s="13"/>
      <c r="K214" s="13"/>
      <c r="L214" s="13" cm="1">
        <f t="array" ref="L214">_xlfn.IFS(AND(D214=1, I214=0), N214*0.15, AND(D214=2, I214=0), N214*0.15, AND(D214=3, I214=0), N214*0.15, AND(D214=4, I214=0), N214*0.15, AND(D214=5, I214=0), N214*0.1, AND(D214=6, I214=0), N214*0.1, AND(D214=7, I214=0), N214*0.1, AND(D214=1, I214=1), N214*0.1, AND(D214=2, I214=1), N214*0.1, AND(D214=3, I214=1), N214*0.1, AND(D214=4, I214=1), N214*0.1, AND(D214=5, I214=1), N214*0.1, AND(D214=6, I214=1), N214*0.1, AND(D214=7, I214=1), N214*0.1)</f>
        <v>4876.05</v>
      </c>
      <c r="M214" s="13" cm="1">
        <f t="array" ref="M214">_xlfn.IFS(AND(D214=1, I214=0), O214*0.15, AND(D214=2, I214=0), O214*0.15, AND(D214=3, I214=0), O214*0.15, AND(D214=4, I214=0), O214*0.15, AND(D214=5, I214=0), O214*0.1, AND(D214=6, I214=0), O214*0.1, AND(D214=7, I214=0), O214*0.1, AND(D214=1, I214=1), O214*0.1, AND(D214=2, I214=1), O214*0.1, AND(D214=3, I214=1), O214*0.1, AND(D214=4, I214=1), O214*0.1, AND(D214=5, I214=1), O214*0.1, AND(D214=6, I214=1), O214*0.1, AND(D214=7, I214=1), O214*0.1)</f>
        <v>4732.6499999999996</v>
      </c>
      <c r="N214">
        <v>32507</v>
      </c>
      <c r="O214">
        <v>31551</v>
      </c>
      <c r="P214">
        <v>0.75420268370429144</v>
      </c>
      <c r="Q214">
        <v>0.24579731629570861</v>
      </c>
      <c r="R214">
        <v>0.51729927136179843</v>
      </c>
      <c r="S214">
        <v>0.38746263340010628</v>
      </c>
      <c r="T214">
        <v>0.1609491583685132</v>
      </c>
      <c r="V214">
        <v>2620</v>
      </c>
      <c r="W214" s="9">
        <v>29.8</v>
      </c>
      <c r="X214">
        <v>0</v>
      </c>
      <c r="Y214">
        <f t="shared" si="15"/>
        <v>0</v>
      </c>
    </row>
    <row r="215" spans="1:25" x14ac:dyDescent="0.6">
      <c r="A215">
        <v>2012</v>
      </c>
      <c r="B215">
        <v>8</v>
      </c>
      <c r="C215">
        <v>1</v>
      </c>
      <c r="D215">
        <f t="shared" si="14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2"/>
        <v>0</v>
      </c>
      <c r="I215">
        <f t="shared" si="13"/>
        <v>0</v>
      </c>
      <c r="J215" s="13"/>
      <c r="K215" s="13"/>
      <c r="L215" s="13" cm="1">
        <f t="array" ref="L215">_xlfn.IFS(AND(D215=1, I215=0), N215*0.15, AND(D215=2, I215=0), N215*0.15, AND(D215=3, I215=0), N215*0.15, AND(D215=4, I215=0), N215*0.15, AND(D215=5, I215=0), N215*0.1, AND(D215=6, I215=0), N215*0.1, AND(D215=7, I215=0), N215*0.1, AND(D215=1, I215=1), N215*0.1, AND(D215=2, I215=1), N215*0.1, AND(D215=3, I215=1), N215*0.1, AND(D215=4, I215=1), N215*0.1, AND(D215=5, I215=1), N215*0.1, AND(D215=6, I215=1), N215*0.1, AND(D215=7, I215=1), N215*0.1)</f>
        <v>5170.6499999999996</v>
      </c>
      <c r="M215" s="13" cm="1">
        <f t="array" ref="M215">_xlfn.IFS(AND(D215=1, I215=0), O215*0.15, AND(D215=2, I215=0), O215*0.15, AND(D215=3, I215=0), O215*0.15, AND(D215=4, I215=0), O215*0.15, AND(D215=5, I215=0), O215*0.1, AND(D215=6, I215=0), O215*0.1, AND(D215=7, I215=0), O215*0.1, AND(D215=1, I215=1), O215*0.1, AND(D215=2, I215=1), O215*0.1, AND(D215=3, I215=1), O215*0.1, AND(D215=4, I215=1), O215*0.1, AND(D215=5, I215=1), O215*0.1, AND(D215=6, I215=1), O215*0.1, AND(D215=7, I215=1), O215*0.1)</f>
        <v>5080.6499999999996</v>
      </c>
      <c r="N215">
        <v>34471</v>
      </c>
      <c r="O215">
        <v>33871</v>
      </c>
      <c r="P215">
        <v>0.81292316463243097</v>
      </c>
      <c r="Q215">
        <v>0.187076835367569</v>
      </c>
      <c r="R215">
        <v>0.53721718510539784</v>
      </c>
      <c r="S215">
        <v>0.46278281489460221</v>
      </c>
      <c r="T215">
        <v>6.9415388355605734E-2</v>
      </c>
      <c r="V215">
        <v>2620</v>
      </c>
      <c r="W215" s="9">
        <v>28.6</v>
      </c>
      <c r="X215">
        <v>0.4</v>
      </c>
      <c r="Y215">
        <f t="shared" si="15"/>
        <v>11.440000000000001</v>
      </c>
    </row>
    <row r="216" spans="1:25" x14ac:dyDescent="0.6">
      <c r="A216">
        <v>2012</v>
      </c>
      <c r="B216">
        <v>8</v>
      </c>
      <c r="C216">
        <v>2</v>
      </c>
      <c r="D216">
        <f t="shared" si="14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2"/>
        <v>0</v>
      </c>
      <c r="I216">
        <f t="shared" si="13"/>
        <v>0</v>
      </c>
      <c r="J216" s="13"/>
      <c r="K216" s="13"/>
      <c r="L216" s="13" cm="1">
        <f t="array" ref="L216">_xlfn.IFS(AND(D216=1, I216=0), N216*0.15, AND(D216=2, I216=0), N216*0.15, AND(D216=3, I216=0), N216*0.15, AND(D216=4, I216=0), N216*0.15, AND(D216=5, I216=0), N216*0.1, AND(D216=6, I216=0), N216*0.1, AND(D216=7, I216=0), N216*0.1, AND(D216=1, I216=1), N216*0.1, AND(D216=2, I216=1), N216*0.1, AND(D216=3, I216=1), N216*0.1, AND(D216=4, I216=1), N216*0.1, AND(D216=5, I216=1), N216*0.1, AND(D216=6, I216=1), N216*0.1, AND(D216=7, I216=1), N216*0.1)</f>
        <v>4913.55</v>
      </c>
      <c r="M216" s="13" cm="1">
        <f t="array" ref="M216">_xlfn.IFS(AND(D216=1, I216=0), O216*0.15, AND(D216=2, I216=0), O216*0.15, AND(D216=3, I216=0), O216*0.15, AND(D216=4, I216=0), O216*0.15, AND(D216=5, I216=0), O216*0.1, AND(D216=6, I216=0), O216*0.1, AND(D216=7, I216=0), O216*0.1, AND(D216=1, I216=1), O216*0.1, AND(D216=2, I216=1), O216*0.1, AND(D216=3, I216=1), O216*0.1, AND(D216=4, I216=1), O216*0.1, AND(D216=5, I216=1), O216*0.1, AND(D216=6, I216=1), O216*0.1, AND(D216=7, I216=1), O216*0.1)</f>
        <v>4776.45</v>
      </c>
      <c r="N216">
        <v>32757</v>
      </c>
      <c r="O216">
        <v>31843</v>
      </c>
      <c r="P216">
        <v>0.85846350601968446</v>
      </c>
      <c r="Q216">
        <v>0.14153649398031551</v>
      </c>
      <c r="R216">
        <v>0.47465845688903269</v>
      </c>
      <c r="S216">
        <v>0.46651801369920248</v>
      </c>
      <c r="T216">
        <v>0.33029073157589778</v>
      </c>
      <c r="V216">
        <v>2620</v>
      </c>
      <c r="W216" s="9">
        <v>27.5</v>
      </c>
      <c r="X216">
        <v>19.100000000000001</v>
      </c>
      <c r="Y216">
        <f t="shared" si="15"/>
        <v>525.25</v>
      </c>
    </row>
    <row r="217" spans="1:25" x14ac:dyDescent="0.6">
      <c r="A217">
        <v>2012</v>
      </c>
      <c r="B217">
        <v>8</v>
      </c>
      <c r="C217">
        <v>3</v>
      </c>
      <c r="D217">
        <f t="shared" si="14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2"/>
        <v>0</v>
      </c>
      <c r="I217">
        <f t="shared" si="13"/>
        <v>0</v>
      </c>
      <c r="J217" s="13"/>
      <c r="K217" s="13"/>
      <c r="L217" s="13" cm="1">
        <f t="array" ref="L217">_xlfn.IFS(AND(D217=1, I217=0), N217*0.15, AND(D217=2, I217=0), N217*0.15, AND(D217=3, I217=0), N217*0.15, AND(D217=4, I217=0), N217*0.15, AND(D217=5, I217=0), N217*0.1, AND(D217=6, I217=0), N217*0.1, AND(D217=7, I217=0), N217*0.1, AND(D217=1, I217=1), N217*0.1, AND(D217=2, I217=1), N217*0.1, AND(D217=3, I217=1), N217*0.1, AND(D217=4, I217=1), N217*0.1, AND(D217=5, I217=1), N217*0.1, AND(D217=6, I217=1), N217*0.1, AND(D217=7, I217=1), N217*0.1)</f>
        <v>3088.1000000000004</v>
      </c>
      <c r="M217" s="13" cm="1">
        <f t="array" ref="M217">_xlfn.IFS(AND(D217=1, I217=0), O217*0.15, AND(D217=2, I217=0), O217*0.15, AND(D217=3, I217=0), O217*0.15, AND(D217=4, I217=0), O217*0.15, AND(D217=5, I217=0), O217*0.1, AND(D217=6, I217=0), O217*0.1, AND(D217=7, I217=0), O217*0.1, AND(D217=1, I217=1), O217*0.1, AND(D217=2, I217=1), O217*0.1, AND(D217=3, I217=1), O217*0.1, AND(D217=4, I217=1), O217*0.1, AND(D217=5, I217=1), O217*0.1, AND(D217=6, I217=1), O217*0.1, AND(D217=7, I217=1), O217*0.1)</f>
        <v>3319</v>
      </c>
      <c r="N217">
        <v>30881</v>
      </c>
      <c r="O217">
        <v>33190</v>
      </c>
      <c r="P217">
        <v>0.67801256571777013</v>
      </c>
      <c r="Q217">
        <v>0.32198743428222992</v>
      </c>
      <c r="R217">
        <v>0.52402399777115138</v>
      </c>
      <c r="S217">
        <v>0.42597600222884863</v>
      </c>
      <c r="T217">
        <v>5.9454975340751191E-2</v>
      </c>
      <c r="V217">
        <v>2620</v>
      </c>
      <c r="W217" s="9">
        <v>29.3</v>
      </c>
      <c r="X217">
        <v>0</v>
      </c>
      <c r="Y217">
        <f t="shared" si="15"/>
        <v>0</v>
      </c>
    </row>
    <row r="218" spans="1:25" x14ac:dyDescent="0.6">
      <c r="A218">
        <v>2012</v>
      </c>
      <c r="B218">
        <v>8</v>
      </c>
      <c r="C218">
        <v>4</v>
      </c>
      <c r="D218">
        <f t="shared" si="14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2"/>
        <v>0</v>
      </c>
      <c r="I218">
        <f t="shared" si="13"/>
        <v>0</v>
      </c>
      <c r="J218" s="13"/>
      <c r="K218" s="13"/>
      <c r="L218" s="13" cm="1">
        <f t="array" ref="L218">_xlfn.IFS(AND(D218=1, I218=0), N218*0.15, AND(D218=2, I218=0), N218*0.15, AND(D218=3, I218=0), N218*0.15, AND(D218=4, I218=0), N218*0.15, AND(D218=5, I218=0), N218*0.1, AND(D218=6, I218=0), N218*0.1, AND(D218=7, I218=0), N218*0.1, AND(D218=1, I218=1), N218*0.1, AND(D218=2, I218=1), N218*0.1, AND(D218=3, I218=1), N218*0.1, AND(D218=4, I218=1), N218*0.1, AND(D218=5, I218=1), N218*0.1, AND(D218=6, I218=1), N218*0.1, AND(D218=7, I218=1), N218*0.1)</f>
        <v>3055.2000000000003</v>
      </c>
      <c r="M218" s="13" cm="1">
        <f t="array" ref="M218">_xlfn.IFS(AND(D218=1, I218=0), O218*0.15, AND(D218=2, I218=0), O218*0.15, AND(D218=3, I218=0), O218*0.15, AND(D218=4, I218=0), O218*0.15, AND(D218=5, I218=0), O218*0.1, AND(D218=6, I218=0), O218*0.1, AND(D218=7, I218=0), O218*0.1, AND(D218=1, I218=1), O218*0.1, AND(D218=2, I218=1), O218*0.1, AND(D218=3, I218=1), O218*0.1, AND(D218=4, I218=1), O218*0.1, AND(D218=5, I218=1), O218*0.1, AND(D218=6, I218=1), O218*0.1, AND(D218=7, I218=1), O218*0.1)</f>
        <v>3414.3</v>
      </c>
      <c r="N218">
        <v>30552</v>
      </c>
      <c r="O218">
        <v>34143</v>
      </c>
      <c r="P218">
        <v>0.67657749772346265</v>
      </c>
      <c r="Q218">
        <v>0.3234225022765374</v>
      </c>
      <c r="R218">
        <v>0.50363896573444555</v>
      </c>
      <c r="S218">
        <v>0.39636103426555452</v>
      </c>
      <c r="T218">
        <v>0.34614674571228349</v>
      </c>
      <c r="V218">
        <v>2620</v>
      </c>
      <c r="W218" s="9">
        <v>27.9</v>
      </c>
      <c r="X218">
        <v>0</v>
      </c>
      <c r="Y218">
        <f t="shared" si="15"/>
        <v>0</v>
      </c>
    </row>
    <row r="219" spans="1:25" x14ac:dyDescent="0.6">
      <c r="A219">
        <v>2012</v>
      </c>
      <c r="B219">
        <v>8</v>
      </c>
      <c r="C219">
        <v>5</v>
      </c>
      <c r="D219">
        <f t="shared" si="14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2"/>
        <v>0</v>
      </c>
      <c r="I219">
        <f t="shared" si="13"/>
        <v>0</v>
      </c>
      <c r="J219" s="13"/>
      <c r="K219" s="13"/>
      <c r="L219" s="13" cm="1">
        <f t="array" ref="L219">_xlfn.IFS(AND(D219=1, I219=0), N219*0.15, AND(D219=2, I219=0), N219*0.15, AND(D219=3, I219=0), N219*0.15, AND(D219=4, I219=0), N219*0.15, AND(D219=5, I219=0), N219*0.1, AND(D219=6, I219=0), N219*0.1, AND(D219=7, I219=0), N219*0.1, AND(D219=1, I219=1), N219*0.1, AND(D219=2, I219=1), N219*0.1, AND(D219=3, I219=1), N219*0.1, AND(D219=4, I219=1), N219*0.1, AND(D219=5, I219=1), N219*0.1, AND(D219=6, I219=1), N219*0.1, AND(D219=7, I219=1), N219*0.1)</f>
        <v>3154.7000000000003</v>
      </c>
      <c r="M219" s="13" cm="1">
        <f t="array" ref="M219">_xlfn.IFS(AND(D219=1, I219=0), O219*0.15, AND(D219=2, I219=0), O219*0.15, AND(D219=3, I219=0), O219*0.15, AND(D219=4, I219=0), O219*0.15, AND(D219=5, I219=0), O219*0.1, AND(D219=6, I219=0), O219*0.1, AND(D219=7, I219=0), O219*0.1, AND(D219=1, I219=1), O219*0.1, AND(D219=2, I219=1), O219*0.1, AND(D219=3, I219=1), O219*0.1, AND(D219=4, I219=1), O219*0.1, AND(D219=5, I219=1), O219*0.1, AND(D219=6, I219=1), O219*0.1, AND(D219=7, I219=1), O219*0.1)</f>
        <v>3464.6000000000004</v>
      </c>
      <c r="N219">
        <v>31547</v>
      </c>
      <c r="O219">
        <v>34646</v>
      </c>
      <c r="P219">
        <v>0.84803486997635935</v>
      </c>
      <c r="Q219">
        <v>0.1519651300236407</v>
      </c>
      <c r="R219">
        <v>0.45341378466322318</v>
      </c>
      <c r="S219">
        <v>0.54658621533677687</v>
      </c>
      <c r="T219">
        <v>9.4550750649356946E-2</v>
      </c>
      <c r="V219">
        <v>2620</v>
      </c>
      <c r="W219" s="9">
        <v>28</v>
      </c>
      <c r="X219">
        <v>0</v>
      </c>
      <c r="Y219">
        <f t="shared" si="15"/>
        <v>0</v>
      </c>
    </row>
    <row r="220" spans="1:25" x14ac:dyDescent="0.6">
      <c r="A220">
        <v>2012</v>
      </c>
      <c r="B220">
        <v>8</v>
      </c>
      <c r="C220">
        <v>6</v>
      </c>
      <c r="D220">
        <f t="shared" si="14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2"/>
        <v>0</v>
      </c>
      <c r="I220">
        <f t="shared" si="13"/>
        <v>0</v>
      </c>
      <c r="J220" s="13"/>
      <c r="K220" s="13"/>
      <c r="L220" s="13" cm="1">
        <f t="array" ref="L220">_xlfn.IFS(AND(D220=1, I220=0), N220*0.15, AND(D220=2, I220=0), N220*0.15, AND(D220=3, I220=0), N220*0.15, AND(D220=4, I220=0), N220*0.15, AND(D220=5, I220=0), N220*0.1, AND(D220=6, I220=0), N220*0.1, AND(D220=7, I220=0), N220*0.1, AND(D220=1, I220=1), N220*0.1, AND(D220=2, I220=1), N220*0.1, AND(D220=3, I220=1), N220*0.1, AND(D220=4, I220=1), N220*0.1, AND(D220=5, I220=1), N220*0.1, AND(D220=6, I220=1), N220*0.1, AND(D220=7, I220=1), N220*0.1)</f>
        <v>4742.8499999999995</v>
      </c>
      <c r="M220" s="13" cm="1">
        <f t="array" ref="M220">_xlfn.IFS(AND(D220=1, I220=0), O220*0.15, AND(D220=2, I220=0), O220*0.15, AND(D220=3, I220=0), O220*0.15, AND(D220=4, I220=0), O220*0.15, AND(D220=5, I220=0), O220*0.1, AND(D220=6, I220=0), O220*0.1, AND(D220=7, I220=0), O220*0.1, AND(D220=1, I220=1), O220*0.1, AND(D220=2, I220=1), O220*0.1, AND(D220=3, I220=1), O220*0.1, AND(D220=4, I220=1), O220*0.1, AND(D220=5, I220=1), O220*0.1, AND(D220=6, I220=1), O220*0.1, AND(D220=7, I220=1), O220*0.1)</f>
        <v>4898.55</v>
      </c>
      <c r="N220">
        <v>31619</v>
      </c>
      <c r="O220">
        <v>32657</v>
      </c>
      <c r="P220">
        <v>0.625427719852513</v>
      </c>
      <c r="Q220">
        <v>0.37457228014748689</v>
      </c>
      <c r="R220">
        <v>0.41030312669044938</v>
      </c>
      <c r="S220">
        <v>0.40787869149136868</v>
      </c>
      <c r="T220">
        <v>9.414529172394466E-2</v>
      </c>
      <c r="V220">
        <v>2620</v>
      </c>
      <c r="W220" s="9">
        <v>28.6</v>
      </c>
      <c r="X220">
        <v>0</v>
      </c>
      <c r="Y220">
        <f t="shared" si="15"/>
        <v>0</v>
      </c>
    </row>
    <row r="221" spans="1:25" x14ac:dyDescent="0.6">
      <c r="A221">
        <v>2012</v>
      </c>
      <c r="B221">
        <v>8</v>
      </c>
      <c r="C221">
        <v>7</v>
      </c>
      <c r="D221">
        <f t="shared" si="14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2"/>
        <v>0</v>
      </c>
      <c r="I221">
        <f t="shared" si="13"/>
        <v>0</v>
      </c>
      <c r="J221" s="13"/>
      <c r="K221" s="13"/>
      <c r="L221" s="13" cm="1">
        <f t="array" ref="L221">_xlfn.IFS(AND(D221=1, I221=0), N221*0.15, AND(D221=2, I221=0), N221*0.15, AND(D221=3, I221=0), N221*0.15, AND(D221=4, I221=0), N221*0.15, AND(D221=5, I221=0), N221*0.1, AND(D221=6, I221=0), N221*0.1, AND(D221=7, I221=0), N221*0.1, AND(D221=1, I221=1), N221*0.1, AND(D221=2, I221=1), N221*0.1, AND(D221=3, I221=1), N221*0.1, AND(D221=4, I221=1), N221*0.1, AND(D221=5, I221=1), N221*0.1, AND(D221=6, I221=1), N221*0.1, AND(D221=7, I221=1), N221*0.1)</f>
        <v>4018.35</v>
      </c>
      <c r="M221" s="13" cm="1">
        <f t="array" ref="M221">_xlfn.IFS(AND(D221=1, I221=0), O221*0.15, AND(D221=2, I221=0), O221*0.15, AND(D221=3, I221=0), O221*0.15, AND(D221=4, I221=0), O221*0.15, AND(D221=5, I221=0), O221*0.1, AND(D221=6, I221=0), O221*0.1, AND(D221=7, I221=0), O221*0.1, AND(D221=1, I221=1), O221*0.1, AND(D221=2, I221=1), O221*0.1, AND(D221=3, I221=1), O221*0.1, AND(D221=4, I221=1), O221*0.1, AND(D221=5, I221=1), O221*0.1, AND(D221=6, I221=1), O221*0.1, AND(D221=7, I221=1), O221*0.1)</f>
        <v>4647.8999999999996</v>
      </c>
      <c r="N221">
        <v>26789</v>
      </c>
      <c r="O221">
        <v>30986</v>
      </c>
      <c r="P221">
        <v>0.78947368421052633</v>
      </c>
      <c r="Q221">
        <v>0.2105263157894737</v>
      </c>
      <c r="R221">
        <v>0.54441098030410184</v>
      </c>
      <c r="S221">
        <v>0.40295744074852968</v>
      </c>
      <c r="T221">
        <v>4.1056082234571932E-2</v>
      </c>
      <c r="V221">
        <v>2620</v>
      </c>
      <c r="W221" s="9">
        <v>27.4</v>
      </c>
      <c r="X221">
        <v>0</v>
      </c>
      <c r="Y221">
        <f t="shared" si="15"/>
        <v>0</v>
      </c>
    </row>
    <row r="222" spans="1:25" x14ac:dyDescent="0.6">
      <c r="A222">
        <v>2012</v>
      </c>
      <c r="B222">
        <v>8</v>
      </c>
      <c r="C222">
        <v>8</v>
      </c>
      <c r="D222">
        <f t="shared" si="14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2"/>
        <v>0</v>
      </c>
      <c r="I222">
        <f t="shared" si="13"/>
        <v>0</v>
      </c>
      <c r="J222" s="13"/>
      <c r="K222" s="13"/>
      <c r="L222" s="13" cm="1">
        <f t="array" ref="L222">_xlfn.IFS(AND(D222=1, I222=0), N222*0.15, AND(D222=2, I222=0), N222*0.15, AND(D222=3, I222=0), N222*0.15, AND(D222=4, I222=0), N222*0.15, AND(D222=5, I222=0), N222*0.1, AND(D222=6, I222=0), N222*0.1, AND(D222=7, I222=0), N222*0.1, AND(D222=1, I222=1), N222*0.1, AND(D222=2, I222=1), N222*0.1, AND(D222=3, I222=1), N222*0.1, AND(D222=4, I222=1), N222*0.1, AND(D222=5, I222=1), N222*0.1, AND(D222=6, I222=1), N222*0.1, AND(D222=7, I222=1), N222*0.1)</f>
        <v>4551.3</v>
      </c>
      <c r="M222" s="13" cm="1">
        <f t="array" ref="M222">_xlfn.IFS(AND(D222=1, I222=0), O222*0.15, AND(D222=2, I222=0), O222*0.15, AND(D222=3, I222=0), O222*0.15, AND(D222=4, I222=0), O222*0.15, AND(D222=5, I222=0), O222*0.1, AND(D222=6, I222=0), O222*0.1, AND(D222=7, I222=0), O222*0.1, AND(D222=1, I222=1), O222*0.1, AND(D222=2, I222=1), O222*0.1, AND(D222=3, I222=1), O222*0.1, AND(D222=4, I222=1), O222*0.1, AND(D222=5, I222=1), O222*0.1, AND(D222=6, I222=1), O222*0.1, AND(D222=7, I222=1), O222*0.1)</f>
        <v>4800.3</v>
      </c>
      <c r="N222">
        <v>30342</v>
      </c>
      <c r="O222">
        <v>32002</v>
      </c>
      <c r="P222">
        <v>0.73964500892266205</v>
      </c>
      <c r="Q222">
        <v>0.260354991077338</v>
      </c>
      <c r="R222">
        <v>0.55939123294788262</v>
      </c>
      <c r="S222">
        <v>0.38797718810474902</v>
      </c>
      <c r="T222">
        <v>7.2967459471026577E-2</v>
      </c>
      <c r="V222">
        <v>2620</v>
      </c>
      <c r="W222" s="9">
        <v>27.8</v>
      </c>
      <c r="X222">
        <v>0.3</v>
      </c>
      <c r="Y222">
        <f t="shared" si="15"/>
        <v>8.34</v>
      </c>
    </row>
    <row r="223" spans="1:25" x14ac:dyDescent="0.6">
      <c r="A223">
        <v>2012</v>
      </c>
      <c r="B223">
        <v>8</v>
      </c>
      <c r="C223">
        <v>9</v>
      </c>
      <c r="D223">
        <f t="shared" si="14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2"/>
        <v>0</v>
      </c>
      <c r="I223">
        <f t="shared" si="13"/>
        <v>0</v>
      </c>
      <c r="J223" s="13"/>
      <c r="K223" s="13"/>
      <c r="L223" s="13" cm="1">
        <f t="array" ref="L223">_xlfn.IFS(AND(D223=1, I223=0), N223*0.15, AND(D223=2, I223=0), N223*0.15, AND(D223=3, I223=0), N223*0.15, AND(D223=4, I223=0), N223*0.15, AND(D223=5, I223=0), N223*0.1, AND(D223=6, I223=0), N223*0.1, AND(D223=7, I223=0), N223*0.1, AND(D223=1, I223=1), N223*0.1, AND(D223=2, I223=1), N223*0.1, AND(D223=3, I223=1), N223*0.1, AND(D223=4, I223=1), N223*0.1, AND(D223=5, I223=1), N223*0.1, AND(D223=6, I223=1), N223*0.1, AND(D223=7, I223=1), N223*0.1)</f>
        <v>4394.0999999999995</v>
      </c>
      <c r="M223" s="13" cm="1">
        <f t="array" ref="M223">_xlfn.IFS(AND(D223=1, I223=0), O223*0.15, AND(D223=2, I223=0), O223*0.15, AND(D223=3, I223=0), O223*0.15, AND(D223=4, I223=0), O223*0.15, AND(D223=5, I223=0), O223*0.1, AND(D223=6, I223=0), O223*0.1, AND(D223=7, I223=0), O223*0.1, AND(D223=1, I223=1), O223*0.1, AND(D223=2, I223=1), O223*0.1, AND(D223=3, I223=1), O223*0.1, AND(D223=4, I223=1), O223*0.1, AND(D223=5, I223=1), O223*0.1, AND(D223=6, I223=1), O223*0.1, AND(D223=7, I223=1), O223*0.1)</f>
        <v>4623.5999999999995</v>
      </c>
      <c r="N223">
        <v>29294</v>
      </c>
      <c r="O223">
        <v>30824</v>
      </c>
      <c r="P223">
        <v>0.78947368421052633</v>
      </c>
      <c r="Q223">
        <v>0.2105263157894737</v>
      </c>
      <c r="R223">
        <v>0.55995791549569229</v>
      </c>
      <c r="S223">
        <v>0.4400420845043076</v>
      </c>
      <c r="T223">
        <v>5.6949358835249278E-2</v>
      </c>
      <c r="V223">
        <v>2620</v>
      </c>
      <c r="W223" s="9">
        <v>28.9</v>
      </c>
      <c r="X223">
        <v>0</v>
      </c>
      <c r="Y223">
        <f t="shared" si="15"/>
        <v>0</v>
      </c>
    </row>
    <row r="224" spans="1:25" x14ac:dyDescent="0.6">
      <c r="A224">
        <v>2012</v>
      </c>
      <c r="B224">
        <v>8</v>
      </c>
      <c r="C224">
        <v>10</v>
      </c>
      <c r="D224">
        <f t="shared" si="14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2"/>
        <v>0</v>
      </c>
      <c r="I224">
        <f t="shared" si="13"/>
        <v>0</v>
      </c>
      <c r="J224" s="13"/>
      <c r="K224" s="13"/>
      <c r="L224" s="13" cm="1">
        <f t="array" ref="L224">_xlfn.IFS(AND(D224=1, I224=0), N224*0.15, AND(D224=2, I224=0), N224*0.15, AND(D224=3, I224=0), N224*0.15, AND(D224=4, I224=0), N224*0.15, AND(D224=5, I224=0), N224*0.1, AND(D224=6, I224=0), N224*0.1, AND(D224=7, I224=0), N224*0.1, AND(D224=1, I224=1), N224*0.1, AND(D224=2, I224=1), N224*0.1, AND(D224=3, I224=1), N224*0.1, AND(D224=4, I224=1), N224*0.1, AND(D224=5, I224=1), N224*0.1, AND(D224=6, I224=1), N224*0.1, AND(D224=7, I224=1), N224*0.1)</f>
        <v>3190.6000000000004</v>
      </c>
      <c r="M224" s="13" cm="1">
        <f t="array" ref="M224">_xlfn.IFS(AND(D224=1, I224=0), O224*0.15, AND(D224=2, I224=0), O224*0.15, AND(D224=3, I224=0), O224*0.15, AND(D224=4, I224=0), O224*0.15, AND(D224=5, I224=0), O224*0.1, AND(D224=6, I224=0), O224*0.1, AND(D224=7, I224=0), O224*0.1, AND(D224=1, I224=1), O224*0.1, AND(D224=2, I224=1), O224*0.1, AND(D224=3, I224=1), O224*0.1, AND(D224=4, I224=1), O224*0.1, AND(D224=5, I224=1), O224*0.1, AND(D224=6, I224=1), O224*0.1, AND(D224=7, I224=1), O224*0.1)</f>
        <v>3183.8</v>
      </c>
      <c r="N224">
        <v>31906</v>
      </c>
      <c r="O224">
        <v>31838</v>
      </c>
      <c r="P224">
        <v>0.60891273511230148</v>
      </c>
      <c r="Q224">
        <v>0.39108726488769852</v>
      </c>
      <c r="R224">
        <v>0.46434481205069439</v>
      </c>
      <c r="S224">
        <v>0.43565518794930558</v>
      </c>
      <c r="T224">
        <v>7.1469170787011871E-2</v>
      </c>
      <c r="V224">
        <v>2620</v>
      </c>
      <c r="W224" s="9">
        <v>27.6</v>
      </c>
      <c r="X224">
        <v>1.2</v>
      </c>
      <c r="Y224">
        <f t="shared" si="15"/>
        <v>33.119999999999997</v>
      </c>
    </row>
    <row r="225" spans="1:25" x14ac:dyDescent="0.6">
      <c r="A225">
        <v>2012</v>
      </c>
      <c r="B225">
        <v>8</v>
      </c>
      <c r="C225">
        <v>11</v>
      </c>
      <c r="D225">
        <f t="shared" si="14"/>
        <v>6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2"/>
        <v>0</v>
      </c>
      <c r="I225">
        <f t="shared" si="13"/>
        <v>0</v>
      </c>
      <c r="J225" s="13"/>
      <c r="K225" s="13"/>
      <c r="L225" s="13" cm="1">
        <f t="array" ref="L225">_xlfn.IFS(AND(D225=1, I225=0), N225*0.15, AND(D225=2, I225=0), N225*0.15, AND(D225=3, I225=0), N225*0.15, AND(D225=4, I225=0), N225*0.15, AND(D225=5, I225=0), N225*0.1, AND(D225=6, I225=0), N225*0.1, AND(D225=7, I225=0), N225*0.1, AND(D225=1, I225=1), N225*0.1, AND(D225=2, I225=1), N225*0.1, AND(D225=3, I225=1), N225*0.1, AND(D225=4, I225=1), N225*0.1, AND(D225=5, I225=1), N225*0.1, AND(D225=6, I225=1), N225*0.1, AND(D225=7, I225=1), N225*0.1)</f>
        <v>3254.6000000000004</v>
      </c>
      <c r="M225" s="13" cm="1">
        <f t="array" ref="M225">_xlfn.IFS(AND(D225=1, I225=0), O225*0.15, AND(D225=2, I225=0), O225*0.15, AND(D225=3, I225=0), O225*0.15, AND(D225=4, I225=0), O225*0.15, AND(D225=5, I225=0), O225*0.1, AND(D225=6, I225=0), O225*0.1, AND(D225=7, I225=0), O225*0.1, AND(D225=1, I225=1), O225*0.1, AND(D225=2, I225=1), O225*0.1, AND(D225=3, I225=1), O225*0.1, AND(D225=4, I225=1), O225*0.1, AND(D225=5, I225=1), O225*0.1, AND(D225=6, I225=1), O225*0.1, AND(D225=7, I225=1), O225*0.1)</f>
        <v>3158.5</v>
      </c>
      <c r="N225">
        <v>32546</v>
      </c>
      <c r="O225">
        <v>31585</v>
      </c>
      <c r="P225">
        <v>0.84509458119601977</v>
      </c>
      <c r="Q225">
        <v>0.15490541880398009</v>
      </c>
      <c r="R225">
        <v>0.4659458125991307</v>
      </c>
      <c r="S225">
        <v>0.48142260845350088</v>
      </c>
      <c r="T225">
        <v>7.4828105617579299E-2</v>
      </c>
      <c r="V225">
        <v>2620</v>
      </c>
      <c r="W225" s="9">
        <v>28</v>
      </c>
      <c r="X225">
        <v>4.0999999999999996</v>
      </c>
      <c r="Y225">
        <f t="shared" si="15"/>
        <v>114.79999999999998</v>
      </c>
    </row>
    <row r="226" spans="1:25" x14ac:dyDescent="0.6">
      <c r="A226">
        <v>2012</v>
      </c>
      <c r="B226">
        <v>8</v>
      </c>
      <c r="C226">
        <v>12</v>
      </c>
      <c r="D226">
        <f t="shared" si="14"/>
        <v>7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2"/>
        <v>0</v>
      </c>
      <c r="I226">
        <f t="shared" si="13"/>
        <v>0</v>
      </c>
      <c r="J226" s="13"/>
      <c r="K226" s="13"/>
      <c r="L226" s="13" cm="1">
        <f t="array" ref="L226">_xlfn.IFS(AND(D226=1, I226=0), N226*0.15, AND(D226=2, I226=0), N226*0.15, AND(D226=3, I226=0), N226*0.15, AND(D226=4, I226=0), N226*0.15, AND(D226=5, I226=0), N226*0.1, AND(D226=6, I226=0), N226*0.1, AND(D226=7, I226=0), N226*0.1, AND(D226=1, I226=1), N226*0.1, AND(D226=2, I226=1), N226*0.1, AND(D226=3, I226=1), N226*0.1, AND(D226=4, I226=1), N226*0.1, AND(D226=5, I226=1), N226*0.1, AND(D226=6, I226=1), N226*0.1, AND(D226=7, I226=1), N226*0.1)</f>
        <v>3356.2000000000003</v>
      </c>
      <c r="M226" s="13" cm="1">
        <f t="array" ref="M226">_xlfn.IFS(AND(D226=1, I226=0), O226*0.15, AND(D226=2, I226=0), O226*0.15, AND(D226=3, I226=0), O226*0.15, AND(D226=4, I226=0), O226*0.15, AND(D226=5, I226=0), O226*0.1, AND(D226=6, I226=0), O226*0.1, AND(D226=7, I226=0), O226*0.1, AND(D226=1, I226=1), O226*0.1, AND(D226=2, I226=1), O226*0.1, AND(D226=3, I226=1), O226*0.1, AND(D226=4, I226=1), O226*0.1, AND(D226=5, I226=1), O226*0.1, AND(D226=6, I226=1), O226*0.1, AND(D226=7, I226=1), O226*0.1)</f>
        <v>3091.2000000000003</v>
      </c>
      <c r="N226">
        <v>33562</v>
      </c>
      <c r="O226">
        <v>30912</v>
      </c>
      <c r="P226">
        <v>0.72049462097057348</v>
      </c>
      <c r="Q226">
        <v>0.27950537902942652</v>
      </c>
      <c r="R226">
        <v>0.49848394953055919</v>
      </c>
      <c r="S226">
        <v>0.44888447152207239</v>
      </c>
      <c r="T226">
        <v>9.4790264036063457E-2</v>
      </c>
      <c r="V226">
        <v>2620</v>
      </c>
      <c r="W226" s="9">
        <v>29.1</v>
      </c>
      <c r="X226">
        <v>0</v>
      </c>
      <c r="Y226">
        <f t="shared" si="15"/>
        <v>0</v>
      </c>
    </row>
    <row r="227" spans="1:25" x14ac:dyDescent="0.6">
      <c r="A227">
        <v>2012</v>
      </c>
      <c r="B227">
        <v>8</v>
      </c>
      <c r="C227">
        <v>13</v>
      </c>
      <c r="D227">
        <f t="shared" si="14"/>
        <v>1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2"/>
        <v>0</v>
      </c>
      <c r="I227">
        <f t="shared" si="13"/>
        <v>0</v>
      </c>
      <c r="J227" s="13"/>
      <c r="K227" s="13"/>
      <c r="L227" s="13" cm="1">
        <f t="array" ref="L227">_xlfn.IFS(AND(D227=1, I227=0), N227*0.15, AND(D227=2, I227=0), N227*0.15, AND(D227=3, I227=0), N227*0.15, AND(D227=4, I227=0), N227*0.15, AND(D227=5, I227=0), N227*0.1, AND(D227=6, I227=0), N227*0.1, AND(D227=7, I227=0), N227*0.1, AND(D227=1, I227=1), N227*0.1, AND(D227=2, I227=1), N227*0.1, AND(D227=3, I227=1), N227*0.1, AND(D227=4, I227=1), N227*0.1, AND(D227=5, I227=1), N227*0.1, AND(D227=6, I227=1), N227*0.1, AND(D227=7, I227=1), N227*0.1)</f>
        <v>4500.45</v>
      </c>
      <c r="M227" s="13" cm="1">
        <f t="array" ref="M227">_xlfn.IFS(AND(D227=1, I227=0), O227*0.15, AND(D227=2, I227=0), O227*0.15, AND(D227=3, I227=0), O227*0.15, AND(D227=4, I227=0), O227*0.15, AND(D227=5, I227=0), O227*0.1, AND(D227=6, I227=0), O227*0.1, AND(D227=7, I227=0), O227*0.1, AND(D227=1, I227=1), O227*0.1, AND(D227=2, I227=1), O227*0.1, AND(D227=3, I227=1), O227*0.1, AND(D227=4, I227=1), O227*0.1, AND(D227=5, I227=1), O227*0.1, AND(D227=6, I227=1), O227*0.1, AND(D227=7, I227=1), O227*0.1)</f>
        <v>4470.3</v>
      </c>
      <c r="N227">
        <v>30003</v>
      </c>
      <c r="O227">
        <v>29802</v>
      </c>
      <c r="P227">
        <v>0.73654567108533553</v>
      </c>
      <c r="Q227">
        <v>0.26345432891466453</v>
      </c>
      <c r="R227">
        <v>0.49411310923089358</v>
      </c>
      <c r="S227">
        <v>0.40588689076910639</v>
      </c>
      <c r="T227">
        <v>5.4457146599548957E-2</v>
      </c>
      <c r="V227">
        <v>2620</v>
      </c>
      <c r="W227" s="9">
        <v>29.4</v>
      </c>
      <c r="X227">
        <v>0</v>
      </c>
      <c r="Y227">
        <f t="shared" si="15"/>
        <v>0</v>
      </c>
    </row>
    <row r="228" spans="1:25" x14ac:dyDescent="0.6">
      <c r="A228">
        <v>2012</v>
      </c>
      <c r="B228">
        <v>8</v>
      </c>
      <c r="C228">
        <v>14</v>
      </c>
      <c r="D228">
        <f t="shared" si="14"/>
        <v>2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2"/>
        <v>0</v>
      </c>
      <c r="I228">
        <f t="shared" si="13"/>
        <v>0</v>
      </c>
      <c r="J228" s="13"/>
      <c r="K228" s="13"/>
      <c r="L228" s="13" cm="1">
        <f t="array" ref="L228">_xlfn.IFS(AND(D228=1, I228=0), N228*0.15, AND(D228=2, I228=0), N228*0.15, AND(D228=3, I228=0), N228*0.15, AND(D228=4, I228=0), N228*0.15, AND(D228=5, I228=0), N228*0.1, AND(D228=6, I228=0), N228*0.1, AND(D228=7, I228=0), N228*0.1, AND(D228=1, I228=1), N228*0.1, AND(D228=2, I228=1), N228*0.1, AND(D228=3, I228=1), N228*0.1, AND(D228=4, I228=1), N228*0.1, AND(D228=5, I228=1), N228*0.1, AND(D228=6, I228=1), N228*0.1, AND(D228=7, I228=1), N228*0.1)</f>
        <v>4316.0999999999995</v>
      </c>
      <c r="M228" s="13" cm="1">
        <f t="array" ref="M228">_xlfn.IFS(AND(D228=1, I228=0), O228*0.15, AND(D228=2, I228=0), O228*0.15, AND(D228=3, I228=0), O228*0.15, AND(D228=4, I228=0), O228*0.15, AND(D228=5, I228=0), O228*0.1, AND(D228=6, I228=0), O228*0.1, AND(D228=7, I228=0), O228*0.1, AND(D228=1, I228=1), O228*0.1, AND(D228=2, I228=1), O228*0.1, AND(D228=3, I228=1), O228*0.1, AND(D228=4, I228=1), O228*0.1, AND(D228=5, I228=1), O228*0.1, AND(D228=6, I228=1), O228*0.1, AND(D228=7, I228=1), O228*0.1)</f>
        <v>4621.6499999999996</v>
      </c>
      <c r="N228">
        <v>28774</v>
      </c>
      <c r="O228">
        <v>30811</v>
      </c>
      <c r="P228">
        <v>0.84210526315789469</v>
      </c>
      <c r="Q228">
        <v>0.15789473684210531</v>
      </c>
      <c r="R228">
        <v>0.5673474267564993</v>
      </c>
      <c r="S228">
        <v>0.43265257324350059</v>
      </c>
      <c r="T228">
        <v>7.4700651173258525E-2</v>
      </c>
      <c r="V228">
        <v>2620</v>
      </c>
      <c r="W228" s="9">
        <v>27.5</v>
      </c>
      <c r="X228">
        <v>4.3</v>
      </c>
      <c r="Y228">
        <f t="shared" si="15"/>
        <v>118.25</v>
      </c>
    </row>
    <row r="229" spans="1:25" x14ac:dyDescent="0.6">
      <c r="A229">
        <v>2012</v>
      </c>
      <c r="B229">
        <v>8</v>
      </c>
      <c r="C229">
        <v>15</v>
      </c>
      <c r="D229">
        <f t="shared" si="14"/>
        <v>3</v>
      </c>
      <c r="E229" t="s">
        <v>23</v>
      </c>
      <c r="F229" t="s">
        <v>11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2"/>
        <v>1</v>
      </c>
      <c r="I229">
        <f t="shared" si="13"/>
        <v>1</v>
      </c>
      <c r="J229" s="12" t="s">
        <v>60</v>
      </c>
      <c r="K229" s="12"/>
      <c r="L229" s="12" cm="1">
        <f t="array" ref="L229">_xlfn.IFS(AND(D229=1, I229=0), N229*0.15, AND(D229=2, I229=0), N229*0.15, AND(D229=3, I229=0), N229*0.15, AND(D229=4, I229=0), N229*0.15, AND(D229=5, I229=0), N229*0.1, AND(D229=6, I229=0), N229*0.1, AND(D229=7, I229=0), N229*0.1, AND(D229=1, I229=1), N229*0.1, AND(D229=2, I229=1), N229*0.1, AND(D229=3, I229=1), N229*0.1, AND(D229=4, I229=1), N229*0.1, AND(D229=5, I229=1), N229*0.1, AND(D229=6, I229=1), N229*0.1, AND(D229=7, I229=1), N229*0.1)</f>
        <v>3323.2000000000003</v>
      </c>
      <c r="M229" s="12" cm="1">
        <f t="array" ref="M229">_xlfn.IFS(AND(D229=1, I229=0), O229*0.15, AND(D229=2, I229=0), O229*0.15, AND(D229=3, I229=0), O229*0.15, AND(D229=4, I229=0), O229*0.15, AND(D229=5, I229=0), O229*0.1, AND(D229=6, I229=0), O229*0.1, AND(D229=7, I229=0), O229*0.1, AND(D229=1, I229=1), O229*0.1, AND(D229=2, I229=1), O229*0.1, AND(D229=3, I229=1), O229*0.1, AND(D229=4, I229=1), O229*0.1, AND(D229=5, I229=1), O229*0.1, AND(D229=6, I229=1), O229*0.1, AND(D229=7, I229=1), O229*0.1)</f>
        <v>3300.2000000000003</v>
      </c>
      <c r="N229">
        <v>33232</v>
      </c>
      <c r="O229">
        <v>33002</v>
      </c>
      <c r="P229">
        <v>0.81565802433801449</v>
      </c>
      <c r="Q229">
        <v>0.18434197566198551</v>
      </c>
      <c r="R229">
        <v>0.51095307111001831</v>
      </c>
      <c r="S229">
        <v>0.43904692888998159</v>
      </c>
      <c r="T229">
        <v>0.18891918314032069</v>
      </c>
      <c r="V229">
        <v>2620</v>
      </c>
      <c r="W229" s="9">
        <v>29.8</v>
      </c>
      <c r="X229">
        <v>0</v>
      </c>
      <c r="Y229">
        <f t="shared" si="15"/>
        <v>0</v>
      </c>
    </row>
    <row r="230" spans="1:25" x14ac:dyDescent="0.6">
      <c r="A230">
        <v>2012</v>
      </c>
      <c r="B230">
        <v>8</v>
      </c>
      <c r="C230">
        <v>16</v>
      </c>
      <c r="D230">
        <f t="shared" si="14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2"/>
        <v>0</v>
      </c>
      <c r="I230">
        <f t="shared" si="13"/>
        <v>0</v>
      </c>
      <c r="J230" s="13"/>
      <c r="K230" s="13"/>
      <c r="L230" s="13" cm="1">
        <f t="array" ref="L230">_xlfn.IFS(AND(D230=1, I230=0), N230*0.15, AND(D230=2, I230=0), N230*0.15, AND(D230=3, I230=0), N230*0.15, AND(D230=4, I230=0), N230*0.15, AND(D230=5, I230=0), N230*0.1, AND(D230=6, I230=0), N230*0.1, AND(D230=7, I230=0), N230*0.1, AND(D230=1, I230=1), N230*0.1, AND(D230=2, I230=1), N230*0.1, AND(D230=3, I230=1), N230*0.1, AND(D230=4, I230=1), N230*0.1, AND(D230=5, I230=1), N230*0.1, AND(D230=6, I230=1), N230*0.1, AND(D230=7, I230=1), N230*0.1)</f>
        <v>4422.8999999999996</v>
      </c>
      <c r="M230" s="13" cm="1">
        <f t="array" ref="M230">_xlfn.IFS(AND(D230=1, I230=0), O230*0.15, AND(D230=2, I230=0), O230*0.15, AND(D230=3, I230=0), O230*0.15, AND(D230=4, I230=0), O230*0.15, AND(D230=5, I230=0), O230*0.1, AND(D230=6, I230=0), O230*0.1, AND(D230=7, I230=0), O230*0.1, AND(D230=1, I230=1), O230*0.1, AND(D230=2, I230=1), O230*0.1, AND(D230=3, I230=1), O230*0.1, AND(D230=4, I230=1), O230*0.1, AND(D230=5, I230=1), O230*0.1, AND(D230=6, I230=1), O230*0.1, AND(D230=7, I230=1), O230*0.1)</f>
        <v>4648.3499999999995</v>
      </c>
      <c r="N230">
        <v>29486</v>
      </c>
      <c r="O230">
        <v>30989</v>
      </c>
      <c r="P230">
        <v>0.78947368421052633</v>
      </c>
      <c r="Q230">
        <v>0.2105263157894737</v>
      </c>
      <c r="R230">
        <v>0.55490332963836519</v>
      </c>
      <c r="S230">
        <v>0.44509667036163481</v>
      </c>
      <c r="T230">
        <v>0.10322615512607081</v>
      </c>
      <c r="V230">
        <v>2620</v>
      </c>
      <c r="W230" s="9">
        <v>29.3</v>
      </c>
      <c r="X230">
        <v>0.1</v>
      </c>
      <c r="Y230">
        <f t="shared" si="15"/>
        <v>2.93</v>
      </c>
    </row>
    <row r="231" spans="1:25" x14ac:dyDescent="0.6">
      <c r="A231">
        <v>2012</v>
      </c>
      <c r="B231">
        <v>8</v>
      </c>
      <c r="C231">
        <v>17</v>
      </c>
      <c r="D231">
        <f t="shared" si="14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2"/>
        <v>0</v>
      </c>
      <c r="I231">
        <f t="shared" si="13"/>
        <v>0</v>
      </c>
      <c r="J231" s="13"/>
      <c r="K231" s="13"/>
      <c r="L231" s="13" cm="1">
        <f t="array" ref="L231">_xlfn.IFS(AND(D231=1, I231=0), N231*0.15, AND(D231=2, I231=0), N231*0.15, AND(D231=3, I231=0), N231*0.15, AND(D231=4, I231=0), N231*0.15, AND(D231=5, I231=0), N231*0.1, AND(D231=6, I231=0), N231*0.1, AND(D231=7, I231=0), N231*0.1, AND(D231=1, I231=1), N231*0.1, AND(D231=2, I231=1), N231*0.1, AND(D231=3, I231=1), N231*0.1, AND(D231=4, I231=1), N231*0.1, AND(D231=5, I231=1), N231*0.1, AND(D231=6, I231=1), N231*0.1, AND(D231=7, I231=1), N231*0.1)</f>
        <v>2813.2000000000003</v>
      </c>
      <c r="M231" s="13" cm="1">
        <f t="array" ref="M231">_xlfn.IFS(AND(D231=1, I231=0), O231*0.15, AND(D231=2, I231=0), O231*0.15, AND(D231=3, I231=0), O231*0.15, AND(D231=4, I231=0), O231*0.15, AND(D231=5, I231=0), O231*0.1, AND(D231=6, I231=0), O231*0.1, AND(D231=7, I231=0), O231*0.1, AND(D231=1, I231=1), O231*0.1, AND(D231=2, I231=1), O231*0.1, AND(D231=3, I231=1), O231*0.1, AND(D231=4, I231=1), O231*0.1, AND(D231=5, I231=1), O231*0.1, AND(D231=6, I231=1), O231*0.1, AND(D231=7, I231=1), O231*0.1)</f>
        <v>3224.2000000000003</v>
      </c>
      <c r="N231">
        <v>28132</v>
      </c>
      <c r="O231">
        <v>32242</v>
      </c>
      <c r="P231">
        <v>0.69904112687677333</v>
      </c>
      <c r="Q231">
        <v>0.30095887312322672</v>
      </c>
      <c r="R231">
        <v>0.4703205828971681</v>
      </c>
      <c r="S231">
        <v>0.47704783815546348</v>
      </c>
      <c r="T231">
        <v>5.8401404961898058E-2</v>
      </c>
      <c r="V231">
        <v>2620</v>
      </c>
      <c r="W231" s="9">
        <v>29.9</v>
      </c>
      <c r="X231">
        <v>1.4</v>
      </c>
      <c r="Y231">
        <f t="shared" si="15"/>
        <v>41.859999999999992</v>
      </c>
    </row>
    <row r="232" spans="1:25" x14ac:dyDescent="0.6">
      <c r="A232">
        <v>2012</v>
      </c>
      <c r="B232">
        <v>8</v>
      </c>
      <c r="C232">
        <v>18</v>
      </c>
      <c r="D232">
        <f t="shared" si="14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2"/>
        <v>0</v>
      </c>
      <c r="I232">
        <f t="shared" si="13"/>
        <v>0</v>
      </c>
      <c r="J232" s="13"/>
      <c r="K232" s="13"/>
      <c r="L232" s="13" cm="1">
        <f t="array" ref="L232">_xlfn.IFS(AND(D232=1, I232=0), N232*0.15, AND(D232=2, I232=0), N232*0.15, AND(D232=3, I232=0), N232*0.15, AND(D232=4, I232=0), N232*0.15, AND(D232=5, I232=0), N232*0.1, AND(D232=6, I232=0), N232*0.1, AND(D232=7, I232=0), N232*0.1, AND(D232=1, I232=1), N232*0.1, AND(D232=2, I232=1), N232*0.1, AND(D232=3, I232=1), N232*0.1, AND(D232=4, I232=1), N232*0.1, AND(D232=5, I232=1), N232*0.1, AND(D232=6, I232=1), N232*0.1, AND(D232=7, I232=1), N232*0.1)</f>
        <v>2719.6000000000004</v>
      </c>
      <c r="M232" s="13" cm="1">
        <f t="array" ref="M232">_xlfn.IFS(AND(D232=1, I232=0), O232*0.15, AND(D232=2, I232=0), O232*0.15, AND(D232=3, I232=0), O232*0.15, AND(D232=4, I232=0), O232*0.15, AND(D232=5, I232=0), O232*0.1, AND(D232=6, I232=0), O232*0.1, AND(D232=7, I232=0), O232*0.1, AND(D232=1, I232=1), O232*0.1, AND(D232=2, I232=1), O232*0.1, AND(D232=3, I232=1), O232*0.1, AND(D232=4, I232=1), O232*0.1, AND(D232=5, I232=1), O232*0.1, AND(D232=6, I232=1), O232*0.1, AND(D232=7, I232=1), O232*0.1)</f>
        <v>3300.6000000000004</v>
      </c>
      <c r="N232">
        <v>27196</v>
      </c>
      <c r="O232">
        <v>33006</v>
      </c>
      <c r="P232">
        <v>0.81891750173858302</v>
      </c>
      <c r="Q232">
        <v>0.18108249826141709</v>
      </c>
      <c r="R232">
        <v>0.51801896021102212</v>
      </c>
      <c r="S232">
        <v>0.48198103978897788</v>
      </c>
      <c r="T232">
        <v>0.1488863690587828</v>
      </c>
      <c r="V232">
        <v>2620</v>
      </c>
      <c r="W232" s="9">
        <v>29.6</v>
      </c>
      <c r="X232">
        <v>0</v>
      </c>
      <c r="Y232">
        <f t="shared" si="15"/>
        <v>0</v>
      </c>
    </row>
    <row r="233" spans="1:25" x14ac:dyDescent="0.6">
      <c r="A233">
        <v>2012</v>
      </c>
      <c r="B233">
        <v>8</v>
      </c>
      <c r="C233">
        <v>19</v>
      </c>
      <c r="D233">
        <f t="shared" si="14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2"/>
        <v>0</v>
      </c>
      <c r="I233">
        <f t="shared" si="13"/>
        <v>0</v>
      </c>
      <c r="J233" s="13"/>
      <c r="K233" s="13"/>
      <c r="L233" s="13" cm="1">
        <f t="array" ref="L233">_xlfn.IFS(AND(D233=1, I233=0), N233*0.15, AND(D233=2, I233=0), N233*0.15, AND(D233=3, I233=0), N233*0.15, AND(D233=4, I233=0), N233*0.15, AND(D233=5, I233=0), N233*0.1, AND(D233=6, I233=0), N233*0.1, AND(D233=7, I233=0), N233*0.1, AND(D233=1, I233=1), N233*0.1, AND(D233=2, I233=1), N233*0.1, AND(D233=3, I233=1), N233*0.1, AND(D233=4, I233=1), N233*0.1, AND(D233=5, I233=1), N233*0.1, AND(D233=6, I233=1), N233*0.1, AND(D233=7, I233=1), N233*0.1)</f>
        <v>2816.2000000000003</v>
      </c>
      <c r="M233" s="13" cm="1">
        <f t="array" ref="M233">_xlfn.IFS(AND(D233=1, I233=0), O233*0.15, AND(D233=2, I233=0), O233*0.15, AND(D233=3, I233=0), O233*0.15, AND(D233=4, I233=0), O233*0.15, AND(D233=5, I233=0), O233*0.1, AND(D233=6, I233=0), O233*0.1, AND(D233=7, I233=0), O233*0.1, AND(D233=1, I233=1), O233*0.1, AND(D233=2, I233=1), O233*0.1, AND(D233=3, I233=1), O233*0.1, AND(D233=4, I233=1), O233*0.1, AND(D233=5, I233=1), O233*0.1, AND(D233=6, I233=1), O233*0.1, AND(D233=7, I233=1), O233*0.1)</f>
        <v>3359.5</v>
      </c>
      <c r="N233">
        <v>28162</v>
      </c>
      <c r="O233">
        <v>33595</v>
      </c>
      <c r="P233">
        <v>0.82799675251386573</v>
      </c>
      <c r="Q233">
        <v>0.17200324748613419</v>
      </c>
      <c r="R233">
        <v>0.50651211678560903</v>
      </c>
      <c r="S233">
        <v>0.49348788321439091</v>
      </c>
      <c r="T233">
        <v>2.0310633213859019E-2</v>
      </c>
      <c r="V233">
        <v>2620</v>
      </c>
      <c r="W233" s="9">
        <v>29.7</v>
      </c>
      <c r="X233">
        <v>0</v>
      </c>
      <c r="Y233">
        <f t="shared" si="15"/>
        <v>0</v>
      </c>
    </row>
    <row r="234" spans="1:25" x14ac:dyDescent="0.6">
      <c r="A234">
        <v>2012</v>
      </c>
      <c r="B234">
        <v>8</v>
      </c>
      <c r="C234">
        <v>20</v>
      </c>
      <c r="D234">
        <f t="shared" si="14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2"/>
        <v>0</v>
      </c>
      <c r="I234">
        <f t="shared" si="13"/>
        <v>0</v>
      </c>
      <c r="J234" s="13"/>
      <c r="K234" s="13"/>
      <c r="L234" s="13" cm="1">
        <f t="array" ref="L234">_xlfn.IFS(AND(D234=1, I234=0), N234*0.15, AND(D234=2, I234=0), N234*0.15, AND(D234=3, I234=0), N234*0.15, AND(D234=4, I234=0), N234*0.15, AND(D234=5, I234=0), N234*0.1, AND(D234=6, I234=0), N234*0.1, AND(D234=7, I234=0), N234*0.1, AND(D234=1, I234=1), N234*0.1, AND(D234=2, I234=1), N234*0.1, AND(D234=3, I234=1), N234*0.1, AND(D234=4, I234=1), N234*0.1, AND(D234=5, I234=1), N234*0.1, AND(D234=6, I234=1), N234*0.1, AND(D234=7, I234=1), N234*0.1)</f>
        <v>4386</v>
      </c>
      <c r="M234" s="13" cm="1">
        <f t="array" ref="M234">_xlfn.IFS(AND(D234=1, I234=0), O234*0.15, AND(D234=2, I234=0), O234*0.15, AND(D234=3, I234=0), O234*0.15, AND(D234=4, I234=0), O234*0.15, AND(D234=5, I234=0), O234*0.1, AND(D234=6, I234=0), O234*0.1, AND(D234=7, I234=0), O234*0.1, AND(D234=1, I234=1), O234*0.1, AND(D234=2, I234=1), O234*0.1, AND(D234=3, I234=1), O234*0.1, AND(D234=4, I234=1), O234*0.1, AND(D234=5, I234=1), O234*0.1, AND(D234=6, I234=1), O234*0.1, AND(D234=7, I234=1), O234*0.1)</f>
        <v>4341.1499999999996</v>
      </c>
      <c r="N234">
        <v>29240</v>
      </c>
      <c r="O234">
        <v>28941</v>
      </c>
      <c r="P234">
        <v>0.6873251028806584</v>
      </c>
      <c r="Q234">
        <v>0.31267489711934149</v>
      </c>
      <c r="R234">
        <v>0.52642799421267328</v>
      </c>
      <c r="S234">
        <v>0.37833391054923138</v>
      </c>
      <c r="T234">
        <v>0.1059689715046858</v>
      </c>
      <c r="V234">
        <v>2620</v>
      </c>
      <c r="W234" s="9">
        <v>29.2</v>
      </c>
      <c r="X234">
        <v>0</v>
      </c>
      <c r="Y234">
        <f t="shared" si="15"/>
        <v>0</v>
      </c>
    </row>
    <row r="235" spans="1:25" x14ac:dyDescent="0.6">
      <c r="A235">
        <v>2012</v>
      </c>
      <c r="B235">
        <v>8</v>
      </c>
      <c r="C235">
        <v>21</v>
      </c>
      <c r="D235">
        <f t="shared" si="14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2"/>
        <v>0</v>
      </c>
      <c r="I235">
        <f t="shared" si="13"/>
        <v>0</v>
      </c>
      <c r="J235" s="13"/>
      <c r="K235" s="13"/>
      <c r="L235" s="13" cm="1">
        <f t="array" ref="L235">_xlfn.IFS(AND(D235=1, I235=0), N235*0.15, AND(D235=2, I235=0), N235*0.15, AND(D235=3, I235=0), N235*0.15, AND(D235=4, I235=0), N235*0.15, AND(D235=5, I235=0), N235*0.1, AND(D235=6, I235=0), N235*0.1, AND(D235=7, I235=0), N235*0.1, AND(D235=1, I235=1), N235*0.1, AND(D235=2, I235=1), N235*0.1, AND(D235=3, I235=1), N235*0.1, AND(D235=4, I235=1), N235*0.1, AND(D235=5, I235=1), N235*0.1, AND(D235=6, I235=1), N235*0.1, AND(D235=7, I235=1), N235*0.1)</f>
        <v>3680.25</v>
      </c>
      <c r="M235" s="13" cm="1">
        <f t="array" ref="M235">_xlfn.IFS(AND(D235=1, I235=0), O235*0.15, AND(D235=2, I235=0), O235*0.15, AND(D235=3, I235=0), O235*0.15, AND(D235=4, I235=0), O235*0.15, AND(D235=5, I235=0), O235*0.1, AND(D235=6, I235=0), O235*0.1, AND(D235=7, I235=0), O235*0.1, AND(D235=1, I235=1), O235*0.1, AND(D235=2, I235=1), O235*0.1, AND(D235=3, I235=1), O235*0.1, AND(D235=4, I235=1), O235*0.1, AND(D235=5, I235=1), O235*0.1, AND(D235=6, I235=1), O235*0.1, AND(D235=7, I235=1), O235*0.1)</f>
        <v>4032.1499999999996</v>
      </c>
      <c r="N235">
        <v>24535</v>
      </c>
      <c r="O235">
        <v>26881</v>
      </c>
      <c r="P235">
        <v>0.701045112004271</v>
      </c>
      <c r="Q235">
        <v>0.298954887995729</v>
      </c>
      <c r="R235">
        <v>0.56022208931419448</v>
      </c>
      <c r="S235">
        <v>0.38977791068580542</v>
      </c>
      <c r="T235">
        <v>6.8898206439766546E-2</v>
      </c>
      <c r="V235">
        <v>2620</v>
      </c>
      <c r="W235" s="9">
        <v>28.8</v>
      </c>
      <c r="X235">
        <v>0.3</v>
      </c>
      <c r="Y235">
        <f t="shared" si="15"/>
        <v>8.64</v>
      </c>
    </row>
    <row r="236" spans="1:25" x14ac:dyDescent="0.6">
      <c r="A236">
        <v>2012</v>
      </c>
      <c r="B236">
        <v>8</v>
      </c>
      <c r="C236">
        <v>22</v>
      </c>
      <c r="D236">
        <f t="shared" si="14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2"/>
        <v>0</v>
      </c>
      <c r="I236">
        <f t="shared" si="13"/>
        <v>0</v>
      </c>
      <c r="J236" s="13"/>
      <c r="K236" s="13"/>
      <c r="L236" s="13" cm="1">
        <f t="array" ref="L236">_xlfn.IFS(AND(D236=1, I236=0), N236*0.15, AND(D236=2, I236=0), N236*0.15, AND(D236=3, I236=0), N236*0.15, AND(D236=4, I236=0), N236*0.15, AND(D236=5, I236=0), N236*0.1, AND(D236=6, I236=0), N236*0.1, AND(D236=7, I236=0), N236*0.1, AND(D236=1, I236=1), N236*0.1, AND(D236=2, I236=1), N236*0.1, AND(D236=3, I236=1), N236*0.1, AND(D236=4, I236=1), N236*0.1, AND(D236=5, I236=1), N236*0.1, AND(D236=6, I236=1), N236*0.1, AND(D236=7, I236=1), N236*0.1)</f>
        <v>3642.6</v>
      </c>
      <c r="M236" s="13" cm="1">
        <f t="array" ref="M236">_xlfn.IFS(AND(D236=1, I236=0), O236*0.15, AND(D236=2, I236=0), O236*0.15, AND(D236=3, I236=0), O236*0.15, AND(D236=4, I236=0), O236*0.15, AND(D236=5, I236=0), O236*0.1, AND(D236=6, I236=0), O236*0.1, AND(D236=7, I236=0), O236*0.1, AND(D236=1, I236=1), O236*0.1, AND(D236=2, I236=1), O236*0.1, AND(D236=3, I236=1), O236*0.1, AND(D236=4, I236=1), O236*0.1, AND(D236=5, I236=1), O236*0.1, AND(D236=6, I236=1), O236*0.1, AND(D236=7, I236=1), O236*0.1)</f>
        <v>4255.6499999999996</v>
      </c>
      <c r="N236">
        <v>24284</v>
      </c>
      <c r="O236">
        <v>28371</v>
      </c>
      <c r="P236">
        <v>0.76048446813418691</v>
      </c>
      <c r="Q236">
        <v>0.23951553186581309</v>
      </c>
      <c r="R236">
        <v>0.53938461906298163</v>
      </c>
      <c r="S236">
        <v>0.46061538093701831</v>
      </c>
      <c r="T236">
        <v>3.4379377220560788E-2</v>
      </c>
      <c r="V236">
        <v>2620</v>
      </c>
      <c r="W236" s="9">
        <v>26.9</v>
      </c>
      <c r="X236">
        <v>20.3</v>
      </c>
      <c r="Y236">
        <f t="shared" si="15"/>
        <v>546.06999999999994</v>
      </c>
    </row>
    <row r="237" spans="1:25" x14ac:dyDescent="0.6">
      <c r="A237">
        <v>2012</v>
      </c>
      <c r="B237">
        <v>8</v>
      </c>
      <c r="C237">
        <v>23</v>
      </c>
      <c r="D237">
        <f t="shared" si="14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2"/>
        <v>0</v>
      </c>
      <c r="I237">
        <f t="shared" si="13"/>
        <v>0</v>
      </c>
      <c r="J237" s="13"/>
      <c r="K237" s="13"/>
      <c r="L237" s="13" cm="1">
        <f t="array" ref="L237">_xlfn.IFS(AND(D237=1, I237=0), N237*0.15, AND(D237=2, I237=0), N237*0.15, AND(D237=3, I237=0), N237*0.15, AND(D237=4, I237=0), N237*0.15, AND(D237=5, I237=0), N237*0.1, AND(D237=6, I237=0), N237*0.1, AND(D237=7, I237=0), N237*0.1, AND(D237=1, I237=1), N237*0.1, AND(D237=2, I237=1), N237*0.1, AND(D237=3, I237=1), N237*0.1, AND(D237=4, I237=1), N237*0.1, AND(D237=5, I237=1), N237*0.1, AND(D237=6, I237=1), N237*0.1, AND(D237=7, I237=1), N237*0.1)</f>
        <v>3832.0499999999997</v>
      </c>
      <c r="M237" s="13" cm="1">
        <f t="array" ref="M237">_xlfn.IFS(AND(D237=1, I237=0), O237*0.15, AND(D237=2, I237=0), O237*0.15, AND(D237=3, I237=0), O237*0.15, AND(D237=4, I237=0), O237*0.15, AND(D237=5, I237=0), O237*0.1, AND(D237=6, I237=0), O237*0.1, AND(D237=7, I237=0), O237*0.1, AND(D237=1, I237=1), O237*0.1, AND(D237=2, I237=1), O237*0.1, AND(D237=3, I237=1), O237*0.1, AND(D237=4, I237=1), O237*0.1, AND(D237=5, I237=1), O237*0.1, AND(D237=6, I237=1), O237*0.1, AND(D237=7, I237=1), O237*0.1)</f>
        <v>3870</v>
      </c>
      <c r="N237">
        <v>25547</v>
      </c>
      <c r="O237">
        <v>25800</v>
      </c>
      <c r="P237">
        <v>0.88235294117647056</v>
      </c>
      <c r="Q237">
        <v>0.1176470588235294</v>
      </c>
      <c r="R237">
        <v>0.53245609552391915</v>
      </c>
      <c r="S237">
        <v>0.4675439044760808</v>
      </c>
      <c r="T237">
        <v>7.6231262449414985E-2</v>
      </c>
      <c r="V237">
        <v>2620</v>
      </c>
      <c r="W237" s="9">
        <v>24.9</v>
      </c>
      <c r="X237">
        <v>145.80000000000001</v>
      </c>
      <c r="Y237">
        <f t="shared" si="15"/>
        <v>3630.42</v>
      </c>
    </row>
    <row r="238" spans="1:25" x14ac:dyDescent="0.6">
      <c r="A238">
        <v>2012</v>
      </c>
      <c r="B238">
        <v>8</v>
      </c>
      <c r="C238">
        <v>24</v>
      </c>
      <c r="D238">
        <f t="shared" si="14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2"/>
        <v>0</v>
      </c>
      <c r="I238">
        <f t="shared" si="13"/>
        <v>0</v>
      </c>
      <c r="J238" s="13"/>
      <c r="K238" s="13"/>
      <c r="L238" s="13" cm="1">
        <f t="array" ref="L238">_xlfn.IFS(AND(D238=1, I238=0), N238*0.15, AND(D238=2, I238=0), N238*0.15, AND(D238=3, I238=0), N238*0.15, AND(D238=4, I238=0), N238*0.15, AND(D238=5, I238=0), N238*0.1, AND(D238=6, I238=0), N238*0.1, AND(D238=7, I238=0), N238*0.1, AND(D238=1, I238=1), N238*0.1, AND(D238=2, I238=1), N238*0.1, AND(D238=3, I238=1), N238*0.1, AND(D238=4, I238=1), N238*0.1, AND(D238=5, I238=1), N238*0.1, AND(D238=6, I238=1), N238*0.1, AND(D238=7, I238=1), N238*0.1)</f>
        <v>2951.8</v>
      </c>
      <c r="M238" s="13" cm="1">
        <f t="array" ref="M238">_xlfn.IFS(AND(D238=1, I238=0), O238*0.15, AND(D238=2, I238=0), O238*0.15, AND(D238=3, I238=0), O238*0.15, AND(D238=4, I238=0), O238*0.15, AND(D238=5, I238=0), O238*0.1, AND(D238=6, I238=0), O238*0.1, AND(D238=7, I238=0), O238*0.1, AND(D238=1, I238=1), O238*0.1, AND(D238=2, I238=1), O238*0.1, AND(D238=3, I238=1), O238*0.1, AND(D238=4, I238=1), O238*0.1, AND(D238=5, I238=1), O238*0.1, AND(D238=6, I238=1), O238*0.1, AND(D238=7, I238=1), O238*0.1)</f>
        <v>2831.8</v>
      </c>
      <c r="N238">
        <v>29518</v>
      </c>
      <c r="O238">
        <v>28318</v>
      </c>
      <c r="P238">
        <v>0.65663104371160375</v>
      </c>
      <c r="Q238">
        <v>0.34336895628839631</v>
      </c>
      <c r="R238">
        <v>0.48138717167390332</v>
      </c>
      <c r="S238">
        <v>0.42337473308800139</v>
      </c>
      <c r="T238">
        <v>0.2101512272478345</v>
      </c>
      <c r="V238">
        <v>2620</v>
      </c>
      <c r="W238" s="9">
        <v>25.7</v>
      </c>
      <c r="X238">
        <v>46.2</v>
      </c>
      <c r="Y238">
        <f t="shared" si="15"/>
        <v>1187.3400000000001</v>
      </c>
    </row>
    <row r="239" spans="1:25" x14ac:dyDescent="0.6">
      <c r="A239">
        <v>2012</v>
      </c>
      <c r="B239">
        <v>8</v>
      </c>
      <c r="C239">
        <v>25</v>
      </c>
      <c r="D239">
        <f t="shared" si="14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2"/>
        <v>0</v>
      </c>
      <c r="I239">
        <f t="shared" si="13"/>
        <v>0</v>
      </c>
      <c r="J239" s="13"/>
      <c r="K239" s="13"/>
      <c r="L239" s="13" cm="1">
        <f t="array" ref="L239">_xlfn.IFS(AND(D239=1, I239=0), N239*0.15, AND(D239=2, I239=0), N239*0.15, AND(D239=3, I239=0), N239*0.15, AND(D239=4, I239=0), N239*0.15, AND(D239=5, I239=0), N239*0.1, AND(D239=6, I239=0), N239*0.1, AND(D239=7, I239=0), N239*0.1, AND(D239=1, I239=1), N239*0.1, AND(D239=2, I239=1), N239*0.1, AND(D239=3, I239=1), N239*0.1, AND(D239=4, I239=1), N239*0.1, AND(D239=5, I239=1), N239*0.1, AND(D239=6, I239=1), N239*0.1, AND(D239=7, I239=1), N239*0.1)</f>
        <v>2575.9</v>
      </c>
      <c r="M239" s="13" cm="1">
        <f t="array" ref="M239">_xlfn.IFS(AND(D239=1, I239=0), O239*0.15, AND(D239=2, I239=0), O239*0.15, AND(D239=3, I239=0), O239*0.15, AND(D239=4, I239=0), O239*0.15, AND(D239=5, I239=0), O239*0.1, AND(D239=6, I239=0), O239*0.1, AND(D239=7, I239=0), O239*0.1, AND(D239=1, I239=1), O239*0.1, AND(D239=2, I239=1), O239*0.1, AND(D239=3, I239=1), O239*0.1, AND(D239=4, I239=1), O239*0.1, AND(D239=5, I239=1), O239*0.1, AND(D239=6, I239=1), O239*0.1, AND(D239=7, I239=1), O239*0.1)</f>
        <v>2756.9</v>
      </c>
      <c r="N239">
        <v>25759</v>
      </c>
      <c r="O239">
        <v>27569</v>
      </c>
      <c r="P239">
        <v>0.72922687450641754</v>
      </c>
      <c r="Q239">
        <v>0.27077312549358251</v>
      </c>
      <c r="R239">
        <v>0.51432759795972927</v>
      </c>
      <c r="S239">
        <v>0.43304082309290232</v>
      </c>
      <c r="T239">
        <v>3.4046247158769853E-2</v>
      </c>
      <c r="V239">
        <v>2620</v>
      </c>
      <c r="W239" s="9">
        <v>28.6</v>
      </c>
      <c r="X239">
        <v>0</v>
      </c>
      <c r="Y239">
        <f t="shared" si="15"/>
        <v>0</v>
      </c>
    </row>
    <row r="240" spans="1:25" x14ac:dyDescent="0.6">
      <c r="A240">
        <v>2012</v>
      </c>
      <c r="B240">
        <v>8</v>
      </c>
      <c r="C240">
        <v>26</v>
      </c>
      <c r="D240">
        <f t="shared" si="14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2"/>
        <v>0</v>
      </c>
      <c r="I240">
        <f t="shared" si="13"/>
        <v>0</v>
      </c>
      <c r="J240" s="13"/>
      <c r="K240" s="13"/>
      <c r="L240" s="13" cm="1">
        <f t="array" ref="L240">_xlfn.IFS(AND(D240=1, I240=0), N240*0.15, AND(D240=2, I240=0), N240*0.15, AND(D240=3, I240=0), N240*0.15, AND(D240=4, I240=0), N240*0.15, AND(D240=5, I240=0), N240*0.1, AND(D240=6, I240=0), N240*0.1, AND(D240=7, I240=0), N240*0.1, AND(D240=1, I240=1), N240*0.1, AND(D240=2, I240=1), N240*0.1, AND(D240=3, I240=1), N240*0.1, AND(D240=4, I240=1), N240*0.1, AND(D240=5, I240=1), N240*0.1, AND(D240=6, I240=1), N240*0.1, AND(D240=7, I240=1), N240*0.1)</f>
        <v>2255.7000000000003</v>
      </c>
      <c r="M240" s="13" cm="1">
        <f t="array" ref="M240">_xlfn.IFS(AND(D240=1, I240=0), O240*0.15, AND(D240=2, I240=0), O240*0.15, AND(D240=3, I240=0), O240*0.15, AND(D240=4, I240=0), O240*0.15, AND(D240=5, I240=0), O240*0.1, AND(D240=6, I240=0), O240*0.1, AND(D240=7, I240=0), O240*0.1, AND(D240=1, I240=1), O240*0.1, AND(D240=2, I240=1), O240*0.1, AND(D240=3, I240=1), O240*0.1, AND(D240=4, I240=1), O240*0.1, AND(D240=5, I240=1), O240*0.1, AND(D240=6, I240=1), O240*0.1, AND(D240=7, I240=1), O240*0.1)</f>
        <v>3093</v>
      </c>
      <c r="N240">
        <v>22557</v>
      </c>
      <c r="O240">
        <v>30930</v>
      </c>
      <c r="P240">
        <v>0.75893405580022932</v>
      </c>
      <c r="Q240">
        <v>0.2410659441997707</v>
      </c>
      <c r="R240">
        <v>0.48611722231162502</v>
      </c>
      <c r="S240">
        <v>0.45832722213281929</v>
      </c>
      <c r="T240">
        <v>4.6360153256704978E-2</v>
      </c>
      <c r="V240">
        <v>2620</v>
      </c>
      <c r="W240" s="9">
        <v>27.4</v>
      </c>
      <c r="X240">
        <v>0.7</v>
      </c>
      <c r="Y240">
        <f t="shared" si="15"/>
        <v>19.179999999999996</v>
      </c>
    </row>
    <row r="241" spans="1:25" x14ac:dyDescent="0.6">
      <c r="A241">
        <v>2012</v>
      </c>
      <c r="B241">
        <v>8</v>
      </c>
      <c r="C241">
        <v>27</v>
      </c>
      <c r="D241">
        <f t="shared" si="14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2"/>
        <v>0</v>
      </c>
      <c r="I241">
        <f t="shared" si="13"/>
        <v>0</v>
      </c>
      <c r="J241" s="13"/>
      <c r="K241" s="13"/>
      <c r="L241" s="13" cm="1">
        <f t="array" ref="L241">_xlfn.IFS(AND(D241=1, I241=0), N241*0.15, AND(D241=2, I241=0), N241*0.15, AND(D241=3, I241=0), N241*0.15, AND(D241=4, I241=0), N241*0.15, AND(D241=5, I241=0), N241*0.1, AND(D241=6, I241=0), N241*0.1, AND(D241=7, I241=0), N241*0.1, AND(D241=1, I241=1), N241*0.1, AND(D241=2, I241=1), N241*0.1, AND(D241=3, I241=1), N241*0.1, AND(D241=4, I241=1), N241*0.1, AND(D241=5, I241=1), N241*0.1, AND(D241=6, I241=1), N241*0.1, AND(D241=7, I241=1), N241*0.1)</f>
        <v>1659.45</v>
      </c>
      <c r="M241" s="13" cm="1">
        <f t="array" ref="M241">_xlfn.IFS(AND(D241=1, I241=0), O241*0.15, AND(D241=2, I241=0), O241*0.15, AND(D241=3, I241=0), O241*0.15, AND(D241=4, I241=0), O241*0.15, AND(D241=5, I241=0), O241*0.1, AND(D241=6, I241=0), O241*0.1, AND(D241=7, I241=0), O241*0.1, AND(D241=1, I241=1), O241*0.1, AND(D241=2, I241=1), O241*0.1, AND(D241=3, I241=1), O241*0.1, AND(D241=4, I241=1), O241*0.1, AND(D241=5, I241=1), O241*0.1, AND(D241=6, I241=1), O241*0.1, AND(D241=7, I241=1), O241*0.1)</f>
        <v>2391.2999999999997</v>
      </c>
      <c r="N241">
        <v>11063</v>
      </c>
      <c r="O241">
        <v>15942</v>
      </c>
      <c r="P241">
        <v>0.65467554250832782</v>
      </c>
      <c r="Q241">
        <v>0.34532445749167218</v>
      </c>
      <c r="R241">
        <v>0.4792798160426141</v>
      </c>
      <c r="S241">
        <v>0.43738685062405258</v>
      </c>
      <c r="T241">
        <v>0.11631064376959931</v>
      </c>
      <c r="V241">
        <v>2620</v>
      </c>
      <c r="W241" s="9">
        <v>26.5</v>
      </c>
      <c r="X241">
        <v>140.4</v>
      </c>
      <c r="Y241">
        <f t="shared" si="15"/>
        <v>3720.6000000000004</v>
      </c>
    </row>
    <row r="242" spans="1:25" x14ac:dyDescent="0.6">
      <c r="A242">
        <v>2012</v>
      </c>
      <c r="B242">
        <v>8</v>
      </c>
      <c r="C242">
        <v>28</v>
      </c>
      <c r="D242">
        <f t="shared" si="14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2"/>
        <v>0</v>
      </c>
      <c r="I242">
        <f t="shared" si="13"/>
        <v>0</v>
      </c>
      <c r="J242" s="13"/>
      <c r="K242" s="13"/>
      <c r="L242" s="13" cm="1">
        <f t="array" ref="L242">_xlfn.IFS(AND(D242=1, I242=0), N242*0.15, AND(D242=2, I242=0), N242*0.15, AND(D242=3, I242=0), N242*0.15, AND(D242=4, I242=0), N242*0.15, AND(D242=5, I242=0), N242*0.1, AND(D242=6, I242=0), N242*0.1, AND(D242=7, I242=0), N242*0.1, AND(D242=1, I242=1), N242*0.1, AND(D242=2, I242=1), N242*0.1, AND(D242=3, I242=1), N242*0.1, AND(D242=4, I242=1), N242*0.1, AND(D242=5, I242=1), N242*0.1, AND(D242=6, I242=1), N242*0.1, AND(D242=7, I242=1), N242*0.1)</f>
        <v>578.1</v>
      </c>
      <c r="M242" s="13" cm="1">
        <f t="array" ref="M242">_xlfn.IFS(AND(D242=1, I242=0), O242*0.15, AND(D242=2, I242=0), O242*0.15, AND(D242=3, I242=0), O242*0.15, AND(D242=4, I242=0), O242*0.15, AND(D242=5, I242=0), O242*0.1, AND(D242=6, I242=0), O242*0.1, AND(D242=7, I242=0), O242*0.1, AND(D242=1, I242=1), O242*0.1, AND(D242=2, I242=1), O242*0.1, AND(D242=3, I242=1), O242*0.1, AND(D242=4, I242=1), O242*0.1, AND(D242=5, I242=1), O242*0.1, AND(D242=6, I242=1), O242*0.1, AND(D242=7, I242=1), O242*0.1)</f>
        <v>680.69999999999993</v>
      </c>
      <c r="N242" s="6">
        <v>3854</v>
      </c>
      <c r="O242" s="6">
        <v>4538</v>
      </c>
      <c r="P242">
        <v>0.28616702849970532</v>
      </c>
      <c r="Q242">
        <v>0.71383297150029468</v>
      </c>
      <c r="R242">
        <v>0.60886243386243377</v>
      </c>
      <c r="S242">
        <v>0.39113756613756612</v>
      </c>
      <c r="T242">
        <v>0.55178253119429588</v>
      </c>
      <c r="V242">
        <v>2620</v>
      </c>
      <c r="W242" s="9">
        <v>26</v>
      </c>
      <c r="X242">
        <v>165.5</v>
      </c>
      <c r="Y242">
        <f t="shared" si="15"/>
        <v>4303</v>
      </c>
    </row>
    <row r="243" spans="1:25" x14ac:dyDescent="0.6">
      <c r="A243">
        <v>2012</v>
      </c>
      <c r="B243">
        <v>8</v>
      </c>
      <c r="C243">
        <v>29</v>
      </c>
      <c r="D243">
        <f t="shared" si="14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2"/>
        <v>0</v>
      </c>
      <c r="I243">
        <f t="shared" si="13"/>
        <v>0</v>
      </c>
      <c r="J243" s="13"/>
      <c r="K243" s="13"/>
      <c r="L243" s="13" cm="1">
        <f t="array" ref="L243">_xlfn.IFS(AND(D243=1, I243=0), N243*0.15, AND(D243=2, I243=0), N243*0.15, AND(D243=3, I243=0), N243*0.15, AND(D243=4, I243=0), N243*0.15, AND(D243=5, I243=0), N243*0.1, AND(D243=6, I243=0), N243*0.1, AND(D243=7, I243=0), N243*0.1, AND(D243=1, I243=1), N243*0.1, AND(D243=2, I243=1), N243*0.1, AND(D243=3, I243=1), N243*0.1, AND(D243=4, I243=1), N243*0.1, AND(D243=5, I243=1), N243*0.1, AND(D243=6, I243=1), N243*0.1, AND(D243=7, I243=1), N243*0.1)</f>
        <v>4113.75</v>
      </c>
      <c r="M243" s="13" cm="1">
        <f t="array" ref="M243">_xlfn.IFS(AND(D243=1, I243=0), O243*0.15, AND(D243=2, I243=0), O243*0.15, AND(D243=3, I243=0), O243*0.15, AND(D243=4, I243=0), O243*0.15, AND(D243=5, I243=0), O243*0.1, AND(D243=6, I243=0), O243*0.1, AND(D243=7, I243=0), O243*0.1, AND(D243=1, I243=1), O243*0.1, AND(D243=2, I243=1), O243*0.1, AND(D243=3, I243=1), O243*0.1, AND(D243=4, I243=1), O243*0.1, AND(D243=5, I243=1), O243*0.1, AND(D243=6, I243=1), O243*0.1, AND(D243=7, I243=1), O243*0.1)</f>
        <v>4385.25</v>
      </c>
      <c r="N243">
        <v>27425</v>
      </c>
      <c r="O243">
        <v>29235</v>
      </c>
      <c r="P243">
        <v>0.71341516209489664</v>
      </c>
      <c r="Q243">
        <v>0.28658483790510342</v>
      </c>
      <c r="R243">
        <v>0.52819668166273603</v>
      </c>
      <c r="S243">
        <v>0.4263487728827185</v>
      </c>
      <c r="T243">
        <v>0.35510402640837418</v>
      </c>
      <c r="V243">
        <v>2620</v>
      </c>
      <c r="W243" s="9">
        <v>25.8</v>
      </c>
      <c r="X243">
        <v>13.1</v>
      </c>
      <c r="Y243">
        <f t="shared" si="15"/>
        <v>337.98</v>
      </c>
    </row>
    <row r="244" spans="1:25" x14ac:dyDescent="0.6">
      <c r="A244">
        <v>2012</v>
      </c>
      <c r="B244">
        <v>8</v>
      </c>
      <c r="C244">
        <v>30</v>
      </c>
      <c r="D244">
        <f t="shared" si="14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2"/>
        <v>0</v>
      </c>
      <c r="I244">
        <f t="shared" si="13"/>
        <v>0</v>
      </c>
      <c r="J244" s="13"/>
      <c r="K244" s="13"/>
      <c r="L244" s="13" cm="1">
        <f t="array" ref="L244">_xlfn.IFS(AND(D244=1, I244=0), N244*0.15, AND(D244=2, I244=0), N244*0.15, AND(D244=3, I244=0), N244*0.15, AND(D244=4, I244=0), N244*0.15, AND(D244=5, I244=0), N244*0.1, AND(D244=6, I244=0), N244*0.1, AND(D244=7, I244=0), N244*0.1, AND(D244=1, I244=1), N244*0.1, AND(D244=2, I244=1), N244*0.1, AND(D244=3, I244=1), N244*0.1, AND(D244=4, I244=1), N244*0.1, AND(D244=5, I244=1), N244*0.1, AND(D244=6, I244=1), N244*0.1, AND(D244=7, I244=1), N244*0.1)</f>
        <v>2143.1999999999998</v>
      </c>
      <c r="M244" s="13" cm="1">
        <f t="array" ref="M244">_xlfn.IFS(AND(D244=1, I244=0), O244*0.15, AND(D244=2, I244=0), O244*0.15, AND(D244=3, I244=0), O244*0.15, AND(D244=4, I244=0), O244*0.15, AND(D244=5, I244=0), O244*0.1, AND(D244=6, I244=0), O244*0.1, AND(D244=7, I244=0), O244*0.1, AND(D244=1, I244=1), O244*0.1, AND(D244=2, I244=1), O244*0.1, AND(D244=3, I244=1), O244*0.1, AND(D244=4, I244=1), O244*0.1, AND(D244=5, I244=1), O244*0.1, AND(D244=6, I244=1), O244*0.1, AND(D244=7, I244=1), O244*0.1)</f>
        <v>1582.6499999999999</v>
      </c>
      <c r="N244">
        <v>14288</v>
      </c>
      <c r="O244">
        <v>10551</v>
      </c>
      <c r="P244">
        <v>0.68776436899955973</v>
      </c>
      <c r="Q244">
        <v>0.31223563100044022</v>
      </c>
      <c r="R244">
        <v>0.5786880841705403</v>
      </c>
      <c r="S244">
        <v>0.42131191582945959</v>
      </c>
      <c r="T244">
        <v>0.26469686502581241</v>
      </c>
      <c r="V244">
        <v>2620</v>
      </c>
      <c r="W244" s="9">
        <v>24.5</v>
      </c>
      <c r="X244">
        <v>38.700000000000003</v>
      </c>
      <c r="Y244">
        <f t="shared" si="15"/>
        <v>948.15000000000009</v>
      </c>
    </row>
    <row r="245" spans="1:25" x14ac:dyDescent="0.6">
      <c r="A245">
        <v>2012</v>
      </c>
      <c r="B245">
        <v>8</v>
      </c>
      <c r="C245">
        <v>31</v>
      </c>
      <c r="D245">
        <f t="shared" si="14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2"/>
        <v>0</v>
      </c>
      <c r="I245">
        <f t="shared" si="13"/>
        <v>0</v>
      </c>
      <c r="J245" s="13"/>
      <c r="K245" s="13"/>
      <c r="L245" s="13" cm="1">
        <f t="array" ref="L245">_xlfn.IFS(AND(D245=1, I245=0), N245*0.15, AND(D245=2, I245=0), N245*0.15, AND(D245=3, I245=0), N245*0.15, AND(D245=4, I245=0), N245*0.15, AND(D245=5, I245=0), N245*0.1, AND(D245=6, I245=0), N245*0.1, AND(D245=7, I245=0), N245*0.1, AND(D245=1, I245=1), N245*0.1, AND(D245=2, I245=1), N245*0.1, AND(D245=3, I245=1), N245*0.1, AND(D245=4, I245=1), N245*0.1, AND(D245=5, I245=1), N245*0.1, AND(D245=6, I245=1), N245*0.1, AND(D245=7, I245=1), N245*0.1)</f>
        <v>2689</v>
      </c>
      <c r="M245" s="13" cm="1">
        <f t="array" ref="M245">_xlfn.IFS(AND(D245=1, I245=0), O245*0.15, AND(D245=2, I245=0), O245*0.15, AND(D245=3, I245=0), O245*0.15, AND(D245=4, I245=0), O245*0.15, AND(D245=5, I245=0), O245*0.1, AND(D245=6, I245=0), O245*0.1, AND(D245=7, I245=0), O245*0.1, AND(D245=1, I245=1), O245*0.1, AND(D245=2, I245=1), O245*0.1, AND(D245=3, I245=1), O245*0.1, AND(D245=4, I245=1), O245*0.1, AND(D245=5, I245=1), O245*0.1, AND(D245=6, I245=1), O245*0.1, AND(D245=7, I245=1), O245*0.1)</f>
        <v>2115.8000000000002</v>
      </c>
      <c r="N245">
        <v>26890</v>
      </c>
      <c r="O245">
        <v>21158</v>
      </c>
      <c r="P245">
        <v>0.67688961906255118</v>
      </c>
      <c r="Q245">
        <v>0.32311038093744882</v>
      </c>
      <c r="R245">
        <v>0.54681114158745736</v>
      </c>
      <c r="S245">
        <v>0.40318885841254271</v>
      </c>
      <c r="T245">
        <v>5.7046011493379907E-2</v>
      </c>
      <c r="V245">
        <v>2620</v>
      </c>
      <c r="W245" s="9">
        <v>24.3</v>
      </c>
      <c r="X245">
        <v>0</v>
      </c>
      <c r="Y245">
        <f t="shared" si="15"/>
        <v>0</v>
      </c>
    </row>
    <row r="246" spans="1:25" x14ac:dyDescent="0.6">
      <c r="A246">
        <v>2012</v>
      </c>
      <c r="B246">
        <v>9</v>
      </c>
      <c r="C246">
        <v>1</v>
      </c>
      <c r="D246">
        <f t="shared" si="14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2"/>
        <v>0</v>
      </c>
      <c r="I246">
        <f t="shared" si="13"/>
        <v>0</v>
      </c>
      <c r="J246" s="13"/>
      <c r="K246" s="13"/>
      <c r="L246" s="13" cm="1">
        <f t="array" ref="L246">_xlfn.IFS(AND(D246=1, I246=0), N246*0.15, AND(D246=2, I246=0), N246*0.15, AND(D246=3, I246=0), N246*0.15, AND(D246=4, I246=0), N246*0.15, AND(D246=5, I246=0), N246*0.1, AND(D246=6, I246=0), N246*0.1, AND(D246=7, I246=0), N246*0.1, AND(D246=1, I246=1), N246*0.1, AND(D246=2, I246=1), N246*0.1, AND(D246=3, I246=1), N246*0.1, AND(D246=4, I246=1), N246*0.1, AND(D246=5, I246=1), N246*0.1, AND(D246=6, I246=1), N246*0.1, AND(D246=7, I246=1), N246*0.1)</f>
        <v>2695.2000000000003</v>
      </c>
      <c r="M246" s="13" cm="1">
        <f t="array" ref="M246">_xlfn.IFS(AND(D246=1, I246=0), O246*0.15, AND(D246=2, I246=0), O246*0.15, AND(D246=3, I246=0), O246*0.15, AND(D246=4, I246=0), O246*0.15, AND(D246=5, I246=0), O246*0.1, AND(D246=6, I246=0), O246*0.1, AND(D246=7, I246=0), O246*0.1, AND(D246=1, I246=1), O246*0.1, AND(D246=2, I246=1), O246*0.1, AND(D246=3, I246=1), O246*0.1, AND(D246=4, I246=1), O246*0.1, AND(D246=5, I246=1), O246*0.1, AND(D246=6, I246=1), O246*0.1, AND(D246=7, I246=1), O246*0.1)</f>
        <v>2130.9</v>
      </c>
      <c r="N246">
        <v>26952</v>
      </c>
      <c r="O246">
        <v>21309</v>
      </c>
      <c r="P246">
        <v>0.88235294117647056</v>
      </c>
      <c r="Q246">
        <v>0.1176470588235294</v>
      </c>
      <c r="R246">
        <v>0.54086772965895324</v>
      </c>
      <c r="S246">
        <v>0.45913227034104681</v>
      </c>
      <c r="T246">
        <v>1.1612200435729841E-2</v>
      </c>
      <c r="V246">
        <v>2620</v>
      </c>
      <c r="W246" s="9">
        <v>23.5</v>
      </c>
      <c r="X246">
        <v>0</v>
      </c>
      <c r="Y246">
        <f t="shared" si="15"/>
        <v>0</v>
      </c>
    </row>
    <row r="247" spans="1:25" x14ac:dyDescent="0.6">
      <c r="A247">
        <v>2012</v>
      </c>
      <c r="B247">
        <v>9</v>
      </c>
      <c r="C247">
        <v>2</v>
      </c>
      <c r="D247">
        <f t="shared" si="14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2"/>
        <v>0</v>
      </c>
      <c r="I247">
        <f t="shared" si="13"/>
        <v>0</v>
      </c>
      <c r="J247" s="13"/>
      <c r="K247" s="13"/>
      <c r="L247" s="13" cm="1">
        <f t="array" ref="L247">_xlfn.IFS(AND(D247=1, I247=0), N247*0.15, AND(D247=2, I247=0), N247*0.15, AND(D247=3, I247=0), N247*0.15, AND(D247=4, I247=0), N247*0.15, AND(D247=5, I247=0), N247*0.1, AND(D247=6, I247=0), N247*0.1, AND(D247=7, I247=0), N247*0.1, AND(D247=1, I247=1), N247*0.1, AND(D247=2, I247=1), N247*0.1, AND(D247=3, I247=1), N247*0.1, AND(D247=4, I247=1), N247*0.1, AND(D247=5, I247=1), N247*0.1, AND(D247=6, I247=1), N247*0.1, AND(D247=7, I247=1), N247*0.1)</f>
        <v>2548.8000000000002</v>
      </c>
      <c r="M247" s="13" cm="1">
        <f t="array" ref="M247">_xlfn.IFS(AND(D247=1, I247=0), O247*0.15, AND(D247=2, I247=0), O247*0.15, AND(D247=3, I247=0), O247*0.15, AND(D247=4, I247=0), O247*0.15, AND(D247=5, I247=0), O247*0.1, AND(D247=6, I247=0), O247*0.1, AND(D247=7, I247=0), O247*0.1, AND(D247=1, I247=1), O247*0.1, AND(D247=2, I247=1), O247*0.1, AND(D247=3, I247=1), O247*0.1, AND(D247=4, I247=1), O247*0.1, AND(D247=5, I247=1), O247*0.1, AND(D247=6, I247=1), O247*0.1, AND(D247=7, I247=1), O247*0.1)</f>
        <v>2768</v>
      </c>
      <c r="N247">
        <v>25488</v>
      </c>
      <c r="O247">
        <v>27680</v>
      </c>
      <c r="P247">
        <v>0.72823183341659581</v>
      </c>
      <c r="Q247">
        <v>0.27176816658340419</v>
      </c>
      <c r="R247">
        <v>0.48638124451791692</v>
      </c>
      <c r="S247">
        <v>0.45806319992652761</v>
      </c>
      <c r="T247">
        <v>1.736111111111111E-3</v>
      </c>
      <c r="V247">
        <v>2620</v>
      </c>
      <c r="W247" s="9">
        <v>24</v>
      </c>
      <c r="X247">
        <v>0</v>
      </c>
      <c r="Y247">
        <f t="shared" si="15"/>
        <v>0</v>
      </c>
    </row>
    <row r="248" spans="1:25" x14ac:dyDescent="0.6">
      <c r="A248">
        <v>2012</v>
      </c>
      <c r="B248">
        <v>9</v>
      </c>
      <c r="C248">
        <v>3</v>
      </c>
      <c r="D248">
        <f t="shared" si="14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2"/>
        <v>0</v>
      </c>
      <c r="I248">
        <f t="shared" si="13"/>
        <v>0</v>
      </c>
      <c r="J248" s="13"/>
      <c r="K248" s="13"/>
      <c r="L248" s="13" cm="1">
        <f t="array" ref="L248">_xlfn.IFS(AND(D248=1, I248=0), N248*0.15, AND(D248=2, I248=0), N248*0.15, AND(D248=3, I248=0), N248*0.15, AND(D248=4, I248=0), N248*0.15, AND(D248=5, I248=0), N248*0.1, AND(D248=6, I248=0), N248*0.1, AND(D248=7, I248=0), N248*0.1, AND(D248=1, I248=1), N248*0.1, AND(D248=2, I248=1), N248*0.1, AND(D248=3, I248=1), N248*0.1, AND(D248=4, I248=1), N248*0.1, AND(D248=5, I248=1), N248*0.1, AND(D248=6, I248=1), N248*0.1, AND(D248=7, I248=1), N248*0.1)</f>
        <v>4072.7999999999997</v>
      </c>
      <c r="M248" s="13" cm="1">
        <f t="array" ref="M248">_xlfn.IFS(AND(D248=1, I248=0), O248*0.15, AND(D248=2, I248=0), O248*0.15, AND(D248=3, I248=0), O248*0.15, AND(D248=4, I248=0), O248*0.15, AND(D248=5, I248=0), O248*0.1, AND(D248=6, I248=0), O248*0.1, AND(D248=7, I248=0), O248*0.1, AND(D248=1, I248=1), O248*0.1, AND(D248=2, I248=1), O248*0.1, AND(D248=3, I248=1), O248*0.1, AND(D248=4, I248=1), O248*0.1, AND(D248=5, I248=1), O248*0.1, AND(D248=6, I248=1), O248*0.1, AND(D248=7, I248=1), O248*0.1)</f>
        <v>3628.0499999999997</v>
      </c>
      <c r="N248">
        <v>27152</v>
      </c>
      <c r="O248">
        <v>24187</v>
      </c>
      <c r="P248">
        <v>0.77589837147215157</v>
      </c>
      <c r="Q248">
        <v>0.2241016285278484</v>
      </c>
      <c r="R248">
        <v>0.54241815264182558</v>
      </c>
      <c r="S248">
        <v>0.45758184735817442</v>
      </c>
      <c r="T248">
        <v>3.1583231583231577E-2</v>
      </c>
      <c r="V248">
        <v>2620</v>
      </c>
      <c r="W248" s="9">
        <v>24.2</v>
      </c>
      <c r="X248">
        <v>0</v>
      </c>
      <c r="Y248">
        <f t="shared" si="15"/>
        <v>0</v>
      </c>
    </row>
    <row r="249" spans="1:25" x14ac:dyDescent="0.6">
      <c r="A249">
        <v>2012</v>
      </c>
      <c r="B249">
        <v>9</v>
      </c>
      <c r="C249">
        <v>4</v>
      </c>
      <c r="D249">
        <f t="shared" si="14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2"/>
        <v>0</v>
      </c>
      <c r="I249">
        <f t="shared" si="13"/>
        <v>0</v>
      </c>
      <c r="J249" s="13"/>
      <c r="K249" s="13"/>
      <c r="L249" s="13" cm="1">
        <f t="array" ref="L249">_xlfn.IFS(AND(D249=1, I249=0), N249*0.15, AND(D249=2, I249=0), N249*0.15, AND(D249=3, I249=0), N249*0.15, AND(D249=4, I249=0), N249*0.15, AND(D249=5, I249=0), N249*0.1, AND(D249=6, I249=0), N249*0.1, AND(D249=7, I249=0), N249*0.1, AND(D249=1, I249=1), N249*0.1, AND(D249=2, I249=1), N249*0.1, AND(D249=3, I249=1), N249*0.1, AND(D249=4, I249=1), N249*0.1, AND(D249=5, I249=1), N249*0.1, AND(D249=6, I249=1), N249*0.1, AND(D249=7, I249=1), N249*0.1)</f>
        <v>3453.6</v>
      </c>
      <c r="M249" s="13" cm="1">
        <f t="array" ref="M249">_xlfn.IFS(AND(D249=1, I249=0), O249*0.15, AND(D249=2, I249=0), O249*0.15, AND(D249=3, I249=0), O249*0.15, AND(D249=4, I249=0), O249*0.15, AND(D249=5, I249=0), O249*0.1, AND(D249=6, I249=0), O249*0.1, AND(D249=7, I249=0), O249*0.1, AND(D249=1, I249=1), O249*0.1, AND(D249=2, I249=1), O249*0.1, AND(D249=3, I249=1), O249*0.1, AND(D249=4, I249=1), O249*0.1, AND(D249=5, I249=1), O249*0.1, AND(D249=6, I249=1), O249*0.1, AND(D249=7, I249=1), O249*0.1)</f>
        <v>3444.2999999999997</v>
      </c>
      <c r="N249">
        <v>23024</v>
      </c>
      <c r="O249">
        <v>22962</v>
      </c>
      <c r="P249">
        <v>0.80163810230345589</v>
      </c>
      <c r="Q249">
        <v>0.19836189769654411</v>
      </c>
      <c r="R249">
        <v>0.54829195835088662</v>
      </c>
      <c r="S249">
        <v>0.45170804164911338</v>
      </c>
      <c r="T249">
        <v>5.6282679097324408E-2</v>
      </c>
      <c r="V249">
        <v>2620</v>
      </c>
      <c r="W249" s="9">
        <v>26</v>
      </c>
      <c r="X249">
        <v>0.3</v>
      </c>
      <c r="Y249">
        <f t="shared" si="15"/>
        <v>7.8</v>
      </c>
    </row>
    <row r="250" spans="1:25" x14ac:dyDescent="0.6">
      <c r="A250">
        <v>2012</v>
      </c>
      <c r="B250">
        <v>9</v>
      </c>
      <c r="C250">
        <v>5</v>
      </c>
      <c r="D250">
        <f t="shared" si="14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2"/>
        <v>0</v>
      </c>
      <c r="I250">
        <f t="shared" si="13"/>
        <v>0</v>
      </c>
      <c r="J250" s="13"/>
      <c r="K250" s="13"/>
      <c r="L250" s="13" cm="1">
        <f t="array" ref="L250">_xlfn.IFS(AND(D250=1, I250=0), N250*0.15, AND(D250=2, I250=0), N250*0.15, AND(D250=3, I250=0), N250*0.15, AND(D250=4, I250=0), N250*0.15, AND(D250=5, I250=0), N250*0.1, AND(D250=6, I250=0), N250*0.1, AND(D250=7, I250=0), N250*0.1, AND(D250=1, I250=1), N250*0.1, AND(D250=2, I250=1), N250*0.1, AND(D250=3, I250=1), N250*0.1, AND(D250=4, I250=1), N250*0.1, AND(D250=5, I250=1), N250*0.1, AND(D250=6, I250=1), N250*0.1, AND(D250=7, I250=1), N250*0.1)</f>
        <v>3930.45</v>
      </c>
      <c r="M250" s="13" cm="1">
        <f t="array" ref="M250">_xlfn.IFS(AND(D250=1, I250=0), O250*0.15, AND(D250=2, I250=0), O250*0.15, AND(D250=3, I250=0), O250*0.15, AND(D250=4, I250=0), O250*0.15, AND(D250=5, I250=0), O250*0.1, AND(D250=6, I250=0), O250*0.1, AND(D250=7, I250=0), O250*0.1, AND(D250=1, I250=1), O250*0.1, AND(D250=2, I250=1), O250*0.1, AND(D250=3, I250=1), O250*0.1, AND(D250=4, I250=1), O250*0.1, AND(D250=5, I250=1), O250*0.1, AND(D250=6, I250=1), O250*0.1, AND(D250=7, I250=1), O250*0.1)</f>
        <v>3813.1499999999996</v>
      </c>
      <c r="N250">
        <v>26203</v>
      </c>
      <c r="O250">
        <v>25421</v>
      </c>
      <c r="P250">
        <v>0.86293998327029753</v>
      </c>
      <c r="Q250">
        <v>0.1370600167297025</v>
      </c>
      <c r="R250">
        <v>0.50875139996846996</v>
      </c>
      <c r="S250">
        <v>0.49124860003153009</v>
      </c>
      <c r="T250">
        <v>3.3620924904647367E-2</v>
      </c>
      <c r="V250">
        <v>2620</v>
      </c>
      <c r="W250" s="9">
        <v>23.4</v>
      </c>
      <c r="X250">
        <v>19.899999999999999</v>
      </c>
      <c r="Y250">
        <f t="shared" si="15"/>
        <v>465.65999999999991</v>
      </c>
    </row>
    <row r="251" spans="1:25" x14ac:dyDescent="0.6">
      <c r="A251">
        <v>2012</v>
      </c>
      <c r="B251">
        <v>9</v>
      </c>
      <c r="C251">
        <v>6</v>
      </c>
      <c r="D251">
        <f t="shared" si="14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2"/>
        <v>0</v>
      </c>
      <c r="I251">
        <f t="shared" si="13"/>
        <v>0</v>
      </c>
      <c r="J251" s="13"/>
      <c r="K251" s="13"/>
      <c r="L251" s="13" cm="1">
        <f t="array" ref="L251">_xlfn.IFS(AND(D251=1, I251=0), N251*0.15, AND(D251=2, I251=0), N251*0.15, AND(D251=3, I251=0), N251*0.15, AND(D251=4, I251=0), N251*0.15, AND(D251=5, I251=0), N251*0.1, AND(D251=6, I251=0), N251*0.1, AND(D251=7, I251=0), N251*0.1, AND(D251=1, I251=1), N251*0.1, AND(D251=2, I251=1), N251*0.1, AND(D251=3, I251=1), N251*0.1, AND(D251=4, I251=1), N251*0.1, AND(D251=5, I251=1), N251*0.1, AND(D251=6, I251=1), N251*0.1, AND(D251=7, I251=1), N251*0.1)</f>
        <v>4161</v>
      </c>
      <c r="M251" s="13" cm="1">
        <f t="array" ref="M251">_xlfn.IFS(AND(D251=1, I251=0), O251*0.15, AND(D251=2, I251=0), O251*0.15, AND(D251=3, I251=0), O251*0.15, AND(D251=4, I251=0), O251*0.15, AND(D251=5, I251=0), O251*0.1, AND(D251=6, I251=0), O251*0.1, AND(D251=7, I251=0), O251*0.1, AND(D251=1, I251=1), O251*0.1, AND(D251=2, I251=1), O251*0.1, AND(D251=3, I251=1), O251*0.1, AND(D251=4, I251=1), O251*0.1, AND(D251=5, I251=1), O251*0.1, AND(D251=6, I251=1), O251*0.1, AND(D251=7, I251=1), O251*0.1)</f>
        <v>3743.85</v>
      </c>
      <c r="N251">
        <v>27740</v>
      </c>
      <c r="O251">
        <v>24959</v>
      </c>
      <c r="P251">
        <v>0.88235294117647056</v>
      </c>
      <c r="Q251">
        <v>0.1176470588235294</v>
      </c>
      <c r="R251">
        <v>0.55226202674905567</v>
      </c>
      <c r="S251">
        <v>0.44773797325094428</v>
      </c>
      <c r="T251">
        <v>3.4486595371385168E-2</v>
      </c>
      <c r="V251">
        <v>2620</v>
      </c>
      <c r="W251" s="9">
        <v>23</v>
      </c>
      <c r="X251">
        <v>0</v>
      </c>
      <c r="Y251">
        <f t="shared" si="15"/>
        <v>0</v>
      </c>
    </row>
    <row r="252" spans="1:25" x14ac:dyDescent="0.6">
      <c r="A252">
        <v>2012</v>
      </c>
      <c r="B252">
        <v>9</v>
      </c>
      <c r="C252">
        <v>7</v>
      </c>
      <c r="D252">
        <f t="shared" si="14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2"/>
        <v>0</v>
      </c>
      <c r="I252">
        <f t="shared" si="13"/>
        <v>0</v>
      </c>
      <c r="J252" s="13"/>
      <c r="K252" s="13"/>
      <c r="L252" s="13" cm="1">
        <f t="array" ref="L252">_xlfn.IFS(AND(D252=1, I252=0), N252*0.15, AND(D252=2, I252=0), N252*0.15, AND(D252=3, I252=0), N252*0.15, AND(D252=4, I252=0), N252*0.15, AND(D252=5, I252=0), N252*0.1, AND(D252=6, I252=0), N252*0.1, AND(D252=7, I252=0), N252*0.1, AND(D252=1, I252=1), N252*0.1, AND(D252=2, I252=1), N252*0.1, AND(D252=3, I252=1), N252*0.1, AND(D252=4, I252=1), N252*0.1, AND(D252=5, I252=1), N252*0.1, AND(D252=6, I252=1), N252*0.1, AND(D252=7, I252=1), N252*0.1)</f>
        <v>2840.6000000000004</v>
      </c>
      <c r="M252" s="13" cm="1">
        <f t="array" ref="M252">_xlfn.IFS(AND(D252=1, I252=0), O252*0.15, AND(D252=2, I252=0), O252*0.15, AND(D252=3, I252=0), O252*0.15, AND(D252=4, I252=0), O252*0.15, AND(D252=5, I252=0), O252*0.1, AND(D252=6, I252=0), O252*0.1, AND(D252=7, I252=0), O252*0.1, AND(D252=1, I252=1), O252*0.1, AND(D252=2, I252=1), O252*0.1, AND(D252=3, I252=1), O252*0.1, AND(D252=4, I252=1), O252*0.1, AND(D252=5, I252=1), O252*0.1, AND(D252=6, I252=1), O252*0.1, AND(D252=7, I252=1), O252*0.1)</f>
        <v>2780.5</v>
      </c>
      <c r="N252">
        <v>28406</v>
      </c>
      <c r="O252">
        <v>27805</v>
      </c>
      <c r="P252">
        <v>0.86052306630863595</v>
      </c>
      <c r="Q252">
        <v>0.13947693369136421</v>
      </c>
      <c r="R252">
        <v>0.46865149276042573</v>
      </c>
      <c r="S252">
        <v>0.53134850723957427</v>
      </c>
      <c r="T252">
        <v>0.10058717413526851</v>
      </c>
      <c r="V252">
        <v>2620</v>
      </c>
      <c r="W252" s="9">
        <v>25.1</v>
      </c>
      <c r="X252">
        <v>1.5</v>
      </c>
      <c r="Y252">
        <f t="shared" si="15"/>
        <v>37.650000000000006</v>
      </c>
    </row>
    <row r="253" spans="1:25" x14ac:dyDescent="0.6">
      <c r="A253">
        <v>2012</v>
      </c>
      <c r="B253">
        <v>9</v>
      </c>
      <c r="C253">
        <v>8</v>
      </c>
      <c r="D253">
        <f t="shared" si="14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2"/>
        <v>0</v>
      </c>
      <c r="I253">
        <f t="shared" si="13"/>
        <v>0</v>
      </c>
      <c r="J253" s="13"/>
      <c r="K253" s="13"/>
      <c r="L253" s="13" cm="1">
        <f t="array" ref="L253">_xlfn.IFS(AND(D253=1, I253=0), N253*0.15, AND(D253=2, I253=0), N253*0.15, AND(D253=3, I253=0), N253*0.15, AND(D253=4, I253=0), N253*0.15, AND(D253=5, I253=0), N253*0.1, AND(D253=6, I253=0), N253*0.1, AND(D253=7, I253=0), N253*0.1, AND(D253=1, I253=1), N253*0.1, AND(D253=2, I253=1), N253*0.1, AND(D253=3, I253=1), N253*0.1, AND(D253=4, I253=1), N253*0.1, AND(D253=5, I253=1), N253*0.1, AND(D253=6, I253=1), N253*0.1, AND(D253=7, I253=1), N253*0.1)</f>
        <v>2668.5</v>
      </c>
      <c r="M253" s="13" cm="1">
        <f t="array" ref="M253">_xlfn.IFS(AND(D253=1, I253=0), O253*0.15, AND(D253=2, I253=0), O253*0.15, AND(D253=3, I253=0), O253*0.15, AND(D253=4, I253=0), O253*0.15, AND(D253=5, I253=0), O253*0.1, AND(D253=6, I253=0), O253*0.1, AND(D253=7, I253=0), O253*0.1, AND(D253=1, I253=1), O253*0.1, AND(D253=2, I253=1), O253*0.1, AND(D253=3, I253=1), O253*0.1, AND(D253=4, I253=1), O253*0.1, AND(D253=5, I253=1), O253*0.1, AND(D253=6, I253=1), O253*0.1, AND(D253=7, I253=1), O253*0.1)</f>
        <v>2665.7000000000003</v>
      </c>
      <c r="N253">
        <v>26685</v>
      </c>
      <c r="O253">
        <v>26657</v>
      </c>
      <c r="P253">
        <v>0.80162799269777729</v>
      </c>
      <c r="Q253">
        <v>0.1983720073022226</v>
      </c>
      <c r="R253">
        <v>0.52703428498185534</v>
      </c>
      <c r="S253">
        <v>0.47296571501814472</v>
      </c>
      <c r="T253">
        <v>1.4646171948403191E-2</v>
      </c>
      <c r="V253">
        <v>2620</v>
      </c>
      <c r="W253" s="9">
        <v>24.1</v>
      </c>
      <c r="X253">
        <v>15</v>
      </c>
      <c r="Y253">
        <f t="shared" si="15"/>
        <v>361.5</v>
      </c>
    </row>
    <row r="254" spans="1:25" x14ac:dyDescent="0.6">
      <c r="A254">
        <v>2012</v>
      </c>
      <c r="B254">
        <v>9</v>
      </c>
      <c r="C254">
        <v>9</v>
      </c>
      <c r="D254">
        <f t="shared" si="14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2"/>
        <v>0</v>
      </c>
      <c r="I254">
        <f t="shared" si="13"/>
        <v>0</v>
      </c>
      <c r="J254" s="13"/>
      <c r="K254" s="13"/>
      <c r="L254" s="13" cm="1">
        <f t="array" ref="L254">_xlfn.IFS(AND(D254=1, I254=0), N254*0.15, AND(D254=2, I254=0), N254*0.15, AND(D254=3, I254=0), N254*0.15, AND(D254=4, I254=0), N254*0.15, AND(D254=5, I254=0), N254*0.1, AND(D254=6, I254=0), N254*0.1, AND(D254=7, I254=0), N254*0.1, AND(D254=1, I254=1), N254*0.1, AND(D254=2, I254=1), N254*0.1, AND(D254=3, I254=1), N254*0.1, AND(D254=4, I254=1), N254*0.1, AND(D254=5, I254=1), N254*0.1, AND(D254=6, I254=1), N254*0.1, AND(D254=7, I254=1), N254*0.1)</f>
        <v>2413.5</v>
      </c>
      <c r="M254" s="13" cm="1">
        <f t="array" ref="M254">_xlfn.IFS(AND(D254=1, I254=0), O254*0.15, AND(D254=2, I254=0), O254*0.15, AND(D254=3, I254=0), O254*0.15, AND(D254=4, I254=0), O254*0.15, AND(D254=5, I254=0), O254*0.1, AND(D254=6, I254=0), O254*0.1, AND(D254=7, I254=0), O254*0.1, AND(D254=1, I254=1), O254*0.1, AND(D254=2, I254=1), O254*0.1, AND(D254=3, I254=1), O254*0.1, AND(D254=4, I254=1), O254*0.1, AND(D254=5, I254=1), O254*0.1, AND(D254=6, I254=1), O254*0.1, AND(D254=7, I254=1), O254*0.1)</f>
        <v>3058.5</v>
      </c>
      <c r="N254">
        <v>24135</v>
      </c>
      <c r="O254">
        <v>30585</v>
      </c>
      <c r="P254">
        <v>0.85137785003679467</v>
      </c>
      <c r="Q254">
        <v>0.1486221499632053</v>
      </c>
      <c r="R254">
        <v>0.51842673623556468</v>
      </c>
      <c r="S254">
        <v>0.48157326376443532</v>
      </c>
      <c r="T254">
        <v>3.2047092735498529E-2</v>
      </c>
      <c r="V254">
        <v>2620</v>
      </c>
      <c r="W254" s="9">
        <v>21.3</v>
      </c>
      <c r="X254">
        <v>40.9</v>
      </c>
      <c r="Y254">
        <f t="shared" si="15"/>
        <v>871.17</v>
      </c>
    </row>
    <row r="255" spans="1:25" x14ac:dyDescent="0.6">
      <c r="A255">
        <v>2012</v>
      </c>
      <c r="B255">
        <v>9</v>
      </c>
      <c r="C255">
        <v>10</v>
      </c>
      <c r="D255">
        <f t="shared" si="14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2"/>
        <v>0</v>
      </c>
      <c r="I255">
        <f t="shared" si="13"/>
        <v>0</v>
      </c>
      <c r="J255" s="13"/>
      <c r="K255" s="13"/>
      <c r="L255" s="13" cm="1">
        <f t="array" ref="L255">_xlfn.IFS(AND(D255=1, I255=0), N255*0.15, AND(D255=2, I255=0), N255*0.15, AND(D255=3, I255=0), N255*0.15, AND(D255=4, I255=0), N255*0.15, AND(D255=5, I255=0), N255*0.1, AND(D255=6, I255=0), N255*0.1, AND(D255=7, I255=0), N255*0.1, AND(D255=1, I255=1), N255*0.1, AND(D255=2, I255=1), N255*0.1, AND(D255=3, I255=1), N255*0.1, AND(D255=4, I255=1), N255*0.1, AND(D255=5, I255=1), N255*0.1, AND(D255=6, I255=1), N255*0.1, AND(D255=7, I255=1), N255*0.1)</f>
        <v>4122.8999999999996</v>
      </c>
      <c r="M255" s="13" cm="1">
        <f t="array" ref="M255">_xlfn.IFS(AND(D255=1, I255=0), O255*0.15, AND(D255=2, I255=0), O255*0.15, AND(D255=3, I255=0), O255*0.15, AND(D255=4, I255=0), O255*0.15, AND(D255=5, I255=0), O255*0.1, AND(D255=6, I255=0), O255*0.1, AND(D255=7, I255=0), O255*0.1, AND(D255=1, I255=1), O255*0.1, AND(D255=2, I255=1), O255*0.1, AND(D255=3, I255=1), O255*0.1, AND(D255=4, I255=1), O255*0.1, AND(D255=5, I255=1), O255*0.1, AND(D255=6, I255=1), O255*0.1, AND(D255=7, I255=1), O255*0.1)</f>
        <v>4026.2999999999997</v>
      </c>
      <c r="N255">
        <v>27486</v>
      </c>
      <c r="O255">
        <v>26842</v>
      </c>
      <c r="P255">
        <v>0.833715801728384</v>
      </c>
      <c r="Q255">
        <v>0.166284198271616</v>
      </c>
      <c r="R255">
        <v>0.53484098472995156</v>
      </c>
      <c r="S255">
        <v>0.46515901527004849</v>
      </c>
      <c r="T255">
        <v>3.2199306329741113E-2</v>
      </c>
      <c r="V255">
        <v>2620</v>
      </c>
      <c r="W255" s="9">
        <v>22</v>
      </c>
      <c r="X255">
        <v>12.1</v>
      </c>
      <c r="Y255">
        <f t="shared" si="15"/>
        <v>266.2</v>
      </c>
    </row>
    <row r="256" spans="1:25" x14ac:dyDescent="0.6">
      <c r="A256">
        <v>2012</v>
      </c>
      <c r="B256">
        <v>9</v>
      </c>
      <c r="C256">
        <v>11</v>
      </c>
      <c r="D256">
        <f t="shared" si="14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2"/>
        <v>0</v>
      </c>
      <c r="I256">
        <f t="shared" si="13"/>
        <v>0</v>
      </c>
      <c r="J256" s="13"/>
      <c r="K256" s="13"/>
      <c r="L256" s="13" cm="1">
        <f t="array" ref="L256">_xlfn.IFS(AND(D256=1, I256=0), N256*0.15, AND(D256=2, I256=0), N256*0.15, AND(D256=3, I256=0), N256*0.15, AND(D256=4, I256=0), N256*0.15, AND(D256=5, I256=0), N256*0.1, AND(D256=6, I256=0), N256*0.1, AND(D256=7, I256=0), N256*0.1, AND(D256=1, I256=1), N256*0.1, AND(D256=2, I256=1), N256*0.1, AND(D256=3, I256=1), N256*0.1, AND(D256=4, I256=1), N256*0.1, AND(D256=5, I256=1), N256*0.1, AND(D256=6, I256=1), N256*0.1, AND(D256=7, I256=1), N256*0.1)</f>
        <v>3564.75</v>
      </c>
      <c r="M256" s="13" cm="1">
        <f t="array" ref="M256">_xlfn.IFS(AND(D256=1, I256=0), O256*0.15, AND(D256=2, I256=0), O256*0.15, AND(D256=3, I256=0), O256*0.15, AND(D256=4, I256=0), O256*0.15, AND(D256=5, I256=0), O256*0.1, AND(D256=6, I256=0), O256*0.1, AND(D256=7, I256=0), O256*0.1, AND(D256=1, I256=1), O256*0.1, AND(D256=2, I256=1), O256*0.1, AND(D256=3, I256=1), O256*0.1, AND(D256=4, I256=1), O256*0.1, AND(D256=5, I256=1), O256*0.1, AND(D256=6, I256=1), O256*0.1, AND(D256=7, I256=1), O256*0.1)</f>
        <v>3209.85</v>
      </c>
      <c r="N256">
        <v>23765</v>
      </c>
      <c r="O256">
        <v>21399</v>
      </c>
      <c r="P256">
        <v>0.82449391794058768</v>
      </c>
      <c r="Q256">
        <v>0.17550608205941229</v>
      </c>
      <c r="R256">
        <v>0.57044957766791127</v>
      </c>
      <c r="S256">
        <v>0.42955042233208868</v>
      </c>
      <c r="T256">
        <v>2.943129568516565E-2</v>
      </c>
      <c r="V256">
        <v>2620</v>
      </c>
      <c r="W256" s="9">
        <v>23.2</v>
      </c>
      <c r="X256">
        <v>0</v>
      </c>
      <c r="Y256">
        <f t="shared" si="15"/>
        <v>0</v>
      </c>
    </row>
    <row r="257" spans="1:25" x14ac:dyDescent="0.6">
      <c r="A257">
        <v>2012</v>
      </c>
      <c r="B257">
        <v>9</v>
      </c>
      <c r="C257">
        <v>12</v>
      </c>
      <c r="D257">
        <f t="shared" si="14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2"/>
        <v>0</v>
      </c>
      <c r="I257">
        <f t="shared" si="13"/>
        <v>0</v>
      </c>
      <c r="J257" s="13"/>
      <c r="K257" s="13"/>
      <c r="L257" s="13" cm="1">
        <f t="array" ref="L257">_xlfn.IFS(AND(D257=1, I257=0), N257*0.15, AND(D257=2, I257=0), N257*0.15, AND(D257=3, I257=0), N257*0.15, AND(D257=4, I257=0), N257*0.15, AND(D257=5, I257=0), N257*0.1, AND(D257=6, I257=0), N257*0.1, AND(D257=7, I257=0), N257*0.1, AND(D257=1, I257=1), N257*0.1, AND(D257=2, I257=1), N257*0.1, AND(D257=3, I257=1), N257*0.1, AND(D257=4, I257=1), N257*0.1, AND(D257=5, I257=1), N257*0.1, AND(D257=6, I257=1), N257*0.1, AND(D257=7, I257=1), N257*0.1)</f>
        <v>3610.65</v>
      </c>
      <c r="M257" s="13" cm="1">
        <f t="array" ref="M257">_xlfn.IFS(AND(D257=1, I257=0), O257*0.15, AND(D257=2, I257=0), O257*0.15, AND(D257=3, I257=0), O257*0.15, AND(D257=4, I257=0), O257*0.15, AND(D257=5, I257=0), O257*0.1, AND(D257=6, I257=0), O257*0.1, AND(D257=7, I257=0), O257*0.1, AND(D257=1, I257=1), O257*0.1, AND(D257=2, I257=1), O257*0.1, AND(D257=3, I257=1), O257*0.1, AND(D257=4, I257=1), O257*0.1, AND(D257=5, I257=1), O257*0.1, AND(D257=6, I257=1), O257*0.1, AND(D257=7, I257=1), O257*0.1)</f>
        <v>3786.1499999999996</v>
      </c>
      <c r="N257">
        <v>24071</v>
      </c>
      <c r="O257">
        <v>25241</v>
      </c>
      <c r="P257">
        <v>0.81030946311125673</v>
      </c>
      <c r="Q257">
        <v>0.18969053688874329</v>
      </c>
      <c r="R257">
        <v>0.56394501018541943</v>
      </c>
      <c r="S257">
        <v>0.43605498981458057</v>
      </c>
      <c r="T257">
        <v>7.8431372549019589E-3</v>
      </c>
      <c r="V257">
        <v>2620</v>
      </c>
      <c r="W257" s="9">
        <v>24.1</v>
      </c>
      <c r="X257">
        <v>0</v>
      </c>
      <c r="Y257">
        <f t="shared" si="15"/>
        <v>0</v>
      </c>
    </row>
    <row r="258" spans="1:25" x14ac:dyDescent="0.6">
      <c r="A258">
        <v>2012</v>
      </c>
      <c r="B258">
        <v>9</v>
      </c>
      <c r="C258">
        <v>13</v>
      </c>
      <c r="D258">
        <f t="shared" si="14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16" xml:space="preserve"> IF(F258 = "H",1,0)</f>
        <v>0</v>
      </c>
      <c r="I258">
        <f t="shared" ref="I258:I321" si="17">IF(NOT(ISBLANK(F258)), 1, 0)</f>
        <v>0</v>
      </c>
      <c r="J258" s="13"/>
      <c r="K258" s="13"/>
      <c r="L258" s="13" cm="1">
        <f t="array" ref="L258">_xlfn.IFS(AND(D258=1, I258=0), N258*0.15, AND(D258=2, I258=0), N258*0.15, AND(D258=3, I258=0), N258*0.15, AND(D258=4, I258=0), N258*0.15, AND(D258=5, I258=0), N258*0.1, AND(D258=6, I258=0), N258*0.1, AND(D258=7, I258=0), N258*0.1, AND(D258=1, I258=1), N258*0.1, AND(D258=2, I258=1), N258*0.1, AND(D258=3, I258=1), N258*0.1, AND(D258=4, I258=1), N258*0.1, AND(D258=5, I258=1), N258*0.1, AND(D258=6, I258=1), N258*0.1, AND(D258=7, I258=1), N258*0.1)</f>
        <v>3873.8999999999996</v>
      </c>
      <c r="M258" s="13" cm="1">
        <f t="array" ref="M258">_xlfn.IFS(AND(D258=1, I258=0), O258*0.15, AND(D258=2, I258=0), O258*0.15, AND(D258=3, I258=0), O258*0.15, AND(D258=4, I258=0), O258*0.15, AND(D258=5, I258=0), O258*0.1, AND(D258=6, I258=0), O258*0.1, AND(D258=7, I258=0), O258*0.1, AND(D258=1, I258=1), O258*0.1, AND(D258=2, I258=1), O258*0.1, AND(D258=3, I258=1), O258*0.1, AND(D258=4, I258=1), O258*0.1, AND(D258=5, I258=1), O258*0.1, AND(D258=6, I258=1), O258*0.1, AND(D258=7, I258=1), O258*0.1)</f>
        <v>4059.45</v>
      </c>
      <c r="N258">
        <v>25826</v>
      </c>
      <c r="O258">
        <v>27063</v>
      </c>
      <c r="P258">
        <v>0.84733149214121872</v>
      </c>
      <c r="Q258">
        <v>0.15266850785878119</v>
      </c>
      <c r="R258">
        <v>0.5105264823978275</v>
      </c>
      <c r="S258">
        <v>0.43391796204661698</v>
      </c>
      <c r="T258">
        <v>0.10597223586687191</v>
      </c>
      <c r="V258">
        <v>2620</v>
      </c>
      <c r="W258" s="9">
        <v>24</v>
      </c>
      <c r="X258">
        <v>2.5</v>
      </c>
      <c r="Y258">
        <f t="shared" si="15"/>
        <v>60</v>
      </c>
    </row>
    <row r="259" spans="1:25" x14ac:dyDescent="0.6">
      <c r="A259">
        <v>2012</v>
      </c>
      <c r="B259">
        <v>9</v>
      </c>
      <c r="C259">
        <v>14</v>
      </c>
      <c r="D259">
        <f t="shared" ref="D259:D322" si="18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16"/>
        <v>0</v>
      </c>
      <c r="I259">
        <f t="shared" si="17"/>
        <v>0</v>
      </c>
      <c r="J259" s="13"/>
      <c r="K259" s="13"/>
      <c r="L259" s="13" cm="1">
        <f t="array" ref="L259">_xlfn.IFS(AND(D259=1, I259=0), N259*0.15, AND(D259=2, I259=0), N259*0.15, AND(D259=3, I259=0), N259*0.15, AND(D259=4, I259=0), N259*0.15, AND(D259=5, I259=0), N259*0.1, AND(D259=6, I259=0), N259*0.1, AND(D259=7, I259=0), N259*0.1, AND(D259=1, I259=1), N259*0.1, AND(D259=2, I259=1), N259*0.1, AND(D259=3, I259=1), N259*0.1, AND(D259=4, I259=1), N259*0.1, AND(D259=5, I259=1), N259*0.1, AND(D259=6, I259=1), N259*0.1, AND(D259=7, I259=1), N259*0.1)</f>
        <v>2503.9</v>
      </c>
      <c r="M259" s="13" cm="1">
        <f t="array" ref="M259">_xlfn.IFS(AND(D259=1, I259=0), O259*0.15, AND(D259=2, I259=0), O259*0.15, AND(D259=3, I259=0), O259*0.15, AND(D259=4, I259=0), O259*0.15, AND(D259=5, I259=0), O259*0.1, AND(D259=6, I259=0), O259*0.1, AND(D259=7, I259=0), O259*0.1, AND(D259=1, I259=1), O259*0.1, AND(D259=2, I259=1), O259*0.1, AND(D259=3, I259=1), O259*0.1, AND(D259=4, I259=1), O259*0.1, AND(D259=5, I259=1), O259*0.1, AND(D259=6, I259=1), O259*0.1, AND(D259=7, I259=1), O259*0.1)</f>
        <v>2832.4</v>
      </c>
      <c r="N259">
        <v>25039</v>
      </c>
      <c r="O259">
        <v>28324</v>
      </c>
      <c r="P259">
        <v>0.88054395928478391</v>
      </c>
      <c r="Q259">
        <v>0.11945604071521609</v>
      </c>
      <c r="R259">
        <v>0.52568258060134099</v>
      </c>
      <c r="S259">
        <v>0.47431741939865901</v>
      </c>
      <c r="T259">
        <v>2.4019713466080249E-2</v>
      </c>
      <c r="V259">
        <v>2620</v>
      </c>
      <c r="W259" s="9">
        <v>21.3</v>
      </c>
      <c r="X259">
        <v>1.7</v>
      </c>
      <c r="Y259">
        <f t="shared" ref="Y259:Y322" si="19">W259*X259</f>
        <v>36.21</v>
      </c>
    </row>
    <row r="260" spans="1:25" x14ac:dyDescent="0.6">
      <c r="A260">
        <v>2012</v>
      </c>
      <c r="B260">
        <v>9</v>
      </c>
      <c r="C260">
        <v>15</v>
      </c>
      <c r="D260">
        <f t="shared" si="18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16"/>
        <v>0</v>
      </c>
      <c r="I260">
        <f t="shared" si="17"/>
        <v>0</v>
      </c>
      <c r="J260" s="13"/>
      <c r="K260" s="13"/>
      <c r="L260" s="13" cm="1">
        <f t="array" ref="L260">_xlfn.IFS(AND(D260=1, I260=0), N260*0.15, AND(D260=2, I260=0), N260*0.15, AND(D260=3, I260=0), N260*0.15, AND(D260=4, I260=0), N260*0.15, AND(D260=5, I260=0), N260*0.1, AND(D260=6, I260=0), N260*0.1, AND(D260=7, I260=0), N260*0.1, AND(D260=1, I260=1), N260*0.1, AND(D260=2, I260=1), N260*0.1, AND(D260=3, I260=1), N260*0.1, AND(D260=4, I260=1), N260*0.1, AND(D260=5, I260=1), N260*0.1, AND(D260=6, I260=1), N260*0.1, AND(D260=7, I260=1), N260*0.1)</f>
        <v>1828.2</v>
      </c>
      <c r="M260" s="13" cm="1">
        <f t="array" ref="M260">_xlfn.IFS(AND(D260=1, I260=0), O260*0.15, AND(D260=2, I260=0), O260*0.15, AND(D260=3, I260=0), O260*0.15, AND(D260=4, I260=0), O260*0.15, AND(D260=5, I260=0), O260*0.1, AND(D260=6, I260=0), O260*0.1, AND(D260=7, I260=0), O260*0.1, AND(D260=1, I260=1), O260*0.1, AND(D260=2, I260=1), O260*0.1, AND(D260=3, I260=1), O260*0.1, AND(D260=4, I260=1), O260*0.1, AND(D260=5, I260=1), O260*0.1, AND(D260=6, I260=1), O260*0.1, AND(D260=7, I260=1), O260*0.1)</f>
        <v>2751.8</v>
      </c>
      <c r="N260">
        <v>18282</v>
      </c>
      <c r="O260">
        <v>27518</v>
      </c>
      <c r="P260">
        <v>0.82300197701871558</v>
      </c>
      <c r="Q260">
        <v>0.17699802298128439</v>
      </c>
      <c r="R260">
        <v>0.53899558346204135</v>
      </c>
      <c r="S260">
        <v>0.46100441653795871</v>
      </c>
      <c r="T260">
        <v>3.5934946060804183E-2</v>
      </c>
      <c r="V260">
        <v>2620</v>
      </c>
      <c r="W260" s="9">
        <v>21.1</v>
      </c>
      <c r="X260">
        <v>6</v>
      </c>
      <c r="Y260">
        <f t="shared" si="19"/>
        <v>126.60000000000001</v>
      </c>
    </row>
    <row r="261" spans="1:25" x14ac:dyDescent="0.6">
      <c r="A261">
        <v>2012</v>
      </c>
      <c r="B261">
        <v>9</v>
      </c>
      <c r="C261">
        <v>16</v>
      </c>
      <c r="D261">
        <f t="shared" si="18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16"/>
        <v>0</v>
      </c>
      <c r="I261">
        <f t="shared" si="17"/>
        <v>0</v>
      </c>
      <c r="J261" s="13"/>
      <c r="K261" s="13"/>
      <c r="L261" s="13" cm="1">
        <f t="array" ref="L261">_xlfn.IFS(AND(D261=1, I261=0), N261*0.15, AND(D261=2, I261=0), N261*0.15, AND(D261=3, I261=0), N261*0.15, AND(D261=4, I261=0), N261*0.15, AND(D261=5, I261=0), N261*0.1, AND(D261=6, I261=0), N261*0.1, AND(D261=7, I261=0), N261*0.1, AND(D261=1, I261=1), N261*0.1, AND(D261=2, I261=1), N261*0.1, AND(D261=3, I261=1), N261*0.1, AND(D261=4, I261=1), N261*0.1, AND(D261=5, I261=1), N261*0.1, AND(D261=6, I261=1), N261*0.1, AND(D261=7, I261=1), N261*0.1)</f>
        <v>1244.8000000000002</v>
      </c>
      <c r="M261" s="13" cm="1">
        <f t="array" ref="M261">_xlfn.IFS(AND(D261=1, I261=0), O261*0.15, AND(D261=2, I261=0), O261*0.15, AND(D261=3, I261=0), O261*0.15, AND(D261=4, I261=0), O261*0.15, AND(D261=5, I261=0), O261*0.1, AND(D261=6, I261=0), O261*0.1, AND(D261=7, I261=0), O261*0.1, AND(D261=1, I261=1), O261*0.1, AND(D261=2, I261=1), O261*0.1, AND(D261=3, I261=1), O261*0.1, AND(D261=4, I261=1), O261*0.1, AND(D261=5, I261=1), O261*0.1, AND(D261=6, I261=1), O261*0.1, AND(D261=7, I261=1), O261*0.1)</f>
        <v>2409</v>
      </c>
      <c r="N261">
        <v>12448</v>
      </c>
      <c r="O261">
        <v>24090</v>
      </c>
      <c r="P261">
        <v>0.82666182592153203</v>
      </c>
      <c r="Q261">
        <v>0.17333817407846791</v>
      </c>
      <c r="R261">
        <v>0.4598849951791128</v>
      </c>
      <c r="S261">
        <v>0.54011500482088715</v>
      </c>
      <c r="T261">
        <v>5.2308600207759869E-2</v>
      </c>
      <c r="V261">
        <v>2620</v>
      </c>
      <c r="W261" s="9">
        <v>20.399999999999999</v>
      </c>
      <c r="X261">
        <v>193.2</v>
      </c>
      <c r="Y261">
        <f t="shared" si="19"/>
        <v>3941.2799999999993</v>
      </c>
    </row>
    <row r="262" spans="1:25" x14ac:dyDescent="0.6">
      <c r="A262">
        <v>2012</v>
      </c>
      <c r="B262">
        <v>9</v>
      </c>
      <c r="C262">
        <v>17</v>
      </c>
      <c r="D262">
        <f t="shared" si="18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16"/>
        <v>0</v>
      </c>
      <c r="I262">
        <f t="shared" si="17"/>
        <v>0</v>
      </c>
      <c r="J262" s="13"/>
      <c r="K262" s="13"/>
      <c r="L262" s="13" cm="1">
        <f t="array" ref="L262">_xlfn.IFS(AND(D262=1, I262=0), N262*0.15, AND(D262=2, I262=0), N262*0.15, AND(D262=3, I262=0), N262*0.15, AND(D262=4, I262=0), N262*0.15, AND(D262=5, I262=0), N262*0.1, AND(D262=6, I262=0), N262*0.1, AND(D262=7, I262=0), N262*0.1, AND(D262=1, I262=1), N262*0.1, AND(D262=2, I262=1), N262*0.1, AND(D262=3, I262=1), N262*0.1, AND(D262=4, I262=1), N262*0.1, AND(D262=5, I262=1), N262*0.1, AND(D262=6, I262=1), N262*0.1, AND(D262=7, I262=1), N262*0.1)</f>
        <v>1219.8</v>
      </c>
      <c r="M262" s="13" cm="1">
        <f t="array" ref="M262">_xlfn.IFS(AND(D262=1, I262=0), O262*0.15, AND(D262=2, I262=0), O262*0.15, AND(D262=3, I262=0), O262*0.15, AND(D262=4, I262=0), O262*0.15, AND(D262=5, I262=0), O262*0.1, AND(D262=6, I262=0), O262*0.1, AND(D262=7, I262=0), O262*0.1, AND(D262=1, I262=1), O262*0.1, AND(D262=2, I262=1), O262*0.1, AND(D262=3, I262=1), O262*0.1, AND(D262=4, I262=1), O262*0.1, AND(D262=5, I262=1), O262*0.1, AND(D262=6, I262=1), O262*0.1, AND(D262=7, I262=1), O262*0.1)</f>
        <v>1576.8</v>
      </c>
      <c r="N262" s="6">
        <v>8132</v>
      </c>
      <c r="O262" s="6">
        <v>10512</v>
      </c>
      <c r="P262">
        <v>0.64820901491342942</v>
      </c>
      <c r="Q262">
        <v>0.35179098508657058</v>
      </c>
      <c r="R262">
        <v>0.55229802447294707</v>
      </c>
      <c r="S262">
        <v>0.44770197552705288</v>
      </c>
      <c r="T262">
        <v>0.2136746724208024</v>
      </c>
      <c r="V262">
        <v>2620</v>
      </c>
      <c r="W262" s="9">
        <v>19.7</v>
      </c>
      <c r="X262">
        <v>206</v>
      </c>
      <c r="Y262">
        <f t="shared" si="19"/>
        <v>4058.2</v>
      </c>
    </row>
    <row r="263" spans="1:25" x14ac:dyDescent="0.6">
      <c r="A263">
        <v>2012</v>
      </c>
      <c r="B263">
        <v>9</v>
      </c>
      <c r="C263">
        <v>18</v>
      </c>
      <c r="D263">
        <f t="shared" si="18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16"/>
        <v>0</v>
      </c>
      <c r="I263">
        <f t="shared" si="17"/>
        <v>0</v>
      </c>
      <c r="J263" s="13"/>
      <c r="K263" s="13"/>
      <c r="L263" s="13" cm="1">
        <f t="array" ref="L263">_xlfn.IFS(AND(D263=1, I263=0), N263*0.15, AND(D263=2, I263=0), N263*0.15, AND(D263=3, I263=0), N263*0.15, AND(D263=4, I263=0), N263*0.15, AND(D263=5, I263=0), N263*0.1, AND(D263=6, I263=0), N263*0.1, AND(D263=7, I263=0), N263*0.1, AND(D263=1, I263=1), N263*0.1, AND(D263=2, I263=1), N263*0.1, AND(D263=3, I263=1), N263*0.1, AND(D263=4, I263=1), N263*0.1, AND(D263=5, I263=1), N263*0.1, AND(D263=6, I263=1), N263*0.1, AND(D263=7, I263=1), N263*0.1)</f>
        <v>3516.15</v>
      </c>
      <c r="M263" s="13" cm="1">
        <f t="array" ref="M263">_xlfn.IFS(AND(D263=1, I263=0), O263*0.15, AND(D263=2, I263=0), O263*0.15, AND(D263=3, I263=0), O263*0.15, AND(D263=4, I263=0), O263*0.15, AND(D263=5, I263=0), O263*0.1, AND(D263=6, I263=0), O263*0.1, AND(D263=7, I263=0), O263*0.1, AND(D263=1, I263=1), O263*0.1, AND(D263=2, I263=1), O263*0.1, AND(D263=3, I263=1), O263*0.1, AND(D263=4, I263=1), O263*0.1, AND(D263=5, I263=1), O263*0.1, AND(D263=6, I263=1), O263*0.1, AND(D263=7, I263=1), O263*0.1)</f>
        <v>2525.6999999999998</v>
      </c>
      <c r="N263">
        <v>23441</v>
      </c>
      <c r="O263">
        <v>16838</v>
      </c>
      <c r="P263">
        <v>0.84028184625128644</v>
      </c>
      <c r="Q263">
        <v>0.15971815374871351</v>
      </c>
      <c r="R263">
        <v>0.53280491438386179</v>
      </c>
      <c r="S263">
        <v>0.46719508561613832</v>
      </c>
      <c r="T263">
        <v>1.177224736048265E-2</v>
      </c>
      <c r="V263">
        <v>2620</v>
      </c>
      <c r="W263" s="9">
        <v>21.5</v>
      </c>
      <c r="X263">
        <v>0</v>
      </c>
      <c r="Y263">
        <f t="shared" si="19"/>
        <v>0</v>
      </c>
    </row>
    <row r="264" spans="1:25" x14ac:dyDescent="0.6">
      <c r="A264">
        <v>2012</v>
      </c>
      <c r="B264">
        <v>9</v>
      </c>
      <c r="C264">
        <v>19</v>
      </c>
      <c r="D264">
        <f t="shared" si="18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16"/>
        <v>0</v>
      </c>
      <c r="I264">
        <f t="shared" si="17"/>
        <v>0</v>
      </c>
      <c r="J264" s="13"/>
      <c r="K264" s="13"/>
      <c r="L264" s="13" cm="1">
        <f t="array" ref="L264">_xlfn.IFS(AND(D264=1, I264=0), N264*0.15, AND(D264=2, I264=0), N264*0.15, AND(D264=3, I264=0), N264*0.15, AND(D264=4, I264=0), N264*0.15, AND(D264=5, I264=0), N264*0.1, AND(D264=6, I264=0), N264*0.1, AND(D264=7, I264=0), N264*0.1, AND(D264=1, I264=1), N264*0.1, AND(D264=2, I264=1), N264*0.1, AND(D264=3, I264=1), N264*0.1, AND(D264=4, I264=1), N264*0.1, AND(D264=5, I264=1), N264*0.1, AND(D264=6, I264=1), N264*0.1, AND(D264=7, I264=1), N264*0.1)</f>
        <v>3718.7999999999997</v>
      </c>
      <c r="M264" s="13" cm="1">
        <f t="array" ref="M264">_xlfn.IFS(AND(D264=1, I264=0), O264*0.15, AND(D264=2, I264=0), O264*0.15, AND(D264=3, I264=0), O264*0.15, AND(D264=4, I264=0), O264*0.15, AND(D264=5, I264=0), O264*0.1, AND(D264=6, I264=0), O264*0.1, AND(D264=7, I264=0), O264*0.1, AND(D264=1, I264=1), O264*0.1, AND(D264=2, I264=1), O264*0.1, AND(D264=3, I264=1), O264*0.1, AND(D264=4, I264=1), O264*0.1, AND(D264=5, I264=1), O264*0.1, AND(D264=6, I264=1), O264*0.1, AND(D264=7, I264=1), O264*0.1)</f>
        <v>2186.6999999999998</v>
      </c>
      <c r="N264">
        <v>24792</v>
      </c>
      <c r="O264">
        <v>14578</v>
      </c>
      <c r="P264">
        <v>0.85489704037198322</v>
      </c>
      <c r="Q264">
        <v>0.14510295962801681</v>
      </c>
      <c r="R264">
        <v>0.54176078193106059</v>
      </c>
      <c r="S264">
        <v>0.45823921806893941</v>
      </c>
      <c r="T264">
        <v>7.7888863055103471E-3</v>
      </c>
      <c r="V264">
        <v>2620</v>
      </c>
      <c r="W264" s="9">
        <v>20.9</v>
      </c>
      <c r="X264">
        <v>0</v>
      </c>
      <c r="Y264">
        <f t="shared" si="19"/>
        <v>0</v>
      </c>
    </row>
    <row r="265" spans="1:25" x14ac:dyDescent="0.6">
      <c r="A265">
        <v>2012</v>
      </c>
      <c r="B265">
        <v>9</v>
      </c>
      <c r="C265">
        <v>20</v>
      </c>
      <c r="D265">
        <f t="shared" si="18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16"/>
        <v>0</v>
      </c>
      <c r="I265">
        <f t="shared" si="17"/>
        <v>0</v>
      </c>
      <c r="J265" s="13"/>
      <c r="K265" s="13"/>
      <c r="L265" s="13" cm="1">
        <f t="array" ref="L265">_xlfn.IFS(AND(D265=1, I265=0), N265*0.15, AND(D265=2, I265=0), N265*0.15, AND(D265=3, I265=0), N265*0.15, AND(D265=4, I265=0), N265*0.15, AND(D265=5, I265=0), N265*0.1, AND(D265=6, I265=0), N265*0.1, AND(D265=7, I265=0), N265*0.1, AND(D265=1, I265=1), N265*0.1, AND(D265=2, I265=1), N265*0.1, AND(D265=3, I265=1), N265*0.1, AND(D265=4, I265=1), N265*0.1, AND(D265=5, I265=1), N265*0.1, AND(D265=6, I265=1), N265*0.1, AND(D265=7, I265=1), N265*0.1)</f>
        <v>3621</v>
      </c>
      <c r="M265" s="13" cm="1">
        <f t="array" ref="M265">_xlfn.IFS(AND(D265=1, I265=0), O265*0.15, AND(D265=2, I265=0), O265*0.15, AND(D265=3, I265=0), O265*0.15, AND(D265=4, I265=0), O265*0.15, AND(D265=5, I265=0), O265*0.1, AND(D265=6, I265=0), O265*0.1, AND(D265=7, I265=0), O265*0.1, AND(D265=1, I265=1), O265*0.1, AND(D265=2, I265=1), O265*0.1, AND(D265=3, I265=1), O265*0.1, AND(D265=4, I265=1), O265*0.1, AND(D265=5, I265=1), O265*0.1, AND(D265=6, I265=1), O265*0.1, AND(D265=7, I265=1), O265*0.1)</f>
        <v>3138.9</v>
      </c>
      <c r="N265">
        <v>24140</v>
      </c>
      <c r="O265">
        <v>20926</v>
      </c>
      <c r="P265">
        <v>0.81098311426180281</v>
      </c>
      <c r="Q265">
        <v>0.18901688573819719</v>
      </c>
      <c r="R265">
        <v>0.53235880979206684</v>
      </c>
      <c r="S265">
        <v>0.46764119020793321</v>
      </c>
      <c r="T265">
        <v>5.2231718898385574E-3</v>
      </c>
      <c r="V265">
        <v>2620</v>
      </c>
      <c r="W265" s="9">
        <v>20.3</v>
      </c>
      <c r="X265">
        <v>0</v>
      </c>
      <c r="Y265">
        <f t="shared" si="19"/>
        <v>0</v>
      </c>
    </row>
    <row r="266" spans="1:25" x14ac:dyDescent="0.6">
      <c r="A266">
        <v>2012</v>
      </c>
      <c r="B266">
        <v>9</v>
      </c>
      <c r="C266">
        <v>21</v>
      </c>
      <c r="D266">
        <f t="shared" si="18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16"/>
        <v>0</v>
      </c>
      <c r="I266">
        <f t="shared" si="17"/>
        <v>0</v>
      </c>
      <c r="J266" s="13"/>
      <c r="K266" s="13"/>
      <c r="L266" s="13" cm="1">
        <f t="array" ref="L266">_xlfn.IFS(AND(D266=1, I266=0), N266*0.15, AND(D266=2, I266=0), N266*0.15, AND(D266=3, I266=0), N266*0.15, AND(D266=4, I266=0), N266*0.15, AND(D266=5, I266=0), N266*0.1, AND(D266=6, I266=0), N266*0.1, AND(D266=7, I266=0), N266*0.1, AND(D266=1, I266=1), N266*0.1, AND(D266=2, I266=1), N266*0.1, AND(D266=3, I266=1), N266*0.1, AND(D266=4, I266=1), N266*0.1, AND(D266=5, I266=1), N266*0.1, AND(D266=6, I266=1), N266*0.1, AND(D266=7, I266=1), N266*0.1)</f>
        <v>2580.2000000000003</v>
      </c>
      <c r="M266" s="13" cm="1">
        <f t="array" ref="M266">_xlfn.IFS(AND(D266=1, I266=0), O266*0.15, AND(D266=2, I266=0), O266*0.15, AND(D266=3, I266=0), O266*0.15, AND(D266=4, I266=0), O266*0.15, AND(D266=5, I266=0), O266*0.1, AND(D266=6, I266=0), O266*0.1, AND(D266=7, I266=0), O266*0.1, AND(D266=1, I266=1), O266*0.1, AND(D266=2, I266=1), O266*0.1, AND(D266=3, I266=1), O266*0.1, AND(D266=4, I266=1), O266*0.1, AND(D266=5, I266=1), O266*0.1, AND(D266=6, I266=1), O266*0.1, AND(D266=7, I266=1), O266*0.1)</f>
        <v>2833.5</v>
      </c>
      <c r="N266">
        <v>25802</v>
      </c>
      <c r="O266">
        <v>28335</v>
      </c>
      <c r="P266">
        <v>0.7759901318157354</v>
      </c>
      <c r="Q266">
        <v>0.22400986818426469</v>
      </c>
      <c r="R266">
        <v>0.53805173954772156</v>
      </c>
      <c r="S266">
        <v>0.46194826045227849</v>
      </c>
      <c r="T266">
        <v>3.9758030542871359E-2</v>
      </c>
      <c r="V266">
        <v>2620</v>
      </c>
      <c r="W266" s="9">
        <v>20.5</v>
      </c>
      <c r="X266">
        <v>0</v>
      </c>
      <c r="Y266">
        <f t="shared" si="19"/>
        <v>0</v>
      </c>
    </row>
    <row r="267" spans="1:25" x14ac:dyDescent="0.6">
      <c r="A267">
        <v>2012</v>
      </c>
      <c r="B267">
        <v>9</v>
      </c>
      <c r="C267">
        <v>22</v>
      </c>
      <c r="D267">
        <f t="shared" si="18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16"/>
        <v>0</v>
      </c>
      <c r="I267">
        <f t="shared" si="17"/>
        <v>0</v>
      </c>
      <c r="J267" s="13"/>
      <c r="K267" s="13"/>
      <c r="L267" s="13" cm="1">
        <f t="array" ref="L267">_xlfn.IFS(AND(D267=1, I267=0), N267*0.15, AND(D267=2, I267=0), N267*0.15, AND(D267=3, I267=0), N267*0.15, AND(D267=4, I267=0), N267*0.15, AND(D267=5, I267=0), N267*0.1, AND(D267=6, I267=0), N267*0.1, AND(D267=7, I267=0), N267*0.1, AND(D267=1, I267=1), N267*0.1, AND(D267=2, I267=1), N267*0.1, AND(D267=3, I267=1), N267*0.1, AND(D267=4, I267=1), N267*0.1, AND(D267=5, I267=1), N267*0.1, AND(D267=6, I267=1), N267*0.1, AND(D267=7, I267=1), N267*0.1)</f>
        <v>2472</v>
      </c>
      <c r="M267" s="13" cm="1">
        <f t="array" ref="M267">_xlfn.IFS(AND(D267=1, I267=0), O267*0.15, AND(D267=2, I267=0), O267*0.15, AND(D267=3, I267=0), O267*0.15, AND(D267=4, I267=0), O267*0.15, AND(D267=5, I267=0), O267*0.1, AND(D267=6, I267=0), O267*0.1, AND(D267=7, I267=0), O267*0.1, AND(D267=1, I267=1), O267*0.1, AND(D267=2, I267=1), O267*0.1, AND(D267=3, I267=1), O267*0.1, AND(D267=4, I267=1), O267*0.1, AND(D267=5, I267=1), O267*0.1, AND(D267=6, I267=1), O267*0.1, AND(D267=7, I267=1), O267*0.1)</f>
        <v>2334.5</v>
      </c>
      <c r="N267">
        <v>24720</v>
      </c>
      <c r="O267">
        <v>23345</v>
      </c>
      <c r="P267">
        <v>0.86713709230394009</v>
      </c>
      <c r="Q267">
        <v>0.13286290769605999</v>
      </c>
      <c r="R267">
        <v>0.53876751724502592</v>
      </c>
      <c r="S267">
        <v>0.46123248275497408</v>
      </c>
      <c r="T267">
        <v>2.5135387488328661E-2</v>
      </c>
      <c r="V267">
        <v>2620</v>
      </c>
      <c r="W267" s="9">
        <v>19.399999999999999</v>
      </c>
      <c r="X267">
        <v>0</v>
      </c>
      <c r="Y267">
        <f t="shared" si="19"/>
        <v>0</v>
      </c>
    </row>
    <row r="268" spans="1:25" x14ac:dyDescent="0.6">
      <c r="A268">
        <v>2012</v>
      </c>
      <c r="B268">
        <v>9</v>
      </c>
      <c r="C268">
        <v>23</v>
      </c>
      <c r="D268">
        <f t="shared" si="18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16"/>
        <v>0</v>
      </c>
      <c r="I268">
        <f t="shared" si="17"/>
        <v>0</v>
      </c>
      <c r="J268" s="13"/>
      <c r="K268" s="13"/>
      <c r="L268" s="13" cm="1">
        <f t="array" ref="L268">_xlfn.IFS(AND(D268=1, I268=0), N268*0.15, AND(D268=2, I268=0), N268*0.15, AND(D268=3, I268=0), N268*0.15, AND(D268=4, I268=0), N268*0.15, AND(D268=5, I268=0), N268*0.1, AND(D268=6, I268=0), N268*0.1, AND(D268=7, I268=0), N268*0.1, AND(D268=1, I268=1), N268*0.1, AND(D268=2, I268=1), N268*0.1, AND(D268=3, I268=1), N268*0.1, AND(D268=4, I268=1), N268*0.1, AND(D268=5, I268=1), N268*0.1, AND(D268=6, I268=1), N268*0.1, AND(D268=7, I268=1), N268*0.1)</f>
        <v>2081.7000000000003</v>
      </c>
      <c r="M268" s="13" cm="1">
        <f t="array" ref="M268">_xlfn.IFS(AND(D268=1, I268=0), O268*0.15, AND(D268=2, I268=0), O268*0.15, AND(D268=3, I268=0), O268*0.15, AND(D268=4, I268=0), O268*0.15, AND(D268=5, I268=0), O268*0.1, AND(D268=6, I268=0), O268*0.1, AND(D268=7, I268=0), O268*0.1, AND(D268=1, I268=1), O268*0.1, AND(D268=2, I268=1), O268*0.1, AND(D268=3, I268=1), O268*0.1, AND(D268=4, I268=1), O268*0.1, AND(D268=5, I268=1), O268*0.1, AND(D268=6, I268=1), O268*0.1, AND(D268=7, I268=1), O268*0.1)</f>
        <v>2806.4</v>
      </c>
      <c r="N268">
        <v>20817</v>
      </c>
      <c r="O268">
        <v>28064</v>
      </c>
      <c r="P268">
        <v>0.84479343520090544</v>
      </c>
      <c r="Q268">
        <v>0.1552065647990945</v>
      </c>
      <c r="R268">
        <v>0.49488894675965611</v>
      </c>
      <c r="S268">
        <v>0.44955549768478842</v>
      </c>
      <c r="T268">
        <v>3.1869991606833709E-2</v>
      </c>
      <c r="V268">
        <v>2620</v>
      </c>
      <c r="W268" s="9">
        <v>20.7</v>
      </c>
      <c r="X268">
        <v>0</v>
      </c>
      <c r="Y268">
        <f t="shared" si="19"/>
        <v>0</v>
      </c>
    </row>
    <row r="269" spans="1:25" x14ac:dyDescent="0.6">
      <c r="A269">
        <v>2012</v>
      </c>
      <c r="B269">
        <v>9</v>
      </c>
      <c r="C269">
        <v>24</v>
      </c>
      <c r="D269">
        <f t="shared" si="18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16"/>
        <v>0</v>
      </c>
      <c r="I269">
        <f t="shared" si="17"/>
        <v>0</v>
      </c>
      <c r="J269" s="13"/>
      <c r="K269" s="13"/>
      <c r="L269" s="13" cm="1">
        <f t="array" ref="L269">_xlfn.IFS(AND(D269=1, I269=0), N269*0.15, AND(D269=2, I269=0), N269*0.15, AND(D269=3, I269=0), N269*0.15, AND(D269=4, I269=0), N269*0.15, AND(D269=5, I269=0), N269*0.1, AND(D269=6, I269=0), N269*0.1, AND(D269=7, I269=0), N269*0.1, AND(D269=1, I269=1), N269*0.1, AND(D269=2, I269=1), N269*0.1, AND(D269=3, I269=1), N269*0.1, AND(D269=4, I269=1), N269*0.1, AND(D269=5, I269=1), N269*0.1, AND(D269=6, I269=1), N269*0.1, AND(D269=7, I269=1), N269*0.1)</f>
        <v>3495.9</v>
      </c>
      <c r="M269" s="13" cm="1">
        <f t="array" ref="M269">_xlfn.IFS(AND(D269=1, I269=0), O269*0.15, AND(D269=2, I269=0), O269*0.15, AND(D269=3, I269=0), O269*0.15, AND(D269=4, I269=0), O269*0.15, AND(D269=5, I269=0), O269*0.1, AND(D269=6, I269=0), O269*0.1, AND(D269=7, I269=0), O269*0.1, AND(D269=1, I269=1), O269*0.1, AND(D269=2, I269=1), O269*0.1, AND(D269=3, I269=1), O269*0.1, AND(D269=4, I269=1), O269*0.1, AND(D269=5, I269=1), O269*0.1, AND(D269=6, I269=1), O269*0.1, AND(D269=7, I269=1), O269*0.1)</f>
        <v>3530.4</v>
      </c>
      <c r="N269">
        <v>23306</v>
      </c>
      <c r="O269">
        <v>23536</v>
      </c>
      <c r="P269">
        <v>0.80671454798039743</v>
      </c>
      <c r="Q269">
        <v>0.19328545201960259</v>
      </c>
      <c r="R269">
        <v>0.54364607376617624</v>
      </c>
      <c r="S269">
        <v>0.45635392623382381</v>
      </c>
      <c r="T269">
        <v>1.707773707773708E-2</v>
      </c>
      <c r="V269">
        <v>2620</v>
      </c>
      <c r="W269" s="9">
        <v>21.2</v>
      </c>
      <c r="X269">
        <v>0</v>
      </c>
      <c r="Y269">
        <f t="shared" si="19"/>
        <v>0</v>
      </c>
    </row>
    <row r="270" spans="1:25" x14ac:dyDescent="0.6">
      <c r="A270">
        <v>2012</v>
      </c>
      <c r="B270">
        <v>9</v>
      </c>
      <c r="C270">
        <v>25</v>
      </c>
      <c r="D270">
        <f t="shared" si="18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16"/>
        <v>0</v>
      </c>
      <c r="I270">
        <f t="shared" si="17"/>
        <v>0</v>
      </c>
      <c r="J270" s="13"/>
      <c r="K270" s="13"/>
      <c r="L270" s="13" cm="1">
        <f t="array" ref="L270">_xlfn.IFS(AND(D270=1, I270=0), N270*0.15, AND(D270=2, I270=0), N270*0.15, AND(D270=3, I270=0), N270*0.15, AND(D270=4, I270=0), N270*0.15, AND(D270=5, I270=0), N270*0.1, AND(D270=6, I270=0), N270*0.1, AND(D270=7, I270=0), N270*0.1, AND(D270=1, I270=1), N270*0.1, AND(D270=2, I270=1), N270*0.1, AND(D270=3, I270=1), N270*0.1, AND(D270=4, I270=1), N270*0.1, AND(D270=5, I270=1), N270*0.1, AND(D270=6, I270=1), N270*0.1, AND(D270=7, I270=1), N270*0.1)</f>
        <v>2633.5499999999997</v>
      </c>
      <c r="M270" s="13" cm="1">
        <f t="array" ref="M270">_xlfn.IFS(AND(D270=1, I270=0), O270*0.15, AND(D270=2, I270=0), O270*0.15, AND(D270=3, I270=0), O270*0.15, AND(D270=4, I270=0), O270*0.15, AND(D270=5, I270=0), O270*0.1, AND(D270=6, I270=0), O270*0.1, AND(D270=7, I270=0), O270*0.1, AND(D270=1, I270=1), O270*0.1, AND(D270=2, I270=1), O270*0.1, AND(D270=3, I270=1), O270*0.1, AND(D270=4, I270=1), O270*0.1, AND(D270=5, I270=1), O270*0.1, AND(D270=6, I270=1), O270*0.1, AND(D270=7, I270=1), O270*0.1)</f>
        <v>2845.7999999999997</v>
      </c>
      <c r="N270">
        <v>17557</v>
      </c>
      <c r="O270">
        <v>18972</v>
      </c>
      <c r="P270">
        <v>0.83333333333333337</v>
      </c>
      <c r="Q270">
        <v>0.16666666666666671</v>
      </c>
      <c r="R270">
        <v>0.59729233327059417</v>
      </c>
      <c r="S270">
        <v>0.40270766672940589</v>
      </c>
      <c r="T270">
        <v>3.0022547232692161E-2</v>
      </c>
      <c r="V270">
        <v>2620</v>
      </c>
      <c r="W270" s="9">
        <v>21.1</v>
      </c>
      <c r="X270">
        <v>0</v>
      </c>
      <c r="Y270">
        <f t="shared" si="19"/>
        <v>0</v>
      </c>
    </row>
    <row r="271" spans="1:25" x14ac:dyDescent="0.6">
      <c r="A271">
        <v>2012</v>
      </c>
      <c r="B271">
        <v>9</v>
      </c>
      <c r="C271">
        <v>26</v>
      </c>
      <c r="D271">
        <f t="shared" si="18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16"/>
        <v>0</v>
      </c>
      <c r="I271">
        <f t="shared" si="17"/>
        <v>0</v>
      </c>
      <c r="J271" s="13"/>
      <c r="K271" s="13"/>
      <c r="L271" s="13" cm="1">
        <f t="array" ref="L271">_xlfn.IFS(AND(D271=1, I271=0), N271*0.15, AND(D271=2, I271=0), N271*0.15, AND(D271=3, I271=0), N271*0.15, AND(D271=4, I271=0), N271*0.15, AND(D271=5, I271=0), N271*0.1, AND(D271=6, I271=0), N271*0.1, AND(D271=7, I271=0), N271*0.1, AND(D271=1, I271=1), N271*0.1, AND(D271=2, I271=1), N271*0.1, AND(D271=3, I271=1), N271*0.1, AND(D271=4, I271=1), N271*0.1, AND(D271=5, I271=1), N271*0.1, AND(D271=6, I271=1), N271*0.1, AND(D271=7, I271=1), N271*0.1)</f>
        <v>2379.6</v>
      </c>
      <c r="M271" s="13" cm="1">
        <f t="array" ref="M271">_xlfn.IFS(AND(D271=1, I271=0), O271*0.15, AND(D271=2, I271=0), O271*0.15, AND(D271=3, I271=0), O271*0.15, AND(D271=4, I271=0), O271*0.15, AND(D271=5, I271=0), O271*0.1, AND(D271=6, I271=0), O271*0.1, AND(D271=7, I271=0), O271*0.1, AND(D271=1, I271=1), O271*0.1, AND(D271=2, I271=1), O271*0.1, AND(D271=3, I271=1), O271*0.1, AND(D271=4, I271=1), O271*0.1, AND(D271=5, I271=1), O271*0.1, AND(D271=6, I271=1), O271*0.1, AND(D271=7, I271=1), O271*0.1)</f>
        <v>3268.95</v>
      </c>
      <c r="N271">
        <v>15864</v>
      </c>
      <c r="O271">
        <v>21793</v>
      </c>
      <c r="P271">
        <v>0.78621925948794646</v>
      </c>
      <c r="Q271">
        <v>0.21378074051205351</v>
      </c>
      <c r="R271">
        <v>0.53225158899071934</v>
      </c>
      <c r="S271">
        <v>0.46774841100928061</v>
      </c>
      <c r="T271">
        <v>1.281445696904634E-2</v>
      </c>
      <c r="V271">
        <v>2620</v>
      </c>
      <c r="W271" s="9">
        <v>21.1</v>
      </c>
      <c r="X271">
        <v>0</v>
      </c>
      <c r="Y271">
        <f t="shared" si="19"/>
        <v>0</v>
      </c>
    </row>
    <row r="272" spans="1:25" x14ac:dyDescent="0.6">
      <c r="A272">
        <v>2012</v>
      </c>
      <c r="B272">
        <v>9</v>
      </c>
      <c r="C272">
        <v>27</v>
      </c>
      <c r="D272">
        <f t="shared" si="18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16"/>
        <v>0</v>
      </c>
      <c r="I272">
        <f t="shared" si="17"/>
        <v>0</v>
      </c>
      <c r="J272" s="13"/>
      <c r="K272" s="13"/>
      <c r="L272" s="13" cm="1">
        <f t="array" ref="L272">_xlfn.IFS(AND(D272=1, I272=0), N272*0.15, AND(D272=2, I272=0), N272*0.15, AND(D272=3, I272=0), N272*0.15, AND(D272=4, I272=0), N272*0.15, AND(D272=5, I272=0), N272*0.1, AND(D272=6, I272=0), N272*0.1, AND(D272=7, I272=0), N272*0.1, AND(D272=1, I272=1), N272*0.1, AND(D272=2, I272=1), N272*0.1, AND(D272=3, I272=1), N272*0.1, AND(D272=4, I272=1), N272*0.1, AND(D272=5, I272=1), N272*0.1, AND(D272=6, I272=1), N272*0.1, AND(D272=7, I272=1), N272*0.1)</f>
        <v>3314.25</v>
      </c>
      <c r="M272" s="13" cm="1">
        <f t="array" ref="M272">_xlfn.IFS(AND(D272=1, I272=0), O272*0.15, AND(D272=2, I272=0), O272*0.15, AND(D272=3, I272=0), O272*0.15, AND(D272=4, I272=0), O272*0.15, AND(D272=5, I272=0), O272*0.1, AND(D272=6, I272=0), O272*0.1, AND(D272=7, I272=0), O272*0.1, AND(D272=1, I272=1), O272*0.1, AND(D272=2, I272=1), O272*0.1, AND(D272=3, I272=1), O272*0.1, AND(D272=4, I272=1), O272*0.1, AND(D272=5, I272=1), O272*0.1, AND(D272=6, I272=1), O272*0.1, AND(D272=7, I272=1), O272*0.1)</f>
        <v>3509.25</v>
      </c>
      <c r="N272">
        <v>22095</v>
      </c>
      <c r="O272">
        <v>23395</v>
      </c>
      <c r="P272">
        <v>0.85489599188229326</v>
      </c>
      <c r="Q272">
        <v>0.14510400811770671</v>
      </c>
      <c r="R272">
        <v>0.51292151928715102</v>
      </c>
      <c r="S272">
        <v>0.43152292515729351</v>
      </c>
      <c r="T272">
        <v>4.5195333594026402E-2</v>
      </c>
      <c r="V272">
        <v>2620</v>
      </c>
      <c r="W272" s="9">
        <v>21.3</v>
      </c>
      <c r="X272">
        <v>0</v>
      </c>
      <c r="Y272">
        <f t="shared" si="19"/>
        <v>0</v>
      </c>
    </row>
    <row r="273" spans="1:25" x14ac:dyDescent="0.6">
      <c r="A273">
        <v>2012</v>
      </c>
      <c r="B273">
        <v>9</v>
      </c>
      <c r="C273">
        <v>28</v>
      </c>
      <c r="D273">
        <f t="shared" si="18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16"/>
        <v>0</v>
      </c>
      <c r="I273">
        <f t="shared" si="17"/>
        <v>0</v>
      </c>
      <c r="J273" s="13"/>
      <c r="K273" s="13"/>
      <c r="L273" s="13" cm="1">
        <f t="array" ref="L273">_xlfn.IFS(AND(D273=1, I273=0), N273*0.15, AND(D273=2, I273=0), N273*0.15, AND(D273=3, I273=0), N273*0.15, AND(D273=4, I273=0), N273*0.15, AND(D273=5, I273=0), N273*0.1, AND(D273=6, I273=0), N273*0.1, AND(D273=7, I273=0), N273*0.1, AND(D273=1, I273=1), N273*0.1, AND(D273=2, I273=1), N273*0.1, AND(D273=3, I273=1), N273*0.1, AND(D273=4, I273=1), N273*0.1, AND(D273=5, I273=1), N273*0.1, AND(D273=6, I273=1), N273*0.1, AND(D273=7, I273=1), N273*0.1)</f>
        <v>3251</v>
      </c>
      <c r="M273" s="13" cm="1">
        <f t="array" ref="M273">_xlfn.IFS(AND(D273=1, I273=0), O273*0.15, AND(D273=2, I273=0), O273*0.15, AND(D273=3, I273=0), O273*0.15, AND(D273=4, I273=0), O273*0.15, AND(D273=5, I273=0), O273*0.1, AND(D273=6, I273=0), O273*0.1, AND(D273=7, I273=0), O273*0.1, AND(D273=1, I273=1), O273*0.1, AND(D273=2, I273=1), O273*0.1, AND(D273=3, I273=1), O273*0.1, AND(D273=4, I273=1), O273*0.1, AND(D273=5, I273=1), O273*0.1, AND(D273=6, I273=1), O273*0.1, AND(D273=7, I273=1), O273*0.1)</f>
        <v>2346.5</v>
      </c>
      <c r="N273">
        <v>32510</v>
      </c>
      <c r="O273">
        <v>23465</v>
      </c>
      <c r="P273">
        <v>0.78947368421052633</v>
      </c>
      <c r="Q273">
        <v>0.2105263157894737</v>
      </c>
      <c r="R273">
        <v>0.5014335005666275</v>
      </c>
      <c r="S273">
        <v>0.44593492048600408</v>
      </c>
      <c r="T273">
        <v>7.8338383036525447E-2</v>
      </c>
      <c r="V273">
        <v>2620</v>
      </c>
      <c r="W273" s="9">
        <v>22.1</v>
      </c>
      <c r="X273">
        <v>0</v>
      </c>
      <c r="Y273">
        <f t="shared" si="19"/>
        <v>0</v>
      </c>
    </row>
    <row r="274" spans="1:25" x14ac:dyDescent="0.6">
      <c r="A274">
        <v>2012</v>
      </c>
      <c r="B274">
        <v>9</v>
      </c>
      <c r="C274">
        <v>29</v>
      </c>
      <c r="D274">
        <f t="shared" si="18"/>
        <v>6</v>
      </c>
      <c r="E274" s="14" t="s">
        <v>24</v>
      </c>
      <c r="F274" s="14" t="s">
        <v>14</v>
      </c>
      <c r="G274" s="1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-1</v>
      </c>
      <c r="H274" s="14">
        <f t="shared" si="16"/>
        <v>0</v>
      </c>
      <c r="I274" s="14">
        <f t="shared" si="17"/>
        <v>1</v>
      </c>
      <c r="J274" s="12" t="s">
        <v>62</v>
      </c>
      <c r="K274" s="12" t="s">
        <v>63</v>
      </c>
      <c r="L274" s="12" cm="1">
        <f t="array" ref="L274">_xlfn.IFS(AND(D274=1, I274=0), N274*0.15, AND(D274=2, I274=0), N274*0.15, AND(D274=3, I274=0), N274*0.15, AND(D274=4, I274=0), N274*0.15, AND(D274=5, I274=0), N274*0.1, AND(D274=6, I274=0), N274*0.1, AND(D274=7, I274=0), N274*0.1, AND(D274=1, I274=1), N274*0.1, AND(D274=2, I274=1), N274*0.1, AND(D274=3, I274=1), N274*0.1, AND(D274=4, I274=1), N274*0.1, AND(D274=5, I274=1), N274*0.1, AND(D274=6, I274=1), N274*0.1, AND(D274=7, I274=1), N274*0.1)</f>
        <v>3409.3</v>
      </c>
      <c r="M274" s="12" cm="1">
        <f t="array" ref="M274">_xlfn.IFS(AND(D274=1, I274=0), O274*0.15, AND(D274=2, I274=0), O274*0.15, AND(D274=3, I274=0), O274*0.15, AND(D274=4, I274=0), O274*0.15, AND(D274=5, I274=0), O274*0.1, AND(D274=6, I274=0), O274*0.1, AND(D274=7, I274=0), O274*0.1, AND(D274=1, I274=1), O274*0.1, AND(D274=2, I274=1), O274*0.1, AND(D274=3, I274=1), O274*0.1, AND(D274=4, I274=1), O274*0.1, AND(D274=5, I274=1), O274*0.1, AND(D274=6, I274=1), O274*0.1, AND(D274=7, I274=1), O274*0.1)</f>
        <v>1817.2</v>
      </c>
      <c r="N274">
        <v>34093</v>
      </c>
      <c r="O274">
        <v>18172</v>
      </c>
      <c r="P274">
        <v>0.76025191967873318</v>
      </c>
      <c r="Q274">
        <v>0.23974808032126679</v>
      </c>
      <c r="R274">
        <v>0.52308404286760501</v>
      </c>
      <c r="S274">
        <v>0.47691595713239487</v>
      </c>
      <c r="T274">
        <v>1.4275379062960759E-2</v>
      </c>
      <c r="V274">
        <v>2620</v>
      </c>
      <c r="W274" s="9">
        <v>20</v>
      </c>
      <c r="X274">
        <v>0</v>
      </c>
      <c r="Y274">
        <f t="shared" si="19"/>
        <v>0</v>
      </c>
    </row>
    <row r="275" spans="1:25" x14ac:dyDescent="0.6">
      <c r="A275">
        <v>2012</v>
      </c>
      <c r="B275">
        <v>9</v>
      </c>
      <c r="C275">
        <v>30</v>
      </c>
      <c r="D275">
        <f t="shared" si="18"/>
        <v>7</v>
      </c>
      <c r="E275" s="14" t="s">
        <v>24</v>
      </c>
      <c r="F275" s="14" t="s">
        <v>11</v>
      </c>
      <c r="G275" s="14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 s="14">
        <f t="shared" si="16"/>
        <v>1</v>
      </c>
      <c r="I275" s="14">
        <f t="shared" si="17"/>
        <v>1</v>
      </c>
      <c r="J275" s="12" t="s">
        <v>62</v>
      </c>
      <c r="K275" s="12" t="s">
        <v>63</v>
      </c>
      <c r="L275" s="12" cm="1">
        <f t="array" ref="L275">_xlfn.IFS(AND(D275=1, I275=0), N275*0.15, AND(D275=2, I275=0), N275*0.15, AND(D275=3, I275=0), N275*0.15, AND(D275=4, I275=0), N275*0.15, AND(D275=5, I275=0), N275*0.1, AND(D275=6, I275=0), N275*0.1, AND(D275=7, I275=0), N275*0.1, AND(D275=1, I275=1), N275*0.1, AND(D275=2, I275=1), N275*0.1, AND(D275=3, I275=1), N275*0.1, AND(D275=4, I275=1), N275*0.1, AND(D275=5, I275=1), N275*0.1, AND(D275=6, I275=1), N275*0.1, AND(D275=7, I275=1), N275*0.1)</f>
        <v>3347.1000000000004</v>
      </c>
      <c r="M275" s="12" cm="1">
        <f t="array" ref="M275">_xlfn.IFS(AND(D275=1, I275=0), O275*0.15, AND(D275=2, I275=0), O275*0.15, AND(D275=3, I275=0), O275*0.15, AND(D275=4, I275=0), O275*0.15, AND(D275=5, I275=0), O275*0.1, AND(D275=6, I275=0), O275*0.1, AND(D275=7, I275=0), O275*0.1, AND(D275=1, I275=1), O275*0.1, AND(D275=2, I275=1), O275*0.1, AND(D275=3, I275=1), O275*0.1, AND(D275=4, I275=1), O275*0.1, AND(D275=5, I275=1), O275*0.1, AND(D275=6, I275=1), O275*0.1, AND(D275=7, I275=1), O275*0.1)</f>
        <v>1911.8000000000002</v>
      </c>
      <c r="N275">
        <v>33471</v>
      </c>
      <c r="O275">
        <v>19118</v>
      </c>
      <c r="P275">
        <v>0.74153840455467945</v>
      </c>
      <c r="Q275">
        <v>0.25846159544532071</v>
      </c>
      <c r="R275">
        <v>0.51332693606570512</v>
      </c>
      <c r="S275">
        <v>0.48667306393429483</v>
      </c>
      <c r="T275">
        <v>2.5225494540179309E-2</v>
      </c>
      <c r="V275">
        <v>2620</v>
      </c>
      <c r="W275" s="9">
        <v>19.8</v>
      </c>
      <c r="X275">
        <v>0</v>
      </c>
      <c r="Y275">
        <f t="shared" si="19"/>
        <v>0</v>
      </c>
    </row>
    <row r="276" spans="1:25" x14ac:dyDescent="0.6">
      <c r="A276">
        <v>2012</v>
      </c>
      <c r="B276">
        <v>10</v>
      </c>
      <c r="C276">
        <v>1</v>
      </c>
      <c r="D276">
        <f t="shared" si="18"/>
        <v>1</v>
      </c>
      <c r="E276" s="14" t="s">
        <v>24</v>
      </c>
      <c r="F276" s="14" t="s">
        <v>15</v>
      </c>
      <c r="G276" s="14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1</v>
      </c>
      <c r="H276" s="14">
        <f t="shared" si="16"/>
        <v>0</v>
      </c>
      <c r="I276" s="14">
        <f t="shared" si="17"/>
        <v>1</v>
      </c>
      <c r="J276" s="12" t="s">
        <v>62</v>
      </c>
      <c r="K276" s="12" t="s">
        <v>63</v>
      </c>
      <c r="L276" s="12" cm="1">
        <f t="array" ref="L276">_xlfn.IFS(AND(D276=1, I276=0), N276*0.15, AND(D276=2, I276=0), N276*0.15, AND(D276=3, I276=0), N276*0.15, AND(D276=4, I276=0), N276*0.15, AND(D276=5, I276=0), N276*0.1, AND(D276=6, I276=0), N276*0.1, AND(D276=7, I276=0), N276*0.1, AND(D276=1, I276=1), N276*0.1, AND(D276=2, I276=1), N276*0.1, AND(D276=3, I276=1), N276*0.1, AND(D276=4, I276=1), N276*0.1, AND(D276=5, I276=1), N276*0.1, AND(D276=6, I276=1), N276*0.1, AND(D276=7, I276=1), N276*0.1)</f>
        <v>3099.7000000000003</v>
      </c>
      <c r="M276" s="12" cm="1">
        <f t="array" ref="M276">_xlfn.IFS(AND(D276=1, I276=0), O276*0.15, AND(D276=2, I276=0), O276*0.15, AND(D276=3, I276=0), O276*0.15, AND(D276=4, I276=0), O276*0.15, AND(D276=5, I276=0), O276*0.1, AND(D276=6, I276=0), O276*0.1, AND(D276=7, I276=0), O276*0.1, AND(D276=1, I276=1), O276*0.1, AND(D276=2, I276=1), O276*0.1, AND(D276=3, I276=1), O276*0.1, AND(D276=4, I276=1), O276*0.1, AND(D276=5, I276=1), O276*0.1, AND(D276=6, I276=1), O276*0.1, AND(D276=7, I276=1), O276*0.1)</f>
        <v>3285.9</v>
      </c>
      <c r="N276">
        <v>30997</v>
      </c>
      <c r="O276">
        <v>32859</v>
      </c>
      <c r="P276">
        <v>0.84197484721766547</v>
      </c>
      <c r="Q276">
        <v>0.1580251527823345</v>
      </c>
      <c r="R276">
        <v>0.52593702707791889</v>
      </c>
      <c r="S276">
        <v>0.47406297292208099</v>
      </c>
      <c r="T276">
        <v>6.9363481444637054E-2</v>
      </c>
      <c r="V276">
        <v>2620</v>
      </c>
      <c r="W276" s="9">
        <v>20.3</v>
      </c>
      <c r="X276">
        <v>0</v>
      </c>
      <c r="Y276">
        <f t="shared" si="19"/>
        <v>0</v>
      </c>
    </row>
    <row r="277" spans="1:25" x14ac:dyDescent="0.6">
      <c r="A277">
        <v>2012</v>
      </c>
      <c r="B277">
        <v>10</v>
      </c>
      <c r="C277">
        <v>2</v>
      </c>
      <c r="D277">
        <f t="shared" si="18"/>
        <v>2</v>
      </c>
      <c r="E277" s="14" t="s">
        <v>24</v>
      </c>
      <c r="F277" s="14" t="s">
        <v>17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2</v>
      </c>
      <c r="H277" s="14">
        <f t="shared" si="16"/>
        <v>0</v>
      </c>
      <c r="I277" s="14">
        <f t="shared" si="17"/>
        <v>1</v>
      </c>
      <c r="J277" s="12"/>
      <c r="K277" s="12" t="s">
        <v>63</v>
      </c>
      <c r="L277" s="12" cm="1">
        <f t="array" ref="L277">_xlfn.IFS(AND(D277=1, I277=0), N277*0.15, AND(D277=2, I277=0), N277*0.15, AND(D277=3, I277=0), N277*0.15, AND(D277=4, I277=0), N277*0.15, AND(D277=5, I277=0), N277*0.1, AND(D277=6, I277=0), N277*0.1, AND(D277=7, I277=0), N277*0.1, AND(D277=1, I277=1), N277*0.1, AND(D277=2, I277=1), N277*0.1, AND(D277=3, I277=1), N277*0.1, AND(D277=4, I277=1), N277*0.1, AND(D277=5, I277=1), N277*0.1, AND(D277=6, I277=1), N277*0.1, AND(D277=7, I277=1), N277*0.1)</f>
        <v>2652.1000000000004</v>
      </c>
      <c r="M277" s="12" cm="1">
        <f t="array" ref="M277">_xlfn.IFS(AND(D277=1, I277=0), O277*0.15, AND(D277=2, I277=0), O277*0.15, AND(D277=3, I277=0), O277*0.15, AND(D277=4, I277=0), O277*0.15, AND(D277=5, I277=0), O277*0.1, AND(D277=6, I277=0), O277*0.1, AND(D277=7, I277=0), O277*0.1, AND(D277=1, I277=1), O277*0.1, AND(D277=2, I277=1), O277*0.1, AND(D277=3, I277=1), O277*0.1, AND(D277=4, I277=1), O277*0.1, AND(D277=5, I277=1), O277*0.1, AND(D277=6, I277=1), O277*0.1, AND(D277=7, I277=1), O277*0.1)</f>
        <v>3246.1000000000004</v>
      </c>
      <c r="N277">
        <v>26521</v>
      </c>
      <c r="O277">
        <v>32461</v>
      </c>
      <c r="P277">
        <v>0.774810226370785</v>
      </c>
      <c r="Q277">
        <v>0.225189773629215</v>
      </c>
      <c r="R277">
        <v>0.55366637434731414</v>
      </c>
      <c r="S277">
        <v>0.44633362565268581</v>
      </c>
      <c r="T277">
        <v>2.187447628624099E-2</v>
      </c>
      <c r="V277">
        <v>2620</v>
      </c>
      <c r="W277" s="9">
        <v>19.600000000000001</v>
      </c>
      <c r="X277">
        <v>0</v>
      </c>
      <c r="Y277">
        <f t="shared" si="19"/>
        <v>0</v>
      </c>
    </row>
    <row r="278" spans="1:25" x14ac:dyDescent="0.6">
      <c r="A278">
        <v>2012</v>
      </c>
      <c r="B278">
        <v>10</v>
      </c>
      <c r="C278">
        <v>3</v>
      </c>
      <c r="D278">
        <f t="shared" si="18"/>
        <v>3</v>
      </c>
      <c r="E278" s="14" t="s">
        <v>64</v>
      </c>
      <c r="F278" s="14" t="s">
        <v>18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3</v>
      </c>
      <c r="H278" s="14">
        <f t="shared" si="16"/>
        <v>0</v>
      </c>
      <c r="I278" s="14">
        <f t="shared" si="17"/>
        <v>1</v>
      </c>
      <c r="J278" s="12"/>
      <c r="K278" s="12" t="s">
        <v>63</v>
      </c>
      <c r="L278" s="12" cm="1">
        <f t="array" ref="L278">_xlfn.IFS(AND(D278=1, I278=0), N278*0.15, AND(D278=2, I278=0), N278*0.15, AND(D278=3, I278=0), N278*0.15, AND(D278=4, I278=0), N278*0.15, AND(D278=5, I278=0), N278*0.1, AND(D278=6, I278=0), N278*0.1, AND(D278=7, I278=0), N278*0.1, AND(D278=1, I278=1), N278*0.1, AND(D278=2, I278=1), N278*0.1, AND(D278=3, I278=1), N278*0.1, AND(D278=4, I278=1), N278*0.1, AND(D278=5, I278=1), N278*0.1, AND(D278=6, I278=1), N278*0.1, AND(D278=7, I278=1), N278*0.1)</f>
        <v>2941.6000000000004</v>
      </c>
      <c r="M278" s="12" cm="1">
        <f t="array" ref="M278">_xlfn.IFS(AND(D278=1, I278=0), O278*0.15, AND(D278=2, I278=0), O278*0.15, AND(D278=3, I278=0), O278*0.15, AND(D278=4, I278=0), O278*0.15, AND(D278=5, I278=0), O278*0.1, AND(D278=6, I278=0), O278*0.1, AND(D278=7, I278=0), O278*0.1, AND(D278=1, I278=1), O278*0.1, AND(D278=2, I278=1), O278*0.1, AND(D278=3, I278=1), O278*0.1, AND(D278=4, I278=1), O278*0.1, AND(D278=5, I278=1), O278*0.1, AND(D278=6, I278=1), O278*0.1, AND(D278=7, I278=1), O278*0.1)</f>
        <v>3394.7000000000003</v>
      </c>
      <c r="N278">
        <v>29416</v>
      </c>
      <c r="O278">
        <v>33947</v>
      </c>
      <c r="P278">
        <v>0.68227341002001063</v>
      </c>
      <c r="Q278">
        <v>0.31772658997998943</v>
      </c>
      <c r="R278">
        <v>0.55093547052786185</v>
      </c>
      <c r="S278">
        <v>0.44906452947213821</v>
      </c>
      <c r="T278">
        <v>2.2715854836420891E-2</v>
      </c>
      <c r="V278">
        <v>2620</v>
      </c>
      <c r="W278" s="9">
        <v>19.8</v>
      </c>
      <c r="X278">
        <v>0</v>
      </c>
      <c r="Y278">
        <f t="shared" si="19"/>
        <v>0</v>
      </c>
    </row>
    <row r="279" spans="1:25" x14ac:dyDescent="0.6">
      <c r="A279">
        <v>2012</v>
      </c>
      <c r="B279">
        <v>10</v>
      </c>
      <c r="C279">
        <v>4</v>
      </c>
      <c r="D279">
        <f t="shared" si="18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16"/>
        <v>0</v>
      </c>
      <c r="I279">
        <f t="shared" si="17"/>
        <v>0</v>
      </c>
      <c r="J279" s="13"/>
      <c r="K279" s="13"/>
      <c r="L279" s="13" cm="1">
        <f t="array" ref="L279">_xlfn.IFS(AND(D279=1, I279=0), N279*0.15, AND(D279=2, I279=0), N279*0.15, AND(D279=3, I279=0), N279*0.15, AND(D279=4, I279=0), N279*0.15, AND(D279=5, I279=0), N279*0.1, AND(D279=6, I279=0), N279*0.1, AND(D279=7, I279=0), N279*0.1, AND(D279=1, I279=1), N279*0.1, AND(D279=2, I279=1), N279*0.1, AND(D279=3, I279=1), N279*0.1, AND(D279=4, I279=1), N279*0.1, AND(D279=5, I279=1), N279*0.1, AND(D279=6, I279=1), N279*0.1, AND(D279=7, I279=1), N279*0.1)</f>
        <v>4200.75</v>
      </c>
      <c r="M279" s="13" cm="1">
        <f t="array" ref="M279">_xlfn.IFS(AND(D279=1, I279=0), O279*0.15, AND(D279=2, I279=0), O279*0.15, AND(D279=3, I279=0), O279*0.15, AND(D279=4, I279=0), O279*0.15, AND(D279=5, I279=0), O279*0.1, AND(D279=6, I279=0), O279*0.1, AND(D279=7, I279=0), O279*0.1, AND(D279=1, I279=1), O279*0.1, AND(D279=2, I279=1), O279*0.1, AND(D279=3, I279=1), O279*0.1, AND(D279=4, I279=1), O279*0.1, AND(D279=5, I279=1), O279*0.1, AND(D279=6, I279=1), O279*0.1, AND(D279=7, I279=1), O279*0.1)</f>
        <v>4881.5999999999995</v>
      </c>
      <c r="N279">
        <v>28005</v>
      </c>
      <c r="O279">
        <v>32544</v>
      </c>
      <c r="P279">
        <v>0.84837801722912454</v>
      </c>
      <c r="Q279">
        <v>0.15162198277087541</v>
      </c>
      <c r="R279">
        <v>0.52996361073770892</v>
      </c>
      <c r="S279">
        <v>0.47003638926229102</v>
      </c>
      <c r="T279">
        <v>2.7408722109533469E-2</v>
      </c>
      <c r="V279">
        <v>2620</v>
      </c>
      <c r="W279" s="9">
        <v>20.2</v>
      </c>
      <c r="X279">
        <v>0</v>
      </c>
      <c r="Y279">
        <f t="shared" si="19"/>
        <v>0</v>
      </c>
    </row>
    <row r="280" spans="1:25" x14ac:dyDescent="0.6">
      <c r="A280">
        <v>2012</v>
      </c>
      <c r="B280">
        <v>10</v>
      </c>
      <c r="C280">
        <v>5</v>
      </c>
      <c r="D280">
        <f t="shared" si="18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16"/>
        <v>0</v>
      </c>
      <c r="I280">
        <f t="shared" si="17"/>
        <v>0</v>
      </c>
      <c r="J280" s="13"/>
      <c r="K280" s="13"/>
      <c r="L280" s="13" cm="1">
        <f t="array" ref="L280">_xlfn.IFS(AND(D280=1, I280=0), N280*0.15, AND(D280=2, I280=0), N280*0.15, AND(D280=3, I280=0), N280*0.15, AND(D280=4, I280=0), N280*0.15, AND(D280=5, I280=0), N280*0.1, AND(D280=6, I280=0), N280*0.1, AND(D280=7, I280=0), N280*0.1, AND(D280=1, I280=1), N280*0.1, AND(D280=2, I280=1), N280*0.1, AND(D280=3, I280=1), N280*0.1, AND(D280=4, I280=1), N280*0.1, AND(D280=5, I280=1), N280*0.1, AND(D280=6, I280=1), N280*0.1, AND(D280=7, I280=1), N280*0.1)</f>
        <v>2720.1000000000004</v>
      </c>
      <c r="M280" s="13" cm="1">
        <f t="array" ref="M280">_xlfn.IFS(AND(D280=1, I280=0), O280*0.15, AND(D280=2, I280=0), O280*0.15, AND(D280=3, I280=0), O280*0.15, AND(D280=4, I280=0), O280*0.15, AND(D280=5, I280=0), O280*0.1, AND(D280=6, I280=0), O280*0.1, AND(D280=7, I280=0), O280*0.1, AND(D280=1, I280=1), O280*0.1, AND(D280=2, I280=1), O280*0.1, AND(D280=3, I280=1), O280*0.1, AND(D280=4, I280=1), O280*0.1, AND(D280=5, I280=1), O280*0.1, AND(D280=6, I280=1), O280*0.1, AND(D280=7, I280=1), O280*0.1)</f>
        <v>2988.5</v>
      </c>
      <c r="N280">
        <v>27201</v>
      </c>
      <c r="O280">
        <v>29885</v>
      </c>
      <c r="P280">
        <v>0.73446725913139232</v>
      </c>
      <c r="Q280">
        <v>0.26553274086860762</v>
      </c>
      <c r="R280">
        <v>0.54830324137932718</v>
      </c>
      <c r="S280">
        <v>0.45169675862067282</v>
      </c>
      <c r="T280">
        <v>4.7694587631474022E-2</v>
      </c>
      <c r="V280">
        <v>2620</v>
      </c>
      <c r="W280" s="9">
        <v>19.600000000000001</v>
      </c>
      <c r="X280">
        <v>0</v>
      </c>
      <c r="Y280">
        <f t="shared" si="19"/>
        <v>0</v>
      </c>
    </row>
    <row r="281" spans="1:25" x14ac:dyDescent="0.6">
      <c r="A281">
        <v>2012</v>
      </c>
      <c r="B281">
        <v>10</v>
      </c>
      <c r="C281">
        <v>6</v>
      </c>
      <c r="D281">
        <f t="shared" si="18"/>
        <v>6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16"/>
        <v>0</v>
      </c>
      <c r="I281">
        <f t="shared" si="17"/>
        <v>0</v>
      </c>
      <c r="J281" s="13"/>
      <c r="K281" s="13"/>
      <c r="L281" s="13" cm="1">
        <f t="array" ref="L281">_xlfn.IFS(AND(D281=1, I281=0), N281*0.15, AND(D281=2, I281=0), N281*0.15, AND(D281=3, I281=0), N281*0.15, AND(D281=4, I281=0), N281*0.15, AND(D281=5, I281=0), N281*0.1, AND(D281=6, I281=0), N281*0.1, AND(D281=7, I281=0), N281*0.1, AND(D281=1, I281=1), N281*0.1, AND(D281=2, I281=1), N281*0.1, AND(D281=3, I281=1), N281*0.1, AND(D281=4, I281=1), N281*0.1, AND(D281=5, I281=1), N281*0.1, AND(D281=6, I281=1), N281*0.1, AND(D281=7, I281=1), N281*0.1)</f>
        <v>2570.9</v>
      </c>
      <c r="M281" s="13" cm="1">
        <f t="array" ref="M281">_xlfn.IFS(AND(D281=1, I281=0), O281*0.15, AND(D281=2, I281=0), O281*0.15, AND(D281=3, I281=0), O281*0.15, AND(D281=4, I281=0), O281*0.15, AND(D281=5, I281=0), O281*0.1, AND(D281=6, I281=0), O281*0.1, AND(D281=7, I281=0), O281*0.1, AND(D281=1, I281=1), O281*0.1, AND(D281=2, I281=1), O281*0.1, AND(D281=3, I281=1), O281*0.1, AND(D281=4, I281=1), O281*0.1, AND(D281=5, I281=1), O281*0.1, AND(D281=6, I281=1), O281*0.1, AND(D281=7, I281=1), O281*0.1)</f>
        <v>2903.2000000000003</v>
      </c>
      <c r="N281">
        <v>25709</v>
      </c>
      <c r="O281">
        <v>29032</v>
      </c>
      <c r="P281">
        <v>0.82977266148759365</v>
      </c>
      <c r="Q281">
        <v>0.17022733851240629</v>
      </c>
      <c r="R281">
        <v>0.53923546142216217</v>
      </c>
      <c r="S281">
        <v>0.46076453857783778</v>
      </c>
      <c r="T281">
        <v>2.1708683473389351E-2</v>
      </c>
      <c r="V281">
        <v>2620</v>
      </c>
      <c r="W281" s="9">
        <v>21.1</v>
      </c>
      <c r="X281">
        <v>0</v>
      </c>
      <c r="Y281">
        <f t="shared" si="19"/>
        <v>0</v>
      </c>
    </row>
    <row r="282" spans="1:25" x14ac:dyDescent="0.6">
      <c r="A282">
        <v>2012</v>
      </c>
      <c r="B282">
        <v>10</v>
      </c>
      <c r="C282">
        <v>7</v>
      </c>
      <c r="D282">
        <f t="shared" si="18"/>
        <v>7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16"/>
        <v>0</v>
      </c>
      <c r="I282">
        <f t="shared" si="17"/>
        <v>0</v>
      </c>
      <c r="J282" s="13"/>
      <c r="K282" s="13"/>
      <c r="L282" s="13" cm="1">
        <f t="array" ref="L282">_xlfn.IFS(AND(D282=1, I282=0), N282*0.15, AND(D282=2, I282=0), N282*0.15, AND(D282=3, I282=0), N282*0.15, AND(D282=4, I282=0), N282*0.15, AND(D282=5, I282=0), N282*0.1, AND(D282=6, I282=0), N282*0.1, AND(D282=7, I282=0), N282*0.1, AND(D282=1, I282=1), N282*0.1, AND(D282=2, I282=1), N282*0.1, AND(D282=3, I282=1), N282*0.1, AND(D282=4, I282=1), N282*0.1, AND(D282=5, I282=1), N282*0.1, AND(D282=6, I282=1), N282*0.1, AND(D282=7, I282=1), N282*0.1)</f>
        <v>2336.9</v>
      </c>
      <c r="M282" s="13" cm="1">
        <f t="array" ref="M282">_xlfn.IFS(AND(D282=1, I282=0), O282*0.15, AND(D282=2, I282=0), O282*0.15, AND(D282=3, I282=0), O282*0.15, AND(D282=4, I282=0), O282*0.15, AND(D282=5, I282=0), O282*0.1, AND(D282=6, I282=0), O282*0.1, AND(D282=7, I282=0), O282*0.1, AND(D282=1, I282=1), O282*0.1, AND(D282=2, I282=1), O282*0.1, AND(D282=3, I282=1), O282*0.1, AND(D282=4, I282=1), O282*0.1, AND(D282=5, I282=1), O282*0.1, AND(D282=6, I282=1), O282*0.1, AND(D282=7, I282=1), O282*0.1)</f>
        <v>3129.7000000000003</v>
      </c>
      <c r="N282">
        <v>23369</v>
      </c>
      <c r="O282">
        <v>31297</v>
      </c>
      <c r="P282">
        <v>0.78149718355518372</v>
      </c>
      <c r="Q282">
        <v>0.21850281644481631</v>
      </c>
      <c r="R282">
        <v>0.47006612641910178</v>
      </c>
      <c r="S282">
        <v>0.47437831802534258</v>
      </c>
      <c r="T282">
        <v>4.2514215521461889E-2</v>
      </c>
      <c r="V282">
        <v>2620</v>
      </c>
      <c r="W282" s="9">
        <v>20.2</v>
      </c>
      <c r="X282">
        <v>0</v>
      </c>
      <c r="Y282">
        <f t="shared" si="19"/>
        <v>0</v>
      </c>
    </row>
    <row r="283" spans="1:25" x14ac:dyDescent="0.6">
      <c r="A283">
        <v>2012</v>
      </c>
      <c r="B283">
        <v>10</v>
      </c>
      <c r="C283">
        <v>8</v>
      </c>
      <c r="D283">
        <f t="shared" si="18"/>
        <v>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16"/>
        <v>0</v>
      </c>
      <c r="I283">
        <f t="shared" si="17"/>
        <v>0</v>
      </c>
      <c r="J283" s="13"/>
      <c r="K283" s="13"/>
      <c r="L283" s="13" cm="1">
        <f t="array" ref="L283">_xlfn.IFS(AND(D283=1, I283=0), N283*0.15, AND(D283=2, I283=0), N283*0.15, AND(D283=3, I283=0), N283*0.15, AND(D283=4, I283=0), N283*0.15, AND(D283=5, I283=0), N283*0.1, AND(D283=6, I283=0), N283*0.1, AND(D283=7, I283=0), N283*0.1, AND(D283=1, I283=1), N283*0.1, AND(D283=2, I283=1), N283*0.1, AND(D283=3, I283=1), N283*0.1, AND(D283=4, I283=1), N283*0.1, AND(D283=5, I283=1), N283*0.1, AND(D283=6, I283=1), N283*0.1, AND(D283=7, I283=1), N283*0.1)</f>
        <v>4057.6499999999996</v>
      </c>
      <c r="M283" s="13" cm="1">
        <f t="array" ref="M283">_xlfn.IFS(AND(D283=1, I283=0), O283*0.15, AND(D283=2, I283=0), O283*0.15, AND(D283=3, I283=0), O283*0.15, AND(D283=4, I283=0), O283*0.15, AND(D283=5, I283=0), O283*0.1, AND(D283=6, I283=0), O283*0.1, AND(D283=7, I283=0), O283*0.1, AND(D283=1, I283=1), O283*0.1, AND(D283=2, I283=1), O283*0.1, AND(D283=3, I283=1), O283*0.1, AND(D283=4, I283=1), O283*0.1, AND(D283=5, I283=1), O283*0.1, AND(D283=6, I283=1), O283*0.1, AND(D283=7, I283=1), O283*0.1)</f>
        <v>3894.1499999999996</v>
      </c>
      <c r="N283">
        <v>27051</v>
      </c>
      <c r="O283">
        <v>25961</v>
      </c>
      <c r="P283">
        <v>0.81046121464573284</v>
      </c>
      <c r="Q283">
        <v>0.1895387853542671</v>
      </c>
      <c r="R283">
        <v>0.5338314074545959</v>
      </c>
      <c r="S283">
        <v>0.46616859254540421</v>
      </c>
      <c r="T283">
        <v>5.9877658349880569E-2</v>
      </c>
      <c r="V283">
        <v>2620</v>
      </c>
      <c r="W283" s="9">
        <v>19.3</v>
      </c>
      <c r="X283">
        <v>0</v>
      </c>
      <c r="Y283">
        <f t="shared" si="19"/>
        <v>0</v>
      </c>
    </row>
    <row r="284" spans="1:25" x14ac:dyDescent="0.6">
      <c r="A284">
        <v>2012</v>
      </c>
      <c r="B284">
        <v>10</v>
      </c>
      <c r="C284">
        <v>9</v>
      </c>
      <c r="D284">
        <f t="shared" si="18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16"/>
        <v>0</v>
      </c>
      <c r="I284">
        <f t="shared" si="17"/>
        <v>0</v>
      </c>
      <c r="J284" s="13"/>
      <c r="K284" s="13"/>
      <c r="L284" s="13" cm="1">
        <f t="array" ref="L284">_xlfn.IFS(AND(D284=1, I284=0), N284*0.15, AND(D284=2, I284=0), N284*0.15, AND(D284=3, I284=0), N284*0.15, AND(D284=4, I284=0), N284*0.15, AND(D284=5, I284=0), N284*0.1, AND(D284=6, I284=0), N284*0.1, AND(D284=7, I284=0), N284*0.1, AND(D284=1, I284=1), N284*0.1, AND(D284=2, I284=1), N284*0.1, AND(D284=3, I284=1), N284*0.1, AND(D284=4, I284=1), N284*0.1, AND(D284=5, I284=1), N284*0.1, AND(D284=6, I284=1), N284*0.1, AND(D284=7, I284=1), N284*0.1)</f>
        <v>3646.2</v>
      </c>
      <c r="M284" s="13" cm="1">
        <f t="array" ref="M284">_xlfn.IFS(AND(D284=1, I284=0), O284*0.15, AND(D284=2, I284=0), O284*0.15, AND(D284=3, I284=0), O284*0.15, AND(D284=4, I284=0), O284*0.15, AND(D284=5, I284=0), O284*0.1, AND(D284=6, I284=0), O284*0.1, AND(D284=7, I284=0), O284*0.1, AND(D284=1, I284=1), O284*0.1, AND(D284=2, I284=1), O284*0.1, AND(D284=3, I284=1), O284*0.1, AND(D284=4, I284=1), O284*0.1, AND(D284=5, I284=1), O284*0.1, AND(D284=6, I284=1), O284*0.1, AND(D284=7, I284=1), O284*0.1)</f>
        <v>3039.45</v>
      </c>
      <c r="N284">
        <v>24308</v>
      </c>
      <c r="O284">
        <v>20263</v>
      </c>
      <c r="P284">
        <v>0.79545245589700253</v>
      </c>
      <c r="Q284">
        <v>0.20454754410299739</v>
      </c>
      <c r="R284">
        <v>0.56031541496187198</v>
      </c>
      <c r="S284">
        <v>0.43968458503812802</v>
      </c>
      <c r="T284">
        <v>4.0444396467414372E-2</v>
      </c>
      <c r="V284">
        <v>2620</v>
      </c>
      <c r="W284" s="9">
        <v>19.3</v>
      </c>
      <c r="X284">
        <v>0</v>
      </c>
      <c r="Y284">
        <f t="shared" si="19"/>
        <v>0</v>
      </c>
    </row>
    <row r="285" spans="1:25" x14ac:dyDescent="0.6">
      <c r="A285">
        <v>2012</v>
      </c>
      <c r="B285">
        <v>10</v>
      </c>
      <c r="C285">
        <v>10</v>
      </c>
      <c r="D285">
        <f t="shared" si="18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16"/>
        <v>0</v>
      </c>
      <c r="I285">
        <f t="shared" si="17"/>
        <v>0</v>
      </c>
      <c r="J285" s="13"/>
      <c r="K285" s="13"/>
      <c r="L285" s="13" cm="1">
        <f t="array" ref="L285">_xlfn.IFS(AND(D285=1, I285=0), N285*0.15, AND(D285=2, I285=0), N285*0.15, AND(D285=3, I285=0), N285*0.15, AND(D285=4, I285=0), N285*0.15, AND(D285=5, I285=0), N285*0.1, AND(D285=6, I285=0), N285*0.1, AND(D285=7, I285=0), N285*0.1, AND(D285=1, I285=1), N285*0.1, AND(D285=2, I285=1), N285*0.1, AND(D285=3, I285=1), N285*0.1, AND(D285=4, I285=1), N285*0.1, AND(D285=5, I285=1), N285*0.1, AND(D285=6, I285=1), N285*0.1, AND(D285=7, I285=1), N285*0.1)</f>
        <v>3932.5499999999997</v>
      </c>
      <c r="M285" s="13" cm="1">
        <f t="array" ref="M285">_xlfn.IFS(AND(D285=1, I285=0), O285*0.15, AND(D285=2, I285=0), O285*0.15, AND(D285=3, I285=0), O285*0.15, AND(D285=4, I285=0), O285*0.15, AND(D285=5, I285=0), O285*0.1, AND(D285=6, I285=0), O285*0.1, AND(D285=7, I285=0), O285*0.1, AND(D285=1, I285=1), O285*0.1, AND(D285=2, I285=1), O285*0.1, AND(D285=3, I285=1), O285*0.1, AND(D285=4, I285=1), O285*0.1, AND(D285=5, I285=1), O285*0.1, AND(D285=6, I285=1), O285*0.1, AND(D285=7, I285=1), O285*0.1)</f>
        <v>3791.5499999999997</v>
      </c>
      <c r="N285">
        <v>26217</v>
      </c>
      <c r="O285">
        <v>25277</v>
      </c>
      <c r="P285">
        <v>0.83554049219162341</v>
      </c>
      <c r="Q285">
        <v>0.16445950780837659</v>
      </c>
      <c r="R285">
        <v>0.54314922645361141</v>
      </c>
      <c r="S285">
        <v>0.45685077354638859</v>
      </c>
      <c r="T285">
        <v>1.688511486553642E-2</v>
      </c>
      <c r="V285">
        <v>2620</v>
      </c>
      <c r="W285" s="9">
        <v>19.7</v>
      </c>
      <c r="X285">
        <v>0</v>
      </c>
      <c r="Y285">
        <f t="shared" si="19"/>
        <v>0</v>
      </c>
    </row>
    <row r="286" spans="1:25" x14ac:dyDescent="0.6">
      <c r="A286">
        <v>2012</v>
      </c>
      <c r="B286">
        <v>10</v>
      </c>
      <c r="C286">
        <v>11</v>
      </c>
      <c r="D286">
        <f t="shared" si="18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16"/>
        <v>0</v>
      </c>
      <c r="I286">
        <f t="shared" si="17"/>
        <v>0</v>
      </c>
      <c r="J286" s="13"/>
      <c r="K286" s="13"/>
      <c r="L286" s="13" cm="1">
        <f t="array" ref="L286">_xlfn.IFS(AND(D286=1, I286=0), N286*0.15, AND(D286=2, I286=0), N286*0.15, AND(D286=3, I286=0), N286*0.15, AND(D286=4, I286=0), N286*0.15, AND(D286=5, I286=0), N286*0.1, AND(D286=6, I286=0), N286*0.1, AND(D286=7, I286=0), N286*0.1, AND(D286=1, I286=1), N286*0.1, AND(D286=2, I286=1), N286*0.1, AND(D286=3, I286=1), N286*0.1, AND(D286=4, I286=1), N286*0.1, AND(D286=5, I286=1), N286*0.1, AND(D286=6, I286=1), N286*0.1, AND(D286=7, I286=1), N286*0.1)</f>
        <v>4100.55</v>
      </c>
      <c r="M286" s="13" cm="1">
        <f t="array" ref="M286">_xlfn.IFS(AND(D286=1, I286=0), O286*0.15, AND(D286=2, I286=0), O286*0.15, AND(D286=3, I286=0), O286*0.15, AND(D286=4, I286=0), O286*0.15, AND(D286=5, I286=0), O286*0.1, AND(D286=6, I286=0), O286*0.1, AND(D286=7, I286=0), O286*0.1, AND(D286=1, I286=1), O286*0.1, AND(D286=2, I286=1), O286*0.1, AND(D286=3, I286=1), O286*0.1, AND(D286=4, I286=1), O286*0.1, AND(D286=5, I286=1), O286*0.1, AND(D286=6, I286=1), O286*0.1, AND(D286=7, I286=1), O286*0.1)</f>
        <v>3753.2999999999997</v>
      </c>
      <c r="N286">
        <v>27337</v>
      </c>
      <c r="O286">
        <v>25022</v>
      </c>
      <c r="P286">
        <v>0.9375</v>
      </c>
      <c r="Q286">
        <v>6.25E-2</v>
      </c>
      <c r="R286">
        <v>0.51933337204591723</v>
      </c>
      <c r="S286">
        <v>0.48066662795408283</v>
      </c>
      <c r="T286">
        <v>4.7250988476350057E-2</v>
      </c>
      <c r="V286">
        <v>2620</v>
      </c>
      <c r="W286" s="9">
        <v>17.8</v>
      </c>
      <c r="X286">
        <v>0</v>
      </c>
      <c r="Y286">
        <f t="shared" si="19"/>
        <v>0</v>
      </c>
    </row>
    <row r="287" spans="1:25" x14ac:dyDescent="0.6">
      <c r="A287">
        <v>2012</v>
      </c>
      <c r="B287">
        <v>10</v>
      </c>
      <c r="C287">
        <v>12</v>
      </c>
      <c r="D287">
        <f t="shared" si="18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16"/>
        <v>0</v>
      </c>
      <c r="I287">
        <f t="shared" si="17"/>
        <v>0</v>
      </c>
      <c r="J287" s="13"/>
      <c r="K287" s="13"/>
      <c r="L287" s="13" cm="1">
        <f t="array" ref="L287">_xlfn.IFS(AND(D287=1, I287=0), N287*0.15, AND(D287=2, I287=0), N287*0.15, AND(D287=3, I287=0), N287*0.15, AND(D287=4, I287=0), N287*0.15, AND(D287=5, I287=0), N287*0.1, AND(D287=6, I287=0), N287*0.1, AND(D287=7, I287=0), N287*0.1, AND(D287=1, I287=1), N287*0.1, AND(D287=2, I287=1), N287*0.1, AND(D287=3, I287=1), N287*0.1, AND(D287=4, I287=1), N287*0.1, AND(D287=5, I287=1), N287*0.1, AND(D287=6, I287=1), N287*0.1, AND(D287=7, I287=1), N287*0.1)</f>
        <v>3105.9</v>
      </c>
      <c r="M287" s="13" cm="1">
        <f t="array" ref="M287">_xlfn.IFS(AND(D287=1, I287=0), O287*0.15, AND(D287=2, I287=0), O287*0.15, AND(D287=3, I287=0), O287*0.15, AND(D287=4, I287=0), O287*0.15, AND(D287=5, I287=0), O287*0.1, AND(D287=6, I287=0), O287*0.1, AND(D287=7, I287=0), O287*0.1, AND(D287=1, I287=1), O287*0.1, AND(D287=2, I287=1), O287*0.1, AND(D287=3, I287=1), O287*0.1, AND(D287=4, I287=1), O287*0.1, AND(D287=5, I287=1), O287*0.1, AND(D287=6, I287=1), O287*0.1, AND(D287=7, I287=1), O287*0.1)</f>
        <v>3127.2000000000003</v>
      </c>
      <c r="N287">
        <v>31059</v>
      </c>
      <c r="O287">
        <v>31272</v>
      </c>
      <c r="P287">
        <v>0.75692874429590851</v>
      </c>
      <c r="Q287">
        <v>0.24307125570409141</v>
      </c>
      <c r="R287">
        <v>0.51393991530716621</v>
      </c>
      <c r="S287">
        <v>0.48606008469283379</v>
      </c>
      <c r="T287">
        <v>4.4403068280369891E-2</v>
      </c>
      <c r="V287">
        <v>2620</v>
      </c>
      <c r="W287" s="9">
        <v>17.5</v>
      </c>
      <c r="X287">
        <v>0</v>
      </c>
      <c r="Y287">
        <f t="shared" si="19"/>
        <v>0</v>
      </c>
    </row>
    <row r="288" spans="1:25" x14ac:dyDescent="0.6">
      <c r="A288">
        <v>2012</v>
      </c>
      <c r="B288">
        <v>10</v>
      </c>
      <c r="C288">
        <v>13</v>
      </c>
      <c r="D288">
        <f t="shared" si="18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16"/>
        <v>0</v>
      </c>
      <c r="I288">
        <f t="shared" si="17"/>
        <v>0</v>
      </c>
      <c r="J288" s="13"/>
      <c r="K288" s="13"/>
      <c r="L288" s="13" cm="1">
        <f t="array" ref="L288">_xlfn.IFS(AND(D288=1, I288=0), N288*0.15, AND(D288=2, I288=0), N288*0.15, AND(D288=3, I288=0), N288*0.15, AND(D288=4, I288=0), N288*0.15, AND(D288=5, I288=0), N288*0.1, AND(D288=6, I288=0), N288*0.1, AND(D288=7, I288=0), N288*0.1, AND(D288=1, I288=1), N288*0.1, AND(D288=2, I288=1), N288*0.1, AND(D288=3, I288=1), N288*0.1, AND(D288=4, I288=1), N288*0.1, AND(D288=5, I288=1), N288*0.1, AND(D288=6, I288=1), N288*0.1, AND(D288=7, I288=1), N288*0.1)</f>
        <v>2897.3</v>
      </c>
      <c r="M288" s="13" cm="1">
        <f t="array" ref="M288">_xlfn.IFS(AND(D288=1, I288=0), O288*0.15, AND(D288=2, I288=0), O288*0.15, AND(D288=3, I288=0), O288*0.15, AND(D288=4, I288=0), O288*0.15, AND(D288=5, I288=0), O288*0.1, AND(D288=6, I288=0), O288*0.1, AND(D288=7, I288=0), O288*0.1, AND(D288=1, I288=1), O288*0.1, AND(D288=2, I288=1), O288*0.1, AND(D288=3, I288=1), O288*0.1, AND(D288=4, I288=1), O288*0.1, AND(D288=5, I288=1), O288*0.1, AND(D288=6, I288=1), O288*0.1, AND(D288=7, I288=1), O288*0.1)</f>
        <v>2805.3</v>
      </c>
      <c r="N288">
        <v>28973</v>
      </c>
      <c r="O288">
        <v>28053</v>
      </c>
      <c r="P288">
        <v>0.81663361536353418</v>
      </c>
      <c r="Q288">
        <v>0.1833663846364659</v>
      </c>
      <c r="R288">
        <v>0.53413991370491065</v>
      </c>
      <c r="S288">
        <v>0.4658600862950894</v>
      </c>
      <c r="T288">
        <v>1.1176470588235289E-2</v>
      </c>
      <c r="V288">
        <v>2620</v>
      </c>
      <c r="W288" s="9">
        <v>19.399999999999999</v>
      </c>
      <c r="X288">
        <v>0</v>
      </c>
      <c r="Y288">
        <f t="shared" si="19"/>
        <v>0</v>
      </c>
    </row>
    <row r="289" spans="1:25" x14ac:dyDescent="0.6">
      <c r="A289">
        <v>2012</v>
      </c>
      <c r="B289">
        <v>10</v>
      </c>
      <c r="C289">
        <v>14</v>
      </c>
      <c r="D289">
        <f t="shared" si="18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16"/>
        <v>0</v>
      </c>
      <c r="I289">
        <f t="shared" si="17"/>
        <v>0</v>
      </c>
      <c r="J289" s="13"/>
      <c r="K289" s="13"/>
      <c r="L289" s="13" cm="1">
        <f t="array" ref="L289">_xlfn.IFS(AND(D289=1, I289=0), N289*0.15, AND(D289=2, I289=0), N289*0.15, AND(D289=3, I289=0), N289*0.15, AND(D289=4, I289=0), N289*0.15, AND(D289=5, I289=0), N289*0.1, AND(D289=6, I289=0), N289*0.1, AND(D289=7, I289=0), N289*0.1, AND(D289=1, I289=1), N289*0.1, AND(D289=2, I289=1), N289*0.1, AND(D289=3, I289=1), N289*0.1, AND(D289=4, I289=1), N289*0.1, AND(D289=5, I289=1), N289*0.1, AND(D289=6, I289=1), N289*0.1, AND(D289=7, I289=1), N289*0.1)</f>
        <v>2824.6000000000004</v>
      </c>
      <c r="M289" s="13" cm="1">
        <f t="array" ref="M289">_xlfn.IFS(AND(D289=1, I289=0), O289*0.15, AND(D289=2, I289=0), O289*0.15, AND(D289=3, I289=0), O289*0.15, AND(D289=4, I289=0), O289*0.15, AND(D289=5, I289=0), O289*0.1, AND(D289=6, I289=0), O289*0.1, AND(D289=7, I289=0), O289*0.1, AND(D289=1, I289=1), O289*0.1, AND(D289=2, I289=1), O289*0.1, AND(D289=3, I289=1), O289*0.1, AND(D289=4, I289=1), O289*0.1, AND(D289=5, I289=1), O289*0.1, AND(D289=6, I289=1), O289*0.1, AND(D289=7, I289=1), O289*0.1)</f>
        <v>3260.3</v>
      </c>
      <c r="N289">
        <v>28246</v>
      </c>
      <c r="O289">
        <v>32603</v>
      </c>
      <c r="P289">
        <v>0.75381062881304417</v>
      </c>
      <c r="Q289">
        <v>0.24618937118695591</v>
      </c>
      <c r="R289">
        <v>0.48723471681286901</v>
      </c>
      <c r="S289">
        <v>0.45720972763157558</v>
      </c>
      <c r="T289">
        <v>1.1173628871838591E-2</v>
      </c>
      <c r="V289">
        <v>2620</v>
      </c>
      <c r="W289" s="9">
        <v>20.3</v>
      </c>
      <c r="X289">
        <v>0</v>
      </c>
      <c r="Y289">
        <f t="shared" si="19"/>
        <v>0</v>
      </c>
    </row>
    <row r="290" spans="1:25" x14ac:dyDescent="0.6">
      <c r="A290">
        <v>2012</v>
      </c>
      <c r="B290">
        <v>10</v>
      </c>
      <c r="C290">
        <v>15</v>
      </c>
      <c r="D290">
        <f t="shared" si="18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16"/>
        <v>0</v>
      </c>
      <c r="I290">
        <f t="shared" si="17"/>
        <v>0</v>
      </c>
      <c r="J290" s="13"/>
      <c r="K290" s="13"/>
      <c r="L290" s="13" cm="1">
        <f t="array" ref="L290">_xlfn.IFS(AND(D290=1, I290=0), N290*0.15, AND(D290=2, I290=0), N290*0.15, AND(D290=3, I290=0), N290*0.15, AND(D290=4, I290=0), N290*0.15, AND(D290=5, I290=0), N290*0.1, AND(D290=6, I290=0), N290*0.1, AND(D290=7, I290=0), N290*0.1, AND(D290=1, I290=1), N290*0.1, AND(D290=2, I290=1), N290*0.1, AND(D290=3, I290=1), N290*0.1, AND(D290=4, I290=1), N290*0.1, AND(D290=5, I290=1), N290*0.1, AND(D290=6, I290=1), N290*0.1, AND(D290=7, I290=1), N290*0.1)</f>
        <v>4467.75</v>
      </c>
      <c r="M290" s="13" cm="1">
        <f t="array" ref="M290">_xlfn.IFS(AND(D290=1, I290=0), O290*0.15, AND(D290=2, I290=0), O290*0.15, AND(D290=3, I290=0), O290*0.15, AND(D290=4, I290=0), O290*0.15, AND(D290=5, I290=0), O290*0.1, AND(D290=6, I290=0), O290*0.1, AND(D290=7, I290=0), O290*0.1, AND(D290=1, I290=1), O290*0.1, AND(D290=2, I290=1), O290*0.1, AND(D290=3, I290=1), O290*0.1, AND(D290=4, I290=1), O290*0.1, AND(D290=5, I290=1), O290*0.1, AND(D290=6, I290=1), O290*0.1, AND(D290=7, I290=1), O290*0.1)</f>
        <v>4272.75</v>
      </c>
      <c r="N290">
        <v>29785</v>
      </c>
      <c r="O290">
        <v>28485</v>
      </c>
      <c r="P290">
        <v>0.74604620986442793</v>
      </c>
      <c r="Q290">
        <v>0.25395379013557201</v>
      </c>
      <c r="R290">
        <v>0.47738060271462501</v>
      </c>
      <c r="S290">
        <v>0.46998781833800662</v>
      </c>
      <c r="T290">
        <v>0.10132284798491591</v>
      </c>
      <c r="V290">
        <v>2620</v>
      </c>
      <c r="W290" s="9">
        <v>19.2</v>
      </c>
      <c r="X290">
        <v>0</v>
      </c>
      <c r="Y290">
        <f t="shared" si="19"/>
        <v>0</v>
      </c>
    </row>
    <row r="291" spans="1:25" x14ac:dyDescent="0.6">
      <c r="A291">
        <v>2012</v>
      </c>
      <c r="B291">
        <v>10</v>
      </c>
      <c r="C291">
        <v>16</v>
      </c>
      <c r="D291">
        <f t="shared" si="18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16"/>
        <v>0</v>
      </c>
      <c r="I291">
        <f t="shared" si="17"/>
        <v>0</v>
      </c>
      <c r="J291" s="13"/>
      <c r="K291" s="13"/>
      <c r="L291" s="13" cm="1">
        <f t="array" ref="L291">_xlfn.IFS(AND(D291=1, I291=0), N291*0.15, AND(D291=2, I291=0), N291*0.15, AND(D291=3, I291=0), N291*0.15, AND(D291=4, I291=0), N291*0.15, AND(D291=5, I291=0), N291*0.1, AND(D291=6, I291=0), N291*0.1, AND(D291=7, I291=0), N291*0.1, AND(D291=1, I291=1), N291*0.1, AND(D291=2, I291=1), N291*0.1, AND(D291=3, I291=1), N291*0.1, AND(D291=4, I291=1), N291*0.1, AND(D291=5, I291=1), N291*0.1, AND(D291=6, I291=1), N291*0.1, AND(D291=7, I291=1), N291*0.1)</f>
        <v>4087.2</v>
      </c>
      <c r="M291" s="13" cm="1">
        <f t="array" ref="M291">_xlfn.IFS(AND(D291=1, I291=0), O291*0.15, AND(D291=2, I291=0), O291*0.15, AND(D291=3, I291=0), O291*0.15, AND(D291=4, I291=0), O291*0.15, AND(D291=5, I291=0), O291*0.1, AND(D291=6, I291=0), O291*0.1, AND(D291=7, I291=0), O291*0.1, AND(D291=1, I291=1), O291*0.1, AND(D291=2, I291=1), O291*0.1, AND(D291=3, I291=1), O291*0.1, AND(D291=4, I291=1), O291*0.1, AND(D291=5, I291=1), O291*0.1, AND(D291=6, I291=1), O291*0.1, AND(D291=7, I291=1), O291*0.1)</f>
        <v>3477.45</v>
      </c>
      <c r="N291">
        <v>27248</v>
      </c>
      <c r="O291">
        <v>23183</v>
      </c>
      <c r="P291">
        <v>0.79931268741872996</v>
      </c>
      <c r="Q291">
        <v>0.20068731258127009</v>
      </c>
      <c r="R291">
        <v>0.5393022306911196</v>
      </c>
      <c r="S291">
        <v>0.4606977693088804</v>
      </c>
      <c r="T291">
        <v>3.0121360606337421E-2</v>
      </c>
      <c r="V291">
        <v>2620</v>
      </c>
      <c r="W291" s="9">
        <v>20</v>
      </c>
      <c r="X291">
        <v>0</v>
      </c>
      <c r="Y291">
        <f t="shared" si="19"/>
        <v>0</v>
      </c>
    </row>
    <row r="292" spans="1:25" x14ac:dyDescent="0.6">
      <c r="A292">
        <v>2012</v>
      </c>
      <c r="B292">
        <v>10</v>
      </c>
      <c r="C292">
        <v>17</v>
      </c>
      <c r="D292">
        <f t="shared" si="18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16"/>
        <v>0</v>
      </c>
      <c r="I292">
        <f t="shared" si="17"/>
        <v>0</v>
      </c>
      <c r="J292" s="13"/>
      <c r="K292" s="13"/>
      <c r="L292" s="13" cm="1">
        <f t="array" ref="L292">_xlfn.IFS(AND(D292=1, I292=0), N292*0.15, AND(D292=2, I292=0), N292*0.15, AND(D292=3, I292=0), N292*0.15, AND(D292=4, I292=0), N292*0.15, AND(D292=5, I292=0), N292*0.1, AND(D292=6, I292=0), N292*0.1, AND(D292=7, I292=0), N292*0.1, AND(D292=1, I292=1), N292*0.1, AND(D292=2, I292=1), N292*0.1, AND(D292=3, I292=1), N292*0.1, AND(D292=4, I292=1), N292*0.1, AND(D292=5, I292=1), N292*0.1, AND(D292=6, I292=1), N292*0.1, AND(D292=7, I292=1), N292*0.1)</f>
        <v>4461.8999999999996</v>
      </c>
      <c r="M292" s="13" cm="1">
        <f t="array" ref="M292">_xlfn.IFS(AND(D292=1, I292=0), O292*0.15, AND(D292=2, I292=0), O292*0.15, AND(D292=3, I292=0), O292*0.15, AND(D292=4, I292=0), O292*0.15, AND(D292=5, I292=0), O292*0.1, AND(D292=6, I292=0), O292*0.1, AND(D292=7, I292=0), O292*0.1, AND(D292=1, I292=1), O292*0.1, AND(D292=2, I292=1), O292*0.1, AND(D292=3, I292=1), O292*0.1, AND(D292=4, I292=1), O292*0.1, AND(D292=5, I292=1), O292*0.1, AND(D292=6, I292=1), O292*0.1, AND(D292=7, I292=1), O292*0.1)</f>
        <v>4030.2</v>
      </c>
      <c r="N292">
        <v>29746</v>
      </c>
      <c r="O292">
        <v>26868</v>
      </c>
      <c r="P292">
        <v>0.84563224787887736</v>
      </c>
      <c r="Q292">
        <v>0.15436775212112261</v>
      </c>
      <c r="R292">
        <v>0.55364393993653127</v>
      </c>
      <c r="S292">
        <v>0.44635606006346867</v>
      </c>
      <c r="T292">
        <v>1.3187830687830689E-2</v>
      </c>
      <c r="V292">
        <v>2620</v>
      </c>
      <c r="W292" s="9">
        <v>17.5</v>
      </c>
      <c r="X292">
        <v>0</v>
      </c>
      <c r="Y292">
        <f t="shared" si="19"/>
        <v>0</v>
      </c>
    </row>
    <row r="293" spans="1:25" x14ac:dyDescent="0.6">
      <c r="A293">
        <v>2012</v>
      </c>
      <c r="B293">
        <v>10</v>
      </c>
      <c r="C293">
        <v>18</v>
      </c>
      <c r="D293">
        <f t="shared" si="18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16"/>
        <v>0</v>
      </c>
      <c r="I293">
        <f t="shared" si="17"/>
        <v>0</v>
      </c>
      <c r="J293" s="13"/>
      <c r="K293" s="13"/>
      <c r="L293" s="13" cm="1">
        <f t="array" ref="L293">_xlfn.IFS(AND(D293=1, I293=0), N293*0.15, AND(D293=2, I293=0), N293*0.15, AND(D293=3, I293=0), N293*0.15, AND(D293=4, I293=0), N293*0.15, AND(D293=5, I293=0), N293*0.1, AND(D293=6, I293=0), N293*0.1, AND(D293=7, I293=0), N293*0.1, AND(D293=1, I293=1), N293*0.1, AND(D293=2, I293=1), N293*0.1, AND(D293=3, I293=1), N293*0.1, AND(D293=4, I293=1), N293*0.1, AND(D293=5, I293=1), N293*0.1, AND(D293=6, I293=1), N293*0.1, AND(D293=7, I293=1), N293*0.1)</f>
        <v>4445.55</v>
      </c>
      <c r="M293" s="13" cm="1">
        <f t="array" ref="M293">_xlfn.IFS(AND(D293=1, I293=0), O293*0.15, AND(D293=2, I293=0), O293*0.15, AND(D293=3, I293=0), O293*0.15, AND(D293=4, I293=0), O293*0.15, AND(D293=5, I293=0), O293*0.1, AND(D293=6, I293=0), O293*0.1, AND(D293=7, I293=0), O293*0.1, AND(D293=1, I293=1), O293*0.1, AND(D293=2, I293=1), O293*0.1, AND(D293=3, I293=1), O293*0.1, AND(D293=4, I293=1), O293*0.1, AND(D293=5, I293=1), O293*0.1, AND(D293=6, I293=1), O293*0.1, AND(D293=7, I293=1), O293*0.1)</f>
        <v>4344</v>
      </c>
      <c r="N293">
        <v>29637</v>
      </c>
      <c r="O293">
        <v>28960</v>
      </c>
      <c r="P293">
        <v>0.88235294117647056</v>
      </c>
      <c r="Q293">
        <v>0.1176470588235294</v>
      </c>
      <c r="R293">
        <v>0.5520783477982214</v>
      </c>
      <c r="S293">
        <v>0.44792165220177849</v>
      </c>
      <c r="T293">
        <v>4.9084660625567003E-2</v>
      </c>
      <c r="V293">
        <v>2620</v>
      </c>
      <c r="W293" s="9">
        <v>15.8</v>
      </c>
      <c r="X293">
        <v>0</v>
      </c>
      <c r="Y293">
        <f t="shared" si="19"/>
        <v>0</v>
      </c>
    </row>
    <row r="294" spans="1:25" x14ac:dyDescent="0.6">
      <c r="A294">
        <v>2012</v>
      </c>
      <c r="B294">
        <v>10</v>
      </c>
      <c r="C294">
        <v>19</v>
      </c>
      <c r="D294">
        <f t="shared" si="18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16"/>
        <v>0</v>
      </c>
      <c r="I294">
        <f t="shared" si="17"/>
        <v>0</v>
      </c>
      <c r="J294" s="13"/>
      <c r="K294" s="13"/>
      <c r="L294" s="13" cm="1">
        <f t="array" ref="L294">_xlfn.IFS(AND(D294=1, I294=0), N294*0.15, AND(D294=2, I294=0), N294*0.15, AND(D294=3, I294=0), N294*0.15, AND(D294=4, I294=0), N294*0.15, AND(D294=5, I294=0), N294*0.1, AND(D294=6, I294=0), N294*0.1, AND(D294=7, I294=0), N294*0.1, AND(D294=1, I294=1), N294*0.1, AND(D294=2, I294=1), N294*0.1, AND(D294=3, I294=1), N294*0.1, AND(D294=4, I294=1), N294*0.1, AND(D294=5, I294=1), N294*0.1, AND(D294=6, I294=1), N294*0.1, AND(D294=7, I294=1), N294*0.1)</f>
        <v>3175.7000000000003</v>
      </c>
      <c r="M294" s="13" cm="1">
        <f t="array" ref="M294">_xlfn.IFS(AND(D294=1, I294=0), O294*0.15, AND(D294=2, I294=0), O294*0.15, AND(D294=3, I294=0), O294*0.15, AND(D294=4, I294=0), O294*0.15, AND(D294=5, I294=0), O294*0.1, AND(D294=6, I294=0), O294*0.1, AND(D294=7, I294=0), O294*0.1, AND(D294=1, I294=1), O294*0.1, AND(D294=2, I294=1), O294*0.1, AND(D294=3, I294=1), O294*0.1, AND(D294=4, I294=1), O294*0.1, AND(D294=5, I294=1), O294*0.1, AND(D294=6, I294=1), O294*0.1, AND(D294=7, I294=1), O294*0.1)</f>
        <v>3305.1000000000004</v>
      </c>
      <c r="N294">
        <v>31757</v>
      </c>
      <c r="O294">
        <v>33051</v>
      </c>
      <c r="P294">
        <v>0.91138280731684196</v>
      </c>
      <c r="Q294">
        <v>8.8617192683157986E-2</v>
      </c>
      <c r="R294">
        <v>0.53108754288037452</v>
      </c>
      <c r="S294">
        <v>0.46891245711962548</v>
      </c>
      <c r="T294">
        <v>8.3865094869592621E-2</v>
      </c>
      <c r="V294">
        <v>2620</v>
      </c>
      <c r="W294" s="9">
        <v>15.8</v>
      </c>
      <c r="X294">
        <v>0</v>
      </c>
      <c r="Y294">
        <f t="shared" si="19"/>
        <v>0</v>
      </c>
    </row>
    <row r="295" spans="1:25" x14ac:dyDescent="0.6">
      <c r="A295">
        <v>2012</v>
      </c>
      <c r="B295">
        <v>10</v>
      </c>
      <c r="C295">
        <v>20</v>
      </c>
      <c r="D295">
        <f t="shared" si="18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16"/>
        <v>0</v>
      </c>
      <c r="I295">
        <f t="shared" si="17"/>
        <v>0</v>
      </c>
      <c r="J295" s="13"/>
      <c r="K295" s="13"/>
      <c r="L295" s="13" cm="1">
        <f t="array" ref="L295">_xlfn.IFS(AND(D295=1, I295=0), N295*0.15, AND(D295=2, I295=0), N295*0.15, AND(D295=3, I295=0), N295*0.15, AND(D295=4, I295=0), N295*0.15, AND(D295=5, I295=0), N295*0.1, AND(D295=6, I295=0), N295*0.1, AND(D295=7, I295=0), N295*0.1, AND(D295=1, I295=1), N295*0.1, AND(D295=2, I295=1), N295*0.1, AND(D295=3, I295=1), N295*0.1, AND(D295=4, I295=1), N295*0.1, AND(D295=5, I295=1), N295*0.1, AND(D295=6, I295=1), N295*0.1, AND(D295=7, I295=1), N295*0.1)</f>
        <v>3017.7000000000003</v>
      </c>
      <c r="M295" s="13" cm="1">
        <f t="array" ref="M295">_xlfn.IFS(AND(D295=1, I295=0), O295*0.15, AND(D295=2, I295=0), O295*0.15, AND(D295=3, I295=0), O295*0.15, AND(D295=4, I295=0), O295*0.15, AND(D295=5, I295=0), O295*0.1, AND(D295=6, I295=0), O295*0.1, AND(D295=7, I295=0), O295*0.1, AND(D295=1, I295=1), O295*0.1, AND(D295=2, I295=1), O295*0.1, AND(D295=3, I295=1), O295*0.1, AND(D295=4, I295=1), O295*0.1, AND(D295=5, I295=1), O295*0.1, AND(D295=6, I295=1), O295*0.1, AND(D295=7, I295=1), O295*0.1)</f>
        <v>3183.2000000000003</v>
      </c>
      <c r="N295">
        <v>30177</v>
      </c>
      <c r="O295">
        <v>31832</v>
      </c>
      <c r="P295">
        <v>0.73134660324099654</v>
      </c>
      <c r="Q295">
        <v>0.26865339675900352</v>
      </c>
      <c r="R295">
        <v>0.52706868530045181</v>
      </c>
      <c r="S295">
        <v>0.47293131469954819</v>
      </c>
      <c r="T295">
        <v>2.404937927984261E-2</v>
      </c>
      <c r="V295">
        <v>2620</v>
      </c>
      <c r="W295" s="9">
        <v>17.600000000000001</v>
      </c>
      <c r="X295">
        <v>0</v>
      </c>
      <c r="Y295">
        <f t="shared" si="19"/>
        <v>0</v>
      </c>
    </row>
    <row r="296" spans="1:25" x14ac:dyDescent="0.6">
      <c r="A296">
        <v>2012</v>
      </c>
      <c r="B296">
        <v>10</v>
      </c>
      <c r="C296">
        <v>21</v>
      </c>
      <c r="D296">
        <f t="shared" si="18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16"/>
        <v>0</v>
      </c>
      <c r="I296">
        <f t="shared" si="17"/>
        <v>0</v>
      </c>
      <c r="J296" s="13"/>
      <c r="K296" s="13"/>
      <c r="L296" s="13" cm="1">
        <f t="array" ref="L296">_xlfn.IFS(AND(D296=1, I296=0), N296*0.15, AND(D296=2, I296=0), N296*0.15, AND(D296=3, I296=0), N296*0.15, AND(D296=4, I296=0), N296*0.15, AND(D296=5, I296=0), N296*0.1, AND(D296=6, I296=0), N296*0.1, AND(D296=7, I296=0), N296*0.1, AND(D296=1, I296=1), N296*0.1, AND(D296=2, I296=1), N296*0.1, AND(D296=3, I296=1), N296*0.1, AND(D296=4, I296=1), N296*0.1, AND(D296=5, I296=1), N296*0.1, AND(D296=6, I296=1), N296*0.1, AND(D296=7, I296=1), N296*0.1)</f>
        <v>2875.8</v>
      </c>
      <c r="M296" s="13" cm="1">
        <f t="array" ref="M296">_xlfn.IFS(AND(D296=1, I296=0), O296*0.15, AND(D296=2, I296=0), O296*0.15, AND(D296=3, I296=0), O296*0.15, AND(D296=4, I296=0), O296*0.15, AND(D296=5, I296=0), O296*0.1, AND(D296=6, I296=0), O296*0.1, AND(D296=7, I296=0), O296*0.1, AND(D296=1, I296=1), O296*0.1, AND(D296=2, I296=1), O296*0.1, AND(D296=3, I296=1), O296*0.1, AND(D296=4, I296=1), O296*0.1, AND(D296=5, I296=1), O296*0.1, AND(D296=6, I296=1), O296*0.1, AND(D296=7, I296=1), O296*0.1)</f>
        <v>3286</v>
      </c>
      <c r="N296">
        <v>28758</v>
      </c>
      <c r="O296">
        <v>32860</v>
      </c>
      <c r="P296">
        <v>0.8713724982904637</v>
      </c>
      <c r="Q296">
        <v>0.1286275017095363</v>
      </c>
      <c r="R296">
        <v>0.43756367539665231</v>
      </c>
      <c r="S296">
        <v>0.50688076904779211</v>
      </c>
      <c r="T296">
        <v>1.309273537096118E-2</v>
      </c>
      <c r="V296">
        <v>2620</v>
      </c>
      <c r="W296" s="9">
        <v>20</v>
      </c>
      <c r="X296">
        <v>0</v>
      </c>
      <c r="Y296">
        <f t="shared" si="19"/>
        <v>0</v>
      </c>
    </row>
    <row r="297" spans="1:25" x14ac:dyDescent="0.6">
      <c r="A297">
        <v>2012</v>
      </c>
      <c r="B297">
        <v>10</v>
      </c>
      <c r="C297">
        <v>22</v>
      </c>
      <c r="D297">
        <f t="shared" si="18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16"/>
        <v>0</v>
      </c>
      <c r="I297">
        <f t="shared" si="17"/>
        <v>0</v>
      </c>
      <c r="J297" s="13"/>
      <c r="K297" s="13"/>
      <c r="L297" s="13" cm="1">
        <f t="array" ref="L297">_xlfn.IFS(AND(D297=1, I297=0), N297*0.15, AND(D297=2, I297=0), N297*0.15, AND(D297=3, I297=0), N297*0.15, AND(D297=4, I297=0), N297*0.15, AND(D297=5, I297=0), N297*0.1, AND(D297=6, I297=0), N297*0.1, AND(D297=7, I297=0), N297*0.1, AND(D297=1, I297=1), N297*0.1, AND(D297=2, I297=1), N297*0.1, AND(D297=3, I297=1), N297*0.1, AND(D297=4, I297=1), N297*0.1, AND(D297=5, I297=1), N297*0.1, AND(D297=6, I297=1), N297*0.1, AND(D297=7, I297=1), N297*0.1)</f>
        <v>4261.05</v>
      </c>
      <c r="M297" s="13" cm="1">
        <f t="array" ref="M297">_xlfn.IFS(AND(D297=1, I297=0), O297*0.15, AND(D297=2, I297=0), O297*0.15, AND(D297=3, I297=0), O297*0.15, AND(D297=4, I297=0), O297*0.15, AND(D297=5, I297=0), O297*0.1, AND(D297=6, I297=0), O297*0.1, AND(D297=7, I297=0), O297*0.1, AND(D297=1, I297=1), O297*0.1, AND(D297=2, I297=1), O297*0.1, AND(D297=3, I297=1), O297*0.1, AND(D297=4, I297=1), O297*0.1, AND(D297=5, I297=1), O297*0.1, AND(D297=6, I297=1), O297*0.1, AND(D297=7, I297=1), O297*0.1)</f>
        <v>4533</v>
      </c>
      <c r="N297">
        <v>28407</v>
      </c>
      <c r="O297">
        <v>30220</v>
      </c>
      <c r="P297">
        <v>0.8704685942173479</v>
      </c>
      <c r="Q297">
        <v>0.12953140578265199</v>
      </c>
      <c r="R297">
        <v>0.52647939847656944</v>
      </c>
      <c r="S297">
        <v>0.47352060152343062</v>
      </c>
      <c r="T297">
        <v>0.1177501862648672</v>
      </c>
      <c r="V297">
        <v>2620</v>
      </c>
      <c r="W297" s="9">
        <v>19.100000000000001</v>
      </c>
      <c r="X297">
        <v>6</v>
      </c>
      <c r="Y297">
        <f t="shared" si="19"/>
        <v>114.60000000000001</v>
      </c>
    </row>
    <row r="298" spans="1:25" x14ac:dyDescent="0.6">
      <c r="A298">
        <v>2012</v>
      </c>
      <c r="B298">
        <v>10</v>
      </c>
      <c r="C298">
        <v>23</v>
      </c>
      <c r="D298">
        <f t="shared" si="18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16"/>
        <v>0</v>
      </c>
      <c r="I298">
        <f t="shared" si="17"/>
        <v>0</v>
      </c>
      <c r="J298" s="13"/>
      <c r="K298" s="13"/>
      <c r="L298" s="13" cm="1">
        <f t="array" ref="L298">_xlfn.IFS(AND(D298=1, I298=0), N298*0.15, AND(D298=2, I298=0), N298*0.15, AND(D298=3, I298=0), N298*0.15, AND(D298=4, I298=0), N298*0.15, AND(D298=5, I298=0), N298*0.1, AND(D298=6, I298=0), N298*0.1, AND(D298=7, I298=0), N298*0.1, AND(D298=1, I298=1), N298*0.1, AND(D298=2, I298=1), N298*0.1, AND(D298=3, I298=1), N298*0.1, AND(D298=4, I298=1), N298*0.1, AND(D298=5, I298=1), N298*0.1, AND(D298=6, I298=1), N298*0.1, AND(D298=7, I298=1), N298*0.1)</f>
        <v>4040.3999999999996</v>
      </c>
      <c r="M298" s="13" cm="1">
        <f t="array" ref="M298">_xlfn.IFS(AND(D298=1, I298=0), O298*0.15, AND(D298=2, I298=0), O298*0.15, AND(D298=3, I298=0), O298*0.15, AND(D298=4, I298=0), O298*0.15, AND(D298=5, I298=0), O298*0.1, AND(D298=6, I298=0), O298*0.1, AND(D298=7, I298=0), O298*0.1, AND(D298=1, I298=1), O298*0.1, AND(D298=2, I298=1), O298*0.1, AND(D298=3, I298=1), O298*0.1, AND(D298=4, I298=1), O298*0.1, AND(D298=5, I298=1), O298*0.1, AND(D298=6, I298=1), O298*0.1, AND(D298=7, I298=1), O298*0.1)</f>
        <v>3599.4</v>
      </c>
      <c r="N298">
        <v>26936</v>
      </c>
      <c r="O298">
        <v>23996</v>
      </c>
      <c r="P298">
        <v>0.82328639822439487</v>
      </c>
      <c r="Q298">
        <v>0.17671360177560511</v>
      </c>
      <c r="R298">
        <v>0.54609708321533201</v>
      </c>
      <c r="S298">
        <v>0.45390291678466788</v>
      </c>
      <c r="T298">
        <v>4.551820728291316E-3</v>
      </c>
      <c r="V298">
        <v>2620</v>
      </c>
      <c r="W298" s="9">
        <v>15.1</v>
      </c>
      <c r="X298">
        <v>1.7</v>
      </c>
      <c r="Y298">
        <f t="shared" si="19"/>
        <v>25.669999999999998</v>
      </c>
    </row>
    <row r="299" spans="1:25" x14ac:dyDescent="0.6">
      <c r="A299">
        <v>2012</v>
      </c>
      <c r="B299">
        <v>10</v>
      </c>
      <c r="C299">
        <v>24</v>
      </c>
      <c r="D299">
        <f t="shared" si="18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16"/>
        <v>0</v>
      </c>
      <c r="I299">
        <f t="shared" si="17"/>
        <v>0</v>
      </c>
      <c r="J299" s="13"/>
      <c r="K299" s="13"/>
      <c r="L299" s="13" cm="1">
        <f t="array" ref="L299">_xlfn.IFS(AND(D299=1, I299=0), N299*0.15, AND(D299=2, I299=0), N299*0.15, AND(D299=3, I299=0), N299*0.15, AND(D299=4, I299=0), N299*0.15, AND(D299=5, I299=0), N299*0.1, AND(D299=6, I299=0), N299*0.1, AND(D299=7, I299=0), N299*0.1, AND(D299=1, I299=1), N299*0.1, AND(D299=2, I299=1), N299*0.1, AND(D299=3, I299=1), N299*0.1, AND(D299=4, I299=1), N299*0.1, AND(D299=5, I299=1), N299*0.1, AND(D299=6, I299=1), N299*0.1, AND(D299=7, I299=1), N299*0.1)</f>
        <v>3942.1499999999996</v>
      </c>
      <c r="M299" s="13" cm="1">
        <f t="array" ref="M299">_xlfn.IFS(AND(D299=1, I299=0), O299*0.15, AND(D299=2, I299=0), O299*0.15, AND(D299=3, I299=0), O299*0.15, AND(D299=4, I299=0), O299*0.15, AND(D299=5, I299=0), O299*0.1, AND(D299=6, I299=0), O299*0.1, AND(D299=7, I299=0), O299*0.1, AND(D299=1, I299=1), O299*0.1, AND(D299=2, I299=1), O299*0.1, AND(D299=3, I299=1), O299*0.1, AND(D299=4, I299=1), O299*0.1, AND(D299=5, I299=1), O299*0.1, AND(D299=6, I299=1), O299*0.1, AND(D299=7, I299=1), O299*0.1)</f>
        <v>3914.1</v>
      </c>
      <c r="N299">
        <v>26281</v>
      </c>
      <c r="O299">
        <v>26094</v>
      </c>
      <c r="P299">
        <v>0.72949657183935623</v>
      </c>
      <c r="Q299">
        <v>0.27050342816064382</v>
      </c>
      <c r="R299">
        <v>0.52331035041179974</v>
      </c>
      <c r="S299">
        <v>0.47668964958820031</v>
      </c>
      <c r="T299">
        <v>2.391220293394207E-2</v>
      </c>
      <c r="V299">
        <v>2620</v>
      </c>
      <c r="W299" s="9">
        <v>14.9</v>
      </c>
      <c r="X299">
        <v>0</v>
      </c>
      <c r="Y299">
        <f t="shared" si="19"/>
        <v>0</v>
      </c>
    </row>
    <row r="300" spans="1:25" x14ac:dyDescent="0.6">
      <c r="A300">
        <v>2012</v>
      </c>
      <c r="B300">
        <v>10</v>
      </c>
      <c r="C300">
        <v>25</v>
      </c>
      <c r="D300">
        <f t="shared" si="18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16"/>
        <v>0</v>
      </c>
      <c r="I300">
        <f t="shared" si="17"/>
        <v>0</v>
      </c>
      <c r="J300" s="13"/>
      <c r="K300" s="13"/>
      <c r="L300" s="13" cm="1">
        <f t="array" ref="L300">_xlfn.IFS(AND(D300=1, I300=0), N300*0.15, AND(D300=2, I300=0), N300*0.15, AND(D300=3, I300=0), N300*0.15, AND(D300=4, I300=0), N300*0.15, AND(D300=5, I300=0), N300*0.1, AND(D300=6, I300=0), N300*0.1, AND(D300=7, I300=0), N300*0.1, AND(D300=1, I300=1), N300*0.1, AND(D300=2, I300=1), N300*0.1, AND(D300=3, I300=1), N300*0.1, AND(D300=4, I300=1), N300*0.1, AND(D300=5, I300=1), N300*0.1, AND(D300=6, I300=1), N300*0.1, AND(D300=7, I300=1), N300*0.1)</f>
        <v>4354.95</v>
      </c>
      <c r="M300" s="13" cm="1">
        <f t="array" ref="M300">_xlfn.IFS(AND(D300=1, I300=0), O300*0.15, AND(D300=2, I300=0), O300*0.15, AND(D300=3, I300=0), O300*0.15, AND(D300=4, I300=0), O300*0.15, AND(D300=5, I300=0), O300*0.1, AND(D300=6, I300=0), O300*0.1, AND(D300=7, I300=0), O300*0.1, AND(D300=1, I300=1), O300*0.1, AND(D300=2, I300=1), O300*0.1, AND(D300=3, I300=1), O300*0.1, AND(D300=4, I300=1), O300*0.1, AND(D300=5, I300=1), O300*0.1, AND(D300=6, I300=1), O300*0.1, AND(D300=7, I300=1), O300*0.1)</f>
        <v>4431.45</v>
      </c>
      <c r="N300">
        <v>29033</v>
      </c>
      <c r="O300">
        <v>29543</v>
      </c>
      <c r="P300">
        <v>0.80985388269310199</v>
      </c>
      <c r="Q300">
        <v>0.19014611730689801</v>
      </c>
      <c r="R300">
        <v>0.52766039128219888</v>
      </c>
      <c r="S300">
        <v>0.41678405316224559</v>
      </c>
      <c r="T300">
        <v>2.105294905457324E-2</v>
      </c>
      <c r="V300">
        <v>2620</v>
      </c>
      <c r="W300" s="9">
        <v>18.600000000000001</v>
      </c>
      <c r="X300">
        <v>0</v>
      </c>
      <c r="Y300">
        <f t="shared" si="19"/>
        <v>0</v>
      </c>
    </row>
    <row r="301" spans="1:25" x14ac:dyDescent="0.6">
      <c r="A301">
        <v>2012</v>
      </c>
      <c r="B301">
        <v>10</v>
      </c>
      <c r="C301">
        <v>26</v>
      </c>
      <c r="D301">
        <f t="shared" si="18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16"/>
        <v>0</v>
      </c>
      <c r="I301">
        <f t="shared" si="17"/>
        <v>0</v>
      </c>
      <c r="J301" s="13"/>
      <c r="K301" s="13"/>
      <c r="L301" s="13" cm="1">
        <f t="array" ref="L301">_xlfn.IFS(AND(D301=1, I301=0), N301*0.15, AND(D301=2, I301=0), N301*0.15, AND(D301=3, I301=0), N301*0.15, AND(D301=4, I301=0), N301*0.15, AND(D301=5, I301=0), N301*0.1, AND(D301=6, I301=0), N301*0.1, AND(D301=7, I301=0), N301*0.1, AND(D301=1, I301=1), N301*0.1, AND(D301=2, I301=1), N301*0.1, AND(D301=3, I301=1), N301*0.1, AND(D301=4, I301=1), N301*0.1, AND(D301=5, I301=1), N301*0.1, AND(D301=6, I301=1), N301*0.1, AND(D301=7, I301=1), N301*0.1)</f>
        <v>3051.3</v>
      </c>
      <c r="M301" s="13" cm="1">
        <f t="array" ref="M301">_xlfn.IFS(AND(D301=1, I301=0), O301*0.15, AND(D301=2, I301=0), O301*0.15, AND(D301=3, I301=0), O301*0.15, AND(D301=4, I301=0), O301*0.15, AND(D301=5, I301=0), O301*0.1, AND(D301=6, I301=0), O301*0.1, AND(D301=7, I301=0), O301*0.1, AND(D301=1, I301=1), O301*0.1, AND(D301=2, I301=1), O301*0.1, AND(D301=3, I301=1), O301*0.1, AND(D301=4, I301=1), O301*0.1, AND(D301=5, I301=1), O301*0.1, AND(D301=6, I301=1), O301*0.1, AND(D301=7, I301=1), O301*0.1)</f>
        <v>3201.5</v>
      </c>
      <c r="N301">
        <v>30513</v>
      </c>
      <c r="O301">
        <v>32015</v>
      </c>
      <c r="P301">
        <v>0.92531928025447474</v>
      </c>
      <c r="Q301">
        <v>7.4680719745525342E-2</v>
      </c>
      <c r="R301">
        <v>0.5082630736736734</v>
      </c>
      <c r="S301">
        <v>0.49173692632632671</v>
      </c>
      <c r="T301">
        <v>0.4189522061156522</v>
      </c>
      <c r="V301">
        <v>2620</v>
      </c>
      <c r="W301" s="9">
        <v>19.399999999999999</v>
      </c>
      <c r="X301">
        <v>3</v>
      </c>
      <c r="Y301">
        <f t="shared" si="19"/>
        <v>58.199999999999996</v>
      </c>
    </row>
    <row r="302" spans="1:25" x14ac:dyDescent="0.6">
      <c r="A302">
        <v>2012</v>
      </c>
      <c r="B302">
        <v>10</v>
      </c>
      <c r="C302">
        <v>27</v>
      </c>
      <c r="D302">
        <f t="shared" si="18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16"/>
        <v>0</v>
      </c>
      <c r="I302">
        <f t="shared" si="17"/>
        <v>0</v>
      </c>
      <c r="J302" s="13"/>
      <c r="K302" s="13"/>
      <c r="L302" s="13" cm="1">
        <f t="array" ref="L302">_xlfn.IFS(AND(D302=1, I302=0), N302*0.15, AND(D302=2, I302=0), N302*0.15, AND(D302=3, I302=0), N302*0.15, AND(D302=4, I302=0), N302*0.15, AND(D302=5, I302=0), N302*0.1, AND(D302=6, I302=0), N302*0.1, AND(D302=7, I302=0), N302*0.1, AND(D302=1, I302=1), N302*0.1, AND(D302=2, I302=1), N302*0.1, AND(D302=3, I302=1), N302*0.1, AND(D302=4, I302=1), N302*0.1, AND(D302=5, I302=1), N302*0.1, AND(D302=6, I302=1), N302*0.1, AND(D302=7, I302=1), N302*0.1)</f>
        <v>2907.7000000000003</v>
      </c>
      <c r="M302" s="13" cm="1">
        <f t="array" ref="M302">_xlfn.IFS(AND(D302=1, I302=0), O302*0.15, AND(D302=2, I302=0), O302*0.15, AND(D302=3, I302=0), O302*0.15, AND(D302=4, I302=0), O302*0.15, AND(D302=5, I302=0), O302*0.1, AND(D302=6, I302=0), O302*0.1, AND(D302=7, I302=0), O302*0.1, AND(D302=1, I302=1), O302*0.1, AND(D302=2, I302=1), O302*0.1, AND(D302=3, I302=1), O302*0.1, AND(D302=4, I302=1), O302*0.1, AND(D302=5, I302=1), O302*0.1, AND(D302=6, I302=1), O302*0.1, AND(D302=7, I302=1), O302*0.1)</f>
        <v>3015.5</v>
      </c>
      <c r="N302">
        <v>29077</v>
      </c>
      <c r="O302">
        <v>30155</v>
      </c>
      <c r="P302">
        <v>0.91136180499597097</v>
      </c>
      <c r="Q302">
        <v>8.8638195004029016E-2</v>
      </c>
      <c r="R302">
        <v>0.49661272626331843</v>
      </c>
      <c r="S302">
        <v>0.50338727373668157</v>
      </c>
      <c r="T302">
        <v>8.7884431465193272E-2</v>
      </c>
      <c r="V302">
        <v>2620</v>
      </c>
      <c r="W302" s="9">
        <v>20.9</v>
      </c>
      <c r="X302">
        <v>25</v>
      </c>
      <c r="Y302">
        <f t="shared" si="19"/>
        <v>522.5</v>
      </c>
    </row>
    <row r="303" spans="1:25" x14ac:dyDescent="0.6">
      <c r="A303">
        <v>2012</v>
      </c>
      <c r="B303">
        <v>10</v>
      </c>
      <c r="C303">
        <v>28</v>
      </c>
      <c r="D303">
        <f t="shared" si="18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16"/>
        <v>0</v>
      </c>
      <c r="I303">
        <f t="shared" si="17"/>
        <v>0</v>
      </c>
      <c r="J303" s="13"/>
      <c r="K303" s="13"/>
      <c r="L303" s="13" cm="1">
        <f t="array" ref="L303">_xlfn.IFS(AND(D303=1, I303=0), N303*0.15, AND(D303=2, I303=0), N303*0.15, AND(D303=3, I303=0), N303*0.15, AND(D303=4, I303=0), N303*0.15, AND(D303=5, I303=0), N303*0.1, AND(D303=6, I303=0), N303*0.1, AND(D303=7, I303=0), N303*0.1, AND(D303=1, I303=1), N303*0.1, AND(D303=2, I303=1), N303*0.1, AND(D303=3, I303=1), N303*0.1, AND(D303=4, I303=1), N303*0.1, AND(D303=5, I303=1), N303*0.1, AND(D303=6, I303=1), N303*0.1, AND(D303=7, I303=1), N303*0.1)</f>
        <v>2671.9</v>
      </c>
      <c r="M303" s="13" cm="1">
        <f t="array" ref="M303">_xlfn.IFS(AND(D303=1, I303=0), O303*0.15, AND(D303=2, I303=0), O303*0.15, AND(D303=3, I303=0), O303*0.15, AND(D303=4, I303=0), O303*0.15, AND(D303=5, I303=0), O303*0.1, AND(D303=6, I303=0), O303*0.1, AND(D303=7, I303=0), O303*0.1, AND(D303=1, I303=1), O303*0.1, AND(D303=2, I303=1), O303*0.1, AND(D303=3, I303=1), O303*0.1, AND(D303=4, I303=1), O303*0.1, AND(D303=5, I303=1), O303*0.1, AND(D303=6, I303=1), O303*0.1, AND(D303=7, I303=1), O303*0.1)</f>
        <v>3111.3</v>
      </c>
      <c r="N303">
        <v>26719</v>
      </c>
      <c r="O303">
        <v>31113</v>
      </c>
      <c r="P303">
        <v>0.77428383096753139</v>
      </c>
      <c r="Q303">
        <v>0.22571616903246861</v>
      </c>
      <c r="R303">
        <v>0.4491200508931994</v>
      </c>
      <c r="S303">
        <v>0.49532439355124502</v>
      </c>
      <c r="T303">
        <v>1.465612576723687E-2</v>
      </c>
      <c r="V303">
        <v>2620</v>
      </c>
      <c r="W303" s="9">
        <v>18.100000000000001</v>
      </c>
      <c r="X303">
        <v>0</v>
      </c>
      <c r="Y303">
        <f t="shared" si="19"/>
        <v>0</v>
      </c>
    </row>
    <row r="304" spans="1:25" x14ac:dyDescent="0.6">
      <c r="A304">
        <v>2012</v>
      </c>
      <c r="B304">
        <v>10</v>
      </c>
      <c r="C304">
        <v>29</v>
      </c>
      <c r="D304">
        <f t="shared" si="18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16"/>
        <v>0</v>
      </c>
      <c r="I304">
        <f t="shared" si="17"/>
        <v>0</v>
      </c>
      <c r="J304" s="13"/>
      <c r="K304" s="13"/>
      <c r="L304" s="13" cm="1">
        <f t="array" ref="L304">_xlfn.IFS(AND(D304=1, I304=0), N304*0.15, AND(D304=2, I304=0), N304*0.15, AND(D304=3, I304=0), N304*0.15, AND(D304=4, I304=0), N304*0.15, AND(D304=5, I304=0), N304*0.1, AND(D304=6, I304=0), N304*0.1, AND(D304=7, I304=0), N304*0.1, AND(D304=1, I304=1), N304*0.1, AND(D304=2, I304=1), N304*0.1, AND(D304=3, I304=1), N304*0.1, AND(D304=4, I304=1), N304*0.1, AND(D304=5, I304=1), N304*0.1, AND(D304=6, I304=1), N304*0.1, AND(D304=7, I304=1), N304*0.1)</f>
        <v>4136.7</v>
      </c>
      <c r="M304" s="13" cm="1">
        <f t="array" ref="M304">_xlfn.IFS(AND(D304=1, I304=0), O304*0.15, AND(D304=2, I304=0), O304*0.15, AND(D304=3, I304=0), O304*0.15, AND(D304=4, I304=0), O304*0.15, AND(D304=5, I304=0), O304*0.1, AND(D304=6, I304=0), O304*0.1, AND(D304=7, I304=0), O304*0.1, AND(D304=1, I304=1), O304*0.1, AND(D304=2, I304=1), O304*0.1, AND(D304=3, I304=1), O304*0.1, AND(D304=4, I304=1), O304*0.1, AND(D304=5, I304=1), O304*0.1, AND(D304=6, I304=1), O304*0.1, AND(D304=7, I304=1), O304*0.1)</f>
        <v>4346.0999999999995</v>
      </c>
      <c r="N304">
        <v>27578</v>
      </c>
      <c r="O304">
        <v>28974</v>
      </c>
      <c r="P304">
        <v>0.83900798654897013</v>
      </c>
      <c r="Q304">
        <v>0.16099201345102979</v>
      </c>
      <c r="R304">
        <v>0.51952444361864658</v>
      </c>
      <c r="S304">
        <v>0.48047555638135342</v>
      </c>
      <c r="T304">
        <v>0.13994736318905121</v>
      </c>
      <c r="V304">
        <v>2620</v>
      </c>
      <c r="W304" s="9">
        <v>15.6</v>
      </c>
      <c r="X304">
        <v>0</v>
      </c>
      <c r="Y304">
        <f t="shared" si="19"/>
        <v>0</v>
      </c>
    </row>
    <row r="305" spans="1:25" x14ac:dyDescent="0.6">
      <c r="A305">
        <v>2012</v>
      </c>
      <c r="B305">
        <v>10</v>
      </c>
      <c r="C305">
        <v>30</v>
      </c>
      <c r="D305">
        <f t="shared" si="18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16"/>
        <v>0</v>
      </c>
      <c r="I305">
        <f t="shared" si="17"/>
        <v>0</v>
      </c>
      <c r="J305" s="13"/>
      <c r="K305" s="13"/>
      <c r="L305" s="13" cm="1">
        <f t="array" ref="L305">_xlfn.IFS(AND(D305=1, I305=0), N305*0.15, AND(D305=2, I305=0), N305*0.15, AND(D305=3, I305=0), N305*0.15, AND(D305=4, I305=0), N305*0.15, AND(D305=5, I305=0), N305*0.1, AND(D305=6, I305=0), N305*0.1, AND(D305=7, I305=0), N305*0.1, AND(D305=1, I305=1), N305*0.1, AND(D305=2, I305=1), N305*0.1, AND(D305=3, I305=1), N305*0.1, AND(D305=4, I305=1), N305*0.1, AND(D305=5, I305=1), N305*0.1, AND(D305=6, I305=1), N305*0.1, AND(D305=7, I305=1), N305*0.1)</f>
        <v>3522.45</v>
      </c>
      <c r="M305" s="13" cm="1">
        <f t="array" ref="M305">_xlfn.IFS(AND(D305=1, I305=0), O305*0.15, AND(D305=2, I305=0), O305*0.15, AND(D305=3, I305=0), O305*0.15, AND(D305=4, I305=0), O305*0.15, AND(D305=5, I305=0), O305*0.1, AND(D305=6, I305=0), O305*0.1, AND(D305=7, I305=0), O305*0.1, AND(D305=1, I305=1), O305*0.1, AND(D305=2, I305=1), O305*0.1, AND(D305=3, I305=1), O305*0.1, AND(D305=4, I305=1), O305*0.1, AND(D305=5, I305=1), O305*0.1, AND(D305=6, I305=1), O305*0.1, AND(D305=7, I305=1), O305*0.1)</f>
        <v>3546.2999999999997</v>
      </c>
      <c r="N305">
        <v>23483</v>
      </c>
      <c r="O305">
        <v>23642</v>
      </c>
      <c r="P305">
        <v>0.80468874107359023</v>
      </c>
      <c r="Q305">
        <v>0.19531125892640969</v>
      </c>
      <c r="R305">
        <v>0.58620636758522471</v>
      </c>
      <c r="S305">
        <v>0.41379363241477529</v>
      </c>
      <c r="T305">
        <v>1.733016438898792E-2</v>
      </c>
      <c r="V305">
        <v>2620</v>
      </c>
      <c r="W305" s="9">
        <v>14.6</v>
      </c>
      <c r="X305">
        <v>0</v>
      </c>
      <c r="Y305">
        <f t="shared" si="19"/>
        <v>0</v>
      </c>
    </row>
    <row r="306" spans="1:25" x14ac:dyDescent="0.6">
      <c r="A306">
        <v>2012</v>
      </c>
      <c r="B306">
        <v>10</v>
      </c>
      <c r="C306">
        <v>31</v>
      </c>
      <c r="D306">
        <f t="shared" si="18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16"/>
        <v>0</v>
      </c>
      <c r="I306">
        <f t="shared" si="17"/>
        <v>0</v>
      </c>
      <c r="J306" s="13"/>
      <c r="K306" s="13"/>
      <c r="L306" s="13" cm="1">
        <f t="array" ref="L306">_xlfn.IFS(AND(D306=1, I306=0), N306*0.15, AND(D306=2, I306=0), N306*0.15, AND(D306=3, I306=0), N306*0.15, AND(D306=4, I306=0), N306*0.15, AND(D306=5, I306=0), N306*0.1, AND(D306=6, I306=0), N306*0.1, AND(D306=7, I306=0), N306*0.1, AND(D306=1, I306=1), N306*0.1, AND(D306=2, I306=1), N306*0.1, AND(D306=3, I306=1), N306*0.1, AND(D306=4, I306=1), N306*0.1, AND(D306=5, I306=1), N306*0.1, AND(D306=6, I306=1), N306*0.1, AND(D306=7, I306=1), N306*0.1)</f>
        <v>3818.1</v>
      </c>
      <c r="M306" s="13" cm="1">
        <f t="array" ref="M306">_xlfn.IFS(AND(D306=1, I306=0), O306*0.15, AND(D306=2, I306=0), O306*0.15, AND(D306=3, I306=0), O306*0.15, AND(D306=4, I306=0), O306*0.15, AND(D306=5, I306=0), O306*0.1, AND(D306=6, I306=0), O306*0.1, AND(D306=7, I306=0), O306*0.1, AND(D306=1, I306=1), O306*0.1, AND(D306=2, I306=1), O306*0.1, AND(D306=3, I306=1), O306*0.1, AND(D306=4, I306=1), O306*0.1, AND(D306=5, I306=1), O306*0.1, AND(D306=6, I306=1), O306*0.1, AND(D306=7, I306=1), O306*0.1)</f>
        <v>3926.1</v>
      </c>
      <c r="N306">
        <v>25454</v>
      </c>
      <c r="O306">
        <v>26174</v>
      </c>
      <c r="P306">
        <v>0.8843182678869137</v>
      </c>
      <c r="Q306">
        <v>0.1156817321130863</v>
      </c>
      <c r="R306">
        <v>0.50470626813640973</v>
      </c>
      <c r="S306">
        <v>0.49529373186359033</v>
      </c>
      <c r="T306">
        <v>7.9405446412788322E-2</v>
      </c>
      <c r="V306">
        <v>2620</v>
      </c>
      <c r="W306" s="9">
        <v>13.7</v>
      </c>
      <c r="X306">
        <v>0</v>
      </c>
      <c r="Y306">
        <f t="shared" si="19"/>
        <v>0</v>
      </c>
    </row>
    <row r="307" spans="1:25" x14ac:dyDescent="0.6">
      <c r="A307">
        <v>2012</v>
      </c>
      <c r="B307">
        <v>11</v>
      </c>
      <c r="C307">
        <v>1</v>
      </c>
      <c r="D307">
        <f t="shared" si="18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16"/>
        <v>0</v>
      </c>
      <c r="I307">
        <f t="shared" si="17"/>
        <v>0</v>
      </c>
      <c r="J307" s="13"/>
      <c r="K307" s="13"/>
      <c r="L307" s="13" cm="1">
        <f t="array" ref="L307">_xlfn.IFS(AND(D307=1, I307=0), N307*0.15, AND(D307=2, I307=0), N307*0.15, AND(D307=3, I307=0), N307*0.15, AND(D307=4, I307=0), N307*0.15, AND(D307=5, I307=0), N307*0.1, AND(D307=6, I307=0), N307*0.1, AND(D307=7, I307=0), N307*0.1, AND(D307=1, I307=1), N307*0.1, AND(D307=2, I307=1), N307*0.1, AND(D307=3, I307=1), N307*0.1, AND(D307=4, I307=1), N307*0.1, AND(D307=5, I307=1), N307*0.1, AND(D307=6, I307=1), N307*0.1, AND(D307=7, I307=1), N307*0.1)</f>
        <v>4388.7</v>
      </c>
      <c r="M307" s="13" cm="1">
        <f t="array" ref="M307">_xlfn.IFS(AND(D307=1, I307=0), O307*0.15, AND(D307=2, I307=0), O307*0.15, AND(D307=3, I307=0), O307*0.15, AND(D307=4, I307=0), O307*0.15, AND(D307=5, I307=0), O307*0.1, AND(D307=6, I307=0), O307*0.1, AND(D307=7, I307=0), O307*0.1, AND(D307=1, I307=1), O307*0.1, AND(D307=2, I307=1), O307*0.1, AND(D307=3, I307=1), O307*0.1, AND(D307=4, I307=1), O307*0.1, AND(D307=5, I307=1), O307*0.1, AND(D307=6, I307=1), O307*0.1, AND(D307=7, I307=1), O307*0.1)</f>
        <v>3759.2999999999997</v>
      </c>
      <c r="N307">
        <v>29258</v>
      </c>
      <c r="O307">
        <v>25062</v>
      </c>
      <c r="P307">
        <v>0.88235294117647056</v>
      </c>
      <c r="Q307">
        <v>0.1176470588235294</v>
      </c>
      <c r="R307">
        <v>0.51161297234161529</v>
      </c>
      <c r="S307">
        <v>0.48838702765838482</v>
      </c>
      <c r="T307">
        <v>3.0959752321981422E-3</v>
      </c>
      <c r="V307">
        <v>2620</v>
      </c>
      <c r="W307" s="9">
        <v>12.1</v>
      </c>
      <c r="X307">
        <v>0</v>
      </c>
      <c r="Y307">
        <f t="shared" si="19"/>
        <v>0</v>
      </c>
    </row>
    <row r="308" spans="1:25" x14ac:dyDescent="0.6">
      <c r="A308">
        <v>2012</v>
      </c>
      <c r="B308">
        <v>11</v>
      </c>
      <c r="C308">
        <v>2</v>
      </c>
      <c r="D308">
        <f t="shared" si="18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16"/>
        <v>0</v>
      </c>
      <c r="I308">
        <f t="shared" si="17"/>
        <v>0</v>
      </c>
      <c r="J308" s="13"/>
      <c r="K308" s="13"/>
      <c r="L308" s="13" cm="1">
        <f t="array" ref="L308">_xlfn.IFS(AND(D308=1, I308=0), N308*0.15, AND(D308=2, I308=0), N308*0.15, AND(D308=3, I308=0), N308*0.15, AND(D308=4, I308=0), N308*0.15, AND(D308=5, I308=0), N308*0.1, AND(D308=6, I308=0), N308*0.1, AND(D308=7, I308=0), N308*0.1, AND(D308=1, I308=1), N308*0.1, AND(D308=2, I308=1), N308*0.1, AND(D308=3, I308=1), N308*0.1, AND(D308=4, I308=1), N308*0.1, AND(D308=5, I308=1), N308*0.1, AND(D308=6, I308=1), N308*0.1, AND(D308=7, I308=1), N308*0.1)</f>
        <v>3074.3</v>
      </c>
      <c r="M308" s="13" cm="1">
        <f t="array" ref="M308">_xlfn.IFS(AND(D308=1, I308=0), O308*0.15, AND(D308=2, I308=0), O308*0.15, AND(D308=3, I308=0), O308*0.15, AND(D308=4, I308=0), O308*0.15, AND(D308=5, I308=0), O308*0.1, AND(D308=6, I308=0), O308*0.1, AND(D308=7, I308=0), O308*0.1, AND(D308=1, I308=1), O308*0.1, AND(D308=2, I308=1), O308*0.1, AND(D308=3, I308=1), O308*0.1, AND(D308=4, I308=1), O308*0.1, AND(D308=5, I308=1), O308*0.1, AND(D308=6, I308=1), O308*0.1, AND(D308=7, I308=1), O308*0.1)</f>
        <v>2966.8</v>
      </c>
      <c r="N308">
        <v>30743</v>
      </c>
      <c r="O308">
        <v>29668</v>
      </c>
      <c r="P308">
        <v>0.81059160475795455</v>
      </c>
      <c r="Q308">
        <v>0.18940839524204539</v>
      </c>
      <c r="R308">
        <v>0.51144658279905286</v>
      </c>
      <c r="S308">
        <v>0.48855341720094708</v>
      </c>
      <c r="T308">
        <v>1.9242254435085648E-2</v>
      </c>
      <c r="V308">
        <v>2620</v>
      </c>
      <c r="W308" s="9">
        <v>11.8</v>
      </c>
      <c r="X308">
        <v>0</v>
      </c>
      <c r="Y308">
        <f t="shared" si="19"/>
        <v>0</v>
      </c>
    </row>
    <row r="309" spans="1:25" x14ac:dyDescent="0.6">
      <c r="A309">
        <v>2012</v>
      </c>
      <c r="B309">
        <v>11</v>
      </c>
      <c r="C309">
        <v>3</v>
      </c>
      <c r="D309">
        <f t="shared" si="18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16"/>
        <v>0</v>
      </c>
      <c r="I309">
        <f t="shared" si="17"/>
        <v>0</v>
      </c>
      <c r="J309" s="13"/>
      <c r="K309" s="13"/>
      <c r="L309" s="13" cm="1">
        <f t="array" ref="L309">_xlfn.IFS(AND(D309=1, I309=0), N309*0.15, AND(D309=2, I309=0), N309*0.15, AND(D309=3, I309=0), N309*0.15, AND(D309=4, I309=0), N309*0.15, AND(D309=5, I309=0), N309*0.1, AND(D309=6, I309=0), N309*0.1, AND(D309=7, I309=0), N309*0.1, AND(D309=1, I309=1), N309*0.1, AND(D309=2, I309=1), N309*0.1, AND(D309=3, I309=1), N309*0.1, AND(D309=4, I309=1), N309*0.1, AND(D309=5, I309=1), N309*0.1, AND(D309=6, I309=1), N309*0.1, AND(D309=7, I309=1), N309*0.1)</f>
        <v>2796.5</v>
      </c>
      <c r="M309" s="13" cm="1">
        <f t="array" ref="M309">_xlfn.IFS(AND(D309=1, I309=0), O309*0.15, AND(D309=2, I309=0), O309*0.15, AND(D309=3, I309=0), O309*0.15, AND(D309=4, I309=0), O309*0.15, AND(D309=5, I309=0), O309*0.1, AND(D309=6, I309=0), O309*0.1, AND(D309=7, I309=0), O309*0.1, AND(D309=1, I309=1), O309*0.1, AND(D309=2, I309=1), O309*0.1, AND(D309=3, I309=1), O309*0.1, AND(D309=4, I309=1), O309*0.1, AND(D309=5, I309=1), O309*0.1, AND(D309=6, I309=1), O309*0.1, AND(D309=7, I309=1), O309*0.1)</f>
        <v>2907.3</v>
      </c>
      <c r="N309">
        <v>27965</v>
      </c>
      <c r="O309">
        <v>29073</v>
      </c>
      <c r="P309">
        <v>0.88235294117647056</v>
      </c>
      <c r="Q309">
        <v>0.1176470588235294</v>
      </c>
      <c r="R309">
        <v>0.57352688678424091</v>
      </c>
      <c r="S309">
        <v>0.42647311321575898</v>
      </c>
      <c r="T309">
        <v>6.3078871395301408E-3</v>
      </c>
      <c r="V309">
        <v>2620</v>
      </c>
      <c r="W309" s="9">
        <v>13.7</v>
      </c>
      <c r="X309">
        <v>0</v>
      </c>
      <c r="Y309">
        <f t="shared" si="19"/>
        <v>0</v>
      </c>
    </row>
    <row r="310" spans="1:25" x14ac:dyDescent="0.6">
      <c r="A310">
        <v>2012</v>
      </c>
      <c r="B310">
        <v>11</v>
      </c>
      <c r="C310">
        <v>4</v>
      </c>
      <c r="D310">
        <f t="shared" si="18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16"/>
        <v>0</v>
      </c>
      <c r="I310">
        <f t="shared" si="17"/>
        <v>0</v>
      </c>
      <c r="J310" s="13"/>
      <c r="K310" s="13"/>
      <c r="L310" s="13" cm="1">
        <f t="array" ref="L310">_xlfn.IFS(AND(D310=1, I310=0), N310*0.15, AND(D310=2, I310=0), N310*0.15, AND(D310=3, I310=0), N310*0.15, AND(D310=4, I310=0), N310*0.15, AND(D310=5, I310=0), N310*0.1, AND(D310=6, I310=0), N310*0.1, AND(D310=7, I310=0), N310*0.1, AND(D310=1, I310=1), N310*0.1, AND(D310=2, I310=1), N310*0.1, AND(D310=3, I310=1), N310*0.1, AND(D310=4, I310=1), N310*0.1, AND(D310=5, I310=1), N310*0.1, AND(D310=6, I310=1), N310*0.1, AND(D310=7, I310=1), N310*0.1)</f>
        <v>2604.5</v>
      </c>
      <c r="M310" s="13" cm="1">
        <f t="array" ref="M310">_xlfn.IFS(AND(D310=1, I310=0), O310*0.15, AND(D310=2, I310=0), O310*0.15, AND(D310=3, I310=0), O310*0.15, AND(D310=4, I310=0), O310*0.15, AND(D310=5, I310=0), O310*0.1, AND(D310=6, I310=0), O310*0.1, AND(D310=7, I310=0), O310*0.1, AND(D310=1, I310=1), O310*0.1, AND(D310=2, I310=1), O310*0.1, AND(D310=3, I310=1), O310*0.1, AND(D310=4, I310=1), O310*0.1, AND(D310=5, I310=1), O310*0.1, AND(D310=6, I310=1), O310*0.1, AND(D310=7, I310=1), O310*0.1)</f>
        <v>3254.3</v>
      </c>
      <c r="N310">
        <v>26045</v>
      </c>
      <c r="O310">
        <v>32543</v>
      </c>
      <c r="P310">
        <v>0.83110241835022836</v>
      </c>
      <c r="Q310">
        <v>0.16889758164977159</v>
      </c>
      <c r="R310">
        <v>0.52017966782672664</v>
      </c>
      <c r="S310">
        <v>0.47982033217327341</v>
      </c>
      <c r="T310">
        <v>7.4820791689861901E-2</v>
      </c>
      <c r="V310">
        <v>2620</v>
      </c>
      <c r="W310" s="9">
        <v>15.4</v>
      </c>
      <c r="X310">
        <v>7.6</v>
      </c>
      <c r="Y310">
        <f t="shared" si="19"/>
        <v>117.03999999999999</v>
      </c>
    </row>
    <row r="311" spans="1:25" x14ac:dyDescent="0.6">
      <c r="A311">
        <v>2012</v>
      </c>
      <c r="B311">
        <v>11</v>
      </c>
      <c r="C311">
        <v>5</v>
      </c>
      <c r="D311">
        <f t="shared" si="18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16"/>
        <v>0</v>
      </c>
      <c r="I311">
        <f t="shared" si="17"/>
        <v>0</v>
      </c>
      <c r="J311" s="13"/>
      <c r="K311" s="13"/>
      <c r="L311" s="13" cm="1">
        <f t="array" ref="L311">_xlfn.IFS(AND(D311=1, I311=0), N311*0.15, AND(D311=2, I311=0), N311*0.15, AND(D311=3, I311=0), N311*0.15, AND(D311=4, I311=0), N311*0.15, AND(D311=5, I311=0), N311*0.1, AND(D311=6, I311=0), N311*0.1, AND(D311=7, I311=0), N311*0.1, AND(D311=1, I311=1), N311*0.1, AND(D311=2, I311=1), N311*0.1, AND(D311=3, I311=1), N311*0.1, AND(D311=4, I311=1), N311*0.1, AND(D311=5, I311=1), N311*0.1, AND(D311=6, I311=1), N311*0.1, AND(D311=7, I311=1), N311*0.1)</f>
        <v>4043.25</v>
      </c>
      <c r="M311" s="13" cm="1">
        <f t="array" ref="M311">_xlfn.IFS(AND(D311=1, I311=0), O311*0.15, AND(D311=2, I311=0), O311*0.15, AND(D311=3, I311=0), O311*0.15, AND(D311=4, I311=0), O311*0.15, AND(D311=5, I311=0), O311*0.1, AND(D311=6, I311=0), O311*0.1, AND(D311=7, I311=0), O311*0.1, AND(D311=1, I311=1), O311*0.1, AND(D311=2, I311=1), O311*0.1, AND(D311=3, I311=1), O311*0.1, AND(D311=4, I311=1), O311*0.1, AND(D311=5, I311=1), O311*0.1, AND(D311=6, I311=1), O311*0.1, AND(D311=7, I311=1), O311*0.1)</f>
        <v>4323.5999999999995</v>
      </c>
      <c r="N311">
        <v>26955</v>
      </c>
      <c r="O311">
        <v>28824</v>
      </c>
      <c r="P311">
        <v>0.86063105091899483</v>
      </c>
      <c r="Q311">
        <v>0.13936894908100511</v>
      </c>
      <c r="R311">
        <v>0.53455453951639686</v>
      </c>
      <c r="S311">
        <v>0.46544546048360319</v>
      </c>
      <c r="T311">
        <v>8.0952818139518906E-2</v>
      </c>
      <c r="V311">
        <v>2620</v>
      </c>
      <c r="W311" s="9">
        <v>14</v>
      </c>
      <c r="X311">
        <v>0</v>
      </c>
      <c r="Y311">
        <f t="shared" si="19"/>
        <v>0</v>
      </c>
    </row>
    <row r="312" spans="1:25" x14ac:dyDescent="0.6">
      <c r="A312">
        <v>2012</v>
      </c>
      <c r="B312">
        <v>11</v>
      </c>
      <c r="C312">
        <v>6</v>
      </c>
      <c r="D312">
        <f t="shared" si="18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16"/>
        <v>0</v>
      </c>
      <c r="I312">
        <f t="shared" si="17"/>
        <v>0</v>
      </c>
      <c r="J312" s="13"/>
      <c r="K312" s="13"/>
      <c r="L312" s="13" cm="1">
        <f t="array" ref="L312">_xlfn.IFS(AND(D312=1, I312=0), N312*0.15, AND(D312=2, I312=0), N312*0.15, AND(D312=3, I312=0), N312*0.15, AND(D312=4, I312=0), N312*0.15, AND(D312=5, I312=0), N312*0.1, AND(D312=6, I312=0), N312*0.1, AND(D312=7, I312=0), N312*0.1, AND(D312=1, I312=1), N312*0.1, AND(D312=2, I312=1), N312*0.1, AND(D312=3, I312=1), N312*0.1, AND(D312=4, I312=1), N312*0.1, AND(D312=5, I312=1), N312*0.1, AND(D312=6, I312=1), N312*0.1, AND(D312=7, I312=1), N312*0.1)</f>
        <v>3255.2999999999997</v>
      </c>
      <c r="M312" s="13" cm="1">
        <f t="array" ref="M312">_xlfn.IFS(AND(D312=1, I312=0), O312*0.15, AND(D312=2, I312=0), O312*0.15, AND(D312=3, I312=0), O312*0.15, AND(D312=4, I312=0), O312*0.15, AND(D312=5, I312=0), O312*0.1, AND(D312=6, I312=0), O312*0.1, AND(D312=7, I312=0), O312*0.1, AND(D312=1, I312=1), O312*0.1, AND(D312=2, I312=1), O312*0.1, AND(D312=3, I312=1), O312*0.1, AND(D312=4, I312=1), O312*0.1, AND(D312=5, I312=1), O312*0.1, AND(D312=6, I312=1), O312*0.1, AND(D312=7, I312=1), O312*0.1)</f>
        <v>3211.35</v>
      </c>
      <c r="N312">
        <v>21702</v>
      </c>
      <c r="O312">
        <v>21409</v>
      </c>
      <c r="P312">
        <v>0.88235294117647056</v>
      </c>
      <c r="Q312">
        <v>0.1176470588235294</v>
      </c>
      <c r="R312">
        <v>0.5615695754866572</v>
      </c>
      <c r="S312">
        <v>0.4384304245133428</v>
      </c>
      <c r="T312">
        <v>2.33305909776498E-2</v>
      </c>
      <c r="V312">
        <v>2620</v>
      </c>
      <c r="W312" s="9">
        <v>14.3</v>
      </c>
      <c r="X312">
        <v>7.4</v>
      </c>
      <c r="Y312">
        <f t="shared" si="19"/>
        <v>105.82000000000001</v>
      </c>
    </row>
    <row r="313" spans="1:25" x14ac:dyDescent="0.6">
      <c r="A313">
        <v>2012</v>
      </c>
      <c r="B313">
        <v>11</v>
      </c>
      <c r="C313">
        <v>7</v>
      </c>
      <c r="D313">
        <f t="shared" si="18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16"/>
        <v>0</v>
      </c>
      <c r="I313">
        <f t="shared" si="17"/>
        <v>0</v>
      </c>
      <c r="J313" s="13"/>
      <c r="K313" s="13"/>
      <c r="L313" s="13" cm="1">
        <f t="array" ref="L313">_xlfn.IFS(AND(D313=1, I313=0), N313*0.15, AND(D313=2, I313=0), N313*0.15, AND(D313=3, I313=0), N313*0.15, AND(D313=4, I313=0), N313*0.15, AND(D313=5, I313=0), N313*0.1, AND(D313=6, I313=0), N313*0.1, AND(D313=7, I313=0), N313*0.1, AND(D313=1, I313=1), N313*0.1, AND(D313=2, I313=1), N313*0.1, AND(D313=3, I313=1), N313*0.1, AND(D313=4, I313=1), N313*0.1, AND(D313=5, I313=1), N313*0.1, AND(D313=6, I313=1), N313*0.1, AND(D313=7, I313=1), N313*0.1)</f>
        <v>3764.25</v>
      </c>
      <c r="M313" s="13" cm="1">
        <f t="array" ref="M313">_xlfn.IFS(AND(D313=1, I313=0), O313*0.15, AND(D313=2, I313=0), O313*0.15, AND(D313=3, I313=0), O313*0.15, AND(D313=4, I313=0), O313*0.15, AND(D313=5, I313=0), O313*0.1, AND(D313=6, I313=0), O313*0.1, AND(D313=7, I313=0), O313*0.1, AND(D313=1, I313=1), O313*0.1, AND(D313=2, I313=1), O313*0.1, AND(D313=3, I313=1), O313*0.1, AND(D313=4, I313=1), O313*0.1, AND(D313=5, I313=1), O313*0.1, AND(D313=6, I313=1), O313*0.1, AND(D313=7, I313=1), O313*0.1)</f>
        <v>3906.75</v>
      </c>
      <c r="N313">
        <v>25095</v>
      </c>
      <c r="O313">
        <v>26045</v>
      </c>
      <c r="P313">
        <v>0.85991539472932033</v>
      </c>
      <c r="Q313">
        <v>0.1400846052706797</v>
      </c>
      <c r="R313">
        <v>0.55827530925791791</v>
      </c>
      <c r="S313">
        <v>0.44172469074208209</v>
      </c>
      <c r="T313">
        <v>1.5057624356932321E-2</v>
      </c>
      <c r="V313">
        <v>2620</v>
      </c>
      <c r="W313" s="9">
        <v>14.5</v>
      </c>
      <c r="X313">
        <v>0</v>
      </c>
      <c r="Y313">
        <f t="shared" si="19"/>
        <v>0</v>
      </c>
    </row>
    <row r="314" spans="1:25" x14ac:dyDescent="0.6">
      <c r="A314">
        <v>2012</v>
      </c>
      <c r="B314">
        <v>11</v>
      </c>
      <c r="C314">
        <v>8</v>
      </c>
      <c r="D314">
        <f t="shared" si="18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16"/>
        <v>0</v>
      </c>
      <c r="I314">
        <f t="shared" si="17"/>
        <v>0</v>
      </c>
      <c r="J314" s="13"/>
      <c r="K314" s="13"/>
      <c r="L314" s="13" cm="1">
        <f t="array" ref="L314">_xlfn.IFS(AND(D314=1, I314=0), N314*0.15, AND(D314=2, I314=0), N314*0.15, AND(D314=3, I314=0), N314*0.15, AND(D314=4, I314=0), N314*0.15, AND(D314=5, I314=0), N314*0.1, AND(D314=6, I314=0), N314*0.1, AND(D314=7, I314=0), N314*0.1, AND(D314=1, I314=1), N314*0.1, AND(D314=2, I314=1), N314*0.1, AND(D314=3, I314=1), N314*0.1, AND(D314=4, I314=1), N314*0.1, AND(D314=5, I314=1), N314*0.1, AND(D314=6, I314=1), N314*0.1, AND(D314=7, I314=1), N314*0.1)</f>
        <v>4011.8999999999996</v>
      </c>
      <c r="M314" s="13" cm="1">
        <f t="array" ref="M314">_xlfn.IFS(AND(D314=1, I314=0), O314*0.15, AND(D314=2, I314=0), O314*0.15, AND(D314=3, I314=0), O314*0.15, AND(D314=4, I314=0), O314*0.15, AND(D314=5, I314=0), O314*0.1, AND(D314=6, I314=0), O314*0.1, AND(D314=7, I314=0), O314*0.1, AND(D314=1, I314=1), O314*0.1, AND(D314=2, I314=1), O314*0.1, AND(D314=3, I314=1), O314*0.1, AND(D314=4, I314=1), O314*0.1, AND(D314=5, I314=1), O314*0.1, AND(D314=6, I314=1), O314*0.1, AND(D314=7, I314=1), O314*0.1)</f>
        <v>3643.0499999999997</v>
      </c>
      <c r="N314">
        <v>26746</v>
      </c>
      <c r="O314">
        <v>24287</v>
      </c>
      <c r="P314">
        <v>0.88235294117647056</v>
      </c>
      <c r="Q314">
        <v>0.1176470588235294</v>
      </c>
      <c r="R314">
        <v>0.53675564819460364</v>
      </c>
      <c r="S314">
        <v>0.46324435180539641</v>
      </c>
      <c r="T314">
        <v>6.6113214082143476E-2</v>
      </c>
      <c r="V314">
        <v>2620</v>
      </c>
      <c r="W314" s="9">
        <v>14.6</v>
      </c>
      <c r="X314">
        <v>4.5</v>
      </c>
      <c r="Y314">
        <f t="shared" si="19"/>
        <v>65.7</v>
      </c>
    </row>
    <row r="315" spans="1:25" x14ac:dyDescent="0.6">
      <c r="A315">
        <v>2012</v>
      </c>
      <c r="B315">
        <v>11</v>
      </c>
      <c r="C315">
        <v>9</v>
      </c>
      <c r="D315">
        <f t="shared" si="18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16"/>
        <v>0</v>
      </c>
      <c r="I315">
        <f t="shared" si="17"/>
        <v>0</v>
      </c>
      <c r="J315" s="13"/>
      <c r="K315" s="13"/>
      <c r="L315" s="13" cm="1">
        <f t="array" ref="L315">_xlfn.IFS(AND(D315=1, I315=0), N315*0.15, AND(D315=2, I315=0), N315*0.15, AND(D315=3, I315=0), N315*0.15, AND(D315=4, I315=0), N315*0.15, AND(D315=5, I315=0), N315*0.1, AND(D315=6, I315=0), N315*0.1, AND(D315=7, I315=0), N315*0.1, AND(D315=1, I315=1), N315*0.1, AND(D315=2, I315=1), N315*0.1, AND(D315=3, I315=1), N315*0.1, AND(D315=4, I315=1), N315*0.1, AND(D315=5, I315=1), N315*0.1, AND(D315=6, I315=1), N315*0.1, AND(D315=7, I315=1), N315*0.1)</f>
        <v>3004.8</v>
      </c>
      <c r="M315" s="13" cm="1">
        <f t="array" ref="M315">_xlfn.IFS(AND(D315=1, I315=0), O315*0.15, AND(D315=2, I315=0), O315*0.15, AND(D315=3, I315=0), O315*0.15, AND(D315=4, I315=0), O315*0.15, AND(D315=5, I315=0), O315*0.1, AND(D315=6, I315=0), O315*0.1, AND(D315=7, I315=0), O315*0.1, AND(D315=1, I315=1), O315*0.1, AND(D315=2, I315=1), O315*0.1, AND(D315=3, I315=1), O315*0.1, AND(D315=4, I315=1), O315*0.1, AND(D315=5, I315=1), O315*0.1, AND(D315=6, I315=1), O315*0.1, AND(D315=7, I315=1), O315*0.1)</f>
        <v>2893.6000000000004</v>
      </c>
      <c r="N315">
        <v>30048</v>
      </c>
      <c r="O315">
        <v>28936</v>
      </c>
      <c r="P315">
        <v>0.75751006790082709</v>
      </c>
      <c r="Q315">
        <v>0.24248993209917291</v>
      </c>
      <c r="R315">
        <v>0.45592253488672929</v>
      </c>
      <c r="S315">
        <v>0.54407746511327082</v>
      </c>
      <c r="T315">
        <v>9.4038949246198558E-2</v>
      </c>
      <c r="V315">
        <v>2620</v>
      </c>
      <c r="W315" s="9">
        <v>14.7</v>
      </c>
      <c r="X315">
        <v>0.7</v>
      </c>
      <c r="Y315">
        <f t="shared" si="19"/>
        <v>10.29</v>
      </c>
    </row>
    <row r="316" spans="1:25" x14ac:dyDescent="0.6">
      <c r="A316">
        <v>2012</v>
      </c>
      <c r="B316">
        <v>11</v>
      </c>
      <c r="C316">
        <v>10</v>
      </c>
      <c r="D316">
        <f t="shared" si="18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16"/>
        <v>0</v>
      </c>
      <c r="I316">
        <f t="shared" si="17"/>
        <v>0</v>
      </c>
      <c r="J316" s="13"/>
      <c r="K316" s="13"/>
      <c r="L316" s="13" cm="1">
        <f t="array" ref="L316">_xlfn.IFS(AND(D316=1, I316=0), N316*0.15, AND(D316=2, I316=0), N316*0.15, AND(D316=3, I316=0), N316*0.15, AND(D316=4, I316=0), N316*0.15, AND(D316=5, I316=0), N316*0.1, AND(D316=6, I316=0), N316*0.1, AND(D316=7, I316=0), N316*0.1, AND(D316=1, I316=1), N316*0.1, AND(D316=2, I316=1), N316*0.1, AND(D316=3, I316=1), N316*0.1, AND(D316=4, I316=1), N316*0.1, AND(D316=5, I316=1), N316*0.1, AND(D316=6, I316=1), N316*0.1, AND(D316=7, I316=1), N316*0.1)</f>
        <v>2688.8</v>
      </c>
      <c r="M316" s="13" cm="1">
        <f t="array" ref="M316">_xlfn.IFS(AND(D316=1, I316=0), O316*0.15, AND(D316=2, I316=0), O316*0.15, AND(D316=3, I316=0), O316*0.15, AND(D316=4, I316=0), O316*0.15, AND(D316=5, I316=0), O316*0.1, AND(D316=6, I316=0), O316*0.1, AND(D316=7, I316=0), O316*0.1, AND(D316=1, I316=1), O316*0.1, AND(D316=2, I316=1), O316*0.1, AND(D316=3, I316=1), O316*0.1, AND(D316=4, I316=1), O316*0.1, AND(D316=5, I316=1), O316*0.1, AND(D316=6, I316=1), O316*0.1, AND(D316=7, I316=1), O316*0.1)</f>
        <v>2711.4</v>
      </c>
      <c r="N316">
        <v>26888</v>
      </c>
      <c r="O316">
        <v>27114</v>
      </c>
      <c r="P316">
        <v>0.94117647058823528</v>
      </c>
      <c r="Q316">
        <v>5.8823529411764712E-2</v>
      </c>
      <c r="R316">
        <v>0.55715983550583281</v>
      </c>
      <c r="S316">
        <v>0.44284016449416719</v>
      </c>
      <c r="T316">
        <v>0.16975817888972769</v>
      </c>
      <c r="V316">
        <v>2620</v>
      </c>
      <c r="W316" s="9">
        <v>15.6</v>
      </c>
      <c r="X316">
        <v>18.899999999999999</v>
      </c>
      <c r="Y316">
        <f t="shared" si="19"/>
        <v>294.83999999999997</v>
      </c>
    </row>
    <row r="317" spans="1:25" x14ac:dyDescent="0.6">
      <c r="A317">
        <v>2012</v>
      </c>
      <c r="B317">
        <v>11</v>
      </c>
      <c r="C317">
        <v>11</v>
      </c>
      <c r="D317">
        <f t="shared" si="18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16"/>
        <v>0</v>
      </c>
      <c r="I317">
        <f t="shared" si="17"/>
        <v>0</v>
      </c>
      <c r="J317" s="13"/>
      <c r="K317" s="13"/>
      <c r="L317" s="13" cm="1">
        <f t="array" ref="L317">_xlfn.IFS(AND(D317=1, I317=0), N317*0.15, AND(D317=2, I317=0), N317*0.15, AND(D317=3, I317=0), N317*0.15, AND(D317=4, I317=0), N317*0.15, AND(D317=5, I317=0), N317*0.1, AND(D317=6, I317=0), N317*0.1, AND(D317=7, I317=0), N317*0.1, AND(D317=1, I317=1), N317*0.1, AND(D317=2, I317=1), N317*0.1, AND(D317=3, I317=1), N317*0.1, AND(D317=4, I317=1), N317*0.1, AND(D317=5, I317=1), N317*0.1, AND(D317=6, I317=1), N317*0.1, AND(D317=7, I317=1), N317*0.1)</f>
        <v>2622.5</v>
      </c>
      <c r="M317" s="13" cm="1">
        <f t="array" ref="M317">_xlfn.IFS(AND(D317=1, I317=0), O317*0.15, AND(D317=2, I317=0), O317*0.15, AND(D317=3, I317=0), O317*0.15, AND(D317=4, I317=0), O317*0.15, AND(D317=5, I317=0), O317*0.1, AND(D317=6, I317=0), O317*0.1, AND(D317=7, I317=0), O317*0.1, AND(D317=1, I317=1), O317*0.1, AND(D317=2, I317=1), O317*0.1, AND(D317=3, I317=1), O317*0.1, AND(D317=4, I317=1), O317*0.1, AND(D317=5, I317=1), O317*0.1, AND(D317=6, I317=1), O317*0.1, AND(D317=7, I317=1), O317*0.1)</f>
        <v>3154.1000000000004</v>
      </c>
      <c r="N317">
        <v>26225</v>
      </c>
      <c r="O317">
        <v>31541</v>
      </c>
      <c r="P317">
        <v>0.80016420781731645</v>
      </c>
      <c r="Q317">
        <v>0.1998357921826836</v>
      </c>
      <c r="R317">
        <v>0.52731563324187591</v>
      </c>
      <c r="S317">
        <v>0.47268436675812397</v>
      </c>
      <c r="T317">
        <v>6.2050897893145683E-2</v>
      </c>
      <c r="V317">
        <v>2620</v>
      </c>
      <c r="W317" s="9">
        <v>14.5</v>
      </c>
      <c r="X317">
        <v>9.4</v>
      </c>
      <c r="Y317">
        <f t="shared" si="19"/>
        <v>136.30000000000001</v>
      </c>
    </row>
    <row r="318" spans="1:25" x14ac:dyDescent="0.6">
      <c r="A318">
        <v>2012</v>
      </c>
      <c r="B318">
        <v>11</v>
      </c>
      <c r="C318">
        <v>12</v>
      </c>
      <c r="D318">
        <f t="shared" si="18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16"/>
        <v>0</v>
      </c>
      <c r="I318">
        <f t="shared" si="17"/>
        <v>0</v>
      </c>
      <c r="J318" s="13"/>
      <c r="K318" s="13"/>
      <c r="L318" s="13" cm="1">
        <f t="array" ref="L318">_xlfn.IFS(AND(D318=1, I318=0), N318*0.15, AND(D318=2, I318=0), N318*0.15, AND(D318=3, I318=0), N318*0.15, AND(D318=4, I318=0), N318*0.15, AND(D318=5, I318=0), N318*0.1, AND(D318=6, I318=0), N318*0.1, AND(D318=7, I318=0), N318*0.1, AND(D318=1, I318=1), N318*0.1, AND(D318=2, I318=1), N318*0.1, AND(D318=3, I318=1), N318*0.1, AND(D318=4, I318=1), N318*0.1, AND(D318=5, I318=1), N318*0.1, AND(D318=6, I318=1), N318*0.1, AND(D318=7, I318=1), N318*0.1)</f>
        <v>3993.45</v>
      </c>
      <c r="M318" s="13" cm="1">
        <f t="array" ref="M318">_xlfn.IFS(AND(D318=1, I318=0), O318*0.15, AND(D318=2, I318=0), O318*0.15, AND(D318=3, I318=0), O318*0.15, AND(D318=4, I318=0), O318*0.15, AND(D318=5, I318=0), O318*0.1, AND(D318=6, I318=0), O318*0.1, AND(D318=7, I318=0), O318*0.1, AND(D318=1, I318=1), O318*0.1, AND(D318=2, I318=1), O318*0.1, AND(D318=3, I318=1), O318*0.1, AND(D318=4, I318=1), O318*0.1, AND(D318=5, I318=1), O318*0.1, AND(D318=6, I318=1), O318*0.1, AND(D318=7, I318=1), O318*0.1)</f>
        <v>4254.8999999999996</v>
      </c>
      <c r="N318">
        <v>26623</v>
      </c>
      <c r="O318">
        <v>28366</v>
      </c>
      <c r="P318">
        <v>0.88395876768513426</v>
      </c>
      <c r="Q318">
        <v>0.1160412323148657</v>
      </c>
      <c r="R318">
        <v>0.50278241007295665</v>
      </c>
      <c r="S318">
        <v>0.49721758992704329</v>
      </c>
      <c r="T318">
        <v>3.1363223891432097E-2</v>
      </c>
      <c r="V318">
        <v>2620</v>
      </c>
      <c r="W318" s="9">
        <v>13.2</v>
      </c>
      <c r="X318">
        <v>0</v>
      </c>
      <c r="Y318">
        <f t="shared" si="19"/>
        <v>0</v>
      </c>
    </row>
    <row r="319" spans="1:25" x14ac:dyDescent="0.6">
      <c r="A319">
        <v>2012</v>
      </c>
      <c r="B319">
        <v>11</v>
      </c>
      <c r="C319">
        <v>13</v>
      </c>
      <c r="D319">
        <f t="shared" si="18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16"/>
        <v>0</v>
      </c>
      <c r="I319">
        <f t="shared" si="17"/>
        <v>0</v>
      </c>
      <c r="J319" s="13"/>
      <c r="K319" s="13"/>
      <c r="L319" s="13" cm="1">
        <f t="array" ref="L319">_xlfn.IFS(AND(D319=1, I319=0), N319*0.15, AND(D319=2, I319=0), N319*0.15, AND(D319=3, I319=0), N319*0.15, AND(D319=4, I319=0), N319*0.15, AND(D319=5, I319=0), N319*0.1, AND(D319=6, I319=0), N319*0.1, AND(D319=7, I319=0), N319*0.1, AND(D319=1, I319=1), N319*0.1, AND(D319=2, I319=1), N319*0.1, AND(D319=3, I319=1), N319*0.1, AND(D319=4, I319=1), N319*0.1, AND(D319=5, I319=1), N319*0.1, AND(D319=6, I319=1), N319*0.1, AND(D319=7, I319=1), N319*0.1)</f>
        <v>3418.65</v>
      </c>
      <c r="M319" s="13" cm="1">
        <f t="array" ref="M319">_xlfn.IFS(AND(D319=1, I319=0), O319*0.15, AND(D319=2, I319=0), O319*0.15, AND(D319=3, I319=0), O319*0.15, AND(D319=4, I319=0), O319*0.15, AND(D319=5, I319=0), O319*0.1, AND(D319=6, I319=0), O319*0.1, AND(D319=7, I319=0), O319*0.1, AND(D319=1, I319=1), O319*0.1, AND(D319=2, I319=1), O319*0.1, AND(D319=3, I319=1), O319*0.1, AND(D319=4, I319=1), O319*0.1, AND(D319=5, I319=1), O319*0.1, AND(D319=6, I319=1), O319*0.1, AND(D319=7, I319=1), O319*0.1)</f>
        <v>3251.7</v>
      </c>
      <c r="N319">
        <v>22791</v>
      </c>
      <c r="O319">
        <v>21678</v>
      </c>
      <c r="P319">
        <v>0.91674208144796376</v>
      </c>
      <c r="Q319">
        <v>8.3257918552036209E-2</v>
      </c>
      <c r="R319">
        <v>0.46356787053178411</v>
      </c>
      <c r="S319">
        <v>0.53643212946821595</v>
      </c>
      <c r="T319">
        <v>3.0307867456646011E-2</v>
      </c>
      <c r="V319">
        <v>2620</v>
      </c>
      <c r="W319" s="9">
        <v>13.6</v>
      </c>
      <c r="X319">
        <v>0.2</v>
      </c>
      <c r="Y319">
        <f t="shared" si="19"/>
        <v>2.72</v>
      </c>
    </row>
    <row r="320" spans="1:25" x14ac:dyDescent="0.6">
      <c r="A320">
        <v>2012</v>
      </c>
      <c r="B320">
        <v>11</v>
      </c>
      <c r="C320">
        <v>14</v>
      </c>
      <c r="D320">
        <f t="shared" si="18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16"/>
        <v>0</v>
      </c>
      <c r="I320">
        <f t="shared" si="17"/>
        <v>0</v>
      </c>
      <c r="J320" s="13"/>
      <c r="K320" s="13"/>
      <c r="L320" s="13" cm="1">
        <f t="array" ref="L320">_xlfn.IFS(AND(D320=1, I320=0), N320*0.15, AND(D320=2, I320=0), N320*0.15, AND(D320=3, I320=0), N320*0.15, AND(D320=4, I320=0), N320*0.15, AND(D320=5, I320=0), N320*0.1, AND(D320=6, I320=0), N320*0.1, AND(D320=7, I320=0), N320*0.1, AND(D320=1, I320=1), N320*0.1, AND(D320=2, I320=1), N320*0.1, AND(D320=3, I320=1), N320*0.1, AND(D320=4, I320=1), N320*0.1, AND(D320=5, I320=1), N320*0.1, AND(D320=6, I320=1), N320*0.1, AND(D320=7, I320=1), N320*0.1)</f>
        <v>3514.2</v>
      </c>
      <c r="M320" s="13" cm="1">
        <f t="array" ref="M320">_xlfn.IFS(AND(D320=1, I320=0), O320*0.15, AND(D320=2, I320=0), O320*0.15, AND(D320=3, I320=0), O320*0.15, AND(D320=4, I320=0), O320*0.15, AND(D320=5, I320=0), O320*0.1, AND(D320=6, I320=0), O320*0.1, AND(D320=7, I320=0), O320*0.1, AND(D320=1, I320=1), O320*0.1, AND(D320=2, I320=1), O320*0.1, AND(D320=3, I320=1), O320*0.1, AND(D320=4, I320=1), O320*0.1, AND(D320=5, I320=1), O320*0.1, AND(D320=6, I320=1), O320*0.1, AND(D320=7, I320=1), O320*0.1)</f>
        <v>3528.2999999999997</v>
      </c>
      <c r="N320">
        <v>23428</v>
      </c>
      <c r="O320">
        <v>23522</v>
      </c>
      <c r="P320">
        <v>0.84462386963490088</v>
      </c>
      <c r="Q320">
        <v>0.15537613036509909</v>
      </c>
      <c r="R320">
        <v>0.51508484846156466</v>
      </c>
      <c r="S320">
        <v>0.48491515153843529</v>
      </c>
      <c r="T320">
        <v>2.403846153846154E-3</v>
      </c>
      <c r="V320">
        <v>2620</v>
      </c>
      <c r="W320" s="9">
        <v>11.1</v>
      </c>
      <c r="X320">
        <v>0</v>
      </c>
      <c r="Y320">
        <f t="shared" si="19"/>
        <v>0</v>
      </c>
    </row>
    <row r="321" spans="1:25" x14ac:dyDescent="0.6">
      <c r="A321">
        <v>2012</v>
      </c>
      <c r="B321">
        <v>11</v>
      </c>
      <c r="C321">
        <v>15</v>
      </c>
      <c r="D321">
        <f t="shared" si="18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16"/>
        <v>0</v>
      </c>
      <c r="I321">
        <f t="shared" si="17"/>
        <v>0</v>
      </c>
      <c r="J321" s="13"/>
      <c r="K321" s="13"/>
      <c r="L321" s="13" cm="1">
        <f t="array" ref="L321">_xlfn.IFS(AND(D321=1, I321=0), N321*0.15, AND(D321=2, I321=0), N321*0.15, AND(D321=3, I321=0), N321*0.15, AND(D321=4, I321=0), N321*0.15, AND(D321=5, I321=0), N321*0.1, AND(D321=6, I321=0), N321*0.1, AND(D321=7, I321=0), N321*0.1, AND(D321=1, I321=1), N321*0.1, AND(D321=2, I321=1), N321*0.1, AND(D321=3, I321=1), N321*0.1, AND(D321=4, I321=1), N321*0.1, AND(D321=5, I321=1), N321*0.1, AND(D321=6, I321=1), N321*0.1, AND(D321=7, I321=1), N321*0.1)</f>
        <v>4093.2</v>
      </c>
      <c r="M321" s="13" cm="1">
        <f t="array" ref="M321">_xlfn.IFS(AND(D321=1, I321=0), O321*0.15, AND(D321=2, I321=0), O321*0.15, AND(D321=3, I321=0), O321*0.15, AND(D321=4, I321=0), O321*0.15, AND(D321=5, I321=0), O321*0.1, AND(D321=6, I321=0), O321*0.1, AND(D321=7, I321=0), O321*0.1, AND(D321=1, I321=1), O321*0.1, AND(D321=2, I321=1), O321*0.1, AND(D321=3, I321=1), O321*0.1, AND(D321=4, I321=1), O321*0.1, AND(D321=5, I321=1), O321*0.1, AND(D321=6, I321=1), O321*0.1, AND(D321=7, I321=1), O321*0.1)</f>
        <v>3681.15</v>
      </c>
      <c r="N321">
        <v>27288</v>
      </c>
      <c r="O321">
        <v>24541</v>
      </c>
      <c r="P321">
        <v>0.88235294117647056</v>
      </c>
      <c r="Q321">
        <v>0.1176470588235294</v>
      </c>
      <c r="R321">
        <v>0.55937724601629168</v>
      </c>
      <c r="S321">
        <v>0.44062275398370832</v>
      </c>
      <c r="T321">
        <v>2.1666675474097029E-2</v>
      </c>
      <c r="V321">
        <v>2620</v>
      </c>
      <c r="W321" s="9">
        <v>10.6</v>
      </c>
      <c r="X321">
        <v>0</v>
      </c>
      <c r="Y321">
        <f t="shared" si="19"/>
        <v>0</v>
      </c>
    </row>
    <row r="322" spans="1:25" x14ac:dyDescent="0.6">
      <c r="A322">
        <v>2012</v>
      </c>
      <c r="B322">
        <v>11</v>
      </c>
      <c r="C322">
        <v>16</v>
      </c>
      <c r="D322">
        <f t="shared" si="18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7" si="20" xml:space="preserve"> IF(F322 = "H",1,0)</f>
        <v>0</v>
      </c>
      <c r="I322">
        <f t="shared" ref="I322:I367" si="21">IF(NOT(ISBLANK(F322)), 1, 0)</f>
        <v>0</v>
      </c>
      <c r="J322" s="13"/>
      <c r="K322" s="13"/>
      <c r="L322" s="13" cm="1">
        <f t="array" ref="L322">_xlfn.IFS(AND(D322=1, I322=0), N322*0.15, AND(D322=2, I322=0), N322*0.15, AND(D322=3, I322=0), N322*0.15, AND(D322=4, I322=0), N322*0.15, AND(D322=5, I322=0), N322*0.1, AND(D322=6, I322=0), N322*0.1, AND(D322=7, I322=0), N322*0.1, AND(D322=1, I322=1), N322*0.1, AND(D322=2, I322=1), N322*0.1, AND(D322=3, I322=1), N322*0.1, AND(D322=4, I322=1), N322*0.1, AND(D322=5, I322=1), N322*0.1, AND(D322=6, I322=1), N322*0.1, AND(D322=7, I322=1), N322*0.1)</f>
        <v>2818.6000000000004</v>
      </c>
      <c r="M322" s="13" cm="1">
        <f t="array" ref="M322">_xlfn.IFS(AND(D322=1, I322=0), O322*0.15, AND(D322=2, I322=0), O322*0.15, AND(D322=3, I322=0), O322*0.15, AND(D322=4, I322=0), O322*0.15, AND(D322=5, I322=0), O322*0.1, AND(D322=6, I322=0), O322*0.1, AND(D322=7, I322=0), O322*0.1, AND(D322=1, I322=1), O322*0.1, AND(D322=2, I322=1), O322*0.1, AND(D322=3, I322=1), O322*0.1, AND(D322=4, I322=1), O322*0.1, AND(D322=5, I322=1), O322*0.1, AND(D322=6, I322=1), O322*0.1, AND(D322=7, I322=1), O322*0.1)</f>
        <v>2775.1000000000004</v>
      </c>
      <c r="N322">
        <v>28186</v>
      </c>
      <c r="O322">
        <v>27751</v>
      </c>
      <c r="P322">
        <v>0.89570082169713505</v>
      </c>
      <c r="Q322">
        <v>0.10429917830286491</v>
      </c>
      <c r="R322">
        <v>0.51039288516439207</v>
      </c>
      <c r="S322">
        <v>0.48960711483560793</v>
      </c>
      <c r="T322">
        <v>1.9718550550193548E-2</v>
      </c>
      <c r="V322">
        <v>2620</v>
      </c>
      <c r="W322" s="9">
        <v>12.4</v>
      </c>
      <c r="X322">
        <v>7.2</v>
      </c>
      <c r="Y322">
        <f t="shared" si="19"/>
        <v>89.28</v>
      </c>
    </row>
    <row r="323" spans="1:25" x14ac:dyDescent="0.6">
      <c r="A323">
        <v>2012</v>
      </c>
      <c r="B323">
        <v>11</v>
      </c>
      <c r="C323">
        <v>17</v>
      </c>
      <c r="D323">
        <f t="shared" ref="D323:D367" si="22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0"/>
        <v>0</v>
      </c>
      <c r="I323">
        <f t="shared" si="21"/>
        <v>0</v>
      </c>
      <c r="J323" s="13"/>
      <c r="K323" s="13"/>
      <c r="L323" s="13" cm="1">
        <f t="array" ref="L323">_xlfn.IFS(AND(D323=1, I323=0), N323*0.15, AND(D323=2, I323=0), N323*0.15, AND(D323=3, I323=0), N323*0.15, AND(D323=4, I323=0), N323*0.15, AND(D323=5, I323=0), N323*0.1, AND(D323=6, I323=0), N323*0.1, AND(D323=7, I323=0), N323*0.1, AND(D323=1, I323=1), N323*0.1, AND(D323=2, I323=1), N323*0.1, AND(D323=3, I323=1), N323*0.1, AND(D323=4, I323=1), N323*0.1, AND(D323=5, I323=1), N323*0.1, AND(D323=6, I323=1), N323*0.1, AND(D323=7, I323=1), N323*0.1)</f>
        <v>2593.9</v>
      </c>
      <c r="M323" s="13" cm="1">
        <f t="array" ref="M323">_xlfn.IFS(AND(D323=1, I323=0), O323*0.15, AND(D323=2, I323=0), O323*0.15, AND(D323=3, I323=0), O323*0.15, AND(D323=4, I323=0), O323*0.15, AND(D323=5, I323=0), O323*0.1, AND(D323=6, I323=0), O323*0.1, AND(D323=7, I323=0), O323*0.1, AND(D323=1, I323=1), O323*0.1, AND(D323=2, I323=1), O323*0.1, AND(D323=3, I323=1), O323*0.1, AND(D323=4, I323=1), O323*0.1, AND(D323=5, I323=1), O323*0.1, AND(D323=6, I323=1), O323*0.1, AND(D323=7, I323=1), O323*0.1)</f>
        <v>2669.2000000000003</v>
      </c>
      <c r="N323">
        <v>25939</v>
      </c>
      <c r="O323">
        <v>26692</v>
      </c>
      <c r="P323">
        <v>0.84562047671789886</v>
      </c>
      <c r="Q323">
        <v>0.15437952328210111</v>
      </c>
      <c r="R323">
        <v>0.50333844403503836</v>
      </c>
      <c r="S323">
        <v>0.49666155596496148</v>
      </c>
      <c r="T323">
        <v>0</v>
      </c>
      <c r="V323">
        <v>2620</v>
      </c>
      <c r="W323" s="9">
        <v>11.8</v>
      </c>
      <c r="X323">
        <v>23.9</v>
      </c>
      <c r="Y323">
        <f t="shared" ref="Y323:Y367" si="23">W323*X323</f>
        <v>282.02</v>
      </c>
    </row>
    <row r="324" spans="1:25" x14ac:dyDescent="0.6">
      <c r="A324">
        <v>2012</v>
      </c>
      <c r="B324">
        <v>11</v>
      </c>
      <c r="C324">
        <v>18</v>
      </c>
      <c r="D324">
        <f t="shared" si="22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0"/>
        <v>0</v>
      </c>
      <c r="I324">
        <f t="shared" si="21"/>
        <v>0</v>
      </c>
      <c r="J324" s="13"/>
      <c r="K324" s="13"/>
      <c r="L324" s="13" cm="1">
        <f t="array" ref="L324">_xlfn.IFS(AND(D324=1, I324=0), N324*0.15, AND(D324=2, I324=0), N324*0.15, AND(D324=3, I324=0), N324*0.15, AND(D324=4, I324=0), N324*0.15, AND(D324=5, I324=0), N324*0.1, AND(D324=6, I324=0), N324*0.1, AND(D324=7, I324=0), N324*0.1, AND(D324=1, I324=1), N324*0.1, AND(D324=2, I324=1), N324*0.1, AND(D324=3, I324=1), N324*0.1, AND(D324=4, I324=1), N324*0.1, AND(D324=5, I324=1), N324*0.1, AND(D324=6, I324=1), N324*0.1, AND(D324=7, I324=1), N324*0.1)</f>
        <v>2327.9</v>
      </c>
      <c r="M324" s="13" cm="1">
        <f t="array" ref="M324">_xlfn.IFS(AND(D324=1, I324=0), O324*0.15, AND(D324=2, I324=0), O324*0.15, AND(D324=3, I324=0), O324*0.15, AND(D324=4, I324=0), O324*0.15, AND(D324=5, I324=0), O324*0.1, AND(D324=6, I324=0), O324*0.1, AND(D324=7, I324=0), O324*0.1, AND(D324=1, I324=1), O324*0.1, AND(D324=2, I324=1), O324*0.1, AND(D324=3, I324=1), O324*0.1, AND(D324=4, I324=1), O324*0.1, AND(D324=5, I324=1), O324*0.1, AND(D324=6, I324=1), O324*0.1, AND(D324=7, I324=1), O324*0.1)</f>
        <v>3005.6000000000004</v>
      </c>
      <c r="N324">
        <v>23279</v>
      </c>
      <c r="O324">
        <v>30056</v>
      </c>
      <c r="P324">
        <v>0.85771601177935608</v>
      </c>
      <c r="Q324">
        <v>0.14228398822064389</v>
      </c>
      <c r="R324">
        <v>0.49066093382526449</v>
      </c>
      <c r="S324">
        <v>0.50933906617473557</v>
      </c>
      <c r="T324">
        <v>2.5973731884057969E-2</v>
      </c>
      <c r="V324">
        <v>2620</v>
      </c>
      <c r="W324" s="9">
        <v>11</v>
      </c>
      <c r="X324">
        <v>0</v>
      </c>
      <c r="Y324">
        <f t="shared" si="23"/>
        <v>0</v>
      </c>
    </row>
    <row r="325" spans="1:25" x14ac:dyDescent="0.6">
      <c r="A325">
        <v>2012</v>
      </c>
      <c r="B325">
        <v>11</v>
      </c>
      <c r="C325">
        <v>19</v>
      </c>
      <c r="D325">
        <f t="shared" si="22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0"/>
        <v>0</v>
      </c>
      <c r="I325">
        <f t="shared" si="21"/>
        <v>0</v>
      </c>
      <c r="J325" s="13"/>
      <c r="K325" s="13"/>
      <c r="L325" s="13" cm="1">
        <f t="array" ref="L325">_xlfn.IFS(AND(D325=1, I325=0), N325*0.15, AND(D325=2, I325=0), N325*0.15, AND(D325=3, I325=0), N325*0.15, AND(D325=4, I325=0), N325*0.15, AND(D325=5, I325=0), N325*0.1, AND(D325=6, I325=0), N325*0.1, AND(D325=7, I325=0), N325*0.1, AND(D325=1, I325=1), N325*0.1, AND(D325=2, I325=1), N325*0.1, AND(D325=3, I325=1), N325*0.1, AND(D325=4, I325=1), N325*0.1, AND(D325=5, I325=1), N325*0.1, AND(D325=6, I325=1), N325*0.1, AND(D325=7, I325=1), N325*0.1)</f>
        <v>3593.4</v>
      </c>
      <c r="M325" s="13" cm="1">
        <f t="array" ref="M325">_xlfn.IFS(AND(D325=1, I325=0), O325*0.15, AND(D325=2, I325=0), O325*0.15, AND(D325=3, I325=0), O325*0.15, AND(D325=4, I325=0), O325*0.15, AND(D325=5, I325=0), O325*0.1, AND(D325=6, I325=0), O325*0.1, AND(D325=7, I325=0), O325*0.1, AND(D325=1, I325=1), O325*0.1, AND(D325=2, I325=1), O325*0.1, AND(D325=3, I325=1), O325*0.1, AND(D325=4, I325=1), O325*0.1, AND(D325=5, I325=1), O325*0.1, AND(D325=6, I325=1), O325*0.1, AND(D325=7, I325=1), O325*0.1)</f>
        <v>3960.6</v>
      </c>
      <c r="N325">
        <v>23956</v>
      </c>
      <c r="O325">
        <v>26404</v>
      </c>
      <c r="P325">
        <v>0.91218789674143042</v>
      </c>
      <c r="Q325">
        <v>8.7812103258569613E-2</v>
      </c>
      <c r="R325">
        <v>0.53967585096079673</v>
      </c>
      <c r="S325">
        <v>0.46032414903920332</v>
      </c>
      <c r="T325">
        <v>8.9062256202215636E-3</v>
      </c>
      <c r="V325">
        <v>2620</v>
      </c>
      <c r="W325" s="9">
        <v>11.8</v>
      </c>
      <c r="X325">
        <v>0</v>
      </c>
      <c r="Y325">
        <f t="shared" si="23"/>
        <v>0</v>
      </c>
    </row>
    <row r="326" spans="1:25" x14ac:dyDescent="0.6">
      <c r="A326">
        <v>2012</v>
      </c>
      <c r="B326">
        <v>11</v>
      </c>
      <c r="C326">
        <v>20</v>
      </c>
      <c r="D326">
        <f t="shared" si="22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0"/>
        <v>0</v>
      </c>
      <c r="I326">
        <f t="shared" si="21"/>
        <v>0</v>
      </c>
      <c r="J326" s="13"/>
      <c r="K326" s="13"/>
      <c r="L326" s="13" cm="1">
        <f t="array" ref="L326">_xlfn.IFS(AND(D326=1, I326=0), N326*0.15, AND(D326=2, I326=0), N326*0.15, AND(D326=3, I326=0), N326*0.15, AND(D326=4, I326=0), N326*0.15, AND(D326=5, I326=0), N326*0.1, AND(D326=6, I326=0), N326*0.1, AND(D326=7, I326=0), N326*0.1, AND(D326=1, I326=1), N326*0.1, AND(D326=2, I326=1), N326*0.1, AND(D326=3, I326=1), N326*0.1, AND(D326=4, I326=1), N326*0.1, AND(D326=5, I326=1), N326*0.1, AND(D326=6, I326=1), N326*0.1, AND(D326=7, I326=1), N326*0.1)</f>
        <v>3001.2</v>
      </c>
      <c r="M326" s="13" cm="1">
        <f t="array" ref="M326">_xlfn.IFS(AND(D326=1, I326=0), O326*0.15, AND(D326=2, I326=0), O326*0.15, AND(D326=3, I326=0), O326*0.15, AND(D326=4, I326=0), O326*0.15, AND(D326=5, I326=0), O326*0.1, AND(D326=6, I326=0), O326*0.1, AND(D326=7, I326=0), O326*0.1, AND(D326=1, I326=1), O326*0.1, AND(D326=2, I326=1), O326*0.1, AND(D326=3, I326=1), O326*0.1, AND(D326=4, I326=1), O326*0.1, AND(D326=5, I326=1), O326*0.1, AND(D326=6, I326=1), O326*0.1, AND(D326=7, I326=1), O326*0.1)</f>
        <v>2865</v>
      </c>
      <c r="N326">
        <v>20008</v>
      </c>
      <c r="O326">
        <v>19100</v>
      </c>
      <c r="P326">
        <v>0.88235294117647056</v>
      </c>
      <c r="Q326">
        <v>0.1176470588235294</v>
      </c>
      <c r="R326">
        <v>0.5284392369619183</v>
      </c>
      <c r="S326">
        <v>0.47156076303808159</v>
      </c>
      <c r="T326">
        <v>8.4546404374106626E-3</v>
      </c>
      <c r="V326">
        <v>2620</v>
      </c>
      <c r="W326" s="9">
        <v>9.3000000000000007</v>
      </c>
      <c r="X326">
        <v>0</v>
      </c>
      <c r="Y326">
        <f t="shared" si="23"/>
        <v>0</v>
      </c>
    </row>
    <row r="327" spans="1:25" x14ac:dyDescent="0.6">
      <c r="A327">
        <v>2012</v>
      </c>
      <c r="B327">
        <v>11</v>
      </c>
      <c r="C327">
        <v>21</v>
      </c>
      <c r="D327">
        <f t="shared" si="22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0"/>
        <v>0</v>
      </c>
      <c r="I327">
        <f t="shared" si="21"/>
        <v>0</v>
      </c>
      <c r="J327" s="13"/>
      <c r="K327" s="13"/>
      <c r="L327" s="13" cm="1">
        <f t="array" ref="L327">_xlfn.IFS(AND(D327=1, I327=0), N327*0.15, AND(D327=2, I327=0), N327*0.15, AND(D327=3, I327=0), N327*0.15, AND(D327=4, I327=0), N327*0.15, AND(D327=5, I327=0), N327*0.1, AND(D327=6, I327=0), N327*0.1, AND(D327=7, I327=0), N327*0.1, AND(D327=1, I327=1), N327*0.1, AND(D327=2, I327=1), N327*0.1, AND(D327=3, I327=1), N327*0.1, AND(D327=4, I327=1), N327*0.1, AND(D327=5, I327=1), N327*0.1, AND(D327=6, I327=1), N327*0.1, AND(D327=7, I327=1), N327*0.1)</f>
        <v>3336.2999999999997</v>
      </c>
      <c r="M327" s="13" cm="1">
        <f t="array" ref="M327">_xlfn.IFS(AND(D327=1, I327=0), O327*0.15, AND(D327=2, I327=0), O327*0.15, AND(D327=3, I327=0), O327*0.15, AND(D327=4, I327=0), O327*0.15, AND(D327=5, I327=0), O327*0.1, AND(D327=6, I327=0), O327*0.1, AND(D327=7, I327=0), O327*0.1, AND(D327=1, I327=1), O327*0.1, AND(D327=2, I327=1), O327*0.1, AND(D327=3, I327=1), O327*0.1, AND(D327=4, I327=1), O327*0.1, AND(D327=5, I327=1), O327*0.1, AND(D327=6, I327=1), O327*0.1, AND(D327=7, I327=1), O327*0.1)</f>
        <v>3284.4</v>
      </c>
      <c r="N327">
        <v>22242</v>
      </c>
      <c r="O327">
        <v>21896</v>
      </c>
      <c r="P327">
        <v>0.8469453235648331</v>
      </c>
      <c r="Q327">
        <v>0.15305467643516679</v>
      </c>
      <c r="R327">
        <v>0.46912806312456329</v>
      </c>
      <c r="S327">
        <v>0.53087193687543666</v>
      </c>
      <c r="T327">
        <v>3.9607843137254913E-2</v>
      </c>
      <c r="V327">
        <v>2620</v>
      </c>
      <c r="W327" s="9">
        <v>10.7</v>
      </c>
      <c r="X327">
        <v>0.8</v>
      </c>
      <c r="Y327">
        <f t="shared" si="23"/>
        <v>8.56</v>
      </c>
    </row>
    <row r="328" spans="1:25" x14ac:dyDescent="0.6">
      <c r="A328">
        <v>2012</v>
      </c>
      <c r="B328">
        <v>11</v>
      </c>
      <c r="C328">
        <v>22</v>
      </c>
      <c r="D328">
        <f t="shared" si="22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0"/>
        <v>0</v>
      </c>
      <c r="I328">
        <f t="shared" si="21"/>
        <v>0</v>
      </c>
      <c r="J328" s="13"/>
      <c r="K328" s="13"/>
      <c r="L328" s="13" cm="1">
        <f t="array" ref="L328">_xlfn.IFS(AND(D328=1, I328=0), N328*0.15, AND(D328=2, I328=0), N328*0.15, AND(D328=3, I328=0), N328*0.15, AND(D328=4, I328=0), N328*0.15, AND(D328=5, I328=0), N328*0.1, AND(D328=6, I328=0), N328*0.1, AND(D328=7, I328=0), N328*0.1, AND(D328=1, I328=1), N328*0.1, AND(D328=2, I328=1), N328*0.1, AND(D328=3, I328=1), N328*0.1, AND(D328=4, I328=1), N328*0.1, AND(D328=5, I328=1), N328*0.1, AND(D328=6, I328=1), N328*0.1, AND(D328=7, I328=1), N328*0.1)</f>
        <v>3704.25</v>
      </c>
      <c r="M328" s="13" cm="1">
        <f t="array" ref="M328">_xlfn.IFS(AND(D328=1, I328=0), O328*0.15, AND(D328=2, I328=0), O328*0.15, AND(D328=3, I328=0), O328*0.15, AND(D328=4, I328=0), O328*0.15, AND(D328=5, I328=0), O328*0.1, AND(D328=6, I328=0), O328*0.1, AND(D328=7, I328=0), O328*0.1, AND(D328=1, I328=1), O328*0.1, AND(D328=2, I328=1), O328*0.1, AND(D328=3, I328=1), O328*0.1, AND(D328=4, I328=1), O328*0.1, AND(D328=5, I328=1), O328*0.1, AND(D328=6, I328=1), O328*0.1, AND(D328=7, I328=1), O328*0.1)</f>
        <v>3383.5499999999997</v>
      </c>
      <c r="N328">
        <v>24695</v>
      </c>
      <c r="O328">
        <v>22557</v>
      </c>
      <c r="P328">
        <v>0.9375</v>
      </c>
      <c r="Q328">
        <v>6.25E-2</v>
      </c>
      <c r="R328">
        <v>0.51376011951899103</v>
      </c>
      <c r="S328">
        <v>0.48623988048100902</v>
      </c>
      <c r="T328">
        <v>2.6383682636543049E-2</v>
      </c>
      <c r="V328">
        <v>2620</v>
      </c>
      <c r="W328" s="9">
        <v>13.4</v>
      </c>
      <c r="X328">
        <v>0</v>
      </c>
      <c r="Y328">
        <f t="shared" si="23"/>
        <v>0</v>
      </c>
    </row>
    <row r="329" spans="1:25" x14ac:dyDescent="0.6">
      <c r="A329">
        <v>2012</v>
      </c>
      <c r="B329">
        <v>11</v>
      </c>
      <c r="C329">
        <v>23</v>
      </c>
      <c r="D329">
        <f t="shared" si="22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0"/>
        <v>0</v>
      </c>
      <c r="I329">
        <f t="shared" si="21"/>
        <v>0</v>
      </c>
      <c r="J329" s="13"/>
      <c r="K329" s="13"/>
      <c r="L329" s="13" cm="1">
        <f t="array" ref="L329">_xlfn.IFS(AND(D329=1, I329=0), N329*0.15, AND(D329=2, I329=0), N329*0.15, AND(D329=3, I329=0), N329*0.15, AND(D329=4, I329=0), N329*0.15, AND(D329=5, I329=0), N329*0.1, AND(D329=6, I329=0), N329*0.1, AND(D329=7, I329=0), N329*0.1, AND(D329=1, I329=1), N329*0.1, AND(D329=2, I329=1), N329*0.1, AND(D329=3, I329=1), N329*0.1, AND(D329=4, I329=1), N329*0.1, AND(D329=5, I329=1), N329*0.1, AND(D329=6, I329=1), N329*0.1, AND(D329=7, I329=1), N329*0.1)</f>
        <v>2778.7000000000003</v>
      </c>
      <c r="M329" s="13" cm="1">
        <f t="array" ref="M329">_xlfn.IFS(AND(D329=1, I329=0), O329*0.15, AND(D329=2, I329=0), O329*0.15, AND(D329=3, I329=0), O329*0.15, AND(D329=4, I329=0), O329*0.15, AND(D329=5, I329=0), O329*0.1, AND(D329=6, I329=0), O329*0.1, AND(D329=7, I329=0), O329*0.1, AND(D329=1, I329=1), O329*0.1, AND(D329=2, I329=1), O329*0.1, AND(D329=3, I329=1), O329*0.1, AND(D329=4, I329=1), O329*0.1, AND(D329=5, I329=1), O329*0.1, AND(D329=6, I329=1), O329*0.1, AND(D329=7, I329=1), O329*0.1)</f>
        <v>2571.6000000000004</v>
      </c>
      <c r="N329">
        <v>27787</v>
      </c>
      <c r="O329">
        <v>25716</v>
      </c>
      <c r="P329">
        <v>0.75633246094935513</v>
      </c>
      <c r="Q329">
        <v>0.24366753905064489</v>
      </c>
      <c r="R329">
        <v>0.50262758864492307</v>
      </c>
      <c r="S329">
        <v>0.49737241135507693</v>
      </c>
      <c r="T329">
        <v>2.7720469830444249E-2</v>
      </c>
      <c r="V329">
        <v>2620</v>
      </c>
      <c r="W329" s="9">
        <v>10.8</v>
      </c>
      <c r="X329">
        <v>0</v>
      </c>
      <c r="Y329">
        <f t="shared" si="23"/>
        <v>0</v>
      </c>
    </row>
    <row r="330" spans="1:25" x14ac:dyDescent="0.6">
      <c r="A330">
        <v>2012</v>
      </c>
      <c r="B330">
        <v>11</v>
      </c>
      <c r="C330">
        <v>24</v>
      </c>
      <c r="D330">
        <f t="shared" si="22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0"/>
        <v>0</v>
      </c>
      <c r="I330">
        <f t="shared" si="21"/>
        <v>0</v>
      </c>
      <c r="J330" s="13"/>
      <c r="K330" s="13"/>
      <c r="L330" s="13" cm="1">
        <f t="array" ref="L330">_xlfn.IFS(AND(D330=1, I330=0), N330*0.15, AND(D330=2, I330=0), N330*0.15, AND(D330=3, I330=0), N330*0.15, AND(D330=4, I330=0), N330*0.15, AND(D330=5, I330=0), N330*0.1, AND(D330=6, I330=0), N330*0.1, AND(D330=7, I330=0), N330*0.1, AND(D330=1, I330=1), N330*0.1, AND(D330=2, I330=1), N330*0.1, AND(D330=3, I330=1), N330*0.1, AND(D330=4, I330=1), N330*0.1, AND(D330=5, I330=1), N330*0.1, AND(D330=6, I330=1), N330*0.1, AND(D330=7, I330=1), N330*0.1)</f>
        <v>2385.5</v>
      </c>
      <c r="M330" s="13" cm="1">
        <f t="array" ref="M330">_xlfn.IFS(AND(D330=1, I330=0), O330*0.15, AND(D330=2, I330=0), O330*0.15, AND(D330=3, I330=0), O330*0.15, AND(D330=4, I330=0), O330*0.15, AND(D330=5, I330=0), O330*0.1, AND(D330=6, I330=0), O330*0.1, AND(D330=7, I330=0), O330*0.1, AND(D330=1, I330=1), O330*0.1, AND(D330=2, I330=1), O330*0.1, AND(D330=3, I330=1), O330*0.1, AND(D330=4, I330=1), O330*0.1, AND(D330=5, I330=1), O330*0.1, AND(D330=6, I330=1), O330*0.1, AND(D330=7, I330=1), O330*0.1)</f>
        <v>2347.3000000000002</v>
      </c>
      <c r="N330">
        <v>23855</v>
      </c>
      <c r="O330">
        <v>23473</v>
      </c>
      <c r="P330">
        <v>0.88235294117647056</v>
      </c>
      <c r="Q330">
        <v>0.1176470588235294</v>
      </c>
      <c r="R330">
        <v>0.52826985650515057</v>
      </c>
      <c r="S330">
        <v>0.47173014349484937</v>
      </c>
      <c r="T330">
        <v>4.7746371275783038E-3</v>
      </c>
      <c r="V330">
        <v>2620</v>
      </c>
      <c r="W330" s="9">
        <v>9.3000000000000007</v>
      </c>
      <c r="X330">
        <v>0</v>
      </c>
      <c r="Y330">
        <f t="shared" si="23"/>
        <v>0</v>
      </c>
    </row>
    <row r="331" spans="1:25" x14ac:dyDescent="0.6">
      <c r="A331">
        <v>2012</v>
      </c>
      <c r="B331">
        <v>11</v>
      </c>
      <c r="C331">
        <v>25</v>
      </c>
      <c r="D331">
        <f t="shared" si="22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0"/>
        <v>0</v>
      </c>
      <c r="I331">
        <f t="shared" si="21"/>
        <v>0</v>
      </c>
      <c r="J331" s="13"/>
      <c r="K331" s="13"/>
      <c r="L331" s="13" cm="1">
        <f t="array" ref="L331">_xlfn.IFS(AND(D331=1, I331=0), N331*0.15, AND(D331=2, I331=0), N331*0.15, AND(D331=3, I331=0), N331*0.15, AND(D331=4, I331=0), N331*0.15, AND(D331=5, I331=0), N331*0.1, AND(D331=6, I331=0), N331*0.1, AND(D331=7, I331=0), N331*0.1, AND(D331=1, I331=1), N331*0.1, AND(D331=2, I331=1), N331*0.1, AND(D331=3, I331=1), N331*0.1, AND(D331=4, I331=1), N331*0.1, AND(D331=5, I331=1), N331*0.1, AND(D331=6, I331=1), N331*0.1, AND(D331=7, I331=1), N331*0.1)</f>
        <v>2119.3000000000002</v>
      </c>
      <c r="M331" s="13" cm="1">
        <f t="array" ref="M331">_xlfn.IFS(AND(D331=1, I331=0), O331*0.15, AND(D331=2, I331=0), O331*0.15, AND(D331=3, I331=0), O331*0.15, AND(D331=4, I331=0), O331*0.15, AND(D331=5, I331=0), O331*0.1, AND(D331=6, I331=0), O331*0.1, AND(D331=7, I331=0), O331*0.1, AND(D331=1, I331=1), O331*0.1, AND(D331=2, I331=1), O331*0.1, AND(D331=3, I331=1), O331*0.1, AND(D331=4, I331=1), O331*0.1, AND(D331=5, I331=1), O331*0.1, AND(D331=6, I331=1), O331*0.1, AND(D331=7, I331=1), O331*0.1)</f>
        <v>2998.1000000000004</v>
      </c>
      <c r="N331">
        <v>21193</v>
      </c>
      <c r="O331">
        <v>29981</v>
      </c>
      <c r="P331">
        <v>0.75291002950429498</v>
      </c>
      <c r="Q331">
        <v>0.24708997049570511</v>
      </c>
      <c r="R331">
        <v>0.47441431117901711</v>
      </c>
      <c r="S331">
        <v>0.52558568882098289</v>
      </c>
      <c r="T331">
        <v>3.3736885156763451E-2</v>
      </c>
      <c r="V331">
        <v>2620</v>
      </c>
      <c r="W331" s="9">
        <v>9.4</v>
      </c>
      <c r="X331">
        <v>4.4000000000000004</v>
      </c>
      <c r="Y331">
        <f t="shared" si="23"/>
        <v>41.360000000000007</v>
      </c>
    </row>
    <row r="332" spans="1:25" x14ac:dyDescent="0.6">
      <c r="A332">
        <v>2012</v>
      </c>
      <c r="B332">
        <v>11</v>
      </c>
      <c r="C332">
        <v>26</v>
      </c>
      <c r="D332">
        <f t="shared" si="22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0"/>
        <v>0</v>
      </c>
      <c r="I332">
        <f t="shared" si="21"/>
        <v>0</v>
      </c>
      <c r="J332" s="13"/>
      <c r="K332" s="13"/>
      <c r="L332" s="13" cm="1">
        <f t="array" ref="L332">_xlfn.IFS(AND(D332=1, I332=0), N332*0.15, AND(D332=2, I332=0), N332*0.15, AND(D332=3, I332=0), N332*0.15, AND(D332=4, I332=0), N332*0.15, AND(D332=5, I332=0), N332*0.1, AND(D332=6, I332=0), N332*0.1, AND(D332=7, I332=0), N332*0.1, AND(D332=1, I332=1), N332*0.1, AND(D332=2, I332=1), N332*0.1, AND(D332=3, I332=1), N332*0.1, AND(D332=4, I332=1), N332*0.1, AND(D332=5, I332=1), N332*0.1, AND(D332=6, I332=1), N332*0.1, AND(D332=7, I332=1), N332*0.1)</f>
        <v>3232.95</v>
      </c>
      <c r="M332" s="13" cm="1">
        <f t="array" ref="M332">_xlfn.IFS(AND(D332=1, I332=0), O332*0.15, AND(D332=2, I332=0), O332*0.15, AND(D332=3, I332=0), O332*0.15, AND(D332=4, I332=0), O332*0.15, AND(D332=5, I332=0), O332*0.1, AND(D332=6, I332=0), O332*0.1, AND(D332=7, I332=0), O332*0.1, AND(D332=1, I332=1), O332*0.1, AND(D332=2, I332=1), O332*0.1, AND(D332=3, I332=1), O332*0.1, AND(D332=4, I332=1), O332*0.1, AND(D332=5, I332=1), O332*0.1, AND(D332=6, I332=1), O332*0.1, AND(D332=7, I332=1), O332*0.1)</f>
        <v>3525.75</v>
      </c>
      <c r="N332">
        <v>21553</v>
      </c>
      <c r="O332">
        <v>23505</v>
      </c>
      <c r="P332">
        <v>0.85099331330555283</v>
      </c>
      <c r="Q332">
        <v>0.14900668669444711</v>
      </c>
      <c r="R332">
        <v>0.49821661430357078</v>
      </c>
      <c r="S332">
        <v>0.50178338569642922</v>
      </c>
      <c r="T332">
        <v>3.7424356215916312E-2</v>
      </c>
      <c r="V332">
        <v>2620</v>
      </c>
      <c r="W332" s="9">
        <v>9.6999999999999993</v>
      </c>
      <c r="X332">
        <v>4.3</v>
      </c>
      <c r="Y332">
        <f t="shared" si="23"/>
        <v>41.709999999999994</v>
      </c>
    </row>
    <row r="333" spans="1:25" x14ac:dyDescent="0.6">
      <c r="A333">
        <v>2012</v>
      </c>
      <c r="B333">
        <v>11</v>
      </c>
      <c r="C333">
        <v>27</v>
      </c>
      <c r="D333">
        <f t="shared" si="22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0"/>
        <v>0</v>
      </c>
      <c r="I333">
        <f t="shared" si="21"/>
        <v>0</v>
      </c>
      <c r="J333" s="13"/>
      <c r="K333" s="13"/>
      <c r="L333" s="13" cm="1">
        <f t="array" ref="L333">_xlfn.IFS(AND(D333=1, I333=0), N333*0.15, AND(D333=2, I333=0), N333*0.15, AND(D333=3, I333=0), N333*0.15, AND(D333=4, I333=0), N333*0.15, AND(D333=5, I333=0), N333*0.1, AND(D333=6, I333=0), N333*0.1, AND(D333=7, I333=0), N333*0.1, AND(D333=1, I333=1), N333*0.1, AND(D333=2, I333=1), N333*0.1, AND(D333=3, I333=1), N333*0.1, AND(D333=4, I333=1), N333*0.1, AND(D333=5, I333=1), N333*0.1, AND(D333=6, I333=1), N333*0.1, AND(D333=7, I333=1), N333*0.1)</f>
        <v>2573.6999999999998</v>
      </c>
      <c r="M333" s="13" cm="1">
        <f t="array" ref="M333">_xlfn.IFS(AND(D333=1, I333=0), O333*0.15, AND(D333=2, I333=0), O333*0.15, AND(D333=3, I333=0), O333*0.15, AND(D333=4, I333=0), O333*0.15, AND(D333=5, I333=0), O333*0.1, AND(D333=6, I333=0), O333*0.1, AND(D333=7, I333=0), O333*0.1, AND(D333=1, I333=1), O333*0.1, AND(D333=2, I333=1), O333*0.1, AND(D333=3, I333=1), O333*0.1, AND(D333=4, I333=1), O333*0.1, AND(D333=5, I333=1), O333*0.1, AND(D333=6, I333=1), O333*0.1, AND(D333=7, I333=1), O333*0.1)</f>
        <v>2540.5499999999997</v>
      </c>
      <c r="N333">
        <v>17158</v>
      </c>
      <c r="O333">
        <v>16937</v>
      </c>
      <c r="P333">
        <v>0.88235294117647056</v>
      </c>
      <c r="Q333">
        <v>0.1176470588235294</v>
      </c>
      <c r="R333">
        <v>0.55498968493853407</v>
      </c>
      <c r="S333">
        <v>0.44501031506146588</v>
      </c>
      <c r="T333">
        <v>1.7507002801120441E-2</v>
      </c>
      <c r="V333">
        <v>2620</v>
      </c>
      <c r="W333" s="9">
        <v>8.1</v>
      </c>
      <c r="X333">
        <v>1.3</v>
      </c>
      <c r="Y333">
        <f t="shared" si="23"/>
        <v>10.53</v>
      </c>
    </row>
    <row r="334" spans="1:25" x14ac:dyDescent="0.6">
      <c r="A334">
        <v>2012</v>
      </c>
      <c r="B334">
        <v>11</v>
      </c>
      <c r="C334">
        <v>28</v>
      </c>
      <c r="D334">
        <f t="shared" si="22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0"/>
        <v>0</v>
      </c>
      <c r="I334">
        <f t="shared" si="21"/>
        <v>0</v>
      </c>
      <c r="J334" s="13"/>
      <c r="K334" s="13"/>
      <c r="L334" s="13" cm="1">
        <f t="array" ref="L334">_xlfn.IFS(AND(D334=1, I334=0), N334*0.15, AND(D334=2, I334=0), N334*0.15, AND(D334=3, I334=0), N334*0.15, AND(D334=4, I334=0), N334*0.15, AND(D334=5, I334=0), N334*0.1, AND(D334=6, I334=0), N334*0.1, AND(D334=7, I334=0), N334*0.1, AND(D334=1, I334=1), N334*0.1, AND(D334=2, I334=1), N334*0.1, AND(D334=3, I334=1), N334*0.1, AND(D334=4, I334=1), N334*0.1, AND(D334=5, I334=1), N334*0.1, AND(D334=6, I334=1), N334*0.1, AND(D334=7, I334=1), N334*0.1)</f>
        <v>2590.5</v>
      </c>
      <c r="M334" s="13" cm="1">
        <f t="array" ref="M334">_xlfn.IFS(AND(D334=1, I334=0), O334*0.15, AND(D334=2, I334=0), O334*0.15, AND(D334=3, I334=0), O334*0.15, AND(D334=4, I334=0), O334*0.15, AND(D334=5, I334=0), O334*0.1, AND(D334=6, I334=0), O334*0.1, AND(D334=7, I334=0), O334*0.1, AND(D334=1, I334=1), O334*0.1, AND(D334=2, I334=1), O334*0.1, AND(D334=3, I334=1), O334*0.1, AND(D334=4, I334=1), O334*0.1, AND(D334=5, I334=1), O334*0.1, AND(D334=6, I334=1), O334*0.1, AND(D334=7, I334=1), O334*0.1)</f>
        <v>2948.5499999999997</v>
      </c>
      <c r="N334">
        <v>17270</v>
      </c>
      <c r="O334">
        <v>19657</v>
      </c>
      <c r="P334">
        <v>0.84684083665299359</v>
      </c>
      <c r="Q334">
        <v>0.15315916334700641</v>
      </c>
      <c r="R334">
        <v>0.49313069274428972</v>
      </c>
      <c r="S334">
        <v>0.50686930725571033</v>
      </c>
      <c r="T334">
        <v>2.2798906726524959E-2</v>
      </c>
      <c r="V334">
        <v>2620</v>
      </c>
      <c r="W334" s="9">
        <v>12</v>
      </c>
      <c r="X334">
        <v>0</v>
      </c>
      <c r="Y334">
        <f t="shared" si="23"/>
        <v>0</v>
      </c>
    </row>
    <row r="335" spans="1:25" x14ac:dyDescent="0.6">
      <c r="A335">
        <v>2012</v>
      </c>
      <c r="B335">
        <v>11</v>
      </c>
      <c r="C335">
        <v>29</v>
      </c>
      <c r="D335">
        <f t="shared" si="22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0"/>
        <v>0</v>
      </c>
      <c r="I335">
        <f t="shared" si="21"/>
        <v>0</v>
      </c>
      <c r="J335" s="13"/>
      <c r="K335" s="13"/>
      <c r="L335" s="13" cm="1">
        <f t="array" ref="L335">_xlfn.IFS(AND(D335=1, I335=0), N335*0.15, AND(D335=2, I335=0), N335*0.15, AND(D335=3, I335=0), N335*0.15, AND(D335=4, I335=0), N335*0.15, AND(D335=5, I335=0), N335*0.1, AND(D335=6, I335=0), N335*0.1, AND(D335=7, I335=0), N335*0.1, AND(D335=1, I335=1), N335*0.1, AND(D335=2, I335=1), N335*0.1, AND(D335=3, I335=1), N335*0.1, AND(D335=4, I335=1), N335*0.1, AND(D335=5, I335=1), N335*0.1, AND(D335=6, I335=1), N335*0.1, AND(D335=7, I335=1), N335*0.1)</f>
        <v>2964.6</v>
      </c>
      <c r="M335" s="13" cm="1">
        <f t="array" ref="M335">_xlfn.IFS(AND(D335=1, I335=0), O335*0.15, AND(D335=2, I335=0), O335*0.15, AND(D335=3, I335=0), O335*0.15, AND(D335=4, I335=0), O335*0.15, AND(D335=5, I335=0), O335*0.1, AND(D335=6, I335=0), O335*0.1, AND(D335=7, I335=0), O335*0.1, AND(D335=1, I335=1), O335*0.1, AND(D335=2, I335=1), O335*0.1, AND(D335=3, I335=1), O335*0.1, AND(D335=4, I335=1), O335*0.1, AND(D335=5, I335=1), O335*0.1, AND(D335=6, I335=1), O335*0.1, AND(D335=7, I335=1), O335*0.1)</f>
        <v>2853.2999999999997</v>
      </c>
      <c r="N335">
        <v>19764</v>
      </c>
      <c r="O335">
        <v>19022</v>
      </c>
      <c r="P335">
        <v>0.84429608663549094</v>
      </c>
      <c r="Q335">
        <v>0.15570391336450901</v>
      </c>
      <c r="R335">
        <v>0.49924447212159401</v>
      </c>
      <c r="S335">
        <v>0.50075552787840605</v>
      </c>
      <c r="T335">
        <v>5.938914027149321E-3</v>
      </c>
      <c r="V335">
        <v>2620</v>
      </c>
      <c r="W335" s="9">
        <v>8.8000000000000007</v>
      </c>
      <c r="X335">
        <v>0</v>
      </c>
      <c r="Y335">
        <f t="shared" si="23"/>
        <v>0</v>
      </c>
    </row>
    <row r="336" spans="1:25" x14ac:dyDescent="0.6">
      <c r="A336">
        <v>2012</v>
      </c>
      <c r="B336">
        <v>11</v>
      </c>
      <c r="C336">
        <v>30</v>
      </c>
      <c r="D336">
        <f t="shared" si="22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0"/>
        <v>0</v>
      </c>
      <c r="I336">
        <f t="shared" si="21"/>
        <v>0</v>
      </c>
      <c r="J336" s="13"/>
      <c r="K336" s="13"/>
      <c r="L336" s="13" cm="1">
        <f t="array" ref="L336">_xlfn.IFS(AND(D336=1, I336=0), N336*0.15, AND(D336=2, I336=0), N336*0.15, AND(D336=3, I336=0), N336*0.15, AND(D336=4, I336=0), N336*0.15, AND(D336=5, I336=0), N336*0.1, AND(D336=6, I336=0), N336*0.1, AND(D336=7, I336=0), N336*0.1, AND(D336=1, I336=1), N336*0.1, AND(D336=2, I336=1), N336*0.1, AND(D336=3, I336=1), N336*0.1, AND(D336=4, I336=1), N336*0.1, AND(D336=5, I336=1), N336*0.1, AND(D336=6, I336=1), N336*0.1, AND(D336=7, I336=1), N336*0.1)</f>
        <v>2280.2000000000003</v>
      </c>
      <c r="M336" s="13" cm="1">
        <f t="array" ref="M336">_xlfn.IFS(AND(D336=1, I336=0), O336*0.15, AND(D336=2, I336=0), O336*0.15, AND(D336=3, I336=0), O336*0.15, AND(D336=4, I336=0), O336*0.15, AND(D336=5, I336=0), O336*0.1, AND(D336=6, I336=0), O336*0.1, AND(D336=7, I336=0), O336*0.1, AND(D336=1, I336=1), O336*0.1, AND(D336=2, I336=1), O336*0.1, AND(D336=3, I336=1), O336*0.1, AND(D336=4, I336=1), O336*0.1, AND(D336=5, I336=1), O336*0.1, AND(D336=6, I336=1), O336*0.1, AND(D336=7, I336=1), O336*0.1)</f>
        <v>2116.8000000000002</v>
      </c>
      <c r="N336">
        <v>22802</v>
      </c>
      <c r="O336">
        <v>21168</v>
      </c>
      <c r="P336">
        <v>0.86129583316084957</v>
      </c>
      <c r="Q336">
        <v>0.13870416683915049</v>
      </c>
      <c r="R336">
        <v>0.51050802403395024</v>
      </c>
      <c r="S336">
        <v>0.48949197596604982</v>
      </c>
      <c r="T336">
        <v>4.411409808488613E-2</v>
      </c>
      <c r="V336">
        <v>2620</v>
      </c>
      <c r="W336" s="9">
        <v>8.1999999999999993</v>
      </c>
      <c r="X336">
        <v>0</v>
      </c>
      <c r="Y336">
        <f t="shared" si="23"/>
        <v>0</v>
      </c>
    </row>
    <row r="337" spans="1:25" x14ac:dyDescent="0.6">
      <c r="A337">
        <v>2012</v>
      </c>
      <c r="B337">
        <v>12</v>
      </c>
      <c r="C337">
        <v>1</v>
      </c>
      <c r="D337">
        <f t="shared" si="22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0"/>
        <v>0</v>
      </c>
      <c r="I337">
        <f t="shared" si="21"/>
        <v>0</v>
      </c>
      <c r="J337" s="13"/>
      <c r="K337" s="13"/>
      <c r="L337" s="13" cm="1">
        <f t="array" ref="L337">_xlfn.IFS(AND(D337=1, I337=0), N337*0.15, AND(D337=2, I337=0), N337*0.15, AND(D337=3, I337=0), N337*0.15, AND(D337=4, I337=0), N337*0.15, AND(D337=5, I337=0), N337*0.1, AND(D337=6, I337=0), N337*0.1, AND(D337=7, I337=0), N337*0.1, AND(D337=1, I337=1), N337*0.1, AND(D337=2, I337=1), N337*0.1, AND(D337=3, I337=1), N337*0.1, AND(D337=4, I337=1), N337*0.1, AND(D337=5, I337=1), N337*0.1, AND(D337=6, I337=1), N337*0.1, AND(D337=7, I337=1), N337*0.1)</f>
        <v>2134.9</v>
      </c>
      <c r="M337" s="13" cm="1">
        <f t="array" ref="M337">_xlfn.IFS(AND(D337=1, I337=0), O337*0.15, AND(D337=2, I337=0), O337*0.15, AND(D337=3, I337=0), O337*0.15, AND(D337=4, I337=0), O337*0.15, AND(D337=5, I337=0), O337*0.1, AND(D337=6, I337=0), O337*0.1, AND(D337=7, I337=0), O337*0.1, AND(D337=1, I337=1), O337*0.1, AND(D337=2, I337=1), O337*0.1, AND(D337=3, I337=1), O337*0.1, AND(D337=4, I337=1), O337*0.1, AND(D337=5, I337=1), O337*0.1, AND(D337=6, I337=1), O337*0.1, AND(D337=7, I337=1), O337*0.1)</f>
        <v>1938.9</v>
      </c>
      <c r="N337">
        <v>21349</v>
      </c>
      <c r="O337">
        <v>19389</v>
      </c>
      <c r="P337">
        <v>0.88235294117647056</v>
      </c>
      <c r="Q337">
        <v>0.1176470588235294</v>
      </c>
      <c r="R337">
        <v>0.56897378036301283</v>
      </c>
      <c r="S337">
        <v>0.43102621963698712</v>
      </c>
      <c r="T337">
        <v>8.8888888888888889E-3</v>
      </c>
      <c r="V337">
        <v>2620</v>
      </c>
      <c r="W337" s="9">
        <v>7.5</v>
      </c>
      <c r="X337">
        <v>0</v>
      </c>
      <c r="Y337">
        <f t="shared" si="23"/>
        <v>0</v>
      </c>
    </row>
    <row r="338" spans="1:25" x14ac:dyDescent="0.6">
      <c r="A338">
        <v>2012</v>
      </c>
      <c r="B338">
        <v>12</v>
      </c>
      <c r="C338">
        <v>2</v>
      </c>
      <c r="D338">
        <f t="shared" si="22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0"/>
        <v>0</v>
      </c>
      <c r="I338">
        <f t="shared" si="21"/>
        <v>0</v>
      </c>
      <c r="J338" s="13"/>
      <c r="K338" s="13"/>
      <c r="L338" s="13" cm="1">
        <f t="array" ref="L338">_xlfn.IFS(AND(D338=1, I338=0), N338*0.15, AND(D338=2, I338=0), N338*0.15, AND(D338=3, I338=0), N338*0.15, AND(D338=4, I338=0), N338*0.15, AND(D338=5, I338=0), N338*0.1, AND(D338=6, I338=0), N338*0.1, AND(D338=7, I338=0), N338*0.1, AND(D338=1, I338=1), N338*0.1, AND(D338=2, I338=1), N338*0.1, AND(D338=3, I338=1), N338*0.1, AND(D338=4, I338=1), N338*0.1, AND(D338=5, I338=1), N338*0.1, AND(D338=6, I338=1), N338*0.1, AND(D338=7, I338=1), N338*0.1)</f>
        <v>1774.6000000000001</v>
      </c>
      <c r="M338" s="13" cm="1">
        <f t="array" ref="M338">_xlfn.IFS(AND(D338=1, I338=0), O338*0.15, AND(D338=2, I338=0), O338*0.15, AND(D338=3, I338=0), O338*0.15, AND(D338=4, I338=0), O338*0.15, AND(D338=5, I338=0), O338*0.1, AND(D338=6, I338=0), O338*0.1, AND(D338=7, I338=0), O338*0.1, AND(D338=1, I338=1), O338*0.1, AND(D338=2, I338=1), O338*0.1, AND(D338=3, I338=1), O338*0.1, AND(D338=4, I338=1), O338*0.1, AND(D338=5, I338=1), O338*0.1, AND(D338=6, I338=1), O338*0.1, AND(D338=7, I338=1), O338*0.1)</f>
        <v>2619.6000000000004</v>
      </c>
      <c r="N338">
        <v>17746</v>
      </c>
      <c r="O338">
        <v>26196</v>
      </c>
      <c r="P338">
        <v>0.76890600368511663</v>
      </c>
      <c r="Q338">
        <v>0.23109399631488331</v>
      </c>
      <c r="R338">
        <v>0.51001026807314842</v>
      </c>
      <c r="S338">
        <v>0.48998973192685158</v>
      </c>
      <c r="T338">
        <v>3.0392156862745091E-2</v>
      </c>
      <c r="V338">
        <v>2620</v>
      </c>
      <c r="W338" s="9">
        <v>9.6</v>
      </c>
      <c r="X338">
        <v>4.2</v>
      </c>
      <c r="Y338">
        <f t="shared" si="23"/>
        <v>40.32</v>
      </c>
    </row>
    <row r="339" spans="1:25" x14ac:dyDescent="0.6">
      <c r="A339">
        <v>2012</v>
      </c>
      <c r="B339">
        <v>12</v>
      </c>
      <c r="C339">
        <v>3</v>
      </c>
      <c r="D339">
        <f t="shared" si="22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0"/>
        <v>0</v>
      </c>
      <c r="I339">
        <f t="shared" si="21"/>
        <v>0</v>
      </c>
      <c r="J339" s="13"/>
      <c r="K339" s="13"/>
      <c r="L339" s="13" cm="1">
        <f t="array" ref="L339">_xlfn.IFS(AND(D339=1, I339=0), N339*0.15, AND(D339=2, I339=0), N339*0.15, AND(D339=3, I339=0), N339*0.15, AND(D339=4, I339=0), N339*0.15, AND(D339=5, I339=0), N339*0.1, AND(D339=6, I339=0), N339*0.1, AND(D339=7, I339=0), N339*0.1, AND(D339=1, I339=1), N339*0.1, AND(D339=2, I339=1), N339*0.1, AND(D339=3, I339=1), N339*0.1, AND(D339=4, I339=1), N339*0.1, AND(D339=5, I339=1), N339*0.1, AND(D339=6, I339=1), N339*0.1, AND(D339=7, I339=1), N339*0.1)</f>
        <v>2778.6</v>
      </c>
      <c r="M339" s="13" cm="1">
        <f t="array" ref="M339">_xlfn.IFS(AND(D339=1, I339=0), O339*0.15, AND(D339=2, I339=0), O339*0.15, AND(D339=3, I339=0), O339*0.15, AND(D339=4, I339=0), O339*0.15, AND(D339=5, I339=0), O339*0.1, AND(D339=6, I339=0), O339*0.1, AND(D339=7, I339=0), O339*0.1, AND(D339=1, I339=1), O339*0.1, AND(D339=2, I339=1), O339*0.1, AND(D339=3, I339=1), O339*0.1, AND(D339=4, I339=1), O339*0.1, AND(D339=5, I339=1), O339*0.1, AND(D339=6, I339=1), O339*0.1, AND(D339=7, I339=1), O339*0.1)</f>
        <v>2837.1</v>
      </c>
      <c r="N339">
        <v>18524</v>
      </c>
      <c r="O339">
        <v>18914</v>
      </c>
      <c r="P339">
        <v>0.80913776965880135</v>
      </c>
      <c r="Q339">
        <v>0.19086223034119859</v>
      </c>
      <c r="R339">
        <v>0.51417006050738723</v>
      </c>
      <c r="S339">
        <v>0.48582993949261277</v>
      </c>
      <c r="T339">
        <v>6.5546218487394963E-3</v>
      </c>
      <c r="V339">
        <v>2620</v>
      </c>
      <c r="W339" s="9">
        <v>9.6999999999999993</v>
      </c>
      <c r="X339">
        <v>1.3</v>
      </c>
      <c r="Y339">
        <f t="shared" si="23"/>
        <v>12.61</v>
      </c>
    </row>
    <row r="340" spans="1:25" x14ac:dyDescent="0.6">
      <c r="A340">
        <v>2012</v>
      </c>
      <c r="B340">
        <v>12</v>
      </c>
      <c r="C340">
        <v>4</v>
      </c>
      <c r="D340">
        <f t="shared" si="22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0"/>
        <v>0</v>
      </c>
      <c r="I340">
        <f t="shared" si="21"/>
        <v>0</v>
      </c>
      <c r="J340" s="13"/>
      <c r="K340" s="13"/>
      <c r="L340" s="13" cm="1">
        <f t="array" ref="L340">_xlfn.IFS(AND(D340=1, I340=0), N340*0.15, AND(D340=2, I340=0), N340*0.15, AND(D340=3, I340=0), N340*0.15, AND(D340=4, I340=0), N340*0.15, AND(D340=5, I340=0), N340*0.1, AND(D340=6, I340=0), N340*0.1, AND(D340=7, I340=0), N340*0.1, AND(D340=1, I340=1), N340*0.1, AND(D340=2, I340=1), N340*0.1, AND(D340=3, I340=1), N340*0.1, AND(D340=4, I340=1), N340*0.1, AND(D340=5, I340=1), N340*0.1, AND(D340=6, I340=1), N340*0.1, AND(D340=7, I340=1), N340*0.1)</f>
        <v>2212.1999999999998</v>
      </c>
      <c r="M340" s="13" cm="1">
        <f t="array" ref="M340">_xlfn.IFS(AND(D340=1, I340=0), O340*0.15, AND(D340=2, I340=0), O340*0.15, AND(D340=3, I340=0), O340*0.15, AND(D340=4, I340=0), O340*0.15, AND(D340=5, I340=0), O340*0.1, AND(D340=6, I340=0), O340*0.1, AND(D340=7, I340=0), O340*0.1, AND(D340=1, I340=1), O340*0.1, AND(D340=2, I340=1), O340*0.1, AND(D340=3, I340=1), O340*0.1, AND(D340=4, I340=1), O340*0.1, AND(D340=5, I340=1), O340*0.1, AND(D340=6, I340=1), O340*0.1, AND(D340=7, I340=1), O340*0.1)</f>
        <v>2155.65</v>
      </c>
      <c r="N340">
        <v>14748</v>
      </c>
      <c r="O340">
        <v>14371</v>
      </c>
      <c r="P340">
        <v>0.9375</v>
      </c>
      <c r="Q340">
        <v>6.25E-2</v>
      </c>
      <c r="R340">
        <v>0.51438158750322227</v>
      </c>
      <c r="S340">
        <v>0.48561841249677767</v>
      </c>
      <c r="T340">
        <v>4.9111182934712352E-2</v>
      </c>
      <c r="V340">
        <v>2620</v>
      </c>
      <c r="W340" s="9">
        <v>7.2</v>
      </c>
      <c r="X340">
        <v>0</v>
      </c>
      <c r="Y340">
        <f t="shared" si="23"/>
        <v>0</v>
      </c>
    </row>
    <row r="341" spans="1:25" x14ac:dyDescent="0.6">
      <c r="A341">
        <v>2012</v>
      </c>
      <c r="B341">
        <v>12</v>
      </c>
      <c r="C341">
        <v>5</v>
      </c>
      <c r="D341">
        <f t="shared" si="22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0"/>
        <v>0</v>
      </c>
      <c r="I341">
        <f t="shared" si="21"/>
        <v>0</v>
      </c>
      <c r="J341" s="13"/>
      <c r="K341" s="13"/>
      <c r="L341" s="13" cm="1">
        <f t="array" ref="L341">_xlfn.IFS(AND(D341=1, I341=0), N341*0.15, AND(D341=2, I341=0), N341*0.15, AND(D341=3, I341=0), N341*0.15, AND(D341=4, I341=0), N341*0.15, AND(D341=5, I341=0), N341*0.1, AND(D341=6, I341=0), N341*0.1, AND(D341=7, I341=0), N341*0.1, AND(D341=1, I341=1), N341*0.1, AND(D341=2, I341=1), N341*0.1, AND(D341=3, I341=1), N341*0.1, AND(D341=4, I341=1), N341*0.1, AND(D341=5, I341=1), N341*0.1, AND(D341=6, I341=1), N341*0.1, AND(D341=7, I341=1), N341*0.1)</f>
        <v>2327.4</v>
      </c>
      <c r="M341" s="13" cm="1">
        <f t="array" ref="M341">_xlfn.IFS(AND(D341=1, I341=0), O341*0.15, AND(D341=2, I341=0), O341*0.15, AND(D341=3, I341=0), O341*0.15, AND(D341=4, I341=0), O341*0.15, AND(D341=5, I341=0), O341*0.1, AND(D341=6, I341=0), O341*0.1, AND(D341=7, I341=0), O341*0.1, AND(D341=1, I341=1), O341*0.1, AND(D341=2, I341=1), O341*0.1, AND(D341=3, I341=1), O341*0.1, AND(D341=4, I341=1), O341*0.1, AND(D341=5, I341=1), O341*0.1, AND(D341=6, I341=1), O341*0.1, AND(D341=7, I341=1), O341*0.1)</f>
        <v>2431.5</v>
      </c>
      <c r="N341">
        <v>15516</v>
      </c>
      <c r="O341">
        <v>16210</v>
      </c>
      <c r="P341">
        <v>0.85603031633908588</v>
      </c>
      <c r="Q341">
        <v>0.14396968366091409</v>
      </c>
      <c r="R341">
        <v>0.51409932933127012</v>
      </c>
      <c r="S341">
        <v>0.48590067066872988</v>
      </c>
      <c r="T341">
        <v>0.30516305997429261</v>
      </c>
      <c r="V341">
        <v>2620</v>
      </c>
      <c r="W341" s="9">
        <v>8.1999999999999993</v>
      </c>
      <c r="X341">
        <v>2.2999999999999998</v>
      </c>
      <c r="Y341">
        <f t="shared" si="23"/>
        <v>18.859999999999996</v>
      </c>
    </row>
    <row r="342" spans="1:25" x14ac:dyDescent="0.6">
      <c r="A342">
        <v>2012</v>
      </c>
      <c r="B342">
        <v>12</v>
      </c>
      <c r="C342">
        <v>6</v>
      </c>
      <c r="D342">
        <f t="shared" si="22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0"/>
        <v>0</v>
      </c>
      <c r="I342">
        <f t="shared" si="21"/>
        <v>0</v>
      </c>
      <c r="J342" s="13"/>
      <c r="K342" s="13"/>
      <c r="L342" s="13" cm="1">
        <f t="array" ref="L342">_xlfn.IFS(AND(D342=1, I342=0), N342*0.15, AND(D342=2, I342=0), N342*0.15, AND(D342=3, I342=0), N342*0.15, AND(D342=4, I342=0), N342*0.15, AND(D342=5, I342=0), N342*0.1, AND(D342=6, I342=0), N342*0.1, AND(D342=7, I342=0), N342*0.1, AND(D342=1, I342=1), N342*0.1, AND(D342=2, I342=1), N342*0.1, AND(D342=3, I342=1), N342*0.1, AND(D342=4, I342=1), N342*0.1, AND(D342=5, I342=1), N342*0.1, AND(D342=6, I342=1), N342*0.1, AND(D342=7, I342=1), N342*0.1)</f>
        <v>3058.2</v>
      </c>
      <c r="M342" s="13" cm="1">
        <f t="array" ref="M342">_xlfn.IFS(AND(D342=1, I342=0), O342*0.15, AND(D342=2, I342=0), O342*0.15, AND(D342=3, I342=0), O342*0.15, AND(D342=4, I342=0), O342*0.15, AND(D342=5, I342=0), O342*0.1, AND(D342=6, I342=0), O342*0.1, AND(D342=7, I342=0), O342*0.1, AND(D342=1, I342=1), O342*0.1, AND(D342=2, I342=1), O342*0.1, AND(D342=3, I342=1), O342*0.1, AND(D342=4, I342=1), O342*0.1, AND(D342=5, I342=1), O342*0.1, AND(D342=6, I342=1), O342*0.1, AND(D342=7, I342=1), O342*0.1)</f>
        <v>2805.2999999999997</v>
      </c>
      <c r="N342">
        <v>20388</v>
      </c>
      <c r="O342">
        <v>18702</v>
      </c>
      <c r="P342">
        <v>0.85924385924385926</v>
      </c>
      <c r="Q342">
        <v>0.14075614075614071</v>
      </c>
      <c r="R342">
        <v>0.50155488436190199</v>
      </c>
      <c r="S342">
        <v>0.49844511563809812</v>
      </c>
      <c r="T342">
        <v>0.15928849902534109</v>
      </c>
      <c r="V342">
        <v>2620</v>
      </c>
      <c r="W342" s="9">
        <v>4.0999999999999996</v>
      </c>
      <c r="X342">
        <v>2.9</v>
      </c>
      <c r="Y342">
        <f t="shared" si="23"/>
        <v>11.889999999999999</v>
      </c>
    </row>
    <row r="343" spans="1:25" x14ac:dyDescent="0.6">
      <c r="A343">
        <v>2012</v>
      </c>
      <c r="B343">
        <v>12</v>
      </c>
      <c r="C343">
        <v>7</v>
      </c>
      <c r="D343">
        <f t="shared" si="22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0"/>
        <v>0</v>
      </c>
      <c r="I343">
        <f t="shared" si="21"/>
        <v>0</v>
      </c>
      <c r="J343" s="13"/>
      <c r="K343" s="13"/>
      <c r="L343" s="13" cm="1">
        <f t="array" ref="L343">_xlfn.IFS(AND(D343=1, I343=0), N343*0.15, AND(D343=2, I343=0), N343*0.15, AND(D343=3, I343=0), N343*0.15, AND(D343=4, I343=0), N343*0.15, AND(D343=5, I343=0), N343*0.1, AND(D343=6, I343=0), N343*0.1, AND(D343=7, I343=0), N343*0.1, AND(D343=1, I343=1), N343*0.1, AND(D343=2, I343=1), N343*0.1, AND(D343=3, I343=1), N343*0.1, AND(D343=4, I343=1), N343*0.1, AND(D343=5, I343=1), N343*0.1, AND(D343=6, I343=1), N343*0.1, AND(D343=7, I343=1), N343*0.1)</f>
        <v>2185</v>
      </c>
      <c r="M343" s="13" cm="1">
        <f t="array" ref="M343">_xlfn.IFS(AND(D343=1, I343=0), O343*0.15, AND(D343=2, I343=0), O343*0.15, AND(D343=3, I343=0), O343*0.15, AND(D343=4, I343=0), O343*0.15, AND(D343=5, I343=0), O343*0.1, AND(D343=6, I343=0), O343*0.1, AND(D343=7, I343=0), O343*0.1, AND(D343=1, I343=1), O343*0.1, AND(D343=2, I343=1), O343*0.1, AND(D343=3, I343=1), O343*0.1, AND(D343=4, I343=1), O343*0.1, AND(D343=5, I343=1), O343*0.1, AND(D343=6, I343=1), O343*0.1, AND(D343=7, I343=1), O343*0.1)</f>
        <v>1854.3000000000002</v>
      </c>
      <c r="N343">
        <v>21850</v>
      </c>
      <c r="O343">
        <v>18543</v>
      </c>
      <c r="P343">
        <v>0.83787094368777537</v>
      </c>
      <c r="Q343">
        <v>0.1621290563122246</v>
      </c>
      <c r="R343">
        <v>0.48309796885261291</v>
      </c>
      <c r="S343">
        <v>0.5169020311473872</v>
      </c>
      <c r="T343">
        <v>0.32311329795075922</v>
      </c>
      <c r="V343">
        <v>2620</v>
      </c>
      <c r="W343" s="9">
        <v>8.9</v>
      </c>
      <c r="X343">
        <v>1.9</v>
      </c>
      <c r="Y343">
        <f t="shared" si="23"/>
        <v>16.91</v>
      </c>
    </row>
    <row r="344" spans="1:25" x14ac:dyDescent="0.6">
      <c r="A344">
        <v>2012</v>
      </c>
      <c r="B344">
        <v>12</v>
      </c>
      <c r="C344">
        <v>8</v>
      </c>
      <c r="D344">
        <f t="shared" si="22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0"/>
        <v>0</v>
      </c>
      <c r="I344">
        <f t="shared" si="21"/>
        <v>0</v>
      </c>
      <c r="J344" s="13"/>
      <c r="K344" s="13"/>
      <c r="L344" s="13" cm="1">
        <f t="array" ref="L344">_xlfn.IFS(AND(D344=1, I344=0), N344*0.15, AND(D344=2, I344=0), N344*0.15, AND(D344=3, I344=0), N344*0.15, AND(D344=4, I344=0), N344*0.15, AND(D344=5, I344=0), N344*0.1, AND(D344=6, I344=0), N344*0.1, AND(D344=7, I344=0), N344*0.1, AND(D344=1, I344=1), N344*0.1, AND(D344=2, I344=1), N344*0.1, AND(D344=3, I344=1), N344*0.1, AND(D344=4, I344=1), N344*0.1, AND(D344=5, I344=1), N344*0.1, AND(D344=6, I344=1), N344*0.1, AND(D344=7, I344=1), N344*0.1)</f>
        <v>2107</v>
      </c>
      <c r="M344" s="13" cm="1">
        <f t="array" ref="M344">_xlfn.IFS(AND(D344=1, I344=0), O344*0.15, AND(D344=2, I344=0), O344*0.15, AND(D344=3, I344=0), O344*0.15, AND(D344=4, I344=0), O344*0.15, AND(D344=5, I344=0), O344*0.1, AND(D344=6, I344=0), O344*0.1, AND(D344=7, I344=0), O344*0.1, AND(D344=1, I344=1), O344*0.1, AND(D344=2, I344=1), O344*0.1, AND(D344=3, I344=1), O344*0.1, AND(D344=4, I344=1), O344*0.1, AND(D344=5, I344=1), O344*0.1, AND(D344=6, I344=1), O344*0.1, AND(D344=7, I344=1), O344*0.1)</f>
        <v>1904.2</v>
      </c>
      <c r="N344">
        <v>21070</v>
      </c>
      <c r="O344">
        <v>19042</v>
      </c>
      <c r="P344">
        <v>0.9648897058823529</v>
      </c>
      <c r="Q344">
        <v>3.5110294117647059E-2</v>
      </c>
      <c r="R344">
        <v>0.51093370681605976</v>
      </c>
      <c r="S344">
        <v>0.48906629318394018</v>
      </c>
      <c r="T344">
        <v>0.1489070859256954</v>
      </c>
      <c r="V344">
        <v>2620</v>
      </c>
      <c r="W344" s="9">
        <v>6.4</v>
      </c>
      <c r="X344">
        <v>0.4</v>
      </c>
      <c r="Y344">
        <f t="shared" si="23"/>
        <v>2.5600000000000005</v>
      </c>
    </row>
    <row r="345" spans="1:25" x14ac:dyDescent="0.6">
      <c r="A345">
        <v>2012</v>
      </c>
      <c r="B345">
        <v>12</v>
      </c>
      <c r="C345">
        <v>9</v>
      </c>
      <c r="D345">
        <f t="shared" si="22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0"/>
        <v>0</v>
      </c>
      <c r="I345">
        <f t="shared" si="21"/>
        <v>0</v>
      </c>
      <c r="J345" s="13"/>
      <c r="K345" s="13"/>
      <c r="L345" s="13" cm="1">
        <f t="array" ref="L345">_xlfn.IFS(AND(D345=1, I345=0), N345*0.15, AND(D345=2, I345=0), N345*0.15, AND(D345=3, I345=0), N345*0.15, AND(D345=4, I345=0), N345*0.15, AND(D345=5, I345=0), N345*0.1, AND(D345=6, I345=0), N345*0.1, AND(D345=7, I345=0), N345*0.1, AND(D345=1, I345=1), N345*0.1, AND(D345=2, I345=1), N345*0.1, AND(D345=3, I345=1), N345*0.1, AND(D345=4, I345=1), N345*0.1, AND(D345=5, I345=1), N345*0.1, AND(D345=6, I345=1), N345*0.1, AND(D345=7, I345=1), N345*0.1)</f>
        <v>1767.3000000000002</v>
      </c>
      <c r="M345" s="13" cm="1">
        <f t="array" ref="M345">_xlfn.IFS(AND(D345=1, I345=0), O345*0.15, AND(D345=2, I345=0), O345*0.15, AND(D345=3, I345=0), O345*0.15, AND(D345=4, I345=0), O345*0.15, AND(D345=5, I345=0), O345*0.1, AND(D345=6, I345=0), O345*0.1, AND(D345=7, I345=0), O345*0.1, AND(D345=1, I345=1), O345*0.1, AND(D345=2, I345=1), O345*0.1, AND(D345=3, I345=1), O345*0.1, AND(D345=4, I345=1), O345*0.1, AND(D345=5, I345=1), O345*0.1, AND(D345=6, I345=1), O345*0.1, AND(D345=7, I345=1), O345*0.1)</f>
        <v>2447.7000000000003</v>
      </c>
      <c r="N345">
        <v>17673</v>
      </c>
      <c r="O345">
        <v>24477</v>
      </c>
      <c r="P345">
        <v>0.81479164973560558</v>
      </c>
      <c r="Q345">
        <v>0.18520835026439439</v>
      </c>
      <c r="R345">
        <v>0.53732813631715393</v>
      </c>
      <c r="S345">
        <v>0.46267186368284607</v>
      </c>
      <c r="T345">
        <v>2.751005513286138E-2</v>
      </c>
      <c r="V345">
        <v>2620</v>
      </c>
      <c r="W345" s="9">
        <v>4.5999999999999996</v>
      </c>
      <c r="X345">
        <v>2.2000000000000002</v>
      </c>
      <c r="Y345">
        <f t="shared" si="23"/>
        <v>10.119999999999999</v>
      </c>
    </row>
    <row r="346" spans="1:25" x14ac:dyDescent="0.6">
      <c r="A346">
        <v>2012</v>
      </c>
      <c r="B346">
        <v>12</v>
      </c>
      <c r="C346">
        <v>10</v>
      </c>
      <c r="D346">
        <f t="shared" si="22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0"/>
        <v>0</v>
      </c>
      <c r="I346">
        <f t="shared" si="21"/>
        <v>0</v>
      </c>
      <c r="J346" s="13"/>
      <c r="K346" s="13"/>
      <c r="L346" s="13" cm="1">
        <f t="array" ref="L346">_xlfn.IFS(AND(D346=1, I346=0), N346*0.15, AND(D346=2, I346=0), N346*0.15, AND(D346=3, I346=0), N346*0.15, AND(D346=4, I346=0), N346*0.15, AND(D346=5, I346=0), N346*0.1, AND(D346=6, I346=0), N346*0.1, AND(D346=7, I346=0), N346*0.1, AND(D346=1, I346=1), N346*0.1, AND(D346=2, I346=1), N346*0.1, AND(D346=3, I346=1), N346*0.1, AND(D346=4, I346=1), N346*0.1, AND(D346=5, I346=1), N346*0.1, AND(D346=6, I346=1), N346*0.1, AND(D346=7, I346=1), N346*0.1)</f>
        <v>2706.75</v>
      </c>
      <c r="M346" s="13" cm="1">
        <f t="array" ref="M346">_xlfn.IFS(AND(D346=1, I346=0), O346*0.15, AND(D346=2, I346=0), O346*0.15, AND(D346=3, I346=0), O346*0.15, AND(D346=4, I346=0), O346*0.15, AND(D346=5, I346=0), O346*0.1, AND(D346=6, I346=0), O346*0.1, AND(D346=7, I346=0), O346*0.1, AND(D346=1, I346=1), O346*0.1, AND(D346=2, I346=1), O346*0.1, AND(D346=3, I346=1), O346*0.1, AND(D346=4, I346=1), O346*0.1, AND(D346=5, I346=1), O346*0.1, AND(D346=6, I346=1), O346*0.1, AND(D346=7, I346=1), O346*0.1)</f>
        <v>2892.9</v>
      </c>
      <c r="N346">
        <v>18045</v>
      </c>
      <c r="O346">
        <v>19286</v>
      </c>
      <c r="P346">
        <v>0.84299489899469537</v>
      </c>
      <c r="Q346">
        <v>0.15700510100530471</v>
      </c>
      <c r="R346">
        <v>0.50605836081317701</v>
      </c>
      <c r="S346">
        <v>0.49394163918682288</v>
      </c>
      <c r="T346">
        <v>2.4587221234399371E-2</v>
      </c>
      <c r="V346">
        <v>2620</v>
      </c>
      <c r="W346" s="9">
        <v>5.0999999999999996</v>
      </c>
      <c r="X346">
        <v>0</v>
      </c>
      <c r="Y346">
        <f t="shared" si="23"/>
        <v>0</v>
      </c>
    </row>
    <row r="347" spans="1:25" x14ac:dyDescent="0.6">
      <c r="A347">
        <v>2012</v>
      </c>
      <c r="B347">
        <v>12</v>
      </c>
      <c r="C347">
        <v>11</v>
      </c>
      <c r="D347">
        <f t="shared" si="22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0"/>
        <v>0</v>
      </c>
      <c r="I347">
        <f t="shared" si="21"/>
        <v>0</v>
      </c>
      <c r="J347" s="13"/>
      <c r="K347" s="13"/>
      <c r="L347" s="13" cm="1">
        <f t="array" ref="L347">_xlfn.IFS(AND(D347=1, I347=0), N347*0.15, AND(D347=2, I347=0), N347*0.15, AND(D347=3, I347=0), N347*0.15, AND(D347=4, I347=0), N347*0.15, AND(D347=5, I347=0), N347*0.1, AND(D347=6, I347=0), N347*0.1, AND(D347=7, I347=0), N347*0.1, AND(D347=1, I347=1), N347*0.1, AND(D347=2, I347=1), N347*0.1, AND(D347=3, I347=1), N347*0.1, AND(D347=4, I347=1), N347*0.1, AND(D347=5, I347=1), N347*0.1, AND(D347=6, I347=1), N347*0.1, AND(D347=7, I347=1), N347*0.1)</f>
        <v>2518.35</v>
      </c>
      <c r="M347" s="13" cm="1">
        <f t="array" ref="M347">_xlfn.IFS(AND(D347=1, I347=0), O347*0.15, AND(D347=2, I347=0), O347*0.15, AND(D347=3, I347=0), O347*0.15, AND(D347=4, I347=0), O347*0.15, AND(D347=5, I347=0), O347*0.1, AND(D347=6, I347=0), O347*0.1, AND(D347=7, I347=0), O347*0.1, AND(D347=1, I347=1), O347*0.1, AND(D347=2, I347=1), O347*0.1, AND(D347=3, I347=1), O347*0.1, AND(D347=4, I347=1), O347*0.1, AND(D347=5, I347=1), O347*0.1, AND(D347=6, I347=1), O347*0.1, AND(D347=7, I347=1), O347*0.1)</f>
        <v>2482.9499999999998</v>
      </c>
      <c r="N347">
        <v>16789</v>
      </c>
      <c r="O347">
        <v>16553</v>
      </c>
      <c r="P347">
        <v>0.85474927675988432</v>
      </c>
      <c r="Q347">
        <v>0.1452507232401157</v>
      </c>
      <c r="R347">
        <v>0.4929923671656784</v>
      </c>
      <c r="S347">
        <v>0.5070076328343216</v>
      </c>
      <c r="T347">
        <v>2.237702810592836E-2</v>
      </c>
      <c r="V347">
        <v>2620</v>
      </c>
      <c r="W347" s="9">
        <v>5.9</v>
      </c>
      <c r="X347">
        <v>0.6</v>
      </c>
      <c r="Y347">
        <f t="shared" si="23"/>
        <v>3.54</v>
      </c>
    </row>
    <row r="348" spans="1:25" x14ac:dyDescent="0.6">
      <c r="A348">
        <v>2012</v>
      </c>
      <c r="B348">
        <v>12</v>
      </c>
      <c r="C348">
        <v>12</v>
      </c>
      <c r="D348">
        <f t="shared" si="22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0"/>
        <v>0</v>
      </c>
      <c r="I348">
        <f t="shared" si="21"/>
        <v>0</v>
      </c>
      <c r="J348" s="13"/>
      <c r="K348" s="13"/>
      <c r="L348" s="13" cm="1">
        <f t="array" ref="L348">_xlfn.IFS(AND(D348=1, I348=0), N348*0.15, AND(D348=2, I348=0), N348*0.15, AND(D348=3, I348=0), N348*0.15, AND(D348=4, I348=0), N348*0.15, AND(D348=5, I348=0), N348*0.1, AND(D348=6, I348=0), N348*0.1, AND(D348=7, I348=0), N348*0.1, AND(D348=1, I348=1), N348*0.1, AND(D348=2, I348=1), N348*0.1, AND(D348=3, I348=1), N348*0.1, AND(D348=4, I348=1), N348*0.1, AND(D348=5, I348=1), N348*0.1, AND(D348=6, I348=1), N348*0.1, AND(D348=7, I348=1), N348*0.1)</f>
        <v>2676.45</v>
      </c>
      <c r="M348" s="13" cm="1">
        <f t="array" ref="M348">_xlfn.IFS(AND(D348=1, I348=0), O348*0.15, AND(D348=2, I348=0), O348*0.15, AND(D348=3, I348=0), O348*0.15, AND(D348=4, I348=0), O348*0.15, AND(D348=5, I348=0), O348*0.1, AND(D348=6, I348=0), O348*0.1, AND(D348=7, I348=0), O348*0.1, AND(D348=1, I348=1), O348*0.1, AND(D348=2, I348=1), O348*0.1, AND(D348=3, I348=1), O348*0.1, AND(D348=4, I348=1), O348*0.1, AND(D348=5, I348=1), O348*0.1, AND(D348=6, I348=1), O348*0.1, AND(D348=7, I348=1), O348*0.1)</f>
        <v>2533.0499999999997</v>
      </c>
      <c r="N348">
        <v>17843</v>
      </c>
      <c r="O348">
        <v>16887</v>
      </c>
      <c r="P348">
        <v>0.88537605795189989</v>
      </c>
      <c r="Q348">
        <v>0.1146239420481002</v>
      </c>
      <c r="R348">
        <v>0.51850171758766872</v>
      </c>
      <c r="S348">
        <v>0.48149828241233122</v>
      </c>
      <c r="T348">
        <v>8.0971659919028341E-3</v>
      </c>
      <c r="V348">
        <v>2620</v>
      </c>
      <c r="W348" s="9">
        <v>5.2</v>
      </c>
      <c r="X348">
        <v>0.4</v>
      </c>
      <c r="Y348">
        <f t="shared" si="23"/>
        <v>2.08</v>
      </c>
    </row>
    <row r="349" spans="1:25" x14ac:dyDescent="0.6">
      <c r="A349">
        <v>2012</v>
      </c>
      <c r="B349">
        <v>12</v>
      </c>
      <c r="C349">
        <v>13</v>
      </c>
      <c r="D349">
        <f t="shared" si="22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0"/>
        <v>0</v>
      </c>
      <c r="I349">
        <f t="shared" si="21"/>
        <v>0</v>
      </c>
      <c r="J349" s="13"/>
      <c r="K349" s="13"/>
      <c r="L349" s="13" cm="1">
        <f t="array" ref="L349">_xlfn.IFS(AND(D349=1, I349=0), N349*0.15, AND(D349=2, I349=0), N349*0.15, AND(D349=3, I349=0), N349*0.15, AND(D349=4, I349=0), N349*0.15, AND(D349=5, I349=0), N349*0.1, AND(D349=6, I349=0), N349*0.1, AND(D349=7, I349=0), N349*0.1, AND(D349=1, I349=1), N349*0.1, AND(D349=2, I349=1), N349*0.1, AND(D349=3, I349=1), N349*0.1, AND(D349=4, I349=1), N349*0.1, AND(D349=5, I349=1), N349*0.1, AND(D349=6, I349=1), N349*0.1, AND(D349=7, I349=1), N349*0.1)</f>
        <v>3020.4</v>
      </c>
      <c r="M349" s="13" cm="1">
        <f t="array" ref="M349">_xlfn.IFS(AND(D349=1, I349=0), O349*0.15, AND(D349=2, I349=0), O349*0.15, AND(D349=3, I349=0), O349*0.15, AND(D349=4, I349=0), O349*0.15, AND(D349=5, I349=0), O349*0.1, AND(D349=6, I349=0), O349*0.1, AND(D349=7, I349=0), O349*0.1, AND(D349=1, I349=1), O349*0.1, AND(D349=2, I349=1), O349*0.1, AND(D349=3, I349=1), O349*0.1, AND(D349=4, I349=1), O349*0.1, AND(D349=5, I349=1), O349*0.1, AND(D349=6, I349=1), O349*0.1, AND(D349=7, I349=1), O349*0.1)</f>
        <v>2747.85</v>
      </c>
      <c r="N349">
        <v>20136</v>
      </c>
      <c r="O349">
        <v>18319</v>
      </c>
      <c r="P349">
        <v>0.88235294117647056</v>
      </c>
      <c r="Q349">
        <v>0.1176470588235294</v>
      </c>
      <c r="R349">
        <v>0.5551068989608543</v>
      </c>
      <c r="S349">
        <v>0.4448931010391457</v>
      </c>
      <c r="T349">
        <v>1.184433639676606E-2</v>
      </c>
      <c r="V349">
        <v>2620</v>
      </c>
      <c r="W349" s="9">
        <v>7.8</v>
      </c>
      <c r="X349">
        <v>0</v>
      </c>
      <c r="Y349">
        <f t="shared" si="23"/>
        <v>0</v>
      </c>
    </row>
    <row r="350" spans="1:25" x14ac:dyDescent="0.6">
      <c r="A350">
        <v>2012</v>
      </c>
      <c r="B350">
        <v>12</v>
      </c>
      <c r="C350">
        <v>14</v>
      </c>
      <c r="D350">
        <f t="shared" si="22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0"/>
        <v>0</v>
      </c>
      <c r="I350">
        <f t="shared" si="21"/>
        <v>0</v>
      </c>
      <c r="J350" s="13"/>
      <c r="K350" s="13"/>
      <c r="L350" s="13" cm="1">
        <f t="array" ref="L350">_xlfn.IFS(AND(D350=1, I350=0), N350*0.15, AND(D350=2, I350=0), N350*0.15, AND(D350=3, I350=0), N350*0.15, AND(D350=4, I350=0), N350*0.15, AND(D350=5, I350=0), N350*0.1, AND(D350=6, I350=0), N350*0.1, AND(D350=7, I350=0), N350*0.1, AND(D350=1, I350=1), N350*0.1, AND(D350=2, I350=1), N350*0.1, AND(D350=3, I350=1), N350*0.1, AND(D350=4, I350=1), N350*0.1, AND(D350=5, I350=1), N350*0.1, AND(D350=6, I350=1), N350*0.1, AND(D350=7, I350=1), N350*0.1)</f>
        <v>2045.4</v>
      </c>
      <c r="M350" s="13" cm="1">
        <f t="array" ref="M350">_xlfn.IFS(AND(D350=1, I350=0), O350*0.15, AND(D350=2, I350=0), O350*0.15, AND(D350=3, I350=0), O350*0.15, AND(D350=4, I350=0), O350*0.15, AND(D350=5, I350=0), O350*0.1, AND(D350=6, I350=0), O350*0.1, AND(D350=7, I350=0), O350*0.1, AND(D350=1, I350=1), O350*0.1, AND(D350=2, I350=1), O350*0.1, AND(D350=3, I350=1), O350*0.1, AND(D350=4, I350=1), O350*0.1, AND(D350=5, I350=1), O350*0.1, AND(D350=6, I350=1), O350*0.1, AND(D350=7, I350=1), O350*0.1)</f>
        <v>2108.4</v>
      </c>
      <c r="N350">
        <v>20454</v>
      </c>
      <c r="O350">
        <v>21084</v>
      </c>
      <c r="P350">
        <v>0.89673926532638371</v>
      </c>
      <c r="Q350">
        <v>0.10326073467361629</v>
      </c>
      <c r="R350">
        <v>0.54186807028294681</v>
      </c>
      <c r="S350">
        <v>0.45813192971705319</v>
      </c>
      <c r="T350">
        <v>9.3744539398217752E-2</v>
      </c>
      <c r="V350">
        <v>2620</v>
      </c>
      <c r="W350" s="9">
        <v>14.9</v>
      </c>
      <c r="X350">
        <v>19.899999999999999</v>
      </c>
      <c r="Y350">
        <f t="shared" si="23"/>
        <v>296.51</v>
      </c>
    </row>
    <row r="351" spans="1:25" x14ac:dyDescent="0.6">
      <c r="A351">
        <v>2012</v>
      </c>
      <c r="B351">
        <v>12</v>
      </c>
      <c r="C351">
        <v>15</v>
      </c>
      <c r="D351">
        <f t="shared" si="22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0"/>
        <v>0</v>
      </c>
      <c r="I351">
        <f t="shared" si="21"/>
        <v>0</v>
      </c>
      <c r="J351" s="13"/>
      <c r="K351" s="13"/>
      <c r="L351" s="13" cm="1">
        <f t="array" ref="L351">_xlfn.IFS(AND(D351=1, I351=0), N351*0.15, AND(D351=2, I351=0), N351*0.15, AND(D351=3, I351=0), N351*0.15, AND(D351=4, I351=0), N351*0.15, AND(D351=5, I351=0), N351*0.1, AND(D351=6, I351=0), N351*0.1, AND(D351=7, I351=0), N351*0.1, AND(D351=1, I351=1), N351*0.1, AND(D351=2, I351=1), N351*0.1, AND(D351=3, I351=1), N351*0.1, AND(D351=4, I351=1), N351*0.1, AND(D351=5, I351=1), N351*0.1, AND(D351=6, I351=1), N351*0.1, AND(D351=7, I351=1), N351*0.1)</f>
        <v>2156.1</v>
      </c>
      <c r="M351" s="13" cm="1">
        <f t="array" ref="M351">_xlfn.IFS(AND(D351=1, I351=0), O351*0.15, AND(D351=2, I351=0), O351*0.15, AND(D351=3, I351=0), O351*0.15, AND(D351=4, I351=0), O351*0.15, AND(D351=5, I351=0), O351*0.1, AND(D351=6, I351=0), O351*0.1, AND(D351=7, I351=0), O351*0.1, AND(D351=1, I351=1), O351*0.1, AND(D351=2, I351=1), O351*0.1, AND(D351=3, I351=1), O351*0.1, AND(D351=4, I351=1), O351*0.1, AND(D351=5, I351=1), O351*0.1, AND(D351=6, I351=1), O351*0.1, AND(D351=7, I351=1), O351*0.1)</f>
        <v>1890.6000000000001</v>
      </c>
      <c r="N351">
        <v>21561</v>
      </c>
      <c r="O351">
        <v>18906</v>
      </c>
      <c r="P351">
        <v>0.87470171834030352</v>
      </c>
      <c r="Q351">
        <v>0.12529828165969659</v>
      </c>
      <c r="R351">
        <v>0.50913160930006685</v>
      </c>
      <c r="S351">
        <v>0.49086839069993321</v>
      </c>
      <c r="T351">
        <v>0.119718748642442</v>
      </c>
      <c r="V351">
        <v>2620</v>
      </c>
      <c r="W351" s="9">
        <v>11</v>
      </c>
      <c r="X351">
        <v>12.9</v>
      </c>
      <c r="Y351">
        <f t="shared" si="23"/>
        <v>141.9</v>
      </c>
    </row>
    <row r="352" spans="1:25" x14ac:dyDescent="0.6">
      <c r="A352">
        <v>2012</v>
      </c>
      <c r="B352">
        <v>12</v>
      </c>
      <c r="C352">
        <v>16</v>
      </c>
      <c r="D352">
        <f t="shared" si="22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0"/>
        <v>0</v>
      </c>
      <c r="I352">
        <f t="shared" si="21"/>
        <v>0</v>
      </c>
      <c r="J352" s="13"/>
      <c r="K352" s="13"/>
      <c r="L352" s="13" cm="1">
        <f t="array" ref="L352">_xlfn.IFS(AND(D352=1, I352=0), N352*0.15, AND(D352=2, I352=0), N352*0.15, AND(D352=3, I352=0), N352*0.15, AND(D352=4, I352=0), N352*0.15, AND(D352=5, I352=0), N352*0.1, AND(D352=6, I352=0), N352*0.1, AND(D352=7, I352=0), N352*0.1, AND(D352=1, I352=1), N352*0.1, AND(D352=2, I352=1), N352*0.1, AND(D352=3, I352=1), N352*0.1, AND(D352=4, I352=1), N352*0.1, AND(D352=5, I352=1), N352*0.1, AND(D352=6, I352=1), N352*0.1, AND(D352=7, I352=1), N352*0.1)</f>
        <v>1869.9</v>
      </c>
      <c r="M352" s="13" cm="1">
        <f t="array" ref="M352">_xlfn.IFS(AND(D352=1, I352=0), O352*0.15, AND(D352=2, I352=0), O352*0.15, AND(D352=3, I352=0), O352*0.15, AND(D352=4, I352=0), O352*0.15, AND(D352=5, I352=0), O352*0.1, AND(D352=6, I352=0), O352*0.1, AND(D352=7, I352=0), O352*0.1, AND(D352=1, I352=1), O352*0.1, AND(D352=2, I352=1), O352*0.1, AND(D352=3, I352=1), O352*0.1, AND(D352=4, I352=1), O352*0.1, AND(D352=5, I352=1), O352*0.1, AND(D352=6, I352=1), O352*0.1, AND(D352=7, I352=1), O352*0.1)</f>
        <v>2378.1</v>
      </c>
      <c r="N352">
        <v>18699</v>
      </c>
      <c r="O352">
        <v>23781</v>
      </c>
      <c r="P352">
        <v>0.83591125968459945</v>
      </c>
      <c r="Q352">
        <v>0.16408874031540069</v>
      </c>
      <c r="R352">
        <v>0.50148309379217149</v>
      </c>
      <c r="S352">
        <v>0.43969337679606391</v>
      </c>
      <c r="T352">
        <v>4.807722631386651E-2</v>
      </c>
      <c r="V352">
        <v>2620</v>
      </c>
      <c r="W352" s="9">
        <v>10.1</v>
      </c>
      <c r="X352">
        <v>0.3</v>
      </c>
      <c r="Y352">
        <f t="shared" si="23"/>
        <v>3.03</v>
      </c>
    </row>
    <row r="353" spans="1:25" x14ac:dyDescent="0.6">
      <c r="A353">
        <v>2012</v>
      </c>
      <c r="B353">
        <v>12</v>
      </c>
      <c r="C353">
        <v>17</v>
      </c>
      <c r="D353">
        <f t="shared" si="22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0"/>
        <v>0</v>
      </c>
      <c r="I353">
        <f t="shared" si="21"/>
        <v>0</v>
      </c>
      <c r="J353" s="13"/>
      <c r="K353" s="13"/>
      <c r="L353" s="13" cm="1">
        <f t="array" ref="L353">_xlfn.IFS(AND(D353=1, I353=0), N353*0.15, AND(D353=2, I353=0), N353*0.15, AND(D353=3, I353=0), N353*0.15, AND(D353=4, I353=0), N353*0.15, AND(D353=5, I353=0), N353*0.1, AND(D353=6, I353=0), N353*0.1, AND(D353=7, I353=0), N353*0.1, AND(D353=1, I353=1), N353*0.1, AND(D353=2, I353=1), N353*0.1, AND(D353=3, I353=1), N353*0.1, AND(D353=4, I353=1), N353*0.1, AND(D353=5, I353=1), N353*0.1, AND(D353=6, I353=1), N353*0.1, AND(D353=7, I353=1), N353*0.1)</f>
        <v>2625.15</v>
      </c>
      <c r="M353" s="13" cm="1">
        <f t="array" ref="M353">_xlfn.IFS(AND(D353=1, I353=0), O353*0.15, AND(D353=2, I353=0), O353*0.15, AND(D353=3, I353=0), O353*0.15, AND(D353=4, I353=0), O353*0.15, AND(D353=5, I353=0), O353*0.1, AND(D353=6, I353=0), O353*0.1, AND(D353=7, I353=0), O353*0.1, AND(D353=1, I353=1), O353*0.1, AND(D353=2, I353=1), O353*0.1, AND(D353=3, I353=1), O353*0.1, AND(D353=4, I353=1), O353*0.1, AND(D353=5, I353=1), O353*0.1, AND(D353=6, I353=1), O353*0.1, AND(D353=7, I353=1), O353*0.1)</f>
        <v>2981.1</v>
      </c>
      <c r="N353">
        <v>17501</v>
      </c>
      <c r="O353">
        <v>19874</v>
      </c>
      <c r="P353">
        <v>0.91335123260922624</v>
      </c>
      <c r="Q353">
        <v>8.6648767390773748E-2</v>
      </c>
      <c r="R353">
        <v>0.53581776185942687</v>
      </c>
      <c r="S353">
        <v>0.46418223814057308</v>
      </c>
      <c r="T353">
        <v>1.650089987685896E-2</v>
      </c>
      <c r="V353">
        <v>2620</v>
      </c>
      <c r="W353" s="9">
        <v>8.5</v>
      </c>
      <c r="X353">
        <v>1.9</v>
      </c>
      <c r="Y353">
        <f t="shared" si="23"/>
        <v>16.149999999999999</v>
      </c>
    </row>
    <row r="354" spans="1:25" x14ac:dyDescent="0.6">
      <c r="A354">
        <v>2012</v>
      </c>
      <c r="B354">
        <v>12</v>
      </c>
      <c r="C354">
        <v>18</v>
      </c>
      <c r="D354">
        <f t="shared" si="22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0"/>
        <v>0</v>
      </c>
      <c r="I354">
        <f t="shared" si="21"/>
        <v>0</v>
      </c>
      <c r="J354" s="13"/>
      <c r="K354" s="13"/>
      <c r="L354" s="13" cm="1">
        <f t="array" ref="L354">_xlfn.IFS(AND(D354=1, I354=0), N354*0.15, AND(D354=2, I354=0), N354*0.15, AND(D354=3, I354=0), N354*0.15, AND(D354=4, I354=0), N354*0.15, AND(D354=5, I354=0), N354*0.1, AND(D354=6, I354=0), N354*0.1, AND(D354=7, I354=0), N354*0.1, AND(D354=1, I354=1), N354*0.1, AND(D354=2, I354=1), N354*0.1, AND(D354=3, I354=1), N354*0.1, AND(D354=4, I354=1), N354*0.1, AND(D354=5, I354=1), N354*0.1, AND(D354=6, I354=1), N354*0.1, AND(D354=7, I354=1), N354*0.1)</f>
        <v>2008.35</v>
      </c>
      <c r="M354" s="13" cm="1">
        <f t="array" ref="M354">_xlfn.IFS(AND(D354=1, I354=0), O354*0.15, AND(D354=2, I354=0), O354*0.15, AND(D354=3, I354=0), O354*0.15, AND(D354=4, I354=0), O354*0.15, AND(D354=5, I354=0), O354*0.1, AND(D354=6, I354=0), O354*0.1, AND(D354=7, I354=0), O354*0.1, AND(D354=1, I354=1), O354*0.1, AND(D354=2, I354=1), O354*0.1, AND(D354=3, I354=1), O354*0.1, AND(D354=4, I354=1), O354*0.1, AND(D354=5, I354=1), O354*0.1, AND(D354=6, I354=1), O354*0.1, AND(D354=7, I354=1), O354*0.1)</f>
        <v>2699.1</v>
      </c>
      <c r="N354">
        <v>13389</v>
      </c>
      <c r="O354">
        <v>17994</v>
      </c>
      <c r="P354">
        <v>0.88235294117647056</v>
      </c>
      <c r="Q354">
        <v>0.1176470588235294</v>
      </c>
      <c r="R354">
        <v>0.54166308191916135</v>
      </c>
      <c r="S354">
        <v>0.45833691808083871</v>
      </c>
      <c r="T354">
        <v>6.857915580025113E-3</v>
      </c>
      <c r="V354">
        <v>2620</v>
      </c>
      <c r="W354" s="9">
        <v>4.2</v>
      </c>
      <c r="X354">
        <v>0.3</v>
      </c>
      <c r="Y354">
        <f t="shared" si="23"/>
        <v>1.26</v>
      </c>
    </row>
    <row r="355" spans="1:25" x14ac:dyDescent="0.6">
      <c r="A355">
        <v>2012</v>
      </c>
      <c r="B355">
        <v>12</v>
      </c>
      <c r="C355">
        <v>19</v>
      </c>
      <c r="D355">
        <f t="shared" si="22"/>
        <v>3</v>
      </c>
      <c r="E355" s="14" t="s">
        <v>26</v>
      </c>
      <c r="F355" s="14" t="s">
        <v>27</v>
      </c>
      <c r="G355" s="14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-6</v>
      </c>
      <c r="H355" s="14">
        <f t="shared" si="20"/>
        <v>0</v>
      </c>
      <c r="I355" s="14">
        <f t="shared" si="21"/>
        <v>1</v>
      </c>
      <c r="J355" s="12" t="s">
        <v>60</v>
      </c>
      <c r="K355" s="12" t="s">
        <v>65</v>
      </c>
      <c r="L355" s="12" cm="1">
        <f t="array" ref="L355">_xlfn.IFS(AND(D355=1, I355=0), N355*0.15, AND(D355=2, I355=0), N355*0.15, AND(D355=3, I355=0), N355*0.15, AND(D355=4, I355=0), N355*0.15, AND(D355=5, I355=0), N355*0.1, AND(D355=6, I355=0), N355*0.1, AND(D355=7, I355=0), N355*0.1, AND(D355=1, I355=1), N355*0.1, AND(D355=2, I355=1), N355*0.1, AND(D355=3, I355=1), N355*0.1, AND(D355=4, I355=1), N355*0.1, AND(D355=5, I355=1), N355*0.1, AND(D355=6, I355=1), N355*0.1, AND(D355=7, I355=1), N355*0.1)</f>
        <v>1714.8000000000002</v>
      </c>
      <c r="M355" s="12" cm="1">
        <f t="array" ref="M355">_xlfn.IFS(AND(D355=1, I355=0), O355*0.15, AND(D355=2, I355=0), O355*0.15, AND(D355=3, I355=0), O355*0.15, AND(D355=4, I355=0), O355*0.15, AND(D355=5, I355=0), O355*0.1, AND(D355=6, I355=0), O355*0.1, AND(D355=7, I355=0), O355*0.1, AND(D355=1, I355=1), O355*0.1, AND(D355=2, I355=1), O355*0.1, AND(D355=3, I355=1), O355*0.1, AND(D355=4, I355=1), O355*0.1, AND(D355=5, I355=1), O355*0.1, AND(D355=6, I355=1), O355*0.1, AND(D355=7, I355=1), O355*0.1)</f>
        <v>1633.8000000000002</v>
      </c>
      <c r="N355">
        <v>17148</v>
      </c>
      <c r="O355">
        <v>16338</v>
      </c>
      <c r="P355">
        <v>0.81828192780436537</v>
      </c>
      <c r="Q355">
        <v>0.1817180721956346</v>
      </c>
      <c r="R355">
        <v>0.49494891741882863</v>
      </c>
      <c r="S355">
        <v>0.50505108258117126</v>
      </c>
      <c r="T355">
        <v>1.9738999278641221E-2</v>
      </c>
      <c r="V355">
        <v>2620</v>
      </c>
      <c r="W355" s="9">
        <v>4.3</v>
      </c>
      <c r="X355">
        <v>0</v>
      </c>
      <c r="Y355">
        <f t="shared" si="23"/>
        <v>0</v>
      </c>
    </row>
    <row r="356" spans="1:25" x14ac:dyDescent="0.6">
      <c r="A356">
        <v>2012</v>
      </c>
      <c r="B356">
        <v>12</v>
      </c>
      <c r="C356">
        <v>20</v>
      </c>
      <c r="D356">
        <f t="shared" si="22"/>
        <v>4</v>
      </c>
      <c r="E356" s="14" t="s">
        <v>28</v>
      </c>
      <c r="F356" s="14" t="s">
        <v>29</v>
      </c>
      <c r="G356" s="14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-5</v>
      </c>
      <c r="H356" s="14">
        <f t="shared" si="20"/>
        <v>0</v>
      </c>
      <c r="I356" s="14">
        <f t="shared" si="21"/>
        <v>1</v>
      </c>
      <c r="J356" s="12"/>
      <c r="K356" s="12" t="s">
        <v>65</v>
      </c>
      <c r="L356" s="12" cm="1">
        <f t="array" ref="L356">_xlfn.IFS(AND(D356=1, I356=0), N356*0.15, AND(D356=2, I356=0), N356*0.15, AND(D356=3, I356=0), N356*0.15, AND(D356=4, I356=0), N356*0.15, AND(D356=5, I356=0), N356*0.1, AND(D356=6, I356=0), N356*0.1, AND(D356=7, I356=0), N356*0.1, AND(D356=1, I356=1), N356*0.1, AND(D356=2, I356=1), N356*0.1, AND(D356=3, I356=1), N356*0.1, AND(D356=4, I356=1), N356*0.1, AND(D356=5, I356=1), N356*0.1, AND(D356=6, I356=1), N356*0.1, AND(D356=7, I356=1), N356*0.1)</f>
        <v>1965.8000000000002</v>
      </c>
      <c r="M356" s="12" cm="1">
        <f t="array" ref="M356">_xlfn.IFS(AND(D356=1, I356=0), O356*0.15, AND(D356=2, I356=0), O356*0.15, AND(D356=3, I356=0), O356*0.15, AND(D356=4, I356=0), O356*0.15, AND(D356=5, I356=0), O356*0.1, AND(D356=6, I356=0), O356*0.1, AND(D356=7, I356=0), O356*0.1, AND(D356=1, I356=1), O356*0.1, AND(D356=2, I356=1), O356*0.1, AND(D356=3, I356=1), O356*0.1, AND(D356=4, I356=1), O356*0.1, AND(D356=5, I356=1), O356*0.1, AND(D356=6, I356=1), O356*0.1, AND(D356=7, I356=1), O356*0.1)</f>
        <v>1480.9</v>
      </c>
      <c r="N356">
        <v>19658</v>
      </c>
      <c r="O356">
        <v>14809</v>
      </c>
      <c r="P356">
        <v>0.93410643370528845</v>
      </c>
      <c r="Q356">
        <v>6.589356629471152E-2</v>
      </c>
      <c r="R356">
        <v>0.52432391740874829</v>
      </c>
      <c r="S356">
        <v>0.47567608259125171</v>
      </c>
      <c r="T356">
        <v>2.3610800119420811E-2</v>
      </c>
      <c r="V356">
        <v>2620</v>
      </c>
      <c r="W356" s="9">
        <v>5.7</v>
      </c>
      <c r="X356">
        <v>0</v>
      </c>
      <c r="Y356">
        <f t="shared" si="23"/>
        <v>0</v>
      </c>
    </row>
    <row r="357" spans="1:25" x14ac:dyDescent="0.6">
      <c r="A357">
        <v>2012</v>
      </c>
      <c r="B357">
        <v>12</v>
      </c>
      <c r="C357">
        <v>21</v>
      </c>
      <c r="D357">
        <f t="shared" si="22"/>
        <v>5</v>
      </c>
      <c r="E357" s="14" t="s">
        <v>28</v>
      </c>
      <c r="F357" s="14" t="s">
        <v>30</v>
      </c>
      <c r="G357" s="14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-4</v>
      </c>
      <c r="H357" s="14">
        <f t="shared" si="20"/>
        <v>0</v>
      </c>
      <c r="I357" s="14">
        <f t="shared" si="21"/>
        <v>1</v>
      </c>
      <c r="J357" s="12"/>
      <c r="K357" s="12" t="s">
        <v>65</v>
      </c>
      <c r="L357" s="12" cm="1">
        <f t="array" ref="L357">_xlfn.IFS(AND(D357=1, I357=0), N357*0.15, AND(D357=2, I357=0), N357*0.15, AND(D357=3, I357=0), N357*0.15, AND(D357=4, I357=0), N357*0.15, AND(D357=5, I357=0), N357*0.1, AND(D357=6, I357=0), N357*0.1, AND(D357=7, I357=0), N357*0.1, AND(D357=1, I357=1), N357*0.1, AND(D357=2, I357=1), N357*0.1, AND(D357=3, I357=1), N357*0.1, AND(D357=4, I357=1), N357*0.1, AND(D357=5, I357=1), N357*0.1, AND(D357=6, I357=1), N357*0.1, AND(D357=7, I357=1), N357*0.1)</f>
        <v>2084.1</v>
      </c>
      <c r="M357" s="12" cm="1">
        <f t="array" ref="M357">_xlfn.IFS(AND(D357=1, I357=0), O357*0.15, AND(D357=2, I357=0), O357*0.15, AND(D357=3, I357=0), O357*0.15, AND(D357=4, I357=0), O357*0.15, AND(D357=5, I357=0), O357*0.1, AND(D357=6, I357=0), O357*0.1, AND(D357=7, I357=0), O357*0.1, AND(D357=1, I357=1), O357*0.1, AND(D357=2, I357=1), O357*0.1, AND(D357=3, I357=1), O357*0.1, AND(D357=4, I357=1), O357*0.1, AND(D357=5, I357=1), O357*0.1, AND(D357=6, I357=1), O357*0.1, AND(D357=7, I357=1), O357*0.1)</f>
        <v>1784.3000000000002</v>
      </c>
      <c r="N357">
        <v>20841</v>
      </c>
      <c r="O357">
        <v>17843</v>
      </c>
      <c r="P357">
        <v>0.86365493906231827</v>
      </c>
      <c r="Q357">
        <v>0.1363450609376817</v>
      </c>
      <c r="R357">
        <v>0.56319926069353987</v>
      </c>
      <c r="S357">
        <v>0.43680073930646007</v>
      </c>
      <c r="T357">
        <v>0.11744250674120101</v>
      </c>
      <c r="V357">
        <v>2620</v>
      </c>
      <c r="W357" s="9">
        <v>10.199999999999999</v>
      </c>
      <c r="X357">
        <v>12.2</v>
      </c>
      <c r="Y357">
        <f t="shared" si="23"/>
        <v>124.43999999999998</v>
      </c>
    </row>
    <row r="358" spans="1:25" x14ac:dyDescent="0.6">
      <c r="A358">
        <v>2012</v>
      </c>
      <c r="B358">
        <v>12</v>
      </c>
      <c r="C358">
        <v>22</v>
      </c>
      <c r="D358">
        <f t="shared" si="22"/>
        <v>6</v>
      </c>
      <c r="E358" s="14" t="s">
        <v>28</v>
      </c>
      <c r="F358" s="14" t="s">
        <v>31</v>
      </c>
      <c r="G358" s="14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-3</v>
      </c>
      <c r="H358" s="14">
        <f t="shared" si="20"/>
        <v>0</v>
      </c>
      <c r="I358" s="14">
        <f t="shared" si="21"/>
        <v>1</v>
      </c>
      <c r="J358" s="12"/>
      <c r="K358" s="12" t="s">
        <v>65</v>
      </c>
      <c r="L358" s="12" cm="1">
        <f t="array" ref="L358">_xlfn.IFS(AND(D358=1, I358=0), N358*0.15, AND(D358=2, I358=0), N358*0.15, AND(D358=3, I358=0), N358*0.15, AND(D358=4, I358=0), N358*0.15, AND(D358=5, I358=0), N358*0.1, AND(D358=6, I358=0), N358*0.1, AND(D358=7, I358=0), N358*0.1, AND(D358=1, I358=1), N358*0.1, AND(D358=2, I358=1), N358*0.1, AND(D358=3, I358=1), N358*0.1, AND(D358=4, I358=1), N358*0.1, AND(D358=5, I358=1), N358*0.1, AND(D358=6, I358=1), N358*0.1, AND(D358=7, I358=1), N358*0.1)</f>
        <v>2891.1000000000004</v>
      </c>
      <c r="M358" s="12" cm="1">
        <f t="array" ref="M358">_xlfn.IFS(AND(D358=1, I358=0), O358*0.15, AND(D358=2, I358=0), O358*0.15, AND(D358=3, I358=0), O358*0.15, AND(D358=4, I358=0), O358*0.15, AND(D358=5, I358=0), O358*0.1, AND(D358=6, I358=0), O358*0.1, AND(D358=7, I358=0), O358*0.1, AND(D358=1, I358=1), O358*0.1, AND(D358=2, I358=1), O358*0.1, AND(D358=3, I358=1), O358*0.1, AND(D358=4, I358=1), O358*0.1, AND(D358=5, I358=1), O358*0.1, AND(D358=6, I358=1), O358*0.1, AND(D358=7, I358=1), O358*0.1)</f>
        <v>1871.8000000000002</v>
      </c>
      <c r="N358">
        <v>28911</v>
      </c>
      <c r="O358">
        <v>18718</v>
      </c>
      <c r="P358">
        <v>0.85620333542669735</v>
      </c>
      <c r="Q358">
        <v>0.14379666457330259</v>
      </c>
      <c r="R358">
        <v>0.55921994884910486</v>
      </c>
      <c r="S358">
        <v>0.44078005115089508</v>
      </c>
      <c r="T358">
        <v>1.6256684491978611E-2</v>
      </c>
      <c r="V358">
        <v>2620</v>
      </c>
      <c r="W358" s="9">
        <v>6.6</v>
      </c>
      <c r="X358">
        <v>0.6</v>
      </c>
      <c r="Y358">
        <f t="shared" si="23"/>
        <v>3.9599999999999995</v>
      </c>
    </row>
    <row r="359" spans="1:25" x14ac:dyDescent="0.6">
      <c r="A359">
        <v>2012</v>
      </c>
      <c r="B359">
        <v>12</v>
      </c>
      <c r="C359">
        <v>23</v>
      </c>
      <c r="D359">
        <f t="shared" si="22"/>
        <v>7</v>
      </c>
      <c r="E359" s="14" t="s">
        <v>28</v>
      </c>
      <c r="F359" s="14" t="s">
        <v>13</v>
      </c>
      <c r="G359" s="14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-2</v>
      </c>
      <c r="H359" s="14">
        <f t="shared" si="20"/>
        <v>0</v>
      </c>
      <c r="I359" s="14">
        <f t="shared" si="21"/>
        <v>1</v>
      </c>
      <c r="J359" s="12"/>
      <c r="K359" s="12" t="s">
        <v>65</v>
      </c>
      <c r="L359" s="12" cm="1">
        <f t="array" ref="L359">_xlfn.IFS(AND(D359=1, I359=0), N359*0.15, AND(D359=2, I359=0), N359*0.15, AND(D359=3, I359=0), N359*0.15, AND(D359=4, I359=0), N359*0.15, AND(D359=5, I359=0), N359*0.1, AND(D359=6, I359=0), N359*0.1, AND(D359=7, I359=0), N359*0.1, AND(D359=1, I359=1), N359*0.1, AND(D359=2, I359=1), N359*0.1, AND(D359=3, I359=1), N359*0.1, AND(D359=4, I359=1), N359*0.1, AND(D359=5, I359=1), N359*0.1, AND(D359=6, I359=1), N359*0.1, AND(D359=7, I359=1), N359*0.1)</f>
        <v>2175.5</v>
      </c>
      <c r="M359" s="12" cm="1">
        <f t="array" ref="M359">_xlfn.IFS(AND(D359=1, I359=0), O359*0.15, AND(D359=2, I359=0), O359*0.15, AND(D359=3, I359=0), O359*0.15, AND(D359=4, I359=0), O359*0.15, AND(D359=5, I359=0), O359*0.1, AND(D359=6, I359=0), O359*0.1, AND(D359=7, I359=0), O359*0.1, AND(D359=1, I359=1), O359*0.1, AND(D359=2, I359=1), O359*0.1, AND(D359=3, I359=1), O359*0.1, AND(D359=4, I359=1), O359*0.1, AND(D359=5, I359=1), O359*0.1, AND(D359=6, I359=1), O359*0.1, AND(D359=7, I359=1), O359*0.1)</f>
        <v>1829.6000000000001</v>
      </c>
      <c r="N359">
        <v>21755</v>
      </c>
      <c r="O359">
        <v>18296</v>
      </c>
      <c r="P359">
        <v>0.75973168923683299</v>
      </c>
      <c r="Q359">
        <v>0.2402683107631669</v>
      </c>
      <c r="R359">
        <v>0.53828771676176235</v>
      </c>
      <c r="S359">
        <v>0.46171228323823771</v>
      </c>
      <c r="T359">
        <v>3.1135939214344609E-2</v>
      </c>
      <c r="V359">
        <v>2620</v>
      </c>
      <c r="W359" s="9">
        <v>3.1</v>
      </c>
      <c r="X359">
        <v>1.7</v>
      </c>
      <c r="Y359">
        <f t="shared" si="23"/>
        <v>5.27</v>
      </c>
    </row>
    <row r="360" spans="1:25" x14ac:dyDescent="0.6">
      <c r="A360">
        <v>2012</v>
      </c>
      <c r="B360">
        <v>12</v>
      </c>
      <c r="C360">
        <v>24</v>
      </c>
      <c r="D360">
        <f t="shared" si="22"/>
        <v>1</v>
      </c>
      <c r="E360" s="14" t="s">
        <v>28</v>
      </c>
      <c r="F360" s="14" t="s">
        <v>14</v>
      </c>
      <c r="G360" s="14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 s="14">
        <f t="shared" si="20"/>
        <v>0</v>
      </c>
      <c r="I360" s="14">
        <f t="shared" si="21"/>
        <v>1</v>
      </c>
      <c r="J360" s="12"/>
      <c r="K360" s="12" t="s">
        <v>65</v>
      </c>
      <c r="L360" s="12" cm="1">
        <f t="array" ref="L360">_xlfn.IFS(AND(D360=1, I360=0), N360*0.15, AND(D360=2, I360=0), N360*0.15, AND(D360=3, I360=0), N360*0.15, AND(D360=4, I360=0), N360*0.15, AND(D360=5, I360=0), N360*0.1, AND(D360=6, I360=0), N360*0.1, AND(D360=7, I360=0), N360*0.1, AND(D360=1, I360=1), N360*0.1, AND(D360=2, I360=1), N360*0.1, AND(D360=3, I360=1), N360*0.1, AND(D360=4, I360=1), N360*0.1, AND(D360=5, I360=1), N360*0.1, AND(D360=6, I360=1), N360*0.1, AND(D360=7, I360=1), N360*0.1)</f>
        <v>1779</v>
      </c>
      <c r="M360" s="12" cm="1">
        <f t="array" ref="M360">_xlfn.IFS(AND(D360=1, I360=0), O360*0.15, AND(D360=2, I360=0), O360*0.15, AND(D360=3, I360=0), O360*0.15, AND(D360=4, I360=0), O360*0.15, AND(D360=5, I360=0), O360*0.1, AND(D360=6, I360=0), O360*0.1, AND(D360=7, I360=0), O360*0.1, AND(D360=1, I360=1), O360*0.1, AND(D360=2, I360=1), O360*0.1, AND(D360=3, I360=1), O360*0.1, AND(D360=4, I360=1), O360*0.1, AND(D360=5, I360=1), O360*0.1, AND(D360=6, I360=1), O360*0.1, AND(D360=7, I360=1), O360*0.1)</f>
        <v>2167.5</v>
      </c>
      <c r="N360">
        <v>17790</v>
      </c>
      <c r="O360">
        <v>21675</v>
      </c>
      <c r="P360">
        <v>0.88235294117647056</v>
      </c>
      <c r="Q360">
        <v>0.1176470588235294</v>
      </c>
      <c r="R360">
        <v>0.53580545442742866</v>
      </c>
      <c r="S360">
        <v>0.46419454557257128</v>
      </c>
      <c r="T360">
        <v>7.6749339818601034E-2</v>
      </c>
      <c r="V360">
        <v>2620</v>
      </c>
      <c r="W360" s="9">
        <v>2.6</v>
      </c>
      <c r="X360">
        <v>4</v>
      </c>
      <c r="Y360">
        <f t="shared" si="23"/>
        <v>10.4</v>
      </c>
    </row>
    <row r="361" spans="1:25" x14ac:dyDescent="0.6">
      <c r="A361">
        <v>2012</v>
      </c>
      <c r="B361">
        <v>12</v>
      </c>
      <c r="C361">
        <v>25</v>
      </c>
      <c r="D361">
        <f t="shared" si="22"/>
        <v>2</v>
      </c>
      <c r="E361" s="14" t="s">
        <v>28</v>
      </c>
      <c r="F361" s="14" t="s">
        <v>11</v>
      </c>
      <c r="G361" s="14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 s="14">
        <f t="shared" si="20"/>
        <v>1</v>
      </c>
      <c r="I361" s="14">
        <f t="shared" si="21"/>
        <v>1</v>
      </c>
      <c r="J361" s="12" t="s">
        <v>66</v>
      </c>
      <c r="K361" s="12" t="s">
        <v>65</v>
      </c>
      <c r="L361" s="12" cm="1">
        <f t="array" ref="L361">_xlfn.IFS(AND(D361=1, I361=0), N361*0.15, AND(D361=2, I361=0), N361*0.15, AND(D361=3, I361=0), N361*0.15, AND(D361=4, I361=0), N361*0.15, AND(D361=5, I361=0), N361*0.1, AND(D361=6, I361=0), N361*0.1, AND(D361=7, I361=0), N361*0.1, AND(D361=1, I361=1), N361*0.1, AND(D361=2, I361=1), N361*0.1, AND(D361=3, I361=1), N361*0.1, AND(D361=4, I361=1), N361*0.1, AND(D361=5, I361=1), N361*0.1, AND(D361=6, I361=1), N361*0.1, AND(D361=7, I361=1), N361*0.1)</f>
        <v>1577.3000000000002</v>
      </c>
      <c r="M361" s="12" cm="1">
        <f t="array" ref="M361">_xlfn.IFS(AND(D361=1, I361=0), O361*0.15, AND(D361=2, I361=0), O361*0.15, AND(D361=3, I361=0), O361*0.15, AND(D361=4, I361=0), O361*0.15, AND(D361=5, I361=0), O361*0.1, AND(D361=6, I361=0), O361*0.1, AND(D361=7, I361=0), O361*0.1, AND(D361=1, I361=1), O361*0.1, AND(D361=2, I361=1), O361*0.1, AND(D361=3, I361=1), O361*0.1, AND(D361=4, I361=1), O361*0.1, AND(D361=5, I361=1), O361*0.1, AND(D361=6, I361=1), O361*0.1, AND(D361=7, I361=1), O361*0.1)</f>
        <v>2523.5</v>
      </c>
      <c r="N361">
        <v>15773</v>
      </c>
      <c r="O361">
        <v>25235</v>
      </c>
      <c r="P361">
        <v>0.83333333333333337</v>
      </c>
      <c r="Q361">
        <v>0.16666666666666671</v>
      </c>
      <c r="R361">
        <v>0.59816352750563284</v>
      </c>
      <c r="S361">
        <v>0.40183647249436732</v>
      </c>
      <c r="T361">
        <v>2.2916666666666669E-2</v>
      </c>
      <c r="V361">
        <v>2620</v>
      </c>
      <c r="W361" s="9">
        <v>5</v>
      </c>
      <c r="X361">
        <v>0</v>
      </c>
      <c r="Y361">
        <f t="shared" si="23"/>
        <v>0</v>
      </c>
    </row>
    <row r="362" spans="1:25" x14ac:dyDescent="0.6">
      <c r="A362">
        <v>2012</v>
      </c>
      <c r="B362">
        <v>12</v>
      </c>
      <c r="C362">
        <v>26</v>
      </c>
      <c r="D362">
        <f t="shared" si="22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0"/>
        <v>0</v>
      </c>
      <c r="I362">
        <f t="shared" si="21"/>
        <v>0</v>
      </c>
      <c r="J362" s="13"/>
      <c r="K362" s="13"/>
      <c r="L362" s="13" cm="1">
        <f t="array" ref="L362">_xlfn.IFS(AND(D362=1, I362=0), N362*0.15, AND(D362=2, I362=0), N362*0.15, AND(D362=3, I362=0), N362*0.15, AND(D362=4, I362=0), N362*0.15, AND(D362=5, I362=0), N362*0.1, AND(D362=6, I362=0), N362*0.1, AND(D362=7, I362=0), N362*0.1, AND(D362=1, I362=1), N362*0.1, AND(D362=2, I362=1), N362*0.1, AND(D362=3, I362=1), N362*0.1, AND(D362=4, I362=1), N362*0.1, AND(D362=5, I362=1), N362*0.1, AND(D362=6, I362=1), N362*0.1, AND(D362=7, I362=1), N362*0.1)</f>
        <v>3459</v>
      </c>
      <c r="M362" s="13" cm="1">
        <f t="array" ref="M362">_xlfn.IFS(AND(D362=1, I362=0), O362*0.15, AND(D362=2, I362=0), O362*0.15, AND(D362=3, I362=0), O362*0.15, AND(D362=4, I362=0), O362*0.15, AND(D362=5, I362=0), O362*0.1, AND(D362=6, I362=0), O362*0.1, AND(D362=7, I362=0), O362*0.1, AND(D362=1, I362=1), O362*0.1, AND(D362=2, I362=1), O362*0.1, AND(D362=3, I362=1), O362*0.1, AND(D362=4, I362=1), O362*0.1, AND(D362=5, I362=1), O362*0.1, AND(D362=6, I362=1), O362*0.1, AND(D362=7, I362=1), O362*0.1)</f>
        <v>2952.2999999999997</v>
      </c>
      <c r="N362">
        <v>23060</v>
      </c>
      <c r="O362">
        <v>19682</v>
      </c>
      <c r="P362">
        <v>0.76231069399331841</v>
      </c>
      <c r="Q362">
        <v>0.23768930600668159</v>
      </c>
      <c r="R362">
        <v>0.56932720571609463</v>
      </c>
      <c r="S362">
        <v>0.43067279428390542</v>
      </c>
      <c r="T362">
        <v>2.3210894044227371E-2</v>
      </c>
      <c r="V362">
        <v>2620</v>
      </c>
      <c r="W362" s="9">
        <v>1.4</v>
      </c>
      <c r="X362">
        <v>0</v>
      </c>
      <c r="Y362">
        <f t="shared" si="23"/>
        <v>0</v>
      </c>
    </row>
    <row r="363" spans="1:25" x14ac:dyDescent="0.6">
      <c r="A363">
        <v>2012</v>
      </c>
      <c r="B363">
        <v>12</v>
      </c>
      <c r="C363">
        <v>27</v>
      </c>
      <c r="D363">
        <f t="shared" si="22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0"/>
        <v>0</v>
      </c>
      <c r="I363">
        <f t="shared" si="21"/>
        <v>0</v>
      </c>
      <c r="J363" s="13"/>
      <c r="K363" s="13"/>
      <c r="L363" s="13" cm="1">
        <f t="array" ref="L363">_xlfn.IFS(AND(D363=1, I363=0), N363*0.15, AND(D363=2, I363=0), N363*0.15, AND(D363=3, I363=0), N363*0.15, AND(D363=4, I363=0), N363*0.15, AND(D363=5, I363=0), N363*0.1, AND(D363=6, I363=0), N363*0.1, AND(D363=7, I363=0), N363*0.1, AND(D363=1, I363=1), N363*0.1, AND(D363=2, I363=1), N363*0.1, AND(D363=3, I363=1), N363*0.1, AND(D363=4, I363=1), N363*0.1, AND(D363=5, I363=1), N363*0.1, AND(D363=6, I363=1), N363*0.1, AND(D363=7, I363=1), N363*0.1)</f>
        <v>3329.85</v>
      </c>
      <c r="M363" s="13" cm="1">
        <f t="array" ref="M363">_xlfn.IFS(AND(D363=1, I363=0), O363*0.15, AND(D363=2, I363=0), O363*0.15, AND(D363=3, I363=0), O363*0.15, AND(D363=4, I363=0), O363*0.15, AND(D363=5, I363=0), O363*0.1, AND(D363=6, I363=0), O363*0.1, AND(D363=7, I363=0), O363*0.1, AND(D363=1, I363=1), O363*0.1, AND(D363=2, I363=1), O363*0.1, AND(D363=3, I363=1), O363*0.1, AND(D363=4, I363=1), O363*0.1, AND(D363=5, I363=1), O363*0.1, AND(D363=6, I363=1), O363*0.1, AND(D363=7, I363=1), O363*0.1)</f>
        <v>2767.65</v>
      </c>
      <c r="N363">
        <v>22199</v>
      </c>
      <c r="O363">
        <v>18451</v>
      </c>
      <c r="P363">
        <v>0.83333333333333337</v>
      </c>
      <c r="Q363">
        <v>0.16666666666666671</v>
      </c>
      <c r="R363">
        <v>0.54663908468369238</v>
      </c>
      <c r="S363">
        <v>0.45336091531630762</v>
      </c>
      <c r="T363">
        <v>1.7272542272542279E-2</v>
      </c>
      <c r="V363">
        <v>2620</v>
      </c>
      <c r="W363" s="9">
        <v>5.5</v>
      </c>
      <c r="X363">
        <v>6.3</v>
      </c>
      <c r="Y363">
        <f t="shared" si="23"/>
        <v>34.65</v>
      </c>
    </row>
    <row r="364" spans="1:25" x14ac:dyDescent="0.6">
      <c r="A364">
        <v>2012</v>
      </c>
      <c r="B364">
        <v>12</v>
      </c>
      <c r="C364">
        <v>28</v>
      </c>
      <c r="D364">
        <f t="shared" si="22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0"/>
        <v>0</v>
      </c>
      <c r="I364">
        <f t="shared" si="21"/>
        <v>0</v>
      </c>
      <c r="J364" s="13"/>
      <c r="K364" s="13"/>
      <c r="L364" s="13" cm="1">
        <f t="array" ref="L364">_xlfn.IFS(AND(D364=1, I364=0), N364*0.15, AND(D364=2, I364=0), N364*0.15, AND(D364=3, I364=0), N364*0.15, AND(D364=4, I364=0), N364*0.15, AND(D364=5, I364=0), N364*0.1, AND(D364=6, I364=0), N364*0.1, AND(D364=7, I364=0), N364*0.1, AND(D364=1, I364=1), N364*0.1, AND(D364=2, I364=1), N364*0.1, AND(D364=3, I364=1), N364*0.1, AND(D364=4, I364=1), N364*0.1, AND(D364=5, I364=1), N364*0.1, AND(D364=6, I364=1), N364*0.1, AND(D364=7, I364=1), N364*0.1)</f>
        <v>2240</v>
      </c>
      <c r="M364" s="13" cm="1">
        <f t="array" ref="M364">_xlfn.IFS(AND(D364=1, I364=0), O364*0.15, AND(D364=2, I364=0), O364*0.15, AND(D364=3, I364=0), O364*0.15, AND(D364=4, I364=0), O364*0.15, AND(D364=5, I364=0), O364*0.1, AND(D364=6, I364=0), O364*0.1, AND(D364=7, I364=0), O364*0.1, AND(D364=1, I364=1), O364*0.1, AND(D364=2, I364=1), O364*0.1, AND(D364=3, I364=1), O364*0.1, AND(D364=4, I364=1), O364*0.1, AND(D364=5, I364=1), O364*0.1, AND(D364=6, I364=1), O364*0.1, AND(D364=7, I364=1), O364*0.1)</f>
        <v>2153.3000000000002</v>
      </c>
      <c r="N364">
        <v>22400</v>
      </c>
      <c r="O364">
        <v>21533</v>
      </c>
      <c r="P364">
        <v>0.78877227810066153</v>
      </c>
      <c r="Q364">
        <v>0.21122772189933839</v>
      </c>
      <c r="R364">
        <v>0.58734601461415292</v>
      </c>
      <c r="S364">
        <v>0.41265398538584702</v>
      </c>
      <c r="T364">
        <v>8.4385930920457777E-2</v>
      </c>
      <c r="V364">
        <v>2620</v>
      </c>
      <c r="W364" s="9">
        <v>7.3</v>
      </c>
      <c r="X364">
        <v>35.9</v>
      </c>
      <c r="Y364">
        <f t="shared" si="23"/>
        <v>262.07</v>
      </c>
    </row>
    <row r="365" spans="1:25" x14ac:dyDescent="0.6">
      <c r="A365">
        <v>2012</v>
      </c>
      <c r="B365">
        <v>12</v>
      </c>
      <c r="C365">
        <v>29</v>
      </c>
      <c r="D365">
        <f t="shared" si="22"/>
        <v>6</v>
      </c>
      <c r="E365" s="14" t="s">
        <v>10</v>
      </c>
      <c r="F365" s="14" t="s">
        <v>31</v>
      </c>
      <c r="G365" s="14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-3</v>
      </c>
      <c r="H365" s="14">
        <f t="shared" si="20"/>
        <v>0</v>
      </c>
      <c r="I365" s="14">
        <f t="shared" si="21"/>
        <v>1</v>
      </c>
      <c r="J365" s="12"/>
      <c r="K365" s="12" t="s">
        <v>57</v>
      </c>
      <c r="L365" s="12" cm="1">
        <f t="array" ref="L365">_xlfn.IFS(AND(D365=1, I365=0), N365*0.15, AND(D365=2, I365=0), N365*0.15, AND(D365=3, I365=0), N365*0.15, AND(D365=4, I365=0), N365*0.15, AND(D365=5, I365=0), N365*0.1, AND(D365=6, I365=0), N365*0.1, AND(D365=7, I365=0), N365*0.1, AND(D365=1, I365=1), N365*0.1, AND(D365=2, I365=1), N365*0.1, AND(D365=3, I365=1), N365*0.1, AND(D365=4, I365=1), N365*0.1, AND(D365=5, I365=1), N365*0.1, AND(D365=6, I365=1), N365*0.1, AND(D365=7, I365=1), N365*0.1)</f>
        <v>2960.7000000000003</v>
      </c>
      <c r="M365" s="12" cm="1">
        <f t="array" ref="M365">_xlfn.IFS(AND(D365=1, I365=0), O365*0.15, AND(D365=2, I365=0), O365*0.15, AND(D365=3, I365=0), O365*0.15, AND(D365=4, I365=0), O365*0.15, AND(D365=5, I365=0), O365*0.1, AND(D365=6, I365=0), O365*0.1, AND(D365=7, I365=0), O365*0.1, AND(D365=1, I365=1), O365*0.1, AND(D365=2, I365=1), O365*0.1, AND(D365=3, I365=1), O365*0.1, AND(D365=4, I365=1), O365*0.1, AND(D365=5, I365=1), O365*0.1, AND(D365=6, I365=1), O365*0.1, AND(D365=7, I365=1), O365*0.1)</f>
        <v>2171.5</v>
      </c>
      <c r="N365">
        <v>29607</v>
      </c>
      <c r="O365">
        <v>21715</v>
      </c>
      <c r="P365">
        <v>0.92343928582460699</v>
      </c>
      <c r="Q365">
        <v>7.6560714175393077E-2</v>
      </c>
      <c r="R365">
        <v>0.51453025435545141</v>
      </c>
      <c r="S365">
        <v>0.48546974564454859</v>
      </c>
      <c r="T365">
        <v>0.232975851709007</v>
      </c>
      <c r="V365">
        <v>2620</v>
      </c>
      <c r="W365" s="9">
        <v>7.1</v>
      </c>
      <c r="X365">
        <v>7.4</v>
      </c>
      <c r="Y365">
        <f t="shared" si="23"/>
        <v>52.54</v>
      </c>
    </row>
    <row r="366" spans="1:25" x14ac:dyDescent="0.6">
      <c r="A366">
        <v>2012</v>
      </c>
      <c r="B366">
        <v>12</v>
      </c>
      <c r="C366">
        <v>30</v>
      </c>
      <c r="D366">
        <f t="shared" si="22"/>
        <v>7</v>
      </c>
      <c r="E366" s="14" t="s">
        <v>10</v>
      </c>
      <c r="F366" s="14" t="s">
        <v>13</v>
      </c>
      <c r="G366" s="14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-2</v>
      </c>
      <c r="H366" s="14">
        <f t="shared" si="20"/>
        <v>0</v>
      </c>
      <c r="I366" s="14">
        <f t="shared" si="21"/>
        <v>1</v>
      </c>
      <c r="J366" s="12"/>
      <c r="K366" s="12" t="s">
        <v>57</v>
      </c>
      <c r="L366" s="12" cm="1">
        <f t="array" ref="L366">_xlfn.IFS(AND(D366=1, I366=0), N366*0.15, AND(D366=2, I366=0), N366*0.15, AND(D366=3, I366=0), N366*0.15, AND(D366=4, I366=0), N366*0.15, AND(D366=5, I366=0), N366*0.1, AND(D366=6, I366=0), N366*0.1, AND(D366=7, I366=0), N366*0.1, AND(D366=1, I366=1), N366*0.1, AND(D366=2, I366=1), N366*0.1, AND(D366=3, I366=1), N366*0.1, AND(D366=4, I366=1), N366*0.1, AND(D366=5, I366=1), N366*0.1, AND(D366=6, I366=1), N366*0.1, AND(D366=7, I366=1), N366*0.1)</f>
        <v>2673.6000000000004</v>
      </c>
      <c r="M366" s="12" cm="1">
        <f t="array" ref="M366">_xlfn.IFS(AND(D366=1, I366=0), O366*0.15, AND(D366=2, I366=0), O366*0.15, AND(D366=3, I366=0), O366*0.15, AND(D366=4, I366=0), O366*0.15, AND(D366=5, I366=0), O366*0.1, AND(D366=6, I366=0), O366*0.1, AND(D366=7, I366=0), O366*0.1, AND(D366=1, I366=1), O366*0.1, AND(D366=2, I366=1), O366*0.1, AND(D366=3, I366=1), O366*0.1, AND(D366=4, I366=1), O366*0.1, AND(D366=5, I366=1), O366*0.1, AND(D366=6, I366=1), O366*0.1, AND(D366=7, I366=1), O366*0.1)</f>
        <v>2004</v>
      </c>
      <c r="N366">
        <v>26736</v>
      </c>
      <c r="O366">
        <v>20040</v>
      </c>
      <c r="P366">
        <v>0.89730912953038289</v>
      </c>
      <c r="Q366">
        <v>0.1026908704696171</v>
      </c>
      <c r="R366">
        <v>0.53236888531457505</v>
      </c>
      <c r="S366">
        <v>0.4676311146854249</v>
      </c>
      <c r="T366">
        <v>0.22205043576058761</v>
      </c>
      <c r="V366">
        <v>2620</v>
      </c>
      <c r="W366" s="9">
        <v>3.8</v>
      </c>
      <c r="X366">
        <v>11.4</v>
      </c>
      <c r="Y366">
        <f t="shared" si="23"/>
        <v>43.32</v>
      </c>
    </row>
    <row r="367" spans="1:25" x14ac:dyDescent="0.6">
      <c r="A367">
        <v>2012</v>
      </c>
      <c r="B367">
        <v>12</v>
      </c>
      <c r="C367">
        <v>31</v>
      </c>
      <c r="D367">
        <f t="shared" si="22"/>
        <v>1</v>
      </c>
      <c r="E367" s="14" t="s">
        <v>10</v>
      </c>
      <c r="F367" s="14" t="s">
        <v>14</v>
      </c>
      <c r="G367" s="14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-1</v>
      </c>
      <c r="H367" s="14">
        <f t="shared" si="20"/>
        <v>0</v>
      </c>
      <c r="I367" s="14">
        <f t="shared" si="21"/>
        <v>1</v>
      </c>
      <c r="J367" s="12"/>
      <c r="K367" s="12" t="s">
        <v>57</v>
      </c>
      <c r="L367" s="12" cm="1">
        <f t="array" ref="L367">_xlfn.IFS(AND(D367=1, I367=0), N367*0.15, AND(D367=2, I367=0), N367*0.15, AND(D367=3, I367=0), N367*0.15, AND(D367=4, I367=0), N367*0.15, AND(D367=5, I367=0), N367*0.1, AND(D367=6, I367=0), N367*0.1, AND(D367=7, I367=0), N367*0.1, AND(D367=1, I367=1), N367*0.1, AND(D367=2, I367=1), N367*0.1, AND(D367=3, I367=1), N367*0.1, AND(D367=4, I367=1), N367*0.1, AND(D367=5, I367=1), N367*0.1, AND(D367=6, I367=1), N367*0.1, AND(D367=7, I367=1), N367*0.1)</f>
        <v>2161.2000000000003</v>
      </c>
      <c r="M367" s="12" cm="1">
        <f t="array" ref="M367">_xlfn.IFS(AND(D367=1, I367=0), O367*0.15, AND(D367=2, I367=0), O367*0.15, AND(D367=3, I367=0), O367*0.15, AND(D367=4, I367=0), O367*0.15, AND(D367=5, I367=0), O367*0.1, AND(D367=6, I367=0), O367*0.1, AND(D367=7, I367=0), O367*0.1, AND(D367=1, I367=1), O367*0.1, AND(D367=2, I367=1), O367*0.1, AND(D367=3, I367=1), O367*0.1, AND(D367=4, I367=1), O367*0.1, AND(D367=5, I367=1), O367*0.1, AND(D367=6, I367=1), O367*0.1, AND(D367=7, I367=1), O367*0.1)</f>
        <v>2427.1</v>
      </c>
      <c r="N367">
        <v>21612</v>
      </c>
      <c r="O367">
        <v>24271</v>
      </c>
      <c r="P367">
        <v>0.78276226006978233</v>
      </c>
      <c r="Q367">
        <v>0.21723773993021761</v>
      </c>
      <c r="R367">
        <v>0.54817313459674877</v>
      </c>
      <c r="S367">
        <v>0.45182686540325129</v>
      </c>
      <c r="T367">
        <v>2.4820130935968712E-2</v>
      </c>
      <c r="V367">
        <v>2620</v>
      </c>
      <c r="W367" s="9">
        <v>3.8</v>
      </c>
      <c r="X367">
        <v>0</v>
      </c>
      <c r="Y367">
        <f t="shared" si="23"/>
        <v>0</v>
      </c>
    </row>
    <row r="368" spans="1:25" x14ac:dyDescent="0.6">
      <c r="W368" s="9"/>
    </row>
    <row r="369" spans="23:23" x14ac:dyDescent="0.6">
      <c r="W369" s="9"/>
    </row>
    <row r="370" spans="23:23" x14ac:dyDescent="0.6">
      <c r="W370" s="9"/>
    </row>
    <row r="371" spans="23:23" x14ac:dyDescent="0.6">
      <c r="W371" s="9"/>
    </row>
    <row r="372" spans="23:23" x14ac:dyDescent="0.6">
      <c r="W372" s="9"/>
    </row>
    <row r="373" spans="23:23" x14ac:dyDescent="0.6">
      <c r="W373" s="9"/>
    </row>
    <row r="374" spans="23:23" x14ac:dyDescent="0.6">
      <c r="W374" s="9"/>
    </row>
    <row r="375" spans="23:23" x14ac:dyDescent="0.6">
      <c r="W375" s="9"/>
    </row>
    <row r="376" spans="23:23" x14ac:dyDescent="0.6">
      <c r="W376" s="9"/>
    </row>
    <row r="377" spans="23:23" x14ac:dyDescent="0.6">
      <c r="W377" s="9"/>
    </row>
    <row r="378" spans="23:23" x14ac:dyDescent="0.6">
      <c r="W378" s="9"/>
    </row>
    <row r="379" spans="23:23" x14ac:dyDescent="0.6">
      <c r="W379" s="9"/>
    </row>
    <row r="380" spans="23:23" x14ac:dyDescent="0.6">
      <c r="W380" s="9"/>
    </row>
    <row r="381" spans="23:23" x14ac:dyDescent="0.6">
      <c r="W381" s="9"/>
    </row>
    <row r="382" spans="23:23" x14ac:dyDescent="0.6">
      <c r="W382" s="9"/>
    </row>
    <row r="383" spans="23:23" x14ac:dyDescent="0.6">
      <c r="W383" s="9"/>
    </row>
    <row r="384" spans="23:23" x14ac:dyDescent="0.6">
      <c r="W384" s="9"/>
    </row>
    <row r="385" spans="23:23" x14ac:dyDescent="0.6">
      <c r="W385" s="9"/>
    </row>
    <row r="386" spans="23:23" x14ac:dyDescent="0.6">
      <c r="W386" s="9"/>
    </row>
    <row r="387" spans="23:23" x14ac:dyDescent="0.6">
      <c r="W387" s="9"/>
    </row>
    <row r="388" spans="23:23" x14ac:dyDescent="0.6">
      <c r="W388" s="9"/>
    </row>
    <row r="389" spans="23:23" x14ac:dyDescent="0.6">
      <c r="W389" s="9"/>
    </row>
    <row r="390" spans="23:23" x14ac:dyDescent="0.6">
      <c r="W390" s="9"/>
    </row>
    <row r="391" spans="23:23" x14ac:dyDescent="0.6">
      <c r="W391" s="9"/>
    </row>
    <row r="392" spans="23:23" x14ac:dyDescent="0.6">
      <c r="W392" s="9"/>
    </row>
    <row r="393" spans="23:23" x14ac:dyDescent="0.6">
      <c r="W393" s="9"/>
    </row>
    <row r="394" spans="23:23" x14ac:dyDescent="0.6">
      <c r="W394" s="9"/>
    </row>
    <row r="395" spans="23:23" x14ac:dyDescent="0.6">
      <c r="W395" s="9"/>
    </row>
    <row r="396" spans="23:23" x14ac:dyDescent="0.6">
      <c r="W396" s="9"/>
    </row>
    <row r="397" spans="23:23" x14ac:dyDescent="0.6">
      <c r="W397" s="9"/>
    </row>
    <row r="398" spans="23:23" x14ac:dyDescent="0.6">
      <c r="W398" s="9"/>
    </row>
    <row r="399" spans="23:23" x14ac:dyDescent="0.6">
      <c r="W399" s="9"/>
    </row>
    <row r="400" spans="23:23" x14ac:dyDescent="0.6">
      <c r="W400" s="9"/>
    </row>
    <row r="401" spans="23:23" x14ac:dyDescent="0.6">
      <c r="W401" s="9"/>
    </row>
    <row r="402" spans="23:23" x14ac:dyDescent="0.6">
      <c r="W402" s="9"/>
    </row>
    <row r="403" spans="23:23" x14ac:dyDescent="0.6">
      <c r="W403" s="9"/>
    </row>
    <row r="404" spans="23:23" x14ac:dyDescent="0.6">
      <c r="W404" s="9"/>
    </row>
    <row r="405" spans="23:23" x14ac:dyDescent="0.6">
      <c r="W405" s="9"/>
    </row>
    <row r="406" spans="23:23" x14ac:dyDescent="0.6">
      <c r="W406" s="9"/>
    </row>
    <row r="407" spans="23:23" x14ac:dyDescent="0.6">
      <c r="W407" s="9"/>
    </row>
    <row r="408" spans="23:23" x14ac:dyDescent="0.6">
      <c r="W408" s="9"/>
    </row>
    <row r="409" spans="23:23" x14ac:dyDescent="0.6">
      <c r="W409" s="9"/>
    </row>
    <row r="410" spans="23:23" x14ac:dyDescent="0.6">
      <c r="W410" s="9"/>
    </row>
    <row r="411" spans="23:23" x14ac:dyDescent="0.6">
      <c r="W411" s="9"/>
    </row>
    <row r="412" spans="23:23" x14ac:dyDescent="0.6">
      <c r="W412" s="9"/>
    </row>
    <row r="413" spans="23:23" x14ac:dyDescent="0.6">
      <c r="W413" s="9"/>
    </row>
    <row r="414" spans="23:23" x14ac:dyDescent="0.6">
      <c r="W414" s="9"/>
    </row>
    <row r="415" spans="23:23" x14ac:dyDescent="0.6">
      <c r="W415" s="9"/>
    </row>
    <row r="416" spans="23:23" x14ac:dyDescent="0.6">
      <c r="W416" s="9"/>
    </row>
    <row r="417" spans="23:23" x14ac:dyDescent="0.6">
      <c r="W417" s="9"/>
    </row>
    <row r="418" spans="23:23" x14ac:dyDescent="0.6">
      <c r="W418" s="9"/>
    </row>
    <row r="419" spans="23:23" x14ac:dyDescent="0.6">
      <c r="W419" s="9"/>
    </row>
    <row r="420" spans="23:23" x14ac:dyDescent="0.6">
      <c r="W420" s="9"/>
    </row>
    <row r="421" spans="23:23" x14ac:dyDescent="0.6">
      <c r="W421" s="9"/>
    </row>
    <row r="422" spans="23:23" x14ac:dyDescent="0.6">
      <c r="W422" s="9"/>
    </row>
    <row r="423" spans="23:23" x14ac:dyDescent="0.6">
      <c r="W423" s="9"/>
    </row>
    <row r="424" spans="23:23" x14ac:dyDescent="0.6">
      <c r="W424" s="9"/>
    </row>
    <row r="425" spans="23:23" x14ac:dyDescent="0.6">
      <c r="W425" s="9"/>
    </row>
    <row r="426" spans="23:23" x14ac:dyDescent="0.6">
      <c r="W426" s="9"/>
    </row>
    <row r="427" spans="23:23" x14ac:dyDescent="0.6">
      <c r="W427" s="9"/>
    </row>
    <row r="428" spans="23:23" x14ac:dyDescent="0.6">
      <c r="W428" s="9"/>
    </row>
    <row r="429" spans="23:23" x14ac:dyDescent="0.6">
      <c r="W429" s="9"/>
    </row>
    <row r="430" spans="23:23" x14ac:dyDescent="0.6">
      <c r="W430" s="9"/>
    </row>
    <row r="431" spans="23:23" x14ac:dyDescent="0.6">
      <c r="W431" s="9"/>
    </row>
    <row r="432" spans="23:23" x14ac:dyDescent="0.6">
      <c r="W432" s="9"/>
    </row>
    <row r="433" spans="23:23" x14ac:dyDescent="0.6">
      <c r="W433" s="9"/>
    </row>
    <row r="434" spans="23:23" x14ac:dyDescent="0.6">
      <c r="W434" s="9"/>
    </row>
    <row r="435" spans="23:23" x14ac:dyDescent="0.6">
      <c r="W435" s="9"/>
    </row>
    <row r="436" spans="23:23" x14ac:dyDescent="0.6">
      <c r="W436" s="9"/>
    </row>
    <row r="437" spans="23:23" x14ac:dyDescent="0.6">
      <c r="W437" s="9"/>
    </row>
    <row r="438" spans="23:23" x14ac:dyDescent="0.6">
      <c r="W438" s="9"/>
    </row>
    <row r="439" spans="23:23" x14ac:dyDescent="0.6">
      <c r="W439" s="9"/>
    </row>
    <row r="440" spans="23:23" x14ac:dyDescent="0.6">
      <c r="W440" s="9"/>
    </row>
    <row r="441" spans="23:23" x14ac:dyDescent="0.6">
      <c r="W441" s="9"/>
    </row>
    <row r="442" spans="23:23" x14ac:dyDescent="0.6">
      <c r="W442" s="9"/>
    </row>
    <row r="443" spans="23:23" x14ac:dyDescent="0.6">
      <c r="W443" s="9"/>
    </row>
    <row r="444" spans="23:23" x14ac:dyDescent="0.6">
      <c r="W444" s="9"/>
    </row>
    <row r="445" spans="23:23" x14ac:dyDescent="0.6">
      <c r="W445" s="9"/>
    </row>
    <row r="446" spans="23:23" x14ac:dyDescent="0.6">
      <c r="W446" s="9"/>
    </row>
    <row r="447" spans="23:23" x14ac:dyDescent="0.6">
      <c r="W447" s="9"/>
    </row>
    <row r="448" spans="23:23" x14ac:dyDescent="0.6">
      <c r="W448" s="9"/>
    </row>
    <row r="449" spans="23:23" x14ac:dyDescent="0.6">
      <c r="W449" s="9"/>
    </row>
    <row r="450" spans="23:23" x14ac:dyDescent="0.6">
      <c r="W450" s="9"/>
    </row>
    <row r="451" spans="23:23" x14ac:dyDescent="0.6">
      <c r="W451" s="9"/>
    </row>
    <row r="452" spans="23:23" x14ac:dyDescent="0.6">
      <c r="W452" s="9"/>
    </row>
    <row r="453" spans="23:23" x14ac:dyDescent="0.6">
      <c r="W453" s="9"/>
    </row>
    <row r="454" spans="23:23" x14ac:dyDescent="0.6">
      <c r="W454" s="9"/>
    </row>
    <row r="455" spans="23:23" x14ac:dyDescent="0.6">
      <c r="W455" s="9"/>
    </row>
    <row r="456" spans="23:23" x14ac:dyDescent="0.6">
      <c r="W456" s="9"/>
    </row>
    <row r="457" spans="23:23" x14ac:dyDescent="0.6">
      <c r="W457" s="9"/>
    </row>
    <row r="458" spans="23:23" x14ac:dyDescent="0.6">
      <c r="W458" s="9"/>
    </row>
    <row r="459" spans="23:23" x14ac:dyDescent="0.6">
      <c r="W459" s="9"/>
    </row>
    <row r="460" spans="23:23" x14ac:dyDescent="0.6">
      <c r="W460" s="9"/>
    </row>
    <row r="461" spans="23:23" x14ac:dyDescent="0.6">
      <c r="W461" s="9"/>
    </row>
    <row r="462" spans="23:23" x14ac:dyDescent="0.6">
      <c r="W462" s="9"/>
    </row>
    <row r="463" spans="23:23" x14ac:dyDescent="0.6">
      <c r="W463" s="9"/>
    </row>
    <row r="464" spans="23:23" x14ac:dyDescent="0.6">
      <c r="W464" s="9"/>
    </row>
    <row r="465" spans="23:23" x14ac:dyDescent="0.6">
      <c r="W465" s="9"/>
    </row>
    <row r="466" spans="23:23" x14ac:dyDescent="0.6">
      <c r="W466" s="9"/>
    </row>
    <row r="467" spans="23:23" x14ac:dyDescent="0.6">
      <c r="W467" s="9"/>
    </row>
    <row r="468" spans="23:23" x14ac:dyDescent="0.6">
      <c r="W468" s="9"/>
    </row>
    <row r="469" spans="23:23" x14ac:dyDescent="0.6">
      <c r="W469" s="9"/>
    </row>
    <row r="470" spans="23:23" x14ac:dyDescent="0.6">
      <c r="W470" s="9"/>
    </row>
    <row r="471" spans="23:23" x14ac:dyDescent="0.6">
      <c r="W471" s="9"/>
    </row>
    <row r="472" spans="23:23" x14ac:dyDescent="0.6">
      <c r="W472" s="9"/>
    </row>
    <row r="473" spans="23:23" x14ac:dyDescent="0.6">
      <c r="W473" s="9"/>
    </row>
    <row r="474" spans="23:23" x14ac:dyDescent="0.6">
      <c r="W474" s="9"/>
    </row>
    <row r="475" spans="23:23" x14ac:dyDescent="0.6">
      <c r="W475" s="9"/>
    </row>
    <row r="476" spans="23:23" x14ac:dyDescent="0.6">
      <c r="W476" s="9"/>
    </row>
    <row r="477" spans="23:23" x14ac:dyDescent="0.6">
      <c r="W477" s="9"/>
    </row>
    <row r="478" spans="23:23" x14ac:dyDescent="0.6">
      <c r="W478" s="9"/>
    </row>
    <row r="479" spans="23:23" x14ac:dyDescent="0.6">
      <c r="W479" s="9"/>
    </row>
    <row r="480" spans="23:23" x14ac:dyDescent="0.6">
      <c r="W480" s="9"/>
    </row>
    <row r="481" spans="23:23" x14ac:dyDescent="0.6">
      <c r="W481" s="9"/>
    </row>
    <row r="482" spans="23:23" x14ac:dyDescent="0.6">
      <c r="W482" s="9"/>
    </row>
    <row r="483" spans="23:23" x14ac:dyDescent="0.6">
      <c r="W483" s="9"/>
    </row>
    <row r="484" spans="23:23" x14ac:dyDescent="0.6">
      <c r="W484" s="9"/>
    </row>
    <row r="485" spans="23:23" x14ac:dyDescent="0.6">
      <c r="W485" s="9"/>
    </row>
    <row r="486" spans="23:23" x14ac:dyDescent="0.6">
      <c r="W486" s="9"/>
    </row>
    <row r="487" spans="23:23" x14ac:dyDescent="0.6">
      <c r="W487" s="9"/>
    </row>
    <row r="488" spans="23:23" x14ac:dyDescent="0.6">
      <c r="W488" s="9"/>
    </row>
    <row r="489" spans="23:23" x14ac:dyDescent="0.6">
      <c r="W489" s="9"/>
    </row>
    <row r="490" spans="23:23" x14ac:dyDescent="0.6">
      <c r="W490" s="9"/>
    </row>
    <row r="491" spans="23:23" x14ac:dyDescent="0.6">
      <c r="W491" s="9"/>
    </row>
    <row r="492" spans="23:23" x14ac:dyDescent="0.6">
      <c r="W492" s="9"/>
    </row>
    <row r="493" spans="23:23" x14ac:dyDescent="0.6">
      <c r="W493" s="9"/>
    </row>
    <row r="494" spans="23:23" x14ac:dyDescent="0.6">
      <c r="W494" s="9"/>
    </row>
    <row r="495" spans="23:23" x14ac:dyDescent="0.6">
      <c r="W495" s="9"/>
    </row>
    <row r="496" spans="23:23" x14ac:dyDescent="0.6">
      <c r="W496" s="9"/>
    </row>
    <row r="497" spans="23:23" x14ac:dyDescent="0.6">
      <c r="W497" s="9"/>
    </row>
    <row r="498" spans="23:23" x14ac:dyDescent="0.6">
      <c r="W498" s="9"/>
    </row>
    <row r="499" spans="23:23" x14ac:dyDescent="0.6">
      <c r="W499" s="9"/>
    </row>
    <row r="500" spans="23:23" x14ac:dyDescent="0.6">
      <c r="W500" s="9"/>
    </row>
    <row r="501" spans="23:23" x14ac:dyDescent="0.6">
      <c r="W501" s="9"/>
    </row>
    <row r="502" spans="23:23" x14ac:dyDescent="0.6">
      <c r="W502" s="9"/>
    </row>
    <row r="503" spans="23:23" x14ac:dyDescent="0.6">
      <c r="W503" s="9"/>
    </row>
    <row r="504" spans="23:23" x14ac:dyDescent="0.6">
      <c r="W504" s="9"/>
    </row>
    <row r="505" spans="23:23" x14ac:dyDescent="0.6">
      <c r="W505" s="9"/>
    </row>
    <row r="506" spans="23:23" x14ac:dyDescent="0.6">
      <c r="W506" s="9"/>
    </row>
    <row r="507" spans="23:23" x14ac:dyDescent="0.6">
      <c r="W507" s="9"/>
    </row>
    <row r="508" spans="23:23" x14ac:dyDescent="0.6">
      <c r="W508" s="9"/>
    </row>
    <row r="509" spans="23:23" x14ac:dyDescent="0.6">
      <c r="W509" s="9"/>
    </row>
    <row r="510" spans="23:23" x14ac:dyDescent="0.6">
      <c r="W510" s="9"/>
    </row>
    <row r="511" spans="23:23" x14ac:dyDescent="0.6">
      <c r="W511" s="9"/>
    </row>
    <row r="512" spans="23:23" x14ac:dyDescent="0.6">
      <c r="W512" s="9"/>
    </row>
    <row r="513" spans="23:23" x14ac:dyDescent="0.6">
      <c r="W513" s="9"/>
    </row>
    <row r="514" spans="23:23" x14ac:dyDescent="0.6">
      <c r="W514" s="9"/>
    </row>
    <row r="515" spans="23:23" x14ac:dyDescent="0.6">
      <c r="W515" s="9"/>
    </row>
    <row r="516" spans="23:23" x14ac:dyDescent="0.6">
      <c r="W516" s="9"/>
    </row>
    <row r="517" spans="23:23" x14ac:dyDescent="0.6">
      <c r="W517" s="9"/>
    </row>
    <row r="518" spans="23:23" x14ac:dyDescent="0.6">
      <c r="W518" s="9"/>
    </row>
    <row r="519" spans="23:23" x14ac:dyDescent="0.6">
      <c r="W519" s="9"/>
    </row>
    <row r="520" spans="23:23" x14ac:dyDescent="0.6">
      <c r="W520" s="9"/>
    </row>
    <row r="521" spans="23:23" x14ac:dyDescent="0.6">
      <c r="W521" s="9"/>
    </row>
    <row r="522" spans="23:23" x14ac:dyDescent="0.6">
      <c r="W522" s="9"/>
    </row>
    <row r="523" spans="23:23" x14ac:dyDescent="0.6">
      <c r="W523" s="9"/>
    </row>
    <row r="524" spans="23:23" x14ac:dyDescent="0.6">
      <c r="W524" s="9"/>
    </row>
    <row r="525" spans="23:23" x14ac:dyDescent="0.6">
      <c r="W525" s="9"/>
    </row>
    <row r="526" spans="23:23" x14ac:dyDescent="0.6">
      <c r="W526" s="9"/>
    </row>
    <row r="527" spans="23:23" x14ac:dyDescent="0.6">
      <c r="W527" s="9"/>
    </row>
    <row r="528" spans="23:23" x14ac:dyDescent="0.6">
      <c r="W528" s="9"/>
    </row>
    <row r="529" spans="23:23" x14ac:dyDescent="0.6">
      <c r="W529" s="9"/>
    </row>
    <row r="530" spans="23:23" x14ac:dyDescent="0.6">
      <c r="W530" s="9"/>
    </row>
    <row r="531" spans="23:23" x14ac:dyDescent="0.6">
      <c r="W531" s="9"/>
    </row>
    <row r="532" spans="23:23" x14ac:dyDescent="0.6">
      <c r="W532" s="9"/>
    </row>
    <row r="533" spans="23:23" x14ac:dyDescent="0.6">
      <c r="W533" s="9"/>
    </row>
    <row r="534" spans="23:23" x14ac:dyDescent="0.6">
      <c r="W534" s="9"/>
    </row>
    <row r="535" spans="23:23" x14ac:dyDescent="0.6">
      <c r="W535" s="9"/>
    </row>
    <row r="536" spans="23:23" x14ac:dyDescent="0.6">
      <c r="W536" s="9"/>
    </row>
    <row r="537" spans="23:23" x14ac:dyDescent="0.6">
      <c r="W537" s="9"/>
    </row>
    <row r="538" spans="23:23" x14ac:dyDescent="0.6">
      <c r="W538" s="9"/>
    </row>
    <row r="539" spans="23:23" x14ac:dyDescent="0.6">
      <c r="W539" s="9"/>
    </row>
    <row r="540" spans="23:23" x14ac:dyDescent="0.6">
      <c r="W540" s="9"/>
    </row>
    <row r="541" spans="23:23" x14ac:dyDescent="0.6">
      <c r="W541" s="9"/>
    </row>
    <row r="542" spans="23:23" x14ac:dyDescent="0.6">
      <c r="W542" s="9"/>
    </row>
    <row r="543" spans="23:23" x14ac:dyDescent="0.6">
      <c r="W543" s="9"/>
    </row>
    <row r="544" spans="23:23" x14ac:dyDescent="0.6">
      <c r="W544" s="9"/>
    </row>
    <row r="545" spans="23:23" x14ac:dyDescent="0.6">
      <c r="W545" s="9"/>
    </row>
    <row r="546" spans="23:23" x14ac:dyDescent="0.6">
      <c r="W546" s="9"/>
    </row>
    <row r="547" spans="23:23" x14ac:dyDescent="0.6">
      <c r="W547" s="9"/>
    </row>
    <row r="548" spans="23:23" x14ac:dyDescent="0.6">
      <c r="W548" s="9"/>
    </row>
    <row r="549" spans="23:23" x14ac:dyDescent="0.6">
      <c r="W549" s="9"/>
    </row>
    <row r="550" spans="23:23" x14ac:dyDescent="0.6">
      <c r="W550" s="9"/>
    </row>
    <row r="551" spans="23:23" x14ac:dyDescent="0.6">
      <c r="W551" s="9"/>
    </row>
    <row r="552" spans="23:23" x14ac:dyDescent="0.6">
      <c r="W552" s="9"/>
    </row>
    <row r="553" spans="23:23" x14ac:dyDescent="0.6">
      <c r="W553" s="9"/>
    </row>
    <row r="554" spans="23:23" x14ac:dyDescent="0.6">
      <c r="W554" s="9"/>
    </row>
    <row r="555" spans="23:23" x14ac:dyDescent="0.6">
      <c r="W555" s="9"/>
    </row>
    <row r="556" spans="23:23" x14ac:dyDescent="0.6">
      <c r="W556" s="9"/>
    </row>
    <row r="557" spans="23:23" x14ac:dyDescent="0.6">
      <c r="W557" s="9"/>
    </row>
    <row r="558" spans="23:23" x14ac:dyDescent="0.6">
      <c r="W558" s="9"/>
    </row>
    <row r="559" spans="23:23" x14ac:dyDescent="0.6">
      <c r="W559" s="9"/>
    </row>
    <row r="560" spans="23:23" x14ac:dyDescent="0.6">
      <c r="W560" s="9"/>
    </row>
    <row r="561" spans="23:23" x14ac:dyDescent="0.6">
      <c r="W561" s="9"/>
    </row>
    <row r="562" spans="23:23" x14ac:dyDescent="0.6">
      <c r="W562" s="9"/>
    </row>
    <row r="563" spans="23:23" x14ac:dyDescent="0.6">
      <c r="W563" s="9"/>
    </row>
    <row r="564" spans="23:23" x14ac:dyDescent="0.6">
      <c r="W564" s="9"/>
    </row>
    <row r="565" spans="23:23" x14ac:dyDescent="0.6">
      <c r="W565" s="9"/>
    </row>
    <row r="566" spans="23:23" x14ac:dyDescent="0.6">
      <c r="W566" s="9"/>
    </row>
    <row r="567" spans="23:23" x14ac:dyDescent="0.6">
      <c r="W567" s="9"/>
    </row>
    <row r="568" spans="23:23" x14ac:dyDescent="0.6">
      <c r="W568" s="9"/>
    </row>
    <row r="569" spans="23:23" x14ac:dyDescent="0.6">
      <c r="W569" s="9"/>
    </row>
    <row r="570" spans="23:23" x14ac:dyDescent="0.6">
      <c r="W570" s="9"/>
    </row>
    <row r="571" spans="23:23" x14ac:dyDescent="0.6">
      <c r="W571" s="9"/>
    </row>
    <row r="572" spans="23:23" x14ac:dyDescent="0.6">
      <c r="W572" s="9"/>
    </row>
    <row r="573" spans="23:23" x14ac:dyDescent="0.6">
      <c r="W573" s="9"/>
    </row>
    <row r="574" spans="23:23" x14ac:dyDescent="0.6">
      <c r="W574" s="9"/>
    </row>
    <row r="575" spans="23:23" x14ac:dyDescent="0.6">
      <c r="W575" s="9"/>
    </row>
    <row r="576" spans="23:23" x14ac:dyDescent="0.6">
      <c r="W576" s="9"/>
    </row>
    <row r="577" spans="23:23" x14ac:dyDescent="0.6">
      <c r="W577" s="9"/>
    </row>
    <row r="578" spans="23:23" x14ac:dyDescent="0.6">
      <c r="W578" s="9"/>
    </row>
    <row r="579" spans="23:23" x14ac:dyDescent="0.6">
      <c r="W579" s="9"/>
    </row>
    <row r="580" spans="23:23" x14ac:dyDescent="0.6">
      <c r="W580" s="9"/>
    </row>
    <row r="581" spans="23:23" x14ac:dyDescent="0.6">
      <c r="W581" s="9"/>
    </row>
    <row r="582" spans="23:23" x14ac:dyDescent="0.6">
      <c r="W582" s="9"/>
    </row>
    <row r="583" spans="23:23" x14ac:dyDescent="0.6">
      <c r="W583" s="9"/>
    </row>
    <row r="584" spans="23:23" x14ac:dyDescent="0.6">
      <c r="W584" s="9"/>
    </row>
    <row r="585" spans="23:23" x14ac:dyDescent="0.6">
      <c r="W585" s="9"/>
    </row>
    <row r="586" spans="23:23" x14ac:dyDescent="0.6">
      <c r="W586" s="9"/>
    </row>
    <row r="587" spans="23:23" x14ac:dyDescent="0.6">
      <c r="W587" s="9"/>
    </row>
    <row r="588" spans="23:23" x14ac:dyDescent="0.6">
      <c r="W588" s="9"/>
    </row>
    <row r="589" spans="23:23" x14ac:dyDescent="0.6">
      <c r="W589" s="9"/>
    </row>
    <row r="590" spans="23:23" x14ac:dyDescent="0.6">
      <c r="W590" s="9"/>
    </row>
    <row r="591" spans="23:23" x14ac:dyDescent="0.6">
      <c r="W591" s="9"/>
    </row>
    <row r="592" spans="23:23" x14ac:dyDescent="0.6">
      <c r="W592" s="9"/>
    </row>
    <row r="593" spans="23:23" x14ac:dyDescent="0.6">
      <c r="W593" s="9"/>
    </row>
    <row r="594" spans="23:23" x14ac:dyDescent="0.6">
      <c r="W594" s="9"/>
    </row>
    <row r="595" spans="23:23" x14ac:dyDescent="0.6">
      <c r="W595" s="9"/>
    </row>
    <row r="596" spans="23:23" x14ac:dyDescent="0.6">
      <c r="W596" s="9"/>
    </row>
    <row r="597" spans="23:23" x14ac:dyDescent="0.6">
      <c r="W597" s="9"/>
    </row>
    <row r="598" spans="23:23" x14ac:dyDescent="0.6">
      <c r="W598" s="9"/>
    </row>
    <row r="599" spans="23:23" x14ac:dyDescent="0.6">
      <c r="W599" s="9"/>
    </row>
    <row r="600" spans="23:23" x14ac:dyDescent="0.6">
      <c r="W600" s="9"/>
    </row>
    <row r="601" spans="23:23" x14ac:dyDescent="0.6">
      <c r="W601" s="9"/>
    </row>
    <row r="602" spans="23:23" x14ac:dyDescent="0.6">
      <c r="W602" s="9"/>
    </row>
    <row r="603" spans="23:23" x14ac:dyDescent="0.6">
      <c r="W603" s="9"/>
    </row>
    <row r="604" spans="23:23" x14ac:dyDescent="0.6">
      <c r="W604" s="9"/>
    </row>
    <row r="605" spans="23:23" x14ac:dyDescent="0.6">
      <c r="W605" s="9"/>
    </row>
    <row r="606" spans="23:23" x14ac:dyDescent="0.6">
      <c r="W606" s="9"/>
    </row>
    <row r="607" spans="23:23" x14ac:dyDescent="0.6">
      <c r="W607" s="9"/>
    </row>
    <row r="608" spans="23:23" x14ac:dyDescent="0.6">
      <c r="W608" s="9"/>
    </row>
    <row r="609" spans="23:23" x14ac:dyDescent="0.6">
      <c r="W609" s="9"/>
    </row>
    <row r="610" spans="23:23" x14ac:dyDescent="0.6">
      <c r="W610" s="9"/>
    </row>
    <row r="611" spans="23:23" x14ac:dyDescent="0.6">
      <c r="W611" s="9"/>
    </row>
    <row r="612" spans="23:23" x14ac:dyDescent="0.6">
      <c r="W612" s="9"/>
    </row>
    <row r="613" spans="23:23" x14ac:dyDescent="0.6">
      <c r="W613" s="9"/>
    </row>
    <row r="614" spans="23:23" x14ac:dyDescent="0.6">
      <c r="W614" s="9"/>
    </row>
    <row r="615" spans="23:23" x14ac:dyDescent="0.6">
      <c r="W615" s="9"/>
    </row>
    <row r="616" spans="23:23" x14ac:dyDescent="0.6">
      <c r="W616" s="9"/>
    </row>
    <row r="617" spans="23:23" x14ac:dyDescent="0.6">
      <c r="W617" s="9"/>
    </row>
    <row r="618" spans="23:23" x14ac:dyDescent="0.6">
      <c r="W618" s="9"/>
    </row>
    <row r="619" spans="23:23" x14ac:dyDescent="0.6">
      <c r="W619" s="9"/>
    </row>
    <row r="620" spans="23:23" x14ac:dyDescent="0.6">
      <c r="W620" s="9"/>
    </row>
    <row r="621" spans="23:23" x14ac:dyDescent="0.6">
      <c r="W621" s="9"/>
    </row>
    <row r="622" spans="23:23" x14ac:dyDescent="0.6">
      <c r="W622" s="9"/>
    </row>
    <row r="623" spans="23:23" x14ac:dyDescent="0.6">
      <c r="W623" s="9"/>
    </row>
    <row r="624" spans="23:23" x14ac:dyDescent="0.6">
      <c r="W624" s="9"/>
    </row>
    <row r="625" spans="23:23" x14ac:dyDescent="0.6">
      <c r="W625" s="9"/>
    </row>
    <row r="626" spans="23:23" x14ac:dyDescent="0.6">
      <c r="W626" s="9"/>
    </row>
    <row r="627" spans="23:23" x14ac:dyDescent="0.6">
      <c r="W627" s="9"/>
    </row>
    <row r="628" spans="23:23" x14ac:dyDescent="0.6">
      <c r="W628" s="9"/>
    </row>
    <row r="629" spans="23:23" x14ac:dyDescent="0.6">
      <c r="W629" s="9"/>
    </row>
    <row r="630" spans="23:23" x14ac:dyDescent="0.6">
      <c r="W630" s="9"/>
    </row>
    <row r="631" spans="23:23" x14ac:dyDescent="0.6">
      <c r="W631" s="9"/>
    </row>
    <row r="632" spans="23:23" x14ac:dyDescent="0.6">
      <c r="W632" s="9"/>
    </row>
    <row r="633" spans="23:23" x14ac:dyDescent="0.6">
      <c r="W633" s="9"/>
    </row>
    <row r="634" spans="23:23" x14ac:dyDescent="0.6">
      <c r="W634" s="9"/>
    </row>
    <row r="635" spans="23:23" x14ac:dyDescent="0.6">
      <c r="W635" s="9"/>
    </row>
    <row r="636" spans="23:23" x14ac:dyDescent="0.6">
      <c r="W636" s="9"/>
    </row>
    <row r="637" spans="23:23" x14ac:dyDescent="0.6">
      <c r="W637" s="9"/>
    </row>
    <row r="638" spans="23:23" x14ac:dyDescent="0.6">
      <c r="W638" s="9"/>
    </row>
    <row r="639" spans="23:23" x14ac:dyDescent="0.6">
      <c r="W639" s="9"/>
    </row>
    <row r="640" spans="23:23" x14ac:dyDescent="0.6">
      <c r="W640" s="9"/>
    </row>
    <row r="641" spans="23:23" x14ac:dyDescent="0.6">
      <c r="W641" s="9"/>
    </row>
    <row r="642" spans="23:23" x14ac:dyDescent="0.6">
      <c r="W642" s="9"/>
    </row>
    <row r="643" spans="23:23" x14ac:dyDescent="0.6">
      <c r="W643" s="9"/>
    </row>
    <row r="644" spans="23:23" x14ac:dyDescent="0.6">
      <c r="W644" s="9"/>
    </row>
    <row r="645" spans="23:23" x14ac:dyDescent="0.6">
      <c r="W645" s="9"/>
    </row>
    <row r="646" spans="23:23" x14ac:dyDescent="0.6">
      <c r="W646" s="9"/>
    </row>
    <row r="647" spans="23:23" x14ac:dyDescent="0.6">
      <c r="W647" s="9"/>
    </row>
    <row r="648" spans="23:23" x14ac:dyDescent="0.6">
      <c r="W648" s="9"/>
    </row>
    <row r="649" spans="23:23" x14ac:dyDescent="0.6">
      <c r="W649" s="9"/>
    </row>
    <row r="650" spans="23:23" x14ac:dyDescent="0.6">
      <c r="W650" s="9"/>
    </row>
    <row r="651" spans="23:23" x14ac:dyDescent="0.6">
      <c r="W651" s="9"/>
    </row>
    <row r="652" spans="23:23" x14ac:dyDescent="0.6">
      <c r="W652" s="9"/>
    </row>
    <row r="653" spans="23:23" x14ac:dyDescent="0.6">
      <c r="W653" s="9"/>
    </row>
    <row r="654" spans="23:23" x14ac:dyDescent="0.6">
      <c r="W654" s="9"/>
    </row>
    <row r="655" spans="23:23" x14ac:dyDescent="0.6">
      <c r="W655" s="9"/>
    </row>
    <row r="656" spans="23:23" x14ac:dyDescent="0.6">
      <c r="W656" s="9"/>
    </row>
    <row r="657" spans="23:23" x14ac:dyDescent="0.6">
      <c r="W657" s="9"/>
    </row>
    <row r="658" spans="23:23" x14ac:dyDescent="0.6">
      <c r="W658" s="9"/>
    </row>
    <row r="659" spans="23:23" x14ac:dyDescent="0.6">
      <c r="W659" s="9"/>
    </row>
    <row r="660" spans="23:23" x14ac:dyDescent="0.6">
      <c r="W660" s="9"/>
    </row>
    <row r="661" spans="23:23" x14ac:dyDescent="0.6">
      <c r="W661" s="9"/>
    </row>
    <row r="662" spans="23:23" x14ac:dyDescent="0.6">
      <c r="W662" s="9"/>
    </row>
    <row r="663" spans="23:23" x14ac:dyDescent="0.6">
      <c r="W663" s="9"/>
    </row>
    <row r="664" spans="23:23" x14ac:dyDescent="0.6">
      <c r="W664" s="9"/>
    </row>
    <row r="665" spans="23:23" x14ac:dyDescent="0.6">
      <c r="W665" s="9"/>
    </row>
    <row r="666" spans="23:23" x14ac:dyDescent="0.6">
      <c r="W666" s="9"/>
    </row>
    <row r="667" spans="23:23" x14ac:dyDescent="0.6">
      <c r="W667" s="9"/>
    </row>
    <row r="668" spans="23:23" x14ac:dyDescent="0.6">
      <c r="W668" s="9"/>
    </row>
    <row r="669" spans="23:23" x14ac:dyDescent="0.6">
      <c r="W669" s="9"/>
    </row>
    <row r="670" spans="23:23" x14ac:dyDescent="0.6">
      <c r="W670" s="9"/>
    </row>
    <row r="671" spans="23:23" x14ac:dyDescent="0.6">
      <c r="W671" s="9"/>
    </row>
    <row r="672" spans="23:23" x14ac:dyDescent="0.6">
      <c r="W672" s="9"/>
    </row>
    <row r="673" spans="23:23" x14ac:dyDescent="0.6">
      <c r="W673" s="9"/>
    </row>
    <row r="674" spans="23:23" x14ac:dyDescent="0.6">
      <c r="W674" s="9"/>
    </row>
    <row r="675" spans="23:23" x14ac:dyDescent="0.6">
      <c r="W675" s="9"/>
    </row>
    <row r="676" spans="23:23" x14ac:dyDescent="0.6">
      <c r="W676" s="9"/>
    </row>
    <row r="677" spans="23:23" x14ac:dyDescent="0.6">
      <c r="W677" s="9"/>
    </row>
    <row r="678" spans="23:23" x14ac:dyDescent="0.6">
      <c r="W678" s="9"/>
    </row>
    <row r="679" spans="23:23" x14ac:dyDescent="0.6">
      <c r="W679" s="9"/>
    </row>
    <row r="680" spans="23:23" x14ac:dyDescent="0.6">
      <c r="W680" s="9"/>
    </row>
    <row r="681" spans="23:23" x14ac:dyDescent="0.6">
      <c r="W681" s="9"/>
    </row>
    <row r="682" spans="23:23" x14ac:dyDescent="0.6">
      <c r="W682" s="9"/>
    </row>
    <row r="683" spans="23:23" x14ac:dyDescent="0.6">
      <c r="W683" s="9"/>
    </row>
    <row r="684" spans="23:23" x14ac:dyDescent="0.6">
      <c r="W684" s="9"/>
    </row>
    <row r="685" spans="23:23" x14ac:dyDescent="0.6">
      <c r="W685" s="9"/>
    </row>
    <row r="686" spans="23:23" x14ac:dyDescent="0.6">
      <c r="W686" s="9"/>
    </row>
    <row r="687" spans="23:23" x14ac:dyDescent="0.6">
      <c r="W687" s="9"/>
    </row>
    <row r="688" spans="23:23" x14ac:dyDescent="0.6">
      <c r="W688" s="9"/>
    </row>
    <row r="689" spans="23:23" x14ac:dyDescent="0.6">
      <c r="W689" s="9"/>
    </row>
    <row r="690" spans="23:23" x14ac:dyDescent="0.6">
      <c r="W690" s="9"/>
    </row>
    <row r="691" spans="23:23" x14ac:dyDescent="0.6">
      <c r="W691" s="9"/>
    </row>
    <row r="692" spans="23:23" x14ac:dyDescent="0.6">
      <c r="W692" s="9"/>
    </row>
    <row r="693" spans="23:23" x14ac:dyDescent="0.6">
      <c r="W693" s="9"/>
    </row>
    <row r="694" spans="23:23" x14ac:dyDescent="0.6">
      <c r="W694" s="9"/>
    </row>
    <row r="695" spans="23:23" x14ac:dyDescent="0.6">
      <c r="W695" s="9"/>
    </row>
    <row r="696" spans="23:23" x14ac:dyDescent="0.6">
      <c r="W696" s="9"/>
    </row>
    <row r="697" spans="23:23" x14ac:dyDescent="0.6">
      <c r="W697" s="9"/>
    </row>
    <row r="698" spans="23:23" x14ac:dyDescent="0.6">
      <c r="W698" s="9"/>
    </row>
    <row r="699" spans="23:23" x14ac:dyDescent="0.6">
      <c r="W699" s="9"/>
    </row>
    <row r="700" spans="23:23" x14ac:dyDescent="0.6">
      <c r="W700" s="9"/>
    </row>
    <row r="701" spans="23:23" x14ac:dyDescent="0.6">
      <c r="W701" s="9"/>
    </row>
    <row r="702" spans="23:23" x14ac:dyDescent="0.6">
      <c r="W702" s="9"/>
    </row>
    <row r="703" spans="23:23" x14ac:dyDescent="0.6">
      <c r="W703" s="9"/>
    </row>
    <row r="704" spans="23:23" x14ac:dyDescent="0.6">
      <c r="W704" s="9"/>
    </row>
    <row r="705" spans="23:23" x14ac:dyDescent="0.6">
      <c r="W705" s="9"/>
    </row>
    <row r="706" spans="23:23" x14ac:dyDescent="0.6">
      <c r="W706" s="9"/>
    </row>
    <row r="707" spans="23:23" x14ac:dyDescent="0.6">
      <c r="W707" s="9"/>
    </row>
    <row r="708" spans="23:23" x14ac:dyDescent="0.6">
      <c r="W708" s="9"/>
    </row>
    <row r="709" spans="23:23" x14ac:dyDescent="0.6">
      <c r="W709" s="9"/>
    </row>
    <row r="710" spans="23:23" x14ac:dyDescent="0.6">
      <c r="W710" s="9"/>
    </row>
    <row r="711" spans="23:23" x14ac:dyDescent="0.6">
      <c r="W711" s="9"/>
    </row>
    <row r="712" spans="23:23" x14ac:dyDescent="0.6">
      <c r="W712" s="9"/>
    </row>
    <row r="713" spans="23:23" x14ac:dyDescent="0.6">
      <c r="W713" s="9"/>
    </row>
    <row r="714" spans="23:23" x14ac:dyDescent="0.6">
      <c r="W714" s="9"/>
    </row>
    <row r="715" spans="23:23" x14ac:dyDescent="0.6">
      <c r="W715" s="9"/>
    </row>
    <row r="716" spans="23:23" x14ac:dyDescent="0.6">
      <c r="W716" s="9"/>
    </row>
    <row r="717" spans="23:23" x14ac:dyDescent="0.6">
      <c r="W717" s="9"/>
    </row>
    <row r="718" spans="23:23" x14ac:dyDescent="0.6">
      <c r="W718" s="9"/>
    </row>
    <row r="719" spans="23:23" x14ac:dyDescent="0.6">
      <c r="W719" s="9"/>
    </row>
    <row r="720" spans="23:23" x14ac:dyDescent="0.6">
      <c r="W720" s="9"/>
    </row>
    <row r="721" spans="23:23" x14ac:dyDescent="0.6">
      <c r="W721" s="9"/>
    </row>
    <row r="722" spans="23:23" x14ac:dyDescent="0.6">
      <c r="W722" s="9"/>
    </row>
    <row r="723" spans="23:23" x14ac:dyDescent="0.6">
      <c r="W723" s="9"/>
    </row>
    <row r="724" spans="23:23" x14ac:dyDescent="0.6">
      <c r="W724" s="9"/>
    </row>
    <row r="725" spans="23:23" x14ac:dyDescent="0.6">
      <c r="W725" s="9"/>
    </row>
    <row r="726" spans="23:23" x14ac:dyDescent="0.6">
      <c r="W726" s="9"/>
    </row>
    <row r="727" spans="23:23" x14ac:dyDescent="0.6">
      <c r="W727" s="9"/>
    </row>
    <row r="728" spans="23:23" x14ac:dyDescent="0.6">
      <c r="W728" s="9"/>
    </row>
    <row r="729" spans="23:23" x14ac:dyDescent="0.6">
      <c r="W729" s="9"/>
    </row>
    <row r="730" spans="23:23" x14ac:dyDescent="0.6">
      <c r="W730" s="9"/>
    </row>
    <row r="731" spans="23:23" x14ac:dyDescent="0.6">
      <c r="W731" s="9"/>
    </row>
    <row r="732" spans="23:23" x14ac:dyDescent="0.6">
      <c r="W732" s="9"/>
    </row>
    <row r="733" spans="23:23" x14ac:dyDescent="0.6">
      <c r="W733" s="9"/>
    </row>
    <row r="734" spans="23:23" x14ac:dyDescent="0.6">
      <c r="W734" s="9"/>
    </row>
    <row r="735" spans="23:23" x14ac:dyDescent="0.6">
      <c r="W735" s="9"/>
    </row>
    <row r="736" spans="23:23" x14ac:dyDescent="0.6">
      <c r="W736" s="9"/>
    </row>
    <row r="737" spans="23:23" x14ac:dyDescent="0.6">
      <c r="W737" s="9"/>
    </row>
    <row r="738" spans="23:23" x14ac:dyDescent="0.6">
      <c r="W738" s="9"/>
    </row>
    <row r="739" spans="23:23" x14ac:dyDescent="0.6">
      <c r="W739" s="9"/>
    </row>
    <row r="740" spans="23:23" x14ac:dyDescent="0.6">
      <c r="W740" s="9"/>
    </row>
    <row r="741" spans="23:23" x14ac:dyDescent="0.6">
      <c r="W741" s="9"/>
    </row>
    <row r="742" spans="23:23" x14ac:dyDescent="0.6">
      <c r="W742" s="9"/>
    </row>
    <row r="743" spans="23:23" x14ac:dyDescent="0.6">
      <c r="W743" s="9"/>
    </row>
    <row r="744" spans="23:23" x14ac:dyDescent="0.6">
      <c r="W744" s="9"/>
    </row>
    <row r="745" spans="23:23" x14ac:dyDescent="0.6">
      <c r="W745" s="9"/>
    </row>
    <row r="746" spans="23:23" x14ac:dyDescent="0.6">
      <c r="W746" s="9"/>
    </row>
    <row r="747" spans="23:23" x14ac:dyDescent="0.6">
      <c r="W747" s="9"/>
    </row>
    <row r="748" spans="23:23" x14ac:dyDescent="0.6">
      <c r="W748" s="9"/>
    </row>
    <row r="749" spans="23:23" x14ac:dyDescent="0.6">
      <c r="W749" s="9"/>
    </row>
    <row r="750" spans="23:23" x14ac:dyDescent="0.6">
      <c r="W750" s="9"/>
    </row>
    <row r="751" spans="23:23" x14ac:dyDescent="0.6">
      <c r="W751" s="9"/>
    </row>
    <row r="752" spans="23:23" x14ac:dyDescent="0.6">
      <c r="W752" s="9"/>
    </row>
    <row r="753" spans="23:23" x14ac:dyDescent="0.6">
      <c r="W753" s="9"/>
    </row>
    <row r="754" spans="23:23" x14ac:dyDescent="0.6">
      <c r="W754" s="9"/>
    </row>
    <row r="755" spans="23:23" x14ac:dyDescent="0.6">
      <c r="W755" s="9"/>
    </row>
    <row r="756" spans="23:23" x14ac:dyDescent="0.6">
      <c r="W756" s="9"/>
    </row>
    <row r="757" spans="23:23" x14ac:dyDescent="0.6">
      <c r="W757" s="9"/>
    </row>
    <row r="758" spans="23:23" x14ac:dyDescent="0.6">
      <c r="W758" s="9"/>
    </row>
    <row r="759" spans="23:23" x14ac:dyDescent="0.6">
      <c r="W759" s="9"/>
    </row>
    <row r="760" spans="23:23" x14ac:dyDescent="0.6">
      <c r="W760" s="9"/>
    </row>
    <row r="761" spans="23:23" x14ac:dyDescent="0.6">
      <c r="W761" s="9"/>
    </row>
    <row r="762" spans="23:23" x14ac:dyDescent="0.6">
      <c r="W762" s="9"/>
    </row>
    <row r="763" spans="23:23" x14ac:dyDescent="0.6">
      <c r="W763" s="9"/>
    </row>
    <row r="764" spans="23:23" x14ac:dyDescent="0.6">
      <c r="W764" s="9"/>
    </row>
    <row r="765" spans="23:23" x14ac:dyDescent="0.6">
      <c r="W765" s="9"/>
    </row>
    <row r="766" spans="23:23" x14ac:dyDescent="0.6">
      <c r="W766" s="9"/>
    </row>
    <row r="767" spans="23:23" x14ac:dyDescent="0.6">
      <c r="W767" s="9"/>
    </row>
    <row r="768" spans="23:23" x14ac:dyDescent="0.6">
      <c r="W768" s="9"/>
    </row>
    <row r="769" spans="23:23" x14ac:dyDescent="0.6">
      <c r="W769" s="9"/>
    </row>
    <row r="770" spans="23:23" x14ac:dyDescent="0.6">
      <c r="W770" s="9"/>
    </row>
    <row r="771" spans="23:23" x14ac:dyDescent="0.6">
      <c r="W771" s="9"/>
    </row>
    <row r="772" spans="23:23" x14ac:dyDescent="0.6">
      <c r="W772" s="9"/>
    </row>
    <row r="773" spans="23:23" x14ac:dyDescent="0.6">
      <c r="W773" s="9"/>
    </row>
    <row r="774" spans="23:23" x14ac:dyDescent="0.6">
      <c r="W774" s="9"/>
    </row>
    <row r="775" spans="23:23" x14ac:dyDescent="0.6">
      <c r="W775" s="9"/>
    </row>
    <row r="776" spans="23:23" x14ac:dyDescent="0.6">
      <c r="W776" s="9"/>
    </row>
    <row r="777" spans="23:23" x14ac:dyDescent="0.6">
      <c r="W777" s="9"/>
    </row>
    <row r="778" spans="23:23" x14ac:dyDescent="0.6">
      <c r="W778" s="9"/>
    </row>
    <row r="779" spans="23:23" x14ac:dyDescent="0.6">
      <c r="W779" s="9"/>
    </row>
    <row r="780" spans="23:23" x14ac:dyDescent="0.6">
      <c r="W780" s="9"/>
    </row>
    <row r="781" spans="23:23" x14ac:dyDescent="0.6">
      <c r="W781" s="9"/>
    </row>
    <row r="782" spans="23:23" x14ac:dyDescent="0.6">
      <c r="W782" s="9"/>
    </row>
    <row r="783" spans="23:23" x14ac:dyDescent="0.6">
      <c r="W783" s="9"/>
    </row>
    <row r="784" spans="23:23" x14ac:dyDescent="0.6">
      <c r="W784" s="9"/>
    </row>
    <row r="785" spans="23:23" x14ac:dyDescent="0.6">
      <c r="W785" s="9"/>
    </row>
    <row r="786" spans="23:23" x14ac:dyDescent="0.6">
      <c r="W786" s="9"/>
    </row>
    <row r="787" spans="23:23" x14ac:dyDescent="0.6">
      <c r="W787" s="9"/>
    </row>
    <row r="788" spans="23:23" x14ac:dyDescent="0.6">
      <c r="W788" s="9"/>
    </row>
    <row r="789" spans="23:23" x14ac:dyDescent="0.6">
      <c r="W789" s="9"/>
    </row>
    <row r="790" spans="23:23" x14ac:dyDescent="0.6">
      <c r="W790" s="9"/>
    </row>
    <row r="791" spans="23:23" x14ac:dyDescent="0.6">
      <c r="W791" s="9"/>
    </row>
    <row r="792" spans="23:23" x14ac:dyDescent="0.6">
      <c r="W792" s="9"/>
    </row>
    <row r="793" spans="23:23" x14ac:dyDescent="0.6">
      <c r="W793" s="9"/>
    </row>
    <row r="794" spans="23:23" x14ac:dyDescent="0.6">
      <c r="W794" s="9"/>
    </row>
    <row r="795" spans="23:23" x14ac:dyDescent="0.6">
      <c r="W795" s="9"/>
    </row>
    <row r="796" spans="23:23" x14ac:dyDescent="0.6">
      <c r="W796" s="9"/>
    </row>
    <row r="797" spans="23:23" x14ac:dyDescent="0.6">
      <c r="W797" s="9"/>
    </row>
    <row r="798" spans="23:23" x14ac:dyDescent="0.6">
      <c r="W798" s="9"/>
    </row>
    <row r="799" spans="23:23" x14ac:dyDescent="0.6">
      <c r="W799" s="9"/>
    </row>
    <row r="800" spans="23:23" x14ac:dyDescent="0.6">
      <c r="W800" s="9"/>
    </row>
    <row r="801" spans="23:23" x14ac:dyDescent="0.6">
      <c r="W801" s="9"/>
    </row>
    <row r="802" spans="23:23" x14ac:dyDescent="0.6">
      <c r="W802" s="9"/>
    </row>
    <row r="803" spans="23:23" x14ac:dyDescent="0.6">
      <c r="W803" s="9"/>
    </row>
    <row r="804" spans="23:23" x14ac:dyDescent="0.6">
      <c r="W804" s="9"/>
    </row>
    <row r="805" spans="23:23" x14ac:dyDescent="0.6">
      <c r="W805" s="9"/>
    </row>
    <row r="806" spans="23:23" x14ac:dyDescent="0.6">
      <c r="W806" s="9"/>
    </row>
    <row r="807" spans="23:23" x14ac:dyDescent="0.6">
      <c r="W807" s="9"/>
    </row>
    <row r="808" spans="23:23" x14ac:dyDescent="0.6">
      <c r="W808" s="9"/>
    </row>
    <row r="809" spans="23:23" x14ac:dyDescent="0.6">
      <c r="W809" s="9"/>
    </row>
    <row r="810" spans="23:23" x14ac:dyDescent="0.6">
      <c r="W810" s="9"/>
    </row>
    <row r="811" spans="23:23" x14ac:dyDescent="0.6">
      <c r="W811" s="9"/>
    </row>
    <row r="812" spans="23:23" x14ac:dyDescent="0.6">
      <c r="W812" s="9"/>
    </row>
    <row r="813" spans="23:23" x14ac:dyDescent="0.6">
      <c r="W813" s="9"/>
    </row>
    <row r="814" spans="23:23" x14ac:dyDescent="0.6">
      <c r="W814" s="9"/>
    </row>
    <row r="815" spans="23:23" x14ac:dyDescent="0.6">
      <c r="W815" s="9"/>
    </row>
    <row r="816" spans="23:23" x14ac:dyDescent="0.6">
      <c r="W816" s="9"/>
    </row>
    <row r="817" spans="23:23" x14ac:dyDescent="0.6">
      <c r="W817" s="9"/>
    </row>
    <row r="818" spans="23:23" x14ac:dyDescent="0.6">
      <c r="W818" s="9"/>
    </row>
    <row r="819" spans="23:23" x14ac:dyDescent="0.6">
      <c r="W819" s="9"/>
    </row>
    <row r="820" spans="23:23" x14ac:dyDescent="0.6">
      <c r="W820" s="9"/>
    </row>
    <row r="821" spans="23:23" x14ac:dyDescent="0.6">
      <c r="W821" s="9"/>
    </row>
    <row r="822" spans="23:23" x14ac:dyDescent="0.6">
      <c r="W822" s="9"/>
    </row>
    <row r="823" spans="23:23" x14ac:dyDescent="0.6">
      <c r="W823" s="9"/>
    </row>
    <row r="824" spans="23:23" x14ac:dyDescent="0.6">
      <c r="W824" s="9"/>
    </row>
    <row r="825" spans="23:23" x14ac:dyDescent="0.6">
      <c r="W825" s="9"/>
    </row>
    <row r="826" spans="23:23" x14ac:dyDescent="0.6">
      <c r="W826" s="9"/>
    </row>
    <row r="827" spans="23:23" x14ac:dyDescent="0.6">
      <c r="W827" s="9"/>
    </row>
    <row r="828" spans="23:23" x14ac:dyDescent="0.6">
      <c r="W828" s="9"/>
    </row>
    <row r="829" spans="23:23" x14ac:dyDescent="0.6">
      <c r="W829" s="9"/>
    </row>
    <row r="830" spans="23:23" x14ac:dyDescent="0.6">
      <c r="W830" s="9"/>
    </row>
    <row r="831" spans="23:23" x14ac:dyDescent="0.6">
      <c r="W831" s="9"/>
    </row>
    <row r="832" spans="23:23" x14ac:dyDescent="0.6">
      <c r="W832" s="9"/>
    </row>
    <row r="833" spans="23:23" x14ac:dyDescent="0.6">
      <c r="W833" s="9"/>
    </row>
    <row r="834" spans="23:23" x14ac:dyDescent="0.6">
      <c r="W834" s="9"/>
    </row>
    <row r="835" spans="23:23" x14ac:dyDescent="0.6">
      <c r="W835" s="9"/>
    </row>
    <row r="836" spans="23:23" x14ac:dyDescent="0.6">
      <c r="W836" s="9"/>
    </row>
    <row r="837" spans="23:23" x14ac:dyDescent="0.6">
      <c r="W837" s="9"/>
    </row>
    <row r="838" spans="23:23" x14ac:dyDescent="0.6">
      <c r="W838" s="9"/>
    </row>
    <row r="839" spans="23:23" x14ac:dyDescent="0.6">
      <c r="W839" s="9"/>
    </row>
    <row r="840" spans="23:23" x14ac:dyDescent="0.6">
      <c r="W840" s="9"/>
    </row>
    <row r="841" spans="23:23" x14ac:dyDescent="0.6">
      <c r="W841" s="9"/>
    </row>
    <row r="842" spans="23:23" x14ac:dyDescent="0.6">
      <c r="W842" s="9"/>
    </row>
    <row r="843" spans="23:23" x14ac:dyDescent="0.6">
      <c r="W843" s="9"/>
    </row>
    <row r="844" spans="23:23" x14ac:dyDescent="0.6">
      <c r="W844" s="9"/>
    </row>
    <row r="845" spans="23:23" x14ac:dyDescent="0.6">
      <c r="W845" s="9"/>
    </row>
    <row r="846" spans="23:23" x14ac:dyDescent="0.6">
      <c r="W846" s="9"/>
    </row>
    <row r="847" spans="23:23" x14ac:dyDescent="0.6">
      <c r="W847" s="9"/>
    </row>
    <row r="848" spans="23:23" x14ac:dyDescent="0.6">
      <c r="W848" s="9"/>
    </row>
    <row r="849" spans="23:23" x14ac:dyDescent="0.6">
      <c r="W849" s="9"/>
    </row>
    <row r="850" spans="23:23" x14ac:dyDescent="0.6">
      <c r="W850" s="9"/>
    </row>
    <row r="851" spans="23:23" x14ac:dyDescent="0.6">
      <c r="W851" s="9"/>
    </row>
    <row r="852" spans="23:23" x14ac:dyDescent="0.6">
      <c r="W852" s="9"/>
    </row>
    <row r="853" spans="23:23" x14ac:dyDescent="0.6">
      <c r="W853" s="9"/>
    </row>
    <row r="854" spans="23:23" x14ac:dyDescent="0.6">
      <c r="W854" s="9"/>
    </row>
    <row r="855" spans="23:23" x14ac:dyDescent="0.6">
      <c r="W855" s="9"/>
    </row>
    <row r="856" spans="23:23" x14ac:dyDescent="0.6">
      <c r="W856" s="9"/>
    </row>
    <row r="857" spans="23:23" x14ac:dyDescent="0.6">
      <c r="W857" s="9"/>
    </row>
    <row r="858" spans="23:23" x14ac:dyDescent="0.6">
      <c r="W858" s="9"/>
    </row>
    <row r="859" spans="23:23" x14ac:dyDescent="0.6">
      <c r="W859" s="9"/>
    </row>
    <row r="860" spans="23:23" x14ac:dyDescent="0.6">
      <c r="W860" s="9"/>
    </row>
    <row r="861" spans="23:23" x14ac:dyDescent="0.6">
      <c r="W861" s="9"/>
    </row>
    <row r="862" spans="23:23" x14ac:dyDescent="0.6">
      <c r="W862" s="9"/>
    </row>
    <row r="863" spans="23:23" x14ac:dyDescent="0.6">
      <c r="W863" s="9"/>
    </row>
    <row r="864" spans="23:23" x14ac:dyDescent="0.6">
      <c r="W864" s="9"/>
    </row>
    <row r="865" spans="23:23" x14ac:dyDescent="0.6">
      <c r="W865" s="9"/>
    </row>
    <row r="866" spans="23:23" x14ac:dyDescent="0.6">
      <c r="W866" s="9"/>
    </row>
    <row r="867" spans="23:23" x14ac:dyDescent="0.6">
      <c r="W867" s="9"/>
    </row>
    <row r="868" spans="23:23" x14ac:dyDescent="0.6">
      <c r="W868" s="9"/>
    </row>
    <row r="869" spans="23:23" x14ac:dyDescent="0.6">
      <c r="W869" s="9"/>
    </row>
    <row r="870" spans="23:23" x14ac:dyDescent="0.6">
      <c r="W870" s="9"/>
    </row>
    <row r="871" spans="23:23" x14ac:dyDescent="0.6">
      <c r="W871" s="9"/>
    </row>
    <row r="872" spans="23:23" x14ac:dyDescent="0.6">
      <c r="W872" s="9"/>
    </row>
    <row r="873" spans="23:23" x14ac:dyDescent="0.6">
      <c r="W873" s="9"/>
    </row>
    <row r="874" spans="23:23" x14ac:dyDescent="0.6">
      <c r="W874" s="9"/>
    </row>
    <row r="875" spans="23:23" x14ac:dyDescent="0.6">
      <c r="W875" s="9"/>
    </row>
    <row r="876" spans="23:23" x14ac:dyDescent="0.6">
      <c r="W876" s="9"/>
    </row>
    <row r="877" spans="23:23" x14ac:dyDescent="0.6">
      <c r="W877" s="9"/>
    </row>
    <row r="878" spans="23:23" x14ac:dyDescent="0.6">
      <c r="W878" s="9"/>
    </row>
    <row r="879" spans="23:23" x14ac:dyDescent="0.6">
      <c r="W879" s="9"/>
    </row>
    <row r="880" spans="23:23" x14ac:dyDescent="0.6">
      <c r="W880" s="9"/>
    </row>
    <row r="881" spans="23:23" x14ac:dyDescent="0.6">
      <c r="W881" s="9"/>
    </row>
    <row r="882" spans="23:23" x14ac:dyDescent="0.6">
      <c r="W882" s="9"/>
    </row>
    <row r="883" spans="23:23" x14ac:dyDescent="0.6">
      <c r="W883" s="9"/>
    </row>
    <row r="884" spans="23:23" x14ac:dyDescent="0.6">
      <c r="W884" s="9"/>
    </row>
    <row r="885" spans="23:23" x14ac:dyDescent="0.6">
      <c r="W885" s="9"/>
    </row>
    <row r="886" spans="23:23" x14ac:dyDescent="0.6">
      <c r="W886" s="9"/>
    </row>
    <row r="887" spans="23:23" x14ac:dyDescent="0.6">
      <c r="W887" s="9"/>
    </row>
    <row r="888" spans="23:23" x14ac:dyDescent="0.6">
      <c r="W888" s="9"/>
    </row>
    <row r="889" spans="23:23" x14ac:dyDescent="0.6">
      <c r="W889" s="9"/>
    </row>
    <row r="890" spans="23:23" x14ac:dyDescent="0.6">
      <c r="W890" s="9"/>
    </row>
    <row r="891" spans="23:23" x14ac:dyDescent="0.6">
      <c r="W891" s="9"/>
    </row>
    <row r="892" spans="23:23" x14ac:dyDescent="0.6">
      <c r="W892" s="9"/>
    </row>
    <row r="893" spans="23:23" x14ac:dyDescent="0.6">
      <c r="W893" s="9"/>
    </row>
    <row r="894" spans="23:23" x14ac:dyDescent="0.6">
      <c r="W894" s="9"/>
    </row>
    <row r="895" spans="23:23" x14ac:dyDescent="0.6">
      <c r="W895" s="9"/>
    </row>
    <row r="896" spans="23:23" x14ac:dyDescent="0.6">
      <c r="W896" s="9"/>
    </row>
    <row r="897" spans="23:23" x14ac:dyDescent="0.6">
      <c r="W897" s="9"/>
    </row>
    <row r="898" spans="23:23" x14ac:dyDescent="0.6">
      <c r="W898" s="9"/>
    </row>
    <row r="899" spans="23:23" x14ac:dyDescent="0.6">
      <c r="W899" s="9"/>
    </row>
    <row r="900" spans="23:23" x14ac:dyDescent="0.6">
      <c r="W900" s="9"/>
    </row>
    <row r="901" spans="23:23" x14ac:dyDescent="0.6">
      <c r="W901" s="9"/>
    </row>
    <row r="902" spans="23:23" x14ac:dyDescent="0.6">
      <c r="W902" s="9"/>
    </row>
    <row r="903" spans="23:23" x14ac:dyDescent="0.6">
      <c r="W903" s="9"/>
    </row>
    <row r="904" spans="23:23" x14ac:dyDescent="0.6">
      <c r="W904" s="9"/>
    </row>
    <row r="905" spans="23:23" x14ac:dyDescent="0.6">
      <c r="W905" s="9"/>
    </row>
    <row r="906" spans="23:23" x14ac:dyDescent="0.6">
      <c r="W906" s="9"/>
    </row>
    <row r="907" spans="23:23" x14ac:dyDescent="0.6">
      <c r="W907" s="9"/>
    </row>
    <row r="908" spans="23:23" x14ac:dyDescent="0.6">
      <c r="W908" s="9"/>
    </row>
    <row r="909" spans="23:23" x14ac:dyDescent="0.6">
      <c r="W909" s="9"/>
    </row>
    <row r="910" spans="23:23" x14ac:dyDescent="0.6">
      <c r="W910" s="9"/>
    </row>
    <row r="911" spans="23:23" x14ac:dyDescent="0.6">
      <c r="W911" s="9"/>
    </row>
    <row r="912" spans="23:23" x14ac:dyDescent="0.6">
      <c r="W912" s="9"/>
    </row>
    <row r="913" spans="23:23" x14ac:dyDescent="0.6">
      <c r="W913" s="9"/>
    </row>
    <row r="914" spans="23:23" x14ac:dyDescent="0.6">
      <c r="W914" s="9"/>
    </row>
    <row r="915" spans="23:23" x14ac:dyDescent="0.6">
      <c r="W915" s="9"/>
    </row>
    <row r="916" spans="23:23" x14ac:dyDescent="0.6">
      <c r="W916" s="9"/>
    </row>
    <row r="917" spans="23:23" x14ac:dyDescent="0.6">
      <c r="W917" s="9"/>
    </row>
    <row r="918" spans="23:23" x14ac:dyDescent="0.6">
      <c r="W918" s="9"/>
    </row>
    <row r="919" spans="23:23" x14ac:dyDescent="0.6">
      <c r="W919" s="9"/>
    </row>
    <row r="920" spans="23:23" x14ac:dyDescent="0.6">
      <c r="W920" s="9"/>
    </row>
    <row r="921" spans="23:23" x14ac:dyDescent="0.6">
      <c r="W921" s="9"/>
    </row>
    <row r="922" spans="23:23" x14ac:dyDescent="0.6">
      <c r="W922" s="9"/>
    </row>
    <row r="923" spans="23:23" x14ac:dyDescent="0.6">
      <c r="W923" s="9"/>
    </row>
    <row r="924" spans="23:23" x14ac:dyDescent="0.6">
      <c r="W924" s="9"/>
    </row>
    <row r="925" spans="23:23" x14ac:dyDescent="0.6">
      <c r="W925" s="9"/>
    </row>
    <row r="926" spans="23:23" x14ac:dyDescent="0.6">
      <c r="W926" s="9"/>
    </row>
    <row r="927" spans="23:23" x14ac:dyDescent="0.6">
      <c r="W927" s="9"/>
    </row>
    <row r="928" spans="23:23" x14ac:dyDescent="0.6">
      <c r="W928" s="9"/>
    </row>
    <row r="929" spans="23:23" x14ac:dyDescent="0.6">
      <c r="W929" s="9"/>
    </row>
    <row r="930" spans="23:23" x14ac:dyDescent="0.6">
      <c r="W930" s="9"/>
    </row>
    <row r="931" spans="23:23" x14ac:dyDescent="0.6">
      <c r="W931" s="9"/>
    </row>
    <row r="932" spans="23:23" x14ac:dyDescent="0.6">
      <c r="W932" s="9"/>
    </row>
    <row r="933" spans="23:23" x14ac:dyDescent="0.6">
      <c r="W933" s="9"/>
    </row>
    <row r="934" spans="23:23" x14ac:dyDescent="0.6">
      <c r="W934" s="9"/>
    </row>
    <row r="935" spans="23:23" x14ac:dyDescent="0.6">
      <c r="W935" s="9"/>
    </row>
    <row r="936" spans="23:23" x14ac:dyDescent="0.6">
      <c r="W936" s="9"/>
    </row>
    <row r="937" spans="23:23" x14ac:dyDescent="0.6">
      <c r="W937" s="9"/>
    </row>
    <row r="938" spans="23:23" x14ac:dyDescent="0.6">
      <c r="W938" s="9"/>
    </row>
    <row r="939" spans="23:23" x14ac:dyDescent="0.6">
      <c r="W939" s="9"/>
    </row>
    <row r="940" spans="23:23" x14ac:dyDescent="0.6">
      <c r="W940" s="9"/>
    </row>
    <row r="941" spans="23:23" x14ac:dyDescent="0.6">
      <c r="W941" s="9"/>
    </row>
    <row r="942" spans="23:23" x14ac:dyDescent="0.6">
      <c r="W942" s="9"/>
    </row>
    <row r="943" spans="23:23" x14ac:dyDescent="0.6">
      <c r="W943" s="9"/>
    </row>
    <row r="944" spans="23:23" x14ac:dyDescent="0.6">
      <c r="W944" s="9"/>
    </row>
    <row r="945" spans="23:23" x14ac:dyDescent="0.6">
      <c r="W945" s="9"/>
    </row>
    <row r="946" spans="23:23" x14ac:dyDescent="0.6">
      <c r="W946" s="9"/>
    </row>
    <row r="947" spans="23:23" x14ac:dyDescent="0.6">
      <c r="W947" s="9"/>
    </row>
    <row r="948" spans="23:23" x14ac:dyDescent="0.6">
      <c r="W948" s="9"/>
    </row>
    <row r="949" spans="23:23" x14ac:dyDescent="0.6">
      <c r="W949" s="9"/>
    </row>
    <row r="950" spans="23:23" x14ac:dyDescent="0.6">
      <c r="W950" s="9"/>
    </row>
    <row r="951" spans="23:23" x14ac:dyDescent="0.6">
      <c r="W951" s="9"/>
    </row>
    <row r="952" spans="23:23" x14ac:dyDescent="0.6">
      <c r="W952" s="9"/>
    </row>
    <row r="953" spans="23:23" x14ac:dyDescent="0.6">
      <c r="W953" s="9"/>
    </row>
    <row r="954" spans="23:23" x14ac:dyDescent="0.6">
      <c r="W954" s="9"/>
    </row>
    <row r="955" spans="23:23" x14ac:dyDescent="0.6">
      <c r="W955" s="9"/>
    </row>
    <row r="956" spans="23:23" x14ac:dyDescent="0.6">
      <c r="W956" s="9"/>
    </row>
    <row r="957" spans="23:23" x14ac:dyDescent="0.6">
      <c r="W957" s="9"/>
    </row>
    <row r="958" spans="23:23" x14ac:dyDescent="0.6">
      <c r="W958" s="9"/>
    </row>
    <row r="959" spans="23:23" x14ac:dyDescent="0.6">
      <c r="W959" s="9"/>
    </row>
    <row r="960" spans="23:23" x14ac:dyDescent="0.6">
      <c r="W960" s="9"/>
    </row>
    <row r="961" spans="23:23" x14ac:dyDescent="0.6">
      <c r="W961" s="9"/>
    </row>
    <row r="962" spans="23:23" x14ac:dyDescent="0.6">
      <c r="W962" s="9"/>
    </row>
    <row r="963" spans="23:23" x14ac:dyDescent="0.6">
      <c r="W963" s="9"/>
    </row>
    <row r="964" spans="23:23" x14ac:dyDescent="0.6">
      <c r="W964" s="9"/>
    </row>
    <row r="965" spans="23:23" x14ac:dyDescent="0.6">
      <c r="W965" s="9"/>
    </row>
    <row r="966" spans="23:23" x14ac:dyDescent="0.6">
      <c r="W966" s="9"/>
    </row>
    <row r="967" spans="23:23" x14ac:dyDescent="0.6">
      <c r="W967" s="9"/>
    </row>
    <row r="968" spans="23:23" x14ac:dyDescent="0.6">
      <c r="W968" s="9"/>
    </row>
    <row r="969" spans="23:23" x14ac:dyDescent="0.6">
      <c r="W969" s="9"/>
    </row>
    <row r="970" spans="23:23" x14ac:dyDescent="0.6">
      <c r="W970" s="9"/>
    </row>
    <row r="971" spans="23:23" x14ac:dyDescent="0.6">
      <c r="W971" s="9"/>
    </row>
    <row r="972" spans="23:23" x14ac:dyDescent="0.6">
      <c r="W972" s="9"/>
    </row>
    <row r="973" spans="23:23" x14ac:dyDescent="0.6">
      <c r="W973" s="9"/>
    </row>
    <row r="974" spans="23:23" x14ac:dyDescent="0.6">
      <c r="W974" s="9"/>
    </row>
    <row r="975" spans="23:23" x14ac:dyDescent="0.6">
      <c r="W975" s="9"/>
    </row>
    <row r="976" spans="23:23" x14ac:dyDescent="0.6">
      <c r="W976" s="9"/>
    </row>
    <row r="977" spans="23:23" x14ac:dyDescent="0.6">
      <c r="W977" s="9"/>
    </row>
    <row r="978" spans="23:23" x14ac:dyDescent="0.6">
      <c r="W978" s="9"/>
    </row>
    <row r="979" spans="23:23" x14ac:dyDescent="0.6">
      <c r="W979" s="9"/>
    </row>
    <row r="980" spans="23:23" x14ac:dyDescent="0.6">
      <c r="W980" s="9"/>
    </row>
    <row r="981" spans="23:23" x14ac:dyDescent="0.6">
      <c r="W981" s="9"/>
    </row>
    <row r="982" spans="23:23" x14ac:dyDescent="0.6">
      <c r="W982" s="9"/>
    </row>
    <row r="983" spans="23:23" x14ac:dyDescent="0.6">
      <c r="W983" s="9"/>
    </row>
    <row r="984" spans="23:23" x14ac:dyDescent="0.6">
      <c r="W984" s="9"/>
    </row>
    <row r="985" spans="23:23" x14ac:dyDescent="0.6">
      <c r="W985" s="9"/>
    </row>
    <row r="986" spans="23:23" x14ac:dyDescent="0.6">
      <c r="W986" s="9"/>
    </row>
    <row r="987" spans="23:23" x14ac:dyDescent="0.6">
      <c r="W987" s="9"/>
    </row>
    <row r="988" spans="23:23" x14ac:dyDescent="0.6">
      <c r="W988" s="9"/>
    </row>
    <row r="989" spans="23:23" x14ac:dyDescent="0.6">
      <c r="W989" s="9"/>
    </row>
    <row r="990" spans="23:23" x14ac:dyDescent="0.6">
      <c r="W990" s="9"/>
    </row>
    <row r="991" spans="23:23" x14ac:dyDescent="0.6">
      <c r="W991" s="9"/>
    </row>
    <row r="992" spans="23:23" x14ac:dyDescent="0.6">
      <c r="W992" s="9"/>
    </row>
    <row r="993" spans="23:23" x14ac:dyDescent="0.6">
      <c r="W993" s="9"/>
    </row>
    <row r="994" spans="23:23" x14ac:dyDescent="0.6">
      <c r="W994" s="9"/>
    </row>
    <row r="995" spans="23:23" x14ac:dyDescent="0.6">
      <c r="W995" s="9"/>
    </row>
    <row r="996" spans="23:23" x14ac:dyDescent="0.6">
      <c r="W996" s="9"/>
    </row>
    <row r="997" spans="23:23" x14ac:dyDescent="0.6">
      <c r="W997" s="9"/>
    </row>
    <row r="998" spans="23:23" x14ac:dyDescent="0.6">
      <c r="W998" s="9"/>
    </row>
    <row r="999" spans="23:23" x14ac:dyDescent="0.6">
      <c r="W999" s="9"/>
    </row>
    <row r="1000" spans="23:23" x14ac:dyDescent="0.6">
      <c r="W1000" s="9"/>
    </row>
    <row r="1001" spans="23:23" x14ac:dyDescent="0.6">
      <c r="W1001" s="9"/>
    </row>
    <row r="1002" spans="23:23" x14ac:dyDescent="0.6">
      <c r="W1002" s="9"/>
    </row>
    <row r="1003" spans="23:23" x14ac:dyDescent="0.6">
      <c r="W1003" s="9"/>
    </row>
    <row r="1004" spans="23:23" x14ac:dyDescent="0.6">
      <c r="W1004" s="9"/>
    </row>
    <row r="1005" spans="23:23" x14ac:dyDescent="0.6">
      <c r="W1005" s="9"/>
    </row>
    <row r="1006" spans="23:23" x14ac:dyDescent="0.6">
      <c r="W1006" s="9"/>
    </row>
    <row r="1007" spans="23:23" x14ac:dyDescent="0.6">
      <c r="W1007" s="9"/>
    </row>
    <row r="1008" spans="23:23" x14ac:dyDescent="0.6">
      <c r="W1008" s="9"/>
    </row>
    <row r="1009" spans="23:23" x14ac:dyDescent="0.6">
      <c r="W1009" s="9"/>
    </row>
    <row r="1010" spans="23:23" x14ac:dyDescent="0.6">
      <c r="W1010" s="9"/>
    </row>
    <row r="1011" spans="23:23" x14ac:dyDescent="0.6">
      <c r="W1011" s="9"/>
    </row>
    <row r="1012" spans="23:23" x14ac:dyDescent="0.6">
      <c r="W1012" s="9"/>
    </row>
    <row r="1013" spans="23:23" x14ac:dyDescent="0.6">
      <c r="W1013" s="9"/>
    </row>
    <row r="1014" spans="23:23" x14ac:dyDescent="0.6">
      <c r="W1014" s="9"/>
    </row>
    <row r="1015" spans="23:23" x14ac:dyDescent="0.6">
      <c r="W1015" s="9"/>
    </row>
    <row r="1016" spans="23:23" x14ac:dyDescent="0.6">
      <c r="W1016" s="9"/>
    </row>
    <row r="1017" spans="23:23" x14ac:dyDescent="0.6">
      <c r="W1017" s="9"/>
    </row>
    <row r="1018" spans="23:23" x14ac:dyDescent="0.6">
      <c r="W1018" s="9"/>
    </row>
    <row r="1019" spans="23:23" x14ac:dyDescent="0.6">
      <c r="W1019" s="9"/>
    </row>
    <row r="1020" spans="23:23" x14ac:dyDescent="0.6">
      <c r="W1020" s="9"/>
    </row>
    <row r="1021" spans="23:23" x14ac:dyDescent="0.6">
      <c r="W1021" s="9"/>
    </row>
    <row r="1022" spans="23:23" x14ac:dyDescent="0.6">
      <c r="W1022" s="9"/>
    </row>
    <row r="1023" spans="23:23" x14ac:dyDescent="0.6">
      <c r="W1023" s="9"/>
    </row>
    <row r="1024" spans="23:23" x14ac:dyDescent="0.6">
      <c r="W1024" s="9"/>
    </row>
    <row r="1025" spans="23:23" x14ac:dyDescent="0.6">
      <c r="W1025" s="9"/>
    </row>
    <row r="1026" spans="23:23" x14ac:dyDescent="0.6">
      <c r="W1026" s="9"/>
    </row>
    <row r="1027" spans="23:23" x14ac:dyDescent="0.6">
      <c r="W1027" s="9"/>
    </row>
    <row r="1028" spans="23:23" x14ac:dyDescent="0.6">
      <c r="W1028" s="9"/>
    </row>
    <row r="1029" spans="23:23" x14ac:dyDescent="0.6">
      <c r="W1029" s="9"/>
    </row>
    <row r="1030" spans="23:23" x14ac:dyDescent="0.6">
      <c r="W1030" s="9"/>
    </row>
    <row r="1031" spans="23:23" x14ac:dyDescent="0.6">
      <c r="W1031" s="9"/>
    </row>
    <row r="1032" spans="23:23" x14ac:dyDescent="0.6">
      <c r="W1032" s="9"/>
    </row>
    <row r="1033" spans="23:23" x14ac:dyDescent="0.6">
      <c r="W1033" s="9"/>
    </row>
    <row r="1034" spans="23:23" x14ac:dyDescent="0.6">
      <c r="W1034" s="9"/>
    </row>
    <row r="1035" spans="23:23" x14ac:dyDescent="0.6">
      <c r="W1035" s="9"/>
    </row>
    <row r="1036" spans="23:23" x14ac:dyDescent="0.6">
      <c r="W1036" s="9"/>
    </row>
    <row r="1037" spans="23:23" x14ac:dyDescent="0.6">
      <c r="W1037" s="9"/>
    </row>
    <row r="1038" spans="23:23" x14ac:dyDescent="0.6">
      <c r="W1038" s="9"/>
    </row>
    <row r="1039" spans="23:23" x14ac:dyDescent="0.6">
      <c r="W1039" s="9"/>
    </row>
    <row r="1040" spans="23:23" x14ac:dyDescent="0.6">
      <c r="W1040" s="9"/>
    </row>
    <row r="1041" spans="23:23" x14ac:dyDescent="0.6">
      <c r="W1041" s="9"/>
    </row>
    <row r="1042" spans="23:23" x14ac:dyDescent="0.6">
      <c r="W1042" s="9"/>
    </row>
    <row r="1043" spans="23:23" x14ac:dyDescent="0.6">
      <c r="W1043" s="9"/>
    </row>
    <row r="1044" spans="23:23" x14ac:dyDescent="0.6">
      <c r="W1044" s="9"/>
    </row>
    <row r="1045" spans="23:23" x14ac:dyDescent="0.6">
      <c r="W1045" s="9"/>
    </row>
    <row r="1046" spans="23:23" x14ac:dyDescent="0.6">
      <c r="W1046" s="9"/>
    </row>
    <row r="1047" spans="23:23" x14ac:dyDescent="0.6">
      <c r="W1047" s="9"/>
    </row>
    <row r="1048" spans="23:23" x14ac:dyDescent="0.6">
      <c r="W1048" s="9"/>
    </row>
    <row r="1049" spans="23:23" x14ac:dyDescent="0.6">
      <c r="W1049" s="9"/>
    </row>
    <row r="1050" spans="23:23" x14ac:dyDescent="0.6">
      <c r="W1050" s="9"/>
    </row>
    <row r="1051" spans="23:23" x14ac:dyDescent="0.6">
      <c r="W1051" s="9"/>
    </row>
    <row r="1052" spans="23:23" x14ac:dyDescent="0.6">
      <c r="W1052" s="9"/>
    </row>
    <row r="1053" spans="23:23" x14ac:dyDescent="0.6">
      <c r="W1053" s="9"/>
    </row>
    <row r="1054" spans="23:23" x14ac:dyDescent="0.6">
      <c r="W1054" s="9"/>
    </row>
    <row r="1055" spans="23:23" x14ac:dyDescent="0.6">
      <c r="W1055" s="9"/>
    </row>
    <row r="1056" spans="23:23" x14ac:dyDescent="0.6">
      <c r="W1056" s="9"/>
    </row>
    <row r="1057" spans="23:23" x14ac:dyDescent="0.6">
      <c r="W1057" s="9"/>
    </row>
    <row r="1058" spans="23:23" x14ac:dyDescent="0.6">
      <c r="W1058" s="9"/>
    </row>
    <row r="1059" spans="23:23" x14ac:dyDescent="0.6">
      <c r="W1059" s="9"/>
    </row>
    <row r="1060" spans="23:23" x14ac:dyDescent="0.6">
      <c r="W1060" s="9"/>
    </row>
    <row r="1061" spans="23:23" x14ac:dyDescent="0.6">
      <c r="W1061" s="9"/>
    </row>
    <row r="1062" spans="23:23" x14ac:dyDescent="0.6">
      <c r="W1062" s="9"/>
    </row>
    <row r="1063" spans="23:23" x14ac:dyDescent="0.6">
      <c r="W1063" s="9"/>
    </row>
    <row r="1064" spans="23:23" x14ac:dyDescent="0.6">
      <c r="W1064" s="9"/>
    </row>
    <row r="1065" spans="23:23" x14ac:dyDescent="0.6">
      <c r="W1065" s="9"/>
    </row>
    <row r="1066" spans="23:23" x14ac:dyDescent="0.6">
      <c r="W1066" s="9"/>
    </row>
    <row r="1067" spans="23:23" x14ac:dyDescent="0.6">
      <c r="W1067" s="9"/>
    </row>
    <row r="1068" spans="23:23" x14ac:dyDescent="0.6">
      <c r="W1068" s="9"/>
    </row>
    <row r="1069" spans="23:23" x14ac:dyDescent="0.6">
      <c r="W1069" s="9"/>
    </row>
    <row r="1070" spans="23:23" x14ac:dyDescent="0.6">
      <c r="W1070" s="9"/>
    </row>
    <row r="1071" spans="23:23" x14ac:dyDescent="0.6">
      <c r="W1071" s="9"/>
    </row>
    <row r="1072" spans="23:23" x14ac:dyDescent="0.6">
      <c r="W1072" s="9"/>
    </row>
    <row r="1073" spans="23:23" x14ac:dyDescent="0.6">
      <c r="W1073" s="9"/>
    </row>
    <row r="1074" spans="23:23" x14ac:dyDescent="0.6">
      <c r="W1074" s="9"/>
    </row>
    <row r="1075" spans="23:23" x14ac:dyDescent="0.6">
      <c r="W1075" s="9"/>
    </row>
    <row r="1076" spans="23:23" x14ac:dyDescent="0.6">
      <c r="W1076" s="9"/>
    </row>
    <row r="1077" spans="23:23" x14ac:dyDescent="0.6">
      <c r="W1077" s="9"/>
    </row>
    <row r="1078" spans="23:23" x14ac:dyDescent="0.6">
      <c r="W1078" s="9"/>
    </row>
    <row r="1079" spans="23:23" x14ac:dyDescent="0.6">
      <c r="W1079" s="9"/>
    </row>
    <row r="1080" spans="23:23" x14ac:dyDescent="0.6">
      <c r="W1080" s="9"/>
    </row>
    <row r="1081" spans="23:23" x14ac:dyDescent="0.6">
      <c r="W1081" s="9"/>
    </row>
    <row r="1082" spans="23:23" x14ac:dyDescent="0.6">
      <c r="W1082" s="9"/>
    </row>
    <row r="1083" spans="23:23" x14ac:dyDescent="0.6">
      <c r="W1083" s="9"/>
    </row>
    <row r="1084" spans="23:23" x14ac:dyDescent="0.6">
      <c r="W1084" s="9"/>
    </row>
    <row r="1085" spans="23:23" x14ac:dyDescent="0.6">
      <c r="W1085" s="9"/>
    </row>
    <row r="1086" spans="23:23" x14ac:dyDescent="0.6">
      <c r="W1086" s="9"/>
    </row>
    <row r="1087" spans="23:23" x14ac:dyDescent="0.6">
      <c r="W1087" s="9"/>
    </row>
    <row r="1088" spans="23:23" x14ac:dyDescent="0.6">
      <c r="W1088" s="9"/>
    </row>
    <row r="1089" spans="23:23" x14ac:dyDescent="0.6">
      <c r="W1089" s="9"/>
    </row>
    <row r="1090" spans="23:23" x14ac:dyDescent="0.6">
      <c r="W1090" s="9"/>
    </row>
    <row r="1091" spans="23:23" x14ac:dyDescent="0.6">
      <c r="W1091" s="9"/>
    </row>
    <row r="1092" spans="23:23" x14ac:dyDescent="0.6">
      <c r="W1092" s="9"/>
    </row>
    <row r="1093" spans="23:23" x14ac:dyDescent="0.6">
      <c r="W1093" s="9"/>
    </row>
    <row r="1094" spans="23:23" x14ac:dyDescent="0.6">
      <c r="W1094" s="9"/>
    </row>
    <row r="1095" spans="23:23" x14ac:dyDescent="0.6">
      <c r="W1095" s="9"/>
    </row>
    <row r="1096" spans="23:23" x14ac:dyDescent="0.6">
      <c r="W1096" s="9"/>
    </row>
    <row r="1097" spans="23:23" x14ac:dyDescent="0.6">
      <c r="W1097" s="9"/>
    </row>
    <row r="1098" spans="23:23" x14ac:dyDescent="0.6">
      <c r="W1098" s="9"/>
    </row>
    <row r="1099" spans="23:23" x14ac:dyDescent="0.6">
      <c r="W1099" s="9"/>
    </row>
    <row r="1100" spans="23:23" x14ac:dyDescent="0.6">
      <c r="W1100" s="9"/>
    </row>
    <row r="1101" spans="23:23" x14ac:dyDescent="0.6">
      <c r="W1101" s="9"/>
    </row>
    <row r="1102" spans="23:23" x14ac:dyDescent="0.6">
      <c r="W1102" s="9"/>
    </row>
    <row r="1103" spans="23:23" x14ac:dyDescent="0.6">
      <c r="W1103" s="9"/>
    </row>
    <row r="1104" spans="23:23" x14ac:dyDescent="0.6">
      <c r="W1104" s="9"/>
    </row>
    <row r="1105" spans="23:23" x14ac:dyDescent="0.6">
      <c r="W1105" s="9"/>
    </row>
    <row r="1106" spans="23:23" x14ac:dyDescent="0.6">
      <c r="W1106" s="9"/>
    </row>
    <row r="1107" spans="23:23" x14ac:dyDescent="0.6">
      <c r="W1107" s="9"/>
    </row>
    <row r="1108" spans="23:23" x14ac:dyDescent="0.6">
      <c r="W1108" s="9"/>
    </row>
    <row r="1109" spans="23:23" x14ac:dyDescent="0.6">
      <c r="W1109" s="9"/>
    </row>
    <row r="1110" spans="23:23" x14ac:dyDescent="0.6">
      <c r="W1110" s="9"/>
    </row>
    <row r="1111" spans="23:23" x14ac:dyDescent="0.6">
      <c r="W1111" s="9"/>
    </row>
    <row r="1112" spans="23:23" x14ac:dyDescent="0.6">
      <c r="W1112" s="9"/>
    </row>
    <row r="1113" spans="23:23" x14ac:dyDescent="0.6">
      <c r="W1113" s="9"/>
    </row>
    <row r="1114" spans="23:23" x14ac:dyDescent="0.6">
      <c r="W1114" s="9"/>
    </row>
    <row r="1115" spans="23:23" x14ac:dyDescent="0.6">
      <c r="W1115" s="9"/>
    </row>
    <row r="1116" spans="23:23" x14ac:dyDescent="0.6">
      <c r="W1116" s="9"/>
    </row>
    <row r="1117" spans="23:23" x14ac:dyDescent="0.6">
      <c r="W1117" s="9"/>
    </row>
    <row r="1118" spans="23:23" x14ac:dyDescent="0.6">
      <c r="W1118" s="9"/>
    </row>
    <row r="1119" spans="23:23" x14ac:dyDescent="0.6">
      <c r="W1119" s="9"/>
    </row>
    <row r="1120" spans="23:23" x14ac:dyDescent="0.6">
      <c r="W1120" s="9"/>
    </row>
    <row r="1121" spans="23:23" x14ac:dyDescent="0.6">
      <c r="W1121" s="9"/>
    </row>
    <row r="1122" spans="23:23" x14ac:dyDescent="0.6">
      <c r="W1122" s="9"/>
    </row>
    <row r="1123" spans="23:23" x14ac:dyDescent="0.6">
      <c r="W1123" s="9"/>
    </row>
    <row r="1124" spans="23:23" x14ac:dyDescent="0.6">
      <c r="W1124" s="9"/>
    </row>
    <row r="1125" spans="23:23" x14ac:dyDescent="0.6">
      <c r="W1125" s="9"/>
    </row>
    <row r="1126" spans="23:23" x14ac:dyDescent="0.6">
      <c r="W1126" s="9"/>
    </row>
    <row r="1127" spans="23:23" x14ac:dyDescent="0.6">
      <c r="W1127" s="9"/>
    </row>
    <row r="1128" spans="23:23" x14ac:dyDescent="0.6">
      <c r="W1128" s="9"/>
    </row>
    <row r="1129" spans="23:23" x14ac:dyDescent="0.6">
      <c r="W1129" s="9"/>
    </row>
    <row r="1130" spans="23:23" x14ac:dyDescent="0.6">
      <c r="W1130" s="9"/>
    </row>
    <row r="1131" spans="23:23" x14ac:dyDescent="0.6">
      <c r="W1131" s="9"/>
    </row>
    <row r="1132" spans="23:23" x14ac:dyDescent="0.6">
      <c r="W1132" s="9"/>
    </row>
    <row r="1133" spans="23:23" x14ac:dyDescent="0.6">
      <c r="W1133" s="9"/>
    </row>
    <row r="1134" spans="23:23" x14ac:dyDescent="0.6">
      <c r="W1134" s="9"/>
    </row>
    <row r="1135" spans="23:23" x14ac:dyDescent="0.6">
      <c r="W1135" s="9"/>
    </row>
    <row r="1136" spans="23:23" x14ac:dyDescent="0.6">
      <c r="W1136" s="9"/>
    </row>
    <row r="1137" spans="23:23" x14ac:dyDescent="0.6">
      <c r="W1137" s="9"/>
    </row>
    <row r="1138" spans="23:23" x14ac:dyDescent="0.6">
      <c r="W1138" s="9"/>
    </row>
    <row r="1139" spans="23:23" x14ac:dyDescent="0.6">
      <c r="W1139" s="9"/>
    </row>
    <row r="1140" spans="23:23" x14ac:dyDescent="0.6">
      <c r="W1140" s="9"/>
    </row>
    <row r="1141" spans="23:23" x14ac:dyDescent="0.6">
      <c r="W1141" s="9"/>
    </row>
    <row r="1142" spans="23:23" x14ac:dyDescent="0.6">
      <c r="W1142" s="9"/>
    </row>
    <row r="1143" spans="23:23" x14ac:dyDescent="0.6">
      <c r="W1143" s="9"/>
    </row>
    <row r="1144" spans="23:23" x14ac:dyDescent="0.6">
      <c r="W1144" s="9"/>
    </row>
    <row r="1145" spans="23:23" x14ac:dyDescent="0.6">
      <c r="W1145" s="9"/>
    </row>
    <row r="1146" spans="23:23" x14ac:dyDescent="0.6">
      <c r="W1146" s="9"/>
    </row>
    <row r="1147" spans="23:23" x14ac:dyDescent="0.6">
      <c r="W1147" s="9"/>
    </row>
    <row r="1148" spans="23:23" x14ac:dyDescent="0.6">
      <c r="W1148" s="9"/>
    </row>
    <row r="1149" spans="23:23" x14ac:dyDescent="0.6">
      <c r="W1149" s="9"/>
    </row>
    <row r="1150" spans="23:23" x14ac:dyDescent="0.6">
      <c r="W1150" s="9"/>
    </row>
    <row r="1151" spans="23:23" x14ac:dyDescent="0.6">
      <c r="W1151" s="9"/>
    </row>
    <row r="1152" spans="23:23" x14ac:dyDescent="0.6">
      <c r="W1152" s="9"/>
    </row>
    <row r="1153" spans="23:23" x14ac:dyDescent="0.6">
      <c r="W1153" s="9"/>
    </row>
    <row r="1154" spans="23:23" x14ac:dyDescent="0.6">
      <c r="W1154" s="9"/>
    </row>
    <row r="1155" spans="23:23" x14ac:dyDescent="0.6">
      <c r="W1155" s="9"/>
    </row>
    <row r="1156" spans="23:23" x14ac:dyDescent="0.6">
      <c r="W1156" s="9"/>
    </row>
    <row r="1157" spans="23:23" x14ac:dyDescent="0.6">
      <c r="W1157" s="9"/>
    </row>
    <row r="1158" spans="23:23" x14ac:dyDescent="0.6">
      <c r="W1158" s="9"/>
    </row>
    <row r="1159" spans="23:23" x14ac:dyDescent="0.6">
      <c r="W1159" s="9"/>
    </row>
    <row r="1160" spans="23:23" x14ac:dyDescent="0.6">
      <c r="W1160" s="9"/>
    </row>
    <row r="1161" spans="23:23" x14ac:dyDescent="0.6">
      <c r="W1161" s="9"/>
    </row>
    <row r="1162" spans="23:23" x14ac:dyDescent="0.6">
      <c r="W1162" s="9"/>
    </row>
    <row r="1163" spans="23:23" x14ac:dyDescent="0.6">
      <c r="W1163" s="9"/>
    </row>
    <row r="1164" spans="23:23" x14ac:dyDescent="0.6">
      <c r="W1164" s="9"/>
    </row>
    <row r="1165" spans="23:23" x14ac:dyDescent="0.6">
      <c r="W1165" s="9"/>
    </row>
    <row r="1166" spans="23:23" x14ac:dyDescent="0.6">
      <c r="W1166" s="9"/>
    </row>
    <row r="1167" spans="23:23" x14ac:dyDescent="0.6">
      <c r="W1167" s="9"/>
    </row>
    <row r="1168" spans="23:23" x14ac:dyDescent="0.6">
      <c r="W1168" s="9"/>
    </row>
    <row r="1169" spans="23:23" x14ac:dyDescent="0.6">
      <c r="W1169" s="9"/>
    </row>
    <row r="1170" spans="23:23" x14ac:dyDescent="0.6">
      <c r="W1170" s="9"/>
    </row>
    <row r="1171" spans="23:23" x14ac:dyDescent="0.6">
      <c r="W1171" s="9"/>
    </row>
    <row r="1172" spans="23:23" x14ac:dyDescent="0.6">
      <c r="W1172" s="9"/>
    </row>
    <row r="1173" spans="23:23" x14ac:dyDescent="0.6">
      <c r="W1173" s="9"/>
    </row>
    <row r="1174" spans="23:23" x14ac:dyDescent="0.6">
      <c r="W1174" s="9"/>
    </row>
    <row r="1175" spans="23:23" x14ac:dyDescent="0.6">
      <c r="W1175" s="9"/>
    </row>
    <row r="1176" spans="23:23" x14ac:dyDescent="0.6">
      <c r="W1176" s="9"/>
    </row>
    <row r="1177" spans="23:23" x14ac:dyDescent="0.6">
      <c r="W1177" s="9"/>
    </row>
    <row r="1178" spans="23:23" x14ac:dyDescent="0.6">
      <c r="W1178" s="9"/>
    </row>
    <row r="1179" spans="23:23" x14ac:dyDescent="0.6">
      <c r="W1179" s="9"/>
    </row>
    <row r="1180" spans="23:23" x14ac:dyDescent="0.6">
      <c r="W1180" s="9"/>
    </row>
    <row r="1181" spans="23:23" x14ac:dyDescent="0.6">
      <c r="W1181" s="9"/>
    </row>
    <row r="1182" spans="23:23" x14ac:dyDescent="0.6">
      <c r="W1182" s="9"/>
    </row>
    <row r="1183" spans="23:23" x14ac:dyDescent="0.6">
      <c r="W1183" s="9"/>
    </row>
    <row r="1184" spans="23:23" x14ac:dyDescent="0.6">
      <c r="W1184" s="9"/>
    </row>
    <row r="1185" spans="23:23" x14ac:dyDescent="0.6">
      <c r="W1185" s="9"/>
    </row>
    <row r="1186" spans="23:23" x14ac:dyDescent="0.6">
      <c r="W1186" s="9"/>
    </row>
    <row r="1187" spans="23:23" x14ac:dyDescent="0.6">
      <c r="W1187" s="9"/>
    </row>
    <row r="1188" spans="23:23" x14ac:dyDescent="0.6">
      <c r="W1188" s="9"/>
    </row>
    <row r="1189" spans="23:23" x14ac:dyDescent="0.6">
      <c r="W1189" s="9"/>
    </row>
    <row r="1190" spans="23:23" x14ac:dyDescent="0.6">
      <c r="W1190" s="9"/>
    </row>
    <row r="1191" spans="23:23" x14ac:dyDescent="0.6">
      <c r="W1191" s="9"/>
    </row>
    <row r="1192" spans="23:23" x14ac:dyDescent="0.6">
      <c r="W1192" s="9"/>
    </row>
    <row r="1193" spans="23:23" x14ac:dyDescent="0.6">
      <c r="W1193" s="9"/>
    </row>
    <row r="1194" spans="23:23" x14ac:dyDescent="0.6">
      <c r="W1194" s="9"/>
    </row>
    <row r="1195" spans="23:23" x14ac:dyDescent="0.6">
      <c r="W1195" s="9"/>
    </row>
    <row r="1196" spans="23:23" x14ac:dyDescent="0.6">
      <c r="W1196" s="9"/>
    </row>
    <row r="1197" spans="23:23" x14ac:dyDescent="0.6">
      <c r="W1197" s="9"/>
    </row>
    <row r="1198" spans="23:23" x14ac:dyDescent="0.6">
      <c r="W1198" s="9"/>
    </row>
    <row r="1199" spans="23:23" x14ac:dyDescent="0.6">
      <c r="W1199" s="9"/>
    </row>
    <row r="1200" spans="23:23" x14ac:dyDescent="0.6">
      <c r="W1200" s="9"/>
    </row>
    <row r="1201" spans="23:23" x14ac:dyDescent="0.6">
      <c r="W1201" s="9"/>
    </row>
    <row r="1202" spans="23:23" x14ac:dyDescent="0.6">
      <c r="W1202" s="9"/>
    </row>
    <row r="1203" spans="23:23" x14ac:dyDescent="0.6">
      <c r="W1203" s="9"/>
    </row>
    <row r="1204" spans="23:23" x14ac:dyDescent="0.6">
      <c r="W1204" s="9"/>
    </row>
    <row r="1205" spans="23:23" x14ac:dyDescent="0.6">
      <c r="W1205" s="9"/>
    </row>
    <row r="1206" spans="23:23" x14ac:dyDescent="0.6">
      <c r="W1206" s="9"/>
    </row>
    <row r="1207" spans="23:23" x14ac:dyDescent="0.6">
      <c r="W1207" s="9"/>
    </row>
    <row r="1208" spans="23:23" x14ac:dyDescent="0.6">
      <c r="W1208" s="9"/>
    </row>
    <row r="1209" spans="23:23" x14ac:dyDescent="0.6">
      <c r="W1209" s="9"/>
    </row>
    <row r="1210" spans="23:23" x14ac:dyDescent="0.6">
      <c r="W1210" s="9"/>
    </row>
    <row r="1211" spans="23:23" x14ac:dyDescent="0.6">
      <c r="W1211" s="9"/>
    </row>
    <row r="1212" spans="23:23" x14ac:dyDescent="0.6">
      <c r="W1212" s="9"/>
    </row>
    <row r="1213" spans="23:23" x14ac:dyDescent="0.6">
      <c r="W1213" s="9"/>
    </row>
    <row r="1214" spans="23:23" x14ac:dyDescent="0.6">
      <c r="W1214" s="9"/>
    </row>
    <row r="1215" spans="23:23" x14ac:dyDescent="0.6">
      <c r="W1215" s="9"/>
    </row>
    <row r="1216" spans="23:23" x14ac:dyDescent="0.6">
      <c r="W1216" s="9"/>
    </row>
    <row r="1217" spans="23:23" x14ac:dyDescent="0.6">
      <c r="W1217" s="9"/>
    </row>
    <row r="1218" spans="23:23" x14ac:dyDescent="0.6">
      <c r="W1218" s="9"/>
    </row>
    <row r="1219" spans="23:23" x14ac:dyDescent="0.6">
      <c r="W1219" s="9"/>
    </row>
    <row r="1220" spans="23:23" x14ac:dyDescent="0.6">
      <c r="W1220" s="9"/>
    </row>
    <row r="1221" spans="23:23" x14ac:dyDescent="0.6">
      <c r="W1221" s="9"/>
    </row>
    <row r="1222" spans="23:23" x14ac:dyDescent="0.6">
      <c r="W1222" s="9"/>
    </row>
    <row r="1223" spans="23:23" x14ac:dyDescent="0.6">
      <c r="W1223" s="9"/>
    </row>
    <row r="1224" spans="23:23" x14ac:dyDescent="0.6">
      <c r="W1224" s="9"/>
    </row>
    <row r="1225" spans="23:23" x14ac:dyDescent="0.6">
      <c r="W1225" s="9"/>
    </row>
    <row r="1226" spans="23:23" x14ac:dyDescent="0.6">
      <c r="W1226" s="9"/>
    </row>
    <row r="1227" spans="23:23" x14ac:dyDescent="0.6">
      <c r="W1227" s="9"/>
    </row>
    <row r="1228" spans="23:23" x14ac:dyDescent="0.6">
      <c r="W1228" s="9"/>
    </row>
    <row r="1229" spans="23:23" x14ac:dyDescent="0.6">
      <c r="W1229" s="9"/>
    </row>
    <row r="1230" spans="23:23" x14ac:dyDescent="0.6">
      <c r="W1230" s="9"/>
    </row>
    <row r="1231" spans="23:23" x14ac:dyDescent="0.6">
      <c r="W1231" s="9"/>
    </row>
    <row r="1232" spans="23:23" x14ac:dyDescent="0.6">
      <c r="W1232" s="9"/>
    </row>
    <row r="1233" spans="23:23" x14ac:dyDescent="0.6">
      <c r="W1233" s="9"/>
    </row>
    <row r="1234" spans="23:23" x14ac:dyDescent="0.6">
      <c r="W1234" s="9"/>
    </row>
    <row r="1235" spans="23:23" x14ac:dyDescent="0.6">
      <c r="W1235" s="9"/>
    </row>
    <row r="1236" spans="23:23" x14ac:dyDescent="0.6">
      <c r="W1236" s="9"/>
    </row>
    <row r="1237" spans="23:23" x14ac:dyDescent="0.6">
      <c r="W1237" s="9"/>
    </row>
    <row r="1238" spans="23:23" x14ac:dyDescent="0.6">
      <c r="W1238" s="9"/>
    </row>
    <row r="1239" spans="23:23" x14ac:dyDescent="0.6">
      <c r="W1239" s="9"/>
    </row>
    <row r="1240" spans="23:23" x14ac:dyDescent="0.6">
      <c r="W1240" s="9"/>
    </row>
    <row r="1241" spans="23:23" x14ac:dyDescent="0.6">
      <c r="W1241" s="9"/>
    </row>
    <row r="1242" spans="23:23" x14ac:dyDescent="0.6">
      <c r="W1242" s="9"/>
    </row>
    <row r="1243" spans="23:23" x14ac:dyDescent="0.6">
      <c r="W1243" s="9"/>
    </row>
    <row r="1244" spans="23:23" x14ac:dyDescent="0.6">
      <c r="W1244" s="9"/>
    </row>
    <row r="1245" spans="23:23" x14ac:dyDescent="0.6">
      <c r="W1245" s="9"/>
    </row>
    <row r="1246" spans="23:23" x14ac:dyDescent="0.6">
      <c r="W1246" s="9"/>
    </row>
    <row r="1247" spans="23:23" x14ac:dyDescent="0.6">
      <c r="W1247" s="9"/>
    </row>
    <row r="1248" spans="23:23" x14ac:dyDescent="0.6">
      <c r="W1248" s="9"/>
    </row>
    <row r="1249" spans="23:23" x14ac:dyDescent="0.6">
      <c r="W1249" s="9"/>
    </row>
    <row r="1250" spans="23:23" x14ac:dyDescent="0.6">
      <c r="W1250" s="9"/>
    </row>
    <row r="1251" spans="23:23" x14ac:dyDescent="0.6">
      <c r="W1251" s="9"/>
    </row>
    <row r="1252" spans="23:23" x14ac:dyDescent="0.6">
      <c r="W1252" s="9"/>
    </row>
    <row r="1253" spans="23:23" x14ac:dyDescent="0.6">
      <c r="W1253" s="9"/>
    </row>
    <row r="1254" spans="23:23" x14ac:dyDescent="0.6">
      <c r="W1254" s="9"/>
    </row>
    <row r="1255" spans="23:23" x14ac:dyDescent="0.6">
      <c r="W1255" s="9"/>
    </row>
    <row r="1256" spans="23:23" x14ac:dyDescent="0.6">
      <c r="W1256" s="9"/>
    </row>
    <row r="1257" spans="23:23" x14ac:dyDescent="0.6">
      <c r="W1257" s="9"/>
    </row>
    <row r="1258" spans="23:23" x14ac:dyDescent="0.6">
      <c r="W1258" s="9"/>
    </row>
    <row r="1259" spans="23:23" x14ac:dyDescent="0.6">
      <c r="W1259" s="9"/>
    </row>
    <row r="1260" spans="23:23" x14ac:dyDescent="0.6">
      <c r="W1260" s="9"/>
    </row>
    <row r="1261" spans="23:23" x14ac:dyDescent="0.6">
      <c r="W1261" s="9"/>
    </row>
    <row r="1262" spans="23:23" x14ac:dyDescent="0.6">
      <c r="W1262" s="9"/>
    </row>
    <row r="1263" spans="23:23" x14ac:dyDescent="0.6">
      <c r="W1263" s="9"/>
    </row>
    <row r="1264" spans="23:23" x14ac:dyDescent="0.6">
      <c r="W1264" s="9"/>
    </row>
    <row r="1265" spans="23:23" x14ac:dyDescent="0.6">
      <c r="W1265" s="9"/>
    </row>
    <row r="1266" spans="23:23" x14ac:dyDescent="0.6">
      <c r="W1266" s="9"/>
    </row>
    <row r="1267" spans="23:23" x14ac:dyDescent="0.6">
      <c r="W1267" s="9"/>
    </row>
    <row r="1268" spans="23:23" x14ac:dyDescent="0.6">
      <c r="W1268" s="9"/>
    </row>
    <row r="1269" spans="23:23" x14ac:dyDescent="0.6">
      <c r="W1269" s="9"/>
    </row>
    <row r="1270" spans="23:23" x14ac:dyDescent="0.6">
      <c r="W1270" s="9"/>
    </row>
    <row r="1271" spans="23:23" x14ac:dyDescent="0.6">
      <c r="W1271" s="9"/>
    </row>
    <row r="1272" spans="23:23" x14ac:dyDescent="0.6">
      <c r="W1272" s="9"/>
    </row>
    <row r="1273" spans="23:23" x14ac:dyDescent="0.6">
      <c r="W1273" s="9"/>
    </row>
    <row r="1274" spans="23:23" x14ac:dyDescent="0.6">
      <c r="W1274" s="9"/>
    </row>
    <row r="1275" spans="23:23" x14ac:dyDescent="0.6">
      <c r="W1275" s="9"/>
    </row>
    <row r="1276" spans="23:23" x14ac:dyDescent="0.6">
      <c r="W1276" s="9"/>
    </row>
    <row r="1277" spans="23:23" x14ac:dyDescent="0.6">
      <c r="W1277" s="9"/>
    </row>
    <row r="1278" spans="23:23" x14ac:dyDescent="0.6">
      <c r="W1278" s="9"/>
    </row>
    <row r="1279" spans="23:23" x14ac:dyDescent="0.6">
      <c r="W1279" s="9"/>
    </row>
    <row r="1280" spans="23:23" x14ac:dyDescent="0.6">
      <c r="W1280" s="9"/>
    </row>
    <row r="1281" spans="23:23" x14ac:dyDescent="0.6">
      <c r="W1281" s="9"/>
    </row>
    <row r="1282" spans="23:23" x14ac:dyDescent="0.6">
      <c r="W1282" s="9"/>
    </row>
    <row r="1283" spans="23:23" x14ac:dyDescent="0.6">
      <c r="W1283" s="9"/>
    </row>
    <row r="1284" spans="23:23" x14ac:dyDescent="0.6">
      <c r="W1284" s="9"/>
    </row>
    <row r="1285" spans="23:23" x14ac:dyDescent="0.6">
      <c r="W1285" s="9"/>
    </row>
    <row r="1286" spans="23:23" x14ac:dyDescent="0.6">
      <c r="W1286" s="9"/>
    </row>
    <row r="1287" spans="23:23" x14ac:dyDescent="0.6">
      <c r="W1287" s="9"/>
    </row>
    <row r="1288" spans="23:23" x14ac:dyDescent="0.6">
      <c r="W1288" s="9"/>
    </row>
    <row r="1289" spans="23:23" x14ac:dyDescent="0.6">
      <c r="W1289" s="9"/>
    </row>
    <row r="1290" spans="23:23" x14ac:dyDescent="0.6">
      <c r="W1290" s="9"/>
    </row>
    <row r="1291" spans="23:23" x14ac:dyDescent="0.6">
      <c r="W1291" s="9"/>
    </row>
    <row r="1292" spans="23:23" x14ac:dyDescent="0.6">
      <c r="W1292" s="9"/>
    </row>
    <row r="1293" spans="23:23" x14ac:dyDescent="0.6">
      <c r="W1293" s="9"/>
    </row>
    <row r="1294" spans="23:23" x14ac:dyDescent="0.6">
      <c r="W1294" s="9"/>
    </row>
    <row r="1295" spans="23:23" x14ac:dyDescent="0.6">
      <c r="W1295" s="9"/>
    </row>
    <row r="1296" spans="23:23" x14ac:dyDescent="0.6">
      <c r="W1296" s="9"/>
    </row>
    <row r="1297" spans="23:23" x14ac:dyDescent="0.6">
      <c r="W1297" s="9"/>
    </row>
    <row r="1298" spans="23:23" x14ac:dyDescent="0.6">
      <c r="W1298" s="9"/>
    </row>
    <row r="1299" spans="23:23" x14ac:dyDescent="0.6">
      <c r="W1299" s="9"/>
    </row>
    <row r="1300" spans="23:23" x14ac:dyDescent="0.6">
      <c r="W1300" s="9"/>
    </row>
    <row r="1301" spans="23:23" x14ac:dyDescent="0.6">
      <c r="W1301" s="9"/>
    </row>
    <row r="1302" spans="23:23" x14ac:dyDescent="0.6">
      <c r="W1302" s="9"/>
    </row>
    <row r="1303" spans="23:23" x14ac:dyDescent="0.6">
      <c r="W1303" s="9"/>
    </row>
    <row r="1304" spans="23:23" x14ac:dyDescent="0.6">
      <c r="W1304" s="9"/>
    </row>
    <row r="1305" spans="23:23" x14ac:dyDescent="0.6">
      <c r="W1305" s="9"/>
    </row>
    <row r="1306" spans="23:23" x14ac:dyDescent="0.6">
      <c r="W1306" s="9"/>
    </row>
    <row r="1307" spans="23:23" x14ac:dyDescent="0.6">
      <c r="W1307" s="9"/>
    </row>
    <row r="1308" spans="23:23" x14ac:dyDescent="0.6">
      <c r="W1308" s="9"/>
    </row>
    <row r="1309" spans="23:23" x14ac:dyDescent="0.6">
      <c r="W1309" s="9"/>
    </row>
    <row r="1310" spans="23:23" x14ac:dyDescent="0.6">
      <c r="W1310" s="9"/>
    </row>
    <row r="1311" spans="23:23" x14ac:dyDescent="0.6">
      <c r="W1311" s="9"/>
    </row>
    <row r="1312" spans="23:23" x14ac:dyDescent="0.6">
      <c r="W1312" s="9"/>
    </row>
    <row r="1313" spans="23:23" x14ac:dyDescent="0.6">
      <c r="W1313" s="9"/>
    </row>
    <row r="1314" spans="23:23" x14ac:dyDescent="0.6">
      <c r="W1314" s="9"/>
    </row>
    <row r="1315" spans="23:23" x14ac:dyDescent="0.6">
      <c r="W1315" s="9"/>
    </row>
    <row r="1316" spans="23:23" x14ac:dyDescent="0.6">
      <c r="W1316" s="9"/>
    </row>
    <row r="1317" spans="23:23" x14ac:dyDescent="0.6">
      <c r="W1317" s="9"/>
    </row>
    <row r="1318" spans="23:23" x14ac:dyDescent="0.6">
      <c r="W1318" s="9"/>
    </row>
    <row r="1319" spans="23:23" x14ac:dyDescent="0.6">
      <c r="W1319" s="9"/>
    </row>
    <row r="1320" spans="23:23" x14ac:dyDescent="0.6">
      <c r="W1320" s="9"/>
    </row>
    <row r="1321" spans="23:23" x14ac:dyDescent="0.6">
      <c r="W1321" s="9"/>
    </row>
    <row r="1322" spans="23:23" x14ac:dyDescent="0.6">
      <c r="W1322" s="9"/>
    </row>
    <row r="1323" spans="23:23" x14ac:dyDescent="0.6">
      <c r="W1323" s="9"/>
    </row>
    <row r="1324" spans="23:23" x14ac:dyDescent="0.6">
      <c r="W1324" s="9"/>
    </row>
    <row r="1325" spans="23:23" x14ac:dyDescent="0.6">
      <c r="W1325" s="9"/>
    </row>
    <row r="1326" spans="23:23" x14ac:dyDescent="0.6">
      <c r="W1326" s="9"/>
    </row>
    <row r="1327" spans="23:23" x14ac:dyDescent="0.6">
      <c r="W1327" s="9"/>
    </row>
    <row r="1328" spans="23:23" x14ac:dyDescent="0.6">
      <c r="W1328" s="9"/>
    </row>
    <row r="1329" spans="23:23" x14ac:dyDescent="0.6">
      <c r="W1329" s="9"/>
    </row>
    <row r="1330" spans="23:23" x14ac:dyDescent="0.6">
      <c r="W1330" s="9"/>
    </row>
    <row r="1331" spans="23:23" x14ac:dyDescent="0.6">
      <c r="W1331" s="9"/>
    </row>
    <row r="1332" spans="23:23" x14ac:dyDescent="0.6">
      <c r="W1332" s="9"/>
    </row>
    <row r="1333" spans="23:23" x14ac:dyDescent="0.6">
      <c r="W1333" s="9"/>
    </row>
    <row r="1334" spans="23:23" x14ac:dyDescent="0.6">
      <c r="W1334" s="9"/>
    </row>
    <row r="1335" spans="23:23" x14ac:dyDescent="0.6">
      <c r="W1335" s="9"/>
    </row>
    <row r="1336" spans="23:23" x14ac:dyDescent="0.6">
      <c r="W1336" s="9"/>
    </row>
    <row r="1337" spans="23:23" x14ac:dyDescent="0.6">
      <c r="W1337" s="9"/>
    </row>
    <row r="1338" spans="23:23" x14ac:dyDescent="0.6">
      <c r="W1338" s="9"/>
    </row>
    <row r="1339" spans="23:23" x14ac:dyDescent="0.6">
      <c r="W1339" s="9"/>
    </row>
    <row r="1340" spans="23:23" x14ac:dyDescent="0.6">
      <c r="W1340" s="9"/>
    </row>
    <row r="1341" spans="23:23" x14ac:dyDescent="0.6">
      <c r="W1341" s="9"/>
    </row>
    <row r="1342" spans="23:23" x14ac:dyDescent="0.6">
      <c r="W1342" s="9"/>
    </row>
    <row r="1343" spans="23:23" x14ac:dyDescent="0.6">
      <c r="W1343" s="9"/>
    </row>
    <row r="1344" spans="23:23" x14ac:dyDescent="0.6">
      <c r="W1344" s="9"/>
    </row>
    <row r="1345" spans="23:23" x14ac:dyDescent="0.6">
      <c r="W1345" s="9"/>
    </row>
    <row r="1346" spans="23:23" x14ac:dyDescent="0.6">
      <c r="W1346" s="9"/>
    </row>
    <row r="1347" spans="23:23" x14ac:dyDescent="0.6">
      <c r="W1347" s="9"/>
    </row>
    <row r="1348" spans="23:23" x14ac:dyDescent="0.6">
      <c r="W1348" s="9"/>
    </row>
    <row r="1349" spans="23:23" x14ac:dyDescent="0.6">
      <c r="W1349" s="9"/>
    </row>
    <row r="1350" spans="23:23" x14ac:dyDescent="0.6">
      <c r="W1350" s="9"/>
    </row>
    <row r="1351" spans="23:23" x14ac:dyDescent="0.6">
      <c r="W1351" s="9"/>
    </row>
    <row r="1352" spans="23:23" x14ac:dyDescent="0.6">
      <c r="W1352" s="9"/>
    </row>
    <row r="1353" spans="23:23" x14ac:dyDescent="0.6">
      <c r="W1353" s="9"/>
    </row>
    <row r="1354" spans="23:23" x14ac:dyDescent="0.6">
      <c r="W1354" s="9"/>
    </row>
    <row r="1355" spans="23:23" x14ac:dyDescent="0.6">
      <c r="W1355" s="9"/>
    </row>
    <row r="1356" spans="23:23" x14ac:dyDescent="0.6">
      <c r="W1356" s="9"/>
    </row>
    <row r="1357" spans="23:23" x14ac:dyDescent="0.6">
      <c r="W1357" s="9"/>
    </row>
    <row r="1358" spans="23:23" x14ac:dyDescent="0.6">
      <c r="W1358" s="9"/>
    </row>
    <row r="1359" spans="23:23" x14ac:dyDescent="0.6">
      <c r="W1359" s="9"/>
    </row>
    <row r="1360" spans="23:23" x14ac:dyDescent="0.6">
      <c r="W1360" s="9"/>
    </row>
    <row r="1361" spans="23:23" x14ac:dyDescent="0.6">
      <c r="W1361" s="9"/>
    </row>
    <row r="1362" spans="23:23" x14ac:dyDescent="0.6">
      <c r="W1362" s="9"/>
    </row>
    <row r="1363" spans="23:23" x14ac:dyDescent="0.6">
      <c r="W1363" s="9"/>
    </row>
    <row r="1364" spans="23:23" x14ac:dyDescent="0.6">
      <c r="W1364" s="9"/>
    </row>
    <row r="1365" spans="23:23" x14ac:dyDescent="0.6">
      <c r="W1365" s="9"/>
    </row>
    <row r="1366" spans="23:23" x14ac:dyDescent="0.6">
      <c r="W1366" s="9"/>
    </row>
    <row r="1367" spans="23:23" x14ac:dyDescent="0.6">
      <c r="W1367" s="9"/>
    </row>
    <row r="1368" spans="23:23" x14ac:dyDescent="0.6">
      <c r="W1368" s="9"/>
    </row>
    <row r="1369" spans="23:23" x14ac:dyDescent="0.6">
      <c r="W1369" s="9"/>
    </row>
    <row r="1370" spans="23:23" x14ac:dyDescent="0.6">
      <c r="W1370" s="9"/>
    </row>
    <row r="1371" spans="23:23" x14ac:dyDescent="0.6">
      <c r="W1371" s="9"/>
    </row>
    <row r="1372" spans="23:23" x14ac:dyDescent="0.6">
      <c r="W1372" s="9"/>
    </row>
    <row r="1373" spans="23:23" x14ac:dyDescent="0.6">
      <c r="W1373" s="9"/>
    </row>
    <row r="1374" spans="23:23" x14ac:dyDescent="0.6">
      <c r="W1374" s="9"/>
    </row>
    <row r="1375" spans="23:23" x14ac:dyDescent="0.6">
      <c r="W1375" s="9"/>
    </row>
    <row r="1376" spans="23:23" x14ac:dyDescent="0.6">
      <c r="W1376" s="9"/>
    </row>
    <row r="1377" spans="23:23" x14ac:dyDescent="0.6">
      <c r="W1377" s="9"/>
    </row>
    <row r="1378" spans="23:23" x14ac:dyDescent="0.6">
      <c r="W1378" s="9"/>
    </row>
    <row r="1379" spans="23:23" x14ac:dyDescent="0.6">
      <c r="W1379" s="9"/>
    </row>
    <row r="1380" spans="23:23" x14ac:dyDescent="0.6">
      <c r="W1380" s="9"/>
    </row>
    <row r="1381" spans="23:23" x14ac:dyDescent="0.6">
      <c r="W1381" s="9"/>
    </row>
    <row r="1382" spans="23:23" x14ac:dyDescent="0.6">
      <c r="W1382" s="9"/>
    </row>
    <row r="1383" spans="23:23" x14ac:dyDescent="0.6">
      <c r="W1383" s="9"/>
    </row>
    <row r="1384" spans="23:23" x14ac:dyDescent="0.6">
      <c r="W1384" s="9"/>
    </row>
    <row r="1385" spans="23:23" x14ac:dyDescent="0.6">
      <c r="W1385" s="9"/>
    </row>
    <row r="1386" spans="23:23" x14ac:dyDescent="0.6">
      <c r="W1386" s="9"/>
    </row>
    <row r="1387" spans="23:23" x14ac:dyDescent="0.6">
      <c r="W1387" s="9"/>
    </row>
    <row r="1388" spans="23:23" x14ac:dyDescent="0.6">
      <c r="W1388" s="9"/>
    </row>
    <row r="1389" spans="23:23" x14ac:dyDescent="0.6">
      <c r="W1389" s="9"/>
    </row>
    <row r="1390" spans="23:23" x14ac:dyDescent="0.6">
      <c r="W1390" s="9"/>
    </row>
    <row r="1391" spans="23:23" x14ac:dyDescent="0.6">
      <c r="W1391" s="9"/>
    </row>
    <row r="1392" spans="23:23" x14ac:dyDescent="0.6">
      <c r="W1392" s="9"/>
    </row>
    <row r="1393" spans="23:23" x14ac:dyDescent="0.6">
      <c r="W1393" s="9"/>
    </row>
    <row r="1394" spans="23:23" x14ac:dyDescent="0.6">
      <c r="W1394" s="9"/>
    </row>
    <row r="1395" spans="23:23" x14ac:dyDescent="0.6">
      <c r="W1395" s="9"/>
    </row>
    <row r="1396" spans="23:23" x14ac:dyDescent="0.6">
      <c r="W1396" s="9"/>
    </row>
    <row r="1397" spans="23:23" x14ac:dyDescent="0.6">
      <c r="W1397" s="9"/>
    </row>
    <row r="1398" spans="23:23" x14ac:dyDescent="0.6">
      <c r="W1398" s="9"/>
    </row>
    <row r="1399" spans="23:23" x14ac:dyDescent="0.6">
      <c r="W1399" s="9"/>
    </row>
    <row r="1400" spans="23:23" x14ac:dyDescent="0.6">
      <c r="W1400" s="9"/>
    </row>
    <row r="1401" spans="23:23" x14ac:dyDescent="0.6">
      <c r="W1401" s="9"/>
    </row>
    <row r="1402" spans="23:23" x14ac:dyDescent="0.6">
      <c r="W1402" s="9"/>
    </row>
    <row r="1403" spans="23:23" x14ac:dyDescent="0.6">
      <c r="W1403" s="9"/>
    </row>
    <row r="1404" spans="23:23" x14ac:dyDescent="0.6">
      <c r="W1404" s="9"/>
    </row>
    <row r="1405" spans="23:23" x14ac:dyDescent="0.6">
      <c r="W1405" s="9"/>
    </row>
    <row r="1406" spans="23:23" x14ac:dyDescent="0.6">
      <c r="W1406" s="9"/>
    </row>
    <row r="1407" spans="23:23" x14ac:dyDescent="0.6">
      <c r="W1407" s="9"/>
    </row>
    <row r="1408" spans="23:23" x14ac:dyDescent="0.6">
      <c r="W1408" s="9"/>
    </row>
    <row r="1409" spans="23:23" x14ac:dyDescent="0.6">
      <c r="W1409" s="9"/>
    </row>
    <row r="1410" spans="23:23" x14ac:dyDescent="0.6">
      <c r="W1410" s="9"/>
    </row>
    <row r="1411" spans="23:23" x14ac:dyDescent="0.6">
      <c r="W1411" s="9"/>
    </row>
    <row r="1412" spans="23:23" x14ac:dyDescent="0.6">
      <c r="W1412" s="9"/>
    </row>
    <row r="1413" spans="23:23" x14ac:dyDescent="0.6">
      <c r="W1413" s="9"/>
    </row>
    <row r="1414" spans="23:23" x14ac:dyDescent="0.6">
      <c r="W1414" s="9"/>
    </row>
    <row r="1415" spans="23:23" x14ac:dyDescent="0.6">
      <c r="W1415" s="9"/>
    </row>
    <row r="1416" spans="23:23" x14ac:dyDescent="0.6">
      <c r="W1416" s="9"/>
    </row>
    <row r="1417" spans="23:23" x14ac:dyDescent="0.6">
      <c r="W1417" s="9"/>
    </row>
    <row r="1418" spans="23:23" x14ac:dyDescent="0.6">
      <c r="W1418" s="9"/>
    </row>
    <row r="1419" spans="23:23" x14ac:dyDescent="0.6">
      <c r="W1419" s="9"/>
    </row>
    <row r="1420" spans="23:23" x14ac:dyDescent="0.6">
      <c r="W1420" s="9"/>
    </row>
    <row r="1421" spans="23:23" x14ac:dyDescent="0.6">
      <c r="W1421" s="9"/>
    </row>
    <row r="1422" spans="23:23" x14ac:dyDescent="0.6">
      <c r="W1422" s="9"/>
    </row>
    <row r="1423" spans="23:23" x14ac:dyDescent="0.6">
      <c r="W1423" s="9"/>
    </row>
    <row r="1424" spans="23:23" x14ac:dyDescent="0.6">
      <c r="W1424" s="9"/>
    </row>
    <row r="1425" spans="23:23" x14ac:dyDescent="0.6">
      <c r="W1425" s="9"/>
    </row>
    <row r="1426" spans="23:23" x14ac:dyDescent="0.6">
      <c r="W1426" s="9"/>
    </row>
    <row r="1427" spans="23:23" x14ac:dyDescent="0.6">
      <c r="W1427" s="9"/>
    </row>
    <row r="1428" spans="23:23" x14ac:dyDescent="0.6">
      <c r="W1428" s="9"/>
    </row>
    <row r="1429" spans="23:23" x14ac:dyDescent="0.6">
      <c r="W1429" s="9"/>
    </row>
    <row r="1430" spans="23:23" x14ac:dyDescent="0.6">
      <c r="W1430" s="9"/>
    </row>
    <row r="1431" spans="23:23" x14ac:dyDescent="0.6">
      <c r="W1431" s="9"/>
    </row>
    <row r="1432" spans="23:23" x14ac:dyDescent="0.6">
      <c r="W1432" s="9"/>
    </row>
    <row r="1433" spans="23:23" x14ac:dyDescent="0.6">
      <c r="W1433" s="9"/>
    </row>
    <row r="1434" spans="23:23" x14ac:dyDescent="0.6">
      <c r="W1434" s="9"/>
    </row>
    <row r="1435" spans="23:23" x14ac:dyDescent="0.6">
      <c r="W1435" s="9"/>
    </row>
    <row r="1436" spans="23:23" x14ac:dyDescent="0.6">
      <c r="W1436" s="9"/>
    </row>
    <row r="1437" spans="23:23" x14ac:dyDescent="0.6">
      <c r="W1437" s="9"/>
    </row>
    <row r="1438" spans="23:23" x14ac:dyDescent="0.6">
      <c r="W1438" s="9"/>
    </row>
    <row r="1439" spans="23:23" x14ac:dyDescent="0.6">
      <c r="W1439" s="9"/>
    </row>
    <row r="1440" spans="23:23" x14ac:dyDescent="0.6">
      <c r="W1440" s="9"/>
    </row>
    <row r="1441" spans="23:23" x14ac:dyDescent="0.6">
      <c r="W1441" s="9"/>
    </row>
    <row r="1442" spans="23:23" x14ac:dyDescent="0.6">
      <c r="W1442" s="9"/>
    </row>
    <row r="1443" spans="23:23" x14ac:dyDescent="0.6">
      <c r="W1443" s="9"/>
    </row>
    <row r="1444" spans="23:23" x14ac:dyDescent="0.6">
      <c r="W1444" s="9"/>
    </row>
    <row r="1445" spans="23:23" x14ac:dyDescent="0.6">
      <c r="W1445" s="9"/>
    </row>
    <row r="1446" spans="23:23" x14ac:dyDescent="0.6">
      <c r="W1446" s="9"/>
    </row>
    <row r="1447" spans="23:23" x14ac:dyDescent="0.6">
      <c r="W1447" s="9"/>
    </row>
    <row r="1448" spans="23:23" x14ac:dyDescent="0.6">
      <c r="W1448" s="9"/>
    </row>
    <row r="1449" spans="23:23" x14ac:dyDescent="0.6">
      <c r="W1449" s="9"/>
    </row>
    <row r="1450" spans="23:23" x14ac:dyDescent="0.6">
      <c r="W1450" s="9"/>
    </row>
    <row r="1451" spans="23:23" x14ac:dyDescent="0.6">
      <c r="W1451" s="9"/>
    </row>
    <row r="1452" spans="23:23" x14ac:dyDescent="0.6">
      <c r="W1452" s="9"/>
    </row>
    <row r="1453" spans="23:23" x14ac:dyDescent="0.6">
      <c r="W1453" s="9"/>
    </row>
    <row r="1454" spans="23:23" x14ac:dyDescent="0.6">
      <c r="W1454" s="9"/>
    </row>
    <row r="1455" spans="23:23" x14ac:dyDescent="0.6">
      <c r="W1455" s="9"/>
    </row>
    <row r="1456" spans="23:23" x14ac:dyDescent="0.6">
      <c r="W1456" s="9"/>
    </row>
    <row r="1457" spans="23:23" x14ac:dyDescent="0.6">
      <c r="W1457" s="9"/>
    </row>
    <row r="1458" spans="23:23" x14ac:dyDescent="0.6">
      <c r="W1458" s="9"/>
    </row>
    <row r="1459" spans="23:23" x14ac:dyDescent="0.6">
      <c r="W1459" s="9"/>
    </row>
    <row r="1460" spans="23:23" x14ac:dyDescent="0.6">
      <c r="W1460" s="9"/>
    </row>
    <row r="1461" spans="23:23" x14ac:dyDescent="0.6">
      <c r="W1461" s="9"/>
    </row>
    <row r="1462" spans="23:23" x14ac:dyDescent="0.6">
      <c r="W1462" s="9"/>
    </row>
    <row r="1463" spans="23:23" x14ac:dyDescent="0.6">
      <c r="W1463" s="9"/>
    </row>
    <row r="1464" spans="23:23" x14ac:dyDescent="0.6">
      <c r="W1464" s="9"/>
    </row>
    <row r="1465" spans="23:23" x14ac:dyDescent="0.6">
      <c r="W1465" s="9"/>
    </row>
    <row r="1466" spans="23:23" x14ac:dyDescent="0.6">
      <c r="W1466" s="9"/>
    </row>
    <row r="1467" spans="23:23" x14ac:dyDescent="0.6">
      <c r="W1467" s="9"/>
    </row>
    <row r="1468" spans="23:23" x14ac:dyDescent="0.6">
      <c r="W1468" s="9"/>
    </row>
    <row r="1469" spans="23:23" x14ac:dyDescent="0.6">
      <c r="W1469" s="9"/>
    </row>
    <row r="1470" spans="23:23" x14ac:dyDescent="0.6">
      <c r="W1470" s="9"/>
    </row>
    <row r="1471" spans="23:23" x14ac:dyDescent="0.6">
      <c r="W1471" s="9"/>
    </row>
    <row r="1472" spans="23:23" x14ac:dyDescent="0.6">
      <c r="W1472" s="9"/>
    </row>
    <row r="1473" spans="23:23" x14ac:dyDescent="0.6">
      <c r="W1473" s="9"/>
    </row>
    <row r="1474" spans="23:23" x14ac:dyDescent="0.6">
      <c r="W1474" s="9"/>
    </row>
    <row r="1475" spans="23:23" x14ac:dyDescent="0.6">
      <c r="W1475" s="9"/>
    </row>
    <row r="1476" spans="23:23" x14ac:dyDescent="0.6">
      <c r="W1476" s="9"/>
    </row>
    <row r="1477" spans="23:23" x14ac:dyDescent="0.6">
      <c r="W1477" s="9"/>
    </row>
    <row r="1478" spans="23:23" x14ac:dyDescent="0.6">
      <c r="W1478" s="9"/>
    </row>
    <row r="1479" spans="23:23" x14ac:dyDescent="0.6">
      <c r="W1479" s="9"/>
    </row>
    <row r="1480" spans="23:23" x14ac:dyDescent="0.6">
      <c r="W1480" s="9"/>
    </row>
    <row r="1481" spans="23:23" x14ac:dyDescent="0.6">
      <c r="W1481" s="9"/>
    </row>
    <row r="1482" spans="23:23" x14ac:dyDescent="0.6">
      <c r="W1482" s="9"/>
    </row>
    <row r="1483" spans="23:23" x14ac:dyDescent="0.6">
      <c r="W1483" s="9"/>
    </row>
    <row r="1484" spans="23:23" x14ac:dyDescent="0.6">
      <c r="W1484" s="9"/>
    </row>
    <row r="1485" spans="23:23" x14ac:dyDescent="0.6">
      <c r="W1485" s="9"/>
    </row>
    <row r="1486" spans="23:23" x14ac:dyDescent="0.6">
      <c r="W1486" s="9"/>
    </row>
    <row r="1487" spans="23:23" x14ac:dyDescent="0.6">
      <c r="W1487" s="9"/>
    </row>
    <row r="1488" spans="23:23" x14ac:dyDescent="0.6">
      <c r="W1488" s="9"/>
    </row>
    <row r="1489" spans="23:23" x14ac:dyDescent="0.6">
      <c r="W1489" s="9"/>
    </row>
    <row r="1490" spans="23:23" x14ac:dyDescent="0.6">
      <c r="W1490" s="9"/>
    </row>
    <row r="1491" spans="23:23" x14ac:dyDescent="0.6">
      <c r="W1491" s="9"/>
    </row>
    <row r="1492" spans="23:23" x14ac:dyDescent="0.6">
      <c r="W1492" s="9"/>
    </row>
    <row r="1493" spans="23:23" x14ac:dyDescent="0.6">
      <c r="W1493" s="9"/>
    </row>
    <row r="1494" spans="23:23" x14ac:dyDescent="0.6">
      <c r="W1494" s="9"/>
    </row>
    <row r="1495" spans="23:23" x14ac:dyDescent="0.6">
      <c r="W1495" s="9"/>
    </row>
    <row r="1496" spans="23:23" x14ac:dyDescent="0.6">
      <c r="W1496" s="9"/>
    </row>
    <row r="1497" spans="23:23" x14ac:dyDescent="0.6">
      <c r="W1497" s="9"/>
    </row>
    <row r="1498" spans="23:23" x14ac:dyDescent="0.6">
      <c r="W1498" s="9"/>
    </row>
    <row r="1499" spans="23:23" x14ac:dyDescent="0.6">
      <c r="W1499" s="9"/>
    </row>
    <row r="1500" spans="23:23" x14ac:dyDescent="0.6">
      <c r="W1500" s="9"/>
    </row>
    <row r="1501" spans="23:23" x14ac:dyDescent="0.6">
      <c r="W1501" s="9"/>
    </row>
    <row r="1502" spans="23:23" x14ac:dyDescent="0.6">
      <c r="W1502" s="9"/>
    </row>
    <row r="1503" spans="23:23" x14ac:dyDescent="0.6">
      <c r="W1503" s="9"/>
    </row>
    <row r="1504" spans="23:23" x14ac:dyDescent="0.6">
      <c r="W1504" s="9"/>
    </row>
    <row r="1505" spans="23:23" x14ac:dyDescent="0.6">
      <c r="W1505" s="9"/>
    </row>
    <row r="1506" spans="23:23" x14ac:dyDescent="0.6">
      <c r="W1506" s="9"/>
    </row>
    <row r="1507" spans="23:23" x14ac:dyDescent="0.6">
      <c r="W1507" s="9"/>
    </row>
    <row r="1508" spans="23:23" x14ac:dyDescent="0.6">
      <c r="W1508" s="9"/>
    </row>
    <row r="1509" spans="23:23" x14ac:dyDescent="0.6">
      <c r="W1509" s="9"/>
    </row>
    <row r="1510" spans="23:23" x14ac:dyDescent="0.6">
      <c r="W1510" s="9"/>
    </row>
    <row r="1511" spans="23:23" x14ac:dyDescent="0.6">
      <c r="W1511" s="9"/>
    </row>
    <row r="1512" spans="23:23" x14ac:dyDescent="0.6">
      <c r="W1512" s="9"/>
    </row>
    <row r="1513" spans="23:23" x14ac:dyDescent="0.6">
      <c r="W1513" s="9"/>
    </row>
    <row r="1514" spans="23:23" x14ac:dyDescent="0.6">
      <c r="W1514" s="9"/>
    </row>
    <row r="1515" spans="23:23" x14ac:dyDescent="0.6">
      <c r="W1515" s="9"/>
    </row>
    <row r="1516" spans="23:23" x14ac:dyDescent="0.6">
      <c r="W1516" s="9"/>
    </row>
    <row r="1517" spans="23:23" x14ac:dyDescent="0.6">
      <c r="W1517" s="9"/>
    </row>
    <row r="1518" spans="23:23" x14ac:dyDescent="0.6">
      <c r="W1518" s="9"/>
    </row>
    <row r="1519" spans="23:23" x14ac:dyDescent="0.6">
      <c r="W1519" s="9"/>
    </row>
    <row r="1520" spans="23:23" x14ac:dyDescent="0.6">
      <c r="W1520" s="9"/>
    </row>
    <row r="1521" spans="23:23" x14ac:dyDescent="0.6">
      <c r="W1521" s="9"/>
    </row>
    <row r="1522" spans="23:23" x14ac:dyDescent="0.6">
      <c r="W1522" s="9"/>
    </row>
    <row r="1523" spans="23:23" x14ac:dyDescent="0.6">
      <c r="W1523" s="9"/>
    </row>
    <row r="1524" spans="23:23" x14ac:dyDescent="0.6">
      <c r="W1524" s="9"/>
    </row>
    <row r="1525" spans="23:23" x14ac:dyDescent="0.6">
      <c r="W1525" s="9"/>
    </row>
    <row r="1526" spans="23:23" x14ac:dyDescent="0.6">
      <c r="W1526" s="9"/>
    </row>
    <row r="1527" spans="23:23" x14ac:dyDescent="0.6">
      <c r="W1527" s="9"/>
    </row>
    <row r="1528" spans="23:23" x14ac:dyDescent="0.6">
      <c r="W1528" s="9"/>
    </row>
    <row r="1529" spans="23:23" x14ac:dyDescent="0.6">
      <c r="W1529" s="9"/>
    </row>
    <row r="1530" spans="23:23" x14ac:dyDescent="0.6">
      <c r="W1530" s="9"/>
    </row>
    <row r="1531" spans="23:23" x14ac:dyDescent="0.6">
      <c r="W1531" s="9"/>
    </row>
    <row r="1532" spans="23:23" x14ac:dyDescent="0.6">
      <c r="W1532" s="9"/>
    </row>
    <row r="1533" spans="23:23" x14ac:dyDescent="0.6">
      <c r="W1533" s="9"/>
    </row>
    <row r="1534" spans="23:23" x14ac:dyDescent="0.6">
      <c r="W1534" s="9"/>
    </row>
    <row r="1535" spans="23:23" x14ac:dyDescent="0.6">
      <c r="W1535" s="9"/>
    </row>
    <row r="1536" spans="23:23" x14ac:dyDescent="0.6">
      <c r="W1536" s="9"/>
    </row>
    <row r="1537" spans="23:23" x14ac:dyDescent="0.6">
      <c r="W1537" s="9"/>
    </row>
    <row r="1538" spans="23:23" x14ac:dyDescent="0.6">
      <c r="W1538" s="9"/>
    </row>
    <row r="1539" spans="23:23" x14ac:dyDescent="0.6">
      <c r="W1539" s="9"/>
    </row>
    <row r="1540" spans="23:23" x14ac:dyDescent="0.6">
      <c r="W1540" s="9"/>
    </row>
    <row r="1541" spans="23:23" x14ac:dyDescent="0.6">
      <c r="W1541" s="9"/>
    </row>
    <row r="1542" spans="23:23" x14ac:dyDescent="0.6">
      <c r="W1542" s="9"/>
    </row>
    <row r="1543" spans="23:23" x14ac:dyDescent="0.6">
      <c r="W1543" s="9"/>
    </row>
    <row r="1544" spans="23:23" x14ac:dyDescent="0.6">
      <c r="W1544" s="9"/>
    </row>
    <row r="1545" spans="23:23" x14ac:dyDescent="0.6">
      <c r="W1545" s="9"/>
    </row>
    <row r="1546" spans="23:23" x14ac:dyDescent="0.6">
      <c r="W1546" s="9"/>
    </row>
    <row r="1547" spans="23:23" x14ac:dyDescent="0.6">
      <c r="W1547" s="9"/>
    </row>
    <row r="1548" spans="23:23" x14ac:dyDescent="0.6">
      <c r="W1548" s="9"/>
    </row>
    <row r="1549" spans="23:23" x14ac:dyDescent="0.6">
      <c r="W1549" s="9"/>
    </row>
    <row r="1550" spans="23:23" x14ac:dyDescent="0.6">
      <c r="W1550" s="9"/>
    </row>
    <row r="1551" spans="23:23" x14ac:dyDescent="0.6">
      <c r="W1551" s="9"/>
    </row>
    <row r="1552" spans="23:23" x14ac:dyDescent="0.6">
      <c r="W1552" s="9"/>
    </row>
    <row r="1553" spans="23:23" x14ac:dyDescent="0.6">
      <c r="W1553" s="9"/>
    </row>
    <row r="1554" spans="23:23" x14ac:dyDescent="0.6">
      <c r="W1554" s="9"/>
    </row>
    <row r="1555" spans="23:23" x14ac:dyDescent="0.6">
      <c r="W1555" s="9"/>
    </row>
    <row r="1556" spans="23:23" x14ac:dyDescent="0.6">
      <c r="W1556" s="9"/>
    </row>
    <row r="1557" spans="23:23" x14ac:dyDescent="0.6">
      <c r="W1557" s="9"/>
    </row>
    <row r="1558" spans="23:23" x14ac:dyDescent="0.6">
      <c r="W1558" s="9"/>
    </row>
    <row r="1559" spans="23:23" x14ac:dyDescent="0.6">
      <c r="W1559" s="9"/>
    </row>
    <row r="1560" spans="23:23" x14ac:dyDescent="0.6">
      <c r="W1560" s="9"/>
    </row>
    <row r="1561" spans="23:23" x14ac:dyDescent="0.6">
      <c r="W1561" s="9"/>
    </row>
    <row r="1562" spans="23:23" x14ac:dyDescent="0.6">
      <c r="W1562" s="9"/>
    </row>
    <row r="1563" spans="23:23" x14ac:dyDescent="0.6">
      <c r="W1563" s="9"/>
    </row>
    <row r="1564" spans="23:23" x14ac:dyDescent="0.6">
      <c r="W1564" s="9"/>
    </row>
    <row r="1565" spans="23:23" x14ac:dyDescent="0.6">
      <c r="W1565" s="9"/>
    </row>
    <row r="1566" spans="23:23" x14ac:dyDescent="0.6">
      <c r="W1566" s="9"/>
    </row>
    <row r="1567" spans="23:23" x14ac:dyDescent="0.6">
      <c r="W1567" s="9"/>
    </row>
    <row r="1568" spans="23:23" x14ac:dyDescent="0.6">
      <c r="W1568" s="9"/>
    </row>
    <row r="1569" spans="23:23" x14ac:dyDescent="0.6">
      <c r="W1569" s="9"/>
    </row>
    <row r="1570" spans="23:23" x14ac:dyDescent="0.6">
      <c r="W1570" s="9"/>
    </row>
    <row r="1571" spans="23:23" x14ac:dyDescent="0.6">
      <c r="W1571" s="9"/>
    </row>
    <row r="1572" spans="23:23" x14ac:dyDescent="0.6">
      <c r="W1572" s="9"/>
    </row>
    <row r="1573" spans="23:23" x14ac:dyDescent="0.6">
      <c r="W1573" s="9"/>
    </row>
    <row r="1574" spans="23:23" x14ac:dyDescent="0.6">
      <c r="W1574" s="9"/>
    </row>
    <row r="1575" spans="23:23" x14ac:dyDescent="0.6">
      <c r="W1575" s="9"/>
    </row>
    <row r="1576" spans="23:23" x14ac:dyDescent="0.6">
      <c r="W1576" s="9"/>
    </row>
    <row r="1577" spans="23:23" x14ac:dyDescent="0.6">
      <c r="W1577" s="9"/>
    </row>
    <row r="1578" spans="23:23" x14ac:dyDescent="0.6">
      <c r="W1578" s="9"/>
    </row>
    <row r="1579" spans="23:23" x14ac:dyDescent="0.6">
      <c r="W1579" s="9"/>
    </row>
    <row r="1580" spans="23:23" x14ac:dyDescent="0.6">
      <c r="W1580" s="9"/>
    </row>
    <row r="1581" spans="23:23" x14ac:dyDescent="0.6">
      <c r="W1581" s="9"/>
    </row>
    <row r="1582" spans="23:23" x14ac:dyDescent="0.6">
      <c r="W1582" s="9"/>
    </row>
    <row r="1583" spans="23:23" x14ac:dyDescent="0.6">
      <c r="W1583" s="9"/>
    </row>
    <row r="1584" spans="23:23" x14ac:dyDescent="0.6">
      <c r="W1584" s="9"/>
    </row>
    <row r="1585" spans="23:23" x14ac:dyDescent="0.6">
      <c r="W1585" s="9"/>
    </row>
    <row r="1586" spans="23:23" x14ac:dyDescent="0.6">
      <c r="W1586" s="9"/>
    </row>
    <row r="1587" spans="23:23" x14ac:dyDescent="0.6">
      <c r="W1587" s="9"/>
    </row>
    <row r="1588" spans="23:23" x14ac:dyDescent="0.6">
      <c r="W1588" s="9"/>
    </row>
    <row r="1589" spans="23:23" x14ac:dyDescent="0.6">
      <c r="W1589" s="9"/>
    </row>
    <row r="1590" spans="23:23" x14ac:dyDescent="0.6">
      <c r="W1590" s="9"/>
    </row>
    <row r="1591" spans="23:23" x14ac:dyDescent="0.6">
      <c r="W1591" s="9"/>
    </row>
    <row r="1592" spans="23:23" x14ac:dyDescent="0.6">
      <c r="W1592" s="9"/>
    </row>
    <row r="1593" spans="23:23" x14ac:dyDescent="0.6">
      <c r="W1593" s="9"/>
    </row>
    <row r="1594" spans="23:23" x14ac:dyDescent="0.6">
      <c r="W1594" s="9"/>
    </row>
    <row r="1595" spans="23:23" x14ac:dyDescent="0.6">
      <c r="W1595" s="9"/>
    </row>
    <row r="1596" spans="23:23" x14ac:dyDescent="0.6">
      <c r="W1596" s="9"/>
    </row>
    <row r="1597" spans="23:23" x14ac:dyDescent="0.6">
      <c r="W1597" s="9"/>
    </row>
    <row r="1598" spans="23:23" x14ac:dyDescent="0.6">
      <c r="W1598" s="9"/>
    </row>
    <row r="1599" spans="23:23" x14ac:dyDescent="0.6">
      <c r="W1599" s="9"/>
    </row>
    <row r="1600" spans="23:23" x14ac:dyDescent="0.6">
      <c r="W1600" s="9"/>
    </row>
    <row r="1601" spans="23:23" x14ac:dyDescent="0.6">
      <c r="W1601" s="9"/>
    </row>
    <row r="1602" spans="23:23" x14ac:dyDescent="0.6">
      <c r="W1602" s="9"/>
    </row>
    <row r="1603" spans="23:23" x14ac:dyDescent="0.6">
      <c r="W1603" s="9"/>
    </row>
    <row r="1604" spans="23:23" x14ac:dyDescent="0.6">
      <c r="W1604" s="9"/>
    </row>
    <row r="1605" spans="23:23" x14ac:dyDescent="0.6">
      <c r="W1605" s="9"/>
    </row>
    <row r="1606" spans="23:23" x14ac:dyDescent="0.6">
      <c r="W1606" s="9"/>
    </row>
    <row r="1607" spans="23:23" x14ac:dyDescent="0.6">
      <c r="W1607" s="9"/>
    </row>
    <row r="1608" spans="23:23" x14ac:dyDescent="0.6">
      <c r="W1608" s="9"/>
    </row>
    <row r="1609" spans="23:23" x14ac:dyDescent="0.6">
      <c r="W1609" s="9"/>
    </row>
    <row r="1610" spans="23:23" x14ac:dyDescent="0.6">
      <c r="W1610" s="9"/>
    </row>
    <row r="1611" spans="23:23" x14ac:dyDescent="0.6">
      <c r="W1611" s="9"/>
    </row>
    <row r="1612" spans="23:23" x14ac:dyDescent="0.6">
      <c r="W1612" s="9"/>
    </row>
    <row r="1613" spans="23:23" x14ac:dyDescent="0.6">
      <c r="W1613" s="9"/>
    </row>
    <row r="1614" spans="23:23" x14ac:dyDescent="0.6">
      <c r="W1614" s="9"/>
    </row>
    <row r="1615" spans="23:23" x14ac:dyDescent="0.6">
      <c r="W1615" s="9"/>
    </row>
    <row r="1616" spans="23:23" x14ac:dyDescent="0.6">
      <c r="W1616" s="9"/>
    </row>
    <row r="1617" spans="23:23" x14ac:dyDescent="0.6">
      <c r="W1617" s="9"/>
    </row>
    <row r="1618" spans="23:23" x14ac:dyDescent="0.6">
      <c r="W1618" s="9"/>
    </row>
    <row r="1619" spans="23:23" x14ac:dyDescent="0.6">
      <c r="W1619" s="9"/>
    </row>
    <row r="1620" spans="23:23" x14ac:dyDescent="0.6">
      <c r="W1620" s="9"/>
    </row>
    <row r="1621" spans="23:23" x14ac:dyDescent="0.6">
      <c r="W1621" s="9"/>
    </row>
    <row r="1622" spans="23:23" x14ac:dyDescent="0.6">
      <c r="W1622" s="9"/>
    </row>
    <row r="1623" spans="23:23" x14ac:dyDescent="0.6">
      <c r="W1623" s="9"/>
    </row>
    <row r="1624" spans="23:23" x14ac:dyDescent="0.6">
      <c r="W1624" s="9"/>
    </row>
    <row r="1625" spans="23:23" x14ac:dyDescent="0.6">
      <c r="W1625" s="9"/>
    </row>
    <row r="1626" spans="23:23" x14ac:dyDescent="0.6">
      <c r="W1626" s="9"/>
    </row>
    <row r="1627" spans="23:23" x14ac:dyDescent="0.6">
      <c r="W1627" s="9"/>
    </row>
    <row r="1628" spans="23:23" x14ac:dyDescent="0.6">
      <c r="W1628" s="9"/>
    </row>
    <row r="1629" spans="23:23" x14ac:dyDescent="0.6">
      <c r="W1629" s="9"/>
    </row>
    <row r="1630" spans="23:23" x14ac:dyDescent="0.6">
      <c r="W1630" s="9"/>
    </row>
    <row r="1631" spans="23:23" x14ac:dyDescent="0.6">
      <c r="W1631" s="9"/>
    </row>
    <row r="1632" spans="23:23" x14ac:dyDescent="0.6">
      <c r="W1632" s="9"/>
    </row>
    <row r="1633" spans="23:23" x14ac:dyDescent="0.6">
      <c r="W1633" s="9"/>
    </row>
    <row r="1634" spans="23:23" x14ac:dyDescent="0.6">
      <c r="W1634" s="9"/>
    </row>
    <row r="1635" spans="23:23" x14ac:dyDescent="0.6">
      <c r="W1635" s="9"/>
    </row>
    <row r="1636" spans="23:23" x14ac:dyDescent="0.6">
      <c r="W1636" s="9"/>
    </row>
    <row r="1637" spans="23:23" x14ac:dyDescent="0.6">
      <c r="W1637" s="9"/>
    </row>
    <row r="1638" spans="23:23" x14ac:dyDescent="0.6">
      <c r="W1638" s="9"/>
    </row>
    <row r="1639" spans="23:23" x14ac:dyDescent="0.6">
      <c r="W1639" s="9"/>
    </row>
    <row r="1640" spans="23:23" x14ac:dyDescent="0.6">
      <c r="W1640" s="9"/>
    </row>
    <row r="1641" spans="23:23" x14ac:dyDescent="0.6">
      <c r="W1641" s="9"/>
    </row>
    <row r="1642" spans="23:23" x14ac:dyDescent="0.6">
      <c r="W1642" s="9"/>
    </row>
    <row r="1643" spans="23:23" x14ac:dyDescent="0.6">
      <c r="W1643" s="9"/>
    </row>
    <row r="1644" spans="23:23" x14ac:dyDescent="0.6">
      <c r="W1644" s="9"/>
    </row>
    <row r="1645" spans="23:23" x14ac:dyDescent="0.6">
      <c r="W1645" s="9"/>
    </row>
    <row r="1646" spans="23:23" x14ac:dyDescent="0.6">
      <c r="W1646" s="9"/>
    </row>
    <row r="1647" spans="23:23" x14ac:dyDescent="0.6">
      <c r="W1647" s="9"/>
    </row>
    <row r="1648" spans="23:23" x14ac:dyDescent="0.6">
      <c r="W1648" s="9"/>
    </row>
    <row r="1649" spans="23:23" x14ac:dyDescent="0.6">
      <c r="W1649" s="9"/>
    </row>
    <row r="1650" spans="23:23" x14ac:dyDescent="0.6">
      <c r="W1650" s="9"/>
    </row>
    <row r="1651" spans="23:23" x14ac:dyDescent="0.6">
      <c r="W1651" s="9"/>
    </row>
    <row r="1652" spans="23:23" x14ac:dyDescent="0.6">
      <c r="W1652" s="9"/>
    </row>
    <row r="1653" spans="23:23" x14ac:dyDescent="0.6">
      <c r="W1653" s="9"/>
    </row>
    <row r="1654" spans="23:23" x14ac:dyDescent="0.6">
      <c r="W1654" s="9"/>
    </row>
    <row r="1655" spans="23:23" x14ac:dyDescent="0.6">
      <c r="W1655" s="9"/>
    </row>
    <row r="1656" spans="23:23" x14ac:dyDescent="0.6">
      <c r="W1656" s="9"/>
    </row>
    <row r="1657" spans="23:23" x14ac:dyDescent="0.6">
      <c r="W1657" s="9"/>
    </row>
    <row r="1658" spans="23:23" x14ac:dyDescent="0.6">
      <c r="W1658" s="9"/>
    </row>
    <row r="1659" spans="23:23" x14ac:dyDescent="0.6">
      <c r="W1659" s="9"/>
    </row>
    <row r="1660" spans="23:23" x14ac:dyDescent="0.6">
      <c r="W1660" s="9"/>
    </row>
    <row r="1661" spans="23:23" x14ac:dyDescent="0.6">
      <c r="W1661" s="9"/>
    </row>
    <row r="1662" spans="23:23" x14ac:dyDescent="0.6">
      <c r="W1662" s="9"/>
    </row>
    <row r="1663" spans="23:23" x14ac:dyDescent="0.6">
      <c r="W1663" s="9"/>
    </row>
    <row r="1664" spans="23:23" x14ac:dyDescent="0.6">
      <c r="W1664" s="9"/>
    </row>
    <row r="1665" spans="23:23" x14ac:dyDescent="0.6">
      <c r="W1665" s="9"/>
    </row>
    <row r="1666" spans="23:23" x14ac:dyDescent="0.6">
      <c r="W1666" s="9"/>
    </row>
    <row r="1667" spans="23:23" x14ac:dyDescent="0.6">
      <c r="W1667" s="9"/>
    </row>
    <row r="1668" spans="23:23" x14ac:dyDescent="0.6">
      <c r="W1668" s="9"/>
    </row>
    <row r="1669" spans="23:23" x14ac:dyDescent="0.6">
      <c r="W1669" s="9"/>
    </row>
    <row r="1670" spans="23:23" x14ac:dyDescent="0.6">
      <c r="W1670" s="9"/>
    </row>
    <row r="1671" spans="23:23" x14ac:dyDescent="0.6">
      <c r="W1671" s="9"/>
    </row>
    <row r="1672" spans="23:23" x14ac:dyDescent="0.6">
      <c r="W1672" s="9"/>
    </row>
    <row r="1673" spans="23:23" x14ac:dyDescent="0.6">
      <c r="W1673" s="9"/>
    </row>
    <row r="1674" spans="23:23" x14ac:dyDescent="0.6">
      <c r="W1674" s="9"/>
    </row>
    <row r="1675" spans="23:23" x14ac:dyDescent="0.6">
      <c r="W1675" s="9"/>
    </row>
    <row r="1676" spans="23:23" x14ac:dyDescent="0.6">
      <c r="W1676" s="9"/>
    </row>
    <row r="1677" spans="23:23" x14ac:dyDescent="0.6">
      <c r="W1677" s="9"/>
    </row>
    <row r="1678" spans="23:23" x14ac:dyDescent="0.6">
      <c r="W1678" s="9"/>
    </row>
    <row r="1679" spans="23:23" x14ac:dyDescent="0.6">
      <c r="W1679" s="9"/>
    </row>
    <row r="1680" spans="23:23" x14ac:dyDescent="0.6">
      <c r="W1680" s="9"/>
    </row>
    <row r="1681" spans="23:23" x14ac:dyDescent="0.6">
      <c r="W1681" s="9"/>
    </row>
    <row r="1682" spans="23:23" x14ac:dyDescent="0.6">
      <c r="W1682" s="9"/>
    </row>
    <row r="1683" spans="23:23" x14ac:dyDescent="0.6">
      <c r="W1683" s="9"/>
    </row>
    <row r="1684" spans="23:23" x14ac:dyDescent="0.6">
      <c r="W1684" s="9"/>
    </row>
    <row r="1685" spans="23:23" x14ac:dyDescent="0.6">
      <c r="W1685" s="9"/>
    </row>
    <row r="1686" spans="23:23" x14ac:dyDescent="0.6">
      <c r="W1686" s="9"/>
    </row>
    <row r="1687" spans="23:23" x14ac:dyDescent="0.6">
      <c r="W1687" s="9"/>
    </row>
    <row r="1688" spans="23:23" x14ac:dyDescent="0.6">
      <c r="W1688" s="9"/>
    </row>
    <row r="1689" spans="23:23" x14ac:dyDescent="0.6">
      <c r="W1689" s="9"/>
    </row>
    <row r="1690" spans="23:23" x14ac:dyDescent="0.6">
      <c r="W1690" s="9"/>
    </row>
    <row r="1691" spans="23:23" x14ac:dyDescent="0.6">
      <c r="W1691" s="9"/>
    </row>
    <row r="1692" spans="23:23" x14ac:dyDescent="0.6">
      <c r="W1692" s="9"/>
    </row>
    <row r="1693" spans="23:23" x14ac:dyDescent="0.6">
      <c r="W1693" s="9"/>
    </row>
    <row r="1694" spans="23:23" x14ac:dyDescent="0.6">
      <c r="W1694" s="9"/>
    </row>
    <row r="1695" spans="23:23" x14ac:dyDescent="0.6">
      <c r="W1695" s="9"/>
    </row>
    <row r="1696" spans="23:23" x14ac:dyDescent="0.6">
      <c r="W1696" s="9"/>
    </row>
    <row r="1697" spans="23:23" x14ac:dyDescent="0.6">
      <c r="W1697" s="9"/>
    </row>
    <row r="1698" spans="23:23" x14ac:dyDescent="0.6">
      <c r="W1698" s="9"/>
    </row>
    <row r="1699" spans="23:23" x14ac:dyDescent="0.6">
      <c r="W1699" s="9"/>
    </row>
    <row r="1700" spans="23:23" x14ac:dyDescent="0.6">
      <c r="W1700" s="9"/>
    </row>
    <row r="1701" spans="23:23" x14ac:dyDescent="0.6">
      <c r="W1701" s="9"/>
    </row>
    <row r="1702" spans="23:23" x14ac:dyDescent="0.6">
      <c r="W1702" s="9"/>
    </row>
    <row r="1703" spans="23:23" x14ac:dyDescent="0.6">
      <c r="W1703" s="9"/>
    </row>
    <row r="1704" spans="23:23" x14ac:dyDescent="0.6">
      <c r="W1704" s="9"/>
    </row>
    <row r="1705" spans="23:23" x14ac:dyDescent="0.6">
      <c r="W1705" s="9"/>
    </row>
    <row r="1706" spans="23:23" x14ac:dyDescent="0.6">
      <c r="W1706" s="9"/>
    </row>
    <row r="1707" spans="23:23" x14ac:dyDescent="0.6">
      <c r="W1707" s="9"/>
    </row>
    <row r="1708" spans="23:23" x14ac:dyDescent="0.6">
      <c r="W1708" s="9"/>
    </row>
    <row r="1709" spans="23:23" x14ac:dyDescent="0.6">
      <c r="W1709" s="9"/>
    </row>
    <row r="1710" spans="23:23" x14ac:dyDescent="0.6">
      <c r="W1710" s="9"/>
    </row>
    <row r="1711" spans="23:23" x14ac:dyDescent="0.6">
      <c r="W1711" s="9"/>
    </row>
    <row r="1712" spans="23:23" x14ac:dyDescent="0.6">
      <c r="W1712" s="9"/>
    </row>
    <row r="1713" spans="23:23" x14ac:dyDescent="0.6">
      <c r="W1713" s="9"/>
    </row>
    <row r="1714" spans="23:23" x14ac:dyDescent="0.6">
      <c r="W1714" s="9"/>
    </row>
    <row r="1715" spans="23:23" x14ac:dyDescent="0.6">
      <c r="W1715" s="9"/>
    </row>
    <row r="1716" spans="23:23" x14ac:dyDescent="0.6">
      <c r="W1716" s="9"/>
    </row>
    <row r="1717" spans="23:23" x14ac:dyDescent="0.6">
      <c r="W1717" s="9"/>
    </row>
    <row r="1718" spans="23:23" x14ac:dyDescent="0.6">
      <c r="W1718" s="9"/>
    </row>
    <row r="1719" spans="23:23" x14ac:dyDescent="0.6">
      <c r="W1719" s="9"/>
    </row>
    <row r="1720" spans="23:23" x14ac:dyDescent="0.6">
      <c r="W1720" s="9"/>
    </row>
    <row r="1721" spans="23:23" x14ac:dyDescent="0.6">
      <c r="W1721" s="9"/>
    </row>
    <row r="1722" spans="23:23" x14ac:dyDescent="0.6">
      <c r="W1722" s="9"/>
    </row>
    <row r="1723" spans="23:23" x14ac:dyDescent="0.6">
      <c r="W1723" s="9"/>
    </row>
    <row r="1724" spans="23:23" x14ac:dyDescent="0.6">
      <c r="W1724" s="9"/>
    </row>
    <row r="1725" spans="23:23" x14ac:dyDescent="0.6">
      <c r="W1725" s="9"/>
    </row>
    <row r="1726" spans="23:23" x14ac:dyDescent="0.6">
      <c r="W1726" s="9"/>
    </row>
    <row r="1727" spans="23:23" x14ac:dyDescent="0.6">
      <c r="W1727" s="9"/>
    </row>
    <row r="1728" spans="23:23" x14ac:dyDescent="0.6">
      <c r="W1728" s="9"/>
    </row>
    <row r="1729" spans="23:23" x14ac:dyDescent="0.6">
      <c r="W1729" s="9"/>
    </row>
    <row r="1730" spans="23:23" x14ac:dyDescent="0.6">
      <c r="W1730" s="9"/>
    </row>
    <row r="1731" spans="23:23" x14ac:dyDescent="0.6">
      <c r="W1731" s="9"/>
    </row>
    <row r="1732" spans="23:23" x14ac:dyDescent="0.6">
      <c r="W1732" s="9"/>
    </row>
    <row r="1733" spans="23:23" x14ac:dyDescent="0.6">
      <c r="W1733" s="9"/>
    </row>
    <row r="1734" spans="23:23" x14ac:dyDescent="0.6">
      <c r="W1734" s="9"/>
    </row>
    <row r="1735" spans="23:23" x14ac:dyDescent="0.6">
      <c r="W1735" s="9"/>
    </row>
    <row r="1736" spans="23:23" x14ac:dyDescent="0.6">
      <c r="W1736" s="9"/>
    </row>
    <row r="1737" spans="23:23" x14ac:dyDescent="0.6">
      <c r="W1737" s="9"/>
    </row>
    <row r="1738" spans="23:23" x14ac:dyDescent="0.6">
      <c r="W1738" s="9"/>
    </row>
    <row r="1739" spans="23:23" x14ac:dyDescent="0.6">
      <c r="W1739" s="9"/>
    </row>
    <row r="1740" spans="23:23" x14ac:dyDescent="0.6">
      <c r="W1740" s="9"/>
    </row>
    <row r="1741" spans="23:23" x14ac:dyDescent="0.6">
      <c r="W1741" s="9"/>
    </row>
    <row r="1742" spans="23:23" x14ac:dyDescent="0.6">
      <c r="W1742" s="9"/>
    </row>
    <row r="1743" spans="23:23" x14ac:dyDescent="0.6">
      <c r="W1743" s="9"/>
    </row>
    <row r="1744" spans="23:23" x14ac:dyDescent="0.6">
      <c r="W1744" s="9"/>
    </row>
    <row r="1745" spans="23:23" x14ac:dyDescent="0.6">
      <c r="W1745" s="9"/>
    </row>
    <row r="1746" spans="23:23" x14ac:dyDescent="0.6">
      <c r="W1746" s="9"/>
    </row>
    <row r="1747" spans="23:23" x14ac:dyDescent="0.6">
      <c r="W1747" s="9"/>
    </row>
    <row r="1748" spans="23:23" x14ac:dyDescent="0.6">
      <c r="W1748" s="9"/>
    </row>
    <row r="1749" spans="23:23" x14ac:dyDescent="0.6">
      <c r="W1749" s="9"/>
    </row>
    <row r="1750" spans="23:23" x14ac:dyDescent="0.6">
      <c r="W1750" s="9"/>
    </row>
    <row r="1751" spans="23:23" x14ac:dyDescent="0.6">
      <c r="W1751" s="9"/>
    </row>
    <row r="1752" spans="23:23" x14ac:dyDescent="0.6">
      <c r="W1752" s="9"/>
    </row>
    <row r="1753" spans="23:23" x14ac:dyDescent="0.6">
      <c r="W1753" s="9"/>
    </row>
    <row r="1754" spans="23:23" x14ac:dyDescent="0.6">
      <c r="W1754" s="9"/>
    </row>
    <row r="1755" spans="23:23" x14ac:dyDescent="0.6">
      <c r="W1755" s="9"/>
    </row>
    <row r="1756" spans="23:23" x14ac:dyDescent="0.6">
      <c r="W1756" s="9"/>
    </row>
    <row r="1757" spans="23:23" x14ac:dyDescent="0.6">
      <c r="W1757" s="9"/>
    </row>
    <row r="1758" spans="23:23" x14ac:dyDescent="0.6">
      <c r="W1758" s="9"/>
    </row>
    <row r="1759" spans="23:23" x14ac:dyDescent="0.6">
      <c r="W1759" s="9"/>
    </row>
    <row r="1760" spans="23:23" x14ac:dyDescent="0.6">
      <c r="W1760" s="9"/>
    </row>
    <row r="1761" spans="23:23" x14ac:dyDescent="0.6">
      <c r="W1761" s="9"/>
    </row>
    <row r="1762" spans="23:23" x14ac:dyDescent="0.6">
      <c r="W1762" s="9"/>
    </row>
    <row r="1763" spans="23:23" x14ac:dyDescent="0.6">
      <c r="W1763" s="9"/>
    </row>
    <row r="1764" spans="23:23" x14ac:dyDescent="0.6">
      <c r="W1764" s="9"/>
    </row>
    <row r="1765" spans="23:23" x14ac:dyDescent="0.6">
      <c r="W1765" s="9"/>
    </row>
    <row r="1766" spans="23:23" x14ac:dyDescent="0.6">
      <c r="W1766" s="9"/>
    </row>
    <row r="1767" spans="23:23" x14ac:dyDescent="0.6">
      <c r="W1767" s="9"/>
    </row>
    <row r="1768" spans="23:23" x14ac:dyDescent="0.6">
      <c r="W1768" s="9"/>
    </row>
    <row r="1769" spans="23:23" x14ac:dyDescent="0.6">
      <c r="W1769" s="9"/>
    </row>
    <row r="1770" spans="23:23" x14ac:dyDescent="0.6">
      <c r="W1770" s="9"/>
    </row>
    <row r="1771" spans="23:23" x14ac:dyDescent="0.6">
      <c r="W1771" s="9"/>
    </row>
    <row r="1772" spans="23:23" x14ac:dyDescent="0.6">
      <c r="W1772" s="9"/>
    </row>
    <row r="1773" spans="23:23" x14ac:dyDescent="0.6">
      <c r="W1773" s="9"/>
    </row>
    <row r="1774" spans="23:23" x14ac:dyDescent="0.6">
      <c r="W1774" s="9"/>
    </row>
    <row r="1775" spans="23:23" x14ac:dyDescent="0.6">
      <c r="W1775" s="9"/>
    </row>
    <row r="1776" spans="23:23" x14ac:dyDescent="0.6">
      <c r="W1776" s="9"/>
    </row>
    <row r="1777" spans="23:23" x14ac:dyDescent="0.6">
      <c r="W1777" s="9"/>
    </row>
    <row r="1778" spans="23:23" x14ac:dyDescent="0.6">
      <c r="W1778" s="9"/>
    </row>
    <row r="1779" spans="23:23" x14ac:dyDescent="0.6">
      <c r="W1779" s="9"/>
    </row>
    <row r="1780" spans="23:23" x14ac:dyDescent="0.6">
      <c r="W1780" s="9"/>
    </row>
    <row r="1781" spans="23:23" x14ac:dyDescent="0.6">
      <c r="W1781" s="9"/>
    </row>
    <row r="1782" spans="23:23" x14ac:dyDescent="0.6">
      <c r="W1782" s="9"/>
    </row>
    <row r="1783" spans="23:23" x14ac:dyDescent="0.6">
      <c r="W1783" s="9"/>
    </row>
    <row r="1784" spans="23:23" x14ac:dyDescent="0.6">
      <c r="W1784" s="9"/>
    </row>
    <row r="1785" spans="23:23" x14ac:dyDescent="0.6">
      <c r="W1785" s="9"/>
    </row>
    <row r="1786" spans="23:23" x14ac:dyDescent="0.6">
      <c r="W1786" s="9"/>
    </row>
    <row r="1787" spans="23:23" x14ac:dyDescent="0.6">
      <c r="W1787" s="9"/>
    </row>
    <row r="1788" spans="23:23" x14ac:dyDescent="0.6">
      <c r="W1788" s="9"/>
    </row>
    <row r="1789" spans="23:23" x14ac:dyDescent="0.6">
      <c r="W1789" s="9"/>
    </row>
    <row r="1790" spans="23:23" x14ac:dyDescent="0.6">
      <c r="W1790" s="9"/>
    </row>
    <row r="1791" spans="23:23" x14ac:dyDescent="0.6">
      <c r="W1791" s="9"/>
    </row>
    <row r="1792" spans="23:23" x14ac:dyDescent="0.6">
      <c r="W1792" s="9"/>
    </row>
    <row r="1793" spans="23:23" x14ac:dyDescent="0.6">
      <c r="W1793" s="9"/>
    </row>
    <row r="1794" spans="23:23" x14ac:dyDescent="0.6">
      <c r="W1794" s="9"/>
    </row>
    <row r="1795" spans="23:23" x14ac:dyDescent="0.6">
      <c r="W1795" s="9"/>
    </row>
    <row r="1796" spans="23:23" x14ac:dyDescent="0.6">
      <c r="W1796" s="9"/>
    </row>
    <row r="1797" spans="23:23" x14ac:dyDescent="0.6">
      <c r="W1797" s="9"/>
    </row>
    <row r="1798" spans="23:23" x14ac:dyDescent="0.6">
      <c r="W1798" s="9"/>
    </row>
    <row r="1799" spans="23:23" x14ac:dyDescent="0.6">
      <c r="W1799" s="9"/>
    </row>
    <row r="1800" spans="23:23" x14ac:dyDescent="0.6">
      <c r="W1800" s="9"/>
    </row>
    <row r="1801" spans="23:23" x14ac:dyDescent="0.6">
      <c r="W1801" s="9"/>
    </row>
    <row r="1802" spans="23:23" x14ac:dyDescent="0.6">
      <c r="W1802" s="9"/>
    </row>
    <row r="1803" spans="23:23" x14ac:dyDescent="0.6">
      <c r="W1803" s="9"/>
    </row>
    <row r="1804" spans="23:23" x14ac:dyDescent="0.6">
      <c r="W1804" s="9"/>
    </row>
    <row r="1805" spans="23:23" x14ac:dyDescent="0.6">
      <c r="W1805" s="9"/>
    </row>
    <row r="1806" spans="23:23" x14ac:dyDescent="0.6">
      <c r="W1806" s="9"/>
    </row>
    <row r="1807" spans="23:23" x14ac:dyDescent="0.6">
      <c r="W1807" s="9"/>
    </row>
    <row r="1808" spans="23:23" x14ac:dyDescent="0.6">
      <c r="W1808" s="9"/>
    </row>
    <row r="1809" spans="23:23" x14ac:dyDescent="0.6">
      <c r="W1809" s="9"/>
    </row>
    <row r="1810" spans="23:23" x14ac:dyDescent="0.6">
      <c r="W1810" s="9"/>
    </row>
    <row r="1811" spans="23:23" x14ac:dyDescent="0.6">
      <c r="W1811" s="9"/>
    </row>
    <row r="1812" spans="23:23" x14ac:dyDescent="0.6">
      <c r="W1812" s="9"/>
    </row>
    <row r="1813" spans="23:23" x14ac:dyDescent="0.6">
      <c r="W1813" s="9"/>
    </row>
    <row r="1814" spans="23:23" x14ac:dyDescent="0.6">
      <c r="W1814" s="9"/>
    </row>
    <row r="1815" spans="23:23" x14ac:dyDescent="0.6">
      <c r="W1815" s="9"/>
    </row>
    <row r="1816" spans="23:23" x14ac:dyDescent="0.6">
      <c r="W1816" s="9"/>
    </row>
    <row r="1817" spans="23:23" x14ac:dyDescent="0.6">
      <c r="W1817" s="9"/>
    </row>
    <row r="1818" spans="23:23" x14ac:dyDescent="0.6">
      <c r="W1818" s="9"/>
    </row>
    <row r="1819" spans="23:23" x14ac:dyDescent="0.6">
      <c r="W1819" s="9"/>
    </row>
    <row r="1820" spans="23:23" x14ac:dyDescent="0.6">
      <c r="W1820" s="9"/>
    </row>
    <row r="1821" spans="23:23" x14ac:dyDescent="0.6">
      <c r="W1821" s="9"/>
    </row>
    <row r="1822" spans="23:23" x14ac:dyDescent="0.6">
      <c r="W1822" s="9"/>
    </row>
    <row r="1823" spans="23:23" x14ac:dyDescent="0.6">
      <c r="W1823" s="9"/>
    </row>
    <row r="1824" spans="23:23" x14ac:dyDescent="0.6">
      <c r="W1824" s="9"/>
    </row>
    <row r="1825" spans="23:23" x14ac:dyDescent="0.6">
      <c r="W1825" s="9"/>
    </row>
    <row r="1826" spans="23:23" x14ac:dyDescent="0.6">
      <c r="W1826" s="9"/>
    </row>
    <row r="1827" spans="23:23" x14ac:dyDescent="0.6">
      <c r="W1827" s="9"/>
    </row>
    <row r="1828" spans="23:23" x14ac:dyDescent="0.6">
      <c r="W1828" s="9"/>
    </row>
    <row r="1829" spans="23:23" x14ac:dyDescent="0.6">
      <c r="W1829" s="9"/>
    </row>
    <row r="1830" spans="23:23" x14ac:dyDescent="0.6">
      <c r="W1830" s="9"/>
    </row>
    <row r="1831" spans="23:23" x14ac:dyDescent="0.6">
      <c r="W1831" s="9"/>
    </row>
    <row r="1832" spans="23:23" x14ac:dyDescent="0.6">
      <c r="W1832" s="9"/>
    </row>
    <row r="1833" spans="23:23" x14ac:dyDescent="0.6">
      <c r="W1833" s="9"/>
    </row>
    <row r="1834" spans="23:23" x14ac:dyDescent="0.6">
      <c r="W1834" s="9"/>
    </row>
    <row r="1835" spans="23:23" x14ac:dyDescent="0.6">
      <c r="W1835" s="9"/>
    </row>
    <row r="1836" spans="23:23" x14ac:dyDescent="0.6">
      <c r="W1836" s="9"/>
    </row>
    <row r="1837" spans="23:23" x14ac:dyDescent="0.6">
      <c r="W1837" s="9"/>
    </row>
    <row r="1838" spans="23:23" x14ac:dyDescent="0.6">
      <c r="W1838" s="9"/>
    </row>
    <row r="1839" spans="23:23" x14ac:dyDescent="0.6">
      <c r="W1839" s="9"/>
    </row>
    <row r="1840" spans="23:23" x14ac:dyDescent="0.6">
      <c r="W1840" s="9"/>
    </row>
    <row r="1841" spans="23:23" x14ac:dyDescent="0.6">
      <c r="W1841" s="9"/>
    </row>
    <row r="1842" spans="23:23" x14ac:dyDescent="0.6">
      <c r="W1842" s="9"/>
    </row>
    <row r="1843" spans="23:23" x14ac:dyDescent="0.6">
      <c r="W1843" s="9"/>
    </row>
    <row r="1844" spans="23:23" x14ac:dyDescent="0.6">
      <c r="W1844" s="9"/>
    </row>
    <row r="1845" spans="23:23" x14ac:dyDescent="0.6">
      <c r="W1845" s="9"/>
    </row>
    <row r="1846" spans="23:23" x14ac:dyDescent="0.6">
      <c r="W1846" s="9"/>
    </row>
    <row r="1847" spans="23:23" x14ac:dyDescent="0.6">
      <c r="W1847" s="9"/>
    </row>
    <row r="1848" spans="23:23" x14ac:dyDescent="0.6">
      <c r="W1848" s="9"/>
    </row>
    <row r="1849" spans="23:23" x14ac:dyDescent="0.6">
      <c r="W1849" s="9"/>
    </row>
    <row r="1850" spans="23:23" x14ac:dyDescent="0.6">
      <c r="W1850" s="9"/>
    </row>
    <row r="1851" spans="23:23" x14ac:dyDescent="0.6">
      <c r="W1851" s="9"/>
    </row>
    <row r="1852" spans="23:23" x14ac:dyDescent="0.6">
      <c r="W1852" s="9"/>
    </row>
    <row r="1853" spans="23:23" x14ac:dyDescent="0.6">
      <c r="W1853" s="9"/>
    </row>
    <row r="1854" spans="23:23" x14ac:dyDescent="0.6">
      <c r="W1854" s="9"/>
    </row>
    <row r="1855" spans="23:23" x14ac:dyDescent="0.6">
      <c r="W1855" s="9"/>
    </row>
    <row r="1856" spans="23:23" x14ac:dyDescent="0.6">
      <c r="W1856" s="9"/>
    </row>
    <row r="1857" spans="23:23" x14ac:dyDescent="0.6">
      <c r="W1857" s="9"/>
    </row>
    <row r="1858" spans="23:23" x14ac:dyDescent="0.6">
      <c r="W1858" s="9"/>
    </row>
    <row r="1859" spans="23:23" x14ac:dyDescent="0.6">
      <c r="W1859" s="9"/>
    </row>
    <row r="1860" spans="23:23" x14ac:dyDescent="0.6">
      <c r="W1860" s="9"/>
    </row>
    <row r="1861" spans="23:23" x14ac:dyDescent="0.6">
      <c r="W1861" s="9"/>
    </row>
    <row r="1862" spans="23:23" x14ac:dyDescent="0.6">
      <c r="W1862" s="9"/>
    </row>
    <row r="1863" spans="23:23" x14ac:dyDescent="0.6">
      <c r="W1863" s="9"/>
    </row>
    <row r="1864" spans="23:23" x14ac:dyDescent="0.6">
      <c r="W1864" s="9"/>
    </row>
    <row r="1865" spans="23:23" x14ac:dyDescent="0.6">
      <c r="W1865" s="9"/>
    </row>
    <row r="1866" spans="23:23" x14ac:dyDescent="0.6">
      <c r="W1866" s="9"/>
    </row>
    <row r="1867" spans="23:23" x14ac:dyDescent="0.6">
      <c r="W1867" s="9"/>
    </row>
    <row r="1868" spans="23:23" x14ac:dyDescent="0.6">
      <c r="W1868" s="9"/>
    </row>
    <row r="1869" spans="23:23" x14ac:dyDescent="0.6">
      <c r="W1869" s="9"/>
    </row>
    <row r="1870" spans="23:23" x14ac:dyDescent="0.6">
      <c r="W1870" s="9"/>
    </row>
    <row r="1871" spans="23:23" x14ac:dyDescent="0.6">
      <c r="W1871" s="9"/>
    </row>
    <row r="1872" spans="23:23" x14ac:dyDescent="0.6">
      <c r="W1872" s="9"/>
    </row>
    <row r="1873" spans="23:23" x14ac:dyDescent="0.6">
      <c r="W1873" s="9"/>
    </row>
    <row r="1874" spans="23:23" x14ac:dyDescent="0.6">
      <c r="W1874" s="9"/>
    </row>
    <row r="1875" spans="23:23" x14ac:dyDescent="0.6">
      <c r="W1875" s="9"/>
    </row>
    <row r="1876" spans="23:23" x14ac:dyDescent="0.6">
      <c r="W1876" s="9"/>
    </row>
    <row r="1877" spans="23:23" x14ac:dyDescent="0.6">
      <c r="W1877" s="9"/>
    </row>
    <row r="1878" spans="23:23" x14ac:dyDescent="0.6">
      <c r="W1878" s="9"/>
    </row>
    <row r="1879" spans="23:23" x14ac:dyDescent="0.6">
      <c r="W1879" s="9"/>
    </row>
    <row r="1880" spans="23:23" x14ac:dyDescent="0.6">
      <c r="W1880" s="9"/>
    </row>
    <row r="1881" spans="23:23" x14ac:dyDescent="0.6">
      <c r="W1881" s="9"/>
    </row>
    <row r="1882" spans="23:23" x14ac:dyDescent="0.6">
      <c r="W1882" s="9"/>
    </row>
    <row r="1883" spans="23:23" x14ac:dyDescent="0.6">
      <c r="W1883" s="9"/>
    </row>
    <row r="1884" spans="23:23" x14ac:dyDescent="0.6">
      <c r="W1884" s="9"/>
    </row>
    <row r="1885" spans="23:23" x14ac:dyDescent="0.6">
      <c r="W1885" s="9"/>
    </row>
    <row r="1886" spans="23:23" x14ac:dyDescent="0.6">
      <c r="W1886" s="9"/>
    </row>
    <row r="1887" spans="23:23" x14ac:dyDescent="0.6">
      <c r="W1887" s="9"/>
    </row>
    <row r="1888" spans="23:23" x14ac:dyDescent="0.6">
      <c r="W1888" s="9"/>
    </row>
    <row r="1889" spans="23:23" x14ac:dyDescent="0.6">
      <c r="W1889" s="9"/>
    </row>
    <row r="1890" spans="23:23" x14ac:dyDescent="0.6">
      <c r="W1890" s="9"/>
    </row>
    <row r="1891" spans="23:23" x14ac:dyDescent="0.6">
      <c r="W1891" s="9"/>
    </row>
    <row r="1892" spans="23:23" x14ac:dyDescent="0.6">
      <c r="W1892" s="9"/>
    </row>
    <row r="1893" spans="23:23" x14ac:dyDescent="0.6">
      <c r="W1893" s="9"/>
    </row>
    <row r="1894" spans="23:23" x14ac:dyDescent="0.6">
      <c r="W1894" s="9"/>
    </row>
    <row r="1895" spans="23:23" x14ac:dyDescent="0.6">
      <c r="W1895" s="9"/>
    </row>
    <row r="1896" spans="23:23" x14ac:dyDescent="0.6">
      <c r="W1896" s="9"/>
    </row>
    <row r="1897" spans="23:23" x14ac:dyDescent="0.6">
      <c r="W1897" s="9"/>
    </row>
    <row r="1898" spans="23:23" x14ac:dyDescent="0.6">
      <c r="W1898" s="9"/>
    </row>
    <row r="1899" spans="23:23" x14ac:dyDescent="0.6">
      <c r="W1899" s="9"/>
    </row>
    <row r="1900" spans="23:23" x14ac:dyDescent="0.6">
      <c r="W1900" s="9"/>
    </row>
    <row r="1901" spans="23:23" x14ac:dyDescent="0.6">
      <c r="W1901" s="9"/>
    </row>
    <row r="1902" spans="23:23" x14ac:dyDescent="0.6">
      <c r="W1902" s="9"/>
    </row>
    <row r="1903" spans="23:23" x14ac:dyDescent="0.6">
      <c r="W1903" s="9"/>
    </row>
    <row r="1904" spans="23:23" x14ac:dyDescent="0.6">
      <c r="W1904" s="9"/>
    </row>
    <row r="1905" spans="23:23" x14ac:dyDescent="0.6">
      <c r="W1905" s="9"/>
    </row>
    <row r="1906" spans="23:23" x14ac:dyDescent="0.6">
      <c r="W1906" s="9"/>
    </row>
    <row r="1907" spans="23:23" x14ac:dyDescent="0.6">
      <c r="W1907" s="9"/>
    </row>
    <row r="1908" spans="23:23" x14ac:dyDescent="0.6">
      <c r="W1908" s="9"/>
    </row>
    <row r="1909" spans="23:23" x14ac:dyDescent="0.6">
      <c r="W1909" s="9"/>
    </row>
    <row r="1910" spans="23:23" x14ac:dyDescent="0.6">
      <c r="W1910" s="9"/>
    </row>
    <row r="1911" spans="23:23" x14ac:dyDescent="0.6">
      <c r="W1911" s="9"/>
    </row>
    <row r="1912" spans="23:23" x14ac:dyDescent="0.6">
      <c r="W1912" s="9"/>
    </row>
    <row r="1913" spans="23:23" x14ac:dyDescent="0.6">
      <c r="W1913" s="9"/>
    </row>
    <row r="1914" spans="23:23" x14ac:dyDescent="0.6">
      <c r="W1914" s="9"/>
    </row>
    <row r="1915" spans="23:23" x14ac:dyDescent="0.6">
      <c r="W1915" s="9"/>
    </row>
    <row r="1916" spans="23:23" x14ac:dyDescent="0.6">
      <c r="W1916" s="9"/>
    </row>
    <row r="1917" spans="23:23" x14ac:dyDescent="0.6">
      <c r="W1917" s="9"/>
    </row>
    <row r="1918" spans="23:23" x14ac:dyDescent="0.6">
      <c r="W1918" s="9"/>
    </row>
    <row r="1919" spans="23:23" x14ac:dyDescent="0.6">
      <c r="W1919" s="9"/>
    </row>
    <row r="1920" spans="23:23" x14ac:dyDescent="0.6">
      <c r="W1920" s="9"/>
    </row>
    <row r="1921" spans="23:23" x14ac:dyDescent="0.6">
      <c r="W1921" s="9"/>
    </row>
    <row r="1922" spans="23:23" x14ac:dyDescent="0.6">
      <c r="W1922" s="9"/>
    </row>
    <row r="1923" spans="23:23" x14ac:dyDescent="0.6">
      <c r="W1923" s="9"/>
    </row>
    <row r="1924" spans="23:23" x14ac:dyDescent="0.6">
      <c r="W1924" s="9"/>
    </row>
    <row r="1925" spans="23:23" x14ac:dyDescent="0.6">
      <c r="W1925" s="9"/>
    </row>
    <row r="1926" spans="23:23" x14ac:dyDescent="0.6">
      <c r="W1926" s="9"/>
    </row>
    <row r="1927" spans="23:23" x14ac:dyDescent="0.6">
      <c r="W1927" s="9"/>
    </row>
    <row r="1928" spans="23:23" x14ac:dyDescent="0.6">
      <c r="W1928" s="9"/>
    </row>
    <row r="1929" spans="23:23" x14ac:dyDescent="0.6">
      <c r="W1929" s="9"/>
    </row>
    <row r="1930" spans="23:23" x14ac:dyDescent="0.6">
      <c r="W1930" s="9"/>
    </row>
    <row r="1931" spans="23:23" x14ac:dyDescent="0.6">
      <c r="W1931" s="9"/>
    </row>
    <row r="1932" spans="23:23" x14ac:dyDescent="0.6">
      <c r="W1932" s="9"/>
    </row>
    <row r="1933" spans="23:23" x14ac:dyDescent="0.6">
      <c r="W1933" s="9"/>
    </row>
    <row r="1934" spans="23:23" x14ac:dyDescent="0.6">
      <c r="W1934" s="9"/>
    </row>
    <row r="1935" spans="23:23" x14ac:dyDescent="0.6">
      <c r="W1935" s="9"/>
    </row>
    <row r="1936" spans="23:23" x14ac:dyDescent="0.6">
      <c r="W1936" s="9"/>
    </row>
    <row r="1937" spans="23:23" x14ac:dyDescent="0.6">
      <c r="W1937" s="9"/>
    </row>
    <row r="1938" spans="23:23" x14ac:dyDescent="0.6">
      <c r="W1938" s="9"/>
    </row>
    <row r="1939" spans="23:23" x14ac:dyDescent="0.6">
      <c r="W1939" s="9"/>
    </row>
    <row r="1940" spans="23:23" x14ac:dyDescent="0.6">
      <c r="W1940" s="9"/>
    </row>
    <row r="1941" spans="23:23" x14ac:dyDescent="0.6">
      <c r="W1941" s="9"/>
    </row>
    <row r="1942" spans="23:23" x14ac:dyDescent="0.6">
      <c r="W1942" s="9"/>
    </row>
    <row r="1943" spans="23:23" x14ac:dyDescent="0.6">
      <c r="W1943" s="9"/>
    </row>
    <row r="1944" spans="23:23" x14ac:dyDescent="0.6">
      <c r="W1944" s="9"/>
    </row>
    <row r="1945" spans="23:23" x14ac:dyDescent="0.6">
      <c r="W1945" s="9"/>
    </row>
    <row r="1946" spans="23:23" x14ac:dyDescent="0.6">
      <c r="W1946" s="9"/>
    </row>
    <row r="1947" spans="23:23" x14ac:dyDescent="0.6">
      <c r="W1947" s="9"/>
    </row>
    <row r="1948" spans="23:23" x14ac:dyDescent="0.6">
      <c r="W1948" s="9"/>
    </row>
    <row r="1949" spans="23:23" x14ac:dyDescent="0.6">
      <c r="W1949" s="9"/>
    </row>
    <row r="1950" spans="23:23" x14ac:dyDescent="0.6">
      <c r="W1950" s="9"/>
    </row>
    <row r="1951" spans="23:23" x14ac:dyDescent="0.6">
      <c r="W1951" s="9"/>
    </row>
    <row r="1952" spans="23:23" x14ac:dyDescent="0.6">
      <c r="W1952" s="9"/>
    </row>
    <row r="1953" spans="23:23" x14ac:dyDescent="0.6">
      <c r="W1953" s="9"/>
    </row>
    <row r="1954" spans="23:23" x14ac:dyDescent="0.6">
      <c r="W1954" s="9"/>
    </row>
    <row r="1955" spans="23:23" x14ac:dyDescent="0.6">
      <c r="W1955" s="9"/>
    </row>
    <row r="1956" spans="23:23" x14ac:dyDescent="0.6">
      <c r="W1956" s="9"/>
    </row>
    <row r="1957" spans="23:23" x14ac:dyDescent="0.6">
      <c r="W1957" s="9"/>
    </row>
    <row r="1958" spans="23:23" x14ac:dyDescent="0.6">
      <c r="W1958" s="9"/>
    </row>
    <row r="1959" spans="23:23" x14ac:dyDescent="0.6">
      <c r="W1959" s="9"/>
    </row>
    <row r="1960" spans="23:23" x14ac:dyDescent="0.6">
      <c r="W1960" s="9"/>
    </row>
    <row r="1961" spans="23:23" x14ac:dyDescent="0.6">
      <c r="W1961" s="9"/>
    </row>
    <row r="1962" spans="23:23" x14ac:dyDescent="0.6">
      <c r="W1962" s="9"/>
    </row>
    <row r="1963" spans="23:23" x14ac:dyDescent="0.6">
      <c r="W1963" s="9"/>
    </row>
    <row r="1964" spans="23:23" x14ac:dyDescent="0.6">
      <c r="W1964" s="9"/>
    </row>
    <row r="1965" spans="23:23" x14ac:dyDescent="0.6">
      <c r="W1965" s="9"/>
    </row>
    <row r="1966" spans="23:23" x14ac:dyDescent="0.6">
      <c r="W1966" s="9"/>
    </row>
    <row r="1967" spans="23:23" x14ac:dyDescent="0.6">
      <c r="W1967" s="9"/>
    </row>
    <row r="1968" spans="23:23" x14ac:dyDescent="0.6">
      <c r="W1968" s="9"/>
    </row>
    <row r="1969" spans="23:23" x14ac:dyDescent="0.6">
      <c r="W1969" s="9"/>
    </row>
    <row r="1970" spans="23:23" x14ac:dyDescent="0.6">
      <c r="W1970" s="9"/>
    </row>
    <row r="1971" spans="23:23" x14ac:dyDescent="0.6">
      <c r="W1971" s="9"/>
    </row>
    <row r="1972" spans="23:23" x14ac:dyDescent="0.6">
      <c r="W1972" s="9"/>
    </row>
    <row r="1973" spans="23:23" x14ac:dyDescent="0.6">
      <c r="W1973" s="9"/>
    </row>
    <row r="1974" spans="23:23" x14ac:dyDescent="0.6">
      <c r="W1974" s="9"/>
    </row>
    <row r="1975" spans="23:23" x14ac:dyDescent="0.6">
      <c r="W1975" s="9"/>
    </row>
    <row r="1976" spans="23:23" x14ac:dyDescent="0.6">
      <c r="W1976" s="9"/>
    </row>
    <row r="1977" spans="23:23" x14ac:dyDescent="0.6">
      <c r="W1977" s="9"/>
    </row>
    <row r="1978" spans="23:23" x14ac:dyDescent="0.6">
      <c r="W1978" s="9"/>
    </row>
    <row r="1979" spans="23:23" x14ac:dyDescent="0.6">
      <c r="W1979" s="9"/>
    </row>
    <row r="1980" spans="23:23" x14ac:dyDescent="0.6">
      <c r="W1980" s="9"/>
    </row>
    <row r="1981" spans="23:23" x14ac:dyDescent="0.6">
      <c r="W1981" s="9"/>
    </row>
    <row r="1982" spans="23:23" x14ac:dyDescent="0.6">
      <c r="W1982" s="9"/>
    </row>
    <row r="1983" spans="23:23" x14ac:dyDescent="0.6">
      <c r="W1983" s="9"/>
    </row>
    <row r="1984" spans="23:23" x14ac:dyDescent="0.6">
      <c r="W1984" s="9"/>
    </row>
    <row r="1985" spans="23:23" x14ac:dyDescent="0.6">
      <c r="W1985" s="9"/>
    </row>
    <row r="1986" spans="23:23" x14ac:dyDescent="0.6">
      <c r="W1986" s="9"/>
    </row>
    <row r="1987" spans="23:23" x14ac:dyDescent="0.6">
      <c r="W1987" s="9"/>
    </row>
    <row r="1988" spans="23:23" x14ac:dyDescent="0.6">
      <c r="W1988" s="9"/>
    </row>
    <row r="1989" spans="23:23" x14ac:dyDescent="0.6">
      <c r="W1989" s="9"/>
    </row>
    <row r="1990" spans="23:23" x14ac:dyDescent="0.6">
      <c r="W1990" s="9"/>
    </row>
    <row r="1991" spans="23:23" x14ac:dyDescent="0.6">
      <c r="W1991" s="9"/>
    </row>
    <row r="1992" spans="23:23" x14ac:dyDescent="0.6">
      <c r="W1992" s="9"/>
    </row>
    <row r="1993" spans="23:23" x14ac:dyDescent="0.6">
      <c r="W1993" s="9"/>
    </row>
    <row r="1994" spans="23:23" x14ac:dyDescent="0.6">
      <c r="W1994" s="9"/>
    </row>
    <row r="1995" spans="23:23" x14ac:dyDescent="0.6">
      <c r="W1995" s="9"/>
    </row>
    <row r="1996" spans="23:23" x14ac:dyDescent="0.6">
      <c r="W1996" s="9"/>
    </row>
    <row r="1997" spans="23:23" x14ac:dyDescent="0.6">
      <c r="W1997" s="9"/>
    </row>
    <row r="1998" spans="23:23" x14ac:dyDescent="0.6">
      <c r="W1998" s="9"/>
    </row>
    <row r="1999" spans="23:23" x14ac:dyDescent="0.6">
      <c r="W1999" s="9"/>
    </row>
    <row r="2000" spans="23:23" x14ac:dyDescent="0.6">
      <c r="W2000" s="9"/>
    </row>
    <row r="2001" spans="23:23" x14ac:dyDescent="0.6">
      <c r="W2001" s="9"/>
    </row>
    <row r="2002" spans="23:23" x14ac:dyDescent="0.6">
      <c r="W2002" s="9"/>
    </row>
    <row r="2003" spans="23:23" x14ac:dyDescent="0.6">
      <c r="W2003" s="9"/>
    </row>
    <row r="2004" spans="23:23" x14ac:dyDescent="0.6">
      <c r="W2004" s="9"/>
    </row>
    <row r="2005" spans="23:23" x14ac:dyDescent="0.6">
      <c r="W2005" s="9"/>
    </row>
    <row r="2006" spans="23:23" x14ac:dyDescent="0.6">
      <c r="W2006" s="9"/>
    </row>
    <row r="2007" spans="23:23" x14ac:dyDescent="0.6">
      <c r="W2007" s="9"/>
    </row>
    <row r="2008" spans="23:23" x14ac:dyDescent="0.6">
      <c r="W2008" s="9"/>
    </row>
    <row r="2009" spans="23:23" x14ac:dyDescent="0.6">
      <c r="W2009" s="9"/>
    </row>
    <row r="2010" spans="23:23" x14ac:dyDescent="0.6">
      <c r="W2010" s="9"/>
    </row>
    <row r="2011" spans="23:23" x14ac:dyDescent="0.6">
      <c r="W2011" s="9"/>
    </row>
    <row r="2012" spans="23:23" x14ac:dyDescent="0.6">
      <c r="W2012" s="9"/>
    </row>
    <row r="2013" spans="23:23" x14ac:dyDescent="0.6">
      <c r="W2013" s="9"/>
    </row>
    <row r="2014" spans="23:23" x14ac:dyDescent="0.6">
      <c r="W2014" s="9"/>
    </row>
    <row r="2015" spans="23:23" x14ac:dyDescent="0.6">
      <c r="W2015" s="9"/>
    </row>
    <row r="2016" spans="23:23" x14ac:dyDescent="0.6">
      <c r="W2016" s="9"/>
    </row>
    <row r="2017" spans="23:23" x14ac:dyDescent="0.6">
      <c r="W2017" s="9"/>
    </row>
    <row r="2018" spans="23:23" x14ac:dyDescent="0.6">
      <c r="W2018" s="9"/>
    </row>
    <row r="2019" spans="23:23" x14ac:dyDescent="0.6">
      <c r="W2019" s="9"/>
    </row>
    <row r="2020" spans="23:23" x14ac:dyDescent="0.6">
      <c r="W2020" s="9"/>
    </row>
    <row r="2021" spans="23:23" x14ac:dyDescent="0.6">
      <c r="W2021" s="9"/>
    </row>
    <row r="2022" spans="23:23" x14ac:dyDescent="0.6">
      <c r="W2022" s="9"/>
    </row>
    <row r="2023" spans="23:23" x14ac:dyDescent="0.6">
      <c r="W2023" s="9"/>
    </row>
    <row r="2024" spans="23:23" x14ac:dyDescent="0.6">
      <c r="W2024" s="9"/>
    </row>
    <row r="2025" spans="23:23" x14ac:dyDescent="0.6">
      <c r="W2025" s="9"/>
    </row>
    <row r="2026" spans="23:23" x14ac:dyDescent="0.6">
      <c r="W2026" s="9"/>
    </row>
    <row r="2027" spans="23:23" x14ac:dyDescent="0.6">
      <c r="W2027" s="9"/>
    </row>
    <row r="2028" spans="23:23" x14ac:dyDescent="0.6">
      <c r="W2028" s="9"/>
    </row>
    <row r="2029" spans="23:23" x14ac:dyDescent="0.6">
      <c r="W2029" s="9"/>
    </row>
    <row r="2030" spans="23:23" x14ac:dyDescent="0.6">
      <c r="W2030" s="9"/>
    </row>
    <row r="2031" spans="23:23" x14ac:dyDescent="0.6">
      <c r="W2031" s="9"/>
    </row>
    <row r="2032" spans="23:23" x14ac:dyDescent="0.6">
      <c r="W2032" s="9"/>
    </row>
    <row r="2033" spans="23:23" x14ac:dyDescent="0.6">
      <c r="W2033" s="9"/>
    </row>
    <row r="2034" spans="23:23" x14ac:dyDescent="0.6">
      <c r="W2034" s="9"/>
    </row>
    <row r="2035" spans="23:23" x14ac:dyDescent="0.6">
      <c r="W2035" s="9"/>
    </row>
    <row r="2036" spans="23:23" x14ac:dyDescent="0.6">
      <c r="W2036" s="9"/>
    </row>
    <row r="2037" spans="23:23" x14ac:dyDescent="0.6">
      <c r="W2037" s="9"/>
    </row>
    <row r="2038" spans="23:23" x14ac:dyDescent="0.6">
      <c r="W2038" s="9"/>
    </row>
    <row r="2039" spans="23:23" x14ac:dyDescent="0.6">
      <c r="W2039" s="9"/>
    </row>
    <row r="2040" spans="23:23" x14ac:dyDescent="0.6">
      <c r="W2040" s="9"/>
    </row>
    <row r="2041" spans="23:23" x14ac:dyDescent="0.6">
      <c r="W2041" s="9"/>
    </row>
    <row r="2042" spans="23:23" x14ac:dyDescent="0.6">
      <c r="W2042" s="9"/>
    </row>
    <row r="2043" spans="23:23" x14ac:dyDescent="0.6">
      <c r="W2043" s="9"/>
    </row>
    <row r="2044" spans="23:23" x14ac:dyDescent="0.6">
      <c r="W2044" s="9"/>
    </row>
    <row r="2045" spans="23:23" x14ac:dyDescent="0.6">
      <c r="W2045" s="9"/>
    </row>
    <row r="2046" spans="23:23" x14ac:dyDescent="0.6">
      <c r="W2046" s="9"/>
    </row>
    <row r="2047" spans="23:23" x14ac:dyDescent="0.6">
      <c r="W2047" s="9"/>
    </row>
    <row r="2048" spans="23:23" x14ac:dyDescent="0.6">
      <c r="W2048" s="9"/>
    </row>
    <row r="2049" spans="23:23" x14ac:dyDescent="0.6">
      <c r="W2049" s="9"/>
    </row>
    <row r="2050" spans="23:23" x14ac:dyDescent="0.6">
      <c r="W2050" s="9"/>
    </row>
    <row r="2051" spans="23:23" x14ac:dyDescent="0.6">
      <c r="W2051" s="9"/>
    </row>
    <row r="2052" spans="23:23" x14ac:dyDescent="0.6">
      <c r="W2052" s="9"/>
    </row>
    <row r="2053" spans="23:23" x14ac:dyDescent="0.6">
      <c r="W2053" s="9"/>
    </row>
    <row r="2054" spans="23:23" x14ac:dyDescent="0.6">
      <c r="W2054" s="9"/>
    </row>
    <row r="2055" spans="23:23" x14ac:dyDescent="0.6">
      <c r="W2055" s="9"/>
    </row>
    <row r="2056" spans="23:23" x14ac:dyDescent="0.6">
      <c r="W2056" s="9"/>
    </row>
    <row r="2057" spans="23:23" x14ac:dyDescent="0.6">
      <c r="W2057" s="9"/>
    </row>
    <row r="2058" spans="23:23" x14ac:dyDescent="0.6">
      <c r="W2058" s="9"/>
    </row>
    <row r="2059" spans="23:23" x14ac:dyDescent="0.6">
      <c r="W2059" s="9"/>
    </row>
    <row r="2060" spans="23:23" x14ac:dyDescent="0.6">
      <c r="W2060" s="9"/>
    </row>
    <row r="2061" spans="23:23" x14ac:dyDescent="0.6">
      <c r="W2061" s="9"/>
    </row>
    <row r="2062" spans="23:23" x14ac:dyDescent="0.6">
      <c r="W2062" s="9"/>
    </row>
    <row r="2063" spans="23:23" x14ac:dyDescent="0.6">
      <c r="W2063" s="9"/>
    </row>
    <row r="2064" spans="23:23" x14ac:dyDescent="0.6">
      <c r="W2064" s="9"/>
    </row>
    <row r="2065" spans="23:23" x14ac:dyDescent="0.6">
      <c r="W2065" s="9"/>
    </row>
    <row r="2066" spans="23:23" x14ac:dyDescent="0.6">
      <c r="W2066" s="9"/>
    </row>
    <row r="2067" spans="23:23" x14ac:dyDescent="0.6">
      <c r="W2067" s="9"/>
    </row>
    <row r="2068" spans="23:23" x14ac:dyDescent="0.6">
      <c r="W2068" s="9"/>
    </row>
    <row r="2069" spans="23:23" x14ac:dyDescent="0.6">
      <c r="W2069" s="9"/>
    </row>
    <row r="2070" spans="23:23" x14ac:dyDescent="0.6">
      <c r="W2070" s="9"/>
    </row>
    <row r="2071" spans="23:23" x14ac:dyDescent="0.6">
      <c r="W2071" s="9"/>
    </row>
    <row r="2072" spans="23:23" x14ac:dyDescent="0.6">
      <c r="W2072" s="9"/>
    </row>
    <row r="2073" spans="23:23" x14ac:dyDescent="0.6">
      <c r="W2073" s="9"/>
    </row>
    <row r="2074" spans="23:23" x14ac:dyDescent="0.6">
      <c r="W2074" s="9"/>
    </row>
    <row r="2075" spans="23:23" x14ac:dyDescent="0.6">
      <c r="W2075" s="9"/>
    </row>
    <row r="2076" spans="23:23" x14ac:dyDescent="0.6">
      <c r="W2076" s="9"/>
    </row>
    <row r="2077" spans="23:23" x14ac:dyDescent="0.6">
      <c r="W2077" s="9"/>
    </row>
    <row r="2078" spans="23:23" x14ac:dyDescent="0.6">
      <c r="W2078" s="9"/>
    </row>
    <row r="2079" spans="23:23" x14ac:dyDescent="0.6">
      <c r="W2079" s="9"/>
    </row>
    <row r="2080" spans="23:23" x14ac:dyDescent="0.6">
      <c r="W2080" s="9"/>
    </row>
    <row r="2081" spans="23:23" x14ac:dyDescent="0.6">
      <c r="W2081" s="9"/>
    </row>
    <row r="2082" spans="23:23" x14ac:dyDescent="0.6">
      <c r="W2082" s="9"/>
    </row>
    <row r="2083" spans="23:23" x14ac:dyDescent="0.6">
      <c r="W2083" s="9"/>
    </row>
    <row r="2084" spans="23:23" x14ac:dyDescent="0.6">
      <c r="W2084" s="9"/>
    </row>
    <row r="2085" spans="23:23" x14ac:dyDescent="0.6">
      <c r="W2085" s="9"/>
    </row>
    <row r="2086" spans="23:23" x14ac:dyDescent="0.6">
      <c r="W2086" s="9"/>
    </row>
    <row r="2087" spans="23:23" x14ac:dyDescent="0.6">
      <c r="W2087" s="9"/>
    </row>
    <row r="2088" spans="23:23" x14ac:dyDescent="0.6">
      <c r="W2088" s="9"/>
    </row>
    <row r="2089" spans="23:23" x14ac:dyDescent="0.6">
      <c r="W2089" s="9"/>
    </row>
    <row r="2090" spans="23:23" x14ac:dyDescent="0.6">
      <c r="W2090" s="9"/>
    </row>
    <row r="2091" spans="23:23" x14ac:dyDescent="0.6">
      <c r="W2091" s="9"/>
    </row>
    <row r="2092" spans="23:23" x14ac:dyDescent="0.6">
      <c r="W2092" s="9"/>
    </row>
    <row r="2093" spans="23:23" x14ac:dyDescent="0.6">
      <c r="W2093" s="9"/>
    </row>
    <row r="2094" spans="23:23" x14ac:dyDescent="0.6">
      <c r="W2094" s="9"/>
    </row>
    <row r="2095" spans="23:23" x14ac:dyDescent="0.6">
      <c r="W2095" s="9"/>
    </row>
    <row r="2096" spans="23:23" x14ac:dyDescent="0.6">
      <c r="W2096" s="9"/>
    </row>
    <row r="2097" spans="23:23" x14ac:dyDescent="0.6">
      <c r="W2097" s="9"/>
    </row>
    <row r="2098" spans="23:23" x14ac:dyDescent="0.6">
      <c r="W2098" s="9"/>
    </row>
    <row r="2099" spans="23:23" x14ac:dyDescent="0.6">
      <c r="W2099" s="9"/>
    </row>
    <row r="2100" spans="23:23" x14ac:dyDescent="0.6">
      <c r="W2100" s="9"/>
    </row>
    <row r="2101" spans="23:23" x14ac:dyDescent="0.6">
      <c r="W2101" s="9"/>
    </row>
    <row r="2102" spans="23:23" x14ac:dyDescent="0.6">
      <c r="W2102" s="9"/>
    </row>
    <row r="2103" spans="23:23" x14ac:dyDescent="0.6">
      <c r="W2103" s="9"/>
    </row>
    <row r="2104" spans="23:23" x14ac:dyDescent="0.6">
      <c r="W2104" s="9"/>
    </row>
    <row r="2105" spans="23:23" x14ac:dyDescent="0.6">
      <c r="W2105" s="9"/>
    </row>
    <row r="2106" spans="23:23" x14ac:dyDescent="0.6">
      <c r="W2106" s="9"/>
    </row>
    <row r="2107" spans="23:23" x14ac:dyDescent="0.6">
      <c r="W2107" s="9"/>
    </row>
    <row r="2108" spans="23:23" x14ac:dyDescent="0.6">
      <c r="W2108" s="9"/>
    </row>
    <row r="2109" spans="23:23" x14ac:dyDescent="0.6">
      <c r="W2109" s="9"/>
    </row>
    <row r="2110" spans="23:23" x14ac:dyDescent="0.6">
      <c r="W2110" s="9"/>
    </row>
    <row r="2111" spans="23:23" x14ac:dyDescent="0.6">
      <c r="W2111" s="9"/>
    </row>
    <row r="2112" spans="23:23" x14ac:dyDescent="0.6">
      <c r="W2112" s="9"/>
    </row>
    <row r="2113" spans="23:23" x14ac:dyDescent="0.6">
      <c r="W2113" s="9"/>
    </row>
    <row r="2114" spans="23:23" x14ac:dyDescent="0.6">
      <c r="W2114" s="9"/>
    </row>
    <row r="2115" spans="23:23" x14ac:dyDescent="0.6">
      <c r="W2115" s="9"/>
    </row>
    <row r="2116" spans="23:23" x14ac:dyDescent="0.6">
      <c r="W2116" s="9"/>
    </row>
    <row r="2117" spans="23:23" x14ac:dyDescent="0.6">
      <c r="W2117" s="9"/>
    </row>
    <row r="2118" spans="23:23" x14ac:dyDescent="0.6">
      <c r="W2118" s="9"/>
    </row>
    <row r="2119" spans="23:23" x14ac:dyDescent="0.6">
      <c r="W2119" s="9"/>
    </row>
    <row r="2120" spans="23:23" x14ac:dyDescent="0.6">
      <c r="W2120" s="9"/>
    </row>
    <row r="2121" spans="23:23" x14ac:dyDescent="0.6">
      <c r="W2121" s="9"/>
    </row>
    <row r="2122" spans="23:23" x14ac:dyDescent="0.6">
      <c r="W2122" s="9"/>
    </row>
    <row r="2123" spans="23:23" x14ac:dyDescent="0.6">
      <c r="W2123" s="9"/>
    </row>
    <row r="2124" spans="23:23" x14ac:dyDescent="0.6">
      <c r="W2124" s="9"/>
    </row>
    <row r="2125" spans="23:23" x14ac:dyDescent="0.6">
      <c r="W2125" s="9"/>
    </row>
    <row r="2126" spans="23:23" x14ac:dyDescent="0.6">
      <c r="W2126" s="9"/>
    </row>
    <row r="2127" spans="23:23" x14ac:dyDescent="0.6">
      <c r="W2127" s="9"/>
    </row>
    <row r="2128" spans="23:23" x14ac:dyDescent="0.6">
      <c r="W2128" s="9"/>
    </row>
    <row r="2129" spans="23:23" x14ac:dyDescent="0.6">
      <c r="W2129" s="9"/>
    </row>
    <row r="2130" spans="23:23" x14ac:dyDescent="0.6">
      <c r="W2130" s="9"/>
    </row>
    <row r="2131" spans="23:23" x14ac:dyDescent="0.6">
      <c r="W2131" s="9"/>
    </row>
    <row r="2132" spans="23:23" x14ac:dyDescent="0.6">
      <c r="W2132" s="9"/>
    </row>
    <row r="2133" spans="23:23" x14ac:dyDescent="0.6">
      <c r="W2133" s="9"/>
    </row>
    <row r="2134" spans="23:23" x14ac:dyDescent="0.6">
      <c r="W2134" s="9"/>
    </row>
    <row r="2135" spans="23:23" x14ac:dyDescent="0.6">
      <c r="W2135" s="9"/>
    </row>
    <row r="2136" spans="23:23" x14ac:dyDescent="0.6">
      <c r="W2136" s="9"/>
    </row>
    <row r="2137" spans="23:23" x14ac:dyDescent="0.6">
      <c r="W2137" s="9"/>
    </row>
    <row r="2138" spans="23:23" x14ac:dyDescent="0.6">
      <c r="W2138" s="9"/>
    </row>
    <row r="2139" spans="23:23" x14ac:dyDescent="0.6">
      <c r="W2139" s="9"/>
    </row>
    <row r="2140" spans="23:23" x14ac:dyDescent="0.6">
      <c r="W2140" s="9"/>
    </row>
    <row r="2141" spans="23:23" x14ac:dyDescent="0.6">
      <c r="W2141" s="9"/>
    </row>
    <row r="2142" spans="23:23" x14ac:dyDescent="0.6">
      <c r="W2142" s="9"/>
    </row>
    <row r="2143" spans="23:23" x14ac:dyDescent="0.6">
      <c r="W2143" s="9"/>
    </row>
    <row r="2144" spans="23:23" x14ac:dyDescent="0.6">
      <c r="W2144" s="9"/>
    </row>
    <row r="2145" spans="23:23" x14ac:dyDescent="0.6">
      <c r="W2145" s="9"/>
    </row>
    <row r="2146" spans="23:23" x14ac:dyDescent="0.6">
      <c r="W2146" s="9"/>
    </row>
    <row r="2147" spans="23:23" x14ac:dyDescent="0.6">
      <c r="W2147" s="9"/>
    </row>
    <row r="2148" spans="23:23" x14ac:dyDescent="0.6">
      <c r="W2148" s="9"/>
    </row>
    <row r="2149" spans="23:23" x14ac:dyDescent="0.6">
      <c r="W2149" s="9"/>
    </row>
    <row r="2150" spans="23:23" x14ac:dyDescent="0.6">
      <c r="W2150" s="9"/>
    </row>
    <row r="2151" spans="23:23" x14ac:dyDescent="0.6">
      <c r="W2151" s="9"/>
    </row>
    <row r="2152" spans="23:23" x14ac:dyDescent="0.6">
      <c r="W2152" s="9"/>
    </row>
    <row r="2153" spans="23:23" x14ac:dyDescent="0.6">
      <c r="W2153" s="9"/>
    </row>
    <row r="2154" spans="23:23" x14ac:dyDescent="0.6">
      <c r="W2154" s="9"/>
    </row>
    <row r="2155" spans="23:23" x14ac:dyDescent="0.6">
      <c r="W2155" s="9"/>
    </row>
    <row r="2156" spans="23:23" x14ac:dyDescent="0.6">
      <c r="W2156" s="9"/>
    </row>
    <row r="2157" spans="23:23" x14ac:dyDescent="0.6">
      <c r="W2157" s="9"/>
    </row>
    <row r="2158" spans="23:23" x14ac:dyDescent="0.6">
      <c r="W2158" s="9"/>
    </row>
    <row r="2159" spans="23:23" x14ac:dyDescent="0.6">
      <c r="W2159" s="9"/>
    </row>
    <row r="2160" spans="23:23" x14ac:dyDescent="0.6">
      <c r="W2160" s="9"/>
    </row>
    <row r="2161" spans="23:23" x14ac:dyDescent="0.6">
      <c r="W2161" s="9"/>
    </row>
    <row r="2162" spans="23:23" x14ac:dyDescent="0.6">
      <c r="W2162" s="9"/>
    </row>
    <row r="2163" spans="23:23" x14ac:dyDescent="0.6">
      <c r="W2163" s="9"/>
    </row>
    <row r="2164" spans="23:23" x14ac:dyDescent="0.6">
      <c r="W2164" s="9"/>
    </row>
    <row r="2165" spans="23:23" x14ac:dyDescent="0.6">
      <c r="W2165" s="9"/>
    </row>
    <row r="2166" spans="23:23" x14ac:dyDescent="0.6">
      <c r="W2166" s="9"/>
    </row>
    <row r="2167" spans="23:23" x14ac:dyDescent="0.6">
      <c r="W2167" s="9"/>
    </row>
    <row r="2168" spans="23:23" x14ac:dyDescent="0.6">
      <c r="W2168" s="9"/>
    </row>
    <row r="2169" spans="23:23" x14ac:dyDescent="0.6">
      <c r="W2169" s="9"/>
    </row>
    <row r="2170" spans="23:23" x14ac:dyDescent="0.6">
      <c r="W2170" s="9"/>
    </row>
    <row r="2171" spans="23:23" x14ac:dyDescent="0.6">
      <c r="W2171" s="9"/>
    </row>
    <row r="2172" spans="23:23" x14ac:dyDescent="0.6">
      <c r="W2172" s="9"/>
    </row>
    <row r="2173" spans="23:23" x14ac:dyDescent="0.6">
      <c r="W2173" s="9"/>
    </row>
    <row r="2174" spans="23:23" x14ac:dyDescent="0.6">
      <c r="W2174" s="9"/>
    </row>
    <row r="2175" spans="23:23" x14ac:dyDescent="0.6">
      <c r="W2175" s="9"/>
    </row>
    <row r="2176" spans="23:23" x14ac:dyDescent="0.6">
      <c r="W2176" s="9"/>
    </row>
    <row r="2177" spans="23:23" x14ac:dyDescent="0.6">
      <c r="W2177" s="9"/>
    </row>
    <row r="2178" spans="23:23" x14ac:dyDescent="0.6">
      <c r="W2178" s="9"/>
    </row>
    <row r="2179" spans="23:23" x14ac:dyDescent="0.6">
      <c r="W2179" s="9"/>
    </row>
    <row r="2180" spans="23:23" x14ac:dyDescent="0.6">
      <c r="W2180" s="9"/>
    </row>
    <row r="2181" spans="23:23" x14ac:dyDescent="0.6">
      <c r="W2181" s="9"/>
    </row>
    <row r="2182" spans="23:23" x14ac:dyDescent="0.6">
      <c r="W2182" s="9"/>
    </row>
    <row r="2183" spans="23:23" x14ac:dyDescent="0.6">
      <c r="W2183" s="9"/>
    </row>
    <row r="2184" spans="23:23" x14ac:dyDescent="0.6">
      <c r="W2184" s="9"/>
    </row>
    <row r="2185" spans="23:23" x14ac:dyDescent="0.6">
      <c r="W2185" s="9"/>
    </row>
    <row r="2186" spans="23:23" x14ac:dyDescent="0.6">
      <c r="W2186" s="9"/>
    </row>
    <row r="2187" spans="23:23" x14ac:dyDescent="0.6">
      <c r="W2187" s="9"/>
    </row>
    <row r="2188" spans="23:23" x14ac:dyDescent="0.6">
      <c r="W2188" s="9"/>
    </row>
    <row r="2189" spans="23:23" x14ac:dyDescent="0.6">
      <c r="W2189" s="9"/>
    </row>
    <row r="2190" spans="23:23" x14ac:dyDescent="0.6">
      <c r="W2190" s="9"/>
    </row>
    <row r="2191" spans="23:23" x14ac:dyDescent="0.6">
      <c r="W2191" s="9"/>
    </row>
    <row r="2192" spans="23:23" x14ac:dyDescent="0.6">
      <c r="W2192" s="9"/>
    </row>
    <row r="2193" spans="23:23" x14ac:dyDescent="0.6">
      <c r="W2193" s="9"/>
    </row>
    <row r="2194" spans="23:23" x14ac:dyDescent="0.6">
      <c r="W2194" s="9"/>
    </row>
    <row r="2195" spans="23:23" x14ac:dyDescent="0.6">
      <c r="W2195" s="9"/>
    </row>
    <row r="2196" spans="23:23" x14ac:dyDescent="0.6">
      <c r="W2196" s="9"/>
    </row>
    <row r="2197" spans="23:23" x14ac:dyDescent="0.6">
      <c r="W2197" s="9"/>
    </row>
    <row r="2198" spans="23:23" x14ac:dyDescent="0.6">
      <c r="W2198" s="9"/>
    </row>
    <row r="2199" spans="23:23" x14ac:dyDescent="0.6">
      <c r="W2199" s="9"/>
    </row>
    <row r="2200" spans="23:23" x14ac:dyDescent="0.6">
      <c r="W2200" s="9"/>
    </row>
    <row r="2201" spans="23:23" x14ac:dyDescent="0.6">
      <c r="W2201" s="9"/>
    </row>
    <row r="2202" spans="23:23" x14ac:dyDescent="0.6">
      <c r="W2202" s="9"/>
    </row>
    <row r="2203" spans="23:23" x14ac:dyDescent="0.6">
      <c r="W2203" s="9"/>
    </row>
    <row r="2204" spans="23:23" x14ac:dyDescent="0.6">
      <c r="W2204" s="9"/>
    </row>
    <row r="2205" spans="23:23" x14ac:dyDescent="0.6">
      <c r="W2205" s="9"/>
    </row>
    <row r="2206" spans="23:23" x14ac:dyDescent="0.6">
      <c r="W2206" s="9"/>
    </row>
    <row r="2207" spans="23:23" x14ac:dyDescent="0.6">
      <c r="W2207" s="9"/>
    </row>
    <row r="2208" spans="23:23" x14ac:dyDescent="0.6">
      <c r="W2208" s="9"/>
    </row>
    <row r="2209" spans="23:23" x14ac:dyDescent="0.6">
      <c r="W2209" s="9"/>
    </row>
    <row r="2210" spans="23:23" x14ac:dyDescent="0.6">
      <c r="W2210" s="9"/>
    </row>
    <row r="2211" spans="23:23" x14ac:dyDescent="0.6">
      <c r="W2211" s="9"/>
    </row>
    <row r="2212" spans="23:23" x14ac:dyDescent="0.6">
      <c r="W2212" s="9"/>
    </row>
    <row r="2213" spans="23:23" x14ac:dyDescent="0.6">
      <c r="W2213" s="9"/>
    </row>
    <row r="2214" spans="23:23" x14ac:dyDescent="0.6">
      <c r="W2214" s="9"/>
    </row>
    <row r="2215" spans="23:23" x14ac:dyDescent="0.6">
      <c r="W2215" s="9"/>
    </row>
    <row r="2216" spans="23:23" x14ac:dyDescent="0.6">
      <c r="W2216" s="9"/>
    </row>
    <row r="2217" spans="23:23" x14ac:dyDescent="0.6">
      <c r="W2217" s="9"/>
    </row>
    <row r="2218" spans="23:23" x14ac:dyDescent="0.6">
      <c r="W2218" s="9"/>
    </row>
    <row r="2219" spans="23:23" x14ac:dyDescent="0.6">
      <c r="W2219" s="9"/>
    </row>
    <row r="2220" spans="23:23" x14ac:dyDescent="0.6">
      <c r="W2220" s="9"/>
    </row>
    <row r="2221" spans="23:23" x14ac:dyDescent="0.6">
      <c r="W2221" s="9"/>
    </row>
    <row r="2222" spans="23:23" x14ac:dyDescent="0.6">
      <c r="W2222" s="9"/>
    </row>
    <row r="2223" spans="23:23" x14ac:dyDescent="0.6">
      <c r="W2223" s="9"/>
    </row>
    <row r="2224" spans="23:23" x14ac:dyDescent="0.6">
      <c r="W2224" s="9"/>
    </row>
    <row r="2225" spans="23:23" x14ac:dyDescent="0.6">
      <c r="W2225" s="9"/>
    </row>
    <row r="2226" spans="23:23" x14ac:dyDescent="0.6">
      <c r="W2226" s="9"/>
    </row>
    <row r="2227" spans="23:23" x14ac:dyDescent="0.6">
      <c r="W2227" s="9"/>
    </row>
    <row r="2228" spans="23:23" x14ac:dyDescent="0.6">
      <c r="W2228" s="9"/>
    </row>
    <row r="2229" spans="23:23" x14ac:dyDescent="0.6">
      <c r="W2229" s="9"/>
    </row>
    <row r="2230" spans="23:23" x14ac:dyDescent="0.6">
      <c r="W2230" s="9"/>
    </row>
    <row r="2231" spans="23:23" x14ac:dyDescent="0.6">
      <c r="W2231" s="9"/>
    </row>
    <row r="2232" spans="23:23" x14ac:dyDescent="0.6">
      <c r="W2232" s="9"/>
    </row>
    <row r="2233" spans="23:23" x14ac:dyDescent="0.6">
      <c r="W2233" s="9"/>
    </row>
    <row r="2234" spans="23:23" x14ac:dyDescent="0.6">
      <c r="W2234" s="9"/>
    </row>
    <row r="2235" spans="23:23" x14ac:dyDescent="0.6">
      <c r="W2235" s="9"/>
    </row>
    <row r="2236" spans="23:23" x14ac:dyDescent="0.6">
      <c r="W2236" s="9"/>
    </row>
    <row r="2237" spans="23:23" x14ac:dyDescent="0.6">
      <c r="W2237" s="9"/>
    </row>
    <row r="2238" spans="23:23" x14ac:dyDescent="0.6">
      <c r="W2238" s="9"/>
    </row>
    <row r="2239" spans="23:23" x14ac:dyDescent="0.6">
      <c r="W2239" s="9"/>
    </row>
    <row r="2240" spans="23:23" x14ac:dyDescent="0.6">
      <c r="W2240" s="9"/>
    </row>
    <row r="2241" spans="23:23" x14ac:dyDescent="0.6">
      <c r="W2241" s="9"/>
    </row>
    <row r="2242" spans="23:23" x14ac:dyDescent="0.6">
      <c r="W2242" s="9"/>
    </row>
    <row r="2243" spans="23:23" x14ac:dyDescent="0.6">
      <c r="W2243" s="9"/>
    </row>
    <row r="2244" spans="23:23" x14ac:dyDescent="0.6">
      <c r="W2244" s="9"/>
    </row>
    <row r="2245" spans="23:23" x14ac:dyDescent="0.6">
      <c r="W2245" s="9"/>
    </row>
    <row r="2246" spans="23:23" x14ac:dyDescent="0.6">
      <c r="W2246" s="9"/>
    </row>
    <row r="2247" spans="23:23" x14ac:dyDescent="0.6">
      <c r="W2247" s="9"/>
    </row>
    <row r="2248" spans="23:23" x14ac:dyDescent="0.6">
      <c r="W2248" s="9"/>
    </row>
    <row r="2249" spans="23:23" x14ac:dyDescent="0.6">
      <c r="W2249" s="9"/>
    </row>
    <row r="2250" spans="23:23" x14ac:dyDescent="0.6">
      <c r="W2250" s="9"/>
    </row>
    <row r="2251" spans="23:23" x14ac:dyDescent="0.6">
      <c r="W2251" s="9"/>
    </row>
    <row r="2252" spans="23:23" x14ac:dyDescent="0.6">
      <c r="W2252" s="9"/>
    </row>
    <row r="2253" spans="23:23" x14ac:dyDescent="0.6">
      <c r="W2253" s="9"/>
    </row>
    <row r="2254" spans="23:23" x14ac:dyDescent="0.6">
      <c r="W2254" s="9"/>
    </row>
    <row r="2255" spans="23:23" x14ac:dyDescent="0.6">
      <c r="W2255" s="9"/>
    </row>
    <row r="2256" spans="23:23" x14ac:dyDescent="0.6">
      <c r="W2256" s="9"/>
    </row>
    <row r="2257" spans="23:23" x14ac:dyDescent="0.6">
      <c r="W2257" s="9"/>
    </row>
    <row r="2258" spans="23:23" x14ac:dyDescent="0.6">
      <c r="W2258" s="9"/>
    </row>
    <row r="2259" spans="23:23" x14ac:dyDescent="0.6">
      <c r="W2259" s="9"/>
    </row>
    <row r="2260" spans="23:23" x14ac:dyDescent="0.6">
      <c r="W2260" s="9"/>
    </row>
    <row r="2261" spans="23:23" x14ac:dyDescent="0.6">
      <c r="W2261" s="9"/>
    </row>
    <row r="2262" spans="23:23" x14ac:dyDescent="0.6">
      <c r="W2262" s="9"/>
    </row>
    <row r="2263" spans="23:23" x14ac:dyDescent="0.6">
      <c r="W2263" s="9"/>
    </row>
    <row r="2264" spans="23:23" x14ac:dyDescent="0.6">
      <c r="W2264" s="9"/>
    </row>
    <row r="2265" spans="23:23" x14ac:dyDescent="0.6">
      <c r="W2265" s="9"/>
    </row>
    <row r="2266" spans="23:23" x14ac:dyDescent="0.6">
      <c r="W2266" s="9"/>
    </row>
    <row r="2267" spans="23:23" x14ac:dyDescent="0.6">
      <c r="W2267" s="9"/>
    </row>
    <row r="2268" spans="23:23" x14ac:dyDescent="0.6">
      <c r="W2268" s="9"/>
    </row>
    <row r="2269" spans="23:23" x14ac:dyDescent="0.6">
      <c r="W2269" s="9"/>
    </row>
    <row r="2270" spans="23:23" x14ac:dyDescent="0.6">
      <c r="W2270" s="9"/>
    </row>
    <row r="2271" spans="23:23" x14ac:dyDescent="0.6">
      <c r="W2271" s="9"/>
    </row>
    <row r="2272" spans="23:23" x14ac:dyDescent="0.6">
      <c r="W2272" s="9"/>
    </row>
    <row r="2273" spans="23:23" x14ac:dyDescent="0.6">
      <c r="W2273" s="9"/>
    </row>
    <row r="2274" spans="23:23" x14ac:dyDescent="0.6">
      <c r="W2274" s="9"/>
    </row>
    <row r="2275" spans="23:23" x14ac:dyDescent="0.6">
      <c r="W2275" s="9"/>
    </row>
    <row r="2276" spans="23:23" x14ac:dyDescent="0.6">
      <c r="W2276" s="9"/>
    </row>
    <row r="2277" spans="23:23" x14ac:dyDescent="0.6">
      <c r="W2277" s="9"/>
    </row>
    <row r="2278" spans="23:23" x14ac:dyDescent="0.6">
      <c r="W2278" s="9"/>
    </row>
    <row r="2279" spans="23:23" x14ac:dyDescent="0.6">
      <c r="W2279" s="9"/>
    </row>
    <row r="2280" spans="23:23" x14ac:dyDescent="0.6">
      <c r="W2280" s="9"/>
    </row>
    <row r="2281" spans="23:23" x14ac:dyDescent="0.6">
      <c r="W2281" s="9"/>
    </row>
    <row r="2282" spans="23:23" x14ac:dyDescent="0.6">
      <c r="W2282" s="9"/>
    </row>
    <row r="2283" spans="23:23" x14ac:dyDescent="0.6">
      <c r="W2283" s="9"/>
    </row>
    <row r="2284" spans="23:23" x14ac:dyDescent="0.6">
      <c r="W2284" s="9"/>
    </row>
    <row r="2285" spans="23:23" x14ac:dyDescent="0.6">
      <c r="W2285" s="9"/>
    </row>
    <row r="2286" spans="23:23" x14ac:dyDescent="0.6">
      <c r="W2286" s="9"/>
    </row>
    <row r="2287" spans="23:23" x14ac:dyDescent="0.6">
      <c r="W2287" s="9"/>
    </row>
    <row r="2288" spans="23:23" x14ac:dyDescent="0.6">
      <c r="W2288" s="9"/>
    </row>
    <row r="2289" spans="23:23" x14ac:dyDescent="0.6">
      <c r="W2289" s="9"/>
    </row>
    <row r="2290" spans="23:23" x14ac:dyDescent="0.6">
      <c r="W2290" s="9"/>
    </row>
    <row r="2291" spans="23:23" x14ac:dyDescent="0.6">
      <c r="W2291" s="9"/>
    </row>
    <row r="2292" spans="23:23" x14ac:dyDescent="0.6">
      <c r="W2292" s="9"/>
    </row>
    <row r="2293" spans="23:23" x14ac:dyDescent="0.6">
      <c r="W2293" s="9"/>
    </row>
    <row r="2294" spans="23:23" x14ac:dyDescent="0.6">
      <c r="W2294" s="9"/>
    </row>
    <row r="2295" spans="23:23" x14ac:dyDescent="0.6">
      <c r="W2295" s="9"/>
    </row>
    <row r="2296" spans="23:23" x14ac:dyDescent="0.6">
      <c r="W2296" s="9"/>
    </row>
    <row r="2297" spans="23:23" x14ac:dyDescent="0.6">
      <c r="W2297" s="9"/>
    </row>
    <row r="2298" spans="23:23" x14ac:dyDescent="0.6">
      <c r="W2298" s="9"/>
    </row>
    <row r="2299" spans="23:23" x14ac:dyDescent="0.6">
      <c r="W2299" s="9"/>
    </row>
    <row r="2300" spans="23:23" x14ac:dyDescent="0.6">
      <c r="W2300" s="9"/>
    </row>
    <row r="2301" spans="23:23" x14ac:dyDescent="0.6">
      <c r="W2301" s="9"/>
    </row>
    <row r="2302" spans="23:23" x14ac:dyDescent="0.6">
      <c r="W2302" s="9"/>
    </row>
    <row r="2303" spans="23:23" x14ac:dyDescent="0.6">
      <c r="W2303" s="9"/>
    </row>
    <row r="2304" spans="23:23" x14ac:dyDescent="0.6">
      <c r="W2304" s="9"/>
    </row>
    <row r="2305" spans="23:23" x14ac:dyDescent="0.6">
      <c r="W2305" s="9"/>
    </row>
    <row r="2306" spans="23:23" x14ac:dyDescent="0.6">
      <c r="W2306" s="9"/>
    </row>
    <row r="2307" spans="23:23" x14ac:dyDescent="0.6">
      <c r="W2307" s="9"/>
    </row>
    <row r="2308" spans="23:23" x14ac:dyDescent="0.6">
      <c r="W2308" s="9"/>
    </row>
    <row r="2309" spans="23:23" x14ac:dyDescent="0.6">
      <c r="W2309" s="9"/>
    </row>
    <row r="2310" spans="23:23" x14ac:dyDescent="0.6">
      <c r="W2310" s="9"/>
    </row>
    <row r="2311" spans="23:23" x14ac:dyDescent="0.6">
      <c r="W2311" s="9"/>
    </row>
    <row r="2312" spans="23:23" x14ac:dyDescent="0.6">
      <c r="W2312" s="9"/>
    </row>
    <row r="2313" spans="23:23" x14ac:dyDescent="0.6">
      <c r="W2313" s="9"/>
    </row>
    <row r="2314" spans="23:23" x14ac:dyDescent="0.6">
      <c r="W2314" s="9"/>
    </row>
    <row r="2315" spans="23:23" x14ac:dyDescent="0.6">
      <c r="W2315" s="9"/>
    </row>
    <row r="2316" spans="23:23" x14ac:dyDescent="0.6">
      <c r="W2316" s="9"/>
    </row>
    <row r="2317" spans="23:23" x14ac:dyDescent="0.6">
      <c r="W2317" s="9"/>
    </row>
    <row r="2318" spans="23:23" x14ac:dyDescent="0.6">
      <c r="W2318" s="9"/>
    </row>
    <row r="2319" spans="23:23" x14ac:dyDescent="0.6">
      <c r="W2319" s="9"/>
    </row>
    <row r="2320" spans="23:23" x14ac:dyDescent="0.6">
      <c r="W2320" s="9"/>
    </row>
    <row r="2321" spans="23:23" x14ac:dyDescent="0.6">
      <c r="W2321" s="9"/>
    </row>
    <row r="2322" spans="23:23" x14ac:dyDescent="0.6">
      <c r="W2322" s="9"/>
    </row>
    <row r="2323" spans="23:23" x14ac:dyDescent="0.6">
      <c r="W2323" s="9"/>
    </row>
    <row r="2324" spans="23:23" x14ac:dyDescent="0.6">
      <c r="W2324" s="9"/>
    </row>
    <row r="2325" spans="23:23" x14ac:dyDescent="0.6">
      <c r="W2325" s="9"/>
    </row>
    <row r="2326" spans="23:23" x14ac:dyDescent="0.6">
      <c r="W2326" s="9"/>
    </row>
    <row r="2327" spans="23:23" x14ac:dyDescent="0.6">
      <c r="W2327" s="9"/>
    </row>
    <row r="2328" spans="23:23" x14ac:dyDescent="0.6">
      <c r="W2328" s="9"/>
    </row>
    <row r="2329" spans="23:23" x14ac:dyDescent="0.6">
      <c r="W2329" s="9"/>
    </row>
    <row r="2330" spans="23:23" x14ac:dyDescent="0.6">
      <c r="W2330" s="9"/>
    </row>
    <row r="2331" spans="23:23" x14ac:dyDescent="0.6">
      <c r="W2331" s="9"/>
    </row>
    <row r="2332" spans="23:23" x14ac:dyDescent="0.6">
      <c r="W2332" s="9"/>
    </row>
    <row r="2333" spans="23:23" x14ac:dyDescent="0.6">
      <c r="W2333" s="9"/>
    </row>
    <row r="2334" spans="23:23" x14ac:dyDescent="0.6">
      <c r="W2334" s="9"/>
    </row>
    <row r="2335" spans="23:23" x14ac:dyDescent="0.6">
      <c r="W2335" s="9"/>
    </row>
    <row r="2336" spans="23:23" x14ac:dyDescent="0.6">
      <c r="W2336" s="9"/>
    </row>
    <row r="2337" spans="23:23" x14ac:dyDescent="0.6">
      <c r="W2337" s="9"/>
    </row>
    <row r="2338" spans="23:23" x14ac:dyDescent="0.6">
      <c r="W2338" s="9"/>
    </row>
    <row r="2339" spans="23:23" x14ac:dyDescent="0.6">
      <c r="W2339" s="9"/>
    </row>
    <row r="2340" spans="23:23" x14ac:dyDescent="0.6">
      <c r="W2340" s="9"/>
    </row>
    <row r="2341" spans="23:23" x14ac:dyDescent="0.6">
      <c r="W2341" s="9"/>
    </row>
    <row r="2342" spans="23:23" x14ac:dyDescent="0.6">
      <c r="W2342" s="9"/>
    </row>
    <row r="2343" spans="23:23" x14ac:dyDescent="0.6">
      <c r="W2343" s="9"/>
    </row>
    <row r="2344" spans="23:23" x14ac:dyDescent="0.6">
      <c r="W2344" s="9"/>
    </row>
    <row r="2345" spans="23:23" x14ac:dyDescent="0.6">
      <c r="W2345" s="9"/>
    </row>
    <row r="2346" spans="23:23" x14ac:dyDescent="0.6">
      <c r="W2346" s="9"/>
    </row>
    <row r="2347" spans="23:23" x14ac:dyDescent="0.6">
      <c r="W2347" s="9"/>
    </row>
    <row r="2348" spans="23:23" x14ac:dyDescent="0.6">
      <c r="W2348" s="9"/>
    </row>
    <row r="2349" spans="23:23" x14ac:dyDescent="0.6">
      <c r="W2349" s="9"/>
    </row>
    <row r="2350" spans="23:23" x14ac:dyDescent="0.6">
      <c r="W2350" s="9"/>
    </row>
    <row r="2351" spans="23:23" x14ac:dyDescent="0.6">
      <c r="W2351" s="9"/>
    </row>
    <row r="2352" spans="23:23" x14ac:dyDescent="0.6">
      <c r="W2352" s="9"/>
    </row>
    <row r="2353" spans="23:23" x14ac:dyDescent="0.6">
      <c r="W2353" s="9"/>
    </row>
    <row r="2354" spans="23:23" x14ac:dyDescent="0.6">
      <c r="W2354" s="9"/>
    </row>
    <row r="2355" spans="23:23" x14ac:dyDescent="0.6">
      <c r="W2355" s="9"/>
    </row>
    <row r="2356" spans="23:23" x14ac:dyDescent="0.6">
      <c r="W2356" s="9"/>
    </row>
    <row r="2357" spans="23:23" x14ac:dyDescent="0.6">
      <c r="W2357" s="9"/>
    </row>
    <row r="2358" spans="23:23" x14ac:dyDescent="0.6">
      <c r="W2358" s="9"/>
    </row>
    <row r="2359" spans="23:23" x14ac:dyDescent="0.6">
      <c r="W2359" s="9"/>
    </row>
    <row r="2360" spans="23:23" x14ac:dyDescent="0.6">
      <c r="W2360" s="9"/>
    </row>
    <row r="2361" spans="23:23" x14ac:dyDescent="0.6">
      <c r="W2361" s="9"/>
    </row>
    <row r="2362" spans="23:23" x14ac:dyDescent="0.6">
      <c r="W2362" s="9"/>
    </row>
    <row r="2363" spans="23:23" x14ac:dyDescent="0.6">
      <c r="W2363" s="9"/>
    </row>
    <row r="2364" spans="23:23" x14ac:dyDescent="0.6">
      <c r="W2364" s="9"/>
    </row>
    <row r="2365" spans="23:23" x14ac:dyDescent="0.6">
      <c r="W2365" s="9"/>
    </row>
    <row r="2366" spans="23:23" x14ac:dyDescent="0.6">
      <c r="W2366" s="9"/>
    </row>
    <row r="2367" spans="23:23" x14ac:dyDescent="0.6">
      <c r="W2367" s="9"/>
    </row>
    <row r="2368" spans="23:23" x14ac:dyDescent="0.6">
      <c r="W2368" s="9"/>
    </row>
    <row r="2369" spans="23:23" x14ac:dyDescent="0.6">
      <c r="W2369" s="9"/>
    </row>
    <row r="2370" spans="23:23" x14ac:dyDescent="0.6">
      <c r="W2370" s="9"/>
    </row>
    <row r="2371" spans="23:23" x14ac:dyDescent="0.6">
      <c r="W2371" s="9"/>
    </row>
    <row r="2372" spans="23:23" x14ac:dyDescent="0.6">
      <c r="W2372" s="9"/>
    </row>
    <row r="2373" spans="23:23" x14ac:dyDescent="0.6">
      <c r="W2373" s="9"/>
    </row>
    <row r="2374" spans="23:23" x14ac:dyDescent="0.6">
      <c r="W2374" s="9"/>
    </row>
    <row r="2375" spans="23:23" x14ac:dyDescent="0.6">
      <c r="W2375" s="9"/>
    </row>
    <row r="2376" spans="23:23" x14ac:dyDescent="0.6">
      <c r="W2376" s="9"/>
    </row>
    <row r="2377" spans="23:23" x14ac:dyDescent="0.6">
      <c r="W2377" s="9"/>
    </row>
    <row r="2378" spans="23:23" x14ac:dyDescent="0.6">
      <c r="W2378" s="9"/>
    </row>
    <row r="2379" spans="23:23" x14ac:dyDescent="0.6">
      <c r="W2379" s="9"/>
    </row>
    <row r="2380" spans="23:23" x14ac:dyDescent="0.6">
      <c r="W2380" s="9"/>
    </row>
    <row r="2381" spans="23:23" x14ac:dyDescent="0.6">
      <c r="W2381" s="9"/>
    </row>
    <row r="2382" spans="23:23" x14ac:dyDescent="0.6">
      <c r="W2382" s="9"/>
    </row>
    <row r="2383" spans="23:23" x14ac:dyDescent="0.6">
      <c r="W2383" s="9"/>
    </row>
    <row r="2384" spans="23:23" x14ac:dyDescent="0.6">
      <c r="W2384" s="9"/>
    </row>
    <row r="2385" spans="23:23" x14ac:dyDescent="0.6">
      <c r="W2385" s="9"/>
    </row>
    <row r="2386" spans="23:23" x14ac:dyDescent="0.6">
      <c r="W2386" s="9"/>
    </row>
    <row r="2387" spans="23:23" x14ac:dyDescent="0.6">
      <c r="W2387" s="9"/>
    </row>
    <row r="2388" spans="23:23" x14ac:dyDescent="0.6">
      <c r="W2388" s="9"/>
    </row>
    <row r="2389" spans="23:23" x14ac:dyDescent="0.6">
      <c r="W2389" s="9"/>
    </row>
    <row r="2390" spans="23:23" x14ac:dyDescent="0.6">
      <c r="W2390" s="9"/>
    </row>
    <row r="2391" spans="23:23" x14ac:dyDescent="0.6">
      <c r="W2391" s="9"/>
    </row>
    <row r="2392" spans="23:23" x14ac:dyDescent="0.6">
      <c r="W2392" s="9"/>
    </row>
    <row r="2393" spans="23:23" x14ac:dyDescent="0.6">
      <c r="W2393" s="9"/>
    </row>
    <row r="2394" spans="23:23" x14ac:dyDescent="0.6">
      <c r="W2394" s="9"/>
    </row>
    <row r="2395" spans="23:23" x14ac:dyDescent="0.6">
      <c r="W2395" s="9"/>
    </row>
    <row r="2396" spans="23:23" x14ac:dyDescent="0.6">
      <c r="W2396" s="9"/>
    </row>
    <row r="2397" spans="23:23" x14ac:dyDescent="0.6">
      <c r="W2397" s="9"/>
    </row>
    <row r="2398" spans="23:23" x14ac:dyDescent="0.6">
      <c r="W2398" s="9"/>
    </row>
    <row r="2399" spans="23:23" x14ac:dyDescent="0.6">
      <c r="W2399" s="9"/>
    </row>
    <row r="2400" spans="23:23" x14ac:dyDescent="0.6">
      <c r="W2400" s="9"/>
    </row>
    <row r="2401" spans="23:23" x14ac:dyDescent="0.6">
      <c r="W2401" s="9"/>
    </row>
    <row r="2402" spans="23:23" x14ac:dyDescent="0.6">
      <c r="W2402" s="9"/>
    </row>
    <row r="2403" spans="23:23" x14ac:dyDescent="0.6">
      <c r="W2403" s="9"/>
    </row>
    <row r="2404" spans="23:23" x14ac:dyDescent="0.6">
      <c r="W2404" s="9"/>
    </row>
    <row r="2405" spans="23:23" x14ac:dyDescent="0.6">
      <c r="W2405" s="9"/>
    </row>
    <row r="2406" spans="23:23" x14ac:dyDescent="0.6">
      <c r="W2406" s="9"/>
    </row>
    <row r="2407" spans="23:23" x14ac:dyDescent="0.6">
      <c r="W2407" s="9"/>
    </row>
    <row r="2408" spans="23:23" x14ac:dyDescent="0.6">
      <c r="W2408" s="9"/>
    </row>
    <row r="2409" spans="23:23" x14ac:dyDescent="0.6">
      <c r="W2409" s="9"/>
    </row>
    <row r="2410" spans="23:23" x14ac:dyDescent="0.6">
      <c r="W2410" s="9"/>
    </row>
    <row r="2411" spans="23:23" x14ac:dyDescent="0.6">
      <c r="W2411" s="9"/>
    </row>
    <row r="2412" spans="23:23" x14ac:dyDescent="0.6">
      <c r="W2412" s="9"/>
    </row>
    <row r="2413" spans="23:23" x14ac:dyDescent="0.6">
      <c r="W2413" s="9"/>
    </row>
    <row r="2414" spans="23:23" x14ac:dyDescent="0.6">
      <c r="W2414" s="9"/>
    </row>
    <row r="2415" spans="23:23" x14ac:dyDescent="0.6">
      <c r="W2415" s="9"/>
    </row>
    <row r="2416" spans="23:23" x14ac:dyDescent="0.6">
      <c r="W2416" s="9"/>
    </row>
    <row r="2417" spans="23:23" x14ac:dyDescent="0.6">
      <c r="W2417" s="9"/>
    </row>
    <row r="2418" spans="23:23" x14ac:dyDescent="0.6">
      <c r="W2418" s="9"/>
    </row>
    <row r="2419" spans="23:23" x14ac:dyDescent="0.6">
      <c r="W2419" s="9"/>
    </row>
    <row r="2420" spans="23:23" x14ac:dyDescent="0.6">
      <c r="W2420" s="9"/>
    </row>
    <row r="2421" spans="23:23" x14ac:dyDescent="0.6">
      <c r="W2421" s="9"/>
    </row>
    <row r="2422" spans="23:23" x14ac:dyDescent="0.6">
      <c r="W2422" s="9"/>
    </row>
    <row r="2423" spans="23:23" x14ac:dyDescent="0.6">
      <c r="W2423" s="9"/>
    </row>
    <row r="2424" spans="23:23" x14ac:dyDescent="0.6">
      <c r="W2424" s="9"/>
    </row>
    <row r="2425" spans="23:23" x14ac:dyDescent="0.6">
      <c r="W2425" s="9"/>
    </row>
    <row r="2426" spans="23:23" x14ac:dyDescent="0.6">
      <c r="W2426" s="9"/>
    </row>
    <row r="2427" spans="23:23" x14ac:dyDescent="0.6">
      <c r="W2427" s="9"/>
    </row>
    <row r="2428" spans="23:23" x14ac:dyDescent="0.6">
      <c r="W2428" s="9"/>
    </row>
    <row r="2429" spans="23:23" x14ac:dyDescent="0.6">
      <c r="W2429" s="9"/>
    </row>
    <row r="2430" spans="23:23" x14ac:dyDescent="0.6">
      <c r="W2430" s="9"/>
    </row>
    <row r="2431" spans="23:23" x14ac:dyDescent="0.6">
      <c r="W2431" s="9"/>
    </row>
    <row r="2432" spans="23:23" x14ac:dyDescent="0.6">
      <c r="W2432" s="9"/>
    </row>
    <row r="2433" spans="23:23" x14ac:dyDescent="0.6">
      <c r="W2433" s="9"/>
    </row>
    <row r="2434" spans="23:23" x14ac:dyDescent="0.6">
      <c r="W2434" s="9"/>
    </row>
    <row r="2435" spans="23:23" x14ac:dyDescent="0.6">
      <c r="W2435" s="9"/>
    </row>
    <row r="2436" spans="23:23" x14ac:dyDescent="0.6">
      <c r="W2436" s="9"/>
    </row>
    <row r="2437" spans="23:23" x14ac:dyDescent="0.6">
      <c r="W2437" s="9"/>
    </row>
    <row r="2438" spans="23:23" x14ac:dyDescent="0.6">
      <c r="W2438" s="9"/>
    </row>
    <row r="2439" spans="23:23" x14ac:dyDescent="0.6">
      <c r="W2439" s="9"/>
    </row>
    <row r="2440" spans="23:23" x14ac:dyDescent="0.6">
      <c r="W2440" s="9"/>
    </row>
    <row r="2441" spans="23:23" x14ac:dyDescent="0.6">
      <c r="W2441" s="9"/>
    </row>
    <row r="2442" spans="23:23" x14ac:dyDescent="0.6">
      <c r="W2442" s="9"/>
    </row>
    <row r="2443" spans="23:23" x14ac:dyDescent="0.6">
      <c r="W2443" s="9"/>
    </row>
    <row r="2444" spans="23:23" x14ac:dyDescent="0.6">
      <c r="W2444" s="9"/>
    </row>
    <row r="2445" spans="23:23" x14ac:dyDescent="0.6">
      <c r="W2445" s="9"/>
    </row>
    <row r="2446" spans="23:23" x14ac:dyDescent="0.6">
      <c r="W2446" s="9"/>
    </row>
    <row r="2447" spans="23:23" x14ac:dyDescent="0.6">
      <c r="W2447" s="9"/>
    </row>
    <row r="2448" spans="23:23" x14ac:dyDescent="0.6">
      <c r="W2448" s="9"/>
    </row>
    <row r="2449" spans="23:23" x14ac:dyDescent="0.6">
      <c r="W2449" s="9"/>
    </row>
    <row r="2450" spans="23:23" x14ac:dyDescent="0.6">
      <c r="W2450" s="9"/>
    </row>
    <row r="2451" spans="23:23" x14ac:dyDescent="0.6">
      <c r="W2451" s="9"/>
    </row>
    <row r="2452" spans="23:23" x14ac:dyDescent="0.6">
      <c r="W2452" s="9"/>
    </row>
    <row r="2453" spans="23:23" x14ac:dyDescent="0.6">
      <c r="W2453" s="9"/>
    </row>
    <row r="2454" spans="23:23" x14ac:dyDescent="0.6">
      <c r="W2454" s="9"/>
    </row>
    <row r="2455" spans="23:23" x14ac:dyDescent="0.6">
      <c r="W2455" s="9"/>
    </row>
    <row r="2456" spans="23:23" x14ac:dyDescent="0.6">
      <c r="W2456" s="9"/>
    </row>
    <row r="2457" spans="23:23" x14ac:dyDescent="0.6">
      <c r="W2457" s="9"/>
    </row>
    <row r="2458" spans="23:23" x14ac:dyDescent="0.6">
      <c r="W2458" s="9"/>
    </row>
    <row r="2459" spans="23:23" x14ac:dyDescent="0.6">
      <c r="W2459" s="9"/>
    </row>
    <row r="2460" spans="23:23" x14ac:dyDescent="0.6">
      <c r="W2460" s="9"/>
    </row>
    <row r="2461" spans="23:23" x14ac:dyDescent="0.6">
      <c r="W2461" s="9"/>
    </row>
    <row r="2462" spans="23:23" x14ac:dyDescent="0.6">
      <c r="W2462" s="9"/>
    </row>
    <row r="2463" spans="23:23" x14ac:dyDescent="0.6">
      <c r="W2463" s="9"/>
    </row>
    <row r="2464" spans="23:23" x14ac:dyDescent="0.6">
      <c r="W2464" s="9"/>
    </row>
    <row r="2465" spans="23:23" x14ac:dyDescent="0.6">
      <c r="W2465" s="9"/>
    </row>
    <row r="2466" spans="23:23" x14ac:dyDescent="0.6">
      <c r="W2466" s="9"/>
    </row>
    <row r="2467" spans="23:23" x14ac:dyDescent="0.6">
      <c r="W2467" s="9"/>
    </row>
    <row r="2468" spans="23:23" x14ac:dyDescent="0.6">
      <c r="W2468" s="9"/>
    </row>
    <row r="2469" spans="23:23" x14ac:dyDescent="0.6">
      <c r="W2469" s="9"/>
    </row>
    <row r="2470" spans="23:23" x14ac:dyDescent="0.6">
      <c r="W2470" s="9"/>
    </row>
    <row r="2471" spans="23:23" x14ac:dyDescent="0.6">
      <c r="W2471" s="9"/>
    </row>
    <row r="2472" spans="23:23" x14ac:dyDescent="0.6">
      <c r="W2472" s="9"/>
    </row>
    <row r="2473" spans="23:23" x14ac:dyDescent="0.6">
      <c r="W2473" s="9"/>
    </row>
    <row r="2474" spans="23:23" x14ac:dyDescent="0.6">
      <c r="W2474" s="9"/>
    </row>
    <row r="2475" spans="23:23" x14ac:dyDescent="0.6">
      <c r="W2475" s="9"/>
    </row>
    <row r="2476" spans="23:23" x14ac:dyDescent="0.6">
      <c r="W2476" s="9"/>
    </row>
    <row r="2477" spans="23:23" x14ac:dyDescent="0.6">
      <c r="W2477" s="9"/>
    </row>
    <row r="2478" spans="23:23" x14ac:dyDescent="0.6">
      <c r="W2478" s="9"/>
    </row>
    <row r="2479" spans="23:23" x14ac:dyDescent="0.6">
      <c r="W2479" s="9"/>
    </row>
    <row r="2480" spans="23:23" x14ac:dyDescent="0.6">
      <c r="W2480" s="9"/>
    </row>
    <row r="2481" spans="23:23" x14ac:dyDescent="0.6">
      <c r="W2481" s="9"/>
    </row>
    <row r="2482" spans="23:23" x14ac:dyDescent="0.6">
      <c r="W2482" s="9"/>
    </row>
    <row r="2483" spans="23:23" x14ac:dyDescent="0.6">
      <c r="W2483" s="9"/>
    </row>
    <row r="2484" spans="23:23" x14ac:dyDescent="0.6">
      <c r="W2484" s="9"/>
    </row>
    <row r="2485" spans="23:23" x14ac:dyDescent="0.6">
      <c r="W2485" s="9"/>
    </row>
    <row r="2486" spans="23:23" x14ac:dyDescent="0.6">
      <c r="W2486" s="9"/>
    </row>
    <row r="2487" spans="23:23" x14ac:dyDescent="0.6">
      <c r="W2487" s="9"/>
    </row>
    <row r="2488" spans="23:23" x14ac:dyDescent="0.6">
      <c r="W2488" s="9"/>
    </row>
    <row r="2489" spans="23:23" x14ac:dyDescent="0.6">
      <c r="W2489" s="9"/>
    </row>
    <row r="2490" spans="23:23" x14ac:dyDescent="0.6">
      <c r="W2490" s="9"/>
    </row>
    <row r="2491" spans="23:23" x14ac:dyDescent="0.6">
      <c r="W2491" s="9"/>
    </row>
    <row r="2492" spans="23:23" x14ac:dyDescent="0.6">
      <c r="W2492" s="9"/>
    </row>
    <row r="2493" spans="23:23" x14ac:dyDescent="0.6">
      <c r="W2493" s="9"/>
    </row>
    <row r="2494" spans="23:23" x14ac:dyDescent="0.6">
      <c r="W2494" s="9"/>
    </row>
    <row r="2495" spans="23:23" x14ac:dyDescent="0.6">
      <c r="W2495" s="9"/>
    </row>
    <row r="2496" spans="23:23" x14ac:dyDescent="0.6">
      <c r="W2496" s="9"/>
    </row>
    <row r="2497" spans="23:23" x14ac:dyDescent="0.6">
      <c r="W2497" s="9"/>
    </row>
    <row r="2498" spans="23:23" x14ac:dyDescent="0.6">
      <c r="W2498" s="9"/>
    </row>
    <row r="2499" spans="23:23" x14ac:dyDescent="0.6">
      <c r="W2499" s="9"/>
    </row>
    <row r="2500" spans="23:23" x14ac:dyDescent="0.6">
      <c r="W2500" s="9"/>
    </row>
    <row r="2501" spans="23:23" x14ac:dyDescent="0.6">
      <c r="W2501" s="9"/>
    </row>
    <row r="2502" spans="23:23" x14ac:dyDescent="0.6">
      <c r="W2502" s="9"/>
    </row>
    <row r="2503" spans="23:23" x14ac:dyDescent="0.6">
      <c r="W2503" s="9"/>
    </row>
    <row r="2504" spans="23:23" x14ac:dyDescent="0.6">
      <c r="W2504" s="9"/>
    </row>
    <row r="2505" spans="23:23" x14ac:dyDescent="0.6">
      <c r="W2505" s="9"/>
    </row>
    <row r="2506" spans="23:23" x14ac:dyDescent="0.6">
      <c r="W2506" s="9"/>
    </row>
    <row r="2507" spans="23:23" x14ac:dyDescent="0.6">
      <c r="W2507" s="9"/>
    </row>
    <row r="2508" spans="23:23" x14ac:dyDescent="0.6">
      <c r="W2508" s="9"/>
    </row>
    <row r="2509" spans="23:23" x14ac:dyDescent="0.6">
      <c r="W2509" s="9"/>
    </row>
    <row r="2510" spans="23:23" x14ac:dyDescent="0.6">
      <c r="W2510" s="9"/>
    </row>
    <row r="2511" spans="23:23" x14ac:dyDescent="0.6">
      <c r="W2511" s="9"/>
    </row>
    <row r="2512" spans="23:23" x14ac:dyDescent="0.6">
      <c r="W2512" s="9"/>
    </row>
    <row r="2513" spans="23:23" x14ac:dyDescent="0.6">
      <c r="W2513" s="9"/>
    </row>
    <row r="2514" spans="23:23" x14ac:dyDescent="0.6">
      <c r="W2514" s="9"/>
    </row>
    <row r="2515" spans="23:23" x14ac:dyDescent="0.6">
      <c r="W2515" s="9"/>
    </row>
    <row r="2516" spans="23:23" x14ac:dyDescent="0.6">
      <c r="W2516" s="9"/>
    </row>
    <row r="2517" spans="23:23" x14ac:dyDescent="0.6">
      <c r="W2517" s="9"/>
    </row>
    <row r="2518" spans="23:23" x14ac:dyDescent="0.6">
      <c r="W2518" s="9"/>
    </row>
    <row r="2519" spans="23:23" x14ac:dyDescent="0.6">
      <c r="W2519" s="9"/>
    </row>
    <row r="2520" spans="23:23" x14ac:dyDescent="0.6">
      <c r="W2520" s="9"/>
    </row>
    <row r="2521" spans="23:23" x14ac:dyDescent="0.6">
      <c r="W2521" s="9"/>
    </row>
    <row r="2522" spans="23:23" x14ac:dyDescent="0.6">
      <c r="W2522" s="9"/>
    </row>
    <row r="2523" spans="23:23" x14ac:dyDescent="0.6">
      <c r="W2523" s="9"/>
    </row>
    <row r="2524" spans="23:23" x14ac:dyDescent="0.6">
      <c r="W2524" s="9"/>
    </row>
    <row r="2525" spans="23:23" x14ac:dyDescent="0.6">
      <c r="W2525" s="9"/>
    </row>
    <row r="2526" spans="23:23" x14ac:dyDescent="0.6">
      <c r="W2526" s="9"/>
    </row>
    <row r="2527" spans="23:23" x14ac:dyDescent="0.6">
      <c r="W2527" s="9"/>
    </row>
    <row r="2528" spans="23:23" x14ac:dyDescent="0.6">
      <c r="W2528" s="9"/>
    </row>
    <row r="2529" spans="23:23" x14ac:dyDescent="0.6">
      <c r="W2529" s="9"/>
    </row>
    <row r="2530" spans="23:23" x14ac:dyDescent="0.6">
      <c r="W2530" s="9"/>
    </row>
    <row r="2531" spans="23:23" x14ac:dyDescent="0.6">
      <c r="W2531" s="9"/>
    </row>
    <row r="2532" spans="23:23" x14ac:dyDescent="0.6">
      <c r="W2532" s="9"/>
    </row>
    <row r="2533" spans="23:23" x14ac:dyDescent="0.6">
      <c r="W2533" s="9"/>
    </row>
    <row r="2534" spans="23:23" x14ac:dyDescent="0.6">
      <c r="W2534" s="9"/>
    </row>
    <row r="2535" spans="23:23" x14ac:dyDescent="0.6">
      <c r="W2535" s="9"/>
    </row>
    <row r="2536" spans="23:23" x14ac:dyDescent="0.6">
      <c r="W2536" s="9"/>
    </row>
    <row r="2537" spans="23:23" x14ac:dyDescent="0.6">
      <c r="W2537" s="9"/>
    </row>
    <row r="2538" spans="23:23" x14ac:dyDescent="0.6">
      <c r="W2538" s="9"/>
    </row>
    <row r="2539" spans="23:23" x14ac:dyDescent="0.6">
      <c r="W2539" s="9"/>
    </row>
    <row r="2540" spans="23:23" x14ac:dyDescent="0.6">
      <c r="W2540" s="9"/>
    </row>
    <row r="2541" spans="23:23" x14ac:dyDescent="0.6">
      <c r="W2541" s="9"/>
    </row>
    <row r="2542" spans="23:23" x14ac:dyDescent="0.6">
      <c r="W2542" s="9"/>
    </row>
    <row r="2543" spans="23:23" x14ac:dyDescent="0.6">
      <c r="W2543" s="9"/>
    </row>
    <row r="2544" spans="23:23" x14ac:dyDescent="0.6">
      <c r="W2544" s="9"/>
    </row>
    <row r="2545" spans="23:23" x14ac:dyDescent="0.6">
      <c r="W2545" s="9"/>
    </row>
    <row r="2546" spans="23:23" x14ac:dyDescent="0.6">
      <c r="W2546" s="9"/>
    </row>
    <row r="2547" spans="23:23" x14ac:dyDescent="0.6">
      <c r="W2547" s="9"/>
    </row>
    <row r="2548" spans="23:23" x14ac:dyDescent="0.6">
      <c r="W2548" s="9"/>
    </row>
    <row r="2549" spans="23:23" x14ac:dyDescent="0.6">
      <c r="W2549" s="9"/>
    </row>
    <row r="2550" spans="23:23" x14ac:dyDescent="0.6">
      <c r="W2550" s="9"/>
    </row>
    <row r="2551" spans="23:23" x14ac:dyDescent="0.6">
      <c r="W2551" s="9"/>
    </row>
    <row r="2552" spans="23:23" x14ac:dyDescent="0.6">
      <c r="W2552" s="9"/>
    </row>
    <row r="2553" spans="23:23" x14ac:dyDescent="0.6">
      <c r="W2553" s="9"/>
    </row>
    <row r="2554" spans="23:23" x14ac:dyDescent="0.6">
      <c r="W2554" s="9"/>
    </row>
    <row r="2555" spans="23:23" x14ac:dyDescent="0.6">
      <c r="W2555" s="9"/>
    </row>
    <row r="2556" spans="23:23" x14ac:dyDescent="0.6">
      <c r="W2556" s="9"/>
    </row>
    <row r="2557" spans="23:23" x14ac:dyDescent="0.6">
      <c r="W2557" s="9"/>
    </row>
    <row r="2558" spans="23:23" x14ac:dyDescent="0.6">
      <c r="W2558" s="9"/>
    </row>
    <row r="2559" spans="23:23" x14ac:dyDescent="0.6">
      <c r="W2559" s="9"/>
    </row>
    <row r="2560" spans="23:23" x14ac:dyDescent="0.6">
      <c r="W2560" s="9"/>
    </row>
    <row r="2561" spans="23:23" x14ac:dyDescent="0.6">
      <c r="W2561" s="9"/>
    </row>
    <row r="2562" spans="23:23" x14ac:dyDescent="0.6">
      <c r="W2562" s="9"/>
    </row>
    <row r="2563" spans="23:23" x14ac:dyDescent="0.6">
      <c r="W2563" s="9"/>
    </row>
    <row r="2564" spans="23:23" x14ac:dyDescent="0.6">
      <c r="W2564" s="9"/>
    </row>
    <row r="2565" spans="23:23" x14ac:dyDescent="0.6">
      <c r="W2565" s="9"/>
    </row>
    <row r="2566" spans="23:23" x14ac:dyDescent="0.6">
      <c r="W2566" s="9"/>
    </row>
    <row r="2567" spans="23:23" x14ac:dyDescent="0.6">
      <c r="W2567" s="9"/>
    </row>
    <row r="2568" spans="23:23" x14ac:dyDescent="0.6">
      <c r="W2568" s="9"/>
    </row>
    <row r="2569" spans="23:23" x14ac:dyDescent="0.6">
      <c r="W2569" s="9"/>
    </row>
    <row r="2570" spans="23:23" x14ac:dyDescent="0.6">
      <c r="W2570" s="9"/>
    </row>
    <row r="2571" spans="23:23" x14ac:dyDescent="0.6">
      <c r="W2571" s="9"/>
    </row>
    <row r="2572" spans="23:23" x14ac:dyDescent="0.6">
      <c r="W2572" s="9"/>
    </row>
    <row r="2573" spans="23:23" x14ac:dyDescent="0.6">
      <c r="W2573" s="9"/>
    </row>
    <row r="2574" spans="23:23" x14ac:dyDescent="0.6">
      <c r="W2574" s="9"/>
    </row>
    <row r="2575" spans="23:23" x14ac:dyDescent="0.6">
      <c r="W2575" s="9"/>
    </row>
    <row r="2576" spans="23:23" x14ac:dyDescent="0.6">
      <c r="W2576" s="9"/>
    </row>
    <row r="2577" spans="23:23" x14ac:dyDescent="0.6">
      <c r="W2577" s="9"/>
    </row>
    <row r="2578" spans="23:23" x14ac:dyDescent="0.6">
      <c r="W2578" s="9"/>
    </row>
    <row r="2579" spans="23:23" x14ac:dyDescent="0.6">
      <c r="W2579" s="9"/>
    </row>
    <row r="2580" spans="23:23" x14ac:dyDescent="0.6">
      <c r="W2580" s="9"/>
    </row>
    <row r="2581" spans="23:23" x14ac:dyDescent="0.6">
      <c r="W2581" s="9"/>
    </row>
    <row r="2582" spans="23:23" x14ac:dyDescent="0.6">
      <c r="W2582" s="9"/>
    </row>
    <row r="2583" spans="23:23" x14ac:dyDescent="0.6">
      <c r="W2583" s="9"/>
    </row>
    <row r="2584" spans="23:23" x14ac:dyDescent="0.6">
      <c r="W2584" s="9"/>
    </row>
    <row r="2585" spans="23:23" x14ac:dyDescent="0.6">
      <c r="W2585" s="9"/>
    </row>
    <row r="2586" spans="23:23" x14ac:dyDescent="0.6">
      <c r="W2586" s="9"/>
    </row>
    <row r="2587" spans="23:23" x14ac:dyDescent="0.6">
      <c r="W2587" s="9"/>
    </row>
    <row r="2588" spans="23:23" x14ac:dyDescent="0.6">
      <c r="W2588" s="9"/>
    </row>
    <row r="2589" spans="23:23" x14ac:dyDescent="0.6">
      <c r="W2589" s="9"/>
    </row>
    <row r="2590" spans="23:23" x14ac:dyDescent="0.6">
      <c r="W2590" s="9"/>
    </row>
    <row r="2591" spans="23:23" x14ac:dyDescent="0.6">
      <c r="W2591" s="9"/>
    </row>
    <row r="2592" spans="23:23" x14ac:dyDescent="0.6">
      <c r="W2592" s="9"/>
    </row>
    <row r="2593" spans="23:23" x14ac:dyDescent="0.6">
      <c r="W2593" s="9"/>
    </row>
    <row r="2594" spans="23:23" x14ac:dyDescent="0.6">
      <c r="W2594" s="9"/>
    </row>
    <row r="2595" spans="23:23" x14ac:dyDescent="0.6">
      <c r="W2595" s="9"/>
    </row>
    <row r="2596" spans="23:23" x14ac:dyDescent="0.6">
      <c r="W2596" s="9"/>
    </row>
    <row r="2597" spans="23:23" x14ac:dyDescent="0.6">
      <c r="W2597" s="9"/>
    </row>
    <row r="2598" spans="23:23" x14ac:dyDescent="0.6">
      <c r="W2598" s="9"/>
    </row>
    <row r="2599" spans="23:23" x14ac:dyDescent="0.6">
      <c r="W2599" s="9"/>
    </row>
    <row r="2600" spans="23:23" x14ac:dyDescent="0.6">
      <c r="W2600" s="9"/>
    </row>
    <row r="2601" spans="23:23" x14ac:dyDescent="0.6">
      <c r="W2601" s="9"/>
    </row>
    <row r="2602" spans="23:23" x14ac:dyDescent="0.6">
      <c r="W2602" s="9"/>
    </row>
    <row r="2603" spans="23:23" x14ac:dyDescent="0.6">
      <c r="W2603" s="9"/>
    </row>
    <row r="2604" spans="23:23" x14ac:dyDescent="0.6">
      <c r="W2604" s="9"/>
    </row>
    <row r="2605" spans="23:23" x14ac:dyDescent="0.6">
      <c r="W2605" s="9"/>
    </row>
    <row r="2606" spans="23:23" x14ac:dyDescent="0.6">
      <c r="W2606" s="9"/>
    </row>
    <row r="2607" spans="23:23" x14ac:dyDescent="0.6">
      <c r="W2607" s="9"/>
    </row>
    <row r="2608" spans="23:23" x14ac:dyDescent="0.6">
      <c r="W2608" s="9"/>
    </row>
    <row r="2609" spans="23:23" x14ac:dyDescent="0.6">
      <c r="W2609" s="9"/>
    </row>
    <row r="2610" spans="23:23" x14ac:dyDescent="0.6">
      <c r="W2610" s="9"/>
    </row>
    <row r="2611" spans="23:23" x14ac:dyDescent="0.6">
      <c r="W2611" s="9"/>
    </row>
    <row r="2612" spans="23:23" x14ac:dyDescent="0.6">
      <c r="W2612" s="9"/>
    </row>
    <row r="2613" spans="23:23" x14ac:dyDescent="0.6">
      <c r="W2613" s="9"/>
    </row>
    <row r="2614" spans="23:23" x14ac:dyDescent="0.6">
      <c r="W2614" s="9"/>
    </row>
    <row r="2615" spans="23:23" x14ac:dyDescent="0.6">
      <c r="W2615" s="9"/>
    </row>
    <row r="2616" spans="23:23" x14ac:dyDescent="0.6">
      <c r="W2616" s="9"/>
    </row>
    <row r="2617" spans="23:23" x14ac:dyDescent="0.6">
      <c r="W2617" s="9"/>
    </row>
    <row r="2618" spans="23:23" x14ac:dyDescent="0.6">
      <c r="W2618" s="9"/>
    </row>
    <row r="2619" spans="23:23" x14ac:dyDescent="0.6">
      <c r="W2619" s="9"/>
    </row>
    <row r="2620" spans="23:23" x14ac:dyDescent="0.6">
      <c r="W2620" s="9"/>
    </row>
    <row r="2621" spans="23:23" x14ac:dyDescent="0.6">
      <c r="W2621" s="9"/>
    </row>
    <row r="2622" spans="23:23" x14ac:dyDescent="0.6">
      <c r="W2622" s="9"/>
    </row>
    <row r="2623" spans="23:23" x14ac:dyDescent="0.6">
      <c r="W2623" s="9"/>
    </row>
    <row r="2624" spans="23:23" x14ac:dyDescent="0.6">
      <c r="W2624" s="9"/>
    </row>
    <row r="2625" spans="23:23" x14ac:dyDescent="0.6">
      <c r="W2625" s="9"/>
    </row>
    <row r="2626" spans="23:23" x14ac:dyDescent="0.6">
      <c r="W2626" s="9"/>
    </row>
    <row r="2627" spans="23:23" x14ac:dyDescent="0.6">
      <c r="W2627" s="9"/>
    </row>
    <row r="2628" spans="23:23" x14ac:dyDescent="0.6">
      <c r="W2628" s="9"/>
    </row>
    <row r="2629" spans="23:23" x14ac:dyDescent="0.6">
      <c r="W2629" s="9"/>
    </row>
    <row r="2630" spans="23:23" x14ac:dyDescent="0.6">
      <c r="W2630" s="9"/>
    </row>
    <row r="2631" spans="23:23" x14ac:dyDescent="0.6">
      <c r="W2631" s="9"/>
    </row>
    <row r="2632" spans="23:23" x14ac:dyDescent="0.6">
      <c r="W2632" s="9"/>
    </row>
    <row r="2633" spans="23:23" x14ac:dyDescent="0.6">
      <c r="W2633" s="9"/>
    </row>
    <row r="2634" spans="23:23" x14ac:dyDescent="0.6">
      <c r="W2634" s="9"/>
    </row>
    <row r="2635" spans="23:23" x14ac:dyDescent="0.6">
      <c r="W2635" s="9"/>
    </row>
    <row r="2636" spans="23:23" x14ac:dyDescent="0.6">
      <c r="W2636" s="9"/>
    </row>
    <row r="2637" spans="23:23" x14ac:dyDescent="0.6">
      <c r="W2637" s="9"/>
    </row>
    <row r="2638" spans="23:23" x14ac:dyDescent="0.6">
      <c r="W2638" s="9"/>
    </row>
    <row r="2639" spans="23:23" x14ac:dyDescent="0.6">
      <c r="W2639" s="9"/>
    </row>
    <row r="2640" spans="23:23" x14ac:dyDescent="0.6">
      <c r="W2640" s="9"/>
    </row>
    <row r="2641" spans="23:23" x14ac:dyDescent="0.6">
      <c r="W2641" s="9"/>
    </row>
    <row r="2642" spans="23:23" x14ac:dyDescent="0.6">
      <c r="W2642" s="9"/>
    </row>
    <row r="2643" spans="23:23" x14ac:dyDescent="0.6">
      <c r="W2643" s="9"/>
    </row>
    <row r="2644" spans="23:23" x14ac:dyDescent="0.6">
      <c r="W2644" s="9"/>
    </row>
    <row r="2645" spans="23:23" x14ac:dyDescent="0.6">
      <c r="W2645" s="9"/>
    </row>
    <row r="2646" spans="23:23" x14ac:dyDescent="0.6">
      <c r="W2646" s="9"/>
    </row>
    <row r="2647" spans="23:23" x14ac:dyDescent="0.6">
      <c r="W2647" s="9"/>
    </row>
    <row r="2648" spans="23:23" x14ac:dyDescent="0.6">
      <c r="W2648" s="9"/>
    </row>
    <row r="2649" spans="23:23" x14ac:dyDescent="0.6">
      <c r="W2649" s="9"/>
    </row>
    <row r="2650" spans="23:23" x14ac:dyDescent="0.6">
      <c r="W2650" s="9"/>
    </row>
    <row r="2651" spans="23:23" x14ac:dyDescent="0.6">
      <c r="W2651" s="9"/>
    </row>
    <row r="2652" spans="23:23" x14ac:dyDescent="0.6">
      <c r="W2652" s="9"/>
    </row>
    <row r="2653" spans="23:23" x14ac:dyDescent="0.6">
      <c r="W2653" s="9"/>
    </row>
    <row r="2654" spans="23:23" x14ac:dyDescent="0.6">
      <c r="W2654" s="9"/>
    </row>
    <row r="2655" spans="23:23" x14ac:dyDescent="0.6">
      <c r="W2655" s="9"/>
    </row>
    <row r="2656" spans="23:23" x14ac:dyDescent="0.6">
      <c r="W2656" s="9"/>
    </row>
    <row r="2657" spans="23:23" x14ac:dyDescent="0.6">
      <c r="W2657" s="9"/>
    </row>
    <row r="2658" spans="23:23" x14ac:dyDescent="0.6">
      <c r="W2658" s="9"/>
    </row>
    <row r="2659" spans="23:23" x14ac:dyDescent="0.6">
      <c r="W2659" s="9"/>
    </row>
    <row r="2660" spans="23:23" x14ac:dyDescent="0.6">
      <c r="W2660" s="9"/>
    </row>
    <row r="2661" spans="23:23" x14ac:dyDescent="0.6">
      <c r="W2661" s="9"/>
    </row>
    <row r="2662" spans="23:23" x14ac:dyDescent="0.6">
      <c r="W2662" s="9"/>
    </row>
    <row r="2663" spans="23:23" x14ac:dyDescent="0.6">
      <c r="W2663" s="9"/>
    </row>
    <row r="2664" spans="23:23" x14ac:dyDescent="0.6">
      <c r="W2664" s="9"/>
    </row>
    <row r="2665" spans="23:23" x14ac:dyDescent="0.6">
      <c r="W2665" s="9"/>
    </row>
    <row r="2666" spans="23:23" x14ac:dyDescent="0.6">
      <c r="W2666" s="9"/>
    </row>
    <row r="2667" spans="23:23" x14ac:dyDescent="0.6">
      <c r="W2667" s="9"/>
    </row>
    <row r="2668" spans="23:23" x14ac:dyDescent="0.6">
      <c r="W2668" s="9"/>
    </row>
    <row r="2669" spans="23:23" x14ac:dyDescent="0.6">
      <c r="W2669" s="9"/>
    </row>
    <row r="2670" spans="23:23" x14ac:dyDescent="0.6">
      <c r="W2670" s="9"/>
    </row>
    <row r="2671" spans="23:23" x14ac:dyDescent="0.6">
      <c r="W2671" s="9"/>
    </row>
    <row r="2672" spans="23:23" x14ac:dyDescent="0.6">
      <c r="W2672" s="9"/>
    </row>
    <row r="2673" spans="23:23" x14ac:dyDescent="0.6">
      <c r="W2673" s="9"/>
    </row>
    <row r="2674" spans="23:23" x14ac:dyDescent="0.6">
      <c r="W2674" s="9"/>
    </row>
    <row r="2675" spans="23:23" x14ac:dyDescent="0.6">
      <c r="W2675" s="9"/>
    </row>
    <row r="2676" spans="23:23" x14ac:dyDescent="0.6">
      <c r="W2676" s="9"/>
    </row>
    <row r="2677" spans="23:23" x14ac:dyDescent="0.6">
      <c r="W2677" s="9"/>
    </row>
    <row r="2678" spans="23:23" x14ac:dyDescent="0.6">
      <c r="W2678" s="9"/>
    </row>
    <row r="2679" spans="23:23" x14ac:dyDescent="0.6">
      <c r="W2679" s="9"/>
    </row>
    <row r="2680" spans="23:23" x14ac:dyDescent="0.6">
      <c r="W2680" s="9"/>
    </row>
    <row r="2681" spans="23:23" x14ac:dyDescent="0.6">
      <c r="W2681" s="9"/>
    </row>
    <row r="2682" spans="23:23" x14ac:dyDescent="0.6">
      <c r="W2682" s="9"/>
    </row>
    <row r="2683" spans="23:23" x14ac:dyDescent="0.6">
      <c r="W2683" s="9"/>
    </row>
    <row r="2684" spans="23:23" x14ac:dyDescent="0.6">
      <c r="W2684" s="9"/>
    </row>
    <row r="2685" spans="23:23" x14ac:dyDescent="0.6">
      <c r="W2685" s="9"/>
    </row>
    <row r="2686" spans="23:23" x14ac:dyDescent="0.6">
      <c r="W2686" s="9"/>
    </row>
    <row r="2687" spans="23:23" x14ac:dyDescent="0.6">
      <c r="W2687" s="9"/>
    </row>
    <row r="2688" spans="23:23" x14ac:dyDescent="0.6">
      <c r="W2688" s="9"/>
    </row>
    <row r="2689" spans="23:23" x14ac:dyDescent="0.6">
      <c r="W2689" s="9"/>
    </row>
    <row r="2690" spans="23:23" x14ac:dyDescent="0.6">
      <c r="W2690" s="9"/>
    </row>
    <row r="2691" spans="23:23" x14ac:dyDescent="0.6">
      <c r="W2691" s="9"/>
    </row>
    <row r="2692" spans="23:23" x14ac:dyDescent="0.6">
      <c r="W2692" s="9"/>
    </row>
    <row r="2693" spans="23:23" x14ac:dyDescent="0.6">
      <c r="W2693" s="9"/>
    </row>
    <row r="2694" spans="23:23" x14ac:dyDescent="0.6">
      <c r="W2694" s="9"/>
    </row>
    <row r="2695" spans="23:23" x14ac:dyDescent="0.6">
      <c r="W2695" s="9"/>
    </row>
    <row r="2696" spans="23:23" x14ac:dyDescent="0.6">
      <c r="W2696" s="9"/>
    </row>
    <row r="2697" spans="23:23" x14ac:dyDescent="0.6">
      <c r="W2697" s="9"/>
    </row>
    <row r="2698" spans="23:23" x14ac:dyDescent="0.6">
      <c r="W2698" s="9"/>
    </row>
    <row r="2699" spans="23:23" x14ac:dyDescent="0.6">
      <c r="W2699" s="9"/>
    </row>
    <row r="2700" spans="23:23" x14ac:dyDescent="0.6">
      <c r="W2700" s="9"/>
    </row>
    <row r="2701" spans="23:23" x14ac:dyDescent="0.6">
      <c r="W2701" s="9"/>
    </row>
    <row r="2702" spans="23:23" x14ac:dyDescent="0.6">
      <c r="W2702" s="9"/>
    </row>
    <row r="2703" spans="23:23" x14ac:dyDescent="0.6">
      <c r="W2703" s="9"/>
    </row>
    <row r="2704" spans="23:23" x14ac:dyDescent="0.6">
      <c r="W2704" s="9"/>
    </row>
    <row r="2705" spans="23:23" x14ac:dyDescent="0.6">
      <c r="W2705" s="9"/>
    </row>
    <row r="2706" spans="23:23" x14ac:dyDescent="0.6">
      <c r="W2706" s="9"/>
    </row>
    <row r="2707" spans="23:23" x14ac:dyDescent="0.6">
      <c r="W2707" s="9"/>
    </row>
    <row r="2708" spans="23:23" x14ac:dyDescent="0.6">
      <c r="W2708" s="9"/>
    </row>
    <row r="2709" spans="23:23" x14ac:dyDescent="0.6">
      <c r="W2709" s="9"/>
    </row>
    <row r="2710" spans="23:23" x14ac:dyDescent="0.6">
      <c r="W2710" s="9"/>
    </row>
    <row r="2711" spans="23:23" x14ac:dyDescent="0.6">
      <c r="W2711" s="9"/>
    </row>
    <row r="2712" spans="23:23" x14ac:dyDescent="0.6">
      <c r="W2712" s="9"/>
    </row>
    <row r="2713" spans="23:23" x14ac:dyDescent="0.6">
      <c r="W2713" s="9"/>
    </row>
    <row r="2714" spans="23:23" x14ac:dyDescent="0.6">
      <c r="W2714" s="9"/>
    </row>
    <row r="2715" spans="23:23" x14ac:dyDescent="0.6">
      <c r="W2715" s="9"/>
    </row>
    <row r="2716" spans="23:23" x14ac:dyDescent="0.6">
      <c r="W2716" s="9"/>
    </row>
    <row r="2717" spans="23:23" x14ac:dyDescent="0.6">
      <c r="W2717" s="9"/>
    </row>
    <row r="2718" spans="23:23" x14ac:dyDescent="0.6">
      <c r="W2718" s="9"/>
    </row>
    <row r="2719" spans="23:23" x14ac:dyDescent="0.6">
      <c r="W2719" s="9"/>
    </row>
    <row r="2720" spans="23:23" x14ac:dyDescent="0.6">
      <c r="W2720" s="9"/>
    </row>
    <row r="2721" spans="23:23" x14ac:dyDescent="0.6">
      <c r="W2721" s="9"/>
    </row>
    <row r="2722" spans="23:23" x14ac:dyDescent="0.6">
      <c r="W2722" s="9"/>
    </row>
    <row r="2723" spans="23:23" x14ac:dyDescent="0.6">
      <c r="W2723" s="9"/>
    </row>
    <row r="2724" spans="23:23" x14ac:dyDescent="0.6">
      <c r="W2724" s="9"/>
    </row>
    <row r="2725" spans="23:23" x14ac:dyDescent="0.6">
      <c r="W2725" s="9"/>
    </row>
    <row r="2726" spans="23:23" x14ac:dyDescent="0.6">
      <c r="W2726" s="9"/>
    </row>
    <row r="2727" spans="23:23" x14ac:dyDescent="0.6">
      <c r="W2727" s="9"/>
    </row>
    <row r="2728" spans="23:23" x14ac:dyDescent="0.6">
      <c r="W2728" s="9"/>
    </row>
    <row r="2729" spans="23:23" x14ac:dyDescent="0.6">
      <c r="W2729" s="9"/>
    </row>
    <row r="2730" spans="23:23" x14ac:dyDescent="0.6">
      <c r="W2730" s="9"/>
    </row>
    <row r="2731" spans="23:23" x14ac:dyDescent="0.6">
      <c r="W2731" s="9"/>
    </row>
    <row r="2732" spans="23:23" x14ac:dyDescent="0.6">
      <c r="W2732" s="9"/>
    </row>
    <row r="2733" spans="23:23" x14ac:dyDescent="0.6">
      <c r="W2733" s="9"/>
    </row>
    <row r="2734" spans="23:23" x14ac:dyDescent="0.6">
      <c r="W2734" s="9"/>
    </row>
    <row r="2735" spans="23:23" x14ac:dyDescent="0.6">
      <c r="W2735" s="9"/>
    </row>
    <row r="2736" spans="23:23" x14ac:dyDescent="0.6">
      <c r="W2736" s="9"/>
    </row>
    <row r="2737" spans="23:23" x14ac:dyDescent="0.6">
      <c r="W2737" s="9"/>
    </row>
    <row r="2738" spans="23:23" x14ac:dyDescent="0.6">
      <c r="W2738" s="9"/>
    </row>
    <row r="2739" spans="23:23" x14ac:dyDescent="0.6">
      <c r="W2739" s="9"/>
    </row>
    <row r="2740" spans="23:23" x14ac:dyDescent="0.6">
      <c r="W2740" s="9"/>
    </row>
    <row r="2741" spans="23:23" x14ac:dyDescent="0.6">
      <c r="W2741" s="9"/>
    </row>
    <row r="2742" spans="23:23" x14ac:dyDescent="0.6">
      <c r="W2742" s="9"/>
    </row>
    <row r="2743" spans="23:23" x14ac:dyDescent="0.6">
      <c r="W2743" s="9"/>
    </row>
    <row r="2744" spans="23:23" x14ac:dyDescent="0.6">
      <c r="W2744" s="9"/>
    </row>
    <row r="2745" spans="23:23" x14ac:dyDescent="0.6">
      <c r="W2745" s="9"/>
    </row>
    <row r="2746" spans="23:23" x14ac:dyDescent="0.6">
      <c r="W2746" s="9"/>
    </row>
    <row r="2747" spans="23:23" x14ac:dyDescent="0.6">
      <c r="W2747" s="9"/>
    </row>
    <row r="2748" spans="23:23" x14ac:dyDescent="0.6">
      <c r="W2748" s="9"/>
    </row>
    <row r="2749" spans="23:23" x14ac:dyDescent="0.6">
      <c r="W2749" s="9"/>
    </row>
    <row r="2750" spans="23:23" x14ac:dyDescent="0.6">
      <c r="W2750" s="9"/>
    </row>
    <row r="2751" spans="23:23" x14ac:dyDescent="0.6">
      <c r="W2751" s="9"/>
    </row>
    <row r="2752" spans="23:23" x14ac:dyDescent="0.6">
      <c r="W2752" s="9"/>
    </row>
    <row r="2753" spans="23:23" x14ac:dyDescent="0.6">
      <c r="W2753" s="9"/>
    </row>
    <row r="2754" spans="23:23" x14ac:dyDescent="0.6">
      <c r="W2754" s="9"/>
    </row>
    <row r="2755" spans="23:23" x14ac:dyDescent="0.6">
      <c r="W2755" s="9"/>
    </row>
    <row r="2756" spans="23:23" x14ac:dyDescent="0.6">
      <c r="W2756" s="9"/>
    </row>
    <row r="2757" spans="23:23" x14ac:dyDescent="0.6">
      <c r="W2757" s="9"/>
    </row>
    <row r="2758" spans="23:23" x14ac:dyDescent="0.6">
      <c r="W2758" s="9"/>
    </row>
    <row r="2759" spans="23:23" x14ac:dyDescent="0.6">
      <c r="W2759" s="9"/>
    </row>
    <row r="2760" spans="23:23" x14ac:dyDescent="0.6">
      <c r="W2760" s="9"/>
    </row>
    <row r="2761" spans="23:23" x14ac:dyDescent="0.6">
      <c r="W2761" s="9"/>
    </row>
    <row r="2762" spans="23:23" x14ac:dyDescent="0.6">
      <c r="W2762" s="9"/>
    </row>
    <row r="2763" spans="23:23" x14ac:dyDescent="0.6">
      <c r="W2763" s="9"/>
    </row>
    <row r="2764" spans="23:23" x14ac:dyDescent="0.6">
      <c r="W2764" s="9"/>
    </row>
    <row r="2765" spans="23:23" x14ac:dyDescent="0.6">
      <c r="W2765" s="9"/>
    </row>
    <row r="2766" spans="23:23" x14ac:dyDescent="0.6">
      <c r="W2766" s="9"/>
    </row>
    <row r="2767" spans="23:23" x14ac:dyDescent="0.6">
      <c r="W2767" s="9"/>
    </row>
    <row r="2768" spans="23:23" x14ac:dyDescent="0.6">
      <c r="W2768" s="9"/>
    </row>
    <row r="2769" spans="23:23" x14ac:dyDescent="0.6">
      <c r="W2769" s="9"/>
    </row>
    <row r="2770" spans="23:23" x14ac:dyDescent="0.6">
      <c r="W2770" s="9"/>
    </row>
    <row r="2771" spans="23:23" x14ac:dyDescent="0.6">
      <c r="W2771" s="9"/>
    </row>
    <row r="2772" spans="23:23" x14ac:dyDescent="0.6">
      <c r="W2772" s="9"/>
    </row>
    <row r="2773" spans="23:23" x14ac:dyDescent="0.6">
      <c r="W2773" s="9"/>
    </row>
    <row r="2774" spans="23:23" x14ac:dyDescent="0.6">
      <c r="W2774" s="9"/>
    </row>
    <row r="2775" spans="23:23" x14ac:dyDescent="0.6">
      <c r="W2775" s="9"/>
    </row>
    <row r="2776" spans="23:23" x14ac:dyDescent="0.6">
      <c r="W2776" s="9"/>
    </row>
    <row r="2777" spans="23:23" x14ac:dyDescent="0.6">
      <c r="W2777" s="9"/>
    </row>
    <row r="2778" spans="23:23" x14ac:dyDescent="0.6">
      <c r="W2778" s="9"/>
    </row>
    <row r="2779" spans="23:23" x14ac:dyDescent="0.6">
      <c r="W2779" s="9"/>
    </row>
    <row r="2780" spans="23:23" x14ac:dyDescent="0.6">
      <c r="W2780" s="9"/>
    </row>
    <row r="2781" spans="23:23" x14ac:dyDescent="0.6">
      <c r="W2781" s="9"/>
    </row>
    <row r="2782" spans="23:23" x14ac:dyDescent="0.6">
      <c r="W2782" s="9"/>
    </row>
    <row r="2783" spans="23:23" x14ac:dyDescent="0.6">
      <c r="W2783" s="9"/>
    </row>
    <row r="2784" spans="23:23" x14ac:dyDescent="0.6">
      <c r="W2784" s="9"/>
    </row>
    <row r="2785" spans="23:23" x14ac:dyDescent="0.6">
      <c r="W2785" s="9"/>
    </row>
    <row r="2786" spans="23:23" x14ac:dyDescent="0.6">
      <c r="W2786" s="9"/>
    </row>
    <row r="2787" spans="23:23" x14ac:dyDescent="0.6">
      <c r="W2787" s="9"/>
    </row>
    <row r="2788" spans="23:23" x14ac:dyDescent="0.6">
      <c r="W2788" s="9"/>
    </row>
    <row r="2789" spans="23:23" x14ac:dyDescent="0.6">
      <c r="W2789" s="9"/>
    </row>
    <row r="2790" spans="23:23" x14ac:dyDescent="0.6">
      <c r="W2790" s="9"/>
    </row>
    <row r="2791" spans="23:23" x14ac:dyDescent="0.6">
      <c r="W2791" s="9"/>
    </row>
    <row r="2792" spans="23:23" x14ac:dyDescent="0.6">
      <c r="W2792" s="9"/>
    </row>
    <row r="2793" spans="23:23" x14ac:dyDescent="0.6">
      <c r="W2793" s="9"/>
    </row>
    <row r="2794" spans="23:23" x14ac:dyDescent="0.6">
      <c r="W2794" s="9"/>
    </row>
    <row r="2795" spans="23:23" x14ac:dyDescent="0.6">
      <c r="W2795" s="9"/>
    </row>
    <row r="2796" spans="23:23" x14ac:dyDescent="0.6">
      <c r="W2796" s="9"/>
    </row>
    <row r="2797" spans="23:23" x14ac:dyDescent="0.6">
      <c r="W2797" s="9"/>
    </row>
    <row r="2798" spans="23:23" x14ac:dyDescent="0.6">
      <c r="W2798" s="9"/>
    </row>
    <row r="2799" spans="23:23" x14ac:dyDescent="0.6">
      <c r="W2799" s="9"/>
    </row>
    <row r="2800" spans="23:23" x14ac:dyDescent="0.6">
      <c r="W2800" s="9"/>
    </row>
    <row r="2801" spans="23:23" x14ac:dyDescent="0.6">
      <c r="W2801" s="9"/>
    </row>
    <row r="2802" spans="23:23" x14ac:dyDescent="0.6">
      <c r="W2802" s="9"/>
    </row>
    <row r="2803" spans="23:23" x14ac:dyDescent="0.6">
      <c r="W2803" s="9"/>
    </row>
    <row r="2804" spans="23:23" x14ac:dyDescent="0.6">
      <c r="W2804" s="9"/>
    </row>
    <row r="2805" spans="23:23" x14ac:dyDescent="0.6">
      <c r="W2805" s="9"/>
    </row>
    <row r="2806" spans="23:23" x14ac:dyDescent="0.6">
      <c r="W2806" s="9"/>
    </row>
    <row r="2807" spans="23:23" x14ac:dyDescent="0.6">
      <c r="W2807" s="9"/>
    </row>
    <row r="2808" spans="23:23" x14ac:dyDescent="0.6">
      <c r="W2808" s="9"/>
    </row>
    <row r="2809" spans="23:23" x14ac:dyDescent="0.6">
      <c r="W2809" s="9"/>
    </row>
    <row r="2810" spans="23:23" x14ac:dyDescent="0.6">
      <c r="W2810" s="9"/>
    </row>
    <row r="2811" spans="23:23" x14ac:dyDescent="0.6">
      <c r="W2811" s="9"/>
    </row>
    <row r="2812" spans="23:23" x14ac:dyDescent="0.6">
      <c r="W2812" s="9"/>
    </row>
    <row r="2813" spans="23:23" x14ac:dyDescent="0.6">
      <c r="W2813" s="9"/>
    </row>
    <row r="2814" spans="23:23" x14ac:dyDescent="0.6">
      <c r="W2814" s="9"/>
    </row>
    <row r="2815" spans="23:23" x14ac:dyDescent="0.6">
      <c r="W2815" s="9"/>
    </row>
    <row r="2816" spans="23:23" x14ac:dyDescent="0.6">
      <c r="W2816" s="9"/>
    </row>
    <row r="2817" spans="23:23" x14ac:dyDescent="0.6">
      <c r="W2817" s="9"/>
    </row>
    <row r="2818" spans="23:23" x14ac:dyDescent="0.6">
      <c r="W2818" s="9"/>
    </row>
    <row r="2819" spans="23:23" x14ac:dyDescent="0.6">
      <c r="W2819" s="9"/>
    </row>
    <row r="2820" spans="23:23" x14ac:dyDescent="0.6">
      <c r="W2820" s="9"/>
    </row>
    <row r="2821" spans="23:23" x14ac:dyDescent="0.6">
      <c r="W2821" s="9"/>
    </row>
    <row r="2822" spans="23:23" x14ac:dyDescent="0.6">
      <c r="W2822" s="9"/>
    </row>
    <row r="2823" spans="23:23" x14ac:dyDescent="0.6">
      <c r="W2823" s="9"/>
    </row>
    <row r="2824" spans="23:23" x14ac:dyDescent="0.6">
      <c r="W2824" s="9"/>
    </row>
    <row r="2825" spans="23:23" x14ac:dyDescent="0.6">
      <c r="W2825" s="9"/>
    </row>
    <row r="2826" spans="23:23" x14ac:dyDescent="0.6">
      <c r="W2826" s="9"/>
    </row>
    <row r="2827" spans="23:23" x14ac:dyDescent="0.6">
      <c r="W2827" s="9"/>
    </row>
    <row r="2828" spans="23:23" x14ac:dyDescent="0.6">
      <c r="W2828" s="9"/>
    </row>
    <row r="2829" spans="23:23" x14ac:dyDescent="0.6">
      <c r="W2829" s="9"/>
    </row>
    <row r="2830" spans="23:23" x14ac:dyDescent="0.6">
      <c r="W2830" s="9"/>
    </row>
    <row r="2831" spans="23:23" x14ac:dyDescent="0.6">
      <c r="W2831" s="9"/>
    </row>
    <row r="2832" spans="23:23" x14ac:dyDescent="0.6">
      <c r="W2832" s="9"/>
    </row>
    <row r="2833" spans="23:23" x14ac:dyDescent="0.6">
      <c r="W2833" s="9"/>
    </row>
    <row r="2834" spans="23:23" x14ac:dyDescent="0.6">
      <c r="W2834" s="9"/>
    </row>
    <row r="2835" spans="23:23" x14ac:dyDescent="0.6">
      <c r="W2835" s="9"/>
    </row>
    <row r="2836" spans="23:23" x14ac:dyDescent="0.6">
      <c r="W2836" s="9"/>
    </row>
    <row r="2837" spans="23:23" x14ac:dyDescent="0.6">
      <c r="W2837" s="9"/>
    </row>
    <row r="2838" spans="23:23" x14ac:dyDescent="0.6">
      <c r="W2838" s="9"/>
    </row>
    <row r="2839" spans="23:23" x14ac:dyDescent="0.6">
      <c r="W2839" s="9"/>
    </row>
    <row r="2840" spans="23:23" x14ac:dyDescent="0.6">
      <c r="W2840" s="9"/>
    </row>
    <row r="2841" spans="23:23" x14ac:dyDescent="0.6">
      <c r="W2841" s="9"/>
    </row>
    <row r="2842" spans="23:23" x14ac:dyDescent="0.6">
      <c r="W2842" s="9"/>
    </row>
    <row r="2843" spans="23:23" x14ac:dyDescent="0.6">
      <c r="W2843" s="9"/>
    </row>
    <row r="2844" spans="23:23" x14ac:dyDescent="0.6">
      <c r="W2844" s="9"/>
    </row>
    <row r="2845" spans="23:23" x14ac:dyDescent="0.6">
      <c r="W2845" s="9"/>
    </row>
    <row r="2846" spans="23:23" x14ac:dyDescent="0.6">
      <c r="W2846" s="9"/>
    </row>
    <row r="2847" spans="23:23" x14ac:dyDescent="0.6">
      <c r="W2847" s="9"/>
    </row>
    <row r="2848" spans="23:23" x14ac:dyDescent="0.6">
      <c r="W2848" s="9"/>
    </row>
    <row r="2849" spans="23:23" x14ac:dyDescent="0.6">
      <c r="W2849" s="9"/>
    </row>
    <row r="2850" spans="23:23" x14ac:dyDescent="0.6">
      <c r="W2850" s="9"/>
    </row>
    <row r="2851" spans="23:23" x14ac:dyDescent="0.6">
      <c r="W2851" s="9"/>
    </row>
    <row r="2852" spans="23:23" x14ac:dyDescent="0.6">
      <c r="W2852" s="9"/>
    </row>
    <row r="2853" spans="23:23" x14ac:dyDescent="0.6">
      <c r="W2853" s="9"/>
    </row>
    <row r="2854" spans="23:23" x14ac:dyDescent="0.6">
      <c r="W2854" s="9"/>
    </row>
    <row r="2855" spans="23:23" x14ac:dyDescent="0.6">
      <c r="W2855" s="9"/>
    </row>
    <row r="2856" spans="23:23" x14ac:dyDescent="0.6">
      <c r="W2856" s="9"/>
    </row>
    <row r="2857" spans="23:23" x14ac:dyDescent="0.6">
      <c r="W2857" s="9"/>
    </row>
    <row r="2858" spans="23:23" x14ac:dyDescent="0.6">
      <c r="W2858" s="9"/>
    </row>
    <row r="2859" spans="23:23" x14ac:dyDescent="0.6">
      <c r="W2859" s="9"/>
    </row>
    <row r="2860" spans="23:23" x14ac:dyDescent="0.6">
      <c r="W2860" s="9"/>
    </row>
    <row r="2861" spans="23:23" x14ac:dyDescent="0.6">
      <c r="W2861" s="9"/>
    </row>
    <row r="2862" spans="23:23" x14ac:dyDescent="0.6">
      <c r="W2862" s="9"/>
    </row>
    <row r="2863" spans="23:23" x14ac:dyDescent="0.6">
      <c r="W2863" s="9"/>
    </row>
    <row r="2864" spans="23:23" x14ac:dyDescent="0.6">
      <c r="W2864" s="9"/>
    </row>
    <row r="2865" spans="23:23" x14ac:dyDescent="0.6">
      <c r="W2865" s="9"/>
    </row>
    <row r="2866" spans="23:23" x14ac:dyDescent="0.6">
      <c r="W2866" s="9"/>
    </row>
    <row r="2867" spans="23:23" x14ac:dyDescent="0.6">
      <c r="W2867" s="9"/>
    </row>
    <row r="2868" spans="23:23" x14ac:dyDescent="0.6">
      <c r="W2868" s="9"/>
    </row>
    <row r="2869" spans="23:23" x14ac:dyDescent="0.6">
      <c r="W2869" s="9"/>
    </row>
    <row r="2870" spans="23:23" x14ac:dyDescent="0.6">
      <c r="W2870" s="9"/>
    </row>
    <row r="2871" spans="23:23" x14ac:dyDescent="0.6">
      <c r="W2871" s="9"/>
    </row>
    <row r="2872" spans="23:23" x14ac:dyDescent="0.6">
      <c r="W2872" s="9"/>
    </row>
    <row r="2873" spans="23:23" x14ac:dyDescent="0.6">
      <c r="W2873" s="9"/>
    </row>
    <row r="2874" spans="23:23" x14ac:dyDescent="0.6">
      <c r="W2874" s="9"/>
    </row>
    <row r="2875" spans="23:23" x14ac:dyDescent="0.6">
      <c r="W2875" s="9"/>
    </row>
    <row r="2876" spans="23:23" x14ac:dyDescent="0.6">
      <c r="W2876" s="9"/>
    </row>
    <row r="2877" spans="23:23" x14ac:dyDescent="0.6">
      <c r="W2877" s="9"/>
    </row>
    <row r="2878" spans="23:23" x14ac:dyDescent="0.6">
      <c r="W2878" s="9"/>
    </row>
    <row r="2879" spans="23:23" x14ac:dyDescent="0.6">
      <c r="W2879" s="9"/>
    </row>
    <row r="2880" spans="23:23" x14ac:dyDescent="0.6">
      <c r="W2880" s="9"/>
    </row>
    <row r="2881" spans="23:23" x14ac:dyDescent="0.6">
      <c r="W2881" s="9"/>
    </row>
    <row r="2882" spans="23:23" x14ac:dyDescent="0.6">
      <c r="W2882" s="9"/>
    </row>
    <row r="2883" spans="23:23" x14ac:dyDescent="0.6">
      <c r="W2883" s="9"/>
    </row>
    <row r="2884" spans="23:23" x14ac:dyDescent="0.6">
      <c r="W2884" s="9"/>
    </row>
    <row r="2885" spans="23:23" x14ac:dyDescent="0.6">
      <c r="W2885" s="9"/>
    </row>
    <row r="2886" spans="23:23" x14ac:dyDescent="0.6">
      <c r="W2886" s="9"/>
    </row>
    <row r="2887" spans="23:23" x14ac:dyDescent="0.6">
      <c r="W2887" s="9"/>
    </row>
    <row r="2888" spans="23:23" x14ac:dyDescent="0.6">
      <c r="W2888" s="9"/>
    </row>
    <row r="2889" spans="23:23" x14ac:dyDescent="0.6">
      <c r="W2889" s="9"/>
    </row>
    <row r="2890" spans="23:23" x14ac:dyDescent="0.6">
      <c r="W2890" s="9"/>
    </row>
    <row r="2891" spans="23:23" x14ac:dyDescent="0.6">
      <c r="W2891" s="9"/>
    </row>
    <row r="2892" spans="23:23" x14ac:dyDescent="0.6">
      <c r="W2892" s="9"/>
    </row>
    <row r="2893" spans="23:23" x14ac:dyDescent="0.6">
      <c r="W2893" s="9"/>
    </row>
    <row r="2894" spans="23:23" x14ac:dyDescent="0.6">
      <c r="W2894" s="9"/>
    </row>
    <row r="2895" spans="23:23" x14ac:dyDescent="0.6">
      <c r="W2895" s="9"/>
    </row>
    <row r="2896" spans="23:23" x14ac:dyDescent="0.6">
      <c r="W2896" s="9"/>
    </row>
    <row r="2897" spans="23:23" x14ac:dyDescent="0.6">
      <c r="W2897" s="9"/>
    </row>
    <row r="2898" spans="23:23" x14ac:dyDescent="0.6">
      <c r="W2898" s="9"/>
    </row>
    <row r="2899" spans="23:23" x14ac:dyDescent="0.6">
      <c r="W2899" s="9"/>
    </row>
    <row r="2900" spans="23:23" x14ac:dyDescent="0.6">
      <c r="W2900" s="9"/>
    </row>
    <row r="2901" spans="23:23" x14ac:dyDescent="0.6">
      <c r="W2901" s="9"/>
    </row>
    <row r="2902" spans="23:23" x14ac:dyDescent="0.6">
      <c r="W2902" s="9"/>
    </row>
    <row r="2903" spans="23:23" x14ac:dyDescent="0.6">
      <c r="W2903" s="9"/>
    </row>
    <row r="2904" spans="23:23" x14ac:dyDescent="0.6">
      <c r="W2904" s="9"/>
    </row>
    <row r="2905" spans="23:23" x14ac:dyDescent="0.6">
      <c r="W2905" s="9"/>
    </row>
    <row r="2906" spans="23:23" x14ac:dyDescent="0.6">
      <c r="W2906" s="9"/>
    </row>
    <row r="2907" spans="23:23" x14ac:dyDescent="0.6">
      <c r="W2907" s="9"/>
    </row>
    <row r="2908" spans="23:23" x14ac:dyDescent="0.6">
      <c r="W2908" s="9"/>
    </row>
    <row r="2909" spans="23:23" x14ac:dyDescent="0.6">
      <c r="W2909" s="9"/>
    </row>
    <row r="2910" spans="23:23" x14ac:dyDescent="0.6">
      <c r="W2910" s="9"/>
    </row>
    <row r="2911" spans="23:23" x14ac:dyDescent="0.6">
      <c r="W2911" s="9"/>
    </row>
    <row r="2912" spans="23:23" x14ac:dyDescent="0.6">
      <c r="W2912" s="9"/>
    </row>
    <row r="2913" spans="23:23" x14ac:dyDescent="0.6">
      <c r="W2913" s="9"/>
    </row>
    <row r="2914" spans="23:23" x14ac:dyDescent="0.6">
      <c r="W2914" s="9"/>
    </row>
    <row r="2915" spans="23:23" x14ac:dyDescent="0.6">
      <c r="W2915" s="9"/>
    </row>
    <row r="2916" spans="23:23" x14ac:dyDescent="0.6">
      <c r="W2916" s="9"/>
    </row>
    <row r="2917" spans="23:23" x14ac:dyDescent="0.6">
      <c r="W2917" s="9"/>
    </row>
    <row r="2918" spans="23:23" x14ac:dyDescent="0.6">
      <c r="W2918" s="9"/>
    </row>
    <row r="2919" spans="23:23" x14ac:dyDescent="0.6">
      <c r="W2919" s="9"/>
    </row>
    <row r="2920" spans="23:23" x14ac:dyDescent="0.6">
      <c r="W2920" s="9"/>
    </row>
    <row r="2921" spans="23:23" x14ac:dyDescent="0.6">
      <c r="W2921" s="9"/>
    </row>
    <row r="2922" spans="23:23" x14ac:dyDescent="0.6">
      <c r="W2922" s="9"/>
    </row>
    <row r="2923" spans="23:23" x14ac:dyDescent="0.6">
      <c r="W2923" s="9"/>
    </row>
    <row r="2924" spans="23:23" x14ac:dyDescent="0.6">
      <c r="W2924" s="9"/>
    </row>
    <row r="2925" spans="23:23" x14ac:dyDescent="0.6">
      <c r="W2925" s="9"/>
    </row>
    <row r="2926" spans="23:23" x14ac:dyDescent="0.6">
      <c r="W2926" s="9"/>
    </row>
    <row r="2927" spans="23:23" x14ac:dyDescent="0.6">
      <c r="W2927" s="9"/>
    </row>
    <row r="2928" spans="23:23" x14ac:dyDescent="0.6">
      <c r="W2928" s="9"/>
    </row>
    <row r="2929" spans="23:23" x14ac:dyDescent="0.6">
      <c r="W2929" s="9"/>
    </row>
    <row r="2930" spans="23:23" x14ac:dyDescent="0.6">
      <c r="W2930" s="9"/>
    </row>
    <row r="2931" spans="23:23" x14ac:dyDescent="0.6">
      <c r="W2931" s="9"/>
    </row>
    <row r="2932" spans="23:23" x14ac:dyDescent="0.6">
      <c r="W2932" s="9"/>
    </row>
    <row r="2933" spans="23:23" x14ac:dyDescent="0.6">
      <c r="W2933" s="9"/>
    </row>
    <row r="2934" spans="23:23" x14ac:dyDescent="0.6">
      <c r="W2934" s="9"/>
    </row>
    <row r="2935" spans="23:23" x14ac:dyDescent="0.6">
      <c r="W2935" s="9"/>
    </row>
    <row r="2936" spans="23:23" x14ac:dyDescent="0.6">
      <c r="W2936" s="9"/>
    </row>
    <row r="2937" spans="23:23" x14ac:dyDescent="0.6">
      <c r="W2937" s="9"/>
    </row>
    <row r="2938" spans="23:23" x14ac:dyDescent="0.6">
      <c r="W2938" s="9"/>
    </row>
    <row r="2939" spans="23:23" x14ac:dyDescent="0.6">
      <c r="W2939" s="9"/>
    </row>
    <row r="2940" spans="23:23" x14ac:dyDescent="0.6">
      <c r="W2940" s="9"/>
    </row>
    <row r="2941" spans="23:23" x14ac:dyDescent="0.6">
      <c r="W2941" s="9"/>
    </row>
    <row r="2942" spans="23:23" x14ac:dyDescent="0.6">
      <c r="W2942" s="9"/>
    </row>
    <row r="2943" spans="23:23" x14ac:dyDescent="0.6">
      <c r="W2943" s="9"/>
    </row>
    <row r="2944" spans="23:23" x14ac:dyDescent="0.6">
      <c r="W2944" s="9"/>
    </row>
    <row r="2945" spans="23:23" x14ac:dyDescent="0.6">
      <c r="W2945" s="9"/>
    </row>
    <row r="2946" spans="23:23" x14ac:dyDescent="0.6">
      <c r="W2946" s="9"/>
    </row>
    <row r="2947" spans="23:23" x14ac:dyDescent="0.6">
      <c r="W2947" s="9"/>
    </row>
    <row r="2948" spans="23:23" x14ac:dyDescent="0.6">
      <c r="W2948" s="9"/>
    </row>
    <row r="2949" spans="23:23" x14ac:dyDescent="0.6">
      <c r="W2949" s="9"/>
    </row>
    <row r="2950" spans="23:23" x14ac:dyDescent="0.6">
      <c r="W2950" s="9"/>
    </row>
    <row r="2951" spans="23:23" x14ac:dyDescent="0.6">
      <c r="W2951" s="9"/>
    </row>
    <row r="2952" spans="23:23" x14ac:dyDescent="0.6">
      <c r="W2952" s="9"/>
    </row>
    <row r="2953" spans="23:23" x14ac:dyDescent="0.6">
      <c r="W2953" s="9"/>
    </row>
    <row r="2954" spans="23:23" x14ac:dyDescent="0.6">
      <c r="W2954" s="9"/>
    </row>
    <row r="2955" spans="23:23" x14ac:dyDescent="0.6">
      <c r="W2955" s="9"/>
    </row>
    <row r="2956" spans="23:23" x14ac:dyDescent="0.6">
      <c r="W2956" s="9"/>
    </row>
    <row r="2957" spans="23:23" x14ac:dyDescent="0.6">
      <c r="W2957" s="9"/>
    </row>
    <row r="2958" spans="23:23" x14ac:dyDescent="0.6">
      <c r="W2958" s="9"/>
    </row>
    <row r="2959" spans="23:23" x14ac:dyDescent="0.6">
      <c r="W2959" s="9"/>
    </row>
    <row r="2960" spans="23:23" x14ac:dyDescent="0.6">
      <c r="W2960" s="9"/>
    </row>
    <row r="2961" spans="23:23" x14ac:dyDescent="0.6">
      <c r="W2961" s="9"/>
    </row>
    <row r="2962" spans="23:23" x14ac:dyDescent="0.6">
      <c r="W2962" s="9"/>
    </row>
    <row r="2963" spans="23:23" x14ac:dyDescent="0.6">
      <c r="W2963" s="9"/>
    </row>
    <row r="2964" spans="23:23" x14ac:dyDescent="0.6">
      <c r="W2964" s="9"/>
    </row>
    <row r="2965" spans="23:23" x14ac:dyDescent="0.6">
      <c r="W2965" s="9"/>
    </row>
    <row r="2966" spans="23:23" x14ac:dyDescent="0.6">
      <c r="W2966" s="9"/>
    </row>
    <row r="2967" spans="23:23" x14ac:dyDescent="0.6">
      <c r="W2967" s="9"/>
    </row>
    <row r="2968" spans="23:23" x14ac:dyDescent="0.6">
      <c r="W2968" s="9"/>
    </row>
    <row r="2969" spans="23:23" x14ac:dyDescent="0.6">
      <c r="W2969" s="9"/>
    </row>
    <row r="2970" spans="23:23" x14ac:dyDescent="0.6">
      <c r="W2970" s="9"/>
    </row>
    <row r="2971" spans="23:23" x14ac:dyDescent="0.6">
      <c r="W2971" s="9"/>
    </row>
    <row r="2972" spans="23:23" x14ac:dyDescent="0.6">
      <c r="W2972" s="9"/>
    </row>
    <row r="2973" spans="23:23" x14ac:dyDescent="0.6">
      <c r="W2973" s="9"/>
    </row>
    <row r="2974" spans="23:23" x14ac:dyDescent="0.6">
      <c r="W2974" s="9"/>
    </row>
    <row r="2975" spans="23:23" x14ac:dyDescent="0.6">
      <c r="W2975" s="9"/>
    </row>
    <row r="2976" spans="23:23" x14ac:dyDescent="0.6">
      <c r="W2976" s="9"/>
    </row>
    <row r="2977" spans="23:23" x14ac:dyDescent="0.6">
      <c r="W2977" s="9"/>
    </row>
    <row r="2978" spans="23:23" x14ac:dyDescent="0.6">
      <c r="W2978" s="9"/>
    </row>
    <row r="2979" spans="23:23" x14ac:dyDescent="0.6">
      <c r="W2979" s="9"/>
    </row>
    <row r="2980" spans="23:23" x14ac:dyDescent="0.6">
      <c r="W2980" s="9"/>
    </row>
    <row r="2981" spans="23:23" x14ac:dyDescent="0.6">
      <c r="W2981" s="9"/>
    </row>
    <row r="2982" spans="23:23" x14ac:dyDescent="0.6">
      <c r="W2982" s="9"/>
    </row>
    <row r="2983" spans="23:23" x14ac:dyDescent="0.6">
      <c r="W2983" s="9"/>
    </row>
    <row r="2984" spans="23:23" x14ac:dyDescent="0.6">
      <c r="W2984" s="9"/>
    </row>
    <row r="2985" spans="23:23" x14ac:dyDescent="0.6">
      <c r="W2985" s="9"/>
    </row>
    <row r="2986" spans="23:23" x14ac:dyDescent="0.6">
      <c r="W2986" s="9"/>
    </row>
    <row r="2987" spans="23:23" x14ac:dyDescent="0.6">
      <c r="W2987" s="9"/>
    </row>
    <row r="2988" spans="23:23" x14ac:dyDescent="0.6">
      <c r="W2988" s="9"/>
    </row>
    <row r="2989" spans="23:23" x14ac:dyDescent="0.6">
      <c r="W2989" s="9"/>
    </row>
    <row r="2990" spans="23:23" x14ac:dyDescent="0.6">
      <c r="W2990" s="9"/>
    </row>
    <row r="2991" spans="23:23" x14ac:dyDescent="0.6">
      <c r="W2991" s="9"/>
    </row>
    <row r="2992" spans="23:23" x14ac:dyDescent="0.6">
      <c r="W2992" s="9"/>
    </row>
    <row r="2993" spans="23:23" x14ac:dyDescent="0.6">
      <c r="W2993" s="9"/>
    </row>
    <row r="2994" spans="23:23" x14ac:dyDescent="0.6">
      <c r="W2994" s="9"/>
    </row>
    <row r="2995" spans="23:23" x14ac:dyDescent="0.6">
      <c r="W2995" s="9"/>
    </row>
    <row r="2996" spans="23:23" x14ac:dyDescent="0.6">
      <c r="W2996" s="9"/>
    </row>
    <row r="2997" spans="23:23" x14ac:dyDescent="0.6">
      <c r="W2997" s="9"/>
    </row>
    <row r="2998" spans="23:23" x14ac:dyDescent="0.6">
      <c r="W2998" s="9"/>
    </row>
    <row r="2999" spans="23:23" x14ac:dyDescent="0.6">
      <c r="W2999" s="9"/>
    </row>
    <row r="3000" spans="23:23" x14ac:dyDescent="0.6">
      <c r="W3000" s="9"/>
    </row>
    <row r="3001" spans="23:23" x14ac:dyDescent="0.6">
      <c r="W3001" s="9"/>
    </row>
    <row r="3002" spans="23:23" x14ac:dyDescent="0.6">
      <c r="W3002" s="9"/>
    </row>
    <row r="3003" spans="23:23" x14ac:dyDescent="0.6">
      <c r="W3003" s="9"/>
    </row>
    <row r="3004" spans="23:23" x14ac:dyDescent="0.6">
      <c r="W3004" s="9"/>
    </row>
    <row r="3005" spans="23:23" x14ac:dyDescent="0.6">
      <c r="W3005" s="9"/>
    </row>
    <row r="3006" spans="23:23" x14ac:dyDescent="0.6">
      <c r="W3006" s="9"/>
    </row>
    <row r="3007" spans="23:23" x14ac:dyDescent="0.6">
      <c r="W3007" s="9"/>
    </row>
    <row r="3008" spans="23:23" x14ac:dyDescent="0.6">
      <c r="W3008" s="9"/>
    </row>
    <row r="3009" spans="23:23" x14ac:dyDescent="0.6">
      <c r="W3009" s="9"/>
    </row>
    <row r="3010" spans="23:23" x14ac:dyDescent="0.6">
      <c r="W3010" s="9"/>
    </row>
    <row r="3011" spans="23:23" x14ac:dyDescent="0.6">
      <c r="W3011" s="9"/>
    </row>
    <row r="3012" spans="23:23" x14ac:dyDescent="0.6">
      <c r="W3012" s="9"/>
    </row>
    <row r="3013" spans="23:23" x14ac:dyDescent="0.6">
      <c r="W3013" s="9"/>
    </row>
    <row r="3014" spans="23:23" x14ac:dyDescent="0.6">
      <c r="W3014" s="9"/>
    </row>
    <row r="3015" spans="23:23" x14ac:dyDescent="0.6">
      <c r="W3015" s="9"/>
    </row>
    <row r="3016" spans="23:23" x14ac:dyDescent="0.6">
      <c r="W3016" s="9"/>
    </row>
    <row r="3017" spans="23:23" x14ac:dyDescent="0.6">
      <c r="W3017" s="9"/>
    </row>
    <row r="3018" spans="23:23" x14ac:dyDescent="0.6">
      <c r="W3018" s="9"/>
    </row>
    <row r="3019" spans="23:23" x14ac:dyDescent="0.6">
      <c r="W3019" s="9"/>
    </row>
    <row r="3020" spans="23:23" x14ac:dyDescent="0.6">
      <c r="W3020" s="9"/>
    </row>
    <row r="3021" spans="23:23" x14ac:dyDescent="0.6">
      <c r="W3021" s="9"/>
    </row>
    <row r="3022" spans="23:23" x14ac:dyDescent="0.6">
      <c r="W3022" s="9"/>
    </row>
    <row r="3023" spans="23:23" x14ac:dyDescent="0.6">
      <c r="W3023" s="9"/>
    </row>
    <row r="3024" spans="23:23" x14ac:dyDescent="0.6">
      <c r="W3024" s="9"/>
    </row>
    <row r="3025" spans="23:23" x14ac:dyDescent="0.6">
      <c r="W3025" s="9"/>
    </row>
    <row r="3026" spans="23:23" x14ac:dyDescent="0.6">
      <c r="W3026" s="9"/>
    </row>
    <row r="3027" spans="23:23" x14ac:dyDescent="0.6">
      <c r="W3027" s="9"/>
    </row>
    <row r="3028" spans="23:23" x14ac:dyDescent="0.6">
      <c r="W3028" s="9"/>
    </row>
    <row r="3029" spans="23:23" x14ac:dyDescent="0.6">
      <c r="W3029" s="9"/>
    </row>
    <row r="3030" spans="23:23" x14ac:dyDescent="0.6">
      <c r="W3030" s="9"/>
    </row>
    <row r="3031" spans="23:23" x14ac:dyDescent="0.6">
      <c r="W3031" s="9"/>
    </row>
    <row r="3032" spans="23:23" x14ac:dyDescent="0.6">
      <c r="W3032" s="9"/>
    </row>
    <row r="3033" spans="23:23" x14ac:dyDescent="0.6">
      <c r="W3033" s="9"/>
    </row>
    <row r="3034" spans="23:23" x14ac:dyDescent="0.6">
      <c r="W3034" s="9"/>
    </row>
    <row r="3035" spans="23:23" x14ac:dyDescent="0.6">
      <c r="W3035" s="9"/>
    </row>
    <row r="3036" spans="23:23" x14ac:dyDescent="0.6">
      <c r="W3036" s="9"/>
    </row>
    <row r="3037" spans="23:23" x14ac:dyDescent="0.6">
      <c r="W3037" s="9"/>
    </row>
    <row r="3038" spans="23:23" x14ac:dyDescent="0.6">
      <c r="W3038" s="9"/>
    </row>
    <row r="3039" spans="23:23" x14ac:dyDescent="0.6">
      <c r="W3039" s="9"/>
    </row>
    <row r="3040" spans="23:23" x14ac:dyDescent="0.6">
      <c r="W3040" s="9"/>
    </row>
    <row r="3041" spans="23:23" x14ac:dyDescent="0.6">
      <c r="W3041" s="9"/>
    </row>
    <row r="3042" spans="23:23" x14ac:dyDescent="0.6">
      <c r="W3042" s="9"/>
    </row>
    <row r="3043" spans="23:23" x14ac:dyDescent="0.6">
      <c r="W3043" s="9"/>
    </row>
    <row r="3044" spans="23:23" x14ac:dyDescent="0.6">
      <c r="W3044" s="9"/>
    </row>
    <row r="3045" spans="23:23" x14ac:dyDescent="0.6">
      <c r="W3045" s="9"/>
    </row>
    <row r="3046" spans="23:23" x14ac:dyDescent="0.6">
      <c r="W3046" s="9"/>
    </row>
    <row r="3047" spans="23:23" x14ac:dyDescent="0.6">
      <c r="W3047" s="9"/>
    </row>
    <row r="3048" spans="23:23" x14ac:dyDescent="0.6">
      <c r="W3048" s="9"/>
    </row>
    <row r="3049" spans="23:23" x14ac:dyDescent="0.6">
      <c r="W3049" s="9"/>
    </row>
    <row r="3050" spans="23:23" x14ac:dyDescent="0.6">
      <c r="W3050" s="9"/>
    </row>
    <row r="3051" spans="23:23" x14ac:dyDescent="0.6">
      <c r="W3051" s="9"/>
    </row>
    <row r="3052" spans="23:23" x14ac:dyDescent="0.6">
      <c r="W3052" s="9"/>
    </row>
    <row r="3053" spans="23:23" x14ac:dyDescent="0.6">
      <c r="W3053" s="9"/>
    </row>
    <row r="3054" spans="23:23" x14ac:dyDescent="0.6">
      <c r="W3054" s="9"/>
    </row>
    <row r="3055" spans="23:23" x14ac:dyDescent="0.6">
      <c r="W3055" s="9"/>
    </row>
    <row r="3056" spans="23:23" x14ac:dyDescent="0.6">
      <c r="W3056" s="9"/>
    </row>
    <row r="3057" spans="23:23" x14ac:dyDescent="0.6">
      <c r="W3057" s="9"/>
    </row>
    <row r="3058" spans="23:23" x14ac:dyDescent="0.6">
      <c r="W3058" s="9"/>
    </row>
    <row r="3059" spans="23:23" x14ac:dyDescent="0.6">
      <c r="W3059" s="9"/>
    </row>
    <row r="3060" spans="23:23" x14ac:dyDescent="0.6">
      <c r="W3060" s="9"/>
    </row>
    <row r="3061" spans="23:23" x14ac:dyDescent="0.6">
      <c r="W3061" s="9"/>
    </row>
    <row r="3062" spans="23:23" x14ac:dyDescent="0.6">
      <c r="W3062" s="9"/>
    </row>
    <row r="3063" spans="23:23" x14ac:dyDescent="0.6">
      <c r="W3063" s="9"/>
    </row>
    <row r="3064" spans="23:23" x14ac:dyDescent="0.6">
      <c r="W3064" s="9"/>
    </row>
    <row r="3065" spans="23:23" x14ac:dyDescent="0.6">
      <c r="W3065" s="9"/>
    </row>
    <row r="3066" spans="23:23" x14ac:dyDescent="0.6">
      <c r="W3066" s="9"/>
    </row>
    <row r="3067" spans="23:23" x14ac:dyDescent="0.6">
      <c r="W3067" s="9"/>
    </row>
    <row r="3068" spans="23:23" x14ac:dyDescent="0.6">
      <c r="W3068" s="9"/>
    </row>
    <row r="3069" spans="23:23" x14ac:dyDescent="0.6">
      <c r="W3069" s="9"/>
    </row>
    <row r="3070" spans="23:23" x14ac:dyDescent="0.6">
      <c r="W3070" s="9"/>
    </row>
    <row r="3071" spans="23:23" x14ac:dyDescent="0.6">
      <c r="W3071" s="9"/>
    </row>
    <row r="3072" spans="23:23" x14ac:dyDescent="0.6">
      <c r="W3072" s="9"/>
    </row>
    <row r="3073" spans="23:23" x14ac:dyDescent="0.6">
      <c r="W3073" s="9"/>
    </row>
    <row r="3074" spans="23:23" x14ac:dyDescent="0.6">
      <c r="W3074" s="9"/>
    </row>
    <row r="3075" spans="23:23" x14ac:dyDescent="0.6">
      <c r="W3075" s="9"/>
    </row>
    <row r="3076" spans="23:23" x14ac:dyDescent="0.6">
      <c r="W3076" s="9"/>
    </row>
    <row r="3077" spans="23:23" x14ac:dyDescent="0.6">
      <c r="W3077" s="9"/>
    </row>
    <row r="3078" spans="23:23" x14ac:dyDescent="0.6">
      <c r="W3078" s="9"/>
    </row>
    <row r="3079" spans="23:23" x14ac:dyDescent="0.6">
      <c r="W3079" s="9"/>
    </row>
    <row r="3080" spans="23:23" x14ac:dyDescent="0.6">
      <c r="W3080" s="9"/>
    </row>
    <row r="3081" spans="23:23" x14ac:dyDescent="0.6">
      <c r="W3081" s="9"/>
    </row>
    <row r="3082" spans="23:23" x14ac:dyDescent="0.6">
      <c r="W3082" s="9"/>
    </row>
    <row r="3083" spans="23:23" x14ac:dyDescent="0.6">
      <c r="W3083" s="9"/>
    </row>
    <row r="3084" spans="23:23" x14ac:dyDescent="0.6">
      <c r="W3084" s="9"/>
    </row>
    <row r="3085" spans="23:23" x14ac:dyDescent="0.6">
      <c r="W3085" s="9"/>
    </row>
    <row r="3086" spans="23:23" x14ac:dyDescent="0.6">
      <c r="W3086" s="9"/>
    </row>
    <row r="3087" spans="23:23" x14ac:dyDescent="0.6">
      <c r="W3087" s="9"/>
    </row>
    <row r="3088" spans="23:23" x14ac:dyDescent="0.6">
      <c r="W3088" s="9"/>
    </row>
    <row r="3089" spans="23:23" x14ac:dyDescent="0.6">
      <c r="W3089" s="9"/>
    </row>
    <row r="3090" spans="23:23" x14ac:dyDescent="0.6">
      <c r="W3090" s="9"/>
    </row>
    <row r="3091" spans="23:23" x14ac:dyDescent="0.6">
      <c r="W3091" s="9"/>
    </row>
    <row r="3092" spans="23:23" x14ac:dyDescent="0.6">
      <c r="W3092" s="9"/>
    </row>
    <row r="3093" spans="23:23" x14ac:dyDescent="0.6">
      <c r="W3093" s="9"/>
    </row>
    <row r="3094" spans="23:23" x14ac:dyDescent="0.6">
      <c r="W3094" s="9"/>
    </row>
    <row r="3095" spans="23:23" x14ac:dyDescent="0.6">
      <c r="W3095" s="9"/>
    </row>
    <row r="3096" spans="23:23" x14ac:dyDescent="0.6">
      <c r="W3096" s="9"/>
    </row>
    <row r="3097" spans="23:23" x14ac:dyDescent="0.6">
      <c r="W3097" s="9"/>
    </row>
    <row r="3098" spans="23:23" x14ac:dyDescent="0.6">
      <c r="W3098" s="9"/>
    </row>
    <row r="3099" spans="23:23" x14ac:dyDescent="0.6">
      <c r="W3099" s="9"/>
    </row>
    <row r="3100" spans="23:23" x14ac:dyDescent="0.6">
      <c r="W3100" s="9"/>
    </row>
    <row r="3101" spans="23:23" x14ac:dyDescent="0.6">
      <c r="W3101" s="9"/>
    </row>
    <row r="3102" spans="23:23" x14ac:dyDescent="0.6">
      <c r="W3102" s="9"/>
    </row>
    <row r="3103" spans="23:23" x14ac:dyDescent="0.6">
      <c r="W3103" s="9"/>
    </row>
    <row r="3104" spans="23:23" x14ac:dyDescent="0.6">
      <c r="W3104" s="9"/>
    </row>
    <row r="3105" spans="23:23" x14ac:dyDescent="0.6">
      <c r="W3105" s="9"/>
    </row>
    <row r="3106" spans="23:23" x14ac:dyDescent="0.6">
      <c r="W3106" s="9"/>
    </row>
    <row r="3107" spans="23:23" x14ac:dyDescent="0.6">
      <c r="W3107" s="9"/>
    </row>
    <row r="3108" spans="23:23" x14ac:dyDescent="0.6">
      <c r="W3108" s="9"/>
    </row>
    <row r="3109" spans="23:23" x14ac:dyDescent="0.6">
      <c r="W3109" s="9"/>
    </row>
    <row r="3110" spans="23:23" x14ac:dyDescent="0.6">
      <c r="W3110" s="9"/>
    </row>
    <row r="3111" spans="23:23" x14ac:dyDescent="0.6">
      <c r="W3111" s="9"/>
    </row>
    <row r="3112" spans="23:23" x14ac:dyDescent="0.6">
      <c r="W3112" s="9"/>
    </row>
    <row r="3113" spans="23:23" x14ac:dyDescent="0.6">
      <c r="W3113" s="9"/>
    </row>
    <row r="3114" spans="23:23" x14ac:dyDescent="0.6">
      <c r="W3114" s="9"/>
    </row>
    <row r="3115" spans="23:23" x14ac:dyDescent="0.6">
      <c r="W3115" s="9"/>
    </row>
    <row r="3116" spans="23:23" x14ac:dyDescent="0.6">
      <c r="W3116" s="9"/>
    </row>
    <row r="3117" spans="23:23" x14ac:dyDescent="0.6">
      <c r="W3117" s="9"/>
    </row>
    <row r="3118" spans="23:23" x14ac:dyDescent="0.6">
      <c r="W3118" s="9"/>
    </row>
    <row r="3119" spans="23:23" x14ac:dyDescent="0.6">
      <c r="W3119" s="9"/>
    </row>
    <row r="3120" spans="23:23" x14ac:dyDescent="0.6">
      <c r="W3120" s="9"/>
    </row>
    <row r="3121" spans="23:23" x14ac:dyDescent="0.6">
      <c r="W3121" s="9"/>
    </row>
    <row r="3122" spans="23:23" x14ac:dyDescent="0.6">
      <c r="W3122" s="9"/>
    </row>
    <row r="3123" spans="23:23" x14ac:dyDescent="0.6">
      <c r="W3123" s="9"/>
    </row>
    <row r="3124" spans="23:23" x14ac:dyDescent="0.6">
      <c r="W3124" s="9"/>
    </row>
    <row r="3125" spans="23:23" x14ac:dyDescent="0.6">
      <c r="W3125" s="9"/>
    </row>
    <row r="3126" spans="23:23" x14ac:dyDescent="0.6">
      <c r="W3126" s="9"/>
    </row>
    <row r="3127" spans="23:23" x14ac:dyDescent="0.6">
      <c r="W3127" s="9"/>
    </row>
    <row r="3128" spans="23:23" x14ac:dyDescent="0.6">
      <c r="W3128" s="9"/>
    </row>
    <row r="3129" spans="23:23" x14ac:dyDescent="0.6">
      <c r="W3129" s="9"/>
    </row>
    <row r="3130" spans="23:23" x14ac:dyDescent="0.6">
      <c r="W3130" s="9"/>
    </row>
    <row r="3131" spans="23:23" x14ac:dyDescent="0.6">
      <c r="W3131" s="9"/>
    </row>
    <row r="3132" spans="23:23" x14ac:dyDescent="0.6">
      <c r="W3132" s="9"/>
    </row>
    <row r="3133" spans="23:23" x14ac:dyDescent="0.6">
      <c r="W3133" s="9"/>
    </row>
    <row r="3134" spans="23:23" x14ac:dyDescent="0.6">
      <c r="W3134" s="9"/>
    </row>
    <row r="3135" spans="23:23" x14ac:dyDescent="0.6">
      <c r="W3135" s="9"/>
    </row>
    <row r="3136" spans="23:23" x14ac:dyDescent="0.6">
      <c r="W3136" s="9"/>
    </row>
    <row r="3137" spans="23:23" x14ac:dyDescent="0.6">
      <c r="W3137" s="9"/>
    </row>
    <row r="3138" spans="23:23" x14ac:dyDescent="0.6">
      <c r="W3138" s="9"/>
    </row>
    <row r="3139" spans="23:23" x14ac:dyDescent="0.6">
      <c r="W3139" s="9"/>
    </row>
    <row r="3140" spans="23:23" x14ac:dyDescent="0.6">
      <c r="W3140" s="9"/>
    </row>
    <row r="3141" spans="23:23" x14ac:dyDescent="0.6">
      <c r="W3141" s="9"/>
    </row>
    <row r="3142" spans="23:23" x14ac:dyDescent="0.6">
      <c r="W3142" s="9"/>
    </row>
    <row r="3143" spans="23:23" x14ac:dyDescent="0.6">
      <c r="W3143" s="9"/>
    </row>
    <row r="3144" spans="23:23" x14ac:dyDescent="0.6">
      <c r="W3144" s="9"/>
    </row>
    <row r="3145" spans="23:23" x14ac:dyDescent="0.6">
      <c r="W3145" s="9"/>
    </row>
    <row r="3146" spans="23:23" x14ac:dyDescent="0.6">
      <c r="W3146" s="9"/>
    </row>
    <row r="3147" spans="23:23" x14ac:dyDescent="0.6">
      <c r="W3147" s="9"/>
    </row>
    <row r="3148" spans="23:23" x14ac:dyDescent="0.6">
      <c r="W3148" s="9"/>
    </row>
    <row r="3149" spans="23:23" x14ac:dyDescent="0.6">
      <c r="W3149" s="9"/>
    </row>
    <row r="3150" spans="23:23" x14ac:dyDescent="0.6">
      <c r="W3150" s="9"/>
    </row>
    <row r="3151" spans="23:23" x14ac:dyDescent="0.6">
      <c r="W3151" s="9"/>
    </row>
    <row r="3152" spans="23:23" x14ac:dyDescent="0.6">
      <c r="W3152" s="9"/>
    </row>
    <row r="3153" spans="23:23" x14ac:dyDescent="0.6">
      <c r="W3153" s="9"/>
    </row>
    <row r="3154" spans="23:23" x14ac:dyDescent="0.6">
      <c r="W3154" s="9"/>
    </row>
    <row r="3155" spans="23:23" x14ac:dyDescent="0.6">
      <c r="W3155" s="9"/>
    </row>
    <row r="3156" spans="23:23" x14ac:dyDescent="0.6">
      <c r="W3156" s="9"/>
    </row>
    <row r="3157" spans="23:23" x14ac:dyDescent="0.6">
      <c r="W3157" s="9"/>
    </row>
    <row r="3158" spans="23:23" x14ac:dyDescent="0.6">
      <c r="W3158" s="9"/>
    </row>
    <row r="3159" spans="23:23" x14ac:dyDescent="0.6">
      <c r="W3159" s="9"/>
    </row>
    <row r="3160" spans="23:23" x14ac:dyDescent="0.6">
      <c r="W3160" s="9"/>
    </row>
    <row r="3161" spans="23:23" x14ac:dyDescent="0.6">
      <c r="W3161" s="9"/>
    </row>
    <row r="3162" spans="23:23" x14ac:dyDescent="0.6">
      <c r="W3162" s="9"/>
    </row>
    <row r="3163" spans="23:23" x14ac:dyDescent="0.6">
      <c r="W3163" s="9"/>
    </row>
    <row r="3164" spans="23:23" x14ac:dyDescent="0.6">
      <c r="W3164" s="9"/>
    </row>
    <row r="3165" spans="23:23" x14ac:dyDescent="0.6">
      <c r="W3165" s="9"/>
    </row>
    <row r="3166" spans="23:23" x14ac:dyDescent="0.6">
      <c r="W3166" s="9"/>
    </row>
    <row r="3167" spans="23:23" x14ac:dyDescent="0.6">
      <c r="W3167" s="9"/>
    </row>
    <row r="3168" spans="23:23" x14ac:dyDescent="0.6">
      <c r="W3168" s="9"/>
    </row>
    <row r="3169" spans="23:23" x14ac:dyDescent="0.6">
      <c r="W3169" s="9"/>
    </row>
    <row r="3170" spans="23:23" x14ac:dyDescent="0.6">
      <c r="W3170" s="9"/>
    </row>
    <row r="3171" spans="23:23" x14ac:dyDescent="0.6">
      <c r="W3171" s="9"/>
    </row>
    <row r="3172" spans="23:23" x14ac:dyDescent="0.6">
      <c r="W3172" s="9"/>
    </row>
    <row r="3173" spans="23:23" x14ac:dyDescent="0.6">
      <c r="W3173" s="9"/>
    </row>
    <row r="3174" spans="23:23" x14ac:dyDescent="0.6">
      <c r="W3174" s="9"/>
    </row>
    <row r="3175" spans="23:23" x14ac:dyDescent="0.6">
      <c r="W3175" s="9"/>
    </row>
    <row r="3176" spans="23:23" x14ac:dyDescent="0.6">
      <c r="W3176" s="9"/>
    </row>
    <row r="3177" spans="23:23" x14ac:dyDescent="0.6">
      <c r="W3177" s="9"/>
    </row>
    <row r="3178" spans="23:23" x14ac:dyDescent="0.6">
      <c r="W3178" s="9"/>
    </row>
    <row r="3179" spans="23:23" x14ac:dyDescent="0.6">
      <c r="W3179" s="9"/>
    </row>
    <row r="3180" spans="23:23" x14ac:dyDescent="0.6">
      <c r="W3180" s="9"/>
    </row>
    <row r="3181" spans="23:23" x14ac:dyDescent="0.6">
      <c r="W3181" s="9"/>
    </row>
    <row r="3182" spans="23:23" x14ac:dyDescent="0.6">
      <c r="W3182" s="9"/>
    </row>
    <row r="3183" spans="23:23" x14ac:dyDescent="0.6">
      <c r="W3183" s="9"/>
    </row>
    <row r="3184" spans="23:23" x14ac:dyDescent="0.6">
      <c r="W3184" s="9"/>
    </row>
    <row r="3185" spans="23:23" x14ac:dyDescent="0.6">
      <c r="W3185" s="9"/>
    </row>
    <row r="3186" spans="23:23" x14ac:dyDescent="0.6">
      <c r="W3186" s="9"/>
    </row>
    <row r="3187" spans="23:23" x14ac:dyDescent="0.6">
      <c r="W3187" s="9"/>
    </row>
    <row r="3188" spans="23:23" x14ac:dyDescent="0.6">
      <c r="W3188" s="9"/>
    </row>
    <row r="3189" spans="23:23" x14ac:dyDescent="0.6">
      <c r="W3189" s="9"/>
    </row>
    <row r="3190" spans="23:23" x14ac:dyDescent="0.6">
      <c r="W3190" s="9"/>
    </row>
    <row r="3191" spans="23:23" x14ac:dyDescent="0.6">
      <c r="W3191" s="9"/>
    </row>
    <row r="3192" spans="23:23" x14ac:dyDescent="0.6">
      <c r="W3192" s="9"/>
    </row>
    <row r="3193" spans="23:23" x14ac:dyDescent="0.6">
      <c r="W3193" s="9"/>
    </row>
    <row r="3194" spans="23:23" x14ac:dyDescent="0.6">
      <c r="W3194" s="9"/>
    </row>
    <row r="3195" spans="23:23" x14ac:dyDescent="0.6">
      <c r="W3195" s="9"/>
    </row>
    <row r="3196" spans="23:23" x14ac:dyDescent="0.6">
      <c r="W3196" s="9"/>
    </row>
    <row r="3197" spans="23:23" x14ac:dyDescent="0.6">
      <c r="W3197" s="9"/>
    </row>
    <row r="3198" spans="23:23" x14ac:dyDescent="0.6">
      <c r="W3198" s="9"/>
    </row>
    <row r="3199" spans="23:23" x14ac:dyDescent="0.6">
      <c r="W3199" s="9"/>
    </row>
    <row r="3200" spans="23:23" x14ac:dyDescent="0.6">
      <c r="W3200" s="9"/>
    </row>
    <row r="3201" spans="23:23" x14ac:dyDescent="0.6">
      <c r="W3201" s="9"/>
    </row>
    <row r="3202" spans="23:23" x14ac:dyDescent="0.6">
      <c r="W3202" s="9"/>
    </row>
    <row r="3203" spans="23:23" x14ac:dyDescent="0.6">
      <c r="W3203" s="9"/>
    </row>
    <row r="3204" spans="23:23" x14ac:dyDescent="0.6">
      <c r="W3204" s="9"/>
    </row>
    <row r="3205" spans="23:23" x14ac:dyDescent="0.6">
      <c r="W3205" s="9"/>
    </row>
    <row r="3206" spans="23:23" x14ac:dyDescent="0.6">
      <c r="W3206" s="9"/>
    </row>
    <row r="3207" spans="23:23" x14ac:dyDescent="0.6">
      <c r="W3207" s="9"/>
    </row>
    <row r="3208" spans="23:23" x14ac:dyDescent="0.6">
      <c r="W3208" s="9"/>
    </row>
    <row r="3209" spans="23:23" x14ac:dyDescent="0.6">
      <c r="W3209" s="9"/>
    </row>
    <row r="3210" spans="23:23" x14ac:dyDescent="0.6">
      <c r="W3210" s="9"/>
    </row>
    <row r="3211" spans="23:23" x14ac:dyDescent="0.6">
      <c r="W3211" s="9"/>
    </row>
    <row r="3212" spans="23:23" x14ac:dyDescent="0.6">
      <c r="W3212" s="9"/>
    </row>
    <row r="3213" spans="23:23" x14ac:dyDescent="0.6">
      <c r="W3213" s="9"/>
    </row>
    <row r="3214" spans="23:23" x14ac:dyDescent="0.6">
      <c r="W3214" s="9"/>
    </row>
    <row r="3215" spans="23:23" x14ac:dyDescent="0.6">
      <c r="W3215" s="9"/>
    </row>
    <row r="3216" spans="23:23" x14ac:dyDescent="0.6">
      <c r="W3216" s="9"/>
    </row>
    <row r="3217" spans="23:23" x14ac:dyDescent="0.6">
      <c r="W3217" s="9"/>
    </row>
    <row r="3218" spans="23:23" x14ac:dyDescent="0.6">
      <c r="W3218" s="9"/>
    </row>
    <row r="3219" spans="23:23" x14ac:dyDescent="0.6">
      <c r="W3219" s="9"/>
    </row>
    <row r="3220" spans="23:23" x14ac:dyDescent="0.6">
      <c r="W3220" s="9"/>
    </row>
    <row r="3221" spans="23:23" x14ac:dyDescent="0.6">
      <c r="W3221" s="9"/>
    </row>
    <row r="3222" spans="23:23" x14ac:dyDescent="0.6">
      <c r="W3222" s="9"/>
    </row>
    <row r="3223" spans="23:23" x14ac:dyDescent="0.6">
      <c r="W3223" s="9"/>
    </row>
    <row r="3224" spans="23:23" x14ac:dyDescent="0.6">
      <c r="W3224" s="9"/>
    </row>
    <row r="3225" spans="23:23" x14ac:dyDescent="0.6">
      <c r="W3225" s="9"/>
    </row>
    <row r="3226" spans="23:23" x14ac:dyDescent="0.6">
      <c r="W3226" s="9"/>
    </row>
    <row r="3227" spans="23:23" x14ac:dyDescent="0.6">
      <c r="W3227" s="9"/>
    </row>
    <row r="3228" spans="23:23" x14ac:dyDescent="0.6">
      <c r="W3228" s="9"/>
    </row>
    <row r="3229" spans="23:23" x14ac:dyDescent="0.6">
      <c r="W3229" s="9"/>
    </row>
    <row r="3230" spans="23:23" x14ac:dyDescent="0.6">
      <c r="W3230" s="9"/>
    </row>
    <row r="3231" spans="23:23" x14ac:dyDescent="0.6">
      <c r="W3231" s="9"/>
    </row>
    <row r="3232" spans="23:23" x14ac:dyDescent="0.6">
      <c r="W3232" s="9"/>
    </row>
    <row r="3233" spans="23:23" x14ac:dyDescent="0.6">
      <c r="W3233" s="9"/>
    </row>
    <row r="3234" spans="23:23" x14ac:dyDescent="0.6">
      <c r="W3234" s="9"/>
    </row>
    <row r="3235" spans="23:23" x14ac:dyDescent="0.6">
      <c r="W3235" s="9"/>
    </row>
    <row r="3236" spans="23:23" x14ac:dyDescent="0.6">
      <c r="W3236" s="9"/>
    </row>
    <row r="3237" spans="23:23" x14ac:dyDescent="0.6">
      <c r="W3237" s="9"/>
    </row>
    <row r="3238" spans="23:23" x14ac:dyDescent="0.6">
      <c r="W3238" s="9"/>
    </row>
    <row r="3239" spans="23:23" x14ac:dyDescent="0.6">
      <c r="W3239" s="9"/>
    </row>
    <row r="3240" spans="23:23" x14ac:dyDescent="0.6">
      <c r="W3240" s="9"/>
    </row>
    <row r="3241" spans="23:23" x14ac:dyDescent="0.6">
      <c r="W3241" s="9"/>
    </row>
    <row r="3242" spans="23:23" x14ac:dyDescent="0.6">
      <c r="W3242" s="9"/>
    </row>
    <row r="3243" spans="23:23" x14ac:dyDescent="0.6">
      <c r="W3243" s="9"/>
    </row>
    <row r="3244" spans="23:23" x14ac:dyDescent="0.6">
      <c r="W3244" s="9"/>
    </row>
    <row r="3245" spans="23:23" x14ac:dyDescent="0.6">
      <c r="W3245" s="9"/>
    </row>
    <row r="3246" spans="23:23" x14ac:dyDescent="0.6">
      <c r="W3246" s="9"/>
    </row>
    <row r="3247" spans="23:23" x14ac:dyDescent="0.6">
      <c r="W3247" s="9"/>
    </row>
    <row r="3248" spans="23:23" x14ac:dyDescent="0.6">
      <c r="W3248" s="9"/>
    </row>
    <row r="3249" spans="23:23" x14ac:dyDescent="0.6">
      <c r="W3249" s="9"/>
    </row>
    <row r="3250" spans="23:23" x14ac:dyDescent="0.6">
      <c r="W3250" s="9"/>
    </row>
    <row r="3251" spans="23:23" x14ac:dyDescent="0.6">
      <c r="W3251" s="9"/>
    </row>
    <row r="3252" spans="23:23" x14ac:dyDescent="0.6">
      <c r="W3252" s="9"/>
    </row>
    <row r="3253" spans="23:23" x14ac:dyDescent="0.6">
      <c r="W3253" s="9"/>
    </row>
    <row r="3254" spans="23:23" x14ac:dyDescent="0.6">
      <c r="W3254" s="9"/>
    </row>
    <row r="3255" spans="23:23" x14ac:dyDescent="0.6">
      <c r="W3255" s="9"/>
    </row>
    <row r="3256" spans="23:23" x14ac:dyDescent="0.6">
      <c r="W3256" s="9"/>
    </row>
    <row r="3257" spans="23:23" x14ac:dyDescent="0.6">
      <c r="W3257" s="9"/>
    </row>
    <row r="3258" spans="23:23" x14ac:dyDescent="0.6">
      <c r="W3258" s="9"/>
    </row>
    <row r="3259" spans="23:23" x14ac:dyDescent="0.6">
      <c r="W3259" s="9"/>
    </row>
    <row r="3260" spans="23:23" x14ac:dyDescent="0.6">
      <c r="W3260" s="9"/>
    </row>
    <row r="3261" spans="23:23" x14ac:dyDescent="0.6">
      <c r="W3261" s="9"/>
    </row>
    <row r="3262" spans="23:23" x14ac:dyDescent="0.6">
      <c r="W3262" s="9"/>
    </row>
    <row r="3263" spans="23:23" x14ac:dyDescent="0.6">
      <c r="W3263" s="9"/>
    </row>
    <row r="3264" spans="23:23" x14ac:dyDescent="0.6">
      <c r="W3264" s="9"/>
    </row>
    <row r="3265" spans="23:23" x14ac:dyDescent="0.6">
      <c r="W3265" s="9"/>
    </row>
    <row r="3266" spans="23:23" x14ac:dyDescent="0.6">
      <c r="W3266" s="9"/>
    </row>
    <row r="3267" spans="23:23" x14ac:dyDescent="0.6">
      <c r="W3267" s="9"/>
    </row>
    <row r="3268" spans="23:23" x14ac:dyDescent="0.6">
      <c r="W3268" s="9"/>
    </row>
    <row r="3269" spans="23:23" x14ac:dyDescent="0.6">
      <c r="W3269" s="9"/>
    </row>
    <row r="3270" spans="23:23" x14ac:dyDescent="0.6">
      <c r="W3270" s="9"/>
    </row>
    <row r="3271" spans="23:23" x14ac:dyDescent="0.6">
      <c r="W3271" s="9"/>
    </row>
    <row r="3272" spans="23:23" x14ac:dyDescent="0.6">
      <c r="W3272" s="9"/>
    </row>
    <row r="3273" spans="23:23" x14ac:dyDescent="0.6">
      <c r="W3273" s="9"/>
    </row>
    <row r="3274" spans="23:23" x14ac:dyDescent="0.6">
      <c r="W3274" s="9"/>
    </row>
    <row r="3275" spans="23:23" x14ac:dyDescent="0.6">
      <c r="W3275" s="9"/>
    </row>
    <row r="3276" spans="23:23" x14ac:dyDescent="0.6">
      <c r="W3276" s="9"/>
    </row>
    <row r="3277" spans="23:23" x14ac:dyDescent="0.6">
      <c r="W3277" s="9"/>
    </row>
    <row r="3278" spans="23:23" x14ac:dyDescent="0.6">
      <c r="W3278" s="9"/>
    </row>
    <row r="3279" spans="23:23" x14ac:dyDescent="0.6">
      <c r="W3279" s="9"/>
    </row>
    <row r="3280" spans="23:23" x14ac:dyDescent="0.6">
      <c r="W3280" s="9"/>
    </row>
    <row r="3281" spans="23:23" x14ac:dyDescent="0.6">
      <c r="W3281" s="9"/>
    </row>
    <row r="3282" spans="23:23" x14ac:dyDescent="0.6">
      <c r="W3282" s="9"/>
    </row>
    <row r="3283" spans="23:23" x14ac:dyDescent="0.6">
      <c r="W3283" s="9"/>
    </row>
    <row r="3284" spans="23:23" x14ac:dyDescent="0.6">
      <c r="W3284" s="9"/>
    </row>
    <row r="3285" spans="23:23" x14ac:dyDescent="0.6">
      <c r="W3285" s="9"/>
    </row>
    <row r="3286" spans="23:23" x14ac:dyDescent="0.6">
      <c r="W3286" s="9"/>
    </row>
    <row r="3287" spans="23:23" x14ac:dyDescent="0.6">
      <c r="W3287" s="9"/>
    </row>
    <row r="3288" spans="23:23" x14ac:dyDescent="0.6">
      <c r="W3288" s="9"/>
    </row>
    <row r="3289" spans="23:23" x14ac:dyDescent="0.6">
      <c r="W3289" s="9"/>
    </row>
    <row r="3290" spans="23:23" x14ac:dyDescent="0.6">
      <c r="W3290" s="9"/>
    </row>
    <row r="3291" spans="23:23" x14ac:dyDescent="0.6">
      <c r="W3291" s="9"/>
    </row>
    <row r="3292" spans="23:23" x14ac:dyDescent="0.6">
      <c r="W3292" s="9"/>
    </row>
    <row r="3293" spans="23:23" x14ac:dyDescent="0.6">
      <c r="W3293" s="9"/>
    </row>
    <row r="3294" spans="23:23" x14ac:dyDescent="0.6">
      <c r="W3294" s="9"/>
    </row>
    <row r="3295" spans="23:23" x14ac:dyDescent="0.6">
      <c r="W3295" s="9"/>
    </row>
    <row r="3296" spans="23:23" x14ac:dyDescent="0.6">
      <c r="W3296" s="9"/>
    </row>
    <row r="3297" spans="23:23" x14ac:dyDescent="0.6">
      <c r="W3297" s="9"/>
    </row>
    <row r="3298" spans="23:23" x14ac:dyDescent="0.6">
      <c r="W3298" s="9"/>
    </row>
    <row r="3299" spans="23:23" x14ac:dyDescent="0.6">
      <c r="W3299" s="9"/>
    </row>
    <row r="3300" spans="23:23" x14ac:dyDescent="0.6">
      <c r="W3300" s="9"/>
    </row>
    <row r="3301" spans="23:23" x14ac:dyDescent="0.6">
      <c r="W3301" s="9"/>
    </row>
    <row r="3302" spans="23:23" x14ac:dyDescent="0.6">
      <c r="W3302" s="9"/>
    </row>
    <row r="3303" spans="23:23" x14ac:dyDescent="0.6">
      <c r="W3303" s="9"/>
    </row>
    <row r="3304" spans="23:23" x14ac:dyDescent="0.6">
      <c r="W3304" s="9"/>
    </row>
    <row r="3305" spans="23:23" x14ac:dyDescent="0.6">
      <c r="W3305" s="9"/>
    </row>
    <row r="3306" spans="23:23" x14ac:dyDescent="0.6">
      <c r="W3306" s="9"/>
    </row>
    <row r="3307" spans="23:23" x14ac:dyDescent="0.6">
      <c r="W3307" s="9"/>
    </row>
    <row r="3308" spans="23:23" x14ac:dyDescent="0.6">
      <c r="W3308" s="9"/>
    </row>
    <row r="3309" spans="23:23" x14ac:dyDescent="0.6">
      <c r="W3309" s="9"/>
    </row>
    <row r="3310" spans="23:23" x14ac:dyDescent="0.6">
      <c r="W3310" s="9"/>
    </row>
    <row r="3311" spans="23:23" x14ac:dyDescent="0.6">
      <c r="W3311" s="9"/>
    </row>
    <row r="3312" spans="23:23" x14ac:dyDescent="0.6">
      <c r="W3312" s="9"/>
    </row>
    <row r="3313" spans="23:23" x14ac:dyDescent="0.6">
      <c r="W3313" s="9"/>
    </row>
    <row r="3314" spans="23:23" x14ac:dyDescent="0.6">
      <c r="W3314" s="9"/>
    </row>
    <row r="3315" spans="23:23" x14ac:dyDescent="0.6">
      <c r="W3315" s="9"/>
    </row>
    <row r="3316" spans="23:23" x14ac:dyDescent="0.6">
      <c r="W3316" s="9"/>
    </row>
    <row r="3317" spans="23:23" x14ac:dyDescent="0.6">
      <c r="W3317" s="9"/>
    </row>
    <row r="3318" spans="23:23" x14ac:dyDescent="0.6">
      <c r="W3318" s="9"/>
    </row>
    <row r="3319" spans="23:23" x14ac:dyDescent="0.6">
      <c r="W3319" s="9"/>
    </row>
    <row r="3320" spans="23:23" x14ac:dyDescent="0.6">
      <c r="W3320" s="9"/>
    </row>
    <row r="3321" spans="23:23" x14ac:dyDescent="0.6">
      <c r="W3321" s="9"/>
    </row>
    <row r="3322" spans="23:23" x14ac:dyDescent="0.6">
      <c r="W3322" s="9"/>
    </row>
    <row r="3323" spans="23:23" x14ac:dyDescent="0.6">
      <c r="W3323" s="9"/>
    </row>
    <row r="3324" spans="23:23" x14ac:dyDescent="0.6">
      <c r="W3324" s="9"/>
    </row>
    <row r="3325" spans="23:23" x14ac:dyDescent="0.6">
      <c r="W3325" s="9"/>
    </row>
    <row r="3326" spans="23:23" x14ac:dyDescent="0.6">
      <c r="W3326" s="9"/>
    </row>
    <row r="3327" spans="23:23" x14ac:dyDescent="0.6">
      <c r="W3327" s="9"/>
    </row>
    <row r="3328" spans="23:23" x14ac:dyDescent="0.6">
      <c r="W3328" s="9"/>
    </row>
    <row r="3329" spans="23:23" x14ac:dyDescent="0.6">
      <c r="W3329" s="9"/>
    </row>
    <row r="3330" spans="23:23" x14ac:dyDescent="0.6">
      <c r="W3330" s="9"/>
    </row>
    <row r="3331" spans="23:23" x14ac:dyDescent="0.6">
      <c r="W3331" s="9"/>
    </row>
    <row r="3332" spans="23:23" x14ac:dyDescent="0.6">
      <c r="W3332" s="9"/>
    </row>
    <row r="3333" spans="23:23" x14ac:dyDescent="0.6">
      <c r="W3333" s="9"/>
    </row>
    <row r="3334" spans="23:23" x14ac:dyDescent="0.6">
      <c r="W3334" s="9"/>
    </row>
    <row r="3335" spans="23:23" x14ac:dyDescent="0.6">
      <c r="W3335" s="9"/>
    </row>
    <row r="3336" spans="23:23" x14ac:dyDescent="0.6">
      <c r="W3336" s="9"/>
    </row>
    <row r="3337" spans="23:23" x14ac:dyDescent="0.6">
      <c r="W3337" s="9"/>
    </row>
    <row r="3338" spans="23:23" x14ac:dyDescent="0.6">
      <c r="W3338" s="9"/>
    </row>
    <row r="3339" spans="23:23" x14ac:dyDescent="0.6">
      <c r="W3339" s="9"/>
    </row>
    <row r="3340" spans="23:23" x14ac:dyDescent="0.6">
      <c r="W3340" s="9"/>
    </row>
    <row r="3341" spans="23:23" x14ac:dyDescent="0.6">
      <c r="W3341" s="9"/>
    </row>
    <row r="3342" spans="23:23" x14ac:dyDescent="0.6">
      <c r="W3342" s="9"/>
    </row>
    <row r="3343" spans="23:23" x14ac:dyDescent="0.6">
      <c r="W3343" s="9"/>
    </row>
    <row r="3344" spans="23:23" x14ac:dyDescent="0.6">
      <c r="W3344" s="9"/>
    </row>
    <row r="3345" spans="23:23" x14ac:dyDescent="0.6">
      <c r="W3345" s="9"/>
    </row>
    <row r="3346" spans="23:23" x14ac:dyDescent="0.6">
      <c r="W3346" s="9"/>
    </row>
    <row r="3347" spans="23:23" x14ac:dyDescent="0.6">
      <c r="W3347" s="9"/>
    </row>
    <row r="3348" spans="23:23" x14ac:dyDescent="0.6">
      <c r="W3348" s="9"/>
    </row>
    <row r="3349" spans="23:23" x14ac:dyDescent="0.6">
      <c r="W3349" s="9"/>
    </row>
    <row r="3350" spans="23:23" x14ac:dyDescent="0.6">
      <c r="W3350" s="9"/>
    </row>
    <row r="3351" spans="23:23" x14ac:dyDescent="0.6">
      <c r="W3351" s="9"/>
    </row>
    <row r="3352" spans="23:23" x14ac:dyDescent="0.6">
      <c r="W3352" s="9"/>
    </row>
    <row r="3353" spans="23:23" x14ac:dyDescent="0.6">
      <c r="W3353" s="9"/>
    </row>
    <row r="3354" spans="23:23" x14ac:dyDescent="0.6">
      <c r="W3354" s="9"/>
    </row>
    <row r="3355" spans="23:23" x14ac:dyDescent="0.6">
      <c r="W3355" s="9"/>
    </row>
    <row r="3356" spans="23:23" x14ac:dyDescent="0.6">
      <c r="W3356" s="9"/>
    </row>
    <row r="3357" spans="23:23" x14ac:dyDescent="0.6">
      <c r="W3357" s="9"/>
    </row>
    <row r="3358" spans="23:23" x14ac:dyDescent="0.6">
      <c r="W3358" s="9"/>
    </row>
    <row r="3359" spans="23:23" x14ac:dyDescent="0.6">
      <c r="W3359" s="9"/>
    </row>
    <row r="3360" spans="23:23" x14ac:dyDescent="0.6">
      <c r="W3360" s="9"/>
    </row>
    <row r="3361" spans="23:23" x14ac:dyDescent="0.6">
      <c r="W3361" s="9"/>
    </row>
    <row r="3362" spans="23:23" x14ac:dyDescent="0.6">
      <c r="W3362" s="9"/>
    </row>
    <row r="3363" spans="23:23" x14ac:dyDescent="0.6">
      <c r="W3363" s="9"/>
    </row>
    <row r="3364" spans="23:23" x14ac:dyDescent="0.6">
      <c r="W3364" s="9"/>
    </row>
    <row r="3365" spans="23:23" x14ac:dyDescent="0.6">
      <c r="W3365" s="9"/>
    </row>
    <row r="3366" spans="23:23" x14ac:dyDescent="0.6">
      <c r="W3366" s="9"/>
    </row>
    <row r="3367" spans="23:23" x14ac:dyDescent="0.6">
      <c r="W3367" s="9"/>
    </row>
    <row r="3368" spans="23:23" x14ac:dyDescent="0.6">
      <c r="W3368" s="9"/>
    </row>
    <row r="3369" spans="23:23" x14ac:dyDescent="0.6">
      <c r="W3369" s="9"/>
    </row>
    <row r="3370" spans="23:23" x14ac:dyDescent="0.6">
      <c r="W3370" s="9"/>
    </row>
    <row r="3371" spans="23:23" x14ac:dyDescent="0.6">
      <c r="W3371" s="9"/>
    </row>
    <row r="3372" spans="23:23" x14ac:dyDescent="0.6">
      <c r="W3372" s="9"/>
    </row>
    <row r="3373" spans="23:23" x14ac:dyDescent="0.6">
      <c r="W3373" s="9"/>
    </row>
    <row r="3374" spans="23:23" x14ac:dyDescent="0.6">
      <c r="W3374" s="9"/>
    </row>
    <row r="3375" spans="23:23" x14ac:dyDescent="0.6">
      <c r="W3375" s="9"/>
    </row>
    <row r="3376" spans="23:23" x14ac:dyDescent="0.6">
      <c r="W3376" s="9"/>
    </row>
    <row r="3377" spans="23:23" x14ac:dyDescent="0.6">
      <c r="W3377" s="9"/>
    </row>
    <row r="3378" spans="23:23" x14ac:dyDescent="0.6">
      <c r="W3378" s="9"/>
    </row>
    <row r="3379" spans="23:23" x14ac:dyDescent="0.6">
      <c r="W3379" s="9"/>
    </row>
    <row r="3380" spans="23:23" x14ac:dyDescent="0.6">
      <c r="W3380" s="9"/>
    </row>
    <row r="3381" spans="23:23" x14ac:dyDescent="0.6">
      <c r="W3381" s="9"/>
    </row>
    <row r="3382" spans="23:23" x14ac:dyDescent="0.6">
      <c r="W3382" s="9"/>
    </row>
    <row r="3383" spans="23:23" x14ac:dyDescent="0.6">
      <c r="W3383" s="9"/>
    </row>
    <row r="3384" spans="23:23" x14ac:dyDescent="0.6">
      <c r="W3384" s="9"/>
    </row>
    <row r="3385" spans="23:23" x14ac:dyDescent="0.6">
      <c r="W3385" s="9"/>
    </row>
    <row r="3386" spans="23:23" x14ac:dyDescent="0.6">
      <c r="W3386" s="9"/>
    </row>
    <row r="3387" spans="23:23" x14ac:dyDescent="0.6">
      <c r="W3387" s="9"/>
    </row>
    <row r="3388" spans="23:23" x14ac:dyDescent="0.6">
      <c r="W3388" s="9"/>
    </row>
    <row r="3389" spans="23:23" x14ac:dyDescent="0.6">
      <c r="W3389" s="9"/>
    </row>
    <row r="3390" spans="23:23" x14ac:dyDescent="0.6">
      <c r="W3390" s="9"/>
    </row>
    <row r="3391" spans="23:23" x14ac:dyDescent="0.6">
      <c r="W3391" s="9"/>
    </row>
    <row r="3392" spans="23:23" x14ac:dyDescent="0.6">
      <c r="W3392" s="9"/>
    </row>
    <row r="3393" spans="23:23" x14ac:dyDescent="0.6">
      <c r="W3393" s="9"/>
    </row>
    <row r="3394" spans="23:23" x14ac:dyDescent="0.6">
      <c r="W3394" s="9"/>
    </row>
    <row r="3395" spans="23:23" x14ac:dyDescent="0.6">
      <c r="W3395" s="9"/>
    </row>
    <row r="3396" spans="23:23" x14ac:dyDescent="0.6">
      <c r="W3396" s="9"/>
    </row>
    <row r="3397" spans="23:23" x14ac:dyDescent="0.6">
      <c r="W3397" s="9"/>
    </row>
    <row r="3398" spans="23:23" x14ac:dyDescent="0.6">
      <c r="W3398" s="9"/>
    </row>
    <row r="3399" spans="23:23" x14ac:dyDescent="0.6">
      <c r="W3399" s="9"/>
    </row>
    <row r="3400" spans="23:23" x14ac:dyDescent="0.6">
      <c r="W3400" s="9"/>
    </row>
    <row r="3401" spans="23:23" x14ac:dyDescent="0.6">
      <c r="W3401" s="9"/>
    </row>
    <row r="3402" spans="23:23" x14ac:dyDescent="0.6">
      <c r="W3402" s="9"/>
    </row>
    <row r="3403" spans="23:23" x14ac:dyDescent="0.6">
      <c r="W3403" s="9"/>
    </row>
    <row r="3404" spans="23:23" x14ac:dyDescent="0.6">
      <c r="W3404" s="9"/>
    </row>
    <row r="3405" spans="23:23" x14ac:dyDescent="0.6">
      <c r="W3405" s="9"/>
    </row>
    <row r="3406" spans="23:23" x14ac:dyDescent="0.6">
      <c r="W3406" s="9"/>
    </row>
    <row r="3407" spans="23:23" x14ac:dyDescent="0.6">
      <c r="W3407" s="9"/>
    </row>
    <row r="3408" spans="23:23" x14ac:dyDescent="0.6">
      <c r="W3408" s="9"/>
    </row>
    <row r="3409" spans="23:23" x14ac:dyDescent="0.6">
      <c r="W3409" s="9"/>
    </row>
    <row r="3410" spans="23:23" x14ac:dyDescent="0.6">
      <c r="W3410" s="9"/>
    </row>
    <row r="3411" spans="23:23" x14ac:dyDescent="0.6">
      <c r="W3411" s="9"/>
    </row>
    <row r="3412" spans="23:23" x14ac:dyDescent="0.6">
      <c r="W3412" s="9"/>
    </row>
    <row r="3413" spans="23:23" x14ac:dyDescent="0.6">
      <c r="W3413" s="9"/>
    </row>
    <row r="3414" spans="23:23" x14ac:dyDescent="0.6">
      <c r="W3414" s="9"/>
    </row>
    <row r="3415" spans="23:23" x14ac:dyDescent="0.6">
      <c r="W3415" s="9"/>
    </row>
    <row r="3416" spans="23:23" x14ac:dyDescent="0.6">
      <c r="W3416" s="9"/>
    </row>
    <row r="3417" spans="23:23" x14ac:dyDescent="0.6">
      <c r="W3417" s="9"/>
    </row>
    <row r="3418" spans="23:23" x14ac:dyDescent="0.6">
      <c r="W3418" s="9"/>
    </row>
    <row r="3419" spans="23:23" x14ac:dyDescent="0.6">
      <c r="W3419" s="9"/>
    </row>
    <row r="3420" spans="23:23" x14ac:dyDescent="0.6">
      <c r="W3420" s="9"/>
    </row>
    <row r="3421" spans="23:23" x14ac:dyDescent="0.6">
      <c r="W3421" s="9"/>
    </row>
    <row r="3422" spans="23:23" x14ac:dyDescent="0.6">
      <c r="W3422" s="9"/>
    </row>
    <row r="3423" spans="23:23" x14ac:dyDescent="0.6">
      <c r="W3423" s="9"/>
    </row>
    <row r="3424" spans="23:23" x14ac:dyDescent="0.6">
      <c r="W3424" s="9"/>
    </row>
    <row r="3425" spans="23:23" x14ac:dyDescent="0.6">
      <c r="W3425" s="9"/>
    </row>
    <row r="3426" spans="23:23" x14ac:dyDescent="0.6">
      <c r="W3426" s="9"/>
    </row>
    <row r="3427" spans="23:23" x14ac:dyDescent="0.6">
      <c r="W3427" s="9"/>
    </row>
    <row r="3428" spans="23:23" x14ac:dyDescent="0.6">
      <c r="W3428" s="9"/>
    </row>
    <row r="3429" spans="23:23" x14ac:dyDescent="0.6">
      <c r="W3429" s="9"/>
    </row>
    <row r="3430" spans="23:23" x14ac:dyDescent="0.6">
      <c r="W3430" s="9"/>
    </row>
    <row r="3431" spans="23:23" x14ac:dyDescent="0.6">
      <c r="W3431" s="9"/>
    </row>
    <row r="3432" spans="23:23" x14ac:dyDescent="0.6">
      <c r="W3432" s="9"/>
    </row>
    <row r="3433" spans="23:23" x14ac:dyDescent="0.6">
      <c r="W3433" s="9"/>
    </row>
    <row r="3434" spans="23:23" x14ac:dyDescent="0.6">
      <c r="W3434" s="9"/>
    </row>
    <row r="3435" spans="23:23" x14ac:dyDescent="0.6">
      <c r="W3435" s="9"/>
    </row>
    <row r="3436" spans="23:23" x14ac:dyDescent="0.6">
      <c r="W3436" s="9"/>
    </row>
    <row r="3437" spans="23:23" x14ac:dyDescent="0.6">
      <c r="W3437" s="9"/>
    </row>
    <row r="3438" spans="23:23" x14ac:dyDescent="0.6">
      <c r="W3438" s="9"/>
    </row>
    <row r="3439" spans="23:23" x14ac:dyDescent="0.6">
      <c r="W3439" s="9"/>
    </row>
    <row r="3440" spans="23:23" x14ac:dyDescent="0.6">
      <c r="W3440" s="9"/>
    </row>
    <row r="3441" spans="23:23" x14ac:dyDescent="0.6">
      <c r="W3441" s="9"/>
    </row>
    <row r="3442" spans="23:23" x14ac:dyDescent="0.6">
      <c r="W3442" s="9"/>
    </row>
    <row r="3443" spans="23:23" x14ac:dyDescent="0.6">
      <c r="W3443" s="9"/>
    </row>
    <row r="3444" spans="23:23" x14ac:dyDescent="0.6">
      <c r="W3444" s="9"/>
    </row>
    <row r="3445" spans="23:23" x14ac:dyDescent="0.6">
      <c r="W3445" s="9"/>
    </row>
    <row r="3446" spans="23:23" x14ac:dyDescent="0.6">
      <c r="W3446" s="9"/>
    </row>
    <row r="3447" spans="23:23" x14ac:dyDescent="0.6">
      <c r="W3447" s="9"/>
    </row>
    <row r="3448" spans="23:23" x14ac:dyDescent="0.6">
      <c r="W3448" s="9"/>
    </row>
    <row r="3449" spans="23:23" x14ac:dyDescent="0.6">
      <c r="W3449" s="9"/>
    </row>
    <row r="3450" spans="23:23" x14ac:dyDescent="0.6">
      <c r="W3450" s="9"/>
    </row>
    <row r="3451" spans="23:23" x14ac:dyDescent="0.6">
      <c r="W3451" s="9"/>
    </row>
    <row r="3452" spans="23:23" x14ac:dyDescent="0.6">
      <c r="W3452" s="9"/>
    </row>
    <row r="3453" spans="23:23" x14ac:dyDescent="0.6">
      <c r="W3453" s="9"/>
    </row>
    <row r="3454" spans="23:23" x14ac:dyDescent="0.6">
      <c r="W3454" s="9"/>
    </row>
    <row r="3455" spans="23:23" x14ac:dyDescent="0.6">
      <c r="W3455" s="9"/>
    </row>
    <row r="3456" spans="23:23" x14ac:dyDescent="0.6">
      <c r="W3456" s="9"/>
    </row>
    <row r="3457" spans="23:23" x14ac:dyDescent="0.6">
      <c r="W3457" s="9"/>
    </row>
    <row r="3458" spans="23:23" x14ac:dyDescent="0.6">
      <c r="W3458" s="9"/>
    </row>
    <row r="3459" spans="23:23" x14ac:dyDescent="0.6">
      <c r="W3459" s="9"/>
    </row>
    <row r="3460" spans="23:23" x14ac:dyDescent="0.6">
      <c r="W3460" s="9"/>
    </row>
    <row r="3461" spans="23:23" x14ac:dyDescent="0.6">
      <c r="W3461" s="9"/>
    </row>
    <row r="3462" spans="23:23" x14ac:dyDescent="0.6">
      <c r="W3462" s="9"/>
    </row>
    <row r="3463" spans="23:23" x14ac:dyDescent="0.6">
      <c r="W3463" s="9"/>
    </row>
    <row r="3464" spans="23:23" x14ac:dyDescent="0.6">
      <c r="W3464" s="9"/>
    </row>
    <row r="3465" spans="23:23" x14ac:dyDescent="0.6">
      <c r="W3465" s="9"/>
    </row>
    <row r="3466" spans="23:23" x14ac:dyDescent="0.6">
      <c r="W3466" s="9"/>
    </row>
    <row r="3467" spans="23:23" x14ac:dyDescent="0.6">
      <c r="W3467" s="9"/>
    </row>
    <row r="3468" spans="23:23" x14ac:dyDescent="0.6">
      <c r="W3468" s="9"/>
    </row>
    <row r="3469" spans="23:23" x14ac:dyDescent="0.6">
      <c r="W3469" s="9"/>
    </row>
    <row r="3470" spans="23:23" x14ac:dyDescent="0.6">
      <c r="W3470" s="9"/>
    </row>
    <row r="3471" spans="23:23" x14ac:dyDescent="0.6">
      <c r="W3471" s="9"/>
    </row>
    <row r="3472" spans="23:23" x14ac:dyDescent="0.6">
      <c r="W3472" s="9"/>
    </row>
    <row r="3473" spans="23:23" x14ac:dyDescent="0.6">
      <c r="W3473" s="9"/>
    </row>
    <row r="3474" spans="23:23" x14ac:dyDescent="0.6">
      <c r="W3474" s="9"/>
    </row>
    <row r="3475" spans="23:23" x14ac:dyDescent="0.6">
      <c r="W3475" s="9"/>
    </row>
    <row r="3476" spans="23:23" x14ac:dyDescent="0.6">
      <c r="W3476" s="9"/>
    </row>
    <row r="3477" spans="23:23" x14ac:dyDescent="0.6">
      <c r="W3477" s="9"/>
    </row>
    <row r="3478" spans="23:23" x14ac:dyDescent="0.6">
      <c r="W3478" s="9"/>
    </row>
    <row r="3479" spans="23:23" x14ac:dyDescent="0.6">
      <c r="W3479" s="9"/>
    </row>
    <row r="3480" spans="23:23" x14ac:dyDescent="0.6">
      <c r="W3480" s="9"/>
    </row>
    <row r="3481" spans="23:23" x14ac:dyDescent="0.6">
      <c r="W3481" s="9"/>
    </row>
    <row r="3482" spans="23:23" x14ac:dyDescent="0.6">
      <c r="W3482" s="9"/>
    </row>
    <row r="3483" spans="23:23" x14ac:dyDescent="0.6">
      <c r="W3483" s="9"/>
    </row>
    <row r="3484" spans="23:23" x14ac:dyDescent="0.6">
      <c r="W3484" s="9"/>
    </row>
    <row r="3485" spans="23:23" x14ac:dyDescent="0.6">
      <c r="W3485" s="9"/>
    </row>
    <row r="3486" spans="23:23" x14ac:dyDescent="0.6">
      <c r="W3486" s="9"/>
    </row>
    <row r="3487" spans="23:23" x14ac:dyDescent="0.6">
      <c r="W3487" s="9"/>
    </row>
    <row r="3488" spans="23:23" x14ac:dyDescent="0.6">
      <c r="W3488" s="9"/>
    </row>
    <row r="3489" spans="23:23" x14ac:dyDescent="0.6">
      <c r="W3489" s="9"/>
    </row>
    <row r="3490" spans="23:23" x14ac:dyDescent="0.6">
      <c r="W3490" s="9"/>
    </row>
    <row r="3491" spans="23:23" x14ac:dyDescent="0.6">
      <c r="W3491" s="9"/>
    </row>
    <row r="3492" spans="23:23" x14ac:dyDescent="0.6">
      <c r="W3492" s="9"/>
    </row>
    <row r="3493" spans="23:23" x14ac:dyDescent="0.6">
      <c r="W3493" s="9"/>
    </row>
    <row r="3494" spans="23:23" x14ac:dyDescent="0.6">
      <c r="W3494" s="9"/>
    </row>
    <row r="3495" spans="23:23" x14ac:dyDescent="0.6">
      <c r="W3495" s="9"/>
    </row>
    <row r="3496" spans="23:23" x14ac:dyDescent="0.6">
      <c r="W3496" s="9"/>
    </row>
    <row r="3497" spans="23:23" x14ac:dyDescent="0.6">
      <c r="W3497" s="9"/>
    </row>
    <row r="3498" spans="23:23" x14ac:dyDescent="0.6">
      <c r="W3498" s="9"/>
    </row>
    <row r="3499" spans="23:23" x14ac:dyDescent="0.6">
      <c r="W3499" s="9"/>
    </row>
    <row r="3500" spans="23:23" x14ac:dyDescent="0.6">
      <c r="W3500" s="9"/>
    </row>
    <row r="3501" spans="23:23" x14ac:dyDescent="0.6">
      <c r="W3501" s="9"/>
    </row>
    <row r="3502" spans="23:23" x14ac:dyDescent="0.6">
      <c r="W3502" s="9"/>
    </row>
    <row r="3503" spans="23:23" x14ac:dyDescent="0.6">
      <c r="W3503" s="9"/>
    </row>
    <row r="3504" spans="23:23" x14ac:dyDescent="0.6">
      <c r="W3504" s="9"/>
    </row>
    <row r="3505" spans="23:23" x14ac:dyDescent="0.6">
      <c r="W3505" s="9"/>
    </row>
    <row r="3506" spans="23:23" x14ac:dyDescent="0.6">
      <c r="W3506" s="9"/>
    </row>
    <row r="3507" spans="23:23" x14ac:dyDescent="0.6">
      <c r="W3507" s="9"/>
    </row>
    <row r="3508" spans="23:23" x14ac:dyDescent="0.6">
      <c r="W3508" s="9"/>
    </row>
    <row r="3509" spans="23:23" x14ac:dyDescent="0.6">
      <c r="W3509" s="9"/>
    </row>
    <row r="3510" spans="23:23" x14ac:dyDescent="0.6">
      <c r="W3510" s="9"/>
    </row>
    <row r="3511" spans="23:23" x14ac:dyDescent="0.6">
      <c r="W3511" s="9"/>
    </row>
    <row r="3512" spans="23:23" x14ac:dyDescent="0.6">
      <c r="W3512" s="9"/>
    </row>
    <row r="3513" spans="23:23" x14ac:dyDescent="0.6">
      <c r="W3513" s="9"/>
    </row>
    <row r="3514" spans="23:23" x14ac:dyDescent="0.6">
      <c r="W3514" s="9"/>
    </row>
    <row r="3515" spans="23:23" x14ac:dyDescent="0.6">
      <c r="W3515" s="9"/>
    </row>
    <row r="3516" spans="23:23" x14ac:dyDescent="0.6">
      <c r="W3516" s="9"/>
    </row>
    <row r="3517" spans="23:23" x14ac:dyDescent="0.6">
      <c r="W3517" s="9"/>
    </row>
    <row r="3518" spans="23:23" x14ac:dyDescent="0.6">
      <c r="W3518" s="9"/>
    </row>
    <row r="3519" spans="23:23" x14ac:dyDescent="0.6">
      <c r="W3519" s="9"/>
    </row>
    <row r="3520" spans="23:23" x14ac:dyDescent="0.6">
      <c r="W3520" s="9"/>
    </row>
    <row r="3521" spans="23:23" x14ac:dyDescent="0.6">
      <c r="W3521" s="9"/>
    </row>
    <row r="3522" spans="23:23" x14ac:dyDescent="0.6">
      <c r="W3522" s="9"/>
    </row>
    <row r="3523" spans="23:23" x14ac:dyDescent="0.6">
      <c r="W3523" s="9"/>
    </row>
    <row r="3524" spans="23:23" x14ac:dyDescent="0.6">
      <c r="W3524" s="9"/>
    </row>
    <row r="3525" spans="23:23" x14ac:dyDescent="0.6">
      <c r="W3525" s="9"/>
    </row>
    <row r="3526" spans="23:23" x14ac:dyDescent="0.6">
      <c r="W3526" s="9"/>
    </row>
    <row r="3527" spans="23:23" x14ac:dyDescent="0.6">
      <c r="W3527" s="9"/>
    </row>
    <row r="3528" spans="23:23" x14ac:dyDescent="0.6">
      <c r="W3528" s="9"/>
    </row>
    <row r="3529" spans="23:23" x14ac:dyDescent="0.6">
      <c r="W3529" s="9"/>
    </row>
    <row r="3530" spans="23:23" x14ac:dyDescent="0.6">
      <c r="W3530" s="9"/>
    </row>
    <row r="3531" spans="23:23" x14ac:dyDescent="0.6">
      <c r="W3531" s="9"/>
    </row>
    <row r="3532" spans="23:23" x14ac:dyDescent="0.6">
      <c r="W3532" s="9"/>
    </row>
    <row r="3533" spans="23:23" x14ac:dyDescent="0.6">
      <c r="W3533" s="9"/>
    </row>
    <row r="3534" spans="23:23" x14ac:dyDescent="0.6">
      <c r="W3534" s="9"/>
    </row>
    <row r="3535" spans="23:23" x14ac:dyDescent="0.6">
      <c r="W3535" s="9"/>
    </row>
    <row r="3536" spans="23:23" x14ac:dyDescent="0.6">
      <c r="W3536" s="9"/>
    </row>
    <row r="3537" spans="23:23" x14ac:dyDescent="0.6">
      <c r="W3537" s="9"/>
    </row>
    <row r="3538" spans="23:23" x14ac:dyDescent="0.6">
      <c r="W3538" s="9"/>
    </row>
    <row r="3539" spans="23:23" x14ac:dyDescent="0.6">
      <c r="W3539" s="9"/>
    </row>
    <row r="3540" spans="23:23" x14ac:dyDescent="0.6">
      <c r="W3540" s="9"/>
    </row>
    <row r="3541" spans="23:23" x14ac:dyDescent="0.6">
      <c r="W3541" s="9"/>
    </row>
    <row r="3542" spans="23:23" x14ac:dyDescent="0.6">
      <c r="W3542" s="9"/>
    </row>
    <row r="3543" spans="23:23" x14ac:dyDescent="0.6">
      <c r="W3543" s="9"/>
    </row>
    <row r="3544" spans="23:23" x14ac:dyDescent="0.6">
      <c r="W3544" s="9"/>
    </row>
    <row r="3545" spans="23:23" x14ac:dyDescent="0.6">
      <c r="W3545" s="9"/>
    </row>
    <row r="3546" spans="23:23" x14ac:dyDescent="0.6">
      <c r="W3546" s="9"/>
    </row>
    <row r="3547" spans="23:23" x14ac:dyDescent="0.6">
      <c r="W3547" s="9"/>
    </row>
    <row r="3548" spans="23:23" x14ac:dyDescent="0.6">
      <c r="W3548" s="9"/>
    </row>
    <row r="3549" spans="23:23" x14ac:dyDescent="0.6">
      <c r="W3549" s="9"/>
    </row>
    <row r="3550" spans="23:23" x14ac:dyDescent="0.6">
      <c r="W3550" s="9"/>
    </row>
    <row r="3551" spans="23:23" x14ac:dyDescent="0.6">
      <c r="W3551" s="9"/>
    </row>
    <row r="3552" spans="23:23" x14ac:dyDescent="0.6">
      <c r="W3552" s="9"/>
    </row>
    <row r="3553" spans="23:23" x14ac:dyDescent="0.6">
      <c r="W3553" s="9"/>
    </row>
    <row r="3554" spans="23:23" x14ac:dyDescent="0.6">
      <c r="W3554" s="9"/>
    </row>
    <row r="3555" spans="23:23" x14ac:dyDescent="0.6">
      <c r="W3555" s="9"/>
    </row>
    <row r="3556" spans="23:23" x14ac:dyDescent="0.6">
      <c r="W3556" s="9"/>
    </row>
    <row r="3557" spans="23:23" x14ac:dyDescent="0.6">
      <c r="W3557" s="9"/>
    </row>
    <row r="3558" spans="23:23" x14ac:dyDescent="0.6">
      <c r="W3558" s="9"/>
    </row>
    <row r="3559" spans="23:23" x14ac:dyDescent="0.6">
      <c r="W3559" s="9"/>
    </row>
    <row r="3560" spans="23:23" x14ac:dyDescent="0.6">
      <c r="W3560" s="9"/>
    </row>
    <row r="3561" spans="23:23" x14ac:dyDescent="0.6">
      <c r="W3561" s="9"/>
    </row>
    <row r="3562" spans="23:23" x14ac:dyDescent="0.6">
      <c r="W3562" s="9"/>
    </row>
    <row r="3563" spans="23:23" x14ac:dyDescent="0.6">
      <c r="W3563" s="9"/>
    </row>
    <row r="3564" spans="23:23" x14ac:dyDescent="0.6">
      <c r="W3564" s="9"/>
    </row>
    <row r="3565" spans="23:23" x14ac:dyDescent="0.6">
      <c r="W3565" s="9"/>
    </row>
    <row r="3566" spans="23:23" x14ac:dyDescent="0.6">
      <c r="W3566" s="9"/>
    </row>
    <row r="3567" spans="23:23" x14ac:dyDescent="0.6">
      <c r="W3567" s="9"/>
    </row>
    <row r="3568" spans="23:23" x14ac:dyDescent="0.6">
      <c r="W3568" s="9"/>
    </row>
    <row r="3569" spans="23:23" x14ac:dyDescent="0.6">
      <c r="W3569" s="9"/>
    </row>
    <row r="3570" spans="23:23" x14ac:dyDescent="0.6">
      <c r="W3570" s="9"/>
    </row>
    <row r="3571" spans="23:23" x14ac:dyDescent="0.6">
      <c r="W3571" s="9"/>
    </row>
    <row r="3572" spans="23:23" x14ac:dyDescent="0.6">
      <c r="W3572" s="9"/>
    </row>
    <row r="3573" spans="23:23" x14ac:dyDescent="0.6">
      <c r="W3573" s="9"/>
    </row>
    <row r="3574" spans="23:23" x14ac:dyDescent="0.6">
      <c r="W3574" s="9"/>
    </row>
    <row r="3575" spans="23:23" x14ac:dyDescent="0.6">
      <c r="W3575" s="9"/>
    </row>
    <row r="3576" spans="23:23" x14ac:dyDescent="0.6">
      <c r="W3576" s="9"/>
    </row>
    <row r="3577" spans="23:23" x14ac:dyDescent="0.6">
      <c r="W3577" s="9"/>
    </row>
    <row r="3578" spans="23:23" x14ac:dyDescent="0.6">
      <c r="W3578" s="9"/>
    </row>
    <row r="3579" spans="23:23" x14ac:dyDescent="0.6">
      <c r="W3579" s="9"/>
    </row>
    <row r="3580" spans="23:23" x14ac:dyDescent="0.6">
      <c r="W3580" s="9"/>
    </row>
    <row r="3581" spans="23:23" x14ac:dyDescent="0.6">
      <c r="W3581" s="9"/>
    </row>
    <row r="3582" spans="23:23" x14ac:dyDescent="0.6">
      <c r="W3582" s="9"/>
    </row>
    <row r="3583" spans="23:23" x14ac:dyDescent="0.6">
      <c r="W3583" s="9"/>
    </row>
    <row r="3584" spans="23:23" x14ac:dyDescent="0.6">
      <c r="W3584" s="9"/>
    </row>
    <row r="3585" spans="23:23" x14ac:dyDescent="0.6">
      <c r="W3585" s="9"/>
    </row>
    <row r="3586" spans="23:23" x14ac:dyDescent="0.6">
      <c r="W3586" s="9"/>
    </row>
    <row r="3587" spans="23:23" x14ac:dyDescent="0.6">
      <c r="W3587" s="9"/>
    </row>
    <row r="3588" spans="23:23" x14ac:dyDescent="0.6">
      <c r="W3588" s="9"/>
    </row>
    <row r="3589" spans="23:23" x14ac:dyDescent="0.6">
      <c r="W3589" s="9"/>
    </row>
    <row r="3590" spans="23:23" x14ac:dyDescent="0.6">
      <c r="W3590" s="9"/>
    </row>
    <row r="3591" spans="23:23" x14ac:dyDescent="0.6">
      <c r="W3591" s="9"/>
    </row>
    <row r="3592" spans="23:23" x14ac:dyDescent="0.6">
      <c r="W3592" s="9"/>
    </row>
    <row r="3593" spans="23:23" x14ac:dyDescent="0.6">
      <c r="W3593" s="9"/>
    </row>
    <row r="3594" spans="23:23" x14ac:dyDescent="0.6">
      <c r="W3594" s="9"/>
    </row>
    <row r="3595" spans="23:23" x14ac:dyDescent="0.6">
      <c r="W3595" s="9"/>
    </row>
    <row r="3596" spans="23:23" x14ac:dyDescent="0.6">
      <c r="W3596" s="9"/>
    </row>
    <row r="3597" spans="23:23" x14ac:dyDescent="0.6">
      <c r="W3597" s="9"/>
    </row>
    <row r="3598" spans="23:23" x14ac:dyDescent="0.6">
      <c r="W3598" s="9"/>
    </row>
    <row r="3599" spans="23:23" x14ac:dyDescent="0.6">
      <c r="W3599" s="9"/>
    </row>
    <row r="3600" spans="23:23" x14ac:dyDescent="0.6">
      <c r="W3600" s="9"/>
    </row>
    <row r="3601" spans="23:23" x14ac:dyDescent="0.6">
      <c r="W3601" s="9"/>
    </row>
    <row r="3602" spans="23:23" x14ac:dyDescent="0.6">
      <c r="W3602" s="9"/>
    </row>
    <row r="3603" spans="23:23" x14ac:dyDescent="0.6">
      <c r="W3603" s="9"/>
    </row>
    <row r="3604" spans="23:23" x14ac:dyDescent="0.6">
      <c r="W3604" s="9"/>
    </row>
    <row r="3605" spans="23:23" x14ac:dyDescent="0.6">
      <c r="W3605" s="9"/>
    </row>
    <row r="3606" spans="23:23" x14ac:dyDescent="0.6">
      <c r="W3606" s="9"/>
    </row>
    <row r="3607" spans="23:23" x14ac:dyDescent="0.6">
      <c r="W3607" s="9"/>
    </row>
    <row r="3608" spans="23:23" x14ac:dyDescent="0.6">
      <c r="W3608" s="9"/>
    </row>
    <row r="3609" spans="23:23" x14ac:dyDescent="0.6">
      <c r="W3609" s="9"/>
    </row>
    <row r="3610" spans="23:23" x14ac:dyDescent="0.6">
      <c r="W3610" s="9"/>
    </row>
    <row r="3611" spans="23:23" x14ac:dyDescent="0.6">
      <c r="W3611" s="9"/>
    </row>
    <row r="3612" spans="23:23" x14ac:dyDescent="0.6">
      <c r="W3612" s="9"/>
    </row>
    <row r="3613" spans="23:23" x14ac:dyDescent="0.6">
      <c r="W3613" s="9"/>
    </row>
    <row r="3614" spans="23:23" x14ac:dyDescent="0.6">
      <c r="W3614" s="9"/>
    </row>
    <row r="3615" spans="23:23" x14ac:dyDescent="0.6">
      <c r="W3615" s="9"/>
    </row>
    <row r="3616" spans="23:23" x14ac:dyDescent="0.6">
      <c r="W3616" s="9"/>
    </row>
    <row r="3617" spans="23:23" x14ac:dyDescent="0.6">
      <c r="W3617" s="9"/>
    </row>
    <row r="3618" spans="23:23" x14ac:dyDescent="0.6">
      <c r="W3618" s="9"/>
    </row>
    <row r="3619" spans="23:23" x14ac:dyDescent="0.6">
      <c r="W3619" s="9"/>
    </row>
    <row r="3620" spans="23:23" x14ac:dyDescent="0.6">
      <c r="W3620" s="9"/>
    </row>
    <row r="3621" spans="23:23" x14ac:dyDescent="0.6">
      <c r="W3621" s="9"/>
    </row>
    <row r="3622" spans="23:23" x14ac:dyDescent="0.6">
      <c r="W3622" s="9"/>
    </row>
    <row r="3623" spans="23:23" x14ac:dyDescent="0.6">
      <c r="W3623" s="9"/>
    </row>
    <row r="3624" spans="23:23" x14ac:dyDescent="0.6">
      <c r="W3624" s="9"/>
    </row>
    <row r="3625" spans="23:23" x14ac:dyDescent="0.6">
      <c r="W3625" s="9"/>
    </row>
    <row r="3626" spans="23:23" x14ac:dyDescent="0.6">
      <c r="W3626" s="9"/>
    </row>
    <row r="3627" spans="23:23" x14ac:dyDescent="0.6">
      <c r="W3627" s="9"/>
    </row>
    <row r="3628" spans="23:23" x14ac:dyDescent="0.6">
      <c r="W3628" s="9"/>
    </row>
    <row r="3629" spans="23:23" x14ac:dyDescent="0.6">
      <c r="W3629" s="9"/>
    </row>
    <row r="3630" spans="23:23" x14ac:dyDescent="0.6">
      <c r="W3630" s="9"/>
    </row>
    <row r="3631" spans="23:23" x14ac:dyDescent="0.6">
      <c r="W3631" s="9"/>
    </row>
    <row r="3632" spans="23:23" x14ac:dyDescent="0.6">
      <c r="W3632" s="9"/>
    </row>
    <row r="3633" spans="23:23" x14ac:dyDescent="0.6">
      <c r="W3633" s="9"/>
    </row>
    <row r="3634" spans="23:23" x14ac:dyDescent="0.6">
      <c r="W3634" s="9"/>
    </row>
    <row r="3635" spans="23:23" x14ac:dyDescent="0.6">
      <c r="W3635" s="9"/>
    </row>
    <row r="3636" spans="23:23" x14ac:dyDescent="0.6">
      <c r="W3636" s="9"/>
    </row>
    <row r="3637" spans="23:23" x14ac:dyDescent="0.6">
      <c r="W3637" s="9"/>
    </row>
    <row r="3638" spans="23:23" x14ac:dyDescent="0.6">
      <c r="W3638" s="9"/>
    </row>
    <row r="3639" spans="23:23" x14ac:dyDescent="0.6">
      <c r="W3639" s="9"/>
    </row>
    <row r="3640" spans="23:23" x14ac:dyDescent="0.6">
      <c r="W3640" s="9"/>
    </row>
    <row r="3641" spans="23:23" x14ac:dyDescent="0.6">
      <c r="W3641" s="9"/>
    </row>
    <row r="3642" spans="23:23" x14ac:dyDescent="0.6">
      <c r="W3642" s="9"/>
    </row>
    <row r="3643" spans="23:23" x14ac:dyDescent="0.6">
      <c r="W3643" s="9"/>
    </row>
    <row r="3644" spans="23:23" x14ac:dyDescent="0.6">
      <c r="W3644" s="9"/>
    </row>
    <row r="3645" spans="23:23" x14ac:dyDescent="0.6">
      <c r="W3645" s="9"/>
    </row>
    <row r="3646" spans="23:23" x14ac:dyDescent="0.6">
      <c r="W3646" s="9"/>
    </row>
    <row r="3647" spans="23:23" x14ac:dyDescent="0.6">
      <c r="W3647" s="9"/>
    </row>
    <row r="3648" spans="23:23" x14ac:dyDescent="0.6">
      <c r="W3648" s="9"/>
    </row>
    <row r="3649" spans="23:23" x14ac:dyDescent="0.6">
      <c r="W3649" s="9"/>
    </row>
    <row r="3650" spans="23:23" x14ac:dyDescent="0.6">
      <c r="W3650" s="9"/>
    </row>
    <row r="3651" spans="23:23" x14ac:dyDescent="0.6">
      <c r="W3651" s="9"/>
    </row>
    <row r="3652" spans="23:23" x14ac:dyDescent="0.6">
      <c r="W3652" s="9"/>
    </row>
    <row r="3653" spans="23:23" x14ac:dyDescent="0.6">
      <c r="W3653" s="9"/>
    </row>
    <row r="3654" spans="23:23" x14ac:dyDescent="0.6">
      <c r="W3654" s="9"/>
    </row>
    <row r="3655" spans="23:23" x14ac:dyDescent="0.6">
      <c r="W3655" s="9"/>
    </row>
    <row r="3656" spans="23:23" x14ac:dyDescent="0.6">
      <c r="W3656" s="9"/>
    </row>
    <row r="3657" spans="23:23" x14ac:dyDescent="0.6">
      <c r="W3657" s="9"/>
    </row>
    <row r="3658" spans="23:23" x14ac:dyDescent="0.6">
      <c r="W3658" s="9"/>
    </row>
    <row r="3659" spans="23:23" x14ac:dyDescent="0.6">
      <c r="W3659" s="9"/>
    </row>
    <row r="3660" spans="23:23" x14ac:dyDescent="0.6">
      <c r="W3660" s="9"/>
    </row>
    <row r="3661" spans="23:23" x14ac:dyDescent="0.6">
      <c r="W3661" s="9"/>
    </row>
    <row r="3662" spans="23:23" x14ac:dyDescent="0.6">
      <c r="W3662" s="9"/>
    </row>
    <row r="3663" spans="23:23" x14ac:dyDescent="0.6">
      <c r="W3663" s="9"/>
    </row>
    <row r="3664" spans="23:23" x14ac:dyDescent="0.6">
      <c r="W3664" s="9"/>
    </row>
    <row r="3665" spans="23:23" x14ac:dyDescent="0.6">
      <c r="W3665" s="9"/>
    </row>
    <row r="3666" spans="23:23" x14ac:dyDescent="0.6">
      <c r="W3666" s="9"/>
    </row>
    <row r="3667" spans="23:23" x14ac:dyDescent="0.6">
      <c r="W3667" s="9"/>
    </row>
    <row r="3668" spans="23:23" x14ac:dyDescent="0.6">
      <c r="W3668" s="9"/>
    </row>
    <row r="3669" spans="23:23" x14ac:dyDescent="0.6">
      <c r="W3669" s="9"/>
    </row>
    <row r="3670" spans="23:23" x14ac:dyDescent="0.6">
      <c r="W3670" s="9"/>
    </row>
    <row r="3671" spans="23:23" x14ac:dyDescent="0.6">
      <c r="W3671" s="9"/>
    </row>
    <row r="3672" spans="23:23" x14ac:dyDescent="0.6">
      <c r="W3672" s="9"/>
    </row>
    <row r="3673" spans="23:23" x14ac:dyDescent="0.6">
      <c r="W3673" s="9"/>
    </row>
    <row r="3674" spans="23:23" x14ac:dyDescent="0.6">
      <c r="W3674" s="9"/>
    </row>
    <row r="3675" spans="23:23" x14ac:dyDescent="0.6">
      <c r="W3675" s="9"/>
    </row>
    <row r="3676" spans="23:23" x14ac:dyDescent="0.6">
      <c r="W3676" s="9"/>
    </row>
    <row r="3677" spans="23:23" x14ac:dyDescent="0.6">
      <c r="W3677" s="9"/>
    </row>
    <row r="3678" spans="23:23" x14ac:dyDescent="0.6">
      <c r="W3678" s="9"/>
    </row>
    <row r="3679" spans="23:23" x14ac:dyDescent="0.6">
      <c r="W3679" s="9"/>
    </row>
    <row r="3680" spans="23:23" x14ac:dyDescent="0.6">
      <c r="W3680" s="9"/>
    </row>
    <row r="3681" spans="23:23" x14ac:dyDescent="0.6">
      <c r="W3681" s="9"/>
    </row>
    <row r="3682" spans="23:23" x14ac:dyDescent="0.6">
      <c r="W3682" s="9"/>
    </row>
    <row r="3683" spans="23:23" x14ac:dyDescent="0.6">
      <c r="W3683" s="9"/>
    </row>
    <row r="3684" spans="23:23" x14ac:dyDescent="0.6">
      <c r="W3684" s="9"/>
    </row>
    <row r="3685" spans="23:23" x14ac:dyDescent="0.6">
      <c r="W3685" s="9"/>
    </row>
    <row r="3686" spans="23:23" x14ac:dyDescent="0.6">
      <c r="W3686" s="9"/>
    </row>
    <row r="3687" spans="23:23" x14ac:dyDescent="0.6">
      <c r="W3687" s="9"/>
    </row>
    <row r="3688" spans="23:23" x14ac:dyDescent="0.6">
      <c r="W3688" s="9"/>
    </row>
    <row r="3689" spans="23:23" x14ac:dyDescent="0.6">
      <c r="W3689" s="9"/>
    </row>
    <row r="3690" spans="23:23" x14ac:dyDescent="0.6">
      <c r="W3690" s="9"/>
    </row>
    <row r="3691" spans="23:23" x14ac:dyDescent="0.6">
      <c r="W3691" s="9"/>
    </row>
    <row r="3692" spans="23:23" x14ac:dyDescent="0.6">
      <c r="W3692" s="9"/>
    </row>
    <row r="3693" spans="23:23" x14ac:dyDescent="0.6">
      <c r="W3693" s="9"/>
    </row>
    <row r="3694" spans="23:23" x14ac:dyDescent="0.6">
      <c r="W3694" s="9"/>
    </row>
    <row r="3695" spans="23:23" x14ac:dyDescent="0.6">
      <c r="W3695" s="9"/>
    </row>
    <row r="3696" spans="23:23" x14ac:dyDescent="0.6">
      <c r="W3696" s="9"/>
    </row>
    <row r="3697" spans="23:23" x14ac:dyDescent="0.6">
      <c r="W3697" s="9"/>
    </row>
    <row r="3698" spans="23:23" x14ac:dyDescent="0.6">
      <c r="W3698" s="9"/>
    </row>
    <row r="3699" spans="23:23" x14ac:dyDescent="0.6">
      <c r="W3699" s="9"/>
    </row>
    <row r="3700" spans="23:23" x14ac:dyDescent="0.6">
      <c r="W3700" s="9"/>
    </row>
    <row r="3701" spans="23:23" x14ac:dyDescent="0.6">
      <c r="W3701" s="9"/>
    </row>
    <row r="3702" spans="23:23" x14ac:dyDescent="0.6">
      <c r="W3702" s="9"/>
    </row>
    <row r="3703" spans="23:23" x14ac:dyDescent="0.6">
      <c r="W3703" s="9"/>
    </row>
    <row r="3704" spans="23:23" x14ac:dyDescent="0.6">
      <c r="W3704" s="9"/>
    </row>
    <row r="3705" spans="23:23" x14ac:dyDescent="0.6">
      <c r="W3705" s="9"/>
    </row>
    <row r="3706" spans="23:23" x14ac:dyDescent="0.6">
      <c r="W3706" s="9"/>
    </row>
    <row r="3707" spans="23:23" x14ac:dyDescent="0.6">
      <c r="W3707" s="9"/>
    </row>
    <row r="3708" spans="23:23" x14ac:dyDescent="0.6">
      <c r="W3708" s="9"/>
    </row>
    <row r="3709" spans="23:23" x14ac:dyDescent="0.6">
      <c r="W3709" s="9"/>
    </row>
    <row r="3710" spans="23:23" x14ac:dyDescent="0.6">
      <c r="W3710" s="9"/>
    </row>
    <row r="3711" spans="23:23" x14ac:dyDescent="0.6">
      <c r="W3711" s="9"/>
    </row>
    <row r="3712" spans="23:23" x14ac:dyDescent="0.6">
      <c r="W3712" s="9"/>
    </row>
    <row r="3713" spans="23:23" x14ac:dyDescent="0.6">
      <c r="W3713" s="9"/>
    </row>
    <row r="3714" spans="23:23" x14ac:dyDescent="0.6">
      <c r="W3714" s="9"/>
    </row>
    <row r="3715" spans="23:23" x14ac:dyDescent="0.6">
      <c r="W3715" s="9"/>
    </row>
    <row r="3716" spans="23:23" x14ac:dyDescent="0.6">
      <c r="W3716" s="9"/>
    </row>
    <row r="3717" spans="23:23" x14ac:dyDescent="0.6">
      <c r="W3717" s="9"/>
    </row>
    <row r="3718" spans="23:23" x14ac:dyDescent="0.6">
      <c r="W3718" s="9"/>
    </row>
    <row r="3719" spans="23:23" x14ac:dyDescent="0.6">
      <c r="W3719" s="9"/>
    </row>
    <row r="3720" spans="23:23" x14ac:dyDescent="0.6">
      <c r="W3720" s="9"/>
    </row>
    <row r="3721" spans="23:23" x14ac:dyDescent="0.6">
      <c r="W3721" s="9"/>
    </row>
    <row r="3722" spans="23:23" x14ac:dyDescent="0.6">
      <c r="W3722" s="9"/>
    </row>
    <row r="3723" spans="23:23" x14ac:dyDescent="0.6">
      <c r="W3723" s="9"/>
    </row>
    <row r="3724" spans="23:23" x14ac:dyDescent="0.6">
      <c r="W3724" s="9"/>
    </row>
    <row r="3725" spans="23:23" x14ac:dyDescent="0.6">
      <c r="W3725" s="9"/>
    </row>
    <row r="3726" spans="23:23" x14ac:dyDescent="0.6">
      <c r="W3726" s="9"/>
    </row>
    <row r="3727" spans="23:23" x14ac:dyDescent="0.6">
      <c r="W3727" s="9"/>
    </row>
    <row r="3728" spans="23:23" x14ac:dyDescent="0.6">
      <c r="W3728" s="9"/>
    </row>
    <row r="3729" spans="23:23" x14ac:dyDescent="0.6">
      <c r="W3729" s="9"/>
    </row>
    <row r="3730" spans="23:23" x14ac:dyDescent="0.6">
      <c r="W3730" s="9"/>
    </row>
    <row r="3731" spans="23:23" x14ac:dyDescent="0.6">
      <c r="W3731" s="9"/>
    </row>
    <row r="3732" spans="23:23" x14ac:dyDescent="0.6">
      <c r="W3732" s="9"/>
    </row>
    <row r="3733" spans="23:23" x14ac:dyDescent="0.6">
      <c r="W3733" s="9"/>
    </row>
    <row r="3734" spans="23:23" x14ac:dyDescent="0.6">
      <c r="W3734" s="9"/>
    </row>
    <row r="3735" spans="23:23" x14ac:dyDescent="0.6">
      <c r="W3735" s="9"/>
    </row>
    <row r="3736" spans="23:23" x14ac:dyDescent="0.6">
      <c r="W3736" s="9"/>
    </row>
    <row r="3737" spans="23:23" x14ac:dyDescent="0.6">
      <c r="W3737" s="9"/>
    </row>
    <row r="3738" spans="23:23" x14ac:dyDescent="0.6">
      <c r="W3738" s="9"/>
    </row>
    <row r="3739" spans="23:23" x14ac:dyDescent="0.6">
      <c r="W3739" s="9"/>
    </row>
    <row r="3740" spans="23:23" x14ac:dyDescent="0.6">
      <c r="W3740" s="9"/>
    </row>
    <row r="3741" spans="23:23" x14ac:dyDescent="0.6">
      <c r="W3741" s="9"/>
    </row>
    <row r="3742" spans="23:23" x14ac:dyDescent="0.6">
      <c r="W3742" s="9"/>
    </row>
    <row r="3743" spans="23:23" x14ac:dyDescent="0.6">
      <c r="W3743" s="9"/>
    </row>
    <row r="3744" spans="23:23" x14ac:dyDescent="0.6">
      <c r="W3744" s="9"/>
    </row>
    <row r="3745" spans="23:23" x14ac:dyDescent="0.6">
      <c r="W3745" s="9"/>
    </row>
    <row r="3746" spans="23:23" x14ac:dyDescent="0.6">
      <c r="W3746" s="9"/>
    </row>
    <row r="3747" spans="23:23" x14ac:dyDescent="0.6">
      <c r="W3747" s="9"/>
    </row>
    <row r="3748" spans="23:23" x14ac:dyDescent="0.6">
      <c r="W3748" s="9"/>
    </row>
    <row r="3749" spans="23:23" x14ac:dyDescent="0.6">
      <c r="W3749" s="9"/>
    </row>
    <row r="3750" spans="23:23" x14ac:dyDescent="0.6">
      <c r="W3750" s="9"/>
    </row>
    <row r="3751" spans="23:23" x14ac:dyDescent="0.6">
      <c r="W3751" s="9"/>
    </row>
    <row r="3752" spans="23:23" x14ac:dyDescent="0.6">
      <c r="W3752" s="9"/>
    </row>
    <row r="3753" spans="23:23" x14ac:dyDescent="0.6">
      <c r="W3753" s="9"/>
    </row>
    <row r="3754" spans="23:23" x14ac:dyDescent="0.6">
      <c r="W3754" s="9"/>
    </row>
    <row r="3755" spans="23:23" x14ac:dyDescent="0.6">
      <c r="W3755" s="9"/>
    </row>
    <row r="3756" spans="23:23" x14ac:dyDescent="0.6">
      <c r="W3756" s="9"/>
    </row>
    <row r="3757" spans="23:23" x14ac:dyDescent="0.6">
      <c r="W3757" s="9"/>
    </row>
    <row r="3758" spans="23:23" x14ac:dyDescent="0.6">
      <c r="W3758" s="9"/>
    </row>
    <row r="3759" spans="23:23" x14ac:dyDescent="0.6">
      <c r="W3759" s="9"/>
    </row>
    <row r="3760" spans="23:23" x14ac:dyDescent="0.6">
      <c r="W3760" s="9"/>
    </row>
    <row r="3761" spans="23:23" x14ac:dyDescent="0.6">
      <c r="W3761" s="9"/>
    </row>
    <row r="3762" spans="23:23" x14ac:dyDescent="0.6">
      <c r="W3762" s="9"/>
    </row>
    <row r="3763" spans="23:23" x14ac:dyDescent="0.6">
      <c r="W3763" s="9"/>
    </row>
    <row r="3764" spans="23:23" x14ac:dyDescent="0.6">
      <c r="W3764" s="9"/>
    </row>
    <row r="3765" spans="23:23" x14ac:dyDescent="0.6">
      <c r="W3765" s="9"/>
    </row>
    <row r="3766" spans="23:23" x14ac:dyDescent="0.6">
      <c r="W3766" s="9"/>
    </row>
    <row r="3767" spans="23:23" x14ac:dyDescent="0.6">
      <c r="W3767" s="9"/>
    </row>
    <row r="3768" spans="23:23" x14ac:dyDescent="0.6">
      <c r="W3768" s="9"/>
    </row>
    <row r="3769" spans="23:23" x14ac:dyDescent="0.6">
      <c r="W3769" s="9"/>
    </row>
    <row r="3770" spans="23:23" x14ac:dyDescent="0.6">
      <c r="W3770" s="9"/>
    </row>
    <row r="3771" spans="23:23" x14ac:dyDescent="0.6">
      <c r="W3771" s="9"/>
    </row>
    <row r="3772" spans="23:23" x14ac:dyDescent="0.6">
      <c r="W3772" s="9"/>
    </row>
    <row r="3773" spans="23:23" x14ac:dyDescent="0.6">
      <c r="W3773" s="9"/>
    </row>
    <row r="3774" spans="23:23" x14ac:dyDescent="0.6">
      <c r="W3774" s="9"/>
    </row>
    <row r="3775" spans="23:23" x14ac:dyDescent="0.6">
      <c r="W3775" s="9"/>
    </row>
    <row r="3776" spans="23:23" x14ac:dyDescent="0.6">
      <c r="W3776" s="9"/>
    </row>
    <row r="3777" spans="23:23" x14ac:dyDescent="0.6">
      <c r="W3777" s="9"/>
    </row>
    <row r="3778" spans="23:23" x14ac:dyDescent="0.6">
      <c r="W3778" s="9"/>
    </row>
    <row r="3779" spans="23:23" x14ac:dyDescent="0.6">
      <c r="W3779" s="9"/>
    </row>
    <row r="3780" spans="23:23" x14ac:dyDescent="0.6">
      <c r="W3780" s="9"/>
    </row>
    <row r="3781" spans="23:23" x14ac:dyDescent="0.6">
      <c r="W3781" s="9"/>
    </row>
    <row r="3782" spans="23:23" x14ac:dyDescent="0.6">
      <c r="W3782" s="9"/>
    </row>
    <row r="3783" spans="23:23" x14ac:dyDescent="0.6">
      <c r="W3783" s="9"/>
    </row>
    <row r="3784" spans="23:23" x14ac:dyDescent="0.6">
      <c r="W3784" s="9"/>
    </row>
    <row r="3785" spans="23:23" x14ac:dyDescent="0.6">
      <c r="W3785" s="9"/>
    </row>
    <row r="3786" spans="23:23" x14ac:dyDescent="0.6">
      <c r="W3786" s="9"/>
    </row>
    <row r="3787" spans="23:23" x14ac:dyDescent="0.6">
      <c r="W3787" s="9"/>
    </row>
    <row r="3788" spans="23:23" x14ac:dyDescent="0.6">
      <c r="W3788" s="9"/>
    </row>
    <row r="3789" spans="23:23" x14ac:dyDescent="0.6">
      <c r="W3789" s="9"/>
    </row>
    <row r="3790" spans="23:23" x14ac:dyDescent="0.6">
      <c r="W3790" s="9"/>
    </row>
    <row r="3791" spans="23:23" x14ac:dyDescent="0.6">
      <c r="W3791" s="9"/>
    </row>
    <row r="3792" spans="23:23" x14ac:dyDescent="0.6">
      <c r="W3792" s="9"/>
    </row>
    <row r="3793" spans="23:23" x14ac:dyDescent="0.6">
      <c r="W3793" s="9"/>
    </row>
    <row r="3794" spans="23:23" x14ac:dyDescent="0.6">
      <c r="W3794" s="9"/>
    </row>
    <row r="3795" spans="23:23" x14ac:dyDescent="0.6">
      <c r="W3795" s="9"/>
    </row>
    <row r="3796" spans="23:23" x14ac:dyDescent="0.6">
      <c r="W3796" s="9"/>
    </row>
    <row r="3797" spans="23:23" x14ac:dyDescent="0.6">
      <c r="W3797" s="9"/>
    </row>
    <row r="3798" spans="23:23" x14ac:dyDescent="0.6">
      <c r="W3798" s="9"/>
    </row>
    <row r="3799" spans="23:23" x14ac:dyDescent="0.6">
      <c r="W3799" s="9"/>
    </row>
    <row r="3800" spans="23:23" x14ac:dyDescent="0.6">
      <c r="W3800" s="9"/>
    </row>
    <row r="3801" spans="23:23" x14ac:dyDescent="0.6">
      <c r="W3801" s="9"/>
    </row>
    <row r="3802" spans="23:23" x14ac:dyDescent="0.6">
      <c r="W3802" s="9"/>
    </row>
    <row r="3803" spans="23:23" x14ac:dyDescent="0.6">
      <c r="W3803" s="9"/>
    </row>
    <row r="3804" spans="23:23" x14ac:dyDescent="0.6">
      <c r="W3804" s="9"/>
    </row>
    <row r="3805" spans="23:23" x14ac:dyDescent="0.6">
      <c r="W3805" s="9"/>
    </row>
    <row r="3806" spans="23:23" x14ac:dyDescent="0.6">
      <c r="W3806" s="9"/>
    </row>
    <row r="3807" spans="23:23" x14ac:dyDescent="0.6">
      <c r="W3807" s="9"/>
    </row>
    <row r="3808" spans="23:23" x14ac:dyDescent="0.6">
      <c r="W3808" s="9"/>
    </row>
    <row r="3809" spans="23:23" x14ac:dyDescent="0.6">
      <c r="W3809" s="9"/>
    </row>
    <row r="3810" spans="23:23" x14ac:dyDescent="0.6">
      <c r="W3810" s="9"/>
    </row>
    <row r="3811" spans="23:23" x14ac:dyDescent="0.6">
      <c r="W3811" s="9"/>
    </row>
    <row r="3812" spans="23:23" x14ac:dyDescent="0.6">
      <c r="W3812" s="9"/>
    </row>
    <row r="3813" spans="23:23" x14ac:dyDescent="0.6">
      <c r="W3813" s="9"/>
    </row>
    <row r="3814" spans="23:23" x14ac:dyDescent="0.6">
      <c r="W3814" s="9"/>
    </row>
    <row r="3815" spans="23:23" x14ac:dyDescent="0.6">
      <c r="W3815" s="9"/>
    </row>
    <row r="3816" spans="23:23" x14ac:dyDescent="0.6">
      <c r="W3816" s="9"/>
    </row>
    <row r="3817" spans="23:23" x14ac:dyDescent="0.6">
      <c r="W3817" s="9"/>
    </row>
    <row r="3818" spans="23:23" x14ac:dyDescent="0.6">
      <c r="W3818" s="9"/>
    </row>
    <row r="3819" spans="23:23" x14ac:dyDescent="0.6">
      <c r="W3819" s="9"/>
    </row>
    <row r="3820" spans="23:23" x14ac:dyDescent="0.6">
      <c r="W3820" s="9"/>
    </row>
    <row r="3821" spans="23:23" x14ac:dyDescent="0.6">
      <c r="W3821" s="9"/>
    </row>
    <row r="3822" spans="23:23" x14ac:dyDescent="0.6">
      <c r="W3822" s="9"/>
    </row>
    <row r="3823" spans="23:23" x14ac:dyDescent="0.6">
      <c r="W3823" s="9"/>
    </row>
    <row r="3824" spans="23:23" x14ac:dyDescent="0.6">
      <c r="W3824" s="9"/>
    </row>
    <row r="3825" spans="23:23" x14ac:dyDescent="0.6">
      <c r="W3825" s="9"/>
    </row>
    <row r="3826" spans="23:23" x14ac:dyDescent="0.6">
      <c r="W3826" s="9"/>
    </row>
    <row r="3827" spans="23:23" x14ac:dyDescent="0.6">
      <c r="W3827" s="9"/>
    </row>
    <row r="3828" spans="23:23" x14ac:dyDescent="0.6">
      <c r="W3828" s="9"/>
    </row>
    <row r="3829" spans="23:23" x14ac:dyDescent="0.6">
      <c r="W3829" s="9"/>
    </row>
    <row r="3830" spans="23:23" x14ac:dyDescent="0.6">
      <c r="W3830" s="9"/>
    </row>
    <row r="3831" spans="23:23" x14ac:dyDescent="0.6">
      <c r="W3831" s="9"/>
    </row>
    <row r="3832" spans="23:23" x14ac:dyDescent="0.6">
      <c r="W3832" s="9"/>
    </row>
    <row r="3833" spans="23:23" x14ac:dyDescent="0.6">
      <c r="W3833" s="9"/>
    </row>
    <row r="3834" spans="23:23" x14ac:dyDescent="0.6">
      <c r="W3834" s="9"/>
    </row>
    <row r="3835" spans="23:23" x14ac:dyDescent="0.6">
      <c r="W3835" s="9"/>
    </row>
    <row r="3836" spans="23:23" x14ac:dyDescent="0.6">
      <c r="W3836" s="9"/>
    </row>
    <row r="3837" spans="23:23" x14ac:dyDescent="0.6">
      <c r="W3837" s="9"/>
    </row>
    <row r="3838" spans="23:23" x14ac:dyDescent="0.6">
      <c r="W3838" s="9"/>
    </row>
    <row r="3839" spans="23:23" x14ac:dyDescent="0.6">
      <c r="W3839" s="9"/>
    </row>
    <row r="3840" spans="23:23" x14ac:dyDescent="0.6">
      <c r="W3840" s="9"/>
    </row>
    <row r="3841" spans="23:23" x14ac:dyDescent="0.6">
      <c r="W3841" s="9"/>
    </row>
    <row r="3842" spans="23:23" x14ac:dyDescent="0.6">
      <c r="W3842" s="9"/>
    </row>
    <row r="3843" spans="23:23" x14ac:dyDescent="0.6">
      <c r="W3843" s="9"/>
    </row>
    <row r="3844" spans="23:23" x14ac:dyDescent="0.6">
      <c r="W3844" s="9"/>
    </row>
    <row r="3845" spans="23:23" x14ac:dyDescent="0.6">
      <c r="W3845" s="9"/>
    </row>
    <row r="3846" spans="23:23" x14ac:dyDescent="0.6">
      <c r="W3846" s="9"/>
    </row>
    <row r="3847" spans="23:23" x14ac:dyDescent="0.6">
      <c r="W3847" s="9"/>
    </row>
    <row r="3848" spans="23:23" x14ac:dyDescent="0.6">
      <c r="W3848" s="9"/>
    </row>
    <row r="3849" spans="23:23" x14ac:dyDescent="0.6">
      <c r="W3849" s="9"/>
    </row>
    <row r="3850" spans="23:23" x14ac:dyDescent="0.6">
      <c r="W3850" s="9"/>
    </row>
    <row r="3851" spans="23:23" x14ac:dyDescent="0.6">
      <c r="W3851" s="9"/>
    </row>
    <row r="3852" spans="23:23" x14ac:dyDescent="0.6">
      <c r="W3852" s="9"/>
    </row>
    <row r="3853" spans="23:23" x14ac:dyDescent="0.6">
      <c r="W3853" s="9"/>
    </row>
    <row r="3854" spans="23:23" x14ac:dyDescent="0.6">
      <c r="W3854" s="9"/>
    </row>
    <row r="3855" spans="23:23" x14ac:dyDescent="0.6">
      <c r="W3855" s="9"/>
    </row>
    <row r="3856" spans="23:23" x14ac:dyDescent="0.6">
      <c r="W3856" s="9"/>
    </row>
    <row r="3857" spans="23:23" x14ac:dyDescent="0.6">
      <c r="W3857" s="9"/>
    </row>
    <row r="3858" spans="23:23" x14ac:dyDescent="0.6">
      <c r="W3858" s="9"/>
    </row>
    <row r="3859" spans="23:23" x14ac:dyDescent="0.6">
      <c r="W3859" s="9"/>
    </row>
    <row r="3860" spans="23:23" x14ac:dyDescent="0.6">
      <c r="W3860" s="9"/>
    </row>
    <row r="3861" spans="23:23" x14ac:dyDescent="0.6">
      <c r="W3861" s="9"/>
    </row>
    <row r="3862" spans="23:23" x14ac:dyDescent="0.6">
      <c r="W3862" s="9"/>
    </row>
    <row r="3863" spans="23:23" x14ac:dyDescent="0.6">
      <c r="W3863" s="9"/>
    </row>
    <row r="3864" spans="23:23" x14ac:dyDescent="0.6">
      <c r="W3864" s="9"/>
    </row>
    <row r="3865" spans="23:23" x14ac:dyDescent="0.6">
      <c r="W3865" s="9"/>
    </row>
    <row r="3866" spans="23:23" x14ac:dyDescent="0.6">
      <c r="W3866" s="9"/>
    </row>
    <row r="3867" spans="23:23" x14ac:dyDescent="0.6">
      <c r="W3867" s="9"/>
    </row>
    <row r="3868" spans="23:23" x14ac:dyDescent="0.6">
      <c r="W3868" s="9"/>
    </row>
    <row r="3869" spans="23:23" x14ac:dyDescent="0.6">
      <c r="W3869" s="9"/>
    </row>
    <row r="3870" spans="23:23" x14ac:dyDescent="0.6">
      <c r="W3870" s="9"/>
    </row>
    <row r="3871" spans="23:23" x14ac:dyDescent="0.6">
      <c r="W3871" s="9"/>
    </row>
    <row r="3872" spans="23:23" x14ac:dyDescent="0.6">
      <c r="W3872" s="9"/>
    </row>
    <row r="3873" spans="23:23" x14ac:dyDescent="0.6">
      <c r="W3873" s="9"/>
    </row>
    <row r="3874" spans="23:23" x14ac:dyDescent="0.6">
      <c r="W3874" s="9"/>
    </row>
    <row r="3875" spans="23:23" x14ac:dyDescent="0.6">
      <c r="W3875" s="9"/>
    </row>
    <row r="3876" spans="23:23" x14ac:dyDescent="0.6">
      <c r="W3876" s="9"/>
    </row>
    <row r="3877" spans="23:23" x14ac:dyDescent="0.6">
      <c r="W3877" s="9"/>
    </row>
    <row r="3878" spans="23:23" x14ac:dyDescent="0.6">
      <c r="W3878" s="9"/>
    </row>
    <row r="3879" spans="23:23" x14ac:dyDescent="0.6">
      <c r="W3879" s="9"/>
    </row>
    <row r="3880" spans="23:23" x14ac:dyDescent="0.6">
      <c r="W3880" s="9"/>
    </row>
    <row r="3881" spans="23:23" x14ac:dyDescent="0.6">
      <c r="W3881" s="9"/>
    </row>
    <row r="3882" spans="23:23" x14ac:dyDescent="0.6">
      <c r="W3882" s="9"/>
    </row>
    <row r="3883" spans="23:23" x14ac:dyDescent="0.6">
      <c r="W3883" s="9"/>
    </row>
    <row r="3884" spans="23:23" x14ac:dyDescent="0.6">
      <c r="W3884" s="9"/>
    </row>
    <row r="3885" spans="23:23" x14ac:dyDescent="0.6">
      <c r="W3885" s="9"/>
    </row>
    <row r="3886" spans="23:23" x14ac:dyDescent="0.6">
      <c r="W3886" s="9"/>
    </row>
    <row r="3887" spans="23:23" x14ac:dyDescent="0.6">
      <c r="W3887" s="9"/>
    </row>
    <row r="3888" spans="23:23" x14ac:dyDescent="0.6">
      <c r="W3888" s="9"/>
    </row>
    <row r="3889" spans="23:23" x14ac:dyDescent="0.6">
      <c r="W3889" s="9"/>
    </row>
    <row r="3890" spans="23:23" x14ac:dyDescent="0.6">
      <c r="W3890" s="9"/>
    </row>
    <row r="3891" spans="23:23" x14ac:dyDescent="0.6">
      <c r="W3891" s="9"/>
    </row>
    <row r="3892" spans="23:23" x14ac:dyDescent="0.6">
      <c r="W3892" s="9"/>
    </row>
    <row r="3893" spans="23:23" x14ac:dyDescent="0.6">
      <c r="W3893" s="9"/>
    </row>
    <row r="3894" spans="23:23" x14ac:dyDescent="0.6">
      <c r="W3894" s="9"/>
    </row>
    <row r="3895" spans="23:23" x14ac:dyDescent="0.6">
      <c r="W3895" s="9"/>
    </row>
    <row r="3896" spans="23:23" x14ac:dyDescent="0.6">
      <c r="W3896" s="9"/>
    </row>
    <row r="3897" spans="23:23" x14ac:dyDescent="0.6">
      <c r="W3897" s="9"/>
    </row>
    <row r="3898" spans="23:23" x14ac:dyDescent="0.6">
      <c r="W3898" s="9"/>
    </row>
    <row r="3899" spans="23:23" x14ac:dyDescent="0.6">
      <c r="W3899" s="9"/>
    </row>
    <row r="3900" spans="23:23" x14ac:dyDescent="0.6">
      <c r="W3900" s="9"/>
    </row>
    <row r="3901" spans="23:23" x14ac:dyDescent="0.6">
      <c r="W3901" s="9"/>
    </row>
    <row r="3902" spans="23:23" x14ac:dyDescent="0.6">
      <c r="W3902" s="9"/>
    </row>
    <row r="3903" spans="23:23" x14ac:dyDescent="0.6">
      <c r="W3903" s="9"/>
    </row>
    <row r="3904" spans="23:23" x14ac:dyDescent="0.6">
      <c r="W3904" s="9"/>
    </row>
    <row r="3905" spans="23:23" x14ac:dyDescent="0.6">
      <c r="W3905" s="9"/>
    </row>
    <row r="3906" spans="23:23" x14ac:dyDescent="0.6">
      <c r="W3906" s="9"/>
    </row>
    <row r="3907" spans="23:23" x14ac:dyDescent="0.6">
      <c r="W3907" s="9"/>
    </row>
    <row r="3908" spans="23:23" x14ac:dyDescent="0.6">
      <c r="W3908" s="9"/>
    </row>
    <row r="3909" spans="23:23" x14ac:dyDescent="0.6">
      <c r="W3909" s="9"/>
    </row>
    <row r="3910" spans="23:23" x14ac:dyDescent="0.6">
      <c r="W3910" s="9"/>
    </row>
    <row r="3911" spans="23:23" x14ac:dyDescent="0.6">
      <c r="W3911" s="9"/>
    </row>
    <row r="3912" spans="23:23" x14ac:dyDescent="0.6">
      <c r="W3912" s="9"/>
    </row>
    <row r="3913" spans="23:23" x14ac:dyDescent="0.6">
      <c r="W3913" s="9"/>
    </row>
    <row r="3914" spans="23:23" x14ac:dyDescent="0.6">
      <c r="W3914" s="9"/>
    </row>
    <row r="3915" spans="23:23" x14ac:dyDescent="0.6">
      <c r="W3915" s="9"/>
    </row>
    <row r="3916" spans="23:23" x14ac:dyDescent="0.6">
      <c r="W3916" s="9"/>
    </row>
    <row r="3917" spans="23:23" x14ac:dyDescent="0.6">
      <c r="W3917" s="9"/>
    </row>
    <row r="3918" spans="23:23" x14ac:dyDescent="0.6">
      <c r="W3918" s="9"/>
    </row>
    <row r="3919" spans="23:23" x14ac:dyDescent="0.6">
      <c r="W3919" s="9"/>
    </row>
    <row r="3920" spans="23:23" x14ac:dyDescent="0.6">
      <c r="W3920" s="9"/>
    </row>
    <row r="3921" spans="23:23" x14ac:dyDescent="0.6">
      <c r="W3921" s="9"/>
    </row>
    <row r="3922" spans="23:23" x14ac:dyDescent="0.6">
      <c r="W3922" s="9"/>
    </row>
    <row r="3923" spans="23:23" x14ac:dyDescent="0.6">
      <c r="W3923" s="9"/>
    </row>
    <row r="3924" spans="23:23" x14ac:dyDescent="0.6">
      <c r="W3924" s="9"/>
    </row>
    <row r="3925" spans="23:23" x14ac:dyDescent="0.6">
      <c r="W3925" s="9"/>
    </row>
    <row r="3926" spans="23:23" x14ac:dyDescent="0.6">
      <c r="W3926" s="9"/>
    </row>
    <row r="3927" spans="23:23" x14ac:dyDescent="0.6">
      <c r="W3927" s="9"/>
    </row>
    <row r="3928" spans="23:23" x14ac:dyDescent="0.6">
      <c r="W3928" s="9"/>
    </row>
    <row r="3929" spans="23:23" x14ac:dyDescent="0.6">
      <c r="W3929" s="9"/>
    </row>
    <row r="3930" spans="23:23" x14ac:dyDescent="0.6">
      <c r="W3930" s="9"/>
    </row>
    <row r="3931" spans="23:23" x14ac:dyDescent="0.6">
      <c r="W3931" s="9"/>
    </row>
    <row r="3932" spans="23:23" x14ac:dyDescent="0.6">
      <c r="W3932" s="9"/>
    </row>
    <row r="3933" spans="23:23" x14ac:dyDescent="0.6">
      <c r="W3933" s="9"/>
    </row>
    <row r="3934" spans="23:23" x14ac:dyDescent="0.6">
      <c r="W3934" s="9"/>
    </row>
    <row r="3935" spans="23:23" x14ac:dyDescent="0.6">
      <c r="W3935" s="9"/>
    </row>
    <row r="3936" spans="23:23" x14ac:dyDescent="0.6">
      <c r="W3936" s="9"/>
    </row>
    <row r="3937" spans="23:23" x14ac:dyDescent="0.6">
      <c r="W3937" s="9"/>
    </row>
    <row r="3938" spans="23:23" x14ac:dyDescent="0.6">
      <c r="W3938" s="9"/>
    </row>
    <row r="3939" spans="23:23" x14ac:dyDescent="0.6">
      <c r="W3939" s="9"/>
    </row>
    <row r="3940" spans="23:23" x14ac:dyDescent="0.6">
      <c r="W3940" s="9"/>
    </row>
    <row r="3941" spans="23:23" x14ac:dyDescent="0.6">
      <c r="W3941" s="9"/>
    </row>
    <row r="3942" spans="23:23" x14ac:dyDescent="0.6">
      <c r="W3942" s="9"/>
    </row>
    <row r="3943" spans="23:23" x14ac:dyDescent="0.6">
      <c r="W3943" s="9"/>
    </row>
    <row r="3944" spans="23:23" x14ac:dyDescent="0.6">
      <c r="W3944" s="9"/>
    </row>
    <row r="3945" spans="23:23" x14ac:dyDescent="0.6">
      <c r="W3945" s="9"/>
    </row>
    <row r="3946" spans="23:23" x14ac:dyDescent="0.6">
      <c r="W3946" s="9"/>
    </row>
    <row r="3947" spans="23:23" x14ac:dyDescent="0.6">
      <c r="W3947" s="9"/>
    </row>
    <row r="3948" spans="23:23" x14ac:dyDescent="0.6">
      <c r="W3948" s="9"/>
    </row>
    <row r="3949" spans="23:23" x14ac:dyDescent="0.6">
      <c r="W3949" s="9"/>
    </row>
    <row r="3950" spans="23:23" x14ac:dyDescent="0.6">
      <c r="W3950" s="9"/>
    </row>
    <row r="3951" spans="23:23" x14ac:dyDescent="0.6">
      <c r="W3951" s="9"/>
    </row>
    <row r="3952" spans="23:23" x14ac:dyDescent="0.6">
      <c r="W3952" s="9"/>
    </row>
    <row r="3953" spans="23:23" x14ac:dyDescent="0.6">
      <c r="W3953" s="9"/>
    </row>
    <row r="3954" spans="23:23" x14ac:dyDescent="0.6">
      <c r="W3954" s="9"/>
    </row>
    <row r="3955" spans="23:23" x14ac:dyDescent="0.6">
      <c r="W3955" s="9"/>
    </row>
    <row r="3956" spans="23:23" x14ac:dyDescent="0.6">
      <c r="W3956" s="9"/>
    </row>
    <row r="3957" spans="23:23" x14ac:dyDescent="0.6">
      <c r="W3957" s="9"/>
    </row>
    <row r="3958" spans="23:23" x14ac:dyDescent="0.6">
      <c r="W3958" s="9"/>
    </row>
    <row r="3959" spans="23:23" x14ac:dyDescent="0.6">
      <c r="W3959" s="9"/>
    </row>
    <row r="3960" spans="23:23" x14ac:dyDescent="0.6">
      <c r="W3960" s="9"/>
    </row>
    <row r="3961" spans="23:23" x14ac:dyDescent="0.6">
      <c r="W3961" s="9"/>
    </row>
    <row r="3962" spans="23:23" x14ac:dyDescent="0.6">
      <c r="W3962" s="9"/>
    </row>
    <row r="3963" spans="23:23" x14ac:dyDescent="0.6">
      <c r="W3963" s="9"/>
    </row>
    <row r="3964" spans="23:23" x14ac:dyDescent="0.6">
      <c r="W3964" s="9"/>
    </row>
    <row r="3965" spans="23:23" x14ac:dyDescent="0.6">
      <c r="W3965" s="9"/>
    </row>
    <row r="3966" spans="23:23" x14ac:dyDescent="0.6">
      <c r="W3966" s="9"/>
    </row>
    <row r="3967" spans="23:23" x14ac:dyDescent="0.6">
      <c r="W3967" s="9"/>
    </row>
    <row r="3968" spans="23:23" x14ac:dyDescent="0.6">
      <c r="W3968" s="9"/>
    </row>
    <row r="3969" spans="23:23" x14ac:dyDescent="0.6">
      <c r="W3969" s="9"/>
    </row>
    <row r="3970" spans="23:23" x14ac:dyDescent="0.6">
      <c r="W3970" s="9"/>
    </row>
    <row r="3971" spans="23:23" x14ac:dyDescent="0.6">
      <c r="W3971" s="9"/>
    </row>
    <row r="3972" spans="23:23" x14ac:dyDescent="0.6">
      <c r="W3972" s="9"/>
    </row>
    <row r="3973" spans="23:23" x14ac:dyDescent="0.6">
      <c r="W3973" s="9"/>
    </row>
    <row r="3974" spans="23:23" x14ac:dyDescent="0.6">
      <c r="W3974" s="9"/>
    </row>
    <row r="3975" spans="23:23" x14ac:dyDescent="0.6">
      <c r="W3975" s="9"/>
    </row>
    <row r="3976" spans="23:23" x14ac:dyDescent="0.6">
      <c r="W3976" s="9"/>
    </row>
    <row r="3977" spans="23:23" x14ac:dyDescent="0.6">
      <c r="W3977" s="9"/>
    </row>
    <row r="3978" spans="23:23" x14ac:dyDescent="0.6">
      <c r="W3978" s="9"/>
    </row>
    <row r="3979" spans="23:23" x14ac:dyDescent="0.6">
      <c r="W3979" s="9"/>
    </row>
    <row r="3980" spans="23:23" x14ac:dyDescent="0.6">
      <c r="W3980" s="9"/>
    </row>
    <row r="3981" spans="23:23" x14ac:dyDescent="0.6">
      <c r="W3981" s="9"/>
    </row>
    <row r="3982" spans="23:23" x14ac:dyDescent="0.6">
      <c r="W3982" s="9"/>
    </row>
    <row r="3983" spans="23:23" x14ac:dyDescent="0.6">
      <c r="W3983" s="9"/>
    </row>
    <row r="3984" spans="23:23" x14ac:dyDescent="0.6">
      <c r="W3984" s="9"/>
    </row>
    <row r="3985" spans="23:23" x14ac:dyDescent="0.6">
      <c r="W3985" s="9"/>
    </row>
    <row r="3986" spans="23:23" x14ac:dyDescent="0.6">
      <c r="W3986" s="9"/>
    </row>
    <row r="3987" spans="23:23" x14ac:dyDescent="0.6">
      <c r="W3987" s="9"/>
    </row>
    <row r="3988" spans="23:23" x14ac:dyDescent="0.6">
      <c r="W3988" s="9"/>
    </row>
    <row r="3989" spans="23:23" x14ac:dyDescent="0.6">
      <c r="W3989" s="9"/>
    </row>
    <row r="3990" spans="23:23" x14ac:dyDescent="0.6">
      <c r="W3990" s="9"/>
    </row>
    <row r="3991" spans="23:23" x14ac:dyDescent="0.6">
      <c r="W3991" s="9"/>
    </row>
    <row r="3992" spans="23:23" x14ac:dyDescent="0.6">
      <c r="W3992" s="9"/>
    </row>
    <row r="3993" spans="23:23" x14ac:dyDescent="0.6">
      <c r="W3993" s="9"/>
    </row>
    <row r="3994" spans="23:23" x14ac:dyDescent="0.6">
      <c r="W3994" s="9"/>
    </row>
    <row r="3995" spans="23:23" x14ac:dyDescent="0.6">
      <c r="W3995" s="9"/>
    </row>
    <row r="3996" spans="23:23" x14ac:dyDescent="0.6">
      <c r="W3996" s="9"/>
    </row>
    <row r="3997" spans="23:23" x14ac:dyDescent="0.6">
      <c r="W3997" s="9"/>
    </row>
    <row r="3998" spans="23:23" x14ac:dyDescent="0.6">
      <c r="W3998" s="9"/>
    </row>
    <row r="3999" spans="23:23" x14ac:dyDescent="0.6">
      <c r="W3999" s="9"/>
    </row>
    <row r="4000" spans="23:23" x14ac:dyDescent="0.6">
      <c r="W4000" s="9"/>
    </row>
    <row r="4001" spans="23:23" x14ac:dyDescent="0.6">
      <c r="W4001" s="9"/>
    </row>
    <row r="4002" spans="23:23" x14ac:dyDescent="0.6">
      <c r="W4002" s="9"/>
    </row>
    <row r="4003" spans="23:23" x14ac:dyDescent="0.6">
      <c r="W4003" s="9"/>
    </row>
    <row r="4004" spans="23:23" x14ac:dyDescent="0.6">
      <c r="W4004" s="9"/>
    </row>
    <row r="4005" spans="23:23" x14ac:dyDescent="0.6">
      <c r="W4005" s="9"/>
    </row>
    <row r="4006" spans="23:23" x14ac:dyDescent="0.6">
      <c r="W4006" s="9"/>
    </row>
    <row r="4007" spans="23:23" x14ac:dyDescent="0.6">
      <c r="W4007" s="9"/>
    </row>
    <row r="4008" spans="23:23" x14ac:dyDescent="0.6">
      <c r="W4008" s="9"/>
    </row>
    <row r="4009" spans="23:23" x14ac:dyDescent="0.6">
      <c r="W4009" s="9"/>
    </row>
    <row r="4010" spans="23:23" x14ac:dyDescent="0.6">
      <c r="W4010" s="9"/>
    </row>
    <row r="4011" spans="23:23" x14ac:dyDescent="0.6">
      <c r="W4011" s="9"/>
    </row>
    <row r="4012" spans="23:23" x14ac:dyDescent="0.6">
      <c r="W4012" s="9"/>
    </row>
    <row r="4013" spans="23:23" x14ac:dyDescent="0.6">
      <c r="W4013" s="9"/>
    </row>
    <row r="4014" spans="23:23" x14ac:dyDescent="0.6">
      <c r="W4014" s="9"/>
    </row>
    <row r="4015" spans="23:23" x14ac:dyDescent="0.6">
      <c r="W4015" s="9"/>
    </row>
    <row r="4016" spans="23:23" x14ac:dyDescent="0.6">
      <c r="W4016" s="9"/>
    </row>
    <row r="4017" spans="23:23" x14ac:dyDescent="0.6">
      <c r="W4017" s="9"/>
    </row>
    <row r="4018" spans="23:23" x14ac:dyDescent="0.6">
      <c r="W4018" s="9"/>
    </row>
    <row r="4019" spans="23:23" x14ac:dyDescent="0.6">
      <c r="W4019" s="9"/>
    </row>
    <row r="4020" spans="23:23" x14ac:dyDescent="0.6">
      <c r="W4020" s="9"/>
    </row>
    <row r="4021" spans="23:23" x14ac:dyDescent="0.6">
      <c r="W4021" s="9"/>
    </row>
    <row r="4022" spans="23:23" x14ac:dyDescent="0.6">
      <c r="W4022" s="9"/>
    </row>
    <row r="4023" spans="23:23" x14ac:dyDescent="0.6">
      <c r="W4023" s="9"/>
    </row>
    <row r="4024" spans="23:23" x14ac:dyDescent="0.6">
      <c r="W4024" s="9"/>
    </row>
    <row r="4025" spans="23:23" x14ac:dyDescent="0.6">
      <c r="W4025" s="9"/>
    </row>
    <row r="4026" spans="23:23" x14ac:dyDescent="0.6">
      <c r="W4026" s="9"/>
    </row>
    <row r="4027" spans="23:23" x14ac:dyDescent="0.6">
      <c r="W4027" s="9"/>
    </row>
    <row r="4028" spans="23:23" x14ac:dyDescent="0.6">
      <c r="W4028" s="9"/>
    </row>
    <row r="4029" spans="23:23" x14ac:dyDescent="0.6">
      <c r="W4029" s="9"/>
    </row>
    <row r="4030" spans="23:23" x14ac:dyDescent="0.6">
      <c r="W4030" s="9"/>
    </row>
    <row r="4031" spans="23:23" x14ac:dyDescent="0.6">
      <c r="W4031" s="9"/>
    </row>
    <row r="4032" spans="23:23" x14ac:dyDescent="0.6">
      <c r="W4032" s="9"/>
    </row>
    <row r="4033" spans="23:23" x14ac:dyDescent="0.6">
      <c r="W4033" s="9"/>
    </row>
    <row r="4034" spans="23:23" x14ac:dyDescent="0.6">
      <c r="W4034" s="9"/>
    </row>
    <row r="4035" spans="23:23" x14ac:dyDescent="0.6">
      <c r="W4035" s="9"/>
    </row>
    <row r="4036" spans="23:23" x14ac:dyDescent="0.6">
      <c r="W4036" s="9"/>
    </row>
    <row r="4037" spans="23:23" x14ac:dyDescent="0.6">
      <c r="W4037" s="9"/>
    </row>
    <row r="4038" spans="23:23" x14ac:dyDescent="0.6">
      <c r="W4038" s="9"/>
    </row>
    <row r="4039" spans="23:23" x14ac:dyDescent="0.6">
      <c r="W4039" s="9"/>
    </row>
    <row r="4040" spans="23:23" x14ac:dyDescent="0.6">
      <c r="W4040" s="9"/>
    </row>
    <row r="4041" spans="23:23" x14ac:dyDescent="0.6">
      <c r="W4041" s="9"/>
    </row>
    <row r="4042" spans="23:23" x14ac:dyDescent="0.6">
      <c r="W4042" s="9"/>
    </row>
    <row r="4043" spans="23:23" x14ac:dyDescent="0.6">
      <c r="W4043" s="9"/>
    </row>
    <row r="4044" spans="23:23" x14ac:dyDescent="0.6">
      <c r="W4044" s="9"/>
    </row>
    <row r="4045" spans="23:23" x14ac:dyDescent="0.6">
      <c r="W4045" s="9"/>
    </row>
    <row r="4046" spans="23:23" x14ac:dyDescent="0.6">
      <c r="W4046" s="9"/>
    </row>
    <row r="4047" spans="23:23" x14ac:dyDescent="0.6">
      <c r="W4047" s="9"/>
    </row>
    <row r="4048" spans="23:23" x14ac:dyDescent="0.6">
      <c r="W4048" s="9"/>
    </row>
    <row r="4049" spans="23:23" x14ac:dyDescent="0.6">
      <c r="W4049" s="9"/>
    </row>
    <row r="4050" spans="23:23" x14ac:dyDescent="0.6">
      <c r="W4050" s="9"/>
    </row>
    <row r="4051" spans="23:23" x14ac:dyDescent="0.6">
      <c r="W4051" s="9"/>
    </row>
    <row r="4052" spans="23:23" x14ac:dyDescent="0.6">
      <c r="W4052" s="9"/>
    </row>
    <row r="4053" spans="23:23" x14ac:dyDescent="0.6">
      <c r="W4053" s="9"/>
    </row>
    <row r="4054" spans="23:23" x14ac:dyDescent="0.6">
      <c r="W4054" s="9"/>
    </row>
    <row r="4055" spans="23:23" x14ac:dyDescent="0.6">
      <c r="W4055" s="9"/>
    </row>
    <row r="4056" spans="23:23" x14ac:dyDescent="0.6">
      <c r="W4056" s="9"/>
    </row>
    <row r="4057" spans="23:23" x14ac:dyDescent="0.6">
      <c r="W4057" s="9"/>
    </row>
    <row r="4058" spans="23:23" x14ac:dyDescent="0.6">
      <c r="W4058" s="9"/>
    </row>
    <row r="4059" spans="23:23" x14ac:dyDescent="0.6">
      <c r="W4059" s="9"/>
    </row>
    <row r="4060" spans="23:23" x14ac:dyDescent="0.6">
      <c r="W4060" s="9"/>
    </row>
    <row r="4061" spans="23:23" x14ac:dyDescent="0.6">
      <c r="W4061" s="9"/>
    </row>
    <row r="4062" spans="23:23" x14ac:dyDescent="0.6">
      <c r="W4062" s="9"/>
    </row>
    <row r="4063" spans="23:23" x14ac:dyDescent="0.6">
      <c r="W4063" s="9"/>
    </row>
    <row r="4064" spans="23:23" x14ac:dyDescent="0.6">
      <c r="W4064" s="9"/>
    </row>
    <row r="4065" spans="23:23" x14ac:dyDescent="0.6">
      <c r="W4065" s="9"/>
    </row>
    <row r="4066" spans="23:23" x14ac:dyDescent="0.6">
      <c r="W4066" s="9"/>
    </row>
    <row r="4067" spans="23:23" x14ac:dyDescent="0.6">
      <c r="W4067" s="9"/>
    </row>
    <row r="4068" spans="23:23" x14ac:dyDescent="0.6">
      <c r="W4068" s="9"/>
    </row>
    <row r="4069" spans="23:23" x14ac:dyDescent="0.6">
      <c r="W4069" s="9"/>
    </row>
    <row r="4070" spans="23:23" x14ac:dyDescent="0.6">
      <c r="W4070" s="9"/>
    </row>
    <row r="4071" spans="23:23" x14ac:dyDescent="0.6">
      <c r="W4071" s="9"/>
    </row>
    <row r="4072" spans="23:23" x14ac:dyDescent="0.6">
      <c r="W4072" s="9"/>
    </row>
    <row r="4073" spans="23:23" x14ac:dyDescent="0.6">
      <c r="W4073" s="9"/>
    </row>
    <row r="4074" spans="23:23" x14ac:dyDescent="0.6">
      <c r="W4074" s="9"/>
    </row>
    <row r="4075" spans="23:23" x14ac:dyDescent="0.6">
      <c r="W4075" s="9"/>
    </row>
    <row r="4076" spans="23:23" x14ac:dyDescent="0.6">
      <c r="W4076" s="9"/>
    </row>
    <row r="4077" spans="23:23" x14ac:dyDescent="0.6">
      <c r="W4077" s="9"/>
    </row>
    <row r="4078" spans="23:23" x14ac:dyDescent="0.6">
      <c r="W4078" s="9"/>
    </row>
    <row r="4079" spans="23:23" x14ac:dyDescent="0.6">
      <c r="W4079" s="9"/>
    </row>
    <row r="4080" spans="23:23" x14ac:dyDescent="0.6">
      <c r="W4080" s="9"/>
    </row>
    <row r="4081" spans="23:23" x14ac:dyDescent="0.6">
      <c r="W4081" s="9"/>
    </row>
    <row r="4082" spans="23:23" x14ac:dyDescent="0.6">
      <c r="W4082" s="9"/>
    </row>
    <row r="4083" spans="23:23" x14ac:dyDescent="0.6">
      <c r="W4083" s="9"/>
    </row>
    <row r="4084" spans="23:23" x14ac:dyDescent="0.6">
      <c r="W4084" s="9"/>
    </row>
    <row r="4085" spans="23:23" x14ac:dyDescent="0.6">
      <c r="W4085" s="9"/>
    </row>
    <row r="4086" spans="23:23" x14ac:dyDescent="0.6">
      <c r="W4086" s="9"/>
    </row>
    <row r="4087" spans="23:23" x14ac:dyDescent="0.6">
      <c r="W4087" s="9"/>
    </row>
    <row r="4088" spans="23:23" x14ac:dyDescent="0.6">
      <c r="W4088" s="9"/>
    </row>
    <row r="4089" spans="23:23" x14ac:dyDescent="0.6">
      <c r="W4089" s="9"/>
    </row>
    <row r="4090" spans="23:23" x14ac:dyDescent="0.6">
      <c r="W4090" s="9"/>
    </row>
    <row r="4091" spans="23:23" x14ac:dyDescent="0.6">
      <c r="W4091" s="9"/>
    </row>
    <row r="4092" spans="23:23" x14ac:dyDescent="0.6">
      <c r="W4092" s="9"/>
    </row>
    <row r="4093" spans="23:23" x14ac:dyDescent="0.6">
      <c r="W4093" s="9"/>
    </row>
    <row r="4094" spans="23:23" x14ac:dyDescent="0.6">
      <c r="W4094" s="9"/>
    </row>
    <row r="4095" spans="23:23" x14ac:dyDescent="0.6">
      <c r="W4095" s="9"/>
    </row>
    <row r="4096" spans="23:23" x14ac:dyDescent="0.6">
      <c r="W4096" s="9"/>
    </row>
    <row r="4097" spans="23:23" x14ac:dyDescent="0.6">
      <c r="W4097" s="9"/>
    </row>
    <row r="4098" spans="23:23" x14ac:dyDescent="0.6">
      <c r="W4098" s="9"/>
    </row>
    <row r="4099" spans="23:23" x14ac:dyDescent="0.6">
      <c r="W4099" s="9"/>
    </row>
    <row r="4100" spans="23:23" x14ac:dyDescent="0.6">
      <c r="W4100" s="9"/>
    </row>
    <row r="4101" spans="23:23" x14ac:dyDescent="0.6">
      <c r="W4101" s="9"/>
    </row>
    <row r="4102" spans="23:23" x14ac:dyDescent="0.6">
      <c r="W4102" s="9"/>
    </row>
    <row r="4103" spans="23:23" x14ac:dyDescent="0.6">
      <c r="W4103" s="9"/>
    </row>
    <row r="4104" spans="23:23" x14ac:dyDescent="0.6">
      <c r="W4104" s="9"/>
    </row>
    <row r="4105" spans="23:23" x14ac:dyDescent="0.6">
      <c r="W4105" s="9"/>
    </row>
    <row r="4106" spans="23:23" x14ac:dyDescent="0.6">
      <c r="W4106" s="9"/>
    </row>
    <row r="4107" spans="23:23" x14ac:dyDescent="0.6">
      <c r="W4107" s="9"/>
    </row>
    <row r="4108" spans="23:23" x14ac:dyDescent="0.6">
      <c r="W4108" s="9"/>
    </row>
    <row r="4109" spans="23:23" x14ac:dyDescent="0.6">
      <c r="W4109" s="9"/>
    </row>
    <row r="4110" spans="23:23" x14ac:dyDescent="0.6">
      <c r="W4110" s="9"/>
    </row>
    <row r="4111" spans="23:23" x14ac:dyDescent="0.6">
      <c r="W4111" s="9"/>
    </row>
    <row r="4112" spans="23:23" x14ac:dyDescent="0.6">
      <c r="W4112" s="9"/>
    </row>
    <row r="4113" spans="23:23" x14ac:dyDescent="0.6">
      <c r="W4113" s="9"/>
    </row>
    <row r="4114" spans="23:23" x14ac:dyDescent="0.6">
      <c r="W4114" s="9"/>
    </row>
    <row r="4115" spans="23:23" x14ac:dyDescent="0.6">
      <c r="W4115" s="9"/>
    </row>
    <row r="4116" spans="23:23" x14ac:dyDescent="0.6">
      <c r="W4116" s="9"/>
    </row>
    <row r="4117" spans="23:23" x14ac:dyDescent="0.6">
      <c r="W4117" s="9"/>
    </row>
    <row r="4118" spans="23:23" x14ac:dyDescent="0.6">
      <c r="W4118" s="9"/>
    </row>
    <row r="4119" spans="23:23" x14ac:dyDescent="0.6">
      <c r="W4119" s="9"/>
    </row>
    <row r="4120" spans="23:23" x14ac:dyDescent="0.6">
      <c r="W4120" s="9"/>
    </row>
    <row r="4121" spans="23:23" x14ac:dyDescent="0.6">
      <c r="W4121" s="9"/>
    </row>
    <row r="4122" spans="23:23" x14ac:dyDescent="0.6">
      <c r="W4122" s="9"/>
    </row>
    <row r="4123" spans="23:23" x14ac:dyDescent="0.6">
      <c r="W4123" s="9"/>
    </row>
    <row r="4124" spans="23:23" x14ac:dyDescent="0.6">
      <c r="W4124" s="9"/>
    </row>
    <row r="4125" spans="23:23" x14ac:dyDescent="0.6">
      <c r="W4125" s="9"/>
    </row>
    <row r="4126" spans="23:23" x14ac:dyDescent="0.6">
      <c r="W4126" s="9"/>
    </row>
    <row r="4127" spans="23:23" x14ac:dyDescent="0.6">
      <c r="W4127" s="9"/>
    </row>
    <row r="4128" spans="23:23" x14ac:dyDescent="0.6">
      <c r="W4128" s="9"/>
    </row>
    <row r="4129" spans="23:23" x14ac:dyDescent="0.6">
      <c r="W4129" s="9"/>
    </row>
    <row r="4130" spans="23:23" x14ac:dyDescent="0.6">
      <c r="W4130" s="9"/>
    </row>
    <row r="4131" spans="23:23" x14ac:dyDescent="0.6">
      <c r="W4131" s="9"/>
    </row>
    <row r="4132" spans="23:23" x14ac:dyDescent="0.6">
      <c r="W4132" s="9"/>
    </row>
    <row r="4133" spans="23:23" x14ac:dyDescent="0.6">
      <c r="W4133" s="9"/>
    </row>
    <row r="4134" spans="23:23" x14ac:dyDescent="0.6">
      <c r="W4134" s="9"/>
    </row>
    <row r="4135" spans="23:23" x14ac:dyDescent="0.6">
      <c r="W4135" s="9"/>
    </row>
    <row r="4136" spans="23:23" x14ac:dyDescent="0.6">
      <c r="W4136" s="9"/>
    </row>
    <row r="4137" spans="23:23" x14ac:dyDescent="0.6">
      <c r="W4137" s="9"/>
    </row>
    <row r="4138" spans="23:23" x14ac:dyDescent="0.6">
      <c r="W4138" s="9"/>
    </row>
    <row r="4139" spans="23:23" x14ac:dyDescent="0.6">
      <c r="W4139" s="9"/>
    </row>
    <row r="4140" spans="23:23" x14ac:dyDescent="0.6">
      <c r="W4140" s="9"/>
    </row>
    <row r="4141" spans="23:23" x14ac:dyDescent="0.6">
      <c r="W4141" s="9"/>
    </row>
    <row r="4142" spans="23:23" x14ac:dyDescent="0.6">
      <c r="W4142" s="9"/>
    </row>
    <row r="4143" spans="23:23" x14ac:dyDescent="0.6">
      <c r="W4143" s="9"/>
    </row>
    <row r="4144" spans="23:23" x14ac:dyDescent="0.6">
      <c r="W4144" s="9"/>
    </row>
    <row r="4145" spans="23:23" x14ac:dyDescent="0.6">
      <c r="W4145" s="9"/>
    </row>
    <row r="4146" spans="23:23" x14ac:dyDescent="0.6">
      <c r="W4146" s="9"/>
    </row>
    <row r="4147" spans="23:23" x14ac:dyDescent="0.6">
      <c r="W4147" s="9"/>
    </row>
    <row r="4148" spans="23:23" x14ac:dyDescent="0.6">
      <c r="W4148" s="9"/>
    </row>
    <row r="4149" spans="23:23" x14ac:dyDescent="0.6">
      <c r="W4149" s="9"/>
    </row>
    <row r="4150" spans="23:23" x14ac:dyDescent="0.6">
      <c r="W4150" s="9"/>
    </row>
    <row r="4151" spans="23:23" x14ac:dyDescent="0.6">
      <c r="W4151" s="9"/>
    </row>
    <row r="4152" spans="23:23" x14ac:dyDescent="0.6">
      <c r="W4152" s="9"/>
    </row>
    <row r="4153" spans="23:23" x14ac:dyDescent="0.6">
      <c r="W4153" s="9"/>
    </row>
    <row r="4154" spans="23:23" x14ac:dyDescent="0.6">
      <c r="W4154" s="9"/>
    </row>
    <row r="4155" spans="23:23" x14ac:dyDescent="0.6">
      <c r="W4155" s="9"/>
    </row>
    <row r="4156" spans="23:23" x14ac:dyDescent="0.6">
      <c r="W4156" s="9"/>
    </row>
    <row r="4157" spans="23:23" x14ac:dyDescent="0.6">
      <c r="W4157" s="9"/>
    </row>
    <row r="4158" spans="23:23" x14ac:dyDescent="0.6">
      <c r="W4158" s="9"/>
    </row>
    <row r="4159" spans="23:23" x14ac:dyDescent="0.6">
      <c r="W4159" s="9"/>
    </row>
    <row r="4160" spans="23:23" x14ac:dyDescent="0.6">
      <c r="W4160" s="9"/>
    </row>
    <row r="4161" spans="23:23" x14ac:dyDescent="0.6">
      <c r="W4161" s="9"/>
    </row>
    <row r="4162" spans="23:23" x14ac:dyDescent="0.6">
      <c r="W4162" s="9"/>
    </row>
    <row r="4163" spans="23:23" x14ac:dyDescent="0.6">
      <c r="W4163" s="9"/>
    </row>
    <row r="4164" spans="23:23" x14ac:dyDescent="0.6">
      <c r="W4164" s="9"/>
    </row>
    <row r="4165" spans="23:23" x14ac:dyDescent="0.6">
      <c r="W4165" s="9"/>
    </row>
    <row r="4166" spans="23:23" x14ac:dyDescent="0.6">
      <c r="W4166" s="9"/>
    </row>
    <row r="4167" spans="23:23" x14ac:dyDescent="0.6">
      <c r="W4167" s="9"/>
    </row>
    <row r="4168" spans="23:23" x14ac:dyDescent="0.6">
      <c r="W4168" s="9"/>
    </row>
    <row r="4169" spans="23:23" x14ac:dyDescent="0.6">
      <c r="W4169" s="9"/>
    </row>
    <row r="4170" spans="23:23" x14ac:dyDescent="0.6">
      <c r="W4170" s="9"/>
    </row>
    <row r="4171" spans="23:23" x14ac:dyDescent="0.6">
      <c r="W4171" s="9"/>
    </row>
  </sheetData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805"/>
  <sheetViews>
    <sheetView zoomScale="70" zoomScaleNormal="70" workbookViewId="0">
      <selection activeCell="K15" sqref="K15"/>
    </sheetView>
  </sheetViews>
  <sheetFormatPr defaultRowHeight="16.899999999999999" x14ac:dyDescent="0.6"/>
  <cols>
    <col min="6" max="6" width="9.125" customWidth="1"/>
    <col min="10" max="10" width="16.5" bestFit="1" customWidth="1"/>
    <col min="11" max="15" width="16.5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97</v>
      </c>
      <c r="AA1" s="1" t="s">
        <v>99</v>
      </c>
      <c r="AB1" s="1" t="s">
        <v>49</v>
      </c>
      <c r="AC1" s="1" t="s">
        <v>50</v>
      </c>
      <c r="AD1" s="20" t="s">
        <v>96</v>
      </c>
    </row>
    <row r="2" spans="1:30" x14ac:dyDescent="0.6">
      <c r="A2">
        <v>2013</v>
      </c>
      <c r="B2">
        <v>1</v>
      </c>
      <c r="C2">
        <v>1</v>
      </c>
      <c r="D2">
        <f>WEEKDAY(DATE(A2,B2,C2), 2)</f>
        <v>2</v>
      </c>
      <c r="E2" s="14" t="s">
        <v>10</v>
      </c>
      <c r="F2" s="14" t="s">
        <v>11</v>
      </c>
      <c r="G2" s="14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4">
        <f t="shared" ref="H2:H65" si="0" xml:space="preserve"> IF(F2 = "H",1,0)</f>
        <v>1</v>
      </c>
      <c r="I2" s="14">
        <f t="shared" ref="I2:I65" si="1">IF(NOT(ISBLANK(F2)), 1, 0)</f>
        <v>1</v>
      </c>
      <c r="J2" s="12" t="s">
        <v>66</v>
      </c>
      <c r="K2" s="12" t="s">
        <v>57</v>
      </c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1592.3000000000002</v>
      </c>
      <c r="M2" s="12">
        <f t="shared" ref="M2:M65" si="2">L2*0.17</f>
        <v>270.69100000000003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2796.3</v>
      </c>
      <c r="O2" s="12">
        <f t="shared" ref="O2:O65" si="3">N2*0.17</f>
        <v>475.37100000000004</v>
      </c>
      <c r="P2">
        <v>15923</v>
      </c>
      <c r="Q2">
        <v>27963</v>
      </c>
      <c r="R2">
        <v>0.89113463800663029</v>
      </c>
      <c r="S2">
        <v>0.1088653619933697</v>
      </c>
      <c r="T2">
        <v>0.57889139845661586</v>
      </c>
      <c r="U2">
        <v>0.42110860154338409</v>
      </c>
      <c r="V2">
        <v>0.28290075393431607</v>
      </c>
      <c r="W2" s="5">
        <v>0</v>
      </c>
      <c r="X2" s="5">
        <f>W2</f>
        <v>0</v>
      </c>
      <c r="Y2">
        <v>1149</v>
      </c>
      <c r="Z2">
        <v>0</v>
      </c>
      <c r="AA2">
        <v>0</v>
      </c>
      <c r="AB2" s="9">
        <v>7.3</v>
      </c>
      <c r="AC2">
        <v>0</v>
      </c>
      <c r="AD2">
        <f>AB2*AC2</f>
        <v>0</v>
      </c>
    </row>
    <row r="3" spans="1:30" x14ac:dyDescent="0.6">
      <c r="A3">
        <v>2013</v>
      </c>
      <c r="B3">
        <v>1</v>
      </c>
      <c r="C3">
        <v>2</v>
      </c>
      <c r="D3">
        <f t="shared" ref="D3:D66" si="4">WEEKDAY(DATE(A3,B3,C3), 2)</f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3300.2999999999997</v>
      </c>
      <c r="M3" s="13">
        <f t="shared" si="2"/>
        <v>561.05100000000004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4082.7</v>
      </c>
      <c r="O3" s="13">
        <f t="shared" si="3"/>
        <v>694.05899999999997</v>
      </c>
      <c r="P3">
        <v>22002</v>
      </c>
      <c r="Q3">
        <v>27218</v>
      </c>
      <c r="R3">
        <v>0.84084299304818644</v>
      </c>
      <c r="S3">
        <v>0.15915700695181359</v>
      </c>
      <c r="T3">
        <v>0.57705716746186131</v>
      </c>
      <c r="U3">
        <v>0.42294283253813869</v>
      </c>
      <c r="V3">
        <v>7.3848480890755602E-2</v>
      </c>
      <c r="W3" s="5">
        <v>0</v>
      </c>
      <c r="X3" s="5">
        <f t="shared" ref="X3:X66" si="5">W3-W2</f>
        <v>0</v>
      </c>
      <c r="Y3">
        <v>1149</v>
      </c>
      <c r="Z3">
        <v>0</v>
      </c>
      <c r="AA3">
        <v>0</v>
      </c>
      <c r="AB3" s="9">
        <v>5</v>
      </c>
      <c r="AC3">
        <v>0</v>
      </c>
      <c r="AD3">
        <f t="shared" ref="AD3:AD66" si="6">AB3*AC3</f>
        <v>0</v>
      </c>
    </row>
    <row r="4" spans="1:30" x14ac:dyDescent="0.6">
      <c r="A4">
        <v>2013</v>
      </c>
      <c r="B4">
        <v>1</v>
      </c>
      <c r="C4">
        <v>3</v>
      </c>
      <c r="D4">
        <f t="shared" si="4"/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3275.1</v>
      </c>
      <c r="M4" s="13">
        <f t="shared" si="2"/>
        <v>556.76700000000005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2865.6</v>
      </c>
      <c r="O4" s="13">
        <f t="shared" si="3"/>
        <v>487.15200000000004</v>
      </c>
      <c r="P4">
        <v>21834</v>
      </c>
      <c r="Q4">
        <v>19104</v>
      </c>
      <c r="R4">
        <v>0.88235294117647056</v>
      </c>
      <c r="S4">
        <v>0.1176470588235294</v>
      </c>
      <c r="T4">
        <v>0.55732167964912449</v>
      </c>
      <c r="U4">
        <v>0.44267832035087551</v>
      </c>
      <c r="V4">
        <v>3.0613801315384132E-2</v>
      </c>
      <c r="W4" s="5">
        <v>0</v>
      </c>
      <c r="X4" s="5">
        <f t="shared" si="5"/>
        <v>0</v>
      </c>
      <c r="Y4">
        <v>1149</v>
      </c>
      <c r="Z4">
        <v>0</v>
      </c>
      <c r="AA4">
        <v>0</v>
      </c>
      <c r="AB4" s="9">
        <v>0.7</v>
      </c>
      <c r="AC4">
        <v>0</v>
      </c>
      <c r="AD4">
        <f t="shared" si="6"/>
        <v>0</v>
      </c>
    </row>
    <row r="5" spans="1:30" x14ac:dyDescent="0.6">
      <c r="A5">
        <v>2013</v>
      </c>
      <c r="B5">
        <v>1</v>
      </c>
      <c r="C5">
        <v>4</v>
      </c>
      <c r="D5">
        <f t="shared" si="4"/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1985.7</v>
      </c>
      <c r="M5" s="13">
        <f t="shared" si="2"/>
        <v>337.56900000000002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2008.8000000000002</v>
      </c>
      <c r="O5" s="13">
        <f t="shared" si="3"/>
        <v>341.49600000000004</v>
      </c>
      <c r="P5">
        <v>19857</v>
      </c>
      <c r="Q5">
        <v>20088</v>
      </c>
      <c r="R5">
        <v>0.83660883166419675</v>
      </c>
      <c r="S5">
        <v>0.16339116833580319</v>
      </c>
      <c r="T5">
        <v>0.50434102811873482</v>
      </c>
      <c r="U5">
        <v>0.4401034163257096</v>
      </c>
      <c r="V5">
        <v>7.3917516550366782E-2</v>
      </c>
      <c r="W5" s="5">
        <v>0</v>
      </c>
      <c r="X5" s="5">
        <f t="shared" si="5"/>
        <v>0</v>
      </c>
      <c r="Y5">
        <v>1149</v>
      </c>
      <c r="Z5">
        <v>0</v>
      </c>
      <c r="AA5">
        <v>0</v>
      </c>
      <c r="AB5" s="9">
        <v>1.5</v>
      </c>
      <c r="AC5">
        <v>0</v>
      </c>
      <c r="AD5">
        <f t="shared" si="6"/>
        <v>0</v>
      </c>
    </row>
    <row r="6" spans="1:30" x14ac:dyDescent="0.6">
      <c r="A6">
        <v>2013</v>
      </c>
      <c r="B6">
        <v>1</v>
      </c>
      <c r="C6">
        <v>5</v>
      </c>
      <c r="D6">
        <f t="shared" si="4"/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1768.5</v>
      </c>
      <c r="M6" s="13">
        <f t="shared" si="2"/>
        <v>300.64500000000004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2076.8000000000002</v>
      </c>
      <c r="O6" s="13">
        <f t="shared" si="3"/>
        <v>353.05600000000004</v>
      </c>
      <c r="P6">
        <v>17685</v>
      </c>
      <c r="Q6">
        <v>20768</v>
      </c>
      <c r="R6">
        <v>0.86381809607774784</v>
      </c>
      <c r="S6">
        <v>0.13618190392225199</v>
      </c>
      <c r="T6">
        <v>0.55977919591663028</v>
      </c>
      <c r="U6">
        <v>0.44022080408336972</v>
      </c>
      <c r="V6">
        <v>8.1597856533917913E-3</v>
      </c>
      <c r="W6" s="5">
        <v>0</v>
      </c>
      <c r="X6" s="5">
        <f t="shared" si="5"/>
        <v>0</v>
      </c>
      <c r="Y6">
        <v>1149</v>
      </c>
      <c r="Z6">
        <v>0</v>
      </c>
      <c r="AA6">
        <v>0</v>
      </c>
      <c r="AB6" s="9">
        <v>3.2</v>
      </c>
      <c r="AC6">
        <v>0</v>
      </c>
      <c r="AD6">
        <f t="shared" si="6"/>
        <v>0</v>
      </c>
    </row>
    <row r="7" spans="1:30" x14ac:dyDescent="0.6">
      <c r="A7">
        <v>2013</v>
      </c>
      <c r="B7">
        <v>1</v>
      </c>
      <c r="C7">
        <v>6</v>
      </c>
      <c r="D7">
        <f t="shared" si="4"/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1801.1000000000001</v>
      </c>
      <c r="M7" s="13">
        <f t="shared" si="2"/>
        <v>306.18700000000007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2250.6</v>
      </c>
      <c r="O7" s="13">
        <f t="shared" si="3"/>
        <v>382.60200000000003</v>
      </c>
      <c r="P7">
        <v>18011</v>
      </c>
      <c r="Q7">
        <v>22506</v>
      </c>
      <c r="R7">
        <v>0.86138310893512848</v>
      </c>
      <c r="S7">
        <v>0.13861689106487149</v>
      </c>
      <c r="T7">
        <v>0.55803491331172994</v>
      </c>
      <c r="U7">
        <v>0.44196508668827011</v>
      </c>
      <c r="V7">
        <v>0.1760534285689084</v>
      </c>
      <c r="W7" s="5">
        <v>0</v>
      </c>
      <c r="X7" s="5">
        <f t="shared" si="5"/>
        <v>0</v>
      </c>
      <c r="Y7">
        <v>1149</v>
      </c>
      <c r="Z7">
        <v>0</v>
      </c>
      <c r="AA7">
        <v>0</v>
      </c>
      <c r="AB7" s="9">
        <v>4.4000000000000004</v>
      </c>
      <c r="AC7">
        <v>0</v>
      </c>
      <c r="AD7">
        <f t="shared" si="6"/>
        <v>0</v>
      </c>
    </row>
    <row r="8" spans="1:30" x14ac:dyDescent="0.6">
      <c r="A8">
        <v>2013</v>
      </c>
      <c r="B8">
        <v>1</v>
      </c>
      <c r="C8">
        <v>7</v>
      </c>
      <c r="D8">
        <f t="shared" si="4"/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3206.5499999999997</v>
      </c>
      <c r="M8" s="13">
        <f t="shared" si="2"/>
        <v>545.11350000000004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2918.5499999999997</v>
      </c>
      <c r="O8" s="13">
        <f t="shared" si="3"/>
        <v>496.15350000000001</v>
      </c>
      <c r="P8">
        <v>21377</v>
      </c>
      <c r="Q8">
        <v>19457</v>
      </c>
      <c r="R8">
        <v>0.91018342820999365</v>
      </c>
      <c r="S8">
        <v>8.9816571790006322E-2</v>
      </c>
      <c r="T8">
        <v>0.54816680932861162</v>
      </c>
      <c r="U8">
        <v>0.45183319067138827</v>
      </c>
      <c r="V8">
        <v>2.3963339398122011E-2</v>
      </c>
      <c r="W8" s="5">
        <v>0</v>
      </c>
      <c r="X8" s="5">
        <f t="shared" si="5"/>
        <v>0</v>
      </c>
      <c r="Y8">
        <v>1149</v>
      </c>
      <c r="Z8">
        <v>0</v>
      </c>
      <c r="AA8">
        <v>0</v>
      </c>
      <c r="AB8" s="9">
        <v>3.1</v>
      </c>
      <c r="AC8">
        <v>0</v>
      </c>
      <c r="AD8">
        <f t="shared" si="6"/>
        <v>0</v>
      </c>
    </row>
    <row r="9" spans="1:30" x14ac:dyDescent="0.6">
      <c r="A9">
        <v>2013</v>
      </c>
      <c r="B9">
        <v>1</v>
      </c>
      <c r="C9">
        <v>8</v>
      </c>
      <c r="D9">
        <f t="shared" si="4"/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2606.6999999999998</v>
      </c>
      <c r="M9" s="13">
        <f t="shared" si="2"/>
        <v>443.13900000000001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2435.85</v>
      </c>
      <c r="O9" s="13">
        <f t="shared" si="3"/>
        <v>414.09450000000004</v>
      </c>
      <c r="P9">
        <v>17378</v>
      </c>
      <c r="Q9">
        <v>16239</v>
      </c>
      <c r="R9">
        <v>0.84880351327935954</v>
      </c>
      <c r="S9">
        <v>0.15119648672064051</v>
      </c>
      <c r="T9">
        <v>0.55622127020464618</v>
      </c>
      <c r="U9">
        <v>0.44377872979535382</v>
      </c>
      <c r="V9">
        <v>1.0758902223096599E-2</v>
      </c>
      <c r="W9" s="5">
        <v>0</v>
      </c>
      <c r="X9" s="5">
        <f t="shared" si="5"/>
        <v>0</v>
      </c>
      <c r="Y9">
        <v>1149</v>
      </c>
      <c r="Z9">
        <v>0</v>
      </c>
      <c r="AA9">
        <v>0</v>
      </c>
      <c r="AB9" s="9">
        <v>4.4000000000000004</v>
      </c>
      <c r="AC9">
        <v>0</v>
      </c>
      <c r="AD9">
        <f t="shared" si="6"/>
        <v>0</v>
      </c>
    </row>
    <row r="10" spans="1:30" x14ac:dyDescent="0.6">
      <c r="A10">
        <v>2013</v>
      </c>
      <c r="B10">
        <v>1</v>
      </c>
      <c r="C10">
        <v>9</v>
      </c>
      <c r="D10">
        <f t="shared" si="4"/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2579.85</v>
      </c>
      <c r="M10" s="13">
        <f t="shared" si="2"/>
        <v>438.5745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2794.2</v>
      </c>
      <c r="O10" s="13">
        <f t="shared" si="3"/>
        <v>475.01400000000001</v>
      </c>
      <c r="P10">
        <v>17199</v>
      </c>
      <c r="Q10">
        <v>18628</v>
      </c>
      <c r="R10">
        <v>0.85782371072603414</v>
      </c>
      <c r="S10">
        <v>0.14217628927396589</v>
      </c>
      <c r="T10">
        <v>0.5607645891847115</v>
      </c>
      <c r="U10">
        <v>0.43923541081528861</v>
      </c>
      <c r="V10">
        <v>1.136010441328234E-2</v>
      </c>
      <c r="W10" s="5">
        <v>0</v>
      </c>
      <c r="X10" s="5">
        <f t="shared" si="5"/>
        <v>0</v>
      </c>
      <c r="Y10">
        <v>1149</v>
      </c>
      <c r="Z10">
        <v>0</v>
      </c>
      <c r="AA10">
        <v>0</v>
      </c>
      <c r="AB10" s="9">
        <v>2.9</v>
      </c>
      <c r="AC10">
        <v>0</v>
      </c>
      <c r="AD10">
        <f t="shared" si="6"/>
        <v>0</v>
      </c>
    </row>
    <row r="11" spans="1:30" x14ac:dyDescent="0.6">
      <c r="A11">
        <v>2013</v>
      </c>
      <c r="B11">
        <v>1</v>
      </c>
      <c r="C11">
        <v>10</v>
      </c>
      <c r="D11">
        <f t="shared" si="4"/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3151.95</v>
      </c>
      <c r="M11" s="13">
        <f t="shared" si="2"/>
        <v>535.83150000000001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2915.25</v>
      </c>
      <c r="O11" s="13">
        <f t="shared" si="3"/>
        <v>495.59250000000003</v>
      </c>
      <c r="P11">
        <v>21013</v>
      </c>
      <c r="Q11">
        <v>19435</v>
      </c>
      <c r="R11">
        <v>0.88235294117647056</v>
      </c>
      <c r="S11">
        <v>0.1176470588235294</v>
      </c>
      <c r="T11">
        <v>0.55570246259655021</v>
      </c>
      <c r="U11">
        <v>0.44429753740344979</v>
      </c>
      <c r="V11">
        <v>3.0959752321981422E-3</v>
      </c>
      <c r="W11" s="5">
        <v>0</v>
      </c>
      <c r="X11" s="5">
        <f t="shared" si="5"/>
        <v>0</v>
      </c>
      <c r="Y11">
        <v>1149</v>
      </c>
      <c r="Z11">
        <v>0</v>
      </c>
      <c r="AA11">
        <v>0</v>
      </c>
      <c r="AB11" s="9">
        <v>2</v>
      </c>
      <c r="AC11">
        <v>0</v>
      </c>
      <c r="AD11">
        <f t="shared" si="6"/>
        <v>0</v>
      </c>
    </row>
    <row r="12" spans="1:30" x14ac:dyDescent="0.6">
      <c r="A12">
        <v>2013</v>
      </c>
      <c r="B12">
        <v>1</v>
      </c>
      <c r="C12">
        <v>11</v>
      </c>
      <c r="D12">
        <f t="shared" si="4"/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2326.7000000000003</v>
      </c>
      <c r="M12" s="13">
        <f t="shared" si="2"/>
        <v>395.5390000000001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1916</v>
      </c>
      <c r="O12" s="13">
        <f t="shared" si="3"/>
        <v>325.72000000000003</v>
      </c>
      <c r="P12">
        <v>23267</v>
      </c>
      <c r="Q12">
        <v>19160</v>
      </c>
      <c r="R12">
        <v>0.86223504151473884</v>
      </c>
      <c r="S12">
        <v>0.13776495848526121</v>
      </c>
      <c r="T12">
        <v>0.5257196201643638</v>
      </c>
      <c r="U12">
        <v>0.47428037983563631</v>
      </c>
      <c r="V12">
        <v>1.7623716153127921E-2</v>
      </c>
      <c r="W12" s="5">
        <v>0</v>
      </c>
      <c r="X12" s="5">
        <f t="shared" si="5"/>
        <v>0</v>
      </c>
      <c r="Y12">
        <v>1149</v>
      </c>
      <c r="Z12">
        <v>0</v>
      </c>
      <c r="AA12">
        <v>0</v>
      </c>
      <c r="AB12" s="9">
        <v>3.3</v>
      </c>
      <c r="AC12">
        <v>0</v>
      </c>
      <c r="AD12">
        <f t="shared" si="6"/>
        <v>0</v>
      </c>
    </row>
    <row r="13" spans="1:30" x14ac:dyDescent="0.6">
      <c r="A13">
        <v>2013</v>
      </c>
      <c r="B13">
        <v>1</v>
      </c>
      <c r="C13">
        <v>12</v>
      </c>
      <c r="D13">
        <f t="shared" si="4"/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2169.3000000000002</v>
      </c>
      <c r="M13" s="13">
        <f t="shared" si="2"/>
        <v>368.78100000000006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1953.4</v>
      </c>
      <c r="O13" s="13">
        <f t="shared" si="3"/>
        <v>332.07800000000003</v>
      </c>
      <c r="P13">
        <v>21693</v>
      </c>
      <c r="Q13">
        <v>19534</v>
      </c>
      <c r="R13">
        <v>0.81724208167837864</v>
      </c>
      <c r="S13">
        <v>0.18275791832162139</v>
      </c>
      <c r="T13">
        <v>0.52243240187080764</v>
      </c>
      <c r="U13">
        <v>0.42201204257363678</v>
      </c>
      <c r="V13">
        <v>6.2885544407283528E-2</v>
      </c>
      <c r="W13" s="5">
        <v>0</v>
      </c>
      <c r="X13" s="5">
        <f t="shared" si="5"/>
        <v>0</v>
      </c>
      <c r="Y13">
        <v>1149</v>
      </c>
      <c r="Z13">
        <v>0</v>
      </c>
      <c r="AA13">
        <v>0</v>
      </c>
      <c r="AB13" s="9">
        <v>7.9</v>
      </c>
      <c r="AC13">
        <v>0</v>
      </c>
      <c r="AD13">
        <f t="shared" si="6"/>
        <v>0</v>
      </c>
    </row>
    <row r="14" spans="1:30" x14ac:dyDescent="0.6">
      <c r="A14">
        <v>2013</v>
      </c>
      <c r="B14">
        <v>1</v>
      </c>
      <c r="C14">
        <v>13</v>
      </c>
      <c r="D14">
        <f t="shared" si="4"/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1879.5</v>
      </c>
      <c r="M14" s="13">
        <f t="shared" si="2"/>
        <v>319.51500000000004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2627.2000000000003</v>
      </c>
      <c r="O14" s="13">
        <f t="shared" si="3"/>
        <v>446.62400000000008</v>
      </c>
      <c r="P14">
        <v>18795</v>
      </c>
      <c r="Q14">
        <v>26272</v>
      </c>
      <c r="R14">
        <v>0.829929513619861</v>
      </c>
      <c r="S14">
        <v>0.170070486380139</v>
      </c>
      <c r="T14">
        <v>0.55914119529882078</v>
      </c>
      <c r="U14">
        <v>0.44085880470117922</v>
      </c>
      <c r="V14">
        <v>8.306822946276439E-2</v>
      </c>
      <c r="W14" s="5">
        <v>0</v>
      </c>
      <c r="X14" s="5">
        <f t="shared" si="5"/>
        <v>0</v>
      </c>
      <c r="Y14">
        <v>1149</v>
      </c>
      <c r="Z14">
        <v>0</v>
      </c>
      <c r="AA14">
        <v>0</v>
      </c>
      <c r="AB14" s="9">
        <v>7.7</v>
      </c>
      <c r="AC14">
        <v>0.7</v>
      </c>
      <c r="AD14">
        <f t="shared" si="6"/>
        <v>5.39</v>
      </c>
    </row>
    <row r="15" spans="1:30" x14ac:dyDescent="0.6">
      <c r="A15">
        <v>2013</v>
      </c>
      <c r="B15">
        <v>1</v>
      </c>
      <c r="C15">
        <v>14</v>
      </c>
      <c r="D15">
        <f t="shared" si="4"/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3141.75</v>
      </c>
      <c r="M15" s="13">
        <f t="shared" si="2"/>
        <v>534.09750000000008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3379.0499999999997</v>
      </c>
      <c r="O15" s="13">
        <f t="shared" si="3"/>
        <v>574.43849999999998</v>
      </c>
      <c r="P15">
        <v>20945</v>
      </c>
      <c r="Q15">
        <v>22527</v>
      </c>
      <c r="R15">
        <v>0.894854387656702</v>
      </c>
      <c r="S15">
        <v>0.105145612343298</v>
      </c>
      <c r="T15">
        <v>0.54498928983358053</v>
      </c>
      <c r="U15">
        <v>0.45501071016641947</v>
      </c>
      <c r="V15">
        <v>1.9202504531224261E-2</v>
      </c>
      <c r="W15" s="5">
        <v>0</v>
      </c>
      <c r="X15" s="5">
        <f t="shared" si="5"/>
        <v>0</v>
      </c>
      <c r="Y15">
        <v>1149</v>
      </c>
      <c r="Z15">
        <v>0</v>
      </c>
      <c r="AA15">
        <v>0</v>
      </c>
      <c r="AB15" s="9">
        <v>7.4</v>
      </c>
      <c r="AC15">
        <v>0</v>
      </c>
      <c r="AD15">
        <f t="shared" si="6"/>
        <v>0</v>
      </c>
    </row>
    <row r="16" spans="1:30" x14ac:dyDescent="0.6">
      <c r="A16">
        <v>2013</v>
      </c>
      <c r="B16">
        <v>1</v>
      </c>
      <c r="C16">
        <v>15</v>
      </c>
      <c r="D16">
        <f t="shared" si="4"/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2887.65</v>
      </c>
      <c r="M16" s="13">
        <f t="shared" si="2"/>
        <v>490.90050000000008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2626.65</v>
      </c>
      <c r="O16" s="13">
        <f t="shared" si="3"/>
        <v>446.53050000000007</v>
      </c>
      <c r="P16">
        <v>19251</v>
      </c>
      <c r="Q16">
        <v>17511</v>
      </c>
      <c r="R16">
        <v>0.83333333333333337</v>
      </c>
      <c r="S16">
        <v>0.16666666666666671</v>
      </c>
      <c r="T16">
        <v>0.57314047557322789</v>
      </c>
      <c r="U16">
        <v>0.42685952442677211</v>
      </c>
      <c r="V16">
        <v>0</v>
      </c>
      <c r="W16" s="5">
        <v>0</v>
      </c>
      <c r="X16" s="5">
        <f t="shared" si="5"/>
        <v>0</v>
      </c>
      <c r="Y16">
        <v>1149</v>
      </c>
      <c r="Z16">
        <v>0</v>
      </c>
      <c r="AA16">
        <v>0</v>
      </c>
      <c r="AB16" s="9">
        <v>5.6</v>
      </c>
      <c r="AC16">
        <v>0</v>
      </c>
      <c r="AD16">
        <f t="shared" si="6"/>
        <v>0</v>
      </c>
    </row>
    <row r="17" spans="1:30" x14ac:dyDescent="0.6">
      <c r="A17">
        <v>2013</v>
      </c>
      <c r="B17">
        <v>1</v>
      </c>
      <c r="C17">
        <v>16</v>
      </c>
      <c r="D17">
        <f t="shared" si="4"/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2800.2</v>
      </c>
      <c r="M17" s="13">
        <f t="shared" si="2"/>
        <v>476.03399999999999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2787.45</v>
      </c>
      <c r="O17" s="13">
        <f t="shared" si="3"/>
        <v>473.86650000000003</v>
      </c>
      <c r="P17">
        <v>18668</v>
      </c>
      <c r="Q17">
        <v>18583</v>
      </c>
      <c r="R17">
        <v>0.85966165849136766</v>
      </c>
      <c r="S17">
        <v>0.14033834150863231</v>
      </c>
      <c r="T17">
        <v>0.56406618176898393</v>
      </c>
      <c r="U17">
        <v>0.43593381823101601</v>
      </c>
      <c r="V17">
        <v>9.7782108012287039E-3</v>
      </c>
      <c r="W17" s="5">
        <v>0</v>
      </c>
      <c r="X17" s="5">
        <f t="shared" si="5"/>
        <v>0</v>
      </c>
      <c r="Y17">
        <v>1149</v>
      </c>
      <c r="Z17">
        <v>0</v>
      </c>
      <c r="AA17">
        <v>0</v>
      </c>
      <c r="AB17" s="9">
        <v>6.8</v>
      </c>
      <c r="AC17">
        <v>0</v>
      </c>
      <c r="AD17">
        <f t="shared" si="6"/>
        <v>0</v>
      </c>
    </row>
    <row r="18" spans="1:30" x14ac:dyDescent="0.6">
      <c r="A18">
        <v>2013</v>
      </c>
      <c r="B18">
        <v>1</v>
      </c>
      <c r="C18">
        <v>17</v>
      </c>
      <c r="D18">
        <f t="shared" si="4"/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3484.2</v>
      </c>
      <c r="M18" s="13">
        <f t="shared" si="2"/>
        <v>592.31399999999996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3142.0499999999997</v>
      </c>
      <c r="O18" s="13">
        <f t="shared" si="3"/>
        <v>534.14850000000001</v>
      </c>
      <c r="P18">
        <v>23228</v>
      </c>
      <c r="Q18">
        <v>20947</v>
      </c>
      <c r="R18">
        <v>0.92500905141202028</v>
      </c>
      <c r="S18">
        <v>7.4990948587979722E-2</v>
      </c>
      <c r="T18">
        <v>0.55445510428011435</v>
      </c>
      <c r="U18">
        <v>0.44554489571988559</v>
      </c>
      <c r="V18">
        <v>2.0570321107720991E-2</v>
      </c>
      <c r="W18" s="5">
        <v>0</v>
      </c>
      <c r="X18" s="5">
        <f t="shared" si="5"/>
        <v>0</v>
      </c>
      <c r="Y18">
        <v>1149</v>
      </c>
      <c r="Z18">
        <v>0</v>
      </c>
      <c r="AA18">
        <v>0</v>
      </c>
      <c r="AB18" s="9">
        <v>3.1</v>
      </c>
      <c r="AC18">
        <v>0.4</v>
      </c>
      <c r="AD18">
        <f t="shared" si="6"/>
        <v>1.2400000000000002</v>
      </c>
    </row>
    <row r="19" spans="1:30" x14ac:dyDescent="0.6">
      <c r="A19">
        <v>2013</v>
      </c>
      <c r="B19">
        <v>1</v>
      </c>
      <c r="C19">
        <v>18</v>
      </c>
      <c r="D19">
        <f t="shared" si="4"/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2504.3000000000002</v>
      </c>
      <c r="M19" s="13">
        <f t="shared" si="2"/>
        <v>425.73100000000005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2173.8000000000002</v>
      </c>
      <c r="O19" s="13">
        <f t="shared" si="3"/>
        <v>369.54600000000005</v>
      </c>
      <c r="P19">
        <v>25043</v>
      </c>
      <c r="Q19">
        <v>21738</v>
      </c>
      <c r="R19">
        <v>0.84224086651502017</v>
      </c>
      <c r="S19">
        <v>0.1577591334849798</v>
      </c>
      <c r="T19">
        <v>0.53811867102524547</v>
      </c>
      <c r="U19">
        <v>0.46188132897475448</v>
      </c>
      <c r="V19">
        <v>8.1784597897129867E-3</v>
      </c>
      <c r="W19" s="5">
        <v>0</v>
      </c>
      <c r="X19" s="5">
        <f t="shared" si="5"/>
        <v>0</v>
      </c>
      <c r="Y19">
        <v>1149</v>
      </c>
      <c r="Z19">
        <v>0</v>
      </c>
      <c r="AA19">
        <v>0</v>
      </c>
      <c r="AB19" s="9">
        <v>3.9</v>
      </c>
      <c r="AC19">
        <v>0</v>
      </c>
      <c r="AD19">
        <f t="shared" si="6"/>
        <v>0</v>
      </c>
    </row>
    <row r="20" spans="1:30" x14ac:dyDescent="0.6">
      <c r="A20">
        <v>2013</v>
      </c>
      <c r="B20">
        <v>1</v>
      </c>
      <c r="C20">
        <v>19</v>
      </c>
      <c r="D20">
        <f t="shared" si="4"/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2315.6</v>
      </c>
      <c r="M20" s="13">
        <f t="shared" si="2"/>
        <v>393.65199999999999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2040.8000000000002</v>
      </c>
      <c r="O20" s="13">
        <f t="shared" si="3"/>
        <v>346.93600000000004</v>
      </c>
      <c r="P20">
        <v>23156</v>
      </c>
      <c r="Q20">
        <v>20408</v>
      </c>
      <c r="R20">
        <v>0.88235294117647056</v>
      </c>
      <c r="S20">
        <v>0.1176470588235294</v>
      </c>
      <c r="T20">
        <v>0.58195124195575532</v>
      </c>
      <c r="U20">
        <v>0.41804875804424468</v>
      </c>
      <c r="V20">
        <v>8.056265984654731E-3</v>
      </c>
      <c r="W20" s="5">
        <v>0</v>
      </c>
      <c r="X20" s="5">
        <f t="shared" si="5"/>
        <v>0</v>
      </c>
      <c r="Y20">
        <v>1149</v>
      </c>
      <c r="Z20">
        <v>0</v>
      </c>
      <c r="AA20">
        <v>0</v>
      </c>
      <c r="AB20" s="9">
        <v>6.2</v>
      </c>
      <c r="AC20">
        <v>0</v>
      </c>
      <c r="AD20">
        <f t="shared" si="6"/>
        <v>0</v>
      </c>
    </row>
    <row r="21" spans="1:30" x14ac:dyDescent="0.6">
      <c r="A21">
        <v>2013</v>
      </c>
      <c r="B21">
        <v>1</v>
      </c>
      <c r="C21">
        <v>20</v>
      </c>
      <c r="D21">
        <f t="shared" si="4"/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2073.7000000000003</v>
      </c>
      <c r="M21" s="13">
        <f t="shared" si="2"/>
        <v>352.52900000000005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2737.3</v>
      </c>
      <c r="O21" s="13">
        <f t="shared" si="3"/>
        <v>465.34100000000007</v>
      </c>
      <c r="P21">
        <v>20737</v>
      </c>
      <c r="Q21">
        <v>27373</v>
      </c>
      <c r="R21">
        <v>0.81492579007366106</v>
      </c>
      <c r="S21">
        <v>0.185074209926339</v>
      </c>
      <c r="T21">
        <v>0.57132096641586483</v>
      </c>
      <c r="U21">
        <v>0.42867903358413523</v>
      </c>
      <c r="V21">
        <v>1.183293830352654E-2</v>
      </c>
      <c r="W21" s="5">
        <v>0</v>
      </c>
      <c r="X21" s="5">
        <f t="shared" si="5"/>
        <v>0</v>
      </c>
      <c r="Y21">
        <v>1149</v>
      </c>
      <c r="Z21">
        <v>0</v>
      </c>
      <c r="AA21">
        <v>0</v>
      </c>
      <c r="AB21" s="9">
        <v>8</v>
      </c>
      <c r="AC21">
        <v>0.1</v>
      </c>
      <c r="AD21">
        <f t="shared" si="6"/>
        <v>0.8</v>
      </c>
    </row>
    <row r="22" spans="1:30" x14ac:dyDescent="0.6">
      <c r="A22">
        <v>2013</v>
      </c>
      <c r="B22">
        <v>1</v>
      </c>
      <c r="C22">
        <v>21</v>
      </c>
      <c r="D22">
        <f t="shared" si="4"/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3235.5</v>
      </c>
      <c r="M22" s="12">
        <f t="shared" si="2"/>
        <v>550.03500000000008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3542.25</v>
      </c>
      <c r="O22" s="12">
        <f t="shared" si="3"/>
        <v>602.1825</v>
      </c>
      <c r="P22">
        <v>21570</v>
      </c>
      <c r="Q22">
        <v>23615</v>
      </c>
      <c r="R22">
        <v>0.88235294117647056</v>
      </c>
      <c r="S22">
        <v>0.1176470588235294</v>
      </c>
      <c r="T22">
        <v>0.51632872956081688</v>
      </c>
      <c r="U22">
        <v>0.48367127043918312</v>
      </c>
      <c r="V22">
        <v>2.2404220269343439E-2</v>
      </c>
      <c r="W22" s="5">
        <v>0</v>
      </c>
      <c r="X22" s="5">
        <f t="shared" si="5"/>
        <v>0</v>
      </c>
      <c r="Y22">
        <v>1149</v>
      </c>
      <c r="Z22">
        <v>0</v>
      </c>
      <c r="AA22">
        <v>0</v>
      </c>
      <c r="AB22" s="9">
        <v>12.2</v>
      </c>
      <c r="AC22">
        <v>13.4</v>
      </c>
      <c r="AD22">
        <f t="shared" si="6"/>
        <v>163.47999999999999</v>
      </c>
    </row>
    <row r="23" spans="1:30" x14ac:dyDescent="0.6">
      <c r="A23">
        <v>2013</v>
      </c>
      <c r="B23">
        <v>1</v>
      </c>
      <c r="C23">
        <v>22</v>
      </c>
      <c r="D23">
        <f t="shared" si="4"/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2818.5</v>
      </c>
      <c r="M23" s="12">
        <f t="shared" si="2"/>
        <v>479.14500000000004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2824.5</v>
      </c>
      <c r="O23" s="12">
        <f t="shared" si="3"/>
        <v>480.16500000000002</v>
      </c>
      <c r="P23">
        <v>18790</v>
      </c>
      <c r="Q23">
        <v>18830</v>
      </c>
      <c r="R23">
        <v>0.80703652866041908</v>
      </c>
      <c r="S23">
        <v>0.19296347133958089</v>
      </c>
      <c r="T23">
        <v>0.52158386650607447</v>
      </c>
      <c r="U23">
        <v>0.47841613349392548</v>
      </c>
      <c r="V23">
        <v>5.5827886710239664E-3</v>
      </c>
      <c r="W23" s="5">
        <v>0</v>
      </c>
      <c r="X23" s="5">
        <f t="shared" si="5"/>
        <v>0</v>
      </c>
      <c r="Y23">
        <v>1149</v>
      </c>
      <c r="Z23">
        <v>0</v>
      </c>
      <c r="AA23">
        <v>0</v>
      </c>
      <c r="AB23" s="9">
        <v>7.4</v>
      </c>
      <c r="AC23">
        <v>0</v>
      </c>
      <c r="AD23">
        <f t="shared" si="6"/>
        <v>0</v>
      </c>
    </row>
    <row r="24" spans="1:30" x14ac:dyDescent="0.6">
      <c r="A24">
        <v>2013</v>
      </c>
      <c r="B24">
        <v>1</v>
      </c>
      <c r="C24">
        <v>23</v>
      </c>
      <c r="D24">
        <f t="shared" si="4"/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2869.95</v>
      </c>
      <c r="M24" s="12">
        <f t="shared" si="2"/>
        <v>487.89150000000001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3024.75</v>
      </c>
      <c r="O24" s="12">
        <f t="shared" si="3"/>
        <v>514.20749999999998</v>
      </c>
      <c r="P24">
        <v>19133</v>
      </c>
      <c r="Q24">
        <v>20165</v>
      </c>
      <c r="R24">
        <v>0.88235294117647056</v>
      </c>
      <c r="S24">
        <v>0.1176470588235294</v>
      </c>
      <c r="T24">
        <v>0.57774468331407358</v>
      </c>
      <c r="U24">
        <v>0.42225531668592647</v>
      </c>
      <c r="V24">
        <v>2.1008403361344541E-3</v>
      </c>
      <c r="W24" s="5">
        <v>0</v>
      </c>
      <c r="X24" s="5">
        <f t="shared" si="5"/>
        <v>0</v>
      </c>
      <c r="Y24">
        <v>1149</v>
      </c>
      <c r="Z24">
        <v>0</v>
      </c>
      <c r="AA24">
        <v>0</v>
      </c>
      <c r="AB24" s="9">
        <v>6.6</v>
      </c>
      <c r="AC24">
        <v>5.6</v>
      </c>
      <c r="AD24">
        <f t="shared" si="6"/>
        <v>36.959999999999994</v>
      </c>
    </row>
    <row r="25" spans="1:30" x14ac:dyDescent="0.6">
      <c r="A25">
        <v>2013</v>
      </c>
      <c r="B25">
        <v>1</v>
      </c>
      <c r="C25">
        <v>24</v>
      </c>
      <c r="D25">
        <f t="shared" si="4"/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3468.75</v>
      </c>
      <c r="M25" s="12">
        <f t="shared" si="2"/>
        <v>589.6875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3158.25</v>
      </c>
      <c r="O25" s="12">
        <f t="shared" si="3"/>
        <v>536.90250000000003</v>
      </c>
      <c r="P25">
        <v>23125</v>
      </c>
      <c r="Q25">
        <v>21055</v>
      </c>
      <c r="R25">
        <v>0.84608476391143661</v>
      </c>
      <c r="S25">
        <v>0.15391523608856339</v>
      </c>
      <c r="T25">
        <v>0.56726030731541732</v>
      </c>
      <c r="U25">
        <v>0.43273969268458268</v>
      </c>
      <c r="V25">
        <v>5.6022408963585426E-3</v>
      </c>
      <c r="W25" s="5">
        <v>0</v>
      </c>
      <c r="X25" s="5">
        <f t="shared" si="5"/>
        <v>0</v>
      </c>
      <c r="Y25">
        <v>1149</v>
      </c>
      <c r="Z25">
        <v>0</v>
      </c>
      <c r="AA25">
        <v>0</v>
      </c>
      <c r="AB25" s="9">
        <v>6.4</v>
      </c>
      <c r="AC25">
        <v>0</v>
      </c>
      <c r="AD25">
        <f t="shared" si="6"/>
        <v>0</v>
      </c>
    </row>
    <row r="26" spans="1:30" x14ac:dyDescent="0.6">
      <c r="A26">
        <v>2013</v>
      </c>
      <c r="B26">
        <v>1</v>
      </c>
      <c r="C26">
        <v>25</v>
      </c>
      <c r="D26">
        <f t="shared" si="4"/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2454.1</v>
      </c>
      <c r="M26" s="13">
        <f t="shared" si="2"/>
        <v>417.197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2059.6</v>
      </c>
      <c r="O26" s="13">
        <f t="shared" si="3"/>
        <v>350.13200000000001</v>
      </c>
      <c r="P26">
        <v>24541</v>
      </c>
      <c r="Q26">
        <v>20596</v>
      </c>
      <c r="R26">
        <v>0.87138241646043846</v>
      </c>
      <c r="S26">
        <v>0.1286175835395616</v>
      </c>
      <c r="T26">
        <v>0.45515997031941718</v>
      </c>
      <c r="U26">
        <v>0.54484002968058276</v>
      </c>
      <c r="V26">
        <v>3.2018849206349197E-2</v>
      </c>
      <c r="W26" s="5">
        <v>0</v>
      </c>
      <c r="X26" s="5">
        <f t="shared" si="5"/>
        <v>0</v>
      </c>
      <c r="Y26">
        <v>1149</v>
      </c>
      <c r="Z26">
        <v>0</v>
      </c>
      <c r="AA26">
        <v>0</v>
      </c>
      <c r="AB26" s="9">
        <v>3.7</v>
      </c>
      <c r="AC26">
        <v>0</v>
      </c>
      <c r="AD26">
        <f t="shared" si="6"/>
        <v>0</v>
      </c>
    </row>
    <row r="27" spans="1:30" x14ac:dyDescent="0.6">
      <c r="A27">
        <v>2013</v>
      </c>
      <c r="B27">
        <v>1</v>
      </c>
      <c r="C27">
        <v>26</v>
      </c>
      <c r="D27">
        <f t="shared" si="4"/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2402</v>
      </c>
      <c r="M27" s="13">
        <f t="shared" si="2"/>
        <v>408.34000000000003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2191.7000000000003</v>
      </c>
      <c r="O27" s="13">
        <f t="shared" si="3"/>
        <v>372.58900000000006</v>
      </c>
      <c r="P27">
        <v>24020</v>
      </c>
      <c r="Q27">
        <v>21917</v>
      </c>
      <c r="R27">
        <v>0.84821700701005787</v>
      </c>
      <c r="S27">
        <v>0.15178299298994211</v>
      </c>
      <c r="T27">
        <v>0.51152217336883155</v>
      </c>
      <c r="U27">
        <v>0.48847782663116851</v>
      </c>
      <c r="V27">
        <v>1.7214441332088389E-2</v>
      </c>
      <c r="W27" s="5">
        <v>0</v>
      </c>
      <c r="X27" s="5">
        <f t="shared" si="5"/>
        <v>0</v>
      </c>
      <c r="Y27">
        <v>1149</v>
      </c>
      <c r="Z27">
        <v>0</v>
      </c>
      <c r="AA27">
        <v>0</v>
      </c>
      <c r="AB27" s="9">
        <v>3</v>
      </c>
      <c r="AC27">
        <v>0</v>
      </c>
      <c r="AD27">
        <f t="shared" si="6"/>
        <v>0</v>
      </c>
    </row>
    <row r="28" spans="1:30" x14ac:dyDescent="0.6">
      <c r="A28">
        <v>2013</v>
      </c>
      <c r="B28">
        <v>1</v>
      </c>
      <c r="C28">
        <v>27</v>
      </c>
      <c r="D28">
        <f t="shared" si="4"/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2056.8000000000002</v>
      </c>
      <c r="M28" s="13">
        <f t="shared" si="2"/>
        <v>349.65600000000006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2700.5</v>
      </c>
      <c r="O28" s="13">
        <f t="shared" si="3"/>
        <v>459.08500000000004</v>
      </c>
      <c r="P28">
        <v>20568</v>
      </c>
      <c r="Q28">
        <v>27005</v>
      </c>
      <c r="R28">
        <v>0.78089536611358712</v>
      </c>
      <c r="S28">
        <v>0.21910463388641291</v>
      </c>
      <c r="T28">
        <v>0.53215602636131676</v>
      </c>
      <c r="U28">
        <v>0.46784397363868319</v>
      </c>
      <c r="V28">
        <v>2.8011204481792722E-3</v>
      </c>
      <c r="W28" s="5">
        <v>0</v>
      </c>
      <c r="X28" s="5">
        <f t="shared" si="5"/>
        <v>0</v>
      </c>
      <c r="Y28">
        <v>1149</v>
      </c>
      <c r="Z28">
        <v>0</v>
      </c>
      <c r="AA28">
        <v>0</v>
      </c>
      <c r="AB28" s="9">
        <v>3.4</v>
      </c>
      <c r="AC28">
        <v>0</v>
      </c>
      <c r="AD28">
        <f t="shared" si="6"/>
        <v>0</v>
      </c>
    </row>
    <row r="29" spans="1:30" x14ac:dyDescent="0.6">
      <c r="A29">
        <v>2013</v>
      </c>
      <c r="B29">
        <v>1</v>
      </c>
      <c r="C29">
        <v>28</v>
      </c>
      <c r="D29">
        <f t="shared" si="4"/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3154.0499999999997</v>
      </c>
      <c r="M29" s="13">
        <f t="shared" si="2"/>
        <v>536.18849999999998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3522.6</v>
      </c>
      <c r="O29" s="13">
        <f t="shared" si="3"/>
        <v>598.84199999999998</v>
      </c>
      <c r="P29">
        <v>21027</v>
      </c>
      <c r="Q29">
        <v>23484</v>
      </c>
      <c r="R29">
        <v>0.84046100056347806</v>
      </c>
      <c r="S29">
        <v>0.159538999436522</v>
      </c>
      <c r="T29">
        <v>0.52324192835028749</v>
      </c>
      <c r="U29">
        <v>0.47675807164971251</v>
      </c>
      <c r="V29">
        <v>1.2151756773390591E-2</v>
      </c>
      <c r="W29" s="5">
        <v>0</v>
      </c>
      <c r="X29" s="5">
        <f t="shared" si="5"/>
        <v>0</v>
      </c>
      <c r="Y29">
        <v>1149</v>
      </c>
      <c r="Z29">
        <v>0</v>
      </c>
      <c r="AA29">
        <v>0</v>
      </c>
      <c r="AB29" s="9">
        <v>5.3</v>
      </c>
      <c r="AC29">
        <v>0</v>
      </c>
      <c r="AD29">
        <f t="shared" si="6"/>
        <v>0</v>
      </c>
    </row>
    <row r="30" spans="1:30" x14ac:dyDescent="0.6">
      <c r="A30">
        <v>2013</v>
      </c>
      <c r="B30">
        <v>1</v>
      </c>
      <c r="C30">
        <v>29</v>
      </c>
      <c r="D30">
        <f t="shared" si="4"/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2759.7</v>
      </c>
      <c r="M30" s="13">
        <f t="shared" si="2"/>
        <v>469.149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2850.9</v>
      </c>
      <c r="O30" s="13">
        <f t="shared" si="3"/>
        <v>484.65300000000008</v>
      </c>
      <c r="P30">
        <v>18398</v>
      </c>
      <c r="Q30">
        <v>19006</v>
      </c>
      <c r="R30">
        <v>0.80067746209738322</v>
      </c>
      <c r="S30">
        <v>0.19932253790261681</v>
      </c>
      <c r="T30">
        <v>0.4903612535471214</v>
      </c>
      <c r="U30">
        <v>0.50963874645287854</v>
      </c>
      <c r="V30">
        <v>1.191464659535312E-2</v>
      </c>
      <c r="W30" s="5">
        <v>0</v>
      </c>
      <c r="X30" s="5">
        <f t="shared" si="5"/>
        <v>0</v>
      </c>
      <c r="Y30">
        <v>1149</v>
      </c>
      <c r="Z30">
        <v>0</v>
      </c>
      <c r="AA30">
        <v>0</v>
      </c>
      <c r="AB30" s="9">
        <v>7.4</v>
      </c>
      <c r="AC30">
        <v>0</v>
      </c>
      <c r="AD30">
        <f t="shared" si="6"/>
        <v>0</v>
      </c>
    </row>
    <row r="31" spans="1:30" x14ac:dyDescent="0.6">
      <c r="A31">
        <v>2013</v>
      </c>
      <c r="B31">
        <v>1</v>
      </c>
      <c r="C31">
        <v>30</v>
      </c>
      <c r="D31">
        <f t="shared" si="4"/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2362.65</v>
      </c>
      <c r="M31" s="13">
        <f t="shared" si="2"/>
        <v>401.65050000000002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2846.25</v>
      </c>
      <c r="O31" s="13">
        <f t="shared" si="3"/>
        <v>483.86250000000001</v>
      </c>
      <c r="P31">
        <v>15751</v>
      </c>
      <c r="Q31">
        <v>18975</v>
      </c>
      <c r="R31">
        <v>0.76795526364685696</v>
      </c>
      <c r="S31">
        <v>0.2320447363531431</v>
      </c>
      <c r="T31">
        <v>0.48752723642749213</v>
      </c>
      <c r="U31">
        <v>0.51247276357250782</v>
      </c>
      <c r="V31">
        <v>2.6346666347937631E-2</v>
      </c>
      <c r="W31" s="5">
        <v>0</v>
      </c>
      <c r="X31" s="5">
        <f t="shared" si="5"/>
        <v>0</v>
      </c>
      <c r="Y31">
        <v>1149</v>
      </c>
      <c r="Z31">
        <v>0</v>
      </c>
      <c r="AA31">
        <v>0</v>
      </c>
      <c r="AB31" s="9">
        <v>10.1</v>
      </c>
      <c r="AC31">
        <v>0</v>
      </c>
      <c r="AD31">
        <f t="shared" si="6"/>
        <v>0</v>
      </c>
    </row>
    <row r="32" spans="1:30" x14ac:dyDescent="0.6">
      <c r="A32">
        <v>2013</v>
      </c>
      <c r="B32">
        <v>1</v>
      </c>
      <c r="C32">
        <v>31</v>
      </c>
      <c r="D32">
        <f t="shared" si="4"/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2819.7</v>
      </c>
      <c r="M32" s="13">
        <f t="shared" si="2"/>
        <v>479.34899999999999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2958.6</v>
      </c>
      <c r="O32" s="13">
        <f t="shared" si="3"/>
        <v>502.96200000000005</v>
      </c>
      <c r="P32">
        <v>18798</v>
      </c>
      <c r="Q32">
        <v>19724</v>
      </c>
      <c r="R32">
        <v>0.80355588710680104</v>
      </c>
      <c r="S32">
        <v>0.19644411289319899</v>
      </c>
      <c r="T32">
        <v>0.53665709237791626</v>
      </c>
      <c r="U32">
        <v>0.40778735206652827</v>
      </c>
      <c r="V32">
        <v>7.5013923698134227E-2</v>
      </c>
      <c r="W32" s="5">
        <v>0</v>
      </c>
      <c r="X32" s="5">
        <f t="shared" si="5"/>
        <v>0</v>
      </c>
      <c r="Y32">
        <v>1149</v>
      </c>
      <c r="Z32">
        <v>0</v>
      </c>
      <c r="AA32">
        <v>0</v>
      </c>
      <c r="AB32" s="9">
        <v>13.3</v>
      </c>
      <c r="AC32">
        <v>0.3</v>
      </c>
      <c r="AD32">
        <f t="shared" si="6"/>
        <v>3.99</v>
      </c>
    </row>
    <row r="33" spans="1:30" x14ac:dyDescent="0.6">
      <c r="A33">
        <v>2013</v>
      </c>
      <c r="B33">
        <v>2</v>
      </c>
      <c r="C33">
        <v>1</v>
      </c>
      <c r="D33">
        <f t="shared" si="4"/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1810.3000000000002</v>
      </c>
      <c r="M33" s="13">
        <f t="shared" si="2"/>
        <v>307.75100000000003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1572.5</v>
      </c>
      <c r="O33" s="13">
        <f t="shared" si="3"/>
        <v>267.32500000000005</v>
      </c>
      <c r="P33">
        <v>18103</v>
      </c>
      <c r="Q33">
        <v>15725</v>
      </c>
      <c r="R33">
        <v>0.7946732384586026</v>
      </c>
      <c r="S33">
        <v>0.2053267615413974</v>
      </c>
      <c r="T33">
        <v>0.50157308578361215</v>
      </c>
      <c r="U33">
        <v>0.44287135866083233</v>
      </c>
      <c r="V33">
        <v>8.2149818991924251E-3</v>
      </c>
      <c r="W33" s="5">
        <v>0</v>
      </c>
      <c r="X33" s="5">
        <f t="shared" si="5"/>
        <v>0</v>
      </c>
      <c r="Y33">
        <v>1149</v>
      </c>
      <c r="Z33">
        <v>0</v>
      </c>
      <c r="AA33">
        <v>0</v>
      </c>
      <c r="AB33" s="9">
        <v>14.9</v>
      </c>
      <c r="AC33">
        <v>12.2</v>
      </c>
      <c r="AD33">
        <f t="shared" si="6"/>
        <v>181.78</v>
      </c>
    </row>
    <row r="34" spans="1:30" x14ac:dyDescent="0.6">
      <c r="A34">
        <v>2013</v>
      </c>
      <c r="B34">
        <v>2</v>
      </c>
      <c r="C34">
        <v>2</v>
      </c>
      <c r="D34">
        <f t="shared" si="4"/>
        <v>6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1913.3000000000002</v>
      </c>
      <c r="M34" s="13">
        <f t="shared" si="2"/>
        <v>325.26100000000008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1840.5</v>
      </c>
      <c r="O34" s="13">
        <f t="shared" si="3"/>
        <v>312.88500000000005</v>
      </c>
      <c r="P34">
        <v>19133</v>
      </c>
      <c r="Q34">
        <v>18405</v>
      </c>
      <c r="R34">
        <v>0.90767245424683252</v>
      </c>
      <c r="S34">
        <v>9.2327545753167525E-2</v>
      </c>
      <c r="T34">
        <v>0.53595053687731031</v>
      </c>
      <c r="U34">
        <v>0.46404946312268969</v>
      </c>
      <c r="V34">
        <v>0</v>
      </c>
      <c r="W34" s="5">
        <v>0</v>
      </c>
      <c r="X34" s="5">
        <f t="shared" si="5"/>
        <v>0</v>
      </c>
      <c r="Y34">
        <v>1149</v>
      </c>
      <c r="Z34">
        <v>0</v>
      </c>
      <c r="AA34">
        <v>0</v>
      </c>
      <c r="AB34" s="9">
        <v>6.9</v>
      </c>
      <c r="AC34">
        <v>0</v>
      </c>
      <c r="AD34">
        <f t="shared" si="6"/>
        <v>0</v>
      </c>
    </row>
    <row r="35" spans="1:30" x14ac:dyDescent="0.6">
      <c r="A35">
        <v>2013</v>
      </c>
      <c r="B35">
        <v>2</v>
      </c>
      <c r="C35">
        <v>3</v>
      </c>
      <c r="D35">
        <f t="shared" si="4"/>
        <v>7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1384.4</v>
      </c>
      <c r="M35" s="13">
        <f t="shared" si="2"/>
        <v>235.34800000000004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2125.7000000000003</v>
      </c>
      <c r="O35" s="13">
        <f t="shared" si="3"/>
        <v>361.36900000000009</v>
      </c>
      <c r="P35">
        <v>13844</v>
      </c>
      <c r="Q35">
        <v>21257</v>
      </c>
      <c r="R35">
        <v>0.88888888888888884</v>
      </c>
      <c r="S35">
        <v>0.1111111111111111</v>
      </c>
      <c r="T35">
        <v>0.52359393329981563</v>
      </c>
      <c r="U35">
        <v>0.47640606670018432</v>
      </c>
      <c r="V35">
        <v>6.1464646464646472E-2</v>
      </c>
      <c r="W35" s="5">
        <v>0</v>
      </c>
      <c r="X35" s="5">
        <f t="shared" si="5"/>
        <v>0</v>
      </c>
      <c r="Y35">
        <v>1149</v>
      </c>
      <c r="Z35">
        <v>0</v>
      </c>
      <c r="AA35">
        <v>0</v>
      </c>
      <c r="AB35" s="9">
        <v>8.1999999999999993</v>
      </c>
      <c r="AC35">
        <v>1.1000000000000001</v>
      </c>
      <c r="AD35">
        <f t="shared" si="6"/>
        <v>9.02</v>
      </c>
    </row>
    <row r="36" spans="1:30" x14ac:dyDescent="0.6">
      <c r="A36">
        <v>2013</v>
      </c>
      <c r="B36">
        <v>2</v>
      </c>
      <c r="C36">
        <v>4</v>
      </c>
      <c r="D36">
        <f t="shared" si="4"/>
        <v>1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2103.15</v>
      </c>
      <c r="M36" s="13">
        <f t="shared" si="2"/>
        <v>357.53550000000001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2496.6</v>
      </c>
      <c r="O36" s="13">
        <f t="shared" si="3"/>
        <v>424.42200000000003</v>
      </c>
      <c r="P36">
        <v>14021</v>
      </c>
      <c r="Q36">
        <v>16644</v>
      </c>
      <c r="R36">
        <v>0.89011797137602455</v>
      </c>
      <c r="S36">
        <v>0.10988202862397541</v>
      </c>
      <c r="T36">
        <v>0.5359328193416385</v>
      </c>
      <c r="U36">
        <v>0.4640671806583615</v>
      </c>
      <c r="V36">
        <v>0.23881204519858279</v>
      </c>
      <c r="W36" s="5">
        <v>0</v>
      </c>
      <c r="X36" s="5">
        <f t="shared" si="5"/>
        <v>0</v>
      </c>
      <c r="Y36">
        <v>1149</v>
      </c>
      <c r="Z36">
        <v>0</v>
      </c>
      <c r="AA36">
        <v>0</v>
      </c>
      <c r="AB36" s="9">
        <v>9.1</v>
      </c>
      <c r="AC36">
        <v>5.5</v>
      </c>
      <c r="AD36">
        <f t="shared" si="6"/>
        <v>50.05</v>
      </c>
    </row>
    <row r="37" spans="1:30" x14ac:dyDescent="0.6">
      <c r="A37">
        <v>2013</v>
      </c>
      <c r="B37">
        <v>2</v>
      </c>
      <c r="C37">
        <v>5</v>
      </c>
      <c r="D37">
        <f t="shared" si="4"/>
        <v>2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1831.5</v>
      </c>
      <c r="M37" s="13">
        <f t="shared" si="2"/>
        <v>311.35500000000002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2242.65</v>
      </c>
      <c r="O37" s="13">
        <f t="shared" si="3"/>
        <v>381.25050000000005</v>
      </c>
      <c r="P37">
        <v>12210</v>
      </c>
      <c r="Q37">
        <v>14951</v>
      </c>
      <c r="R37">
        <v>0.82381309383167078</v>
      </c>
      <c r="S37">
        <v>0.17618690616832919</v>
      </c>
      <c r="T37">
        <v>0.50916137996700661</v>
      </c>
      <c r="U37">
        <v>0.43201509062122873</v>
      </c>
      <c r="V37">
        <v>8.3333333333333332E-3</v>
      </c>
      <c r="W37" s="5">
        <v>0</v>
      </c>
      <c r="X37" s="5">
        <f t="shared" si="5"/>
        <v>0</v>
      </c>
      <c r="Y37">
        <v>1149</v>
      </c>
      <c r="Z37">
        <v>0</v>
      </c>
      <c r="AA37">
        <v>0</v>
      </c>
      <c r="AB37" s="9">
        <v>7.7</v>
      </c>
      <c r="AC37">
        <v>14.7</v>
      </c>
      <c r="AD37">
        <f t="shared" si="6"/>
        <v>113.19</v>
      </c>
    </row>
    <row r="38" spans="1:30" x14ac:dyDescent="0.6">
      <c r="A38">
        <v>2013</v>
      </c>
      <c r="B38">
        <v>2</v>
      </c>
      <c r="C38">
        <v>6</v>
      </c>
      <c r="D38">
        <f t="shared" si="4"/>
        <v>3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1982.55</v>
      </c>
      <c r="M38" s="13">
        <f t="shared" si="2"/>
        <v>337.0335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2242.65</v>
      </c>
      <c r="O38" s="13">
        <f t="shared" si="3"/>
        <v>381.25050000000005</v>
      </c>
      <c r="P38">
        <v>13217</v>
      </c>
      <c r="Q38">
        <v>14951</v>
      </c>
      <c r="R38">
        <v>0.8990068171133051</v>
      </c>
      <c r="S38">
        <v>0.1009931828866949</v>
      </c>
      <c r="T38">
        <v>0.50828749776475746</v>
      </c>
      <c r="U38">
        <v>0.49171250223524249</v>
      </c>
      <c r="V38">
        <v>8.6819392230576442E-2</v>
      </c>
      <c r="W38" s="5">
        <v>0</v>
      </c>
      <c r="X38" s="5">
        <f t="shared" si="5"/>
        <v>0</v>
      </c>
      <c r="Y38">
        <v>1149</v>
      </c>
      <c r="Z38">
        <v>0</v>
      </c>
      <c r="AA38">
        <v>0</v>
      </c>
      <c r="AB38" s="9">
        <v>5.6</v>
      </c>
      <c r="AC38">
        <v>2.7</v>
      </c>
      <c r="AD38">
        <f t="shared" si="6"/>
        <v>15.12</v>
      </c>
    </row>
    <row r="39" spans="1:30" x14ac:dyDescent="0.6">
      <c r="A39">
        <v>2013</v>
      </c>
      <c r="B39">
        <v>2</v>
      </c>
      <c r="C39">
        <v>7</v>
      </c>
      <c r="D39">
        <f t="shared" si="4"/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3203.7</v>
      </c>
      <c r="M39" s="13">
        <f t="shared" si="2"/>
        <v>544.62900000000002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2460.6</v>
      </c>
      <c r="O39" s="13">
        <f t="shared" si="3"/>
        <v>418.30200000000002</v>
      </c>
      <c r="P39">
        <v>21358</v>
      </c>
      <c r="Q39">
        <v>16404</v>
      </c>
      <c r="R39">
        <v>0.88235294117647056</v>
      </c>
      <c r="S39">
        <v>0.1176470588235294</v>
      </c>
      <c r="T39">
        <v>0.52462557785560637</v>
      </c>
      <c r="U39">
        <v>0.47537442214439363</v>
      </c>
      <c r="V39">
        <v>4.3980906956685502E-2</v>
      </c>
      <c r="W39" s="5">
        <v>0</v>
      </c>
      <c r="X39" s="5">
        <f t="shared" si="5"/>
        <v>0</v>
      </c>
      <c r="Y39">
        <v>1149</v>
      </c>
      <c r="Z39">
        <v>0</v>
      </c>
      <c r="AA39">
        <v>0</v>
      </c>
      <c r="AB39" s="9">
        <v>1.5</v>
      </c>
      <c r="AC39">
        <v>0</v>
      </c>
      <c r="AD39">
        <f t="shared" si="6"/>
        <v>0</v>
      </c>
    </row>
    <row r="40" spans="1:30" x14ac:dyDescent="0.6">
      <c r="A40">
        <v>2013</v>
      </c>
      <c r="B40">
        <v>2</v>
      </c>
      <c r="C40">
        <v>8</v>
      </c>
      <c r="D40">
        <f t="shared" si="4"/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2942.2000000000003</v>
      </c>
      <c r="M40" s="13">
        <f t="shared" si="2"/>
        <v>500.17400000000009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1908.6000000000001</v>
      </c>
      <c r="O40" s="13">
        <f t="shared" si="3"/>
        <v>324.46200000000005</v>
      </c>
      <c r="P40">
        <v>29422</v>
      </c>
      <c r="Q40">
        <v>19086</v>
      </c>
      <c r="R40">
        <v>0.83892516247719295</v>
      </c>
      <c r="S40">
        <v>0.1610748375228071</v>
      </c>
      <c r="T40">
        <v>0.53203569190714162</v>
      </c>
      <c r="U40">
        <v>0.46796430809285838</v>
      </c>
      <c r="V40">
        <v>7.2272127683761025E-2</v>
      </c>
      <c r="W40" s="5">
        <v>0</v>
      </c>
      <c r="X40" s="5">
        <f t="shared" si="5"/>
        <v>0</v>
      </c>
      <c r="Y40">
        <v>1149</v>
      </c>
      <c r="Z40">
        <v>0</v>
      </c>
      <c r="AA40">
        <v>0</v>
      </c>
      <c r="AB40" s="9">
        <v>-0.7</v>
      </c>
      <c r="AC40">
        <v>0</v>
      </c>
      <c r="AD40">
        <f t="shared" si="6"/>
        <v>0</v>
      </c>
    </row>
    <row r="41" spans="1:30" x14ac:dyDescent="0.6">
      <c r="A41">
        <v>2013</v>
      </c>
      <c r="B41">
        <v>2</v>
      </c>
      <c r="C41">
        <v>9</v>
      </c>
      <c r="D41">
        <f t="shared" si="4"/>
        <v>6</v>
      </c>
      <c r="E41" t="s">
        <v>12</v>
      </c>
      <c r="F41" t="s">
        <v>14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12" t="s">
        <v>62</v>
      </c>
      <c r="K41" s="12"/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2966.4</v>
      </c>
      <c r="M41" s="13">
        <f t="shared" si="2"/>
        <v>504.28800000000007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1579.7</v>
      </c>
      <c r="O41" s="13">
        <f t="shared" si="3"/>
        <v>268.54900000000004</v>
      </c>
      <c r="P41">
        <v>29664</v>
      </c>
      <c r="Q41">
        <v>15797</v>
      </c>
      <c r="R41">
        <v>0.88235294117647056</v>
      </c>
      <c r="S41">
        <v>0.1176470588235294</v>
      </c>
      <c r="T41">
        <v>0.54406050635366321</v>
      </c>
      <c r="U41">
        <v>0.45593949364633679</v>
      </c>
      <c r="V41">
        <v>2.9411764705882348E-3</v>
      </c>
      <c r="W41" s="5">
        <v>0</v>
      </c>
      <c r="X41" s="5">
        <f t="shared" si="5"/>
        <v>0</v>
      </c>
      <c r="Y41">
        <v>1149</v>
      </c>
      <c r="Z41">
        <v>0</v>
      </c>
      <c r="AA41">
        <v>0</v>
      </c>
      <c r="AB41" s="9">
        <v>1.6</v>
      </c>
      <c r="AC41">
        <v>0</v>
      </c>
      <c r="AD41">
        <f t="shared" si="6"/>
        <v>0</v>
      </c>
    </row>
    <row r="42" spans="1:30" x14ac:dyDescent="0.6">
      <c r="A42">
        <v>2013</v>
      </c>
      <c r="B42">
        <v>2</v>
      </c>
      <c r="C42">
        <v>10</v>
      </c>
      <c r="D42">
        <f t="shared" si="4"/>
        <v>7</v>
      </c>
      <c r="E42" t="s">
        <v>12</v>
      </c>
      <c r="F42" t="s">
        <v>11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12" t="s">
        <v>62</v>
      </c>
      <c r="K42" s="12"/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2051.9</v>
      </c>
      <c r="M42" s="13">
        <f t="shared" si="2"/>
        <v>348.82300000000004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2016.5</v>
      </c>
      <c r="O42" s="13">
        <f t="shared" si="3"/>
        <v>342.80500000000001</v>
      </c>
      <c r="P42">
        <v>20519</v>
      </c>
      <c r="Q42">
        <v>20165</v>
      </c>
      <c r="R42">
        <v>0.80060635879052766</v>
      </c>
      <c r="S42">
        <v>0.19939364120947231</v>
      </c>
      <c r="T42">
        <v>0.53156204906204907</v>
      </c>
      <c r="U42">
        <v>0.46843795093795099</v>
      </c>
      <c r="V42">
        <v>3.1869727018468443E-2</v>
      </c>
      <c r="W42" s="5">
        <v>0</v>
      </c>
      <c r="X42" s="5">
        <f t="shared" si="5"/>
        <v>0</v>
      </c>
      <c r="Y42">
        <v>1149</v>
      </c>
      <c r="Z42">
        <v>0</v>
      </c>
      <c r="AA42">
        <v>0</v>
      </c>
      <c r="AB42" s="9">
        <v>4.5999999999999996</v>
      </c>
      <c r="AC42">
        <v>0</v>
      </c>
      <c r="AD42">
        <f t="shared" si="6"/>
        <v>0</v>
      </c>
    </row>
    <row r="43" spans="1:30" x14ac:dyDescent="0.6">
      <c r="A43">
        <v>2013</v>
      </c>
      <c r="B43">
        <v>2</v>
      </c>
      <c r="C43">
        <v>11</v>
      </c>
      <c r="D43">
        <f t="shared" si="4"/>
        <v>1</v>
      </c>
      <c r="E43" t="s">
        <v>12</v>
      </c>
      <c r="F43" t="s">
        <v>15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12" t="s">
        <v>62</v>
      </c>
      <c r="K43" s="12"/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2432.7000000000003</v>
      </c>
      <c r="M43" s="13">
        <f t="shared" si="2"/>
        <v>413.55900000000008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3062</v>
      </c>
      <c r="O43" s="13">
        <f t="shared" si="3"/>
        <v>520.54000000000008</v>
      </c>
      <c r="P43">
        <v>24327</v>
      </c>
      <c r="Q43">
        <v>30620</v>
      </c>
      <c r="R43">
        <v>0.83333333333333337</v>
      </c>
      <c r="S43">
        <v>0.16666666666666671</v>
      </c>
      <c r="T43">
        <v>0.4517300606229826</v>
      </c>
      <c r="U43">
        <v>0.5482699393770174</v>
      </c>
      <c r="V43">
        <v>2.1733261323904591E-2</v>
      </c>
      <c r="W43" s="5">
        <v>0</v>
      </c>
      <c r="X43" s="5">
        <f t="shared" si="5"/>
        <v>0</v>
      </c>
      <c r="Y43">
        <v>1149</v>
      </c>
      <c r="Z43">
        <v>0</v>
      </c>
      <c r="AA43">
        <v>0</v>
      </c>
      <c r="AB43" s="9">
        <v>3.7</v>
      </c>
      <c r="AC43">
        <v>0</v>
      </c>
      <c r="AD43">
        <f t="shared" si="6"/>
        <v>0</v>
      </c>
    </row>
    <row r="44" spans="1:30" x14ac:dyDescent="0.6">
      <c r="A44">
        <v>2013</v>
      </c>
      <c r="B44">
        <v>2</v>
      </c>
      <c r="C44">
        <v>12</v>
      </c>
      <c r="D44">
        <f t="shared" si="4"/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3612.2999999999997</v>
      </c>
      <c r="M44" s="13">
        <f t="shared" si="2"/>
        <v>614.09100000000001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4419.45</v>
      </c>
      <c r="O44" s="13">
        <f t="shared" si="3"/>
        <v>751.30650000000003</v>
      </c>
      <c r="P44">
        <v>24082</v>
      </c>
      <c r="Q44">
        <v>29463</v>
      </c>
      <c r="R44">
        <v>0.79258404369164914</v>
      </c>
      <c r="S44">
        <v>0.20741595630835091</v>
      </c>
      <c r="T44">
        <v>0.51760659364460537</v>
      </c>
      <c r="U44">
        <v>0.48239340635539463</v>
      </c>
      <c r="V44">
        <v>1.3505987190197719E-2</v>
      </c>
      <c r="W44" s="5">
        <v>0</v>
      </c>
      <c r="X44" s="5">
        <f t="shared" si="5"/>
        <v>0</v>
      </c>
      <c r="Y44">
        <v>1149</v>
      </c>
      <c r="Z44">
        <v>0</v>
      </c>
      <c r="AA44">
        <v>0</v>
      </c>
      <c r="AB44" s="9">
        <v>4.8</v>
      </c>
      <c r="AC44">
        <v>1.2</v>
      </c>
      <c r="AD44">
        <f t="shared" si="6"/>
        <v>5.76</v>
      </c>
    </row>
    <row r="45" spans="1:30" x14ac:dyDescent="0.6">
      <c r="A45">
        <v>2013</v>
      </c>
      <c r="B45">
        <v>2</v>
      </c>
      <c r="C45">
        <v>13</v>
      </c>
      <c r="D45">
        <f t="shared" si="4"/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3920.3999999999996</v>
      </c>
      <c r="M45" s="13">
        <f t="shared" si="2"/>
        <v>666.46799999999996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4168.95</v>
      </c>
      <c r="O45" s="13">
        <f t="shared" si="3"/>
        <v>708.72149999999999</v>
      </c>
      <c r="P45">
        <v>26136</v>
      </c>
      <c r="Q45">
        <v>27793</v>
      </c>
      <c r="R45">
        <v>0.82093496725955106</v>
      </c>
      <c r="S45">
        <v>0.17906503274044891</v>
      </c>
      <c r="T45">
        <v>0.55854040329865495</v>
      </c>
      <c r="U45">
        <v>0.44145959670134499</v>
      </c>
      <c r="V45">
        <v>9.5357458021064281E-2</v>
      </c>
      <c r="W45" s="5">
        <v>0</v>
      </c>
      <c r="X45" s="5">
        <f t="shared" si="5"/>
        <v>0</v>
      </c>
      <c r="Y45">
        <v>1149</v>
      </c>
      <c r="Z45">
        <v>0</v>
      </c>
      <c r="AA45">
        <v>0</v>
      </c>
      <c r="AB45" s="9">
        <v>4.3</v>
      </c>
      <c r="AC45">
        <v>0</v>
      </c>
      <c r="AD45">
        <f t="shared" si="6"/>
        <v>0</v>
      </c>
    </row>
    <row r="46" spans="1:30" x14ac:dyDescent="0.6">
      <c r="A46">
        <v>2013</v>
      </c>
      <c r="B46">
        <v>2</v>
      </c>
      <c r="C46">
        <v>14</v>
      </c>
      <c r="D46">
        <f t="shared" si="4"/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3835.6499999999996</v>
      </c>
      <c r="M46" s="13">
        <f t="shared" si="2"/>
        <v>652.06049999999993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3682.65</v>
      </c>
      <c r="O46" s="13">
        <f t="shared" si="3"/>
        <v>626.05050000000006</v>
      </c>
      <c r="P46">
        <v>25571</v>
      </c>
      <c r="Q46">
        <v>24551</v>
      </c>
      <c r="R46">
        <v>0.85046748564001506</v>
      </c>
      <c r="S46">
        <v>0.14953251435998491</v>
      </c>
      <c r="T46">
        <v>0.529418851546127</v>
      </c>
      <c r="U46">
        <v>0.47058114845387289</v>
      </c>
      <c r="V46">
        <v>2.853094381227373E-2</v>
      </c>
      <c r="W46" s="5">
        <v>0</v>
      </c>
      <c r="X46" s="5">
        <f t="shared" si="5"/>
        <v>0</v>
      </c>
      <c r="Y46">
        <v>1149</v>
      </c>
      <c r="Z46">
        <v>0</v>
      </c>
      <c r="AA46">
        <v>0</v>
      </c>
      <c r="AB46" s="9">
        <v>5.9</v>
      </c>
      <c r="AC46">
        <v>2.2999999999999998</v>
      </c>
      <c r="AD46">
        <f t="shared" si="6"/>
        <v>13.57</v>
      </c>
    </row>
    <row r="47" spans="1:30" x14ac:dyDescent="0.6">
      <c r="A47">
        <v>2013</v>
      </c>
      <c r="B47">
        <v>2</v>
      </c>
      <c r="C47">
        <v>15</v>
      </c>
      <c r="D47">
        <f t="shared" si="4"/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2693.8</v>
      </c>
      <c r="M47" s="13">
        <f t="shared" si="2"/>
        <v>457.94600000000008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2395.2000000000003</v>
      </c>
      <c r="O47" s="13">
        <f t="shared" si="3"/>
        <v>407.18400000000008</v>
      </c>
      <c r="P47">
        <v>26938</v>
      </c>
      <c r="Q47">
        <v>23952</v>
      </c>
      <c r="R47">
        <v>0.80031344035722829</v>
      </c>
      <c r="S47">
        <v>0.19968655964277171</v>
      </c>
      <c r="T47">
        <v>0.49247351575366299</v>
      </c>
      <c r="U47">
        <v>0.50752648424633706</v>
      </c>
      <c r="V47">
        <v>1.7135642135642139E-2</v>
      </c>
      <c r="W47" s="5">
        <v>0</v>
      </c>
      <c r="X47" s="5">
        <f t="shared" si="5"/>
        <v>0</v>
      </c>
      <c r="Y47">
        <v>1149</v>
      </c>
      <c r="Z47">
        <v>0</v>
      </c>
      <c r="AA47">
        <v>0</v>
      </c>
      <c r="AB47" s="9">
        <v>5.5</v>
      </c>
      <c r="AC47">
        <v>1.8</v>
      </c>
      <c r="AD47">
        <f t="shared" si="6"/>
        <v>9.9</v>
      </c>
    </row>
    <row r="48" spans="1:30" x14ac:dyDescent="0.6">
      <c r="A48">
        <v>2013</v>
      </c>
      <c r="B48">
        <v>2</v>
      </c>
      <c r="C48">
        <v>16</v>
      </c>
      <c r="D48">
        <f t="shared" si="4"/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2592.4</v>
      </c>
      <c r="M48" s="13">
        <f t="shared" si="2"/>
        <v>440.70800000000003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2363.2000000000003</v>
      </c>
      <c r="O48" s="13">
        <f t="shared" si="3"/>
        <v>401.74400000000009</v>
      </c>
      <c r="P48">
        <v>25924</v>
      </c>
      <c r="Q48">
        <v>23632</v>
      </c>
      <c r="R48">
        <v>0.72869831421795761</v>
      </c>
      <c r="S48">
        <v>0.27130168578204228</v>
      </c>
      <c r="T48">
        <v>0.50256555228553301</v>
      </c>
      <c r="U48">
        <v>0.44480286876709862</v>
      </c>
      <c r="V48">
        <v>1.973684210526315E-2</v>
      </c>
      <c r="W48" s="5">
        <v>0</v>
      </c>
      <c r="X48" s="5">
        <f t="shared" si="5"/>
        <v>0</v>
      </c>
      <c r="Y48">
        <v>1149</v>
      </c>
      <c r="Z48">
        <v>0</v>
      </c>
      <c r="AA48">
        <v>0</v>
      </c>
      <c r="AB48" s="9">
        <v>3.5</v>
      </c>
      <c r="AC48">
        <v>0</v>
      </c>
      <c r="AD48">
        <f t="shared" si="6"/>
        <v>0</v>
      </c>
    </row>
    <row r="49" spans="1:30" x14ac:dyDescent="0.6">
      <c r="A49">
        <v>2013</v>
      </c>
      <c r="B49">
        <v>2</v>
      </c>
      <c r="C49">
        <v>17</v>
      </c>
      <c r="D49">
        <f t="shared" si="4"/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2455</v>
      </c>
      <c r="M49" s="13">
        <f t="shared" si="2"/>
        <v>417.35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2816</v>
      </c>
      <c r="O49" s="13">
        <f t="shared" si="3"/>
        <v>478.72</v>
      </c>
      <c r="P49">
        <v>24550</v>
      </c>
      <c r="Q49">
        <v>28160</v>
      </c>
      <c r="R49">
        <v>0.8410657521118905</v>
      </c>
      <c r="S49">
        <v>0.1589342478881095</v>
      </c>
      <c r="T49">
        <v>0.48399483046012531</v>
      </c>
      <c r="U49">
        <v>0.46044961398431922</v>
      </c>
      <c r="V49">
        <v>5.8807079013028667E-2</v>
      </c>
      <c r="W49" s="5">
        <v>0</v>
      </c>
      <c r="X49" s="5">
        <f t="shared" si="5"/>
        <v>0</v>
      </c>
      <c r="Y49">
        <v>1149</v>
      </c>
      <c r="Z49">
        <v>0</v>
      </c>
      <c r="AA49">
        <v>0</v>
      </c>
      <c r="AB49" s="9">
        <v>7.6</v>
      </c>
      <c r="AC49">
        <v>5.6</v>
      </c>
      <c r="AD49">
        <f t="shared" si="6"/>
        <v>42.559999999999995</v>
      </c>
    </row>
    <row r="50" spans="1:30" x14ac:dyDescent="0.6">
      <c r="A50">
        <v>2013</v>
      </c>
      <c r="B50">
        <v>2</v>
      </c>
      <c r="C50">
        <v>18</v>
      </c>
      <c r="D50">
        <f t="shared" si="4"/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3682.2</v>
      </c>
      <c r="M50" s="13">
        <f t="shared" si="2"/>
        <v>625.97400000000005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3887.3999999999996</v>
      </c>
      <c r="O50" s="13">
        <f t="shared" si="3"/>
        <v>660.85799999999995</v>
      </c>
      <c r="P50">
        <v>24548</v>
      </c>
      <c r="Q50">
        <v>25916</v>
      </c>
      <c r="R50">
        <v>0.9126483757114523</v>
      </c>
      <c r="S50">
        <v>8.735162428854773E-2</v>
      </c>
      <c r="T50">
        <v>0.5134331114362074</v>
      </c>
      <c r="U50">
        <v>0.48656688856379249</v>
      </c>
      <c r="V50">
        <v>3.26797385620915E-3</v>
      </c>
      <c r="W50" s="5">
        <v>0</v>
      </c>
      <c r="X50" s="5">
        <f t="shared" si="5"/>
        <v>0</v>
      </c>
      <c r="Y50">
        <v>1149</v>
      </c>
      <c r="Z50">
        <v>0</v>
      </c>
      <c r="AA50">
        <v>0</v>
      </c>
      <c r="AB50" s="9">
        <v>7.5</v>
      </c>
      <c r="AC50">
        <v>3.6</v>
      </c>
      <c r="AD50">
        <f t="shared" si="6"/>
        <v>27</v>
      </c>
    </row>
    <row r="51" spans="1:30" x14ac:dyDescent="0.6">
      <c r="A51">
        <v>2013</v>
      </c>
      <c r="B51">
        <v>2</v>
      </c>
      <c r="C51">
        <v>19</v>
      </c>
      <c r="D51">
        <f t="shared" si="4"/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3366.15</v>
      </c>
      <c r="M51" s="13">
        <f t="shared" si="2"/>
        <v>572.24550000000011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3421.0499999999997</v>
      </c>
      <c r="O51" s="13">
        <f t="shared" si="3"/>
        <v>581.57849999999996</v>
      </c>
      <c r="P51">
        <v>22441</v>
      </c>
      <c r="Q51">
        <v>22807</v>
      </c>
      <c r="R51">
        <v>0.8627598741078949</v>
      </c>
      <c r="S51">
        <v>0.13724012589210521</v>
      </c>
      <c r="T51">
        <v>0.50836441594181536</v>
      </c>
      <c r="U51">
        <v>0.49163558405818469</v>
      </c>
      <c r="V51">
        <v>0.13547429421587129</v>
      </c>
      <c r="W51" s="5">
        <v>0</v>
      </c>
      <c r="X51" s="5">
        <f t="shared" si="5"/>
        <v>0</v>
      </c>
      <c r="Y51">
        <v>1149</v>
      </c>
      <c r="Z51">
        <v>0</v>
      </c>
      <c r="AA51">
        <v>0</v>
      </c>
      <c r="AB51" s="9">
        <v>2.7</v>
      </c>
      <c r="AC51">
        <v>8.1</v>
      </c>
      <c r="AD51">
        <f t="shared" si="6"/>
        <v>21.87</v>
      </c>
    </row>
    <row r="52" spans="1:30" x14ac:dyDescent="0.6">
      <c r="A52">
        <v>2013</v>
      </c>
      <c r="B52">
        <v>2</v>
      </c>
      <c r="C52">
        <v>20</v>
      </c>
      <c r="D52">
        <f t="shared" si="4"/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3664.95</v>
      </c>
      <c r="M52" s="13">
        <f t="shared" si="2"/>
        <v>623.04150000000004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3543.6</v>
      </c>
      <c r="O52" s="13">
        <f t="shared" si="3"/>
        <v>602.41200000000003</v>
      </c>
      <c r="P52">
        <v>24433</v>
      </c>
      <c r="Q52">
        <v>23624</v>
      </c>
      <c r="R52">
        <v>0.84300791556728227</v>
      </c>
      <c r="S52">
        <v>0.1569920844327177</v>
      </c>
      <c r="T52">
        <v>0.56053398314501468</v>
      </c>
      <c r="U52">
        <v>0.43946601685498538</v>
      </c>
      <c r="V52">
        <v>1.127450980392157E-2</v>
      </c>
      <c r="W52" s="5">
        <v>0</v>
      </c>
      <c r="X52" s="5">
        <f t="shared" si="5"/>
        <v>0</v>
      </c>
      <c r="Y52">
        <v>1149</v>
      </c>
      <c r="Z52">
        <v>0</v>
      </c>
      <c r="AA52">
        <v>0</v>
      </c>
      <c r="AB52" s="9">
        <v>3.7</v>
      </c>
      <c r="AC52">
        <v>0</v>
      </c>
      <c r="AD52">
        <f t="shared" si="6"/>
        <v>0</v>
      </c>
    </row>
    <row r="53" spans="1:30" x14ac:dyDescent="0.6">
      <c r="A53">
        <v>2013</v>
      </c>
      <c r="B53">
        <v>2</v>
      </c>
      <c r="C53">
        <v>21</v>
      </c>
      <c r="D53">
        <f t="shared" si="4"/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3997.2</v>
      </c>
      <c r="M53" s="13">
        <f t="shared" si="2"/>
        <v>679.524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3667.65</v>
      </c>
      <c r="O53" s="13">
        <f t="shared" si="3"/>
        <v>623.5005000000001</v>
      </c>
      <c r="P53">
        <v>26648</v>
      </c>
      <c r="Q53">
        <v>24451</v>
      </c>
      <c r="R53">
        <v>0.83333333333333337</v>
      </c>
      <c r="S53">
        <v>0.16666666666666671</v>
      </c>
      <c r="T53">
        <v>0.47788946276797928</v>
      </c>
      <c r="U53">
        <v>0.46655498167646497</v>
      </c>
      <c r="V53">
        <v>3.895069112174375E-2</v>
      </c>
      <c r="W53" s="5">
        <v>0</v>
      </c>
      <c r="X53" s="5">
        <f t="shared" si="5"/>
        <v>0</v>
      </c>
      <c r="Y53">
        <v>1149</v>
      </c>
      <c r="Z53">
        <v>0</v>
      </c>
      <c r="AA53">
        <v>0</v>
      </c>
      <c r="AB53" s="9">
        <v>5.4</v>
      </c>
      <c r="AC53">
        <v>0</v>
      </c>
      <c r="AD53">
        <f t="shared" si="6"/>
        <v>0</v>
      </c>
    </row>
    <row r="54" spans="1:30" x14ac:dyDescent="0.6">
      <c r="A54">
        <v>2013</v>
      </c>
      <c r="B54">
        <v>2</v>
      </c>
      <c r="C54">
        <v>22</v>
      </c>
      <c r="D54">
        <f t="shared" si="4"/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2858.8</v>
      </c>
      <c r="M54" s="13">
        <f t="shared" si="2"/>
        <v>485.99600000000004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2482.4</v>
      </c>
      <c r="O54" s="13">
        <f t="shared" si="3"/>
        <v>422.00800000000004</v>
      </c>
      <c r="P54">
        <v>28588</v>
      </c>
      <c r="Q54">
        <v>24824</v>
      </c>
      <c r="R54">
        <v>0.89100846368325559</v>
      </c>
      <c r="S54">
        <v>0.10899153631674451</v>
      </c>
      <c r="T54">
        <v>0.46549667756536328</v>
      </c>
      <c r="U54">
        <v>0.53450332243463672</v>
      </c>
      <c r="V54">
        <v>6.1595784971607337E-2</v>
      </c>
      <c r="W54" s="5">
        <v>0</v>
      </c>
      <c r="X54" s="5">
        <f t="shared" si="5"/>
        <v>0</v>
      </c>
      <c r="Y54">
        <v>1149</v>
      </c>
      <c r="Z54">
        <v>0</v>
      </c>
      <c r="AA54">
        <v>0</v>
      </c>
      <c r="AB54" s="9">
        <v>7</v>
      </c>
      <c r="AC54">
        <v>0</v>
      </c>
      <c r="AD54">
        <f t="shared" si="6"/>
        <v>0</v>
      </c>
    </row>
    <row r="55" spans="1:30" x14ac:dyDescent="0.6">
      <c r="A55">
        <v>2013</v>
      </c>
      <c r="B55">
        <v>2</v>
      </c>
      <c r="C55">
        <v>23</v>
      </c>
      <c r="D55">
        <f t="shared" si="4"/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2745</v>
      </c>
      <c r="M55" s="13">
        <f t="shared" si="2"/>
        <v>466.65000000000003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2638.6000000000004</v>
      </c>
      <c r="O55" s="13">
        <f t="shared" si="3"/>
        <v>448.56200000000007</v>
      </c>
      <c r="P55">
        <v>27450</v>
      </c>
      <c r="Q55">
        <v>26386</v>
      </c>
      <c r="R55">
        <v>0.75551485510546768</v>
      </c>
      <c r="S55">
        <v>0.2444851448945323</v>
      </c>
      <c r="T55">
        <v>0.51183707374496856</v>
      </c>
      <c r="U55">
        <v>0.48816292625503149</v>
      </c>
      <c r="V55">
        <v>2.5252525252525259E-3</v>
      </c>
      <c r="W55" s="5">
        <v>0</v>
      </c>
      <c r="X55" s="5">
        <f t="shared" si="5"/>
        <v>0</v>
      </c>
      <c r="Y55">
        <v>1149</v>
      </c>
      <c r="Z55">
        <v>0</v>
      </c>
      <c r="AA55">
        <v>0</v>
      </c>
      <c r="AB55" s="9">
        <v>4.9000000000000004</v>
      </c>
      <c r="AC55">
        <v>0</v>
      </c>
      <c r="AD55">
        <f t="shared" si="6"/>
        <v>0</v>
      </c>
    </row>
    <row r="56" spans="1:30" x14ac:dyDescent="0.6">
      <c r="A56">
        <v>2013</v>
      </c>
      <c r="B56">
        <v>2</v>
      </c>
      <c r="C56">
        <v>24</v>
      </c>
      <c r="D56">
        <f t="shared" si="4"/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2745.5</v>
      </c>
      <c r="M56" s="13">
        <f t="shared" si="2"/>
        <v>466.73500000000001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2905.8</v>
      </c>
      <c r="O56" s="13">
        <f t="shared" si="3"/>
        <v>493.98600000000005</v>
      </c>
      <c r="P56">
        <v>27455</v>
      </c>
      <c r="Q56">
        <v>29058</v>
      </c>
      <c r="R56">
        <v>0.81696503384240238</v>
      </c>
      <c r="S56">
        <v>0.1830349661575976</v>
      </c>
      <c r="T56">
        <v>0.50173450646360873</v>
      </c>
      <c r="U56">
        <v>0.49826549353639132</v>
      </c>
      <c r="V56">
        <v>2.4643106254359452E-2</v>
      </c>
      <c r="W56" s="5">
        <v>0</v>
      </c>
      <c r="X56" s="5">
        <f t="shared" si="5"/>
        <v>0</v>
      </c>
      <c r="Y56">
        <v>1149</v>
      </c>
      <c r="Z56">
        <v>0</v>
      </c>
      <c r="AA56">
        <v>0</v>
      </c>
      <c r="AB56" s="9">
        <v>5.7</v>
      </c>
      <c r="AC56">
        <v>0</v>
      </c>
      <c r="AD56">
        <f t="shared" si="6"/>
        <v>0</v>
      </c>
    </row>
    <row r="57" spans="1:30" x14ac:dyDescent="0.6">
      <c r="A57">
        <v>2013</v>
      </c>
      <c r="B57">
        <v>2</v>
      </c>
      <c r="C57">
        <v>25</v>
      </c>
      <c r="D57">
        <f t="shared" si="4"/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3919.95</v>
      </c>
      <c r="M57" s="13">
        <f t="shared" si="2"/>
        <v>666.39150000000006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4099.6499999999996</v>
      </c>
      <c r="O57" s="13">
        <f t="shared" si="3"/>
        <v>696.94050000000004</v>
      </c>
      <c r="P57">
        <v>26133</v>
      </c>
      <c r="Q57">
        <v>27331</v>
      </c>
      <c r="R57">
        <v>0.81085438267713716</v>
      </c>
      <c r="S57">
        <v>0.18914561732286281</v>
      </c>
      <c r="T57">
        <v>0.49618033692774571</v>
      </c>
      <c r="U57">
        <v>0.50381966307225423</v>
      </c>
      <c r="V57">
        <v>3.56052375183483E-2</v>
      </c>
      <c r="W57" s="5">
        <v>0</v>
      </c>
      <c r="X57" s="5">
        <f t="shared" si="5"/>
        <v>0</v>
      </c>
      <c r="Y57">
        <v>1149</v>
      </c>
      <c r="Z57">
        <v>0</v>
      </c>
      <c r="AA57">
        <v>0</v>
      </c>
      <c r="AB57" s="9">
        <v>9.5</v>
      </c>
      <c r="AC57">
        <v>0</v>
      </c>
      <c r="AD57">
        <f t="shared" si="6"/>
        <v>0</v>
      </c>
    </row>
    <row r="58" spans="1:30" x14ac:dyDescent="0.6">
      <c r="A58">
        <v>2013</v>
      </c>
      <c r="B58">
        <v>2</v>
      </c>
      <c r="C58">
        <v>26</v>
      </c>
      <c r="D58">
        <f t="shared" si="4"/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3837.1499999999996</v>
      </c>
      <c r="M58" s="13">
        <f t="shared" si="2"/>
        <v>652.31549999999993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4009.0499999999997</v>
      </c>
      <c r="O58" s="13">
        <f t="shared" si="3"/>
        <v>681.5385</v>
      </c>
      <c r="P58">
        <v>25581</v>
      </c>
      <c r="Q58">
        <v>26727</v>
      </c>
      <c r="R58">
        <v>0.82242285537923787</v>
      </c>
      <c r="S58">
        <v>0.17757714462076221</v>
      </c>
      <c r="T58">
        <v>0.47581526959303239</v>
      </c>
      <c r="U58">
        <v>0.46536120099520278</v>
      </c>
      <c r="V58">
        <v>8.8305322128851546E-2</v>
      </c>
      <c r="W58" s="5">
        <v>0</v>
      </c>
      <c r="X58" s="5">
        <f t="shared" si="5"/>
        <v>0</v>
      </c>
      <c r="Y58">
        <v>1149</v>
      </c>
      <c r="Z58">
        <v>0</v>
      </c>
      <c r="AA58">
        <v>0</v>
      </c>
      <c r="AB58" s="9">
        <v>10.6</v>
      </c>
      <c r="AC58">
        <v>1.7</v>
      </c>
      <c r="AD58">
        <f t="shared" si="6"/>
        <v>18.02</v>
      </c>
    </row>
    <row r="59" spans="1:30" x14ac:dyDescent="0.6">
      <c r="A59">
        <v>2013</v>
      </c>
      <c r="B59">
        <v>2</v>
      </c>
      <c r="C59">
        <v>27</v>
      </c>
      <c r="D59">
        <f t="shared" si="4"/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4435.5</v>
      </c>
      <c r="M59" s="13">
        <f t="shared" si="2"/>
        <v>754.03500000000008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3918.1499999999996</v>
      </c>
      <c r="O59" s="13">
        <f t="shared" si="3"/>
        <v>666.08550000000002</v>
      </c>
      <c r="P59">
        <v>29570</v>
      </c>
      <c r="Q59">
        <v>26121</v>
      </c>
      <c r="R59">
        <v>0.81706359626923342</v>
      </c>
      <c r="S59">
        <v>0.18293640373076661</v>
      </c>
      <c r="T59">
        <v>0.53185982722525005</v>
      </c>
      <c r="U59">
        <v>0.46814017277475001</v>
      </c>
      <c r="V59">
        <v>3.1684730441442058E-2</v>
      </c>
      <c r="W59" s="5">
        <v>0</v>
      </c>
      <c r="X59" s="5">
        <f t="shared" si="5"/>
        <v>0</v>
      </c>
      <c r="Y59">
        <v>1149</v>
      </c>
      <c r="Z59">
        <v>0</v>
      </c>
      <c r="AA59">
        <v>0</v>
      </c>
      <c r="AB59" s="9">
        <v>9.1</v>
      </c>
      <c r="AC59">
        <v>0</v>
      </c>
      <c r="AD59">
        <f t="shared" si="6"/>
        <v>0</v>
      </c>
    </row>
    <row r="60" spans="1:30" x14ac:dyDescent="0.6">
      <c r="A60">
        <v>2013</v>
      </c>
      <c r="B60">
        <v>2</v>
      </c>
      <c r="C60">
        <v>28</v>
      </c>
      <c r="D60">
        <f t="shared" si="4"/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4406.7</v>
      </c>
      <c r="M60" s="13">
        <f t="shared" si="2"/>
        <v>749.13900000000001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4135.6499999999996</v>
      </c>
      <c r="O60" s="13">
        <f t="shared" si="3"/>
        <v>703.06049999999993</v>
      </c>
      <c r="P60">
        <v>29378</v>
      </c>
      <c r="Q60">
        <v>27571</v>
      </c>
      <c r="R60">
        <v>0.88888888888888884</v>
      </c>
      <c r="S60">
        <v>0.1111111111111111</v>
      </c>
      <c r="T60">
        <v>0.48839462689799579</v>
      </c>
      <c r="U60">
        <v>0.45604981754644869</v>
      </c>
      <c r="V60">
        <v>0.101739996003281</v>
      </c>
      <c r="W60" s="5">
        <v>0</v>
      </c>
      <c r="X60" s="5">
        <f t="shared" si="5"/>
        <v>0</v>
      </c>
      <c r="Y60">
        <v>1149</v>
      </c>
      <c r="Z60">
        <v>0</v>
      </c>
      <c r="AA60">
        <v>0</v>
      </c>
      <c r="AB60" s="9">
        <v>12.6</v>
      </c>
      <c r="AC60">
        <v>0</v>
      </c>
      <c r="AD60">
        <f t="shared" si="6"/>
        <v>0</v>
      </c>
    </row>
    <row r="61" spans="1:30" x14ac:dyDescent="0.6">
      <c r="A61">
        <v>2013</v>
      </c>
      <c r="B61">
        <v>3</v>
      </c>
      <c r="C61">
        <v>1</v>
      </c>
      <c r="D61">
        <f t="shared" si="4"/>
        <v>5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67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3147.8</v>
      </c>
      <c r="M61" s="13">
        <f t="shared" si="2"/>
        <v>535.12600000000009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2565.9</v>
      </c>
      <c r="O61" s="13">
        <f t="shared" si="3"/>
        <v>436.20300000000003</v>
      </c>
      <c r="P61">
        <v>31478</v>
      </c>
      <c r="Q61">
        <v>25659</v>
      </c>
      <c r="R61">
        <v>0.87327135149854607</v>
      </c>
      <c r="S61">
        <v>0.12672864850145399</v>
      </c>
      <c r="T61">
        <v>0.4741072147458017</v>
      </c>
      <c r="U61">
        <v>0.52589278525419825</v>
      </c>
      <c r="V61">
        <v>1.7704671039449959E-2</v>
      </c>
      <c r="W61" s="5">
        <v>0</v>
      </c>
      <c r="X61" s="5">
        <f t="shared" si="5"/>
        <v>0</v>
      </c>
      <c r="Y61">
        <v>1149</v>
      </c>
      <c r="Z61">
        <v>0</v>
      </c>
      <c r="AA61">
        <v>0</v>
      </c>
      <c r="AB61" s="9">
        <v>7.5</v>
      </c>
      <c r="AC61">
        <v>6.9</v>
      </c>
      <c r="AD61">
        <f t="shared" si="6"/>
        <v>51.75</v>
      </c>
    </row>
    <row r="62" spans="1:30" x14ac:dyDescent="0.6">
      <c r="A62">
        <v>2013</v>
      </c>
      <c r="B62">
        <v>3</v>
      </c>
      <c r="C62">
        <v>2</v>
      </c>
      <c r="D62">
        <f t="shared" si="4"/>
        <v>6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67</v>
      </c>
      <c r="K62" s="12"/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1622.5</v>
      </c>
      <c r="M62" s="12">
        <f t="shared" si="2"/>
        <v>275.82500000000005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2908.9</v>
      </c>
      <c r="O62" s="12">
        <f t="shared" si="3"/>
        <v>494.51300000000003</v>
      </c>
      <c r="P62">
        <v>16225</v>
      </c>
      <c r="Q62">
        <v>29089</v>
      </c>
      <c r="R62">
        <v>0.85388578604894061</v>
      </c>
      <c r="S62">
        <v>0.14611421395105939</v>
      </c>
      <c r="T62">
        <v>0.5324687103468192</v>
      </c>
      <c r="U62">
        <v>0.4675312896531808</v>
      </c>
      <c r="V62">
        <v>1.421622752892103E-2</v>
      </c>
      <c r="W62" s="5">
        <v>0</v>
      </c>
      <c r="X62" s="5">
        <f t="shared" si="5"/>
        <v>0</v>
      </c>
      <c r="Y62">
        <v>1149</v>
      </c>
      <c r="Z62">
        <v>0</v>
      </c>
      <c r="AA62">
        <v>0</v>
      </c>
      <c r="AB62" s="9">
        <v>4.2</v>
      </c>
      <c r="AC62">
        <v>0</v>
      </c>
      <c r="AD62">
        <f t="shared" si="6"/>
        <v>0</v>
      </c>
    </row>
    <row r="63" spans="1:30" x14ac:dyDescent="0.6">
      <c r="A63">
        <v>2013</v>
      </c>
      <c r="B63">
        <v>3</v>
      </c>
      <c r="C63">
        <v>3</v>
      </c>
      <c r="D63">
        <f t="shared" si="4"/>
        <v>7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67</v>
      </c>
      <c r="K63" s="12"/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1690.4</v>
      </c>
      <c r="M63" s="12">
        <f t="shared" si="2"/>
        <v>287.36800000000005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3317</v>
      </c>
      <c r="O63" s="12">
        <f t="shared" si="3"/>
        <v>563.89</v>
      </c>
      <c r="P63">
        <v>16904</v>
      </c>
      <c r="Q63">
        <v>33170</v>
      </c>
      <c r="R63">
        <v>0.85810500032853676</v>
      </c>
      <c r="S63">
        <v>0.1418949996714633</v>
      </c>
      <c r="T63">
        <v>0.48499791573818279</v>
      </c>
      <c r="U63">
        <v>0.51500208426181715</v>
      </c>
      <c r="V63">
        <v>2.4295807805262751E-2</v>
      </c>
      <c r="W63" s="5">
        <v>0</v>
      </c>
      <c r="X63" s="5">
        <f t="shared" si="5"/>
        <v>0</v>
      </c>
      <c r="Y63">
        <v>1149</v>
      </c>
      <c r="Z63">
        <v>0</v>
      </c>
      <c r="AA63">
        <v>0</v>
      </c>
      <c r="AB63" s="9">
        <v>5</v>
      </c>
      <c r="AC63">
        <v>0</v>
      </c>
      <c r="AD63">
        <f t="shared" si="6"/>
        <v>0</v>
      </c>
    </row>
    <row r="64" spans="1:30" x14ac:dyDescent="0.6">
      <c r="A64">
        <v>2013</v>
      </c>
      <c r="B64">
        <v>3</v>
      </c>
      <c r="C64">
        <v>4</v>
      </c>
      <c r="D64">
        <f t="shared" si="4"/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2598.4499999999998</v>
      </c>
      <c r="M64" s="12">
        <f t="shared" si="2"/>
        <v>441.73649999999998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3203.25</v>
      </c>
      <c r="O64" s="12">
        <f t="shared" si="3"/>
        <v>544.55250000000001</v>
      </c>
      <c r="P64">
        <v>17323</v>
      </c>
      <c r="Q64">
        <v>21355</v>
      </c>
      <c r="R64">
        <v>0.83141680389177219</v>
      </c>
      <c r="S64">
        <v>0.16858319610822781</v>
      </c>
      <c r="T64">
        <v>0.49910207055535771</v>
      </c>
      <c r="U64">
        <v>0.50089792944464229</v>
      </c>
      <c r="V64">
        <v>2.343379494362826E-2</v>
      </c>
      <c r="W64" s="5">
        <v>0</v>
      </c>
      <c r="X64" s="5">
        <f t="shared" si="5"/>
        <v>0</v>
      </c>
      <c r="Y64">
        <v>1149</v>
      </c>
      <c r="Z64">
        <v>0</v>
      </c>
      <c r="AA64">
        <v>0</v>
      </c>
      <c r="AB64" s="9">
        <v>8.9</v>
      </c>
      <c r="AC64">
        <v>0</v>
      </c>
      <c r="AD64">
        <f t="shared" si="6"/>
        <v>0</v>
      </c>
    </row>
    <row r="65" spans="1:30" x14ac:dyDescent="0.6">
      <c r="A65">
        <v>2013</v>
      </c>
      <c r="B65">
        <v>3</v>
      </c>
      <c r="C65">
        <v>5</v>
      </c>
      <c r="D65">
        <f t="shared" si="4"/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2114.1</v>
      </c>
      <c r="M65" s="12">
        <f t="shared" si="2"/>
        <v>359.39699999999999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1941</v>
      </c>
      <c r="O65" s="12">
        <f t="shared" si="3"/>
        <v>329.97</v>
      </c>
      <c r="P65">
        <v>14094</v>
      </c>
      <c r="Q65">
        <v>12940</v>
      </c>
      <c r="R65">
        <v>0.9375</v>
      </c>
      <c r="S65">
        <v>6.25E-2</v>
      </c>
      <c r="T65">
        <v>0.53193799833101896</v>
      </c>
      <c r="U65">
        <v>0.4680620016689811</v>
      </c>
      <c r="V65">
        <v>2.4527665317139E-2</v>
      </c>
      <c r="W65" s="5">
        <v>0</v>
      </c>
      <c r="X65" s="5">
        <f t="shared" si="5"/>
        <v>0</v>
      </c>
      <c r="Y65">
        <v>1149</v>
      </c>
      <c r="Z65">
        <v>0</v>
      </c>
      <c r="AA65">
        <v>0</v>
      </c>
      <c r="AB65" s="9">
        <v>7.2</v>
      </c>
      <c r="AC65">
        <v>0</v>
      </c>
      <c r="AD65">
        <f t="shared" si="6"/>
        <v>0</v>
      </c>
    </row>
    <row r="66" spans="1:30" x14ac:dyDescent="0.6">
      <c r="A66">
        <v>2013</v>
      </c>
      <c r="B66">
        <v>3</v>
      </c>
      <c r="C66">
        <v>6</v>
      </c>
      <c r="D66">
        <f t="shared" si="4"/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2127.75</v>
      </c>
      <c r="M66" s="13">
        <f t="shared" ref="M66:M129" si="9">L66*0.17</f>
        <v>361.71750000000003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2089.1999999999998</v>
      </c>
      <c r="O66" s="13">
        <f t="shared" ref="O66:O129" si="10">N66*0.17</f>
        <v>355.16399999999999</v>
      </c>
      <c r="P66">
        <v>14185</v>
      </c>
      <c r="Q66">
        <v>13928</v>
      </c>
      <c r="R66">
        <v>0.87185334872979214</v>
      </c>
      <c r="S66">
        <v>0.12814665127020791</v>
      </c>
      <c r="T66">
        <v>0.48238823819748822</v>
      </c>
      <c r="U66">
        <v>0.51761176180251178</v>
      </c>
      <c r="V66">
        <v>5.5555555555555549E-3</v>
      </c>
      <c r="W66" s="5">
        <v>0</v>
      </c>
      <c r="X66" s="5">
        <f t="shared" si="5"/>
        <v>0</v>
      </c>
      <c r="Y66">
        <v>1149</v>
      </c>
      <c r="Z66">
        <v>0</v>
      </c>
      <c r="AA66">
        <v>0</v>
      </c>
      <c r="AB66" s="9">
        <v>11</v>
      </c>
      <c r="AC66">
        <v>0</v>
      </c>
      <c r="AD66">
        <f t="shared" si="6"/>
        <v>0</v>
      </c>
    </row>
    <row r="67" spans="1:30" x14ac:dyDescent="0.6">
      <c r="A67">
        <v>2013</v>
      </c>
      <c r="B67">
        <v>3</v>
      </c>
      <c r="C67">
        <v>7</v>
      </c>
      <c r="D67">
        <f t="shared" ref="D67:D130" si="11">WEEKDAY(DATE(A67,B67,C67), 2)</f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2736.45</v>
      </c>
      <c r="M67" s="13">
        <f t="shared" si="9"/>
        <v>465.19650000000001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2527.9499999999998</v>
      </c>
      <c r="O67" s="13">
        <f t="shared" si="10"/>
        <v>429.75150000000002</v>
      </c>
      <c r="P67">
        <v>18243</v>
      </c>
      <c r="Q67">
        <v>16853</v>
      </c>
      <c r="R67">
        <v>0.79706949611869005</v>
      </c>
      <c r="S67">
        <v>0.20293050388131001</v>
      </c>
      <c r="T67">
        <v>0.47122458378653809</v>
      </c>
      <c r="U67">
        <v>0.47321986065790628</v>
      </c>
      <c r="V67">
        <v>1.8888888888888889E-2</v>
      </c>
      <c r="W67" s="5">
        <v>0</v>
      </c>
      <c r="X67" s="5">
        <f t="shared" ref="X67:X130" si="12">W67-W66</f>
        <v>0</v>
      </c>
      <c r="Y67">
        <v>1149</v>
      </c>
      <c r="Z67">
        <v>0</v>
      </c>
      <c r="AA67">
        <v>0</v>
      </c>
      <c r="AB67" s="9">
        <v>14.1</v>
      </c>
      <c r="AC67">
        <v>0</v>
      </c>
      <c r="AD67">
        <f t="shared" ref="AD67:AD130" si="13">AB67*AC67</f>
        <v>0</v>
      </c>
    </row>
    <row r="68" spans="1:30" x14ac:dyDescent="0.6">
      <c r="A68">
        <v>2013</v>
      </c>
      <c r="B68">
        <v>3</v>
      </c>
      <c r="C68">
        <v>8</v>
      </c>
      <c r="D68">
        <f t="shared" si="11"/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2214.4</v>
      </c>
      <c r="M68" s="13">
        <f t="shared" si="9"/>
        <v>376.44800000000004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1671.9</v>
      </c>
      <c r="O68" s="13">
        <f t="shared" si="10"/>
        <v>284.22300000000001</v>
      </c>
      <c r="P68">
        <v>22144</v>
      </c>
      <c r="Q68">
        <v>16719</v>
      </c>
      <c r="R68">
        <v>0.83947759142578038</v>
      </c>
      <c r="S68">
        <v>0.1605224085742197</v>
      </c>
      <c r="T68">
        <v>0.49983855616143719</v>
      </c>
      <c r="U68">
        <v>0.50016144383856276</v>
      </c>
      <c r="V68">
        <v>4.6235560164779768E-2</v>
      </c>
      <c r="W68" s="5">
        <v>0</v>
      </c>
      <c r="X68" s="5">
        <f t="shared" si="12"/>
        <v>0</v>
      </c>
      <c r="Y68">
        <v>1149</v>
      </c>
      <c r="Z68">
        <v>0</v>
      </c>
      <c r="AA68">
        <v>0</v>
      </c>
      <c r="AB68" s="9">
        <v>15</v>
      </c>
      <c r="AC68">
        <v>0</v>
      </c>
      <c r="AD68">
        <f t="shared" si="13"/>
        <v>0</v>
      </c>
    </row>
    <row r="69" spans="1:30" x14ac:dyDescent="0.6">
      <c r="A69">
        <v>2013</v>
      </c>
      <c r="B69">
        <v>3</v>
      </c>
      <c r="C69">
        <v>9</v>
      </c>
      <c r="D69">
        <f t="shared" si="11"/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2033.7</v>
      </c>
      <c r="M69" s="13">
        <f t="shared" si="9"/>
        <v>345.72900000000004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1754.2</v>
      </c>
      <c r="O69" s="13">
        <f t="shared" si="10"/>
        <v>298.21400000000006</v>
      </c>
      <c r="P69">
        <v>20337</v>
      </c>
      <c r="Q69">
        <v>17542</v>
      </c>
      <c r="R69">
        <v>0.89180929354177607</v>
      </c>
      <c r="S69">
        <v>0.108190706458224</v>
      </c>
      <c r="T69">
        <v>0.4804698853358122</v>
      </c>
      <c r="U69">
        <v>0.51953011466418786</v>
      </c>
      <c r="V69">
        <v>8.4884611357891743E-2</v>
      </c>
      <c r="W69" s="5">
        <v>0</v>
      </c>
      <c r="X69" s="5">
        <f t="shared" si="12"/>
        <v>0</v>
      </c>
      <c r="Y69">
        <v>1149</v>
      </c>
      <c r="Z69">
        <v>0</v>
      </c>
      <c r="AA69">
        <v>0</v>
      </c>
      <c r="AB69" s="9">
        <v>18.7</v>
      </c>
      <c r="AC69">
        <v>0</v>
      </c>
      <c r="AD69">
        <f t="shared" si="13"/>
        <v>0</v>
      </c>
    </row>
    <row r="70" spans="1:30" x14ac:dyDescent="0.6">
      <c r="A70">
        <v>2013</v>
      </c>
      <c r="B70">
        <v>3</v>
      </c>
      <c r="C70">
        <v>10</v>
      </c>
      <c r="D70">
        <f t="shared" si="11"/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1676.3000000000002</v>
      </c>
      <c r="M70" s="13">
        <f t="shared" si="9"/>
        <v>284.97100000000006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2565.7000000000003</v>
      </c>
      <c r="O70" s="13">
        <f t="shared" si="10"/>
        <v>436.1690000000001</v>
      </c>
      <c r="P70">
        <v>16763</v>
      </c>
      <c r="Q70">
        <v>25657</v>
      </c>
      <c r="R70">
        <v>0.90002333177788152</v>
      </c>
      <c r="S70">
        <v>9.9976668222118523E-2</v>
      </c>
      <c r="T70">
        <v>0.45596689980817767</v>
      </c>
      <c r="U70">
        <v>0.54403310019182227</v>
      </c>
      <c r="V70">
        <v>1.252314814814815E-2</v>
      </c>
      <c r="W70" s="5">
        <v>0</v>
      </c>
      <c r="X70" s="5">
        <f t="shared" si="12"/>
        <v>0</v>
      </c>
      <c r="Y70">
        <v>1149</v>
      </c>
      <c r="Z70">
        <v>0</v>
      </c>
      <c r="AA70">
        <v>0</v>
      </c>
      <c r="AB70" s="9">
        <v>8.4</v>
      </c>
      <c r="AC70">
        <v>0</v>
      </c>
      <c r="AD70">
        <f t="shared" si="13"/>
        <v>0</v>
      </c>
    </row>
    <row r="71" spans="1:30" x14ac:dyDescent="0.6">
      <c r="A71">
        <v>2013</v>
      </c>
      <c r="B71">
        <v>3</v>
      </c>
      <c r="C71">
        <v>11</v>
      </c>
      <c r="D71">
        <f t="shared" si="11"/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2531.1</v>
      </c>
      <c r="M71" s="13">
        <f t="shared" si="9"/>
        <v>430.28700000000003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2664.9</v>
      </c>
      <c r="O71" s="13">
        <f t="shared" si="10"/>
        <v>453.03300000000007</v>
      </c>
      <c r="P71">
        <v>16874</v>
      </c>
      <c r="Q71">
        <v>17766</v>
      </c>
      <c r="R71">
        <v>0.90541799060563211</v>
      </c>
      <c r="S71">
        <v>9.4582009394367811E-2</v>
      </c>
      <c r="T71">
        <v>0.43474710352249091</v>
      </c>
      <c r="U71">
        <v>0.56525289647750909</v>
      </c>
      <c r="V71">
        <v>2.9411764705882349E-2</v>
      </c>
      <c r="W71" s="5">
        <v>0</v>
      </c>
      <c r="X71" s="5">
        <f t="shared" si="12"/>
        <v>0</v>
      </c>
      <c r="Y71">
        <v>1149</v>
      </c>
      <c r="Z71">
        <v>0</v>
      </c>
      <c r="AA71">
        <v>0</v>
      </c>
      <c r="AB71" s="9">
        <v>9.4</v>
      </c>
      <c r="AC71">
        <v>0</v>
      </c>
      <c r="AD71">
        <f t="shared" si="13"/>
        <v>0</v>
      </c>
    </row>
    <row r="72" spans="1:30" x14ac:dyDescent="0.6">
      <c r="A72">
        <v>2013</v>
      </c>
      <c r="B72">
        <v>3</v>
      </c>
      <c r="C72">
        <v>12</v>
      </c>
      <c r="D72">
        <f t="shared" si="11"/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2257.1999999999998</v>
      </c>
      <c r="M72" s="13">
        <f t="shared" si="9"/>
        <v>383.72399999999999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2179.65</v>
      </c>
      <c r="O72" s="13">
        <f t="shared" si="10"/>
        <v>370.54050000000007</v>
      </c>
      <c r="P72">
        <v>15048</v>
      </c>
      <c r="Q72">
        <v>14531</v>
      </c>
      <c r="R72">
        <v>0.85936196333643233</v>
      </c>
      <c r="S72">
        <v>0.14063803666356769</v>
      </c>
      <c r="T72">
        <v>0.47931351012771789</v>
      </c>
      <c r="U72">
        <v>0.52068648987228205</v>
      </c>
      <c r="V72">
        <v>0</v>
      </c>
      <c r="W72" s="5">
        <v>0</v>
      </c>
      <c r="X72" s="5">
        <f t="shared" si="12"/>
        <v>0</v>
      </c>
      <c r="Y72">
        <v>1149</v>
      </c>
      <c r="Z72">
        <v>0</v>
      </c>
      <c r="AA72">
        <v>0</v>
      </c>
      <c r="AB72" s="9">
        <v>13.9</v>
      </c>
      <c r="AC72">
        <v>0</v>
      </c>
      <c r="AD72">
        <f t="shared" si="13"/>
        <v>0</v>
      </c>
    </row>
    <row r="73" spans="1:30" x14ac:dyDescent="0.6">
      <c r="A73">
        <v>2013</v>
      </c>
      <c r="B73">
        <v>3</v>
      </c>
      <c r="C73">
        <v>13</v>
      </c>
      <c r="D73">
        <f t="shared" si="11"/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2380.0499999999997</v>
      </c>
      <c r="M73" s="13">
        <f t="shared" si="9"/>
        <v>404.60849999999999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2332.1999999999998</v>
      </c>
      <c r="O73" s="13">
        <f t="shared" si="10"/>
        <v>396.47399999999999</v>
      </c>
      <c r="P73">
        <v>15867</v>
      </c>
      <c r="Q73">
        <v>15548</v>
      </c>
      <c r="R73">
        <v>0.90541779235816289</v>
      </c>
      <c r="S73">
        <v>9.4582207641837127E-2</v>
      </c>
      <c r="T73">
        <v>0.48936792556858338</v>
      </c>
      <c r="U73">
        <v>0.51063207443141656</v>
      </c>
      <c r="V73">
        <v>2.840909090909091E-3</v>
      </c>
      <c r="W73" s="5">
        <v>0</v>
      </c>
      <c r="X73" s="5">
        <f t="shared" si="12"/>
        <v>0</v>
      </c>
      <c r="Y73">
        <v>1149</v>
      </c>
      <c r="Z73">
        <v>0</v>
      </c>
      <c r="AA73">
        <v>0</v>
      </c>
      <c r="AB73" s="9">
        <v>9.5</v>
      </c>
      <c r="AC73">
        <v>13.3</v>
      </c>
      <c r="AD73">
        <f t="shared" si="13"/>
        <v>126.35000000000001</v>
      </c>
    </row>
    <row r="74" spans="1:30" x14ac:dyDescent="0.6">
      <c r="A74">
        <v>2013</v>
      </c>
      <c r="B74">
        <v>3</v>
      </c>
      <c r="C74">
        <v>14</v>
      </c>
      <c r="D74">
        <f t="shared" si="11"/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3111.75</v>
      </c>
      <c r="M74" s="13">
        <f t="shared" si="9"/>
        <v>528.99750000000006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2548.65</v>
      </c>
      <c r="O74" s="13">
        <f t="shared" si="10"/>
        <v>433.27050000000003</v>
      </c>
      <c r="P74">
        <v>20745</v>
      </c>
      <c r="Q74">
        <v>16991</v>
      </c>
      <c r="R74">
        <v>0.9375</v>
      </c>
      <c r="S74">
        <v>6.25E-2</v>
      </c>
      <c r="T74">
        <v>0.45320048324353668</v>
      </c>
      <c r="U74">
        <v>0.54679951675646332</v>
      </c>
      <c r="V74">
        <v>9.2261904761904764E-3</v>
      </c>
      <c r="W74" s="5">
        <v>0</v>
      </c>
      <c r="X74" s="5">
        <f t="shared" si="12"/>
        <v>0</v>
      </c>
      <c r="Y74">
        <v>1149</v>
      </c>
      <c r="Z74">
        <v>0</v>
      </c>
      <c r="AA74">
        <v>0</v>
      </c>
      <c r="AB74" s="9">
        <v>8.3000000000000007</v>
      </c>
      <c r="AC74">
        <v>0</v>
      </c>
      <c r="AD74">
        <f t="shared" si="13"/>
        <v>0</v>
      </c>
    </row>
    <row r="75" spans="1:30" x14ac:dyDescent="0.6">
      <c r="A75">
        <v>2013</v>
      </c>
      <c r="B75">
        <v>3</v>
      </c>
      <c r="C75">
        <v>15</v>
      </c>
      <c r="D75">
        <f t="shared" si="11"/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2439.1</v>
      </c>
      <c r="M75" s="13">
        <f t="shared" si="9"/>
        <v>414.64699999999999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1914.4</v>
      </c>
      <c r="O75" s="13">
        <f t="shared" si="10"/>
        <v>325.44800000000004</v>
      </c>
      <c r="P75">
        <v>24391</v>
      </c>
      <c r="Q75">
        <v>19144</v>
      </c>
      <c r="R75">
        <v>0.87689282372015753</v>
      </c>
      <c r="S75">
        <v>0.1231071762798425</v>
      </c>
      <c r="T75">
        <v>0.43601203864361759</v>
      </c>
      <c r="U75">
        <v>0.56398796135638241</v>
      </c>
      <c r="V75">
        <v>5.8972932811942103E-2</v>
      </c>
      <c r="W75" s="5">
        <v>0</v>
      </c>
      <c r="X75" s="5">
        <f t="shared" si="12"/>
        <v>0</v>
      </c>
      <c r="Y75">
        <v>1149</v>
      </c>
      <c r="Z75">
        <v>0</v>
      </c>
      <c r="AA75">
        <v>0</v>
      </c>
      <c r="AB75" s="9">
        <v>8.9</v>
      </c>
      <c r="AC75">
        <v>0</v>
      </c>
      <c r="AD75">
        <f t="shared" si="13"/>
        <v>0</v>
      </c>
    </row>
    <row r="76" spans="1:30" x14ac:dyDescent="0.6">
      <c r="A76">
        <v>2013</v>
      </c>
      <c r="B76">
        <v>3</v>
      </c>
      <c r="C76">
        <v>16</v>
      </c>
      <c r="D76">
        <f t="shared" si="11"/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2333.2000000000003</v>
      </c>
      <c r="M76" s="13">
        <f t="shared" si="9"/>
        <v>396.64400000000006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1853.7</v>
      </c>
      <c r="O76" s="13">
        <f t="shared" si="10"/>
        <v>315.12900000000002</v>
      </c>
      <c r="P76">
        <v>23332</v>
      </c>
      <c r="Q76">
        <v>18537</v>
      </c>
      <c r="R76">
        <v>0.91420470962149669</v>
      </c>
      <c r="S76">
        <v>8.5795290378503322E-2</v>
      </c>
      <c r="T76">
        <v>0.49818983082334478</v>
      </c>
      <c r="U76">
        <v>0.50181016917665522</v>
      </c>
      <c r="V76">
        <v>1.7412113349613349E-2</v>
      </c>
      <c r="W76" s="5">
        <v>0</v>
      </c>
      <c r="X76" s="5">
        <f t="shared" si="12"/>
        <v>0</v>
      </c>
      <c r="Y76">
        <v>1149</v>
      </c>
      <c r="Z76">
        <v>0</v>
      </c>
      <c r="AA76">
        <v>0</v>
      </c>
      <c r="AB76" s="9">
        <v>9.9</v>
      </c>
      <c r="AC76">
        <v>0</v>
      </c>
      <c r="AD76">
        <f t="shared" si="13"/>
        <v>0</v>
      </c>
    </row>
    <row r="77" spans="1:30" x14ac:dyDescent="0.6">
      <c r="A77">
        <v>2013</v>
      </c>
      <c r="B77">
        <v>3</v>
      </c>
      <c r="C77">
        <v>17</v>
      </c>
      <c r="D77">
        <f t="shared" si="11"/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1960.9</v>
      </c>
      <c r="M77" s="13">
        <f t="shared" si="9"/>
        <v>333.35300000000007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2704.5</v>
      </c>
      <c r="O77" s="13">
        <f t="shared" si="10"/>
        <v>459.76500000000004</v>
      </c>
      <c r="P77">
        <v>19609</v>
      </c>
      <c r="Q77">
        <v>27045</v>
      </c>
      <c r="R77">
        <v>0.96710976722957553</v>
      </c>
      <c r="S77">
        <v>3.2890232770424473E-2</v>
      </c>
      <c r="T77">
        <v>0.48483408769592978</v>
      </c>
      <c r="U77">
        <v>0.51516591230407016</v>
      </c>
      <c r="V77">
        <v>9.9495577363140297E-2</v>
      </c>
      <c r="W77" s="5">
        <v>0</v>
      </c>
      <c r="X77" s="5">
        <f t="shared" si="12"/>
        <v>0</v>
      </c>
      <c r="Y77">
        <v>1149</v>
      </c>
      <c r="Z77">
        <v>0</v>
      </c>
      <c r="AA77">
        <v>0</v>
      </c>
      <c r="AB77" s="9">
        <v>12.7</v>
      </c>
      <c r="AC77">
        <v>9.1</v>
      </c>
      <c r="AD77">
        <f t="shared" si="13"/>
        <v>115.57</v>
      </c>
    </row>
    <row r="78" spans="1:30" x14ac:dyDescent="0.6">
      <c r="A78">
        <v>2013</v>
      </c>
      <c r="B78">
        <v>3</v>
      </c>
      <c r="C78">
        <v>18</v>
      </c>
      <c r="D78">
        <f t="shared" si="11"/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3511.0499999999997</v>
      </c>
      <c r="M78" s="13">
        <f t="shared" si="9"/>
        <v>596.87850000000003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3388.0499999999997</v>
      </c>
      <c r="O78" s="13">
        <f t="shared" si="10"/>
        <v>575.96849999999995</v>
      </c>
      <c r="P78">
        <v>23407</v>
      </c>
      <c r="Q78">
        <v>22587</v>
      </c>
      <c r="R78">
        <v>0.78741060056275691</v>
      </c>
      <c r="S78">
        <v>0.21258939943724309</v>
      </c>
      <c r="T78">
        <v>0.45550625300625303</v>
      </c>
      <c r="U78">
        <v>0.54449374699374697</v>
      </c>
      <c r="V78">
        <v>1.038062283737024E-2</v>
      </c>
      <c r="W78" s="5">
        <v>0</v>
      </c>
      <c r="X78" s="5">
        <f t="shared" si="12"/>
        <v>0</v>
      </c>
      <c r="Y78">
        <v>1149</v>
      </c>
      <c r="Z78">
        <v>0</v>
      </c>
      <c r="AA78">
        <v>0</v>
      </c>
      <c r="AB78" s="9">
        <v>11.7</v>
      </c>
      <c r="AC78">
        <v>22.3</v>
      </c>
      <c r="AD78">
        <f t="shared" si="13"/>
        <v>260.90999999999997</v>
      </c>
    </row>
    <row r="79" spans="1:30" x14ac:dyDescent="0.6">
      <c r="A79">
        <v>2013</v>
      </c>
      <c r="B79">
        <v>3</v>
      </c>
      <c r="C79">
        <v>19</v>
      </c>
      <c r="D79">
        <f t="shared" si="11"/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3018.45</v>
      </c>
      <c r="M79" s="13">
        <f t="shared" si="9"/>
        <v>513.13649999999996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2501.1</v>
      </c>
      <c r="O79" s="13">
        <f t="shared" si="10"/>
        <v>425.18700000000001</v>
      </c>
      <c r="P79">
        <v>20123</v>
      </c>
      <c r="Q79">
        <v>16674</v>
      </c>
      <c r="R79">
        <v>0.82734698292254916</v>
      </c>
      <c r="S79">
        <v>0.17265301707745079</v>
      </c>
      <c r="T79">
        <v>0.46327695741600311</v>
      </c>
      <c r="U79">
        <v>0.53672304258399683</v>
      </c>
      <c r="V79">
        <v>9.8615916955017303E-3</v>
      </c>
      <c r="W79" s="5">
        <v>0</v>
      </c>
      <c r="X79" s="5">
        <f t="shared" si="12"/>
        <v>0</v>
      </c>
      <c r="Y79">
        <v>1149</v>
      </c>
      <c r="Z79">
        <v>0</v>
      </c>
      <c r="AA79">
        <v>0</v>
      </c>
      <c r="AB79" s="9">
        <v>14.1</v>
      </c>
      <c r="AC79">
        <v>0</v>
      </c>
      <c r="AD79">
        <f t="shared" si="13"/>
        <v>0</v>
      </c>
    </row>
    <row r="80" spans="1:30" x14ac:dyDescent="0.6">
      <c r="A80">
        <v>2013</v>
      </c>
      <c r="B80">
        <v>3</v>
      </c>
      <c r="C80">
        <v>20</v>
      </c>
      <c r="D80">
        <f t="shared" si="11"/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3319.2</v>
      </c>
      <c r="M80" s="13">
        <f t="shared" si="9"/>
        <v>564.26400000000001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3028.35</v>
      </c>
      <c r="O80" s="13">
        <f t="shared" si="10"/>
        <v>514.81950000000006</v>
      </c>
      <c r="P80">
        <v>22128</v>
      </c>
      <c r="Q80">
        <v>20189</v>
      </c>
      <c r="R80">
        <v>0.85989638573876159</v>
      </c>
      <c r="S80">
        <v>0.14010361426123849</v>
      </c>
      <c r="T80">
        <v>0.52973642295554435</v>
      </c>
      <c r="U80">
        <v>0.47026357704445559</v>
      </c>
      <c r="V80">
        <v>1.197783461210571E-2</v>
      </c>
      <c r="W80" s="5">
        <v>0</v>
      </c>
      <c r="X80" s="5">
        <f t="shared" si="12"/>
        <v>0</v>
      </c>
      <c r="Y80">
        <v>1149</v>
      </c>
      <c r="Z80">
        <v>0</v>
      </c>
      <c r="AA80">
        <v>0</v>
      </c>
      <c r="AB80" s="9">
        <v>9.5</v>
      </c>
      <c r="AC80">
        <v>2.2999999999999998</v>
      </c>
      <c r="AD80">
        <f t="shared" si="13"/>
        <v>21.849999999999998</v>
      </c>
    </row>
    <row r="81" spans="1:30" x14ac:dyDescent="0.6">
      <c r="A81">
        <v>2013</v>
      </c>
      <c r="B81">
        <v>3</v>
      </c>
      <c r="C81">
        <v>21</v>
      </c>
      <c r="D81">
        <f t="shared" si="11"/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3655.5</v>
      </c>
      <c r="M81" s="13">
        <f t="shared" si="9"/>
        <v>621.43500000000006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3442.0499999999997</v>
      </c>
      <c r="O81" s="13">
        <f t="shared" si="10"/>
        <v>585.14850000000001</v>
      </c>
      <c r="P81">
        <v>24370</v>
      </c>
      <c r="Q81">
        <v>22947</v>
      </c>
      <c r="R81">
        <v>0.9375</v>
      </c>
      <c r="S81">
        <v>6.25E-2</v>
      </c>
      <c r="T81">
        <v>0.51023734745845728</v>
      </c>
      <c r="U81">
        <v>0.48976265254154272</v>
      </c>
      <c r="V81">
        <v>2.8225439463282709E-2</v>
      </c>
      <c r="W81" s="5">
        <v>0</v>
      </c>
      <c r="X81" s="5">
        <f t="shared" si="12"/>
        <v>0</v>
      </c>
      <c r="Y81">
        <v>1149</v>
      </c>
      <c r="Z81">
        <v>0</v>
      </c>
      <c r="AA81">
        <v>0</v>
      </c>
      <c r="AB81" s="9">
        <v>5.5</v>
      </c>
      <c r="AC81">
        <v>0</v>
      </c>
      <c r="AD81">
        <f t="shared" si="13"/>
        <v>0</v>
      </c>
    </row>
    <row r="82" spans="1:30" x14ac:dyDescent="0.6">
      <c r="A82">
        <v>2013</v>
      </c>
      <c r="B82">
        <v>3</v>
      </c>
      <c r="C82">
        <v>22</v>
      </c>
      <c r="D82">
        <f t="shared" si="11"/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2816.9</v>
      </c>
      <c r="M82" s="13">
        <f t="shared" si="9"/>
        <v>478.87300000000005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2527.8000000000002</v>
      </c>
      <c r="O82" s="13">
        <f t="shared" si="10"/>
        <v>429.72600000000006</v>
      </c>
      <c r="P82">
        <v>28169</v>
      </c>
      <c r="Q82">
        <v>25278</v>
      </c>
      <c r="R82">
        <v>0.98869926199261993</v>
      </c>
      <c r="S82">
        <v>1.130073800738008E-2</v>
      </c>
      <c r="T82">
        <v>0.47296762149871591</v>
      </c>
      <c r="U82">
        <v>0.52703237850128415</v>
      </c>
      <c r="V82">
        <v>2.6375840533917741E-2</v>
      </c>
      <c r="W82" s="5">
        <v>0</v>
      </c>
      <c r="X82" s="5">
        <f t="shared" si="12"/>
        <v>0</v>
      </c>
      <c r="Y82">
        <v>1149</v>
      </c>
      <c r="Z82">
        <v>0</v>
      </c>
      <c r="AA82">
        <v>0</v>
      </c>
      <c r="AB82" s="9">
        <v>8.4</v>
      </c>
      <c r="AC82">
        <v>1.3</v>
      </c>
      <c r="AD82">
        <f t="shared" si="13"/>
        <v>10.920000000000002</v>
      </c>
    </row>
    <row r="83" spans="1:30" x14ac:dyDescent="0.6">
      <c r="A83">
        <v>2013</v>
      </c>
      <c r="B83">
        <v>3</v>
      </c>
      <c r="C83">
        <v>23</v>
      </c>
      <c r="D83">
        <f t="shared" si="11"/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2558</v>
      </c>
      <c r="M83" s="13">
        <f t="shared" si="9"/>
        <v>434.86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2337.5</v>
      </c>
      <c r="O83" s="13">
        <f t="shared" si="10"/>
        <v>397.37500000000006</v>
      </c>
      <c r="P83">
        <v>25580</v>
      </c>
      <c r="Q83">
        <v>23375</v>
      </c>
      <c r="R83">
        <v>0.82320923093697451</v>
      </c>
      <c r="S83">
        <v>0.17679076906302549</v>
      </c>
      <c r="T83">
        <v>0.51513190145952847</v>
      </c>
      <c r="U83">
        <v>0.48486809854047158</v>
      </c>
      <c r="V83">
        <v>6.1919504643962817E-3</v>
      </c>
      <c r="W83" s="5">
        <v>0</v>
      </c>
      <c r="X83" s="5">
        <f t="shared" si="12"/>
        <v>0</v>
      </c>
      <c r="Y83">
        <v>1149</v>
      </c>
      <c r="Z83">
        <v>0</v>
      </c>
      <c r="AA83">
        <v>0</v>
      </c>
      <c r="AB83" s="9">
        <v>9.8000000000000007</v>
      </c>
      <c r="AC83">
        <v>0</v>
      </c>
      <c r="AD83">
        <f t="shared" si="13"/>
        <v>0</v>
      </c>
    </row>
    <row r="84" spans="1:30" x14ac:dyDescent="0.6">
      <c r="A84">
        <v>2013</v>
      </c>
      <c r="B84">
        <v>3</v>
      </c>
      <c r="C84">
        <v>24</v>
      </c>
      <c r="D84">
        <f t="shared" si="11"/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2365.8000000000002</v>
      </c>
      <c r="M84" s="13">
        <f t="shared" si="9"/>
        <v>402.18600000000004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3159.6000000000004</v>
      </c>
      <c r="O84" s="13">
        <f t="shared" si="10"/>
        <v>537.13200000000006</v>
      </c>
      <c r="P84">
        <v>23658</v>
      </c>
      <c r="Q84">
        <v>31596</v>
      </c>
      <c r="R84">
        <v>0.83988806207479483</v>
      </c>
      <c r="S84">
        <v>0.1601119379252052</v>
      </c>
      <c r="T84">
        <v>0.51726750818079126</v>
      </c>
      <c r="U84">
        <v>0.42717693626365327</v>
      </c>
      <c r="V84">
        <v>4.7648941463055913E-2</v>
      </c>
      <c r="W84" s="5">
        <v>0</v>
      </c>
      <c r="X84" s="5">
        <f t="shared" si="12"/>
        <v>0</v>
      </c>
      <c r="Y84">
        <v>1149</v>
      </c>
      <c r="Z84">
        <v>0</v>
      </c>
      <c r="AA84">
        <v>0</v>
      </c>
      <c r="AB84" s="9">
        <v>9.5</v>
      </c>
      <c r="AC84">
        <v>0</v>
      </c>
      <c r="AD84">
        <f t="shared" si="13"/>
        <v>0</v>
      </c>
    </row>
    <row r="85" spans="1:30" x14ac:dyDescent="0.6">
      <c r="A85">
        <v>2013</v>
      </c>
      <c r="B85">
        <v>3</v>
      </c>
      <c r="C85">
        <v>25</v>
      </c>
      <c r="D85">
        <f t="shared" si="11"/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3941.1</v>
      </c>
      <c r="M85" s="13">
        <f t="shared" si="9"/>
        <v>669.98700000000008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3671.85</v>
      </c>
      <c r="O85" s="13">
        <f t="shared" si="10"/>
        <v>624.21450000000004</v>
      </c>
      <c r="P85">
        <v>26274</v>
      </c>
      <c r="Q85">
        <v>24479</v>
      </c>
      <c r="R85">
        <v>0.85163728353034873</v>
      </c>
      <c r="S85">
        <v>0.1483627164696513</v>
      </c>
      <c r="T85">
        <v>0.51084111276667477</v>
      </c>
      <c r="U85">
        <v>0.48915888723332518</v>
      </c>
      <c r="V85">
        <v>0</v>
      </c>
      <c r="W85" s="5">
        <v>0</v>
      </c>
      <c r="X85" s="5">
        <f t="shared" si="12"/>
        <v>0</v>
      </c>
      <c r="Y85">
        <v>1149</v>
      </c>
      <c r="Z85">
        <v>0</v>
      </c>
      <c r="AA85">
        <v>0</v>
      </c>
      <c r="AB85" s="9">
        <v>6.1</v>
      </c>
      <c r="AC85">
        <v>0</v>
      </c>
      <c r="AD85">
        <f t="shared" si="13"/>
        <v>0</v>
      </c>
    </row>
    <row r="86" spans="1:30" x14ac:dyDescent="0.6">
      <c r="A86">
        <v>2013</v>
      </c>
      <c r="B86">
        <v>3</v>
      </c>
      <c r="C86">
        <v>26</v>
      </c>
      <c r="D86">
        <f t="shared" si="11"/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3415.2</v>
      </c>
      <c r="M86" s="13">
        <f t="shared" si="9"/>
        <v>580.58400000000006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3084.2999999999997</v>
      </c>
      <c r="O86" s="13">
        <f t="shared" si="10"/>
        <v>524.33100000000002</v>
      </c>
      <c r="P86">
        <v>22768</v>
      </c>
      <c r="Q86">
        <v>20562</v>
      </c>
      <c r="R86">
        <v>0.87244065165400109</v>
      </c>
      <c r="S86">
        <v>0.12755934834599891</v>
      </c>
      <c r="T86">
        <v>0.49432255158841842</v>
      </c>
      <c r="U86">
        <v>0.50567744841158158</v>
      </c>
      <c r="V86">
        <v>1.672979797979798E-2</v>
      </c>
      <c r="W86" s="5">
        <v>0</v>
      </c>
      <c r="X86" s="5">
        <f t="shared" si="12"/>
        <v>0</v>
      </c>
      <c r="Y86">
        <v>1149</v>
      </c>
      <c r="Z86">
        <v>0</v>
      </c>
      <c r="AA86">
        <v>0</v>
      </c>
      <c r="AB86" s="9">
        <v>8.6999999999999993</v>
      </c>
      <c r="AC86">
        <v>0</v>
      </c>
      <c r="AD86">
        <f t="shared" si="13"/>
        <v>0</v>
      </c>
    </row>
    <row r="87" spans="1:30" x14ac:dyDescent="0.6">
      <c r="A87">
        <v>2013</v>
      </c>
      <c r="B87">
        <v>3</v>
      </c>
      <c r="C87">
        <v>27</v>
      </c>
      <c r="D87">
        <f t="shared" si="11"/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3866.3999999999996</v>
      </c>
      <c r="M87" s="13">
        <f t="shared" si="9"/>
        <v>657.28800000000001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3584.85</v>
      </c>
      <c r="O87" s="13">
        <f t="shared" si="10"/>
        <v>609.42450000000008</v>
      </c>
      <c r="P87">
        <v>25776</v>
      </c>
      <c r="Q87">
        <v>23899</v>
      </c>
      <c r="R87">
        <v>0.80618301451634777</v>
      </c>
      <c r="S87">
        <v>0.19381698548365209</v>
      </c>
      <c r="T87">
        <v>0.55226990400903442</v>
      </c>
      <c r="U87">
        <v>0.44773009599096558</v>
      </c>
      <c r="V87">
        <v>5.0609615827007133E-3</v>
      </c>
      <c r="W87" s="5">
        <v>0</v>
      </c>
      <c r="X87" s="5">
        <f t="shared" si="12"/>
        <v>0</v>
      </c>
      <c r="Y87">
        <v>1149</v>
      </c>
      <c r="Z87">
        <v>0</v>
      </c>
      <c r="AA87">
        <v>0</v>
      </c>
      <c r="AB87" s="9">
        <v>11.6</v>
      </c>
      <c r="AC87">
        <v>0</v>
      </c>
      <c r="AD87">
        <f t="shared" si="13"/>
        <v>0</v>
      </c>
    </row>
    <row r="88" spans="1:30" x14ac:dyDescent="0.6">
      <c r="A88">
        <v>2013</v>
      </c>
      <c r="B88">
        <v>3</v>
      </c>
      <c r="C88">
        <v>28</v>
      </c>
      <c r="D88">
        <f t="shared" si="11"/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3924</v>
      </c>
      <c r="M88" s="13">
        <f t="shared" si="9"/>
        <v>667.08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3795.75</v>
      </c>
      <c r="O88" s="13">
        <f t="shared" si="10"/>
        <v>645.27750000000003</v>
      </c>
      <c r="P88">
        <v>26160</v>
      </c>
      <c r="Q88">
        <v>25305</v>
      </c>
      <c r="R88">
        <v>0.89665085236410424</v>
      </c>
      <c r="S88">
        <v>0.1033491476358958</v>
      </c>
      <c r="T88">
        <v>0.5193351387573355</v>
      </c>
      <c r="U88">
        <v>0.48066486124266439</v>
      </c>
      <c r="V88">
        <v>9.8684210526315784E-3</v>
      </c>
      <c r="W88" s="5">
        <v>0</v>
      </c>
      <c r="X88" s="5">
        <f t="shared" si="12"/>
        <v>0</v>
      </c>
      <c r="Y88">
        <v>1149</v>
      </c>
      <c r="Z88">
        <v>0</v>
      </c>
      <c r="AA88">
        <v>0</v>
      </c>
      <c r="AB88" s="9">
        <v>11.7</v>
      </c>
      <c r="AC88">
        <v>0</v>
      </c>
      <c r="AD88">
        <f t="shared" si="13"/>
        <v>0</v>
      </c>
    </row>
    <row r="89" spans="1:30" x14ac:dyDescent="0.6">
      <c r="A89">
        <v>2013</v>
      </c>
      <c r="B89">
        <v>3</v>
      </c>
      <c r="C89">
        <v>29</v>
      </c>
      <c r="D89">
        <f t="shared" si="11"/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2950.4</v>
      </c>
      <c r="M89" s="13">
        <f t="shared" si="9"/>
        <v>501.56800000000004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2910.4</v>
      </c>
      <c r="O89" s="13">
        <f t="shared" si="10"/>
        <v>494.76800000000003</v>
      </c>
      <c r="P89">
        <v>29504</v>
      </c>
      <c r="Q89">
        <v>29104</v>
      </c>
      <c r="R89">
        <v>0.86504326949099553</v>
      </c>
      <c r="S89">
        <v>0.1349567305090045</v>
      </c>
      <c r="T89">
        <v>0.53854238264426169</v>
      </c>
      <c r="U89">
        <v>0.46145761735573843</v>
      </c>
      <c r="V89">
        <v>6.6232673655122296E-2</v>
      </c>
      <c r="W89" s="5">
        <v>0</v>
      </c>
      <c r="X89" s="5">
        <f t="shared" si="12"/>
        <v>0</v>
      </c>
      <c r="Y89">
        <v>1149</v>
      </c>
      <c r="Z89">
        <v>0</v>
      </c>
      <c r="AA89">
        <v>0</v>
      </c>
      <c r="AB89" s="9">
        <v>9.4</v>
      </c>
      <c r="AC89">
        <v>0</v>
      </c>
      <c r="AD89">
        <f t="shared" si="13"/>
        <v>0</v>
      </c>
    </row>
    <row r="90" spans="1:30" x14ac:dyDescent="0.6">
      <c r="A90">
        <v>2013</v>
      </c>
      <c r="B90">
        <v>3</v>
      </c>
      <c r="C90">
        <v>30</v>
      </c>
      <c r="D90">
        <f t="shared" si="11"/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2819.8</v>
      </c>
      <c r="M90" s="13">
        <f t="shared" si="9"/>
        <v>479.36600000000004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2621.3000000000002</v>
      </c>
      <c r="O90" s="13">
        <f t="shared" si="10"/>
        <v>445.62100000000004</v>
      </c>
      <c r="P90">
        <v>28198</v>
      </c>
      <c r="Q90">
        <v>26213</v>
      </c>
      <c r="R90">
        <v>0.91389154814004381</v>
      </c>
      <c r="S90">
        <v>8.6108451859956234E-2</v>
      </c>
      <c r="T90">
        <v>0.52743427434502954</v>
      </c>
      <c r="U90">
        <v>0.47256572565497051</v>
      </c>
      <c r="V90">
        <v>1.0008012820512819E-2</v>
      </c>
      <c r="W90" s="5">
        <v>0</v>
      </c>
      <c r="X90" s="5">
        <f t="shared" si="12"/>
        <v>0</v>
      </c>
      <c r="Y90">
        <v>1149</v>
      </c>
      <c r="Z90">
        <v>0</v>
      </c>
      <c r="AA90">
        <v>0</v>
      </c>
      <c r="AB90" s="9">
        <v>12.1</v>
      </c>
      <c r="AC90">
        <v>0</v>
      </c>
      <c r="AD90">
        <f t="shared" si="13"/>
        <v>0</v>
      </c>
    </row>
    <row r="91" spans="1:30" x14ac:dyDescent="0.6">
      <c r="A91">
        <v>2013</v>
      </c>
      <c r="B91">
        <v>3</v>
      </c>
      <c r="C91">
        <v>31</v>
      </c>
      <c r="D91">
        <f t="shared" si="11"/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2535.5</v>
      </c>
      <c r="M91" s="13">
        <f t="shared" si="9"/>
        <v>431.03500000000003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3250.6000000000004</v>
      </c>
      <c r="O91" s="13">
        <f t="shared" si="10"/>
        <v>552.60200000000009</v>
      </c>
      <c r="P91">
        <v>25355</v>
      </c>
      <c r="Q91">
        <v>32506</v>
      </c>
      <c r="R91">
        <v>0.72479284178813463</v>
      </c>
      <c r="S91">
        <v>0.27520715821186542</v>
      </c>
      <c r="T91">
        <v>0.49870734930803579</v>
      </c>
      <c r="U91">
        <v>0.44866107174459569</v>
      </c>
      <c r="V91">
        <v>0.14740399448379071</v>
      </c>
      <c r="W91" s="5">
        <v>0</v>
      </c>
      <c r="X91" s="5">
        <f t="shared" si="12"/>
        <v>0</v>
      </c>
      <c r="Y91">
        <v>1149</v>
      </c>
      <c r="Z91">
        <v>0</v>
      </c>
      <c r="AA91">
        <v>0</v>
      </c>
      <c r="AB91" s="9">
        <v>10.8</v>
      </c>
      <c r="AC91">
        <v>0</v>
      </c>
      <c r="AD91">
        <f t="shared" si="13"/>
        <v>0</v>
      </c>
    </row>
    <row r="92" spans="1:30" x14ac:dyDescent="0.6">
      <c r="A92">
        <v>2013</v>
      </c>
      <c r="B92">
        <v>4</v>
      </c>
      <c r="C92">
        <v>1</v>
      </c>
      <c r="D92">
        <f t="shared" si="11"/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4261.95</v>
      </c>
      <c r="M92" s="13">
        <f t="shared" si="9"/>
        <v>724.53150000000005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3924.75</v>
      </c>
      <c r="O92" s="13">
        <f t="shared" si="10"/>
        <v>667.2075000000001</v>
      </c>
      <c r="P92">
        <v>28413</v>
      </c>
      <c r="Q92">
        <v>26165</v>
      </c>
      <c r="R92">
        <v>0.85660849908113645</v>
      </c>
      <c r="S92">
        <v>0.14339150091886349</v>
      </c>
      <c r="T92">
        <v>0.52026257196535841</v>
      </c>
      <c r="U92">
        <v>0.42091389862287693</v>
      </c>
      <c r="V92">
        <v>4.9827623357035132E-2</v>
      </c>
      <c r="W92" s="5">
        <v>0</v>
      </c>
      <c r="X92" s="5">
        <f t="shared" si="12"/>
        <v>0</v>
      </c>
      <c r="Y92">
        <v>1149</v>
      </c>
      <c r="Z92">
        <v>0</v>
      </c>
      <c r="AA92">
        <v>0</v>
      </c>
      <c r="AB92" s="9">
        <v>14.4</v>
      </c>
      <c r="AC92">
        <v>0</v>
      </c>
      <c r="AD92">
        <f t="shared" si="13"/>
        <v>0</v>
      </c>
    </row>
    <row r="93" spans="1:30" x14ac:dyDescent="0.6">
      <c r="A93">
        <v>2013</v>
      </c>
      <c r="B93">
        <v>4</v>
      </c>
      <c r="C93">
        <v>2</v>
      </c>
      <c r="D93">
        <f t="shared" si="11"/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4049.1</v>
      </c>
      <c r="M93" s="13">
        <f t="shared" si="9"/>
        <v>688.34699999999998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3295.5</v>
      </c>
      <c r="O93" s="13">
        <f t="shared" si="10"/>
        <v>560.23500000000001</v>
      </c>
      <c r="P93">
        <v>26994</v>
      </c>
      <c r="Q93">
        <v>21970</v>
      </c>
      <c r="R93">
        <v>0.83934402261318775</v>
      </c>
      <c r="S93">
        <v>0.1606559773868122</v>
      </c>
      <c r="T93">
        <v>0.58333509574746223</v>
      </c>
      <c r="U93">
        <v>0.41666490425253783</v>
      </c>
      <c r="V93">
        <v>1.1181288754818171E-2</v>
      </c>
      <c r="W93" s="5">
        <v>0</v>
      </c>
      <c r="X93" s="5">
        <f t="shared" si="12"/>
        <v>0</v>
      </c>
      <c r="Y93">
        <v>1149</v>
      </c>
      <c r="Z93">
        <v>0</v>
      </c>
      <c r="AA93">
        <v>0</v>
      </c>
      <c r="AB93" s="9">
        <v>9.9</v>
      </c>
      <c r="AC93">
        <v>0</v>
      </c>
      <c r="AD93">
        <f t="shared" si="13"/>
        <v>0</v>
      </c>
    </row>
    <row r="94" spans="1:30" x14ac:dyDescent="0.6">
      <c r="A94">
        <v>2013</v>
      </c>
      <c r="B94">
        <v>4</v>
      </c>
      <c r="C94">
        <v>3</v>
      </c>
      <c r="D94">
        <f t="shared" si="11"/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4266.3</v>
      </c>
      <c r="M94" s="13">
        <f t="shared" si="9"/>
        <v>725.27100000000007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3843.2999999999997</v>
      </c>
      <c r="O94" s="13">
        <f t="shared" si="10"/>
        <v>653.36099999999999</v>
      </c>
      <c r="P94">
        <v>28442</v>
      </c>
      <c r="Q94">
        <v>25622</v>
      </c>
      <c r="R94">
        <v>0.85250133394863215</v>
      </c>
      <c r="S94">
        <v>0.1474986660513678</v>
      </c>
      <c r="T94">
        <v>0.56046492844778428</v>
      </c>
      <c r="U94">
        <v>0.43953507155221572</v>
      </c>
      <c r="V94">
        <v>8.5140687574764649E-3</v>
      </c>
      <c r="W94" s="5">
        <v>0</v>
      </c>
      <c r="X94" s="5">
        <f t="shared" si="12"/>
        <v>0</v>
      </c>
      <c r="Y94">
        <v>1149</v>
      </c>
      <c r="Z94">
        <v>0</v>
      </c>
      <c r="AA94">
        <v>0</v>
      </c>
      <c r="AB94" s="9">
        <v>10.5</v>
      </c>
      <c r="AC94">
        <v>0</v>
      </c>
      <c r="AD94">
        <f t="shared" si="13"/>
        <v>0</v>
      </c>
    </row>
    <row r="95" spans="1:30" x14ac:dyDescent="0.6">
      <c r="A95">
        <v>2013</v>
      </c>
      <c r="B95">
        <v>4</v>
      </c>
      <c r="C95">
        <v>4</v>
      </c>
      <c r="D95">
        <f t="shared" si="11"/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4477.95</v>
      </c>
      <c r="M95" s="13">
        <f t="shared" si="9"/>
        <v>761.25150000000008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4255.5</v>
      </c>
      <c r="O95" s="13">
        <f t="shared" si="10"/>
        <v>723.43500000000006</v>
      </c>
      <c r="P95">
        <v>29853</v>
      </c>
      <c r="Q95">
        <v>28370</v>
      </c>
      <c r="R95">
        <v>0.76881543734447622</v>
      </c>
      <c r="S95">
        <v>0.2311845626555237</v>
      </c>
      <c r="T95">
        <v>0.51597570034469364</v>
      </c>
      <c r="U95">
        <v>0.43139272070793799</v>
      </c>
      <c r="V95">
        <v>2.7892954107741449E-2</v>
      </c>
      <c r="W95" s="5">
        <v>0</v>
      </c>
      <c r="X95" s="5">
        <f t="shared" si="12"/>
        <v>0</v>
      </c>
      <c r="Y95">
        <v>1149</v>
      </c>
      <c r="Z95">
        <v>0</v>
      </c>
      <c r="AA95">
        <v>0</v>
      </c>
      <c r="AB95" s="9">
        <v>13.1</v>
      </c>
      <c r="AC95">
        <v>0</v>
      </c>
      <c r="AD95">
        <f t="shared" si="13"/>
        <v>0</v>
      </c>
    </row>
    <row r="96" spans="1:30" x14ac:dyDescent="0.6">
      <c r="A96">
        <v>2013</v>
      </c>
      <c r="B96">
        <v>4</v>
      </c>
      <c r="C96">
        <v>5</v>
      </c>
      <c r="D96">
        <f t="shared" si="11"/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3102</v>
      </c>
      <c r="M96" s="13">
        <f t="shared" si="9"/>
        <v>527.34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3228.5</v>
      </c>
      <c r="O96" s="13">
        <f t="shared" si="10"/>
        <v>548.84500000000003</v>
      </c>
      <c r="P96">
        <v>31020</v>
      </c>
      <c r="Q96">
        <v>32285</v>
      </c>
      <c r="R96">
        <v>0.81324904146098942</v>
      </c>
      <c r="S96">
        <v>0.1867509585390105</v>
      </c>
      <c r="T96">
        <v>0.50442774698159343</v>
      </c>
      <c r="U96">
        <v>0.49557225301840663</v>
      </c>
      <c r="V96">
        <v>8.5486744145222157E-2</v>
      </c>
      <c r="W96" s="5">
        <v>0</v>
      </c>
      <c r="X96" s="5">
        <f t="shared" si="12"/>
        <v>0</v>
      </c>
      <c r="Y96">
        <v>1149</v>
      </c>
      <c r="Z96">
        <v>0</v>
      </c>
      <c r="AA96">
        <v>0</v>
      </c>
      <c r="AB96" s="9">
        <v>16.600000000000001</v>
      </c>
      <c r="AC96">
        <v>11.2</v>
      </c>
      <c r="AD96">
        <f t="shared" si="13"/>
        <v>185.92000000000002</v>
      </c>
    </row>
    <row r="97" spans="1:30" x14ac:dyDescent="0.6">
      <c r="A97">
        <v>2013</v>
      </c>
      <c r="B97">
        <v>4</v>
      </c>
      <c r="C97">
        <v>6</v>
      </c>
      <c r="D97">
        <f t="shared" si="11"/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2911.4</v>
      </c>
      <c r="M97" s="13">
        <f t="shared" si="9"/>
        <v>494.93800000000005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3018.7000000000003</v>
      </c>
      <c r="O97" s="13">
        <f t="shared" si="10"/>
        <v>513.17900000000009</v>
      </c>
      <c r="P97">
        <v>29114</v>
      </c>
      <c r="Q97">
        <v>30187</v>
      </c>
      <c r="R97">
        <v>0.85965252667783754</v>
      </c>
      <c r="S97">
        <v>0.14034747332216241</v>
      </c>
      <c r="T97">
        <v>0.59013770262347109</v>
      </c>
      <c r="U97">
        <v>0.40986229737652891</v>
      </c>
      <c r="V97">
        <v>6.9759072451197696E-2</v>
      </c>
      <c r="W97" s="5">
        <v>0</v>
      </c>
      <c r="X97" s="5">
        <f t="shared" si="12"/>
        <v>0</v>
      </c>
      <c r="Y97">
        <v>1149</v>
      </c>
      <c r="Z97">
        <v>0</v>
      </c>
      <c r="AA97">
        <v>0</v>
      </c>
      <c r="AB97" s="9">
        <v>9.9</v>
      </c>
      <c r="AC97">
        <v>70.099999999999994</v>
      </c>
      <c r="AD97">
        <f t="shared" si="13"/>
        <v>693.99</v>
      </c>
    </row>
    <row r="98" spans="1:30" x14ac:dyDescent="0.6">
      <c r="A98">
        <v>2013</v>
      </c>
      <c r="B98">
        <v>4</v>
      </c>
      <c r="C98">
        <v>7</v>
      </c>
      <c r="D98">
        <f t="shared" si="11"/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2762.5</v>
      </c>
      <c r="M98" s="13">
        <f t="shared" si="9"/>
        <v>469.62500000000006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3436.4</v>
      </c>
      <c r="O98" s="13">
        <f t="shared" si="10"/>
        <v>584.1880000000001</v>
      </c>
      <c r="P98">
        <v>27625</v>
      </c>
      <c r="Q98">
        <v>34364</v>
      </c>
      <c r="R98">
        <v>0.74615201977776335</v>
      </c>
      <c r="S98">
        <v>0.25384798022223648</v>
      </c>
      <c r="T98">
        <v>0.56383124296984333</v>
      </c>
      <c r="U98">
        <v>0.43616875703015667</v>
      </c>
      <c r="V98">
        <v>2.4912406434145572E-2</v>
      </c>
      <c r="W98" s="5">
        <v>0</v>
      </c>
      <c r="X98" s="5">
        <f t="shared" si="12"/>
        <v>0</v>
      </c>
      <c r="Y98">
        <v>1149</v>
      </c>
      <c r="Z98">
        <v>0</v>
      </c>
      <c r="AA98">
        <v>0</v>
      </c>
      <c r="AB98" s="9">
        <v>7.4</v>
      </c>
      <c r="AC98">
        <v>0</v>
      </c>
      <c r="AD98">
        <f t="shared" si="13"/>
        <v>0</v>
      </c>
    </row>
    <row r="99" spans="1:30" x14ac:dyDescent="0.6">
      <c r="A99">
        <v>2013</v>
      </c>
      <c r="B99">
        <v>4</v>
      </c>
      <c r="C99">
        <v>8</v>
      </c>
      <c r="D99">
        <f t="shared" si="11"/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4719.75</v>
      </c>
      <c r="M99" s="13">
        <f t="shared" si="9"/>
        <v>802.35750000000007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4519.3499999999995</v>
      </c>
      <c r="O99" s="13">
        <f t="shared" si="10"/>
        <v>768.28949999999998</v>
      </c>
      <c r="P99">
        <v>31465</v>
      </c>
      <c r="Q99">
        <v>30129</v>
      </c>
      <c r="R99">
        <v>0.81774543202229788</v>
      </c>
      <c r="S99">
        <v>0.18225456797770209</v>
      </c>
      <c r="T99">
        <v>0.4862808574012415</v>
      </c>
      <c r="U99">
        <v>0.45816358704320298</v>
      </c>
      <c r="V99">
        <v>1.433011433011433E-2</v>
      </c>
      <c r="W99" s="5">
        <v>0</v>
      </c>
      <c r="X99" s="5">
        <f t="shared" si="12"/>
        <v>0</v>
      </c>
      <c r="Y99">
        <v>1149</v>
      </c>
      <c r="Z99">
        <v>0</v>
      </c>
      <c r="AA99">
        <v>0</v>
      </c>
      <c r="AB99" s="9">
        <v>11.1</v>
      </c>
      <c r="AC99">
        <v>0</v>
      </c>
      <c r="AD99">
        <f t="shared" si="13"/>
        <v>0</v>
      </c>
    </row>
    <row r="100" spans="1:30" x14ac:dyDescent="0.6">
      <c r="A100">
        <v>2013</v>
      </c>
      <c r="B100">
        <v>4</v>
      </c>
      <c r="C100">
        <v>9</v>
      </c>
      <c r="D100">
        <f t="shared" si="11"/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4305</v>
      </c>
      <c r="M100" s="13">
        <f t="shared" si="9"/>
        <v>731.85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3718.6499999999996</v>
      </c>
      <c r="O100" s="13">
        <f t="shared" si="10"/>
        <v>632.17049999999995</v>
      </c>
      <c r="P100">
        <v>28700</v>
      </c>
      <c r="Q100">
        <v>24791</v>
      </c>
      <c r="R100">
        <v>0.76661793227685393</v>
      </c>
      <c r="S100">
        <v>0.2333820677231461</v>
      </c>
      <c r="T100">
        <v>0.57259502951405905</v>
      </c>
      <c r="U100">
        <v>0.42740497048594089</v>
      </c>
      <c r="V100">
        <v>5.3874588646196653E-2</v>
      </c>
      <c r="W100" s="5">
        <v>0</v>
      </c>
      <c r="X100" s="5">
        <f t="shared" si="12"/>
        <v>0</v>
      </c>
      <c r="Y100">
        <v>1149</v>
      </c>
      <c r="Z100">
        <v>0</v>
      </c>
      <c r="AA100">
        <v>0</v>
      </c>
      <c r="AB100" s="9">
        <v>11.7</v>
      </c>
      <c r="AC100">
        <v>0</v>
      </c>
      <c r="AD100">
        <f t="shared" si="13"/>
        <v>0</v>
      </c>
    </row>
    <row r="101" spans="1:30" x14ac:dyDescent="0.6">
      <c r="A101">
        <v>2013</v>
      </c>
      <c r="B101">
        <v>4</v>
      </c>
      <c r="C101">
        <v>10</v>
      </c>
      <c r="D101">
        <f t="shared" si="11"/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4156.3499999999995</v>
      </c>
      <c r="M101" s="13">
        <f t="shared" si="9"/>
        <v>706.57949999999994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4223.55</v>
      </c>
      <c r="O101" s="13">
        <f t="shared" si="10"/>
        <v>718.00350000000003</v>
      </c>
      <c r="P101">
        <v>27709</v>
      </c>
      <c r="Q101">
        <v>28157</v>
      </c>
      <c r="R101">
        <v>0.75802275173838418</v>
      </c>
      <c r="S101">
        <v>0.2419772482616159</v>
      </c>
      <c r="T101">
        <v>0.59029658435689292</v>
      </c>
      <c r="U101">
        <v>0.40970341564310708</v>
      </c>
      <c r="V101">
        <v>2.210464432686654E-2</v>
      </c>
      <c r="W101" s="5">
        <v>0</v>
      </c>
      <c r="X101" s="5">
        <f t="shared" si="12"/>
        <v>0</v>
      </c>
      <c r="Y101">
        <v>1149</v>
      </c>
      <c r="Z101">
        <v>0</v>
      </c>
      <c r="AA101">
        <v>0</v>
      </c>
      <c r="AB101" s="9">
        <v>8.9</v>
      </c>
      <c r="AC101">
        <v>0</v>
      </c>
      <c r="AD101">
        <f t="shared" si="13"/>
        <v>0</v>
      </c>
    </row>
    <row r="102" spans="1:30" x14ac:dyDescent="0.6">
      <c r="A102">
        <v>2013</v>
      </c>
      <c r="B102">
        <v>4</v>
      </c>
      <c r="C102">
        <v>11</v>
      </c>
      <c r="D102">
        <f t="shared" si="11"/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4919.3999999999996</v>
      </c>
      <c r="M102" s="13">
        <f t="shared" si="9"/>
        <v>836.298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4672.8</v>
      </c>
      <c r="O102" s="13">
        <f t="shared" si="10"/>
        <v>794.37600000000009</v>
      </c>
      <c r="P102">
        <v>32796</v>
      </c>
      <c r="Q102">
        <v>31152</v>
      </c>
      <c r="R102">
        <v>0.79086096563611841</v>
      </c>
      <c r="S102">
        <v>0.20913903436388159</v>
      </c>
      <c r="T102">
        <v>0.51710818897898103</v>
      </c>
      <c r="U102">
        <v>0.42733625546546328</v>
      </c>
      <c r="V102">
        <v>4.0318542567001667E-2</v>
      </c>
      <c r="W102" s="5">
        <v>0</v>
      </c>
      <c r="X102" s="5">
        <f t="shared" si="12"/>
        <v>0</v>
      </c>
      <c r="Y102">
        <v>1149</v>
      </c>
      <c r="Z102">
        <v>0</v>
      </c>
      <c r="AA102">
        <v>0</v>
      </c>
      <c r="AB102" s="9">
        <v>11.2</v>
      </c>
      <c r="AC102">
        <v>0</v>
      </c>
      <c r="AD102">
        <f t="shared" si="13"/>
        <v>0</v>
      </c>
    </row>
    <row r="103" spans="1:30" x14ac:dyDescent="0.6">
      <c r="A103">
        <v>2013</v>
      </c>
      <c r="B103">
        <v>4</v>
      </c>
      <c r="C103">
        <v>12</v>
      </c>
      <c r="D103">
        <f t="shared" si="11"/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3306.5</v>
      </c>
      <c r="M103" s="12">
        <f t="shared" si="9"/>
        <v>562.10500000000002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3252.8</v>
      </c>
      <c r="O103" s="12">
        <f t="shared" si="10"/>
        <v>552.97600000000011</v>
      </c>
      <c r="P103">
        <v>33065</v>
      </c>
      <c r="Q103">
        <v>32528</v>
      </c>
      <c r="R103">
        <v>0.81848301976097504</v>
      </c>
      <c r="S103">
        <v>0.18151698023902499</v>
      </c>
      <c r="T103">
        <v>0.51253636675249392</v>
      </c>
      <c r="U103">
        <v>0.48746363324750608</v>
      </c>
      <c r="V103">
        <v>2.3488683098657519E-2</v>
      </c>
      <c r="W103" s="5">
        <v>0</v>
      </c>
      <c r="X103" s="5">
        <f t="shared" si="12"/>
        <v>0</v>
      </c>
      <c r="Y103">
        <v>1149</v>
      </c>
      <c r="Z103">
        <v>0</v>
      </c>
      <c r="AA103">
        <v>0</v>
      </c>
      <c r="AB103" s="9">
        <v>10.9</v>
      </c>
      <c r="AC103">
        <v>0</v>
      </c>
      <c r="AD103">
        <f t="shared" si="13"/>
        <v>0</v>
      </c>
    </row>
    <row r="104" spans="1:30" x14ac:dyDescent="0.6">
      <c r="A104">
        <v>2013</v>
      </c>
      <c r="B104">
        <v>4</v>
      </c>
      <c r="C104">
        <v>13</v>
      </c>
      <c r="D104">
        <f t="shared" si="11"/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3216.1000000000004</v>
      </c>
      <c r="M104" s="13">
        <f t="shared" si="9"/>
        <v>546.73700000000008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3213.4</v>
      </c>
      <c r="O104" s="13">
        <f t="shared" si="10"/>
        <v>546.27800000000002</v>
      </c>
      <c r="P104">
        <v>32161</v>
      </c>
      <c r="Q104">
        <v>32134</v>
      </c>
      <c r="R104">
        <v>0.82219969742647947</v>
      </c>
      <c r="S104">
        <v>0.17780030257352061</v>
      </c>
      <c r="T104">
        <v>0.55102251063764884</v>
      </c>
      <c r="U104">
        <v>0.44897748936235121</v>
      </c>
      <c r="V104">
        <v>0.22555730944825331</v>
      </c>
      <c r="W104" s="5">
        <v>0</v>
      </c>
      <c r="X104" s="5">
        <f t="shared" si="12"/>
        <v>0</v>
      </c>
      <c r="Y104">
        <v>1149</v>
      </c>
      <c r="Z104">
        <v>0</v>
      </c>
      <c r="AA104">
        <v>0</v>
      </c>
      <c r="AB104" s="9">
        <v>14.5</v>
      </c>
      <c r="AC104">
        <v>0</v>
      </c>
      <c r="AD104">
        <f t="shared" si="13"/>
        <v>0</v>
      </c>
    </row>
    <row r="105" spans="1:30" x14ac:dyDescent="0.6">
      <c r="A105">
        <v>2013</v>
      </c>
      <c r="B105">
        <v>4</v>
      </c>
      <c r="C105">
        <v>14</v>
      </c>
      <c r="D105">
        <f t="shared" si="11"/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3028.6000000000004</v>
      </c>
      <c r="M105" s="13">
        <f t="shared" si="9"/>
        <v>514.86200000000008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3584.4</v>
      </c>
      <c r="O105" s="13">
        <f t="shared" si="10"/>
        <v>609.34800000000007</v>
      </c>
      <c r="P105">
        <v>30286</v>
      </c>
      <c r="Q105">
        <v>35844</v>
      </c>
      <c r="R105">
        <v>0.80467178643262016</v>
      </c>
      <c r="S105">
        <v>0.19532821356737981</v>
      </c>
      <c r="T105">
        <v>0.51647880642368893</v>
      </c>
      <c r="U105">
        <v>0.42796563802075549</v>
      </c>
      <c r="V105">
        <v>9.4015344173346393E-2</v>
      </c>
      <c r="W105" s="5">
        <v>0</v>
      </c>
      <c r="X105" s="5">
        <f t="shared" si="12"/>
        <v>0</v>
      </c>
      <c r="Y105">
        <v>1149</v>
      </c>
      <c r="Z105">
        <v>0</v>
      </c>
      <c r="AA105">
        <v>0</v>
      </c>
      <c r="AB105" s="9">
        <v>16.3</v>
      </c>
      <c r="AC105">
        <v>0</v>
      </c>
      <c r="AD105">
        <f t="shared" si="13"/>
        <v>0</v>
      </c>
    </row>
    <row r="106" spans="1:30" x14ac:dyDescent="0.6">
      <c r="A106">
        <v>2013</v>
      </c>
      <c r="B106">
        <v>4</v>
      </c>
      <c r="C106">
        <v>15</v>
      </c>
      <c r="D106">
        <f t="shared" si="11"/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4429.2</v>
      </c>
      <c r="M106" s="13">
        <f t="shared" si="9"/>
        <v>752.96400000000006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4912.5</v>
      </c>
      <c r="O106" s="13">
        <f t="shared" si="10"/>
        <v>835.12500000000011</v>
      </c>
      <c r="P106">
        <v>29528</v>
      </c>
      <c r="Q106">
        <v>32750</v>
      </c>
      <c r="R106">
        <v>0.81855169877348777</v>
      </c>
      <c r="S106">
        <v>0.1814483012265122</v>
      </c>
      <c r="T106">
        <v>0.5396100031319323</v>
      </c>
      <c r="U106">
        <v>0.4603899968680677</v>
      </c>
      <c r="V106">
        <v>4.1118106105318381E-2</v>
      </c>
      <c r="W106" s="5">
        <v>0</v>
      </c>
      <c r="X106" s="5">
        <f t="shared" si="12"/>
        <v>0</v>
      </c>
      <c r="Y106">
        <v>1149</v>
      </c>
      <c r="Z106">
        <v>0</v>
      </c>
      <c r="AA106">
        <v>0</v>
      </c>
      <c r="AB106" s="9">
        <v>14.9</v>
      </c>
      <c r="AC106">
        <v>0</v>
      </c>
      <c r="AD106">
        <f t="shared" si="13"/>
        <v>0</v>
      </c>
    </row>
    <row r="107" spans="1:30" x14ac:dyDescent="0.6">
      <c r="A107">
        <v>2013</v>
      </c>
      <c r="B107">
        <v>4</v>
      </c>
      <c r="C107">
        <v>16</v>
      </c>
      <c r="D107">
        <f t="shared" si="11"/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4350.5999999999995</v>
      </c>
      <c r="M107" s="13">
        <f t="shared" si="9"/>
        <v>739.60199999999998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4247.3999999999996</v>
      </c>
      <c r="O107" s="13">
        <f t="shared" si="10"/>
        <v>722.05799999999999</v>
      </c>
      <c r="P107">
        <v>29004</v>
      </c>
      <c r="Q107">
        <v>28316</v>
      </c>
      <c r="R107">
        <v>0.79241802580316412</v>
      </c>
      <c r="S107">
        <v>0.20758197419683591</v>
      </c>
      <c r="T107">
        <v>0.56944116350721097</v>
      </c>
      <c r="U107">
        <v>0.43055883649278898</v>
      </c>
      <c r="V107">
        <v>7.9404764102401743E-2</v>
      </c>
      <c r="W107" s="5">
        <v>0</v>
      </c>
      <c r="X107" s="5">
        <f t="shared" si="12"/>
        <v>0</v>
      </c>
      <c r="Y107">
        <v>1149</v>
      </c>
      <c r="Z107">
        <v>0</v>
      </c>
      <c r="AA107">
        <v>0</v>
      </c>
      <c r="AB107" s="9">
        <v>20.3</v>
      </c>
      <c r="AC107">
        <v>0</v>
      </c>
      <c r="AD107">
        <f t="shared" si="13"/>
        <v>0</v>
      </c>
    </row>
    <row r="108" spans="1:30" x14ac:dyDescent="0.6">
      <c r="A108">
        <v>2013</v>
      </c>
      <c r="B108">
        <v>4</v>
      </c>
      <c r="C108">
        <v>17</v>
      </c>
      <c r="D108">
        <f t="shared" si="11"/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4145.25</v>
      </c>
      <c r="M108" s="13">
        <f t="shared" si="9"/>
        <v>704.6925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4315.3499999999995</v>
      </c>
      <c r="O108" s="13">
        <f t="shared" si="10"/>
        <v>733.60949999999991</v>
      </c>
      <c r="P108">
        <v>27635</v>
      </c>
      <c r="Q108">
        <v>28769</v>
      </c>
      <c r="R108">
        <v>0.7787322554651106</v>
      </c>
      <c r="S108">
        <v>0.22126774453488951</v>
      </c>
      <c r="T108">
        <v>0.59524106276412303</v>
      </c>
      <c r="U108">
        <v>0.40475893723587691</v>
      </c>
      <c r="V108">
        <v>0.13259339093050529</v>
      </c>
      <c r="W108" s="5">
        <v>0</v>
      </c>
      <c r="X108" s="5">
        <f t="shared" si="12"/>
        <v>0</v>
      </c>
      <c r="Y108">
        <v>1149</v>
      </c>
      <c r="Z108">
        <v>0</v>
      </c>
      <c r="AA108">
        <v>0</v>
      </c>
      <c r="AB108" s="9">
        <v>16.8</v>
      </c>
      <c r="AC108">
        <v>0</v>
      </c>
      <c r="AD108">
        <f t="shared" si="13"/>
        <v>0</v>
      </c>
    </row>
    <row r="109" spans="1:30" x14ac:dyDescent="0.6">
      <c r="A109">
        <v>2013</v>
      </c>
      <c r="B109">
        <v>4</v>
      </c>
      <c r="C109">
        <v>18</v>
      </c>
      <c r="D109">
        <f t="shared" si="11"/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4911.5999999999995</v>
      </c>
      <c r="M109" s="13">
        <f t="shared" si="9"/>
        <v>834.97199999999998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4677.3</v>
      </c>
      <c r="O109" s="13">
        <f t="shared" si="10"/>
        <v>795.14100000000008</v>
      </c>
      <c r="P109">
        <v>32744</v>
      </c>
      <c r="Q109">
        <v>31182</v>
      </c>
      <c r="R109">
        <v>0.85699978369710106</v>
      </c>
      <c r="S109">
        <v>0.143000216302899</v>
      </c>
      <c r="T109">
        <v>0.57608028598857908</v>
      </c>
      <c r="U109">
        <v>0.42391971401142092</v>
      </c>
      <c r="V109">
        <v>5.0346943667299623E-2</v>
      </c>
      <c r="W109" s="5">
        <v>0</v>
      </c>
      <c r="X109" s="5">
        <f t="shared" si="12"/>
        <v>0</v>
      </c>
      <c r="Y109">
        <v>1149</v>
      </c>
      <c r="Z109">
        <v>0</v>
      </c>
      <c r="AA109">
        <v>0</v>
      </c>
      <c r="AB109" s="9">
        <v>14.6</v>
      </c>
      <c r="AC109">
        <v>0</v>
      </c>
      <c r="AD109">
        <f t="shared" si="13"/>
        <v>0</v>
      </c>
    </row>
    <row r="110" spans="1:30" x14ac:dyDescent="0.6">
      <c r="A110">
        <v>2013</v>
      </c>
      <c r="B110">
        <v>4</v>
      </c>
      <c r="C110">
        <v>19</v>
      </c>
      <c r="D110">
        <f t="shared" si="11"/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3211.6000000000004</v>
      </c>
      <c r="M110" s="13">
        <f t="shared" si="9"/>
        <v>545.97200000000009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3160.4</v>
      </c>
      <c r="O110" s="13">
        <f t="shared" si="10"/>
        <v>537.26800000000003</v>
      </c>
      <c r="P110">
        <v>32116</v>
      </c>
      <c r="Q110">
        <v>31604</v>
      </c>
      <c r="R110">
        <v>0.77703373867817538</v>
      </c>
      <c r="S110">
        <v>0.22296626132182459</v>
      </c>
      <c r="T110">
        <v>0.54097723306724066</v>
      </c>
      <c r="U110">
        <v>0.45902276693275929</v>
      </c>
      <c r="V110">
        <v>6.3217943741497751E-2</v>
      </c>
      <c r="W110" s="5">
        <v>0</v>
      </c>
      <c r="X110" s="5">
        <f t="shared" si="12"/>
        <v>0</v>
      </c>
      <c r="Y110">
        <v>1149</v>
      </c>
      <c r="Z110">
        <v>0</v>
      </c>
      <c r="AA110">
        <v>0</v>
      </c>
      <c r="AB110" s="9">
        <v>12.4</v>
      </c>
      <c r="AC110">
        <v>0</v>
      </c>
      <c r="AD110">
        <f t="shared" si="13"/>
        <v>0</v>
      </c>
    </row>
    <row r="111" spans="1:30" x14ac:dyDescent="0.6">
      <c r="A111">
        <v>2013</v>
      </c>
      <c r="B111">
        <v>4</v>
      </c>
      <c r="C111">
        <v>20</v>
      </c>
      <c r="D111">
        <f t="shared" si="11"/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3281.5</v>
      </c>
      <c r="M111" s="13">
        <f t="shared" si="9"/>
        <v>557.85500000000002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3067</v>
      </c>
      <c r="O111" s="13">
        <f t="shared" si="10"/>
        <v>521.39</v>
      </c>
      <c r="P111">
        <v>32815</v>
      </c>
      <c r="Q111">
        <v>30670</v>
      </c>
      <c r="R111">
        <v>0.70659342355979837</v>
      </c>
      <c r="S111">
        <v>0.29340657644020163</v>
      </c>
      <c r="T111">
        <v>0.54131413249060312</v>
      </c>
      <c r="U111">
        <v>0.45868586750939688</v>
      </c>
      <c r="V111">
        <v>5.2399351083028838E-2</v>
      </c>
      <c r="W111" s="5">
        <v>0</v>
      </c>
      <c r="X111" s="5">
        <f t="shared" si="12"/>
        <v>0</v>
      </c>
      <c r="Y111">
        <v>1149</v>
      </c>
      <c r="Z111">
        <v>0</v>
      </c>
      <c r="AA111">
        <v>0</v>
      </c>
      <c r="AB111" s="9">
        <v>10.3</v>
      </c>
      <c r="AC111">
        <v>3.5</v>
      </c>
      <c r="AD111">
        <f t="shared" si="13"/>
        <v>36.050000000000004</v>
      </c>
    </row>
    <row r="112" spans="1:30" x14ac:dyDescent="0.6">
      <c r="A112">
        <v>2013</v>
      </c>
      <c r="B112">
        <v>4</v>
      </c>
      <c r="C112">
        <v>21</v>
      </c>
      <c r="D112">
        <f t="shared" si="11"/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3069.8</v>
      </c>
      <c r="M112" s="13">
        <f t="shared" si="9"/>
        <v>521.8660000000001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3429.8</v>
      </c>
      <c r="O112" s="13">
        <f t="shared" si="10"/>
        <v>583.06600000000003</v>
      </c>
      <c r="P112">
        <v>30698</v>
      </c>
      <c r="Q112">
        <v>34298</v>
      </c>
      <c r="R112">
        <v>0.77342551677028915</v>
      </c>
      <c r="S112">
        <v>0.2265744832297108</v>
      </c>
      <c r="T112">
        <v>0.50623981488807213</v>
      </c>
      <c r="U112">
        <v>0.43820462955637229</v>
      </c>
      <c r="V112">
        <v>2.305120291231403E-2</v>
      </c>
      <c r="W112" s="5">
        <v>0</v>
      </c>
      <c r="X112" s="5">
        <f t="shared" si="12"/>
        <v>0</v>
      </c>
      <c r="Y112">
        <v>1149</v>
      </c>
      <c r="Z112">
        <v>0</v>
      </c>
      <c r="AA112">
        <v>0</v>
      </c>
      <c r="AB112" s="9">
        <v>11.4</v>
      </c>
      <c r="AC112">
        <v>0</v>
      </c>
      <c r="AD112">
        <f t="shared" si="13"/>
        <v>0</v>
      </c>
    </row>
    <row r="113" spans="1:30" x14ac:dyDescent="0.6">
      <c r="A113">
        <v>2013</v>
      </c>
      <c r="B113">
        <v>4</v>
      </c>
      <c r="C113">
        <v>22</v>
      </c>
      <c r="D113">
        <f t="shared" si="11"/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4392.75</v>
      </c>
      <c r="M113" s="13">
        <f t="shared" si="9"/>
        <v>746.76750000000004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4823.25</v>
      </c>
      <c r="O113" s="13">
        <f t="shared" si="10"/>
        <v>819.9525000000001</v>
      </c>
      <c r="P113">
        <v>29285</v>
      </c>
      <c r="Q113">
        <v>32155</v>
      </c>
      <c r="R113">
        <v>0.8613000755857898</v>
      </c>
      <c r="S113">
        <v>0.13869992441421011</v>
      </c>
      <c r="T113">
        <v>0.58092374067095032</v>
      </c>
      <c r="U113">
        <v>0.41907625932904963</v>
      </c>
      <c r="V113">
        <v>2.1459970071081181E-2</v>
      </c>
      <c r="W113" s="5">
        <v>0</v>
      </c>
      <c r="X113" s="5">
        <f t="shared" si="12"/>
        <v>0</v>
      </c>
      <c r="Y113">
        <v>1149</v>
      </c>
      <c r="Z113">
        <v>0</v>
      </c>
      <c r="AA113">
        <v>0</v>
      </c>
      <c r="AB113" s="9">
        <v>13.4</v>
      </c>
      <c r="AC113">
        <v>0</v>
      </c>
      <c r="AD113">
        <f t="shared" si="13"/>
        <v>0</v>
      </c>
    </row>
    <row r="114" spans="1:30" x14ac:dyDescent="0.6">
      <c r="A114">
        <v>2013</v>
      </c>
      <c r="B114">
        <v>4</v>
      </c>
      <c r="C114">
        <v>23</v>
      </c>
      <c r="D114">
        <f t="shared" si="11"/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4030.2</v>
      </c>
      <c r="M114" s="13">
        <f t="shared" si="9"/>
        <v>685.13400000000001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4193.3999999999996</v>
      </c>
      <c r="O114" s="13">
        <f t="shared" si="10"/>
        <v>712.87800000000004</v>
      </c>
      <c r="P114">
        <v>26868</v>
      </c>
      <c r="Q114">
        <v>27956</v>
      </c>
      <c r="R114">
        <v>0.7358661415365999</v>
      </c>
      <c r="S114">
        <v>0.26413385846340021</v>
      </c>
      <c r="T114">
        <v>0.56475216978762122</v>
      </c>
      <c r="U114">
        <v>0.43524783021237878</v>
      </c>
      <c r="V114">
        <v>8.4298802961042044E-2</v>
      </c>
      <c r="W114" s="5">
        <v>0</v>
      </c>
      <c r="X114" s="5">
        <f t="shared" si="12"/>
        <v>0</v>
      </c>
      <c r="Y114">
        <v>1149</v>
      </c>
      <c r="Z114">
        <v>0</v>
      </c>
      <c r="AA114">
        <v>0</v>
      </c>
      <c r="AB114" s="9">
        <v>15.4</v>
      </c>
      <c r="AC114">
        <v>7.5</v>
      </c>
      <c r="AD114">
        <f t="shared" si="13"/>
        <v>115.5</v>
      </c>
    </row>
    <row r="115" spans="1:30" x14ac:dyDescent="0.6">
      <c r="A115">
        <v>2013</v>
      </c>
      <c r="B115">
        <v>4</v>
      </c>
      <c r="C115">
        <v>24</v>
      </c>
      <c r="D115">
        <f t="shared" si="11"/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4328.8499999999995</v>
      </c>
      <c r="M115" s="13">
        <f t="shared" si="9"/>
        <v>735.90449999999998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4461.75</v>
      </c>
      <c r="O115" s="13">
        <f t="shared" si="10"/>
        <v>758.49750000000006</v>
      </c>
      <c r="P115">
        <v>28859</v>
      </c>
      <c r="Q115">
        <v>29745</v>
      </c>
      <c r="R115">
        <v>0.77777777777777779</v>
      </c>
      <c r="S115">
        <v>0.22222222222222221</v>
      </c>
      <c r="T115">
        <v>0.53876070123148201</v>
      </c>
      <c r="U115">
        <v>0.46123929876851799</v>
      </c>
      <c r="V115">
        <v>6.4679198862107401E-3</v>
      </c>
      <c r="W115" s="5">
        <v>0</v>
      </c>
      <c r="X115" s="5">
        <f t="shared" si="12"/>
        <v>0</v>
      </c>
      <c r="Y115">
        <v>1149</v>
      </c>
      <c r="Z115">
        <v>0</v>
      </c>
      <c r="AA115">
        <v>0</v>
      </c>
      <c r="AB115" s="9">
        <v>12.5</v>
      </c>
      <c r="AC115">
        <v>0</v>
      </c>
      <c r="AD115">
        <f t="shared" si="13"/>
        <v>0</v>
      </c>
    </row>
    <row r="116" spans="1:30" x14ac:dyDescent="0.6">
      <c r="A116">
        <v>2013</v>
      </c>
      <c r="B116">
        <v>4</v>
      </c>
      <c r="C116">
        <v>25</v>
      </c>
      <c r="D116">
        <f t="shared" si="11"/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4973.25</v>
      </c>
      <c r="M116" s="13">
        <f t="shared" si="9"/>
        <v>845.4525000000001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4567.05</v>
      </c>
      <c r="O116" s="13">
        <f t="shared" si="10"/>
        <v>776.39850000000013</v>
      </c>
      <c r="P116">
        <v>33155</v>
      </c>
      <c r="Q116">
        <v>30447</v>
      </c>
      <c r="R116">
        <v>0.80336367328412051</v>
      </c>
      <c r="S116">
        <v>0.19663632671587949</v>
      </c>
      <c r="T116">
        <v>0.52877508157869835</v>
      </c>
      <c r="U116">
        <v>0.41566936286574607</v>
      </c>
      <c r="V116">
        <v>4.6805737435422587E-2</v>
      </c>
      <c r="W116" s="5">
        <v>0</v>
      </c>
      <c r="X116" s="5">
        <f t="shared" si="12"/>
        <v>0</v>
      </c>
      <c r="Y116">
        <v>1149</v>
      </c>
      <c r="Z116">
        <v>0</v>
      </c>
      <c r="AA116">
        <v>0</v>
      </c>
      <c r="AB116" s="9">
        <v>13.3</v>
      </c>
      <c r="AC116">
        <v>0</v>
      </c>
      <c r="AD116">
        <f t="shared" si="13"/>
        <v>0</v>
      </c>
    </row>
    <row r="117" spans="1:30" x14ac:dyDescent="0.6">
      <c r="A117">
        <v>2013</v>
      </c>
      <c r="B117">
        <v>4</v>
      </c>
      <c r="C117">
        <v>26</v>
      </c>
      <c r="D117">
        <f t="shared" si="11"/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3427.3</v>
      </c>
      <c r="M117" s="13">
        <f t="shared" si="9"/>
        <v>582.64100000000008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3288.5</v>
      </c>
      <c r="O117" s="13">
        <f t="shared" si="10"/>
        <v>559.04500000000007</v>
      </c>
      <c r="P117">
        <v>34273</v>
      </c>
      <c r="Q117">
        <v>32885</v>
      </c>
      <c r="R117">
        <v>0.80558962494886477</v>
      </c>
      <c r="S117">
        <v>0.1944103750511352</v>
      </c>
      <c r="T117">
        <v>0.53492304147529168</v>
      </c>
      <c r="U117">
        <v>0.40952140296915268</v>
      </c>
      <c r="V117">
        <v>3.9972802738503219E-2</v>
      </c>
      <c r="W117" s="5">
        <v>0</v>
      </c>
      <c r="X117" s="5">
        <f t="shared" si="12"/>
        <v>0</v>
      </c>
      <c r="Y117">
        <v>1149</v>
      </c>
      <c r="Z117">
        <v>0</v>
      </c>
      <c r="AA117">
        <v>0</v>
      </c>
      <c r="AB117" s="9">
        <v>14</v>
      </c>
      <c r="AC117">
        <v>0</v>
      </c>
      <c r="AD117">
        <f t="shared" si="13"/>
        <v>0</v>
      </c>
    </row>
    <row r="118" spans="1:30" x14ac:dyDescent="0.6">
      <c r="A118">
        <v>2013</v>
      </c>
      <c r="B118">
        <v>4</v>
      </c>
      <c r="C118">
        <v>27</v>
      </c>
      <c r="D118">
        <f t="shared" si="11"/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3344.1000000000004</v>
      </c>
      <c r="M118" s="13">
        <f t="shared" si="9"/>
        <v>568.49700000000007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3092.2000000000003</v>
      </c>
      <c r="O118" s="13">
        <f t="shared" si="10"/>
        <v>525.67400000000009</v>
      </c>
      <c r="P118">
        <v>33441</v>
      </c>
      <c r="Q118">
        <v>30922</v>
      </c>
      <c r="R118">
        <v>0.72466507643608313</v>
      </c>
      <c r="S118">
        <v>0.27533492356391681</v>
      </c>
      <c r="T118">
        <v>0.57841981917205221</v>
      </c>
      <c r="U118">
        <v>0.42158018082794768</v>
      </c>
      <c r="V118">
        <v>5.067282109976607E-2</v>
      </c>
      <c r="W118" s="5">
        <v>0</v>
      </c>
      <c r="X118" s="5">
        <f t="shared" si="12"/>
        <v>0</v>
      </c>
      <c r="Y118">
        <v>1149</v>
      </c>
      <c r="Z118">
        <v>0</v>
      </c>
      <c r="AA118">
        <v>0</v>
      </c>
      <c r="AB118" s="9">
        <v>15.9</v>
      </c>
      <c r="AC118">
        <v>0</v>
      </c>
      <c r="AD118">
        <f t="shared" si="13"/>
        <v>0</v>
      </c>
    </row>
    <row r="119" spans="1:30" x14ac:dyDescent="0.6">
      <c r="A119">
        <v>2013</v>
      </c>
      <c r="B119">
        <v>4</v>
      </c>
      <c r="C119">
        <v>28</v>
      </c>
      <c r="D119">
        <f t="shared" si="11"/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3176.6000000000004</v>
      </c>
      <c r="M119" s="13">
        <f t="shared" si="9"/>
        <v>540.02200000000005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3533.6000000000004</v>
      </c>
      <c r="O119" s="13">
        <f t="shared" si="10"/>
        <v>600.7120000000001</v>
      </c>
      <c r="P119">
        <v>31766</v>
      </c>
      <c r="Q119">
        <v>35336</v>
      </c>
      <c r="R119">
        <v>0.80728253360964985</v>
      </c>
      <c r="S119">
        <v>0.1927174663903502</v>
      </c>
      <c r="T119">
        <v>0.52841886505935731</v>
      </c>
      <c r="U119">
        <v>0.41602557938508711</v>
      </c>
      <c r="V119">
        <v>4.2616982403859797E-2</v>
      </c>
      <c r="W119" s="5">
        <v>0</v>
      </c>
      <c r="X119" s="5">
        <f t="shared" si="12"/>
        <v>0</v>
      </c>
      <c r="Y119">
        <v>1149</v>
      </c>
      <c r="Z119">
        <v>0</v>
      </c>
      <c r="AA119">
        <v>0</v>
      </c>
      <c r="AB119" s="9">
        <v>18</v>
      </c>
      <c r="AC119">
        <v>0</v>
      </c>
      <c r="AD119">
        <f t="shared" si="13"/>
        <v>0</v>
      </c>
    </row>
    <row r="120" spans="1:30" x14ac:dyDescent="0.6">
      <c r="A120">
        <v>2013</v>
      </c>
      <c r="B120">
        <v>4</v>
      </c>
      <c r="C120">
        <v>29</v>
      </c>
      <c r="D120">
        <f t="shared" si="11"/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4485.8999999999996</v>
      </c>
      <c r="M120" s="13">
        <f t="shared" si="9"/>
        <v>762.60299999999995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4982.3999999999996</v>
      </c>
      <c r="O120" s="13">
        <f t="shared" si="10"/>
        <v>847.00800000000004</v>
      </c>
      <c r="P120">
        <v>29906</v>
      </c>
      <c r="Q120">
        <v>33216</v>
      </c>
      <c r="R120">
        <v>0.75387744507817767</v>
      </c>
      <c r="S120">
        <v>0.24612255492182231</v>
      </c>
      <c r="T120">
        <v>0.55860750185995656</v>
      </c>
      <c r="U120">
        <v>0.38876091919267503</v>
      </c>
      <c r="V120">
        <v>8.369755687376991E-2</v>
      </c>
      <c r="W120" s="5">
        <v>0</v>
      </c>
      <c r="X120" s="5">
        <f t="shared" si="12"/>
        <v>0</v>
      </c>
      <c r="Y120">
        <v>1149</v>
      </c>
      <c r="Z120">
        <v>0</v>
      </c>
      <c r="AA120">
        <v>0</v>
      </c>
      <c r="AB120" s="9">
        <v>18.899999999999999</v>
      </c>
      <c r="AC120">
        <v>1.3</v>
      </c>
      <c r="AD120">
        <f t="shared" si="13"/>
        <v>24.57</v>
      </c>
    </row>
    <row r="121" spans="1:30" x14ac:dyDescent="0.6">
      <c r="A121">
        <v>2013</v>
      </c>
      <c r="B121">
        <v>4</v>
      </c>
      <c r="C121">
        <v>30</v>
      </c>
      <c r="D121">
        <f t="shared" si="11"/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4210.95</v>
      </c>
      <c r="M121" s="13">
        <f t="shared" si="9"/>
        <v>715.86149999999998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4110</v>
      </c>
      <c r="O121" s="13">
        <f t="shared" si="10"/>
        <v>698.7</v>
      </c>
      <c r="P121">
        <v>28073</v>
      </c>
      <c r="Q121">
        <v>27400</v>
      </c>
      <c r="R121">
        <v>0.76562688370786958</v>
      </c>
      <c r="S121">
        <v>0.2343731162921304</v>
      </c>
      <c r="T121">
        <v>0.59136243713710401</v>
      </c>
      <c r="U121">
        <v>0.40863756286289599</v>
      </c>
      <c r="V121">
        <v>1.9229996010181771E-2</v>
      </c>
      <c r="W121" s="5">
        <v>0</v>
      </c>
      <c r="X121" s="5">
        <f t="shared" si="12"/>
        <v>0</v>
      </c>
      <c r="Y121">
        <v>1149</v>
      </c>
      <c r="Z121">
        <v>0</v>
      </c>
      <c r="AA121">
        <v>0</v>
      </c>
      <c r="AB121" s="9">
        <v>15.6</v>
      </c>
      <c r="AC121">
        <v>0.9</v>
      </c>
      <c r="AD121">
        <f t="shared" si="13"/>
        <v>14.04</v>
      </c>
    </row>
    <row r="122" spans="1:30" x14ac:dyDescent="0.6">
      <c r="A122">
        <v>2013</v>
      </c>
      <c r="B122">
        <v>5</v>
      </c>
      <c r="C122">
        <v>1</v>
      </c>
      <c r="D122">
        <f t="shared" si="11"/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4825.6499999999996</v>
      </c>
      <c r="M122" s="13">
        <f t="shared" si="9"/>
        <v>820.3605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4113.5999999999995</v>
      </c>
      <c r="O122" s="13">
        <f t="shared" si="10"/>
        <v>699.31200000000001</v>
      </c>
      <c r="P122">
        <v>32171</v>
      </c>
      <c r="Q122">
        <v>27424</v>
      </c>
      <c r="R122">
        <v>0.80106227521697215</v>
      </c>
      <c r="S122">
        <v>0.19893772478302779</v>
      </c>
      <c r="T122">
        <v>0.58227720953891382</v>
      </c>
      <c r="U122">
        <v>0.41772279046108618</v>
      </c>
      <c r="V122">
        <v>8.6142692371066077E-3</v>
      </c>
      <c r="W122" s="5">
        <v>0</v>
      </c>
      <c r="X122" s="5">
        <f t="shared" si="12"/>
        <v>0</v>
      </c>
      <c r="Y122">
        <v>1149</v>
      </c>
      <c r="Z122">
        <v>0</v>
      </c>
      <c r="AA122">
        <v>0</v>
      </c>
      <c r="AB122" s="9">
        <v>13.6</v>
      </c>
      <c r="AC122">
        <v>0</v>
      </c>
      <c r="AD122">
        <f t="shared" si="13"/>
        <v>0</v>
      </c>
    </row>
    <row r="123" spans="1:30" x14ac:dyDescent="0.6">
      <c r="A123">
        <v>2013</v>
      </c>
      <c r="B123">
        <v>5</v>
      </c>
      <c r="C123">
        <v>2</v>
      </c>
      <c r="D123">
        <f t="shared" si="11"/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4286.25</v>
      </c>
      <c r="M123" s="13">
        <f t="shared" si="9"/>
        <v>728.66250000000002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4317.8999999999996</v>
      </c>
      <c r="O123" s="13">
        <f t="shared" si="10"/>
        <v>734.04300000000001</v>
      </c>
      <c r="P123">
        <v>28575</v>
      </c>
      <c r="Q123">
        <v>28786</v>
      </c>
      <c r="R123">
        <v>0.83333333333333337</v>
      </c>
      <c r="S123">
        <v>0.16666666666666671</v>
      </c>
      <c r="T123">
        <v>0.54250805670396318</v>
      </c>
      <c r="U123">
        <v>0.40193638774048129</v>
      </c>
      <c r="V123">
        <v>8.383628698471278E-3</v>
      </c>
      <c r="W123" s="5">
        <v>0</v>
      </c>
      <c r="X123" s="5">
        <f t="shared" si="12"/>
        <v>0</v>
      </c>
      <c r="Y123">
        <v>1149</v>
      </c>
      <c r="Z123">
        <v>0</v>
      </c>
      <c r="AA123">
        <v>0</v>
      </c>
      <c r="AB123" s="9">
        <v>13.8</v>
      </c>
      <c r="AC123">
        <v>0</v>
      </c>
      <c r="AD123">
        <f t="shared" si="13"/>
        <v>0</v>
      </c>
    </row>
    <row r="124" spans="1:30" x14ac:dyDescent="0.6">
      <c r="A124">
        <v>2013</v>
      </c>
      <c r="B124">
        <v>5</v>
      </c>
      <c r="C124">
        <v>3</v>
      </c>
      <c r="D124">
        <f t="shared" si="11"/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7"/>
        <v>0</v>
      </c>
      <c r="I124">
        <f t="shared" si="8"/>
        <v>0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3075.9</v>
      </c>
      <c r="M124" s="13">
        <f t="shared" si="9"/>
        <v>522.90300000000002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3278</v>
      </c>
      <c r="O124" s="13">
        <f t="shared" si="10"/>
        <v>557.26</v>
      </c>
      <c r="P124">
        <v>30759</v>
      </c>
      <c r="Q124">
        <v>32780</v>
      </c>
      <c r="R124">
        <v>0.73782892348145801</v>
      </c>
      <c r="S124">
        <v>0.26217107651854199</v>
      </c>
      <c r="T124">
        <v>0.55781372250628325</v>
      </c>
      <c r="U124">
        <v>0.38955469854634822</v>
      </c>
      <c r="V124">
        <v>3.6612529222616153E-2</v>
      </c>
      <c r="W124" s="5">
        <v>0</v>
      </c>
      <c r="X124" s="5">
        <f t="shared" si="12"/>
        <v>0</v>
      </c>
      <c r="Y124">
        <v>1149</v>
      </c>
      <c r="Z124">
        <v>0</v>
      </c>
      <c r="AA124">
        <v>0</v>
      </c>
      <c r="AB124" s="9">
        <v>15.2</v>
      </c>
      <c r="AC124">
        <v>0</v>
      </c>
      <c r="AD124">
        <f t="shared" si="13"/>
        <v>0</v>
      </c>
    </row>
    <row r="125" spans="1:30" x14ac:dyDescent="0.6">
      <c r="A125">
        <v>2013</v>
      </c>
      <c r="B125">
        <v>5</v>
      </c>
      <c r="C125">
        <v>4</v>
      </c>
      <c r="D125">
        <f t="shared" si="11"/>
        <v>6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7"/>
        <v>0</v>
      </c>
      <c r="I125">
        <f t="shared" si="8"/>
        <v>1</v>
      </c>
      <c r="J125" s="12" t="s">
        <v>61</v>
      </c>
      <c r="K125" s="12"/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2813.1000000000004</v>
      </c>
      <c r="M125" s="13">
        <f t="shared" si="9"/>
        <v>478.22700000000009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3004.9</v>
      </c>
      <c r="O125" s="13">
        <f t="shared" si="10"/>
        <v>510.83300000000003</v>
      </c>
      <c r="P125">
        <v>28131</v>
      </c>
      <c r="Q125">
        <v>30049</v>
      </c>
      <c r="R125">
        <v>0.828606493737578</v>
      </c>
      <c r="S125">
        <v>0.171393506262422</v>
      </c>
      <c r="T125">
        <v>0.57055428832305111</v>
      </c>
      <c r="U125">
        <v>0.429445711676949</v>
      </c>
      <c r="V125">
        <v>1.3706337235748999E-2</v>
      </c>
      <c r="W125" s="5">
        <v>0</v>
      </c>
      <c r="X125" s="5">
        <f t="shared" si="12"/>
        <v>0</v>
      </c>
      <c r="Y125">
        <v>1149</v>
      </c>
      <c r="Z125">
        <v>0</v>
      </c>
      <c r="AA125">
        <v>0</v>
      </c>
      <c r="AB125" s="9">
        <v>15.2</v>
      </c>
      <c r="AC125">
        <v>0</v>
      </c>
      <c r="AD125">
        <f t="shared" si="13"/>
        <v>0</v>
      </c>
    </row>
    <row r="126" spans="1:30" x14ac:dyDescent="0.6">
      <c r="A126">
        <v>2013</v>
      </c>
      <c r="B126">
        <v>5</v>
      </c>
      <c r="C126">
        <v>5</v>
      </c>
      <c r="D126">
        <f t="shared" si="11"/>
        <v>7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1</v>
      </c>
      <c r="I126">
        <f t="shared" si="8"/>
        <v>1</v>
      </c>
      <c r="J126" s="12" t="s">
        <v>61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2509.3000000000002</v>
      </c>
      <c r="M126" s="13">
        <f t="shared" si="9"/>
        <v>426.58100000000007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3413.1000000000004</v>
      </c>
      <c r="O126" s="13">
        <f t="shared" si="10"/>
        <v>580.22700000000009</v>
      </c>
      <c r="P126">
        <v>25093</v>
      </c>
      <c r="Q126">
        <v>34131</v>
      </c>
      <c r="R126">
        <v>0.64628402358342174</v>
      </c>
      <c r="S126">
        <v>0.35371597641657831</v>
      </c>
      <c r="T126">
        <v>0.52799607484188116</v>
      </c>
      <c r="U126">
        <v>0.41644836960256332</v>
      </c>
      <c r="V126">
        <v>4.5138888888888893E-3</v>
      </c>
      <c r="W126" s="5">
        <v>0</v>
      </c>
      <c r="X126" s="5">
        <f t="shared" si="12"/>
        <v>0</v>
      </c>
      <c r="Y126">
        <v>1149</v>
      </c>
      <c r="Z126">
        <v>0</v>
      </c>
      <c r="AA126">
        <v>0</v>
      </c>
      <c r="AB126" s="9">
        <v>15.4</v>
      </c>
      <c r="AC126">
        <v>0</v>
      </c>
      <c r="AD126">
        <f t="shared" si="13"/>
        <v>0</v>
      </c>
    </row>
    <row r="127" spans="1:30" x14ac:dyDescent="0.6">
      <c r="A127">
        <v>2013</v>
      </c>
      <c r="B127">
        <v>5</v>
      </c>
      <c r="C127">
        <v>6</v>
      </c>
      <c r="D127">
        <f t="shared" si="11"/>
        <v>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7"/>
        <v>0</v>
      </c>
      <c r="I127">
        <f t="shared" si="8"/>
        <v>0</v>
      </c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4264.2</v>
      </c>
      <c r="M127" s="12">
        <f t="shared" si="9"/>
        <v>724.91399999999999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4493.0999999999995</v>
      </c>
      <c r="O127" s="12">
        <f t="shared" si="10"/>
        <v>763.827</v>
      </c>
      <c r="P127">
        <v>28428</v>
      </c>
      <c r="Q127">
        <v>29954</v>
      </c>
      <c r="R127">
        <v>0.74815927402524784</v>
      </c>
      <c r="S127">
        <v>0.2518407259747521</v>
      </c>
      <c r="T127">
        <v>0.55853592835266463</v>
      </c>
      <c r="U127">
        <v>0.38883249269996678</v>
      </c>
      <c r="V127">
        <v>3.6965601462958048E-2</v>
      </c>
      <c r="W127" s="5">
        <v>0</v>
      </c>
      <c r="X127" s="5">
        <f t="shared" si="12"/>
        <v>0</v>
      </c>
      <c r="Y127">
        <v>1149</v>
      </c>
      <c r="Z127">
        <v>0</v>
      </c>
      <c r="AA127">
        <v>0</v>
      </c>
      <c r="AB127" s="9">
        <v>17</v>
      </c>
      <c r="AC127">
        <v>0</v>
      </c>
      <c r="AD127">
        <f t="shared" si="13"/>
        <v>0</v>
      </c>
    </row>
    <row r="128" spans="1:30" x14ac:dyDescent="0.6">
      <c r="A128">
        <v>2013</v>
      </c>
      <c r="B128">
        <v>5</v>
      </c>
      <c r="C128">
        <v>7</v>
      </c>
      <c r="D128">
        <f t="shared" si="11"/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7"/>
        <v>0</v>
      </c>
      <c r="I128">
        <f t="shared" si="8"/>
        <v>0</v>
      </c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3859.35</v>
      </c>
      <c r="M128" s="12">
        <f t="shared" si="9"/>
        <v>656.08950000000004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3429.2999999999997</v>
      </c>
      <c r="O128" s="12">
        <f t="shared" si="10"/>
        <v>582.98099999999999</v>
      </c>
      <c r="P128">
        <v>25729</v>
      </c>
      <c r="Q128">
        <v>22862</v>
      </c>
      <c r="R128">
        <v>0.74087042657841407</v>
      </c>
      <c r="S128">
        <v>0.25912957342158588</v>
      </c>
      <c r="T128">
        <v>0.59994108266816759</v>
      </c>
      <c r="U128">
        <v>0.40005891733183241</v>
      </c>
      <c r="V128">
        <v>7.0179306290417392E-3</v>
      </c>
      <c r="W128" s="5">
        <v>0</v>
      </c>
      <c r="X128" s="5">
        <f t="shared" si="12"/>
        <v>0</v>
      </c>
      <c r="Y128">
        <v>1149</v>
      </c>
      <c r="Z128">
        <v>0</v>
      </c>
      <c r="AA128">
        <v>0</v>
      </c>
      <c r="AB128" s="9">
        <v>17.2</v>
      </c>
      <c r="AC128">
        <v>0</v>
      </c>
      <c r="AD128">
        <f t="shared" si="13"/>
        <v>0</v>
      </c>
    </row>
    <row r="129" spans="1:30" x14ac:dyDescent="0.6">
      <c r="A129">
        <v>2013</v>
      </c>
      <c r="B129">
        <v>5</v>
      </c>
      <c r="C129">
        <v>8</v>
      </c>
      <c r="D129">
        <f t="shared" si="11"/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3933.8999999999996</v>
      </c>
      <c r="M129" s="13">
        <f t="shared" si="9"/>
        <v>668.76300000000003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3735.45</v>
      </c>
      <c r="O129" s="13">
        <f t="shared" si="10"/>
        <v>635.02650000000006</v>
      </c>
      <c r="P129">
        <v>26226</v>
      </c>
      <c r="Q129">
        <v>24903</v>
      </c>
      <c r="R129">
        <v>0.85401847643221862</v>
      </c>
      <c r="S129">
        <v>0.14598152356778141</v>
      </c>
      <c r="T129">
        <v>0.57923503239679708</v>
      </c>
      <c r="U129">
        <v>0.42076496760320292</v>
      </c>
      <c r="V129">
        <v>0</v>
      </c>
      <c r="W129" s="5">
        <v>0</v>
      </c>
      <c r="X129" s="5">
        <f t="shared" si="12"/>
        <v>0</v>
      </c>
      <c r="Y129">
        <v>1149</v>
      </c>
      <c r="Z129">
        <v>0</v>
      </c>
      <c r="AA129">
        <v>0</v>
      </c>
      <c r="AB129" s="9">
        <v>19.600000000000001</v>
      </c>
      <c r="AC129">
        <v>0</v>
      </c>
      <c r="AD129">
        <f t="shared" si="13"/>
        <v>0</v>
      </c>
    </row>
    <row r="130" spans="1:30" x14ac:dyDescent="0.6">
      <c r="A130">
        <v>2013</v>
      </c>
      <c r="B130">
        <v>5</v>
      </c>
      <c r="C130">
        <v>9</v>
      </c>
      <c r="D130">
        <f t="shared" si="11"/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0</v>
      </c>
      <c r="I130">
        <f t="shared" ref="I130:I193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4465.5</v>
      </c>
      <c r="M130" s="13">
        <f t="shared" ref="M130:M193" si="16">L130*0.17</f>
        <v>759.1350000000001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4461.3</v>
      </c>
      <c r="O130" s="13">
        <f t="shared" ref="O130:O193" si="17">N130*0.17</f>
        <v>758.42100000000005</v>
      </c>
      <c r="P130">
        <v>29770</v>
      </c>
      <c r="Q130">
        <v>29742</v>
      </c>
      <c r="R130">
        <v>0.77458751400634585</v>
      </c>
      <c r="S130">
        <v>0.22541248599365421</v>
      </c>
      <c r="T130">
        <v>0.60885650314550932</v>
      </c>
      <c r="U130">
        <v>0.39114349685449068</v>
      </c>
      <c r="V130">
        <v>7.0759789485358077E-2</v>
      </c>
      <c r="W130" s="5">
        <v>0</v>
      </c>
      <c r="X130" s="5">
        <f t="shared" si="12"/>
        <v>0</v>
      </c>
      <c r="Y130">
        <v>1149</v>
      </c>
      <c r="Z130">
        <v>0</v>
      </c>
      <c r="AA130">
        <v>0</v>
      </c>
      <c r="AB130" s="9">
        <v>19.100000000000001</v>
      </c>
      <c r="AC130">
        <v>6.7</v>
      </c>
      <c r="AD130">
        <f t="shared" si="13"/>
        <v>127.97000000000001</v>
      </c>
    </row>
    <row r="131" spans="1:30" x14ac:dyDescent="0.6">
      <c r="A131">
        <v>2013</v>
      </c>
      <c r="B131">
        <v>5</v>
      </c>
      <c r="C131">
        <v>10</v>
      </c>
      <c r="D131">
        <f t="shared" ref="D131:D194" si="18">WEEKDAY(DATE(A131,B131,C131), 2)</f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3159.2000000000003</v>
      </c>
      <c r="M131" s="13">
        <f t="shared" si="16"/>
        <v>537.06400000000008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3275.4</v>
      </c>
      <c r="O131" s="13">
        <f t="shared" si="17"/>
        <v>556.8180000000001</v>
      </c>
      <c r="P131">
        <v>31592</v>
      </c>
      <c r="Q131">
        <v>32754</v>
      </c>
      <c r="R131">
        <v>0.80878704224222087</v>
      </c>
      <c r="S131">
        <v>0.19121295775777911</v>
      </c>
      <c r="T131">
        <v>0.57367516144965658</v>
      </c>
      <c r="U131">
        <v>0.42632483855034348</v>
      </c>
      <c r="V131">
        <v>0.1178713443037064</v>
      </c>
      <c r="W131" s="5">
        <v>0</v>
      </c>
      <c r="X131" s="5">
        <f t="shared" ref="X131:X194" si="19">W131-W130</f>
        <v>0</v>
      </c>
      <c r="Y131">
        <v>1149</v>
      </c>
      <c r="Z131">
        <v>0</v>
      </c>
      <c r="AA131">
        <v>0</v>
      </c>
      <c r="AB131" s="9">
        <v>16.2</v>
      </c>
      <c r="AC131">
        <v>12.7</v>
      </c>
      <c r="AD131">
        <f t="shared" ref="AD131:AD194" si="20">AB131*AC131</f>
        <v>205.73999999999998</v>
      </c>
    </row>
    <row r="132" spans="1:30" x14ac:dyDescent="0.6">
      <c r="A132">
        <v>2013</v>
      </c>
      <c r="B132">
        <v>5</v>
      </c>
      <c r="C132">
        <v>11</v>
      </c>
      <c r="D132">
        <f t="shared" si="18"/>
        <v>6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3034.6000000000004</v>
      </c>
      <c r="M132" s="13">
        <f t="shared" si="16"/>
        <v>515.88200000000006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2963.3</v>
      </c>
      <c r="O132" s="13">
        <f t="shared" si="17"/>
        <v>503.76100000000008</v>
      </c>
      <c r="P132">
        <v>30346</v>
      </c>
      <c r="Q132">
        <v>29633</v>
      </c>
      <c r="R132">
        <v>0.77701472869988342</v>
      </c>
      <c r="S132">
        <v>0.2229852713001165</v>
      </c>
      <c r="T132">
        <v>0.60478321627437259</v>
      </c>
      <c r="U132">
        <v>0.39521678372562741</v>
      </c>
      <c r="V132">
        <v>5.6469285896204507E-2</v>
      </c>
      <c r="W132" s="5">
        <v>0</v>
      </c>
      <c r="X132" s="5">
        <f t="shared" si="19"/>
        <v>0</v>
      </c>
      <c r="Y132">
        <v>1149</v>
      </c>
      <c r="Z132">
        <v>0</v>
      </c>
      <c r="AA132">
        <v>0</v>
      </c>
      <c r="AB132" s="9">
        <v>18.5</v>
      </c>
      <c r="AC132">
        <v>0</v>
      </c>
      <c r="AD132">
        <f t="shared" si="20"/>
        <v>0</v>
      </c>
    </row>
    <row r="133" spans="1:30" x14ac:dyDescent="0.6">
      <c r="A133">
        <v>2013</v>
      </c>
      <c r="B133">
        <v>5</v>
      </c>
      <c r="C133">
        <v>12</v>
      </c>
      <c r="D133">
        <f t="shared" si="18"/>
        <v>7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3089.6000000000004</v>
      </c>
      <c r="M133" s="13">
        <f t="shared" si="16"/>
        <v>525.23200000000008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3515.9</v>
      </c>
      <c r="O133" s="13">
        <f t="shared" si="17"/>
        <v>597.70300000000009</v>
      </c>
      <c r="P133">
        <v>30896</v>
      </c>
      <c r="Q133">
        <v>35159</v>
      </c>
      <c r="R133">
        <v>0.79056032516278874</v>
      </c>
      <c r="S133">
        <v>0.20943967483721121</v>
      </c>
      <c r="T133">
        <v>0.54632300465953232</v>
      </c>
      <c r="U133">
        <v>0.40104541639309921</v>
      </c>
      <c r="V133">
        <v>5.5462695282713921E-2</v>
      </c>
      <c r="W133" s="5">
        <v>0</v>
      </c>
      <c r="X133" s="5">
        <f t="shared" si="19"/>
        <v>0</v>
      </c>
      <c r="Y133">
        <v>1149</v>
      </c>
      <c r="Z133">
        <v>0</v>
      </c>
      <c r="AA133">
        <v>0</v>
      </c>
      <c r="AB133" s="9">
        <v>21.9</v>
      </c>
      <c r="AC133">
        <v>0</v>
      </c>
      <c r="AD133">
        <f t="shared" si="20"/>
        <v>0</v>
      </c>
    </row>
    <row r="134" spans="1:30" x14ac:dyDescent="0.6">
      <c r="A134">
        <v>2013</v>
      </c>
      <c r="B134">
        <v>5</v>
      </c>
      <c r="C134">
        <v>13</v>
      </c>
      <c r="D134">
        <f t="shared" si="18"/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4755.45</v>
      </c>
      <c r="M134" s="13">
        <f t="shared" si="16"/>
        <v>808.42650000000003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4618.8</v>
      </c>
      <c r="O134" s="13">
        <f t="shared" si="17"/>
        <v>785.19600000000014</v>
      </c>
      <c r="P134">
        <v>31703</v>
      </c>
      <c r="Q134">
        <v>30792</v>
      </c>
      <c r="R134">
        <v>0.83333333333333337</v>
      </c>
      <c r="S134">
        <v>0.16666666666666671</v>
      </c>
      <c r="T134">
        <v>0.59610164258714982</v>
      </c>
      <c r="U134">
        <v>0.40389835741285018</v>
      </c>
      <c r="V134">
        <v>7.4503661545973709E-2</v>
      </c>
      <c r="W134" s="5">
        <v>0</v>
      </c>
      <c r="X134" s="5">
        <f t="shared" si="19"/>
        <v>0</v>
      </c>
      <c r="Y134">
        <v>1149</v>
      </c>
      <c r="Z134">
        <v>0</v>
      </c>
      <c r="AA134">
        <v>0</v>
      </c>
      <c r="AB134" s="9">
        <v>19.8</v>
      </c>
      <c r="AC134">
        <v>0</v>
      </c>
      <c r="AD134">
        <f t="shared" si="20"/>
        <v>0</v>
      </c>
    </row>
    <row r="135" spans="1:30" x14ac:dyDescent="0.6">
      <c r="A135">
        <v>2013</v>
      </c>
      <c r="B135">
        <v>5</v>
      </c>
      <c r="C135">
        <v>14</v>
      </c>
      <c r="D135">
        <f t="shared" si="18"/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4226.55</v>
      </c>
      <c r="M135" s="13">
        <f t="shared" si="16"/>
        <v>718.51350000000014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3697.7999999999997</v>
      </c>
      <c r="O135" s="13">
        <f t="shared" si="17"/>
        <v>628.62599999999998</v>
      </c>
      <c r="P135">
        <v>28177</v>
      </c>
      <c r="Q135">
        <v>24652</v>
      </c>
      <c r="R135">
        <v>0.77950893313555425</v>
      </c>
      <c r="S135">
        <v>0.22049106686444581</v>
      </c>
      <c r="T135">
        <v>0.6066866732748375</v>
      </c>
      <c r="U135">
        <v>0.3933133267251625</v>
      </c>
      <c r="V135">
        <v>1.865546478717834E-2</v>
      </c>
      <c r="W135" s="5">
        <v>0</v>
      </c>
      <c r="X135" s="5">
        <f t="shared" si="19"/>
        <v>0</v>
      </c>
      <c r="Y135">
        <v>1149</v>
      </c>
      <c r="Z135">
        <v>0</v>
      </c>
      <c r="AA135">
        <v>0</v>
      </c>
      <c r="AB135" s="9">
        <v>19.600000000000001</v>
      </c>
      <c r="AC135">
        <v>0</v>
      </c>
      <c r="AD135">
        <f t="shared" si="20"/>
        <v>0</v>
      </c>
    </row>
    <row r="136" spans="1:30" x14ac:dyDescent="0.6">
      <c r="A136">
        <v>2013</v>
      </c>
      <c r="B136">
        <v>5</v>
      </c>
      <c r="C136">
        <v>15</v>
      </c>
      <c r="D136">
        <f t="shared" si="18"/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3632.85</v>
      </c>
      <c r="M136" s="13">
        <f t="shared" si="16"/>
        <v>617.58450000000005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3594.15</v>
      </c>
      <c r="O136" s="13">
        <f t="shared" si="17"/>
        <v>611.0055000000001</v>
      </c>
      <c r="P136">
        <v>24219</v>
      </c>
      <c r="Q136">
        <v>23961</v>
      </c>
      <c r="R136">
        <v>0.77248538198100813</v>
      </c>
      <c r="S136">
        <v>0.22751461801899189</v>
      </c>
      <c r="T136">
        <v>0.58247007189423228</v>
      </c>
      <c r="U136">
        <v>0.41752992810576761</v>
      </c>
      <c r="V136">
        <v>0.25989909803029138</v>
      </c>
      <c r="W136" s="5">
        <v>0</v>
      </c>
      <c r="X136" s="5">
        <f t="shared" si="19"/>
        <v>0</v>
      </c>
      <c r="Y136">
        <v>1149</v>
      </c>
      <c r="Z136">
        <v>0</v>
      </c>
      <c r="AA136">
        <v>0</v>
      </c>
      <c r="AB136" s="9">
        <v>18.8</v>
      </c>
      <c r="AC136">
        <v>0</v>
      </c>
      <c r="AD136">
        <f t="shared" si="20"/>
        <v>0</v>
      </c>
    </row>
    <row r="137" spans="1:30" x14ac:dyDescent="0.6">
      <c r="A137">
        <v>2013</v>
      </c>
      <c r="B137">
        <v>5</v>
      </c>
      <c r="C137">
        <v>16</v>
      </c>
      <c r="D137">
        <f t="shared" si="18"/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5975.4</v>
      </c>
      <c r="M137" s="13">
        <f t="shared" si="16"/>
        <v>1015.818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5830.95</v>
      </c>
      <c r="O137" s="13">
        <f t="shared" si="17"/>
        <v>991.26150000000007</v>
      </c>
      <c r="P137">
        <v>39836</v>
      </c>
      <c r="Q137">
        <v>38873</v>
      </c>
      <c r="R137">
        <v>0.79927333252141441</v>
      </c>
      <c r="S137">
        <v>0.20072666747858561</v>
      </c>
      <c r="T137">
        <v>0.5927836525592185</v>
      </c>
      <c r="U137">
        <v>0.40721634744078161</v>
      </c>
      <c r="V137">
        <v>0.33076931412310101</v>
      </c>
      <c r="W137" s="5">
        <v>0</v>
      </c>
      <c r="X137" s="5">
        <f t="shared" si="19"/>
        <v>0</v>
      </c>
      <c r="Y137">
        <v>1149</v>
      </c>
      <c r="Z137">
        <v>0</v>
      </c>
      <c r="AA137">
        <v>0</v>
      </c>
      <c r="AB137" s="9">
        <v>17.399999999999999</v>
      </c>
      <c r="AC137">
        <v>0</v>
      </c>
      <c r="AD137">
        <f t="shared" si="20"/>
        <v>0</v>
      </c>
    </row>
    <row r="138" spans="1:30" x14ac:dyDescent="0.6">
      <c r="A138">
        <v>2013</v>
      </c>
      <c r="B138">
        <v>5</v>
      </c>
      <c r="C138">
        <v>17</v>
      </c>
      <c r="D138">
        <f t="shared" si="18"/>
        <v>5</v>
      </c>
      <c r="E138" t="s">
        <v>21</v>
      </c>
      <c r="F138" t="s">
        <v>11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1</v>
      </c>
      <c r="I138">
        <f t="shared" si="15"/>
        <v>1</v>
      </c>
      <c r="J138" s="12" t="s">
        <v>67</v>
      </c>
      <c r="K138" s="12"/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3760.3</v>
      </c>
      <c r="M138" s="13">
        <f t="shared" si="16"/>
        <v>639.25100000000009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2768.4</v>
      </c>
      <c r="O138" s="13">
        <f t="shared" si="17"/>
        <v>470.62800000000004</v>
      </c>
      <c r="P138">
        <v>37603</v>
      </c>
      <c r="Q138">
        <v>27684</v>
      </c>
      <c r="R138">
        <v>0.83801728008193921</v>
      </c>
      <c r="S138">
        <v>0.1619827199180609</v>
      </c>
      <c r="T138">
        <v>0.57794619690677029</v>
      </c>
      <c r="U138">
        <v>0.4220538030932296</v>
      </c>
      <c r="V138">
        <v>4.5075389896178431E-2</v>
      </c>
      <c r="W138" s="5">
        <v>0</v>
      </c>
      <c r="X138" s="5">
        <f t="shared" si="19"/>
        <v>0</v>
      </c>
      <c r="Y138">
        <v>1149</v>
      </c>
      <c r="Z138">
        <v>0</v>
      </c>
      <c r="AA138">
        <v>0</v>
      </c>
      <c r="AB138" s="9">
        <v>18</v>
      </c>
      <c r="AC138">
        <v>0</v>
      </c>
      <c r="AD138">
        <f t="shared" si="20"/>
        <v>0</v>
      </c>
    </row>
    <row r="139" spans="1:30" x14ac:dyDescent="0.6">
      <c r="A139">
        <v>2013</v>
      </c>
      <c r="B139">
        <v>5</v>
      </c>
      <c r="C139">
        <v>18</v>
      </c>
      <c r="D139">
        <f t="shared" si="18"/>
        <v>6</v>
      </c>
      <c r="E139" t="s">
        <v>21</v>
      </c>
      <c r="F139" t="s">
        <v>15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1</v>
      </c>
      <c r="H139">
        <f t="shared" si="14"/>
        <v>0</v>
      </c>
      <c r="I139">
        <f t="shared" si="15"/>
        <v>1</v>
      </c>
      <c r="J139" s="12" t="s">
        <v>67</v>
      </c>
      <c r="K139" s="12"/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2324.1</v>
      </c>
      <c r="M139" s="13">
        <f t="shared" si="16"/>
        <v>395.09700000000004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3143.9</v>
      </c>
      <c r="O139" s="13">
        <f t="shared" si="17"/>
        <v>534.46300000000008</v>
      </c>
      <c r="P139">
        <v>23241</v>
      </c>
      <c r="Q139">
        <v>31439</v>
      </c>
      <c r="R139">
        <v>0.81136312235468966</v>
      </c>
      <c r="S139">
        <v>0.18863687764531031</v>
      </c>
      <c r="T139">
        <v>0.54582213452285133</v>
      </c>
      <c r="U139">
        <v>0.39862230992159309</v>
      </c>
      <c r="V139">
        <v>8.1555644358628832E-2</v>
      </c>
      <c r="W139" s="5">
        <v>0</v>
      </c>
      <c r="X139" s="5">
        <f t="shared" si="19"/>
        <v>0</v>
      </c>
      <c r="Y139">
        <v>1149</v>
      </c>
      <c r="Z139">
        <v>0</v>
      </c>
      <c r="AA139">
        <v>0</v>
      </c>
      <c r="AB139" s="9">
        <v>20.6</v>
      </c>
      <c r="AC139">
        <v>1</v>
      </c>
      <c r="AD139">
        <f t="shared" si="20"/>
        <v>20.6</v>
      </c>
    </row>
    <row r="140" spans="1:30" x14ac:dyDescent="0.6">
      <c r="A140">
        <v>2013</v>
      </c>
      <c r="B140">
        <v>5</v>
      </c>
      <c r="C140">
        <v>19</v>
      </c>
      <c r="D140">
        <f t="shared" si="18"/>
        <v>7</v>
      </c>
      <c r="E140" t="s">
        <v>21</v>
      </c>
      <c r="F140" t="s">
        <v>17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2</v>
      </c>
      <c r="H140">
        <f t="shared" si="14"/>
        <v>0</v>
      </c>
      <c r="I140">
        <f t="shared" si="15"/>
        <v>1</v>
      </c>
      <c r="J140" s="12" t="s">
        <v>67</v>
      </c>
      <c r="K140" s="12"/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3038.5</v>
      </c>
      <c r="M140" s="13">
        <f t="shared" si="16"/>
        <v>516.54500000000007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3889.4</v>
      </c>
      <c r="O140" s="13">
        <f t="shared" si="17"/>
        <v>661.19800000000009</v>
      </c>
      <c r="P140">
        <v>30385</v>
      </c>
      <c r="Q140">
        <v>38894</v>
      </c>
      <c r="R140">
        <v>0.83273613038432059</v>
      </c>
      <c r="S140">
        <v>0.16726386961567941</v>
      </c>
      <c r="T140">
        <v>0.5210152974672031</v>
      </c>
      <c r="U140">
        <v>0.42635312358542848</v>
      </c>
      <c r="V140">
        <v>0</v>
      </c>
      <c r="W140" s="5">
        <v>0</v>
      </c>
      <c r="X140" s="5">
        <f t="shared" si="19"/>
        <v>0</v>
      </c>
      <c r="Y140">
        <v>1149</v>
      </c>
      <c r="Z140">
        <v>0</v>
      </c>
      <c r="AA140">
        <v>0</v>
      </c>
      <c r="AB140" s="9">
        <v>17.2</v>
      </c>
      <c r="AC140">
        <v>7.2</v>
      </c>
      <c r="AD140">
        <f t="shared" si="20"/>
        <v>123.84</v>
      </c>
    </row>
    <row r="141" spans="1:30" x14ac:dyDescent="0.6">
      <c r="A141">
        <v>2013</v>
      </c>
      <c r="B141">
        <v>5</v>
      </c>
      <c r="C141">
        <v>20</v>
      </c>
      <c r="D141">
        <f t="shared" si="18"/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4731.8999999999996</v>
      </c>
      <c r="M141" s="13">
        <f t="shared" si="16"/>
        <v>804.423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5170.6499999999996</v>
      </c>
      <c r="O141" s="13">
        <f t="shared" si="17"/>
        <v>879.01049999999998</v>
      </c>
      <c r="P141">
        <v>31546</v>
      </c>
      <c r="Q141">
        <v>34471</v>
      </c>
      <c r="R141">
        <v>0.79135642583977428</v>
      </c>
      <c r="S141">
        <v>0.20864357416022569</v>
      </c>
      <c r="T141">
        <v>0.57863391510450335</v>
      </c>
      <c r="U141">
        <v>0.42136608489549671</v>
      </c>
      <c r="V141">
        <v>2.1813230342642109E-2</v>
      </c>
      <c r="W141" s="5">
        <v>0</v>
      </c>
      <c r="X141" s="5">
        <f t="shared" si="19"/>
        <v>0</v>
      </c>
      <c r="Y141">
        <v>1149</v>
      </c>
      <c r="Z141">
        <v>0</v>
      </c>
      <c r="AA141">
        <v>0</v>
      </c>
      <c r="AB141" s="9">
        <v>17.8</v>
      </c>
      <c r="AC141">
        <v>0</v>
      </c>
      <c r="AD141">
        <f t="shared" si="20"/>
        <v>0</v>
      </c>
    </row>
    <row r="142" spans="1:30" x14ac:dyDescent="0.6">
      <c r="A142">
        <v>2013</v>
      </c>
      <c r="B142">
        <v>5</v>
      </c>
      <c r="C142">
        <v>21</v>
      </c>
      <c r="D142">
        <f t="shared" si="18"/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4191.1499999999996</v>
      </c>
      <c r="M142" s="13">
        <f t="shared" si="16"/>
        <v>712.49549999999999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3585.2999999999997</v>
      </c>
      <c r="O142" s="13">
        <f t="shared" si="17"/>
        <v>609.50099999999998</v>
      </c>
      <c r="P142">
        <v>27941</v>
      </c>
      <c r="Q142">
        <v>23902</v>
      </c>
      <c r="R142">
        <v>0.69872300079370209</v>
      </c>
      <c r="S142">
        <v>0.30127699920629791</v>
      </c>
      <c r="T142">
        <v>0.62489380693042018</v>
      </c>
      <c r="U142">
        <v>0.37510619306957982</v>
      </c>
      <c r="V142">
        <v>2.2883295194508009E-3</v>
      </c>
      <c r="W142" s="5">
        <v>0</v>
      </c>
      <c r="X142" s="5">
        <f t="shared" si="19"/>
        <v>0</v>
      </c>
      <c r="Y142">
        <v>1149</v>
      </c>
      <c r="Z142">
        <v>0</v>
      </c>
      <c r="AA142">
        <v>0</v>
      </c>
      <c r="AB142" s="9">
        <v>18.600000000000001</v>
      </c>
      <c r="AC142">
        <v>0</v>
      </c>
      <c r="AD142">
        <f t="shared" si="20"/>
        <v>0</v>
      </c>
    </row>
    <row r="143" spans="1:30" x14ac:dyDescent="0.6">
      <c r="A143">
        <v>2013</v>
      </c>
      <c r="B143">
        <v>5</v>
      </c>
      <c r="C143">
        <v>22</v>
      </c>
      <c r="D143">
        <f t="shared" si="18"/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4374.5999999999995</v>
      </c>
      <c r="M143" s="13">
        <f t="shared" si="16"/>
        <v>743.68200000000002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4346.55</v>
      </c>
      <c r="O143" s="13">
        <f t="shared" si="17"/>
        <v>738.91350000000011</v>
      </c>
      <c r="P143">
        <v>29164</v>
      </c>
      <c r="Q143">
        <v>28977</v>
      </c>
      <c r="R143">
        <v>0.80669778016634708</v>
      </c>
      <c r="S143">
        <v>0.19330221983365289</v>
      </c>
      <c r="T143">
        <v>0.56667683590097961</v>
      </c>
      <c r="U143">
        <v>0.43332316409902039</v>
      </c>
      <c r="V143">
        <v>0.26087791670676791</v>
      </c>
      <c r="W143" s="5">
        <v>0</v>
      </c>
      <c r="X143" s="5">
        <f t="shared" si="19"/>
        <v>0</v>
      </c>
      <c r="Y143">
        <v>1149</v>
      </c>
      <c r="Z143">
        <v>0</v>
      </c>
      <c r="AA143">
        <v>0</v>
      </c>
      <c r="AB143" s="9">
        <v>19.100000000000001</v>
      </c>
      <c r="AC143">
        <v>0</v>
      </c>
      <c r="AD143">
        <f t="shared" si="20"/>
        <v>0</v>
      </c>
    </row>
    <row r="144" spans="1:30" x14ac:dyDescent="0.6">
      <c r="A144">
        <v>2013</v>
      </c>
      <c r="B144">
        <v>5</v>
      </c>
      <c r="C144">
        <v>23</v>
      </c>
      <c r="D144">
        <f t="shared" si="18"/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4884.75</v>
      </c>
      <c r="M144" s="13">
        <f t="shared" si="16"/>
        <v>830.40750000000003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4567.8</v>
      </c>
      <c r="O144" s="13">
        <f t="shared" si="17"/>
        <v>776.52600000000007</v>
      </c>
      <c r="P144">
        <v>32565</v>
      </c>
      <c r="Q144">
        <v>30452</v>
      </c>
      <c r="R144">
        <v>0.82026991807128791</v>
      </c>
      <c r="S144">
        <v>0.17973008192871209</v>
      </c>
      <c r="T144">
        <v>0.53481712484771438</v>
      </c>
      <c r="U144">
        <v>0.40962731959672999</v>
      </c>
      <c r="V144">
        <v>0.38356267851540382</v>
      </c>
      <c r="W144" s="5">
        <v>0</v>
      </c>
      <c r="X144" s="5">
        <f t="shared" si="19"/>
        <v>0</v>
      </c>
      <c r="Y144">
        <v>1149</v>
      </c>
      <c r="Z144">
        <v>0</v>
      </c>
      <c r="AA144">
        <v>0</v>
      </c>
      <c r="AB144" s="9">
        <v>21.8</v>
      </c>
      <c r="AC144">
        <v>0</v>
      </c>
      <c r="AD144">
        <f t="shared" si="20"/>
        <v>0</v>
      </c>
    </row>
    <row r="145" spans="1:30" x14ac:dyDescent="0.6">
      <c r="A145">
        <v>2013</v>
      </c>
      <c r="B145">
        <v>5</v>
      </c>
      <c r="C145">
        <v>24</v>
      </c>
      <c r="D145">
        <f t="shared" si="18"/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3265.6000000000004</v>
      </c>
      <c r="M145" s="13">
        <f t="shared" si="16"/>
        <v>555.15200000000016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3403.7000000000003</v>
      </c>
      <c r="O145" s="13">
        <f t="shared" si="17"/>
        <v>578.62900000000013</v>
      </c>
      <c r="P145">
        <v>32656</v>
      </c>
      <c r="Q145">
        <v>34037</v>
      </c>
      <c r="R145">
        <v>0.81359905581414071</v>
      </c>
      <c r="S145">
        <v>0.18640094418585931</v>
      </c>
      <c r="T145">
        <v>0.49035181530031619</v>
      </c>
      <c r="U145">
        <v>0.45082465528791899</v>
      </c>
      <c r="V145">
        <v>0.27801707590270308</v>
      </c>
      <c r="W145" s="5">
        <v>0</v>
      </c>
      <c r="X145" s="5">
        <f t="shared" si="19"/>
        <v>0</v>
      </c>
      <c r="Y145">
        <v>1149</v>
      </c>
      <c r="Z145">
        <v>0</v>
      </c>
      <c r="AA145">
        <v>0</v>
      </c>
      <c r="AB145" s="9">
        <v>20.9</v>
      </c>
      <c r="AC145">
        <v>0</v>
      </c>
      <c r="AD145">
        <f t="shared" si="20"/>
        <v>0</v>
      </c>
    </row>
    <row r="146" spans="1:30" x14ac:dyDescent="0.6">
      <c r="A146">
        <v>2013</v>
      </c>
      <c r="B146">
        <v>5</v>
      </c>
      <c r="C146">
        <v>25</v>
      </c>
      <c r="D146">
        <f t="shared" si="18"/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3172.4</v>
      </c>
      <c r="M146" s="13">
        <f t="shared" si="16"/>
        <v>539.30800000000011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3356.7000000000003</v>
      </c>
      <c r="O146" s="13">
        <f t="shared" si="17"/>
        <v>570.63900000000012</v>
      </c>
      <c r="P146">
        <v>31724</v>
      </c>
      <c r="Q146">
        <v>33567</v>
      </c>
      <c r="R146">
        <v>0.71220908533277616</v>
      </c>
      <c r="S146">
        <v>0.28779091466722379</v>
      </c>
      <c r="T146">
        <v>0.57447997291214092</v>
      </c>
      <c r="U146">
        <v>0.42552002708785908</v>
      </c>
      <c r="V146">
        <v>3.153947694084646E-2</v>
      </c>
      <c r="W146" s="5">
        <v>0</v>
      </c>
      <c r="X146" s="5">
        <f t="shared" si="19"/>
        <v>0</v>
      </c>
      <c r="Y146">
        <v>1149</v>
      </c>
      <c r="Z146">
        <v>0</v>
      </c>
      <c r="AA146">
        <v>0</v>
      </c>
      <c r="AB146" s="9">
        <v>21.8</v>
      </c>
      <c r="AC146">
        <v>0</v>
      </c>
      <c r="AD146">
        <f t="shared" si="20"/>
        <v>0</v>
      </c>
    </row>
    <row r="147" spans="1:30" x14ac:dyDescent="0.6">
      <c r="A147">
        <v>2013</v>
      </c>
      <c r="B147">
        <v>5</v>
      </c>
      <c r="C147">
        <v>26</v>
      </c>
      <c r="D147">
        <f t="shared" si="18"/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2968.1000000000004</v>
      </c>
      <c r="M147" s="13">
        <f t="shared" si="16"/>
        <v>504.57700000000011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3576.5</v>
      </c>
      <c r="O147" s="13">
        <f t="shared" si="17"/>
        <v>608.005</v>
      </c>
      <c r="P147">
        <v>29681</v>
      </c>
      <c r="Q147">
        <v>35765</v>
      </c>
      <c r="R147">
        <v>0.81728148130801204</v>
      </c>
      <c r="S147">
        <v>0.18271851869198791</v>
      </c>
      <c r="T147">
        <v>0.52998503323849944</v>
      </c>
      <c r="U147">
        <v>0.41738338781413209</v>
      </c>
      <c r="V147">
        <v>2.710798363863173E-2</v>
      </c>
      <c r="W147" s="5">
        <v>0</v>
      </c>
      <c r="X147" s="5">
        <f t="shared" si="19"/>
        <v>0</v>
      </c>
      <c r="Y147">
        <v>1149</v>
      </c>
      <c r="Z147">
        <v>0</v>
      </c>
      <c r="AA147">
        <v>0</v>
      </c>
      <c r="AB147" s="9">
        <v>23.3</v>
      </c>
      <c r="AC147">
        <v>0</v>
      </c>
      <c r="AD147">
        <f t="shared" si="20"/>
        <v>0</v>
      </c>
    </row>
    <row r="148" spans="1:30" x14ac:dyDescent="0.6">
      <c r="A148">
        <v>2013</v>
      </c>
      <c r="B148">
        <v>5</v>
      </c>
      <c r="C148">
        <v>27</v>
      </c>
      <c r="D148">
        <f t="shared" si="18"/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4415.55</v>
      </c>
      <c r="M148" s="12">
        <f t="shared" si="16"/>
        <v>750.64350000000013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4621.05</v>
      </c>
      <c r="O148" s="12">
        <f t="shared" si="17"/>
        <v>785.57850000000008</v>
      </c>
      <c r="P148">
        <v>29437</v>
      </c>
      <c r="Q148">
        <v>30807</v>
      </c>
      <c r="R148">
        <v>0.84294538719512568</v>
      </c>
      <c r="S148">
        <v>0.15705461280487429</v>
      </c>
      <c r="T148">
        <v>0.60665552770815934</v>
      </c>
      <c r="U148">
        <v>0.39334447229184072</v>
      </c>
      <c r="V148">
        <v>0.41528228936340672</v>
      </c>
      <c r="W148" s="5">
        <v>0</v>
      </c>
      <c r="X148" s="5">
        <f t="shared" si="19"/>
        <v>0</v>
      </c>
      <c r="Y148">
        <v>1149</v>
      </c>
      <c r="Z148">
        <v>0</v>
      </c>
      <c r="AA148">
        <v>0</v>
      </c>
      <c r="AB148" s="9">
        <v>22.2</v>
      </c>
      <c r="AC148">
        <v>15.2</v>
      </c>
      <c r="AD148">
        <f t="shared" si="20"/>
        <v>337.44</v>
      </c>
    </row>
    <row r="149" spans="1:30" x14ac:dyDescent="0.6">
      <c r="A149">
        <v>2013</v>
      </c>
      <c r="B149">
        <v>5</v>
      </c>
      <c r="C149">
        <v>28</v>
      </c>
      <c r="D149">
        <f t="shared" si="18"/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3848.5499999999997</v>
      </c>
      <c r="M149" s="12">
        <f t="shared" si="16"/>
        <v>654.25350000000003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3754.95</v>
      </c>
      <c r="O149" s="12">
        <f t="shared" si="17"/>
        <v>638.3415</v>
      </c>
      <c r="P149">
        <v>25657</v>
      </c>
      <c r="Q149">
        <v>25033</v>
      </c>
      <c r="R149">
        <v>0.82006020799124246</v>
      </c>
      <c r="S149">
        <v>0.17993979200875751</v>
      </c>
      <c r="T149">
        <v>0.59757414041896806</v>
      </c>
      <c r="U149">
        <v>0.402425859581032</v>
      </c>
      <c r="V149">
        <v>2.5098451995003719E-2</v>
      </c>
      <c r="W149" s="5">
        <v>0</v>
      </c>
      <c r="X149" s="5">
        <f t="shared" si="19"/>
        <v>0</v>
      </c>
      <c r="Y149">
        <v>1149</v>
      </c>
      <c r="Z149">
        <v>0</v>
      </c>
      <c r="AA149">
        <v>0</v>
      </c>
      <c r="AB149" s="9">
        <v>21.6</v>
      </c>
      <c r="AC149">
        <v>16.899999999999999</v>
      </c>
      <c r="AD149">
        <f t="shared" si="20"/>
        <v>365.04</v>
      </c>
    </row>
    <row r="150" spans="1:30" x14ac:dyDescent="0.6">
      <c r="A150">
        <v>2013</v>
      </c>
      <c r="B150">
        <v>5</v>
      </c>
      <c r="C150">
        <v>29</v>
      </c>
      <c r="D150">
        <f t="shared" si="18"/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4358.8499999999995</v>
      </c>
      <c r="M150" s="12">
        <f t="shared" si="16"/>
        <v>741.00450000000001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4155.8999999999996</v>
      </c>
      <c r="O150" s="12">
        <f t="shared" si="17"/>
        <v>706.50300000000004</v>
      </c>
      <c r="P150">
        <v>29059</v>
      </c>
      <c r="Q150">
        <v>27706</v>
      </c>
      <c r="R150">
        <v>0.68739963661637959</v>
      </c>
      <c r="S150">
        <v>0.31260036338362052</v>
      </c>
      <c r="T150">
        <v>0.57274273360812389</v>
      </c>
      <c r="U150">
        <v>0.42725726639187611</v>
      </c>
      <c r="V150">
        <v>2.3913673774784889E-2</v>
      </c>
      <c r="W150" s="5">
        <v>0</v>
      </c>
      <c r="X150" s="5">
        <f t="shared" si="19"/>
        <v>0</v>
      </c>
      <c r="Y150">
        <v>1149</v>
      </c>
      <c r="Z150">
        <v>0</v>
      </c>
      <c r="AA150">
        <v>0</v>
      </c>
      <c r="AB150" s="9">
        <v>19.600000000000001</v>
      </c>
      <c r="AC150">
        <v>0</v>
      </c>
      <c r="AD150">
        <f t="shared" si="20"/>
        <v>0</v>
      </c>
    </row>
    <row r="151" spans="1:30" x14ac:dyDescent="0.6">
      <c r="A151">
        <v>2013</v>
      </c>
      <c r="B151">
        <v>5</v>
      </c>
      <c r="C151">
        <v>30</v>
      </c>
      <c r="D151">
        <f t="shared" si="18"/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4263</v>
      </c>
      <c r="M151" s="13">
        <f t="shared" si="16"/>
        <v>724.71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4398</v>
      </c>
      <c r="O151" s="13">
        <f t="shared" si="17"/>
        <v>747.66000000000008</v>
      </c>
      <c r="P151">
        <v>28420</v>
      </c>
      <c r="Q151">
        <v>29320</v>
      </c>
      <c r="R151">
        <v>0.74838494096680774</v>
      </c>
      <c r="S151">
        <v>0.25161505903319231</v>
      </c>
      <c r="T151">
        <v>0.54647802470331752</v>
      </c>
      <c r="U151">
        <v>0.39796641974112701</v>
      </c>
      <c r="V151">
        <v>2.330256889080418E-2</v>
      </c>
      <c r="W151" s="5">
        <v>0</v>
      </c>
      <c r="X151" s="5">
        <f t="shared" si="19"/>
        <v>0</v>
      </c>
      <c r="Y151">
        <v>1149</v>
      </c>
      <c r="Z151">
        <v>0</v>
      </c>
      <c r="AA151">
        <v>0</v>
      </c>
      <c r="AB151" s="9">
        <v>18.399999999999999</v>
      </c>
      <c r="AC151">
        <v>0</v>
      </c>
      <c r="AD151">
        <f t="shared" si="20"/>
        <v>0</v>
      </c>
    </row>
    <row r="152" spans="1:30" x14ac:dyDescent="0.6">
      <c r="A152">
        <v>2013</v>
      </c>
      <c r="B152">
        <v>5</v>
      </c>
      <c r="C152">
        <v>31</v>
      </c>
      <c r="D152">
        <f t="shared" si="18"/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2966</v>
      </c>
      <c r="M152" s="13">
        <f t="shared" si="16"/>
        <v>504.22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3202.9</v>
      </c>
      <c r="O152" s="13">
        <f t="shared" si="17"/>
        <v>544.49300000000005</v>
      </c>
      <c r="P152">
        <v>29660</v>
      </c>
      <c r="Q152">
        <v>32029</v>
      </c>
      <c r="R152">
        <v>0.71210619030736366</v>
      </c>
      <c r="S152">
        <v>0.28789380969263628</v>
      </c>
      <c r="T152">
        <v>0.55066616197841167</v>
      </c>
      <c r="U152">
        <v>0.39670225907422002</v>
      </c>
      <c r="V152">
        <v>4.5659834726048641E-2</v>
      </c>
      <c r="W152" s="5">
        <v>0</v>
      </c>
      <c r="X152" s="5">
        <f t="shared" si="19"/>
        <v>0</v>
      </c>
      <c r="Y152">
        <v>1149</v>
      </c>
      <c r="Z152">
        <v>0</v>
      </c>
      <c r="AA152">
        <v>0</v>
      </c>
      <c r="AB152" s="9">
        <v>17.899999999999999</v>
      </c>
      <c r="AC152">
        <v>0</v>
      </c>
      <c r="AD152">
        <f t="shared" si="20"/>
        <v>0</v>
      </c>
    </row>
    <row r="153" spans="1:30" x14ac:dyDescent="0.6">
      <c r="A153">
        <v>2013</v>
      </c>
      <c r="B153">
        <v>6</v>
      </c>
      <c r="C153">
        <v>1</v>
      </c>
      <c r="D153">
        <f t="shared" si="18"/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2918</v>
      </c>
      <c r="M153" s="13">
        <f t="shared" si="16"/>
        <v>496.06000000000006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2933.8</v>
      </c>
      <c r="O153" s="13">
        <f t="shared" si="17"/>
        <v>498.74600000000009</v>
      </c>
      <c r="P153">
        <v>29180</v>
      </c>
      <c r="Q153">
        <v>29338</v>
      </c>
      <c r="R153">
        <v>0.76997684226153129</v>
      </c>
      <c r="S153">
        <v>0.23002315773846871</v>
      </c>
      <c r="T153">
        <v>0.54509153249284825</v>
      </c>
      <c r="U153">
        <v>0.39935291195159622</v>
      </c>
      <c r="V153">
        <v>6.7364926739926737E-2</v>
      </c>
      <c r="W153" s="5">
        <v>0</v>
      </c>
      <c r="X153" s="5">
        <f t="shared" si="19"/>
        <v>0</v>
      </c>
      <c r="Y153">
        <v>1149</v>
      </c>
      <c r="Z153">
        <v>0</v>
      </c>
      <c r="AA153">
        <v>0</v>
      </c>
      <c r="AB153" s="9">
        <v>17.899999999999999</v>
      </c>
      <c r="AC153">
        <v>0.2</v>
      </c>
      <c r="AD153">
        <f t="shared" si="20"/>
        <v>3.58</v>
      </c>
    </row>
    <row r="154" spans="1:30" x14ac:dyDescent="0.6">
      <c r="A154">
        <v>2013</v>
      </c>
      <c r="B154">
        <v>6</v>
      </c>
      <c r="C154">
        <v>2</v>
      </c>
      <c r="D154">
        <f t="shared" si="18"/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2979.6000000000004</v>
      </c>
      <c r="M154" s="13">
        <f t="shared" si="16"/>
        <v>506.5320000000001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3250.9</v>
      </c>
      <c r="O154" s="13">
        <f t="shared" si="17"/>
        <v>552.65300000000002</v>
      </c>
      <c r="P154">
        <v>29796</v>
      </c>
      <c r="Q154">
        <v>32509</v>
      </c>
      <c r="R154">
        <v>0.76796932184145783</v>
      </c>
      <c r="S154">
        <v>0.2320306781585422</v>
      </c>
      <c r="T154">
        <v>0.57829146717882507</v>
      </c>
      <c r="U154">
        <v>0.42170853282117499</v>
      </c>
      <c r="V154">
        <v>5.4741455931485911E-2</v>
      </c>
      <c r="W154" s="5">
        <v>0</v>
      </c>
      <c r="X154" s="5">
        <f t="shared" si="19"/>
        <v>0</v>
      </c>
      <c r="Y154">
        <v>1149</v>
      </c>
      <c r="Z154">
        <v>0</v>
      </c>
      <c r="AA154">
        <v>0</v>
      </c>
      <c r="AB154" s="9">
        <v>19.7</v>
      </c>
      <c r="AC154">
        <v>0</v>
      </c>
      <c r="AD154">
        <f t="shared" si="20"/>
        <v>0</v>
      </c>
    </row>
    <row r="155" spans="1:30" x14ac:dyDescent="0.6">
      <c r="A155">
        <v>2013</v>
      </c>
      <c r="B155">
        <v>6</v>
      </c>
      <c r="C155">
        <v>3</v>
      </c>
      <c r="D155">
        <f t="shared" si="18"/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4"/>
        <v>0</v>
      </c>
      <c r="I155">
        <f t="shared" si="15"/>
        <v>0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4464.45</v>
      </c>
      <c r="M155" s="13">
        <f t="shared" si="16"/>
        <v>758.95650000000001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4216.6499999999996</v>
      </c>
      <c r="O155" s="13">
        <f t="shared" si="17"/>
        <v>716.83050000000003</v>
      </c>
      <c r="P155">
        <v>29763</v>
      </c>
      <c r="Q155">
        <v>28111</v>
      </c>
      <c r="R155">
        <v>0.74469658766179192</v>
      </c>
      <c r="S155">
        <v>0.25530341233820808</v>
      </c>
      <c r="T155">
        <v>0.56024829336860626</v>
      </c>
      <c r="U155">
        <v>0.38419615107583821</v>
      </c>
      <c r="V155">
        <v>2.233047922703095E-2</v>
      </c>
      <c r="W155" s="5">
        <v>0</v>
      </c>
      <c r="X155" s="5">
        <f t="shared" si="19"/>
        <v>0</v>
      </c>
      <c r="Y155">
        <v>1149</v>
      </c>
      <c r="Z155">
        <v>0</v>
      </c>
      <c r="AA155">
        <v>0</v>
      </c>
      <c r="AB155" s="9">
        <v>20</v>
      </c>
      <c r="AC155">
        <v>0</v>
      </c>
      <c r="AD155">
        <f t="shared" si="20"/>
        <v>0</v>
      </c>
    </row>
    <row r="156" spans="1:30" x14ac:dyDescent="0.6">
      <c r="A156">
        <v>2013</v>
      </c>
      <c r="B156">
        <v>6</v>
      </c>
      <c r="C156">
        <v>4</v>
      </c>
      <c r="D156">
        <f t="shared" si="18"/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4"/>
        <v>0</v>
      </c>
      <c r="I156">
        <f t="shared" si="15"/>
        <v>0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4054.95</v>
      </c>
      <c r="M156" s="13">
        <f t="shared" si="16"/>
        <v>689.3415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3786</v>
      </c>
      <c r="O156" s="13">
        <f t="shared" si="17"/>
        <v>643.62</v>
      </c>
      <c r="P156">
        <v>27033</v>
      </c>
      <c r="Q156">
        <v>25240</v>
      </c>
      <c r="R156">
        <v>0.83463250464390859</v>
      </c>
      <c r="S156">
        <v>0.16536749535609141</v>
      </c>
      <c r="T156">
        <v>0.58328877791751821</v>
      </c>
      <c r="U156">
        <v>0.41671122208248179</v>
      </c>
      <c r="V156">
        <v>1.777275550976936E-2</v>
      </c>
      <c r="W156" s="5">
        <v>0</v>
      </c>
      <c r="X156" s="5">
        <f t="shared" si="19"/>
        <v>0</v>
      </c>
      <c r="Y156">
        <v>1149</v>
      </c>
      <c r="Z156">
        <v>0</v>
      </c>
      <c r="AA156">
        <v>0</v>
      </c>
      <c r="AB156" s="9">
        <v>20.3</v>
      </c>
      <c r="AC156">
        <v>0</v>
      </c>
      <c r="AD156">
        <f t="shared" si="20"/>
        <v>0</v>
      </c>
    </row>
    <row r="157" spans="1:30" x14ac:dyDescent="0.6">
      <c r="A157">
        <v>2013</v>
      </c>
      <c r="B157">
        <v>6</v>
      </c>
      <c r="C157">
        <v>5</v>
      </c>
      <c r="D157">
        <f t="shared" si="18"/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4"/>
        <v>0</v>
      </c>
      <c r="I157">
        <f t="shared" si="15"/>
        <v>0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4935.1499999999996</v>
      </c>
      <c r="M157" s="13">
        <f t="shared" si="16"/>
        <v>838.97550000000001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4531.5</v>
      </c>
      <c r="O157" s="13">
        <f t="shared" si="17"/>
        <v>770.35500000000002</v>
      </c>
      <c r="P157">
        <v>32901</v>
      </c>
      <c r="Q157">
        <v>30210</v>
      </c>
      <c r="R157">
        <v>0.76877918944033796</v>
      </c>
      <c r="S157">
        <v>0.23122081055966209</v>
      </c>
      <c r="T157">
        <v>0.57485145986462804</v>
      </c>
      <c r="U157">
        <v>0.4251485401353719</v>
      </c>
      <c r="V157">
        <v>8.6404188027723983E-2</v>
      </c>
      <c r="W157" s="5">
        <v>0</v>
      </c>
      <c r="X157" s="5">
        <f t="shared" si="19"/>
        <v>0</v>
      </c>
      <c r="Y157">
        <v>1149</v>
      </c>
      <c r="Z157">
        <v>0</v>
      </c>
      <c r="AA157">
        <v>0</v>
      </c>
      <c r="AB157" s="9">
        <v>20.5</v>
      </c>
      <c r="AC157">
        <v>0</v>
      </c>
      <c r="AD157">
        <f t="shared" si="20"/>
        <v>0</v>
      </c>
    </row>
    <row r="158" spans="1:30" x14ac:dyDescent="0.6">
      <c r="A158">
        <v>2013</v>
      </c>
      <c r="B158">
        <v>6</v>
      </c>
      <c r="C158">
        <v>6</v>
      </c>
      <c r="D158">
        <f t="shared" si="18"/>
        <v>4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4"/>
        <v>1</v>
      </c>
      <c r="I158" s="14">
        <f t="shared" si="15"/>
        <v>1</v>
      </c>
      <c r="J158" s="12" t="s">
        <v>58</v>
      </c>
      <c r="K158" s="12" t="s">
        <v>59</v>
      </c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3651.5</v>
      </c>
      <c r="M158" s="13">
        <f t="shared" si="16"/>
        <v>620.755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2638.9</v>
      </c>
      <c r="O158" s="13">
        <f t="shared" si="17"/>
        <v>448.61300000000006</v>
      </c>
      <c r="P158">
        <v>36515</v>
      </c>
      <c r="Q158">
        <v>26389</v>
      </c>
      <c r="R158">
        <v>0.79970964619851603</v>
      </c>
      <c r="S158">
        <v>0.20029035380148399</v>
      </c>
      <c r="T158">
        <v>0.53385608848229849</v>
      </c>
      <c r="U158">
        <v>0.46614391151770151</v>
      </c>
      <c r="V158">
        <v>3.8950928775979478E-2</v>
      </c>
      <c r="W158" s="5">
        <v>0</v>
      </c>
      <c r="X158" s="5">
        <f t="shared" si="19"/>
        <v>0</v>
      </c>
      <c r="Y158">
        <v>1149</v>
      </c>
      <c r="Z158">
        <v>0</v>
      </c>
      <c r="AA158">
        <v>0</v>
      </c>
      <c r="AB158" s="9">
        <v>20.399999999999999</v>
      </c>
      <c r="AC158">
        <v>0</v>
      </c>
      <c r="AD158">
        <f t="shared" si="20"/>
        <v>0</v>
      </c>
    </row>
    <row r="159" spans="1:30" x14ac:dyDescent="0.6">
      <c r="A159">
        <v>2013</v>
      </c>
      <c r="B159">
        <v>6</v>
      </c>
      <c r="C159">
        <v>7</v>
      </c>
      <c r="D159">
        <f t="shared" si="18"/>
        <v>5</v>
      </c>
      <c r="E159" s="14" t="s">
        <v>22</v>
      </c>
      <c r="F159" s="14" t="s">
        <v>15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4">
        <f t="shared" si="14"/>
        <v>0</v>
      </c>
      <c r="I159" s="14">
        <f t="shared" si="15"/>
        <v>1</v>
      </c>
      <c r="J159" s="12"/>
      <c r="K159" s="12" t="s">
        <v>59</v>
      </c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2487.9</v>
      </c>
      <c r="M159" s="12">
        <f t="shared" si="16"/>
        <v>422.94300000000004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2354.9</v>
      </c>
      <c r="O159" s="12">
        <f t="shared" si="17"/>
        <v>400.33300000000003</v>
      </c>
      <c r="P159">
        <v>24879</v>
      </c>
      <c r="Q159">
        <v>23549</v>
      </c>
      <c r="R159">
        <v>0.69115424781334611</v>
      </c>
      <c r="S159">
        <v>0.30884575218665389</v>
      </c>
      <c r="T159">
        <v>0.54529202120122722</v>
      </c>
      <c r="U159">
        <v>0.40207639985140442</v>
      </c>
      <c r="V159">
        <v>2.4741410382142639E-2</v>
      </c>
      <c r="W159" s="5">
        <v>0</v>
      </c>
      <c r="X159" s="5">
        <f t="shared" si="19"/>
        <v>0</v>
      </c>
      <c r="Y159">
        <v>1149</v>
      </c>
      <c r="Z159">
        <v>0</v>
      </c>
      <c r="AA159">
        <v>0</v>
      </c>
      <c r="AB159" s="9">
        <v>22.6</v>
      </c>
      <c r="AC159">
        <v>0</v>
      </c>
      <c r="AD159">
        <f t="shared" si="20"/>
        <v>0</v>
      </c>
    </row>
    <row r="160" spans="1:30" x14ac:dyDescent="0.6">
      <c r="A160">
        <v>2013</v>
      </c>
      <c r="B160">
        <v>6</v>
      </c>
      <c r="C160">
        <v>8</v>
      </c>
      <c r="D160">
        <f t="shared" si="18"/>
        <v>6</v>
      </c>
      <c r="E160" s="14" t="s">
        <v>22</v>
      </c>
      <c r="F160" s="14" t="s">
        <v>17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4">
        <f t="shared" si="14"/>
        <v>0</v>
      </c>
      <c r="I160" s="14">
        <f t="shared" si="15"/>
        <v>1</v>
      </c>
      <c r="J160" s="12"/>
      <c r="K160" s="12" t="s">
        <v>59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2542.2000000000003</v>
      </c>
      <c r="M160" s="13">
        <f t="shared" si="16"/>
        <v>432.17400000000009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3424.8</v>
      </c>
      <c r="O160" s="13">
        <f t="shared" si="17"/>
        <v>582.21600000000012</v>
      </c>
      <c r="P160">
        <v>25422</v>
      </c>
      <c r="Q160">
        <v>34248</v>
      </c>
      <c r="R160">
        <v>0.70207308246512212</v>
      </c>
      <c r="S160">
        <v>0.29792691753487788</v>
      </c>
      <c r="T160">
        <v>0.60369516025163061</v>
      </c>
      <c r="U160">
        <v>0.39630483974836939</v>
      </c>
      <c r="V160">
        <v>6.0980284300949233E-2</v>
      </c>
      <c r="W160" s="5">
        <v>0</v>
      </c>
      <c r="X160" s="5">
        <f t="shared" si="19"/>
        <v>0</v>
      </c>
      <c r="Y160">
        <v>1149</v>
      </c>
      <c r="Z160">
        <v>0</v>
      </c>
      <c r="AA160">
        <v>0</v>
      </c>
      <c r="AB160" s="9">
        <v>21</v>
      </c>
      <c r="AC160">
        <v>9.1999999999999993</v>
      </c>
      <c r="AD160">
        <f t="shared" si="20"/>
        <v>193.2</v>
      </c>
    </row>
    <row r="161" spans="1:30" x14ac:dyDescent="0.6">
      <c r="A161">
        <v>2013</v>
      </c>
      <c r="B161">
        <v>6</v>
      </c>
      <c r="C161">
        <v>9</v>
      </c>
      <c r="D161">
        <f t="shared" si="18"/>
        <v>7</v>
      </c>
      <c r="E161" s="14" t="s">
        <v>22</v>
      </c>
      <c r="F161" s="14" t="s">
        <v>18</v>
      </c>
      <c r="G161" s="14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4">
        <f t="shared" si="14"/>
        <v>0</v>
      </c>
      <c r="I161" s="14">
        <f t="shared" si="15"/>
        <v>1</v>
      </c>
      <c r="J161" s="12"/>
      <c r="K161" s="12" t="s">
        <v>59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2889.7000000000003</v>
      </c>
      <c r="M161" s="13">
        <f t="shared" si="16"/>
        <v>491.24900000000008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3674.4</v>
      </c>
      <c r="O161" s="13">
        <f t="shared" si="17"/>
        <v>624.64800000000002</v>
      </c>
      <c r="P161">
        <v>28897</v>
      </c>
      <c r="Q161">
        <v>36744</v>
      </c>
      <c r="R161">
        <v>0.81403998567348401</v>
      </c>
      <c r="S161">
        <v>0.18596001432651599</v>
      </c>
      <c r="T161">
        <v>0.53997454722061655</v>
      </c>
      <c r="U161">
        <v>0.40739387383201509</v>
      </c>
      <c r="V161">
        <v>5.0501122781922453E-2</v>
      </c>
      <c r="W161" s="5">
        <v>0</v>
      </c>
      <c r="X161" s="5">
        <f t="shared" si="19"/>
        <v>0</v>
      </c>
      <c r="Y161">
        <v>1149</v>
      </c>
      <c r="Z161">
        <v>0</v>
      </c>
      <c r="AA161">
        <v>0</v>
      </c>
      <c r="AB161" s="9">
        <v>20.6</v>
      </c>
      <c r="AC161">
        <v>2.9</v>
      </c>
      <c r="AD161">
        <f t="shared" si="20"/>
        <v>59.74</v>
      </c>
    </row>
    <row r="162" spans="1:30" x14ac:dyDescent="0.6">
      <c r="A162">
        <v>2013</v>
      </c>
      <c r="B162">
        <v>6</v>
      </c>
      <c r="C162">
        <v>10</v>
      </c>
      <c r="D162">
        <f t="shared" si="18"/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4918.95</v>
      </c>
      <c r="M162" s="13">
        <f t="shared" si="16"/>
        <v>836.22149999999999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4837.2</v>
      </c>
      <c r="O162" s="13">
        <f t="shared" si="17"/>
        <v>822.32400000000007</v>
      </c>
      <c r="P162">
        <v>32793</v>
      </c>
      <c r="Q162">
        <v>32248</v>
      </c>
      <c r="R162">
        <v>0.75837062185692594</v>
      </c>
      <c r="S162">
        <v>0.241629378143074</v>
      </c>
      <c r="T162">
        <v>0.55633228280292912</v>
      </c>
      <c r="U162">
        <v>0.39103613824970251</v>
      </c>
      <c r="V162">
        <v>3.2828659291907931E-2</v>
      </c>
      <c r="W162" s="5">
        <v>0</v>
      </c>
      <c r="X162" s="5">
        <f t="shared" si="19"/>
        <v>0</v>
      </c>
      <c r="Y162">
        <v>1149</v>
      </c>
      <c r="Z162">
        <v>0</v>
      </c>
      <c r="AA162">
        <v>0</v>
      </c>
      <c r="AB162" s="9">
        <v>20.2</v>
      </c>
      <c r="AC162">
        <v>2.2000000000000002</v>
      </c>
      <c r="AD162">
        <f t="shared" si="20"/>
        <v>44.440000000000005</v>
      </c>
    </row>
    <row r="163" spans="1:30" x14ac:dyDescent="0.6">
      <c r="A163">
        <v>2013</v>
      </c>
      <c r="B163">
        <v>6</v>
      </c>
      <c r="C163">
        <v>11</v>
      </c>
      <c r="D163">
        <f t="shared" si="18"/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4388.0999999999995</v>
      </c>
      <c r="M163" s="13">
        <f t="shared" si="16"/>
        <v>745.97699999999998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3961.6499999999996</v>
      </c>
      <c r="O163" s="13">
        <f t="shared" si="17"/>
        <v>673.48050000000001</v>
      </c>
      <c r="P163">
        <v>29254</v>
      </c>
      <c r="Q163">
        <v>26411</v>
      </c>
      <c r="R163">
        <v>0.74417521319347779</v>
      </c>
      <c r="S163">
        <v>0.25582478680652221</v>
      </c>
      <c r="T163">
        <v>0.61919688363742487</v>
      </c>
      <c r="U163">
        <v>0.38080311636257508</v>
      </c>
      <c r="V163">
        <v>7.0381727200414634E-2</v>
      </c>
      <c r="W163" s="5">
        <v>0</v>
      </c>
      <c r="X163" s="5">
        <f t="shared" si="19"/>
        <v>0</v>
      </c>
      <c r="Y163">
        <v>1149</v>
      </c>
      <c r="Z163">
        <v>0</v>
      </c>
      <c r="AA163">
        <v>0</v>
      </c>
      <c r="AB163" s="9">
        <v>21.8</v>
      </c>
      <c r="AC163">
        <v>0.2</v>
      </c>
      <c r="AD163">
        <f t="shared" si="20"/>
        <v>4.3600000000000003</v>
      </c>
    </row>
    <row r="164" spans="1:30" x14ac:dyDescent="0.6">
      <c r="A164">
        <v>2013</v>
      </c>
      <c r="B164">
        <v>6</v>
      </c>
      <c r="C164">
        <v>12</v>
      </c>
      <c r="D164">
        <f t="shared" si="18"/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4334.7</v>
      </c>
      <c r="M164" s="13">
        <f t="shared" si="16"/>
        <v>736.899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4287.45</v>
      </c>
      <c r="O164" s="13">
        <f t="shared" si="17"/>
        <v>728.86649999999997</v>
      </c>
      <c r="P164">
        <v>28898</v>
      </c>
      <c r="Q164">
        <v>28583</v>
      </c>
      <c r="R164">
        <v>0.77820705169864768</v>
      </c>
      <c r="S164">
        <v>0.22179294830135241</v>
      </c>
      <c r="T164">
        <v>0.61233274363295376</v>
      </c>
      <c r="U164">
        <v>0.38766725636704619</v>
      </c>
      <c r="V164">
        <v>5.3030303030303034E-3</v>
      </c>
      <c r="W164" s="5">
        <v>0</v>
      </c>
      <c r="X164" s="5">
        <f t="shared" si="19"/>
        <v>0</v>
      </c>
      <c r="Y164">
        <v>1149</v>
      </c>
      <c r="Z164">
        <v>0</v>
      </c>
      <c r="AA164">
        <v>0</v>
      </c>
      <c r="AB164" s="9">
        <v>20.7</v>
      </c>
      <c r="AC164">
        <v>0</v>
      </c>
      <c r="AD164">
        <f t="shared" si="20"/>
        <v>0</v>
      </c>
    </row>
    <row r="165" spans="1:30" x14ac:dyDescent="0.6">
      <c r="A165">
        <v>2013</v>
      </c>
      <c r="B165">
        <v>6</v>
      </c>
      <c r="C165">
        <v>13</v>
      </c>
      <c r="D165">
        <f t="shared" si="18"/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4783.05</v>
      </c>
      <c r="M165" s="13">
        <f t="shared" si="16"/>
        <v>813.11850000000004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4580.0999999999995</v>
      </c>
      <c r="O165" s="13">
        <f t="shared" si="17"/>
        <v>778.61699999999996</v>
      </c>
      <c r="P165">
        <v>31887</v>
      </c>
      <c r="Q165">
        <v>30534</v>
      </c>
      <c r="R165">
        <v>0.83333333333333337</v>
      </c>
      <c r="S165">
        <v>0.16666666666666671</v>
      </c>
      <c r="T165">
        <v>0.54320492093399997</v>
      </c>
      <c r="U165">
        <v>0.40123952351044451</v>
      </c>
      <c r="V165">
        <v>1.087331127653708E-2</v>
      </c>
      <c r="W165" s="5">
        <v>0</v>
      </c>
      <c r="X165" s="5">
        <f t="shared" si="19"/>
        <v>0</v>
      </c>
      <c r="Y165">
        <v>1149</v>
      </c>
      <c r="Z165">
        <v>0</v>
      </c>
      <c r="AA165">
        <v>0</v>
      </c>
      <c r="AB165" s="9">
        <v>20.8</v>
      </c>
      <c r="AC165">
        <v>0.2</v>
      </c>
      <c r="AD165">
        <f t="shared" si="20"/>
        <v>4.16</v>
      </c>
    </row>
    <row r="166" spans="1:30" x14ac:dyDescent="0.6">
      <c r="A166">
        <v>2013</v>
      </c>
      <c r="B166">
        <v>6</v>
      </c>
      <c r="C166">
        <v>14</v>
      </c>
      <c r="D166">
        <f t="shared" si="18"/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3198.3</v>
      </c>
      <c r="M166" s="13">
        <f t="shared" si="16"/>
        <v>543.71100000000013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3387.8</v>
      </c>
      <c r="O166" s="13">
        <f t="shared" si="17"/>
        <v>575.92600000000004</v>
      </c>
      <c r="P166">
        <v>31983</v>
      </c>
      <c r="Q166">
        <v>33878</v>
      </c>
      <c r="R166">
        <v>0.77108574007399322</v>
      </c>
      <c r="S166">
        <v>0.22891425992600681</v>
      </c>
      <c r="T166">
        <v>0.50283274694883162</v>
      </c>
      <c r="U166">
        <v>0.44453567410380002</v>
      </c>
      <c r="V166">
        <v>7.7545024821174535E-2</v>
      </c>
      <c r="W166" s="5">
        <v>0</v>
      </c>
      <c r="X166" s="5">
        <f t="shared" si="19"/>
        <v>0</v>
      </c>
      <c r="Y166">
        <v>1149</v>
      </c>
      <c r="Z166">
        <v>0</v>
      </c>
      <c r="AA166">
        <v>0</v>
      </c>
      <c r="AB166" s="9">
        <v>20.399999999999999</v>
      </c>
      <c r="AC166">
        <v>14.6</v>
      </c>
      <c r="AD166">
        <f t="shared" si="20"/>
        <v>297.83999999999997</v>
      </c>
    </row>
    <row r="167" spans="1:30" x14ac:dyDescent="0.6">
      <c r="A167">
        <v>2013</v>
      </c>
      <c r="B167">
        <v>6</v>
      </c>
      <c r="C167">
        <v>15</v>
      </c>
      <c r="D167">
        <f t="shared" si="18"/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2928.3</v>
      </c>
      <c r="M167" s="13">
        <f t="shared" si="16"/>
        <v>497.81100000000009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2988.5</v>
      </c>
      <c r="O167" s="13">
        <f t="shared" si="17"/>
        <v>508.04500000000002</v>
      </c>
      <c r="P167">
        <v>29283</v>
      </c>
      <c r="Q167">
        <v>29885</v>
      </c>
      <c r="R167">
        <v>0.88888888888888884</v>
      </c>
      <c r="S167">
        <v>0.1111111111111111</v>
      </c>
      <c r="T167">
        <v>0.59722723061127381</v>
      </c>
      <c r="U167">
        <v>0.40277276938872608</v>
      </c>
      <c r="V167">
        <v>0.1860237109279255</v>
      </c>
      <c r="W167" s="5">
        <v>0</v>
      </c>
      <c r="X167" s="5">
        <f t="shared" si="19"/>
        <v>0</v>
      </c>
      <c r="Y167">
        <v>1149</v>
      </c>
      <c r="Z167">
        <v>0</v>
      </c>
      <c r="AA167">
        <v>0</v>
      </c>
      <c r="AB167" s="9">
        <v>21.5</v>
      </c>
      <c r="AC167">
        <v>0</v>
      </c>
      <c r="AD167">
        <f t="shared" si="20"/>
        <v>0</v>
      </c>
    </row>
    <row r="168" spans="1:30" x14ac:dyDescent="0.6">
      <c r="A168">
        <v>2013</v>
      </c>
      <c r="B168">
        <v>6</v>
      </c>
      <c r="C168">
        <v>16</v>
      </c>
      <c r="D168">
        <f t="shared" si="18"/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3119.9</v>
      </c>
      <c r="M168" s="13">
        <f t="shared" si="16"/>
        <v>530.38300000000004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3613.1000000000004</v>
      </c>
      <c r="O168" s="13">
        <f t="shared" si="17"/>
        <v>614.22700000000009</v>
      </c>
      <c r="P168">
        <v>31199</v>
      </c>
      <c r="Q168">
        <v>36131</v>
      </c>
      <c r="R168">
        <v>0.71332762863260313</v>
      </c>
      <c r="S168">
        <v>0.28667237136739693</v>
      </c>
      <c r="T168">
        <v>0.63472013826831275</v>
      </c>
      <c r="U168">
        <v>0.36527986173168731</v>
      </c>
      <c r="V168">
        <v>9.921686014057475E-2</v>
      </c>
      <c r="W168" s="5">
        <v>0</v>
      </c>
      <c r="X168" s="5">
        <f t="shared" si="19"/>
        <v>0</v>
      </c>
      <c r="Y168">
        <v>1149</v>
      </c>
      <c r="Z168">
        <v>0</v>
      </c>
      <c r="AA168">
        <v>0</v>
      </c>
      <c r="AB168" s="9">
        <v>22.7</v>
      </c>
      <c r="AC168">
        <v>0</v>
      </c>
      <c r="AD168">
        <f t="shared" si="20"/>
        <v>0</v>
      </c>
    </row>
    <row r="169" spans="1:30" x14ac:dyDescent="0.6">
      <c r="A169">
        <v>2013</v>
      </c>
      <c r="B169">
        <v>6</v>
      </c>
      <c r="C169">
        <v>17</v>
      </c>
      <c r="D169">
        <f t="shared" si="18"/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4317.5999999999995</v>
      </c>
      <c r="M169" s="13">
        <f t="shared" si="16"/>
        <v>733.99199999999996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4663.2</v>
      </c>
      <c r="O169" s="13">
        <f t="shared" si="17"/>
        <v>792.74400000000003</v>
      </c>
      <c r="P169">
        <v>28784</v>
      </c>
      <c r="Q169">
        <v>31088</v>
      </c>
      <c r="R169">
        <v>0.78078257001357443</v>
      </c>
      <c r="S169">
        <v>0.2192174299864256</v>
      </c>
      <c r="T169">
        <v>0.56580445322838835</v>
      </c>
      <c r="U169">
        <v>0.43419554677161171</v>
      </c>
      <c r="V169">
        <v>4.1433201588000353E-2</v>
      </c>
      <c r="W169" s="5">
        <v>0</v>
      </c>
      <c r="X169" s="5">
        <f t="shared" si="19"/>
        <v>0</v>
      </c>
      <c r="Y169">
        <v>1149</v>
      </c>
      <c r="Z169">
        <v>0</v>
      </c>
      <c r="AA169">
        <v>0</v>
      </c>
      <c r="AB169" s="9">
        <v>23.4</v>
      </c>
      <c r="AC169">
        <v>0.2</v>
      </c>
      <c r="AD169">
        <f t="shared" si="20"/>
        <v>4.68</v>
      </c>
    </row>
    <row r="170" spans="1:30" x14ac:dyDescent="0.6">
      <c r="A170">
        <v>2013</v>
      </c>
      <c r="B170">
        <v>6</v>
      </c>
      <c r="C170">
        <v>18</v>
      </c>
      <c r="D170">
        <f t="shared" si="18"/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3658.95</v>
      </c>
      <c r="M170" s="13">
        <f t="shared" si="16"/>
        <v>622.02150000000006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4128.1499999999996</v>
      </c>
      <c r="O170" s="13">
        <f t="shared" si="17"/>
        <v>701.78549999999996</v>
      </c>
      <c r="P170">
        <v>24393</v>
      </c>
      <c r="Q170">
        <v>27521</v>
      </c>
      <c r="R170">
        <v>0.76519909559100618</v>
      </c>
      <c r="S170">
        <v>0.2348009044089939</v>
      </c>
      <c r="T170">
        <v>0.60392265234501319</v>
      </c>
      <c r="U170">
        <v>0.39607734765498681</v>
      </c>
      <c r="V170">
        <v>0.28527221126224839</v>
      </c>
      <c r="W170" s="5">
        <v>0</v>
      </c>
      <c r="X170" s="5">
        <f t="shared" si="19"/>
        <v>0</v>
      </c>
      <c r="Y170">
        <v>1149</v>
      </c>
      <c r="Z170">
        <v>0</v>
      </c>
      <c r="AA170">
        <v>0</v>
      </c>
      <c r="AB170" s="9">
        <v>25.7</v>
      </c>
      <c r="AC170">
        <v>6.7</v>
      </c>
      <c r="AD170">
        <f t="shared" si="20"/>
        <v>172.19</v>
      </c>
    </row>
    <row r="171" spans="1:30" x14ac:dyDescent="0.6">
      <c r="A171">
        <v>2013</v>
      </c>
      <c r="B171">
        <v>6</v>
      </c>
      <c r="C171">
        <v>19</v>
      </c>
      <c r="D171">
        <f t="shared" si="18"/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3750.1499999999996</v>
      </c>
      <c r="M171" s="13">
        <f t="shared" si="16"/>
        <v>637.52549999999997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3860.25</v>
      </c>
      <c r="O171" s="13">
        <f t="shared" si="17"/>
        <v>656.24250000000006</v>
      </c>
      <c r="P171">
        <v>25001</v>
      </c>
      <c r="Q171">
        <v>25735</v>
      </c>
      <c r="R171">
        <v>0.86997148290055093</v>
      </c>
      <c r="S171">
        <v>0.13002851709944899</v>
      </c>
      <c r="T171">
        <v>0.57934674576298795</v>
      </c>
      <c r="U171">
        <v>0.420653254237012</v>
      </c>
      <c r="V171">
        <v>9.9272225821974425E-2</v>
      </c>
      <c r="W171" s="5">
        <v>0</v>
      </c>
      <c r="X171" s="5">
        <f t="shared" si="19"/>
        <v>0</v>
      </c>
      <c r="Y171">
        <v>1149</v>
      </c>
      <c r="Z171">
        <v>0</v>
      </c>
      <c r="AA171">
        <v>0</v>
      </c>
      <c r="AB171" s="9">
        <v>24.6</v>
      </c>
      <c r="AC171">
        <v>13.3</v>
      </c>
      <c r="AD171">
        <f t="shared" si="20"/>
        <v>327.18000000000006</v>
      </c>
    </row>
    <row r="172" spans="1:30" x14ac:dyDescent="0.6">
      <c r="A172">
        <v>2013</v>
      </c>
      <c r="B172">
        <v>6</v>
      </c>
      <c r="C172">
        <v>20</v>
      </c>
      <c r="D172">
        <f t="shared" si="18"/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4592.0999999999995</v>
      </c>
      <c r="M172" s="13">
        <f t="shared" si="16"/>
        <v>780.65699999999993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4048.5</v>
      </c>
      <c r="O172" s="13">
        <f t="shared" si="17"/>
        <v>688.245</v>
      </c>
      <c r="P172">
        <v>30614</v>
      </c>
      <c r="Q172">
        <v>26990</v>
      </c>
      <c r="R172">
        <v>0.78939894341476202</v>
      </c>
      <c r="S172">
        <v>0.21060105658523801</v>
      </c>
      <c r="T172">
        <v>0.5688372215825207</v>
      </c>
      <c r="U172">
        <v>0.37853119947011082</v>
      </c>
      <c r="V172">
        <v>5.83958976427216E-2</v>
      </c>
      <c r="W172" s="5">
        <v>0</v>
      </c>
      <c r="X172" s="5">
        <f t="shared" si="19"/>
        <v>0</v>
      </c>
      <c r="Y172">
        <v>1149</v>
      </c>
      <c r="Z172">
        <v>0</v>
      </c>
      <c r="AA172">
        <v>0</v>
      </c>
      <c r="AB172" s="9">
        <v>22.6</v>
      </c>
      <c r="AC172">
        <v>29.1</v>
      </c>
      <c r="AD172">
        <f t="shared" si="20"/>
        <v>657.66000000000008</v>
      </c>
    </row>
    <row r="173" spans="1:30" x14ac:dyDescent="0.6">
      <c r="A173">
        <v>2013</v>
      </c>
      <c r="B173">
        <v>6</v>
      </c>
      <c r="C173">
        <v>21</v>
      </c>
      <c r="D173">
        <f t="shared" si="18"/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2935.8</v>
      </c>
      <c r="M173" s="13">
        <f t="shared" si="16"/>
        <v>499.08600000000007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3002.8</v>
      </c>
      <c r="O173" s="13">
        <f t="shared" si="17"/>
        <v>510.47600000000006</v>
      </c>
      <c r="P173">
        <v>29358</v>
      </c>
      <c r="Q173">
        <v>30028</v>
      </c>
      <c r="R173">
        <v>0.74378800971923764</v>
      </c>
      <c r="S173">
        <v>0.2562119902807623</v>
      </c>
      <c r="T173">
        <v>0.56628943143633581</v>
      </c>
      <c r="U173">
        <v>0.38107898961629588</v>
      </c>
      <c r="V173">
        <v>4.7879866552635431E-2</v>
      </c>
      <c r="W173" s="5">
        <v>0</v>
      </c>
      <c r="X173" s="5">
        <f t="shared" si="19"/>
        <v>0</v>
      </c>
      <c r="Y173">
        <v>1149</v>
      </c>
      <c r="Z173">
        <v>0</v>
      </c>
      <c r="AA173">
        <v>0</v>
      </c>
      <c r="AB173" s="9">
        <v>22.4</v>
      </c>
      <c r="AC173">
        <v>2.7</v>
      </c>
      <c r="AD173">
        <f t="shared" si="20"/>
        <v>60.48</v>
      </c>
    </row>
    <row r="174" spans="1:30" x14ac:dyDescent="0.6">
      <c r="A174">
        <v>2013</v>
      </c>
      <c r="B174">
        <v>6</v>
      </c>
      <c r="C174">
        <v>22</v>
      </c>
      <c r="D174">
        <f t="shared" si="18"/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3024.4</v>
      </c>
      <c r="M174" s="13">
        <f t="shared" si="16"/>
        <v>514.14800000000002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2852.7000000000003</v>
      </c>
      <c r="O174" s="13">
        <f t="shared" si="17"/>
        <v>484.95900000000006</v>
      </c>
      <c r="P174">
        <v>30244</v>
      </c>
      <c r="Q174">
        <v>28527</v>
      </c>
      <c r="R174">
        <v>0.6679193474778039</v>
      </c>
      <c r="S174">
        <v>0.33208065252219598</v>
      </c>
      <c r="T174">
        <v>0.56424759948468606</v>
      </c>
      <c r="U174">
        <v>0.38312082156794558</v>
      </c>
      <c r="V174">
        <v>6.0737150430664848E-2</v>
      </c>
      <c r="W174" s="5">
        <v>0</v>
      </c>
      <c r="X174" s="5">
        <f t="shared" si="19"/>
        <v>0</v>
      </c>
      <c r="Y174">
        <v>1149</v>
      </c>
      <c r="Z174">
        <v>0</v>
      </c>
      <c r="AA174">
        <v>0</v>
      </c>
      <c r="AB174" s="9">
        <v>21.9</v>
      </c>
      <c r="AC174">
        <v>0</v>
      </c>
      <c r="AD174">
        <f t="shared" si="20"/>
        <v>0</v>
      </c>
    </row>
    <row r="175" spans="1:30" x14ac:dyDescent="0.6">
      <c r="A175">
        <v>2013</v>
      </c>
      <c r="B175">
        <v>6</v>
      </c>
      <c r="C175">
        <v>23</v>
      </c>
      <c r="D175">
        <f t="shared" si="18"/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2630.1000000000004</v>
      </c>
      <c r="M175" s="13">
        <f t="shared" si="16"/>
        <v>447.11700000000008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3253.5</v>
      </c>
      <c r="O175" s="13">
        <f t="shared" si="17"/>
        <v>553.09500000000003</v>
      </c>
      <c r="P175">
        <v>26301</v>
      </c>
      <c r="Q175">
        <v>32535</v>
      </c>
      <c r="R175">
        <v>0.77777777777777779</v>
      </c>
      <c r="S175">
        <v>0.22222222222222221</v>
      </c>
      <c r="T175">
        <v>0.53853268131045917</v>
      </c>
      <c r="U175">
        <v>0.4059117631339853</v>
      </c>
      <c r="V175">
        <v>5.1640401281978353E-2</v>
      </c>
      <c r="W175" s="5">
        <v>0</v>
      </c>
      <c r="X175" s="5">
        <f t="shared" si="19"/>
        <v>0</v>
      </c>
      <c r="Y175">
        <v>1149</v>
      </c>
      <c r="Z175">
        <v>0</v>
      </c>
      <c r="AA175">
        <v>0</v>
      </c>
      <c r="AB175" s="9">
        <v>22.4</v>
      </c>
      <c r="AC175">
        <v>5.8</v>
      </c>
      <c r="AD175">
        <f t="shared" si="20"/>
        <v>129.91999999999999</v>
      </c>
    </row>
    <row r="176" spans="1:30" x14ac:dyDescent="0.6">
      <c r="A176">
        <v>2013</v>
      </c>
      <c r="B176">
        <v>6</v>
      </c>
      <c r="C176">
        <v>24</v>
      </c>
      <c r="D176">
        <f t="shared" si="18"/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4027.0499999999997</v>
      </c>
      <c r="M176" s="13">
        <f t="shared" si="16"/>
        <v>684.59850000000006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4271.55</v>
      </c>
      <c r="O176" s="13">
        <f t="shared" si="17"/>
        <v>726.16350000000011</v>
      </c>
      <c r="P176">
        <v>26847</v>
      </c>
      <c r="Q176">
        <v>28477</v>
      </c>
      <c r="R176">
        <v>0.79641971194786931</v>
      </c>
      <c r="S176">
        <v>0.2035802880521308</v>
      </c>
      <c r="T176">
        <v>0.5557273521534154</v>
      </c>
      <c r="U176">
        <v>0.38871709229102902</v>
      </c>
      <c r="V176">
        <v>9.6448036665427971E-3</v>
      </c>
      <c r="W176" s="5">
        <v>0</v>
      </c>
      <c r="X176" s="5">
        <f t="shared" si="19"/>
        <v>0</v>
      </c>
      <c r="Y176">
        <v>1149</v>
      </c>
      <c r="Z176">
        <v>0</v>
      </c>
      <c r="AA176">
        <v>0</v>
      </c>
      <c r="AB176" s="9">
        <v>22.2</v>
      </c>
      <c r="AC176">
        <v>0</v>
      </c>
      <c r="AD176">
        <f t="shared" si="20"/>
        <v>0</v>
      </c>
    </row>
    <row r="177" spans="1:30" x14ac:dyDescent="0.6">
      <c r="A177">
        <v>2013</v>
      </c>
      <c r="B177">
        <v>6</v>
      </c>
      <c r="C177">
        <v>25</v>
      </c>
      <c r="D177">
        <f t="shared" si="18"/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3643.95</v>
      </c>
      <c r="M177" s="13">
        <f t="shared" si="16"/>
        <v>619.47149999999999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3642.6</v>
      </c>
      <c r="O177" s="13">
        <f t="shared" si="17"/>
        <v>619.24200000000008</v>
      </c>
      <c r="P177">
        <v>24293</v>
      </c>
      <c r="Q177">
        <v>24284</v>
      </c>
      <c r="R177">
        <v>0.80191214470284244</v>
      </c>
      <c r="S177">
        <v>0.19808785529715761</v>
      </c>
      <c r="T177">
        <v>0.61255490968726256</v>
      </c>
      <c r="U177">
        <v>0.38744509031273738</v>
      </c>
      <c r="V177">
        <v>4.3756450681415621E-2</v>
      </c>
      <c r="W177" s="5">
        <v>0</v>
      </c>
      <c r="X177" s="5">
        <f t="shared" si="19"/>
        <v>0</v>
      </c>
      <c r="Y177">
        <v>1149</v>
      </c>
      <c r="Z177">
        <v>0</v>
      </c>
      <c r="AA177">
        <v>0</v>
      </c>
      <c r="AB177" s="9">
        <v>22.3</v>
      </c>
      <c r="AC177">
        <v>33.6</v>
      </c>
      <c r="AD177">
        <f t="shared" si="20"/>
        <v>749.28000000000009</v>
      </c>
    </row>
    <row r="178" spans="1:30" x14ac:dyDescent="0.6">
      <c r="A178">
        <v>2013</v>
      </c>
      <c r="B178">
        <v>6</v>
      </c>
      <c r="C178">
        <v>26</v>
      </c>
      <c r="D178">
        <f t="shared" si="18"/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3902.85</v>
      </c>
      <c r="M178" s="13">
        <f t="shared" si="16"/>
        <v>663.48450000000003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3723</v>
      </c>
      <c r="O178" s="13">
        <f t="shared" si="17"/>
        <v>632.91000000000008</v>
      </c>
      <c r="P178">
        <v>26019</v>
      </c>
      <c r="Q178">
        <v>24820</v>
      </c>
      <c r="R178">
        <v>0.7706049059079465</v>
      </c>
      <c r="S178">
        <v>0.22939509409205339</v>
      </c>
      <c r="T178">
        <v>0.59898179647623806</v>
      </c>
      <c r="U178">
        <v>0.40101820352376188</v>
      </c>
      <c r="V178">
        <v>2.6261487752919459E-2</v>
      </c>
      <c r="W178" s="5">
        <v>0</v>
      </c>
      <c r="X178" s="5">
        <f t="shared" si="19"/>
        <v>0</v>
      </c>
      <c r="Y178">
        <v>1149</v>
      </c>
      <c r="Z178">
        <v>0</v>
      </c>
      <c r="AA178">
        <v>0</v>
      </c>
      <c r="AB178" s="9">
        <v>21.8</v>
      </c>
      <c r="AC178">
        <v>36.6</v>
      </c>
      <c r="AD178">
        <f t="shared" si="20"/>
        <v>797.88000000000011</v>
      </c>
    </row>
    <row r="179" spans="1:30" x14ac:dyDescent="0.6">
      <c r="A179">
        <v>2013</v>
      </c>
      <c r="B179">
        <v>6</v>
      </c>
      <c r="C179">
        <v>27</v>
      </c>
      <c r="D179">
        <f t="shared" si="18"/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4267.8</v>
      </c>
      <c r="M179" s="13">
        <f t="shared" si="16"/>
        <v>725.52600000000007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3852.2999999999997</v>
      </c>
      <c r="O179" s="13">
        <f t="shared" si="17"/>
        <v>654.89099999999996</v>
      </c>
      <c r="P179">
        <v>28452</v>
      </c>
      <c r="Q179">
        <v>25682</v>
      </c>
      <c r="R179">
        <v>0.76820685434516522</v>
      </c>
      <c r="S179">
        <v>0.2317931456548348</v>
      </c>
      <c r="T179">
        <v>0.56580454541247749</v>
      </c>
      <c r="U179">
        <v>0.38156387564015409</v>
      </c>
      <c r="V179">
        <v>4.2423194873285608E-2</v>
      </c>
      <c r="W179" s="5">
        <v>0</v>
      </c>
      <c r="X179" s="5">
        <f t="shared" si="19"/>
        <v>0</v>
      </c>
      <c r="Y179">
        <v>1149</v>
      </c>
      <c r="Z179">
        <v>0</v>
      </c>
      <c r="AA179">
        <v>0</v>
      </c>
      <c r="AB179" s="9">
        <v>21.4</v>
      </c>
      <c r="AC179">
        <v>2.6</v>
      </c>
      <c r="AD179">
        <f t="shared" si="20"/>
        <v>55.64</v>
      </c>
    </row>
    <row r="180" spans="1:30" x14ac:dyDescent="0.6">
      <c r="A180">
        <v>2013</v>
      </c>
      <c r="B180">
        <v>6</v>
      </c>
      <c r="C180">
        <v>28</v>
      </c>
      <c r="D180">
        <f t="shared" si="18"/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2763.3</v>
      </c>
      <c r="M180" s="13">
        <f t="shared" si="16"/>
        <v>469.76100000000008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2841.7000000000003</v>
      </c>
      <c r="O180" s="13">
        <f t="shared" si="17"/>
        <v>483.08900000000006</v>
      </c>
      <c r="P180">
        <v>27633</v>
      </c>
      <c r="Q180">
        <v>28417</v>
      </c>
      <c r="R180">
        <v>0.79039581047060692</v>
      </c>
      <c r="S180">
        <v>0.209604189529393</v>
      </c>
      <c r="T180">
        <v>0.60587757266572273</v>
      </c>
      <c r="U180">
        <v>0.39412242733427733</v>
      </c>
      <c r="V180">
        <v>2.5429403750659791E-2</v>
      </c>
      <c r="W180" s="5">
        <v>0</v>
      </c>
      <c r="X180" s="5">
        <f t="shared" si="19"/>
        <v>0</v>
      </c>
      <c r="Y180">
        <v>1149</v>
      </c>
      <c r="Z180">
        <v>0</v>
      </c>
      <c r="AA180">
        <v>0</v>
      </c>
      <c r="AB180" s="9">
        <v>22.2</v>
      </c>
      <c r="AC180">
        <v>0</v>
      </c>
      <c r="AD180">
        <f t="shared" si="20"/>
        <v>0</v>
      </c>
    </row>
    <row r="181" spans="1:30" x14ac:dyDescent="0.6">
      <c r="A181">
        <v>2013</v>
      </c>
      <c r="B181">
        <v>6</v>
      </c>
      <c r="C181">
        <v>29</v>
      </c>
      <c r="D181">
        <f t="shared" si="18"/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2824.9</v>
      </c>
      <c r="M181" s="13">
        <f t="shared" si="16"/>
        <v>480.23300000000006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2744.9</v>
      </c>
      <c r="O181" s="13">
        <f t="shared" si="17"/>
        <v>466.63300000000004</v>
      </c>
      <c r="P181">
        <v>28249</v>
      </c>
      <c r="Q181">
        <v>27449</v>
      </c>
      <c r="R181">
        <v>0.73986408661598713</v>
      </c>
      <c r="S181">
        <v>0.26013591338401287</v>
      </c>
      <c r="T181">
        <v>0.59830100958890542</v>
      </c>
      <c r="U181">
        <v>0.40169899041109458</v>
      </c>
      <c r="V181">
        <v>1.2948532948532951E-2</v>
      </c>
      <c r="W181" s="5">
        <v>0</v>
      </c>
      <c r="X181" s="5">
        <f t="shared" si="19"/>
        <v>0</v>
      </c>
      <c r="Y181">
        <v>1149</v>
      </c>
      <c r="Z181">
        <v>0</v>
      </c>
      <c r="AA181">
        <v>0</v>
      </c>
      <c r="AB181" s="9">
        <v>23</v>
      </c>
      <c r="AC181">
        <v>0</v>
      </c>
      <c r="AD181">
        <f t="shared" si="20"/>
        <v>0</v>
      </c>
    </row>
    <row r="182" spans="1:30" x14ac:dyDescent="0.6">
      <c r="A182">
        <v>2013</v>
      </c>
      <c r="B182">
        <v>6</v>
      </c>
      <c r="C182">
        <v>30</v>
      </c>
      <c r="D182">
        <f t="shared" si="18"/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2463.6000000000004</v>
      </c>
      <c r="M182" s="13">
        <f t="shared" si="16"/>
        <v>418.81200000000007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3047.3</v>
      </c>
      <c r="O182" s="13">
        <f t="shared" si="17"/>
        <v>518.04100000000005</v>
      </c>
      <c r="P182">
        <v>24636</v>
      </c>
      <c r="Q182">
        <v>30473</v>
      </c>
      <c r="R182">
        <v>0.77637486569912939</v>
      </c>
      <c r="S182">
        <v>0.22362513430087061</v>
      </c>
      <c r="T182">
        <v>0.53139103224179596</v>
      </c>
      <c r="U182">
        <v>0.41305341220264852</v>
      </c>
      <c r="V182">
        <v>1.4707372944920839E-2</v>
      </c>
      <c r="W182" s="5">
        <v>0</v>
      </c>
      <c r="X182" s="5">
        <f t="shared" si="19"/>
        <v>0</v>
      </c>
      <c r="Y182">
        <v>1149</v>
      </c>
      <c r="Z182">
        <v>0</v>
      </c>
      <c r="AA182">
        <v>0</v>
      </c>
      <c r="AB182" s="9">
        <v>22.9</v>
      </c>
      <c r="AC182">
        <v>0.4</v>
      </c>
      <c r="AD182">
        <f t="shared" si="20"/>
        <v>9.16</v>
      </c>
    </row>
    <row r="183" spans="1:30" x14ac:dyDescent="0.6">
      <c r="A183">
        <v>2013</v>
      </c>
      <c r="B183">
        <v>7</v>
      </c>
      <c r="C183">
        <v>1</v>
      </c>
      <c r="D183">
        <f t="shared" si="18"/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3877.35</v>
      </c>
      <c r="M183" s="13">
        <f t="shared" si="16"/>
        <v>659.14949999999999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3900.6</v>
      </c>
      <c r="O183" s="13">
        <f t="shared" si="17"/>
        <v>663.10199999999998</v>
      </c>
      <c r="P183">
        <v>25849</v>
      </c>
      <c r="Q183">
        <v>26004</v>
      </c>
      <c r="R183">
        <v>0.7438992925694895</v>
      </c>
      <c r="S183">
        <v>0.25610070743051061</v>
      </c>
      <c r="T183">
        <v>0.59346130095839689</v>
      </c>
      <c r="U183">
        <v>0.40653869904160311</v>
      </c>
      <c r="V183">
        <v>8.0664606179480319E-2</v>
      </c>
      <c r="W183" s="5">
        <v>0</v>
      </c>
      <c r="X183" s="5">
        <f t="shared" si="19"/>
        <v>0</v>
      </c>
      <c r="Y183">
        <v>1149</v>
      </c>
      <c r="Z183">
        <v>0</v>
      </c>
      <c r="AA183">
        <v>0</v>
      </c>
      <c r="AB183" s="9">
        <v>23.4</v>
      </c>
      <c r="AC183">
        <v>0</v>
      </c>
      <c r="AD183">
        <f t="shared" si="20"/>
        <v>0</v>
      </c>
    </row>
    <row r="184" spans="1:30" x14ac:dyDescent="0.6">
      <c r="A184">
        <v>2013</v>
      </c>
      <c r="B184">
        <v>7</v>
      </c>
      <c r="C184">
        <v>2</v>
      </c>
      <c r="D184">
        <f t="shared" si="18"/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3490.95</v>
      </c>
      <c r="M184" s="13">
        <f t="shared" si="16"/>
        <v>593.4615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3336.2999999999997</v>
      </c>
      <c r="O184" s="13">
        <f t="shared" si="17"/>
        <v>567.17100000000005</v>
      </c>
      <c r="P184">
        <v>23273</v>
      </c>
      <c r="Q184">
        <v>22242</v>
      </c>
      <c r="R184">
        <v>0.81284709366901142</v>
      </c>
      <c r="S184">
        <v>0.18715290633098849</v>
      </c>
      <c r="T184">
        <v>0.59937049398370279</v>
      </c>
      <c r="U184">
        <v>0.40062950601629732</v>
      </c>
      <c r="V184">
        <v>7.7660965693199566E-2</v>
      </c>
      <c r="W184" s="5">
        <v>0</v>
      </c>
      <c r="X184" s="5">
        <f t="shared" si="19"/>
        <v>0</v>
      </c>
      <c r="Y184">
        <v>1149</v>
      </c>
      <c r="Z184">
        <v>0</v>
      </c>
      <c r="AA184">
        <v>0</v>
      </c>
      <c r="AB184" s="9">
        <v>29</v>
      </c>
      <c r="AC184">
        <v>0</v>
      </c>
      <c r="AD184">
        <f t="shared" si="20"/>
        <v>0</v>
      </c>
    </row>
    <row r="185" spans="1:30" x14ac:dyDescent="0.6">
      <c r="A185">
        <v>2013</v>
      </c>
      <c r="B185">
        <v>7</v>
      </c>
      <c r="C185">
        <v>3</v>
      </c>
      <c r="D185">
        <f t="shared" si="18"/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3711.8999999999996</v>
      </c>
      <c r="M185" s="13">
        <f t="shared" si="16"/>
        <v>631.02300000000002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3512.25</v>
      </c>
      <c r="O185" s="13">
        <f t="shared" si="17"/>
        <v>597.0825000000001</v>
      </c>
      <c r="P185">
        <v>24746</v>
      </c>
      <c r="Q185">
        <v>23415</v>
      </c>
      <c r="R185">
        <v>0.79013113356694731</v>
      </c>
      <c r="S185">
        <v>0.20986886643305269</v>
      </c>
      <c r="T185">
        <v>0.51676327855909443</v>
      </c>
      <c r="U185">
        <v>0.48323672144090563</v>
      </c>
      <c r="V185">
        <v>7.5282946809653223E-2</v>
      </c>
      <c r="W185" s="5">
        <v>0</v>
      </c>
      <c r="X185" s="5">
        <f t="shared" si="19"/>
        <v>0</v>
      </c>
      <c r="Y185">
        <v>1149</v>
      </c>
      <c r="Z185">
        <v>0</v>
      </c>
      <c r="AA185">
        <v>0</v>
      </c>
      <c r="AB185" s="9">
        <v>29.4</v>
      </c>
      <c r="AC185">
        <v>1.4</v>
      </c>
      <c r="AD185">
        <f t="shared" si="20"/>
        <v>41.16</v>
      </c>
    </row>
    <row r="186" spans="1:30" x14ac:dyDescent="0.6">
      <c r="A186">
        <v>2013</v>
      </c>
      <c r="B186">
        <v>7</v>
      </c>
      <c r="C186">
        <v>4</v>
      </c>
      <c r="D186">
        <f t="shared" si="18"/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4265.25</v>
      </c>
      <c r="M186" s="13">
        <f t="shared" si="16"/>
        <v>725.09250000000009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3793.2</v>
      </c>
      <c r="O186" s="13">
        <f t="shared" si="17"/>
        <v>644.84400000000005</v>
      </c>
      <c r="P186">
        <v>28435</v>
      </c>
      <c r="Q186">
        <v>25288</v>
      </c>
      <c r="R186">
        <v>0.75100106640063491</v>
      </c>
      <c r="S186">
        <v>0.24899893359936509</v>
      </c>
      <c r="T186">
        <v>0.51622375510686891</v>
      </c>
      <c r="U186">
        <v>0.42822068933757562</v>
      </c>
      <c r="V186">
        <v>4.2734577541331642E-2</v>
      </c>
      <c r="W186" s="5">
        <v>0</v>
      </c>
      <c r="X186" s="5">
        <f t="shared" si="19"/>
        <v>0</v>
      </c>
      <c r="Y186">
        <v>1149</v>
      </c>
      <c r="Z186">
        <v>0</v>
      </c>
      <c r="AA186">
        <v>0</v>
      </c>
      <c r="AB186" s="9">
        <v>30.1</v>
      </c>
      <c r="AC186">
        <v>1.1000000000000001</v>
      </c>
      <c r="AD186">
        <f t="shared" si="20"/>
        <v>33.110000000000007</v>
      </c>
    </row>
    <row r="187" spans="1:30" x14ac:dyDescent="0.6">
      <c r="A187">
        <v>2013</v>
      </c>
      <c r="B187">
        <v>7</v>
      </c>
      <c r="C187">
        <v>5</v>
      </c>
      <c r="D187">
        <f t="shared" si="18"/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2672.8</v>
      </c>
      <c r="M187" s="13">
        <f t="shared" si="16"/>
        <v>454.37600000000009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2754.5</v>
      </c>
      <c r="O187" s="13">
        <f t="shared" si="17"/>
        <v>468.26500000000004</v>
      </c>
      <c r="P187">
        <v>26728</v>
      </c>
      <c r="Q187">
        <v>27545</v>
      </c>
      <c r="R187">
        <v>0.70791288574484856</v>
      </c>
      <c r="S187">
        <v>0.29208711425515138</v>
      </c>
      <c r="T187">
        <v>0.53474334892459807</v>
      </c>
      <c r="U187">
        <v>0.41262507212803351</v>
      </c>
      <c r="V187">
        <v>8.6137169558615514E-2</v>
      </c>
      <c r="W187" s="5">
        <v>0</v>
      </c>
      <c r="X187" s="5">
        <f t="shared" si="19"/>
        <v>0</v>
      </c>
      <c r="Y187">
        <v>1149</v>
      </c>
      <c r="Z187">
        <v>0</v>
      </c>
      <c r="AA187">
        <v>0</v>
      </c>
      <c r="AB187" s="9">
        <v>28.2</v>
      </c>
      <c r="AC187">
        <v>0</v>
      </c>
      <c r="AD187">
        <f t="shared" si="20"/>
        <v>0</v>
      </c>
    </row>
    <row r="188" spans="1:30" x14ac:dyDescent="0.6">
      <c r="A188">
        <v>2013</v>
      </c>
      <c r="B188">
        <v>7</v>
      </c>
      <c r="C188">
        <v>6</v>
      </c>
      <c r="D188">
        <f t="shared" si="18"/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2807.6000000000004</v>
      </c>
      <c r="M188" s="13">
        <f t="shared" si="16"/>
        <v>477.29200000000009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2684.8</v>
      </c>
      <c r="O188" s="13">
        <f t="shared" si="17"/>
        <v>456.41600000000005</v>
      </c>
      <c r="P188">
        <v>28076</v>
      </c>
      <c r="Q188">
        <v>26848</v>
      </c>
      <c r="R188">
        <v>0.6933830187860992</v>
      </c>
      <c r="S188">
        <v>0.3066169812139008</v>
      </c>
      <c r="T188">
        <v>0.55237136857816127</v>
      </c>
      <c r="U188">
        <v>0.39499705247447031</v>
      </c>
      <c r="V188">
        <v>7.5031761768710639E-2</v>
      </c>
      <c r="W188" s="5">
        <v>0</v>
      </c>
      <c r="X188" s="5">
        <f t="shared" si="19"/>
        <v>0</v>
      </c>
      <c r="Y188">
        <v>1149</v>
      </c>
      <c r="Z188">
        <v>0</v>
      </c>
      <c r="AA188">
        <v>0</v>
      </c>
      <c r="AB188" s="9">
        <v>24.1</v>
      </c>
      <c r="AC188">
        <v>0.8</v>
      </c>
      <c r="AD188">
        <f t="shared" si="20"/>
        <v>19.28</v>
      </c>
    </row>
    <row r="189" spans="1:30" x14ac:dyDescent="0.6">
      <c r="A189">
        <v>2013</v>
      </c>
      <c r="B189">
        <v>7</v>
      </c>
      <c r="C189">
        <v>7</v>
      </c>
      <c r="D189">
        <f t="shared" si="18"/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2841.2000000000003</v>
      </c>
      <c r="M189" s="13">
        <f t="shared" si="16"/>
        <v>483.00400000000008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2927.1000000000004</v>
      </c>
      <c r="O189" s="13">
        <f t="shared" si="17"/>
        <v>497.60700000000008</v>
      </c>
      <c r="P189">
        <v>28412</v>
      </c>
      <c r="Q189">
        <v>29271</v>
      </c>
      <c r="R189">
        <v>0.6805115589330335</v>
      </c>
      <c r="S189">
        <v>0.31948844106696639</v>
      </c>
      <c r="T189">
        <v>0.56432577219782309</v>
      </c>
      <c r="U189">
        <v>0.43567422780217702</v>
      </c>
      <c r="V189">
        <v>5.9820636904408038E-2</v>
      </c>
      <c r="W189" s="5">
        <v>0</v>
      </c>
      <c r="X189" s="5">
        <f t="shared" si="19"/>
        <v>0</v>
      </c>
      <c r="Y189">
        <v>1149</v>
      </c>
      <c r="Z189">
        <v>0</v>
      </c>
      <c r="AA189">
        <v>0</v>
      </c>
      <c r="AB189" s="9">
        <v>28.1</v>
      </c>
      <c r="AC189">
        <v>0</v>
      </c>
      <c r="AD189">
        <f t="shared" si="20"/>
        <v>0</v>
      </c>
    </row>
    <row r="190" spans="1:30" x14ac:dyDescent="0.6">
      <c r="A190">
        <v>2013</v>
      </c>
      <c r="B190">
        <v>7</v>
      </c>
      <c r="C190">
        <v>8</v>
      </c>
      <c r="D190">
        <f t="shared" si="18"/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4453.3499999999995</v>
      </c>
      <c r="M190" s="13">
        <f t="shared" si="16"/>
        <v>757.06949999999995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3980.1</v>
      </c>
      <c r="O190" s="13">
        <f t="shared" si="17"/>
        <v>676.61700000000008</v>
      </c>
      <c r="P190">
        <v>29689</v>
      </c>
      <c r="Q190">
        <v>26534</v>
      </c>
      <c r="R190">
        <v>0.79157487086559997</v>
      </c>
      <c r="S190">
        <v>0.20842512913440001</v>
      </c>
      <c r="T190">
        <v>0.56669622335081271</v>
      </c>
      <c r="U190">
        <v>0.43330377664918729</v>
      </c>
      <c r="V190">
        <v>0.226529685609306</v>
      </c>
      <c r="W190" s="5">
        <v>0</v>
      </c>
      <c r="X190" s="5">
        <f t="shared" si="19"/>
        <v>0</v>
      </c>
      <c r="Y190">
        <v>1149</v>
      </c>
      <c r="Z190">
        <v>0</v>
      </c>
      <c r="AA190">
        <v>0</v>
      </c>
      <c r="AB190" s="9">
        <v>30</v>
      </c>
      <c r="AC190">
        <v>0</v>
      </c>
      <c r="AD190">
        <f t="shared" si="20"/>
        <v>0</v>
      </c>
    </row>
    <row r="191" spans="1:30" x14ac:dyDescent="0.6">
      <c r="A191">
        <v>2013</v>
      </c>
      <c r="B191">
        <v>7</v>
      </c>
      <c r="C191">
        <v>9</v>
      </c>
      <c r="D191">
        <f t="shared" si="18"/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3936.6</v>
      </c>
      <c r="M191" s="13">
        <f t="shared" si="16"/>
        <v>669.22199999999998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3795</v>
      </c>
      <c r="O191" s="13">
        <f t="shared" si="17"/>
        <v>645.15000000000009</v>
      </c>
      <c r="P191">
        <v>26244</v>
      </c>
      <c r="Q191">
        <v>25300</v>
      </c>
      <c r="R191">
        <v>0.69522625454878784</v>
      </c>
      <c r="S191">
        <v>0.30477374545121222</v>
      </c>
      <c r="T191">
        <v>0.55469973857495081</v>
      </c>
      <c r="U191">
        <v>0.39266868247768077</v>
      </c>
      <c r="V191">
        <v>0.11345813530370311</v>
      </c>
      <c r="W191" s="5">
        <v>0</v>
      </c>
      <c r="X191" s="5">
        <f t="shared" si="19"/>
        <v>0</v>
      </c>
      <c r="Y191">
        <v>1149</v>
      </c>
      <c r="Z191">
        <v>0</v>
      </c>
      <c r="AA191">
        <v>0</v>
      </c>
      <c r="AB191" s="9">
        <v>29.4</v>
      </c>
      <c r="AC191">
        <v>0</v>
      </c>
      <c r="AD191">
        <f t="shared" si="20"/>
        <v>0</v>
      </c>
    </row>
    <row r="192" spans="1:30" x14ac:dyDescent="0.6">
      <c r="A192">
        <v>2013</v>
      </c>
      <c r="B192">
        <v>7</v>
      </c>
      <c r="C192">
        <v>10</v>
      </c>
      <c r="D192">
        <f t="shared" si="18"/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4410</v>
      </c>
      <c r="M192" s="13">
        <f t="shared" si="16"/>
        <v>749.7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4017.8999999999996</v>
      </c>
      <c r="O192" s="13">
        <f t="shared" si="17"/>
        <v>683.04300000000001</v>
      </c>
      <c r="P192">
        <v>29400</v>
      </c>
      <c r="Q192">
        <v>26786</v>
      </c>
      <c r="R192">
        <v>0.78261460549533579</v>
      </c>
      <c r="S192">
        <v>0.2173853945046641</v>
      </c>
      <c r="T192">
        <v>0.5755321112110906</v>
      </c>
      <c r="U192">
        <v>0.4244678887889094</v>
      </c>
      <c r="V192">
        <v>7.1956778373176183E-2</v>
      </c>
      <c r="W192" s="5">
        <v>0</v>
      </c>
      <c r="X192" s="5">
        <f t="shared" si="19"/>
        <v>0</v>
      </c>
      <c r="Y192">
        <v>1149</v>
      </c>
      <c r="Z192">
        <v>0</v>
      </c>
      <c r="AA192">
        <v>0</v>
      </c>
      <c r="AB192" s="9">
        <v>27.2</v>
      </c>
      <c r="AC192">
        <v>0</v>
      </c>
      <c r="AD192">
        <f t="shared" si="20"/>
        <v>0</v>
      </c>
    </row>
    <row r="193" spans="1:30" x14ac:dyDescent="0.6">
      <c r="A193">
        <v>2013</v>
      </c>
      <c r="B193">
        <v>7</v>
      </c>
      <c r="C193">
        <v>11</v>
      </c>
      <c r="D193">
        <f t="shared" si="18"/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4697.7</v>
      </c>
      <c r="M193" s="13">
        <f t="shared" si="16"/>
        <v>798.60900000000004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4430.25</v>
      </c>
      <c r="O193" s="13">
        <f t="shared" si="17"/>
        <v>753.14250000000004</v>
      </c>
      <c r="P193">
        <v>31318</v>
      </c>
      <c r="Q193">
        <v>29535</v>
      </c>
      <c r="R193">
        <v>0.86317056114743973</v>
      </c>
      <c r="S193">
        <v>0.13682943885256019</v>
      </c>
      <c r="T193">
        <v>0.50584289008644501</v>
      </c>
      <c r="U193">
        <v>0.43860155435799952</v>
      </c>
      <c r="V193">
        <v>6.8265063576762569E-2</v>
      </c>
      <c r="W193" s="5">
        <v>0</v>
      </c>
      <c r="X193" s="5">
        <f t="shared" si="19"/>
        <v>0</v>
      </c>
      <c r="Y193">
        <v>1149</v>
      </c>
      <c r="Z193">
        <v>0</v>
      </c>
      <c r="AA193">
        <v>0</v>
      </c>
      <c r="AB193" s="9">
        <v>26.6</v>
      </c>
      <c r="AC193">
        <v>0</v>
      </c>
      <c r="AD193">
        <f t="shared" si="20"/>
        <v>0</v>
      </c>
    </row>
    <row r="194" spans="1:30" x14ac:dyDescent="0.6">
      <c r="A194">
        <v>2013</v>
      </c>
      <c r="B194">
        <v>7</v>
      </c>
      <c r="C194">
        <v>12</v>
      </c>
      <c r="D194">
        <f t="shared" si="18"/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3141.4</v>
      </c>
      <c r="M194" s="13">
        <f t="shared" ref="M194:M257" si="23">L194*0.17</f>
        <v>534.03800000000001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3019.4</v>
      </c>
      <c r="O194" s="13">
        <f t="shared" ref="O194:O257" si="24">N194*0.17</f>
        <v>513.298</v>
      </c>
      <c r="P194">
        <v>31414</v>
      </c>
      <c r="Q194">
        <v>30194</v>
      </c>
      <c r="R194">
        <v>0.68685560807340651</v>
      </c>
      <c r="S194">
        <v>0.31314439192659349</v>
      </c>
      <c r="T194">
        <v>0.58174972795041568</v>
      </c>
      <c r="U194">
        <v>0.41825027204958432</v>
      </c>
      <c r="V194">
        <v>0.14838282278785711</v>
      </c>
      <c r="W194" s="5">
        <v>0</v>
      </c>
      <c r="X194" s="5">
        <f t="shared" si="19"/>
        <v>0</v>
      </c>
      <c r="Y194">
        <v>1149</v>
      </c>
      <c r="Z194">
        <v>0</v>
      </c>
      <c r="AA194">
        <v>0</v>
      </c>
      <c r="AB194" s="9">
        <v>27.2</v>
      </c>
      <c r="AC194">
        <v>0</v>
      </c>
      <c r="AD194">
        <f t="shared" si="20"/>
        <v>0</v>
      </c>
    </row>
    <row r="195" spans="1:30" x14ac:dyDescent="0.6">
      <c r="A195">
        <v>2013</v>
      </c>
      <c r="B195">
        <v>7</v>
      </c>
      <c r="C195">
        <v>13</v>
      </c>
      <c r="D195">
        <f t="shared" ref="D195:D258" si="25">WEEKDAY(DATE(A195,B195,C195), 2)</f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3171.7000000000003</v>
      </c>
      <c r="M195" s="13">
        <f t="shared" si="23"/>
        <v>539.18900000000008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3045.2000000000003</v>
      </c>
      <c r="O195" s="13">
        <f t="shared" si="24"/>
        <v>517.68400000000008</v>
      </c>
      <c r="P195">
        <v>31717</v>
      </c>
      <c r="Q195">
        <v>30452</v>
      </c>
      <c r="R195">
        <v>0.73013162505170648</v>
      </c>
      <c r="S195">
        <v>0.26986837494829352</v>
      </c>
      <c r="T195">
        <v>0.53015016618533417</v>
      </c>
      <c r="U195">
        <v>0.46984983381466572</v>
      </c>
      <c r="V195">
        <v>0.12146346026208719</v>
      </c>
      <c r="W195" s="5">
        <v>0</v>
      </c>
      <c r="X195" s="5">
        <f t="shared" ref="X195:X258" si="26">W195-W194</f>
        <v>0</v>
      </c>
      <c r="Y195">
        <v>1149</v>
      </c>
      <c r="Z195">
        <v>0</v>
      </c>
      <c r="AA195">
        <v>0</v>
      </c>
      <c r="AB195" s="9">
        <v>28</v>
      </c>
      <c r="AC195">
        <v>0</v>
      </c>
      <c r="AD195">
        <f t="shared" ref="AD195:AD258" si="27">AB195*AC195</f>
        <v>0</v>
      </c>
    </row>
    <row r="196" spans="1:30" x14ac:dyDescent="0.6">
      <c r="A196">
        <v>2013</v>
      </c>
      <c r="B196">
        <v>7</v>
      </c>
      <c r="C196">
        <v>14</v>
      </c>
      <c r="D196">
        <f t="shared" si="25"/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3072.6000000000004</v>
      </c>
      <c r="M196" s="13">
        <f t="shared" si="23"/>
        <v>522.3420000000001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3234.4</v>
      </c>
      <c r="O196" s="13">
        <f t="shared" si="24"/>
        <v>549.84800000000007</v>
      </c>
      <c r="P196">
        <v>30726</v>
      </c>
      <c r="Q196">
        <v>32344</v>
      </c>
      <c r="R196">
        <v>0.76607887294628429</v>
      </c>
      <c r="S196">
        <v>0.23392112705371571</v>
      </c>
      <c r="T196">
        <v>0.48944317434553541</v>
      </c>
      <c r="U196">
        <v>0.51055682565446459</v>
      </c>
      <c r="V196">
        <v>0.18753381122613169</v>
      </c>
      <c r="W196" s="5">
        <v>0</v>
      </c>
      <c r="X196" s="5">
        <f t="shared" si="26"/>
        <v>0</v>
      </c>
      <c r="Y196">
        <v>1149</v>
      </c>
      <c r="Z196">
        <v>0</v>
      </c>
      <c r="AA196">
        <v>0</v>
      </c>
      <c r="AB196" s="9">
        <v>28.3</v>
      </c>
      <c r="AC196">
        <v>0</v>
      </c>
      <c r="AD196">
        <f t="shared" si="27"/>
        <v>0</v>
      </c>
    </row>
    <row r="197" spans="1:30" x14ac:dyDescent="0.6">
      <c r="A197">
        <v>2013</v>
      </c>
      <c r="B197">
        <v>7</v>
      </c>
      <c r="C197">
        <v>15</v>
      </c>
      <c r="D197">
        <f t="shared" si="25"/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4651.6499999999996</v>
      </c>
      <c r="M197" s="13">
        <f t="shared" si="23"/>
        <v>790.78049999999996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4754.8499999999995</v>
      </c>
      <c r="O197" s="13">
        <f t="shared" si="24"/>
        <v>808.32449999999994</v>
      </c>
      <c r="P197">
        <v>31011</v>
      </c>
      <c r="Q197">
        <v>31699</v>
      </c>
      <c r="R197">
        <v>0.75035011514289462</v>
      </c>
      <c r="S197">
        <v>0.2496498848571054</v>
      </c>
      <c r="T197">
        <v>0.59209543186750224</v>
      </c>
      <c r="U197">
        <v>0.40790456813249781</v>
      </c>
      <c r="V197">
        <v>0.19740449600111881</v>
      </c>
      <c r="W197" s="5">
        <v>0</v>
      </c>
      <c r="X197" s="5">
        <f t="shared" si="26"/>
        <v>0</v>
      </c>
      <c r="Y197">
        <v>1149</v>
      </c>
      <c r="Z197">
        <v>0</v>
      </c>
      <c r="AA197">
        <v>0</v>
      </c>
      <c r="AB197" s="9">
        <v>28.8</v>
      </c>
      <c r="AC197">
        <v>0</v>
      </c>
      <c r="AD197">
        <f t="shared" si="27"/>
        <v>0</v>
      </c>
    </row>
    <row r="198" spans="1:30" x14ac:dyDescent="0.6">
      <c r="A198">
        <v>2013</v>
      </c>
      <c r="B198">
        <v>7</v>
      </c>
      <c r="C198">
        <v>16</v>
      </c>
      <c r="D198">
        <f t="shared" si="25"/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4435.2</v>
      </c>
      <c r="M198" s="13">
        <f t="shared" si="23"/>
        <v>753.98400000000004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4499.3999999999996</v>
      </c>
      <c r="O198" s="13">
        <f t="shared" si="24"/>
        <v>764.89800000000002</v>
      </c>
      <c r="P198">
        <v>29568</v>
      </c>
      <c r="Q198">
        <v>29996</v>
      </c>
      <c r="R198">
        <v>0.84185629635505355</v>
      </c>
      <c r="S198">
        <v>0.15814370364494651</v>
      </c>
      <c r="T198">
        <v>0.58605869815568701</v>
      </c>
      <c r="U198">
        <v>0.41394130184431288</v>
      </c>
      <c r="V198">
        <v>0.35813674894030162</v>
      </c>
      <c r="W198" s="5">
        <v>0</v>
      </c>
      <c r="X198" s="5">
        <f t="shared" si="26"/>
        <v>0</v>
      </c>
      <c r="Y198">
        <v>1149</v>
      </c>
      <c r="Z198">
        <v>0</v>
      </c>
      <c r="AA198">
        <v>0</v>
      </c>
      <c r="AB198" s="9">
        <v>29.4</v>
      </c>
      <c r="AC198">
        <v>0</v>
      </c>
      <c r="AD198">
        <f t="shared" si="27"/>
        <v>0</v>
      </c>
    </row>
    <row r="199" spans="1:30" x14ac:dyDescent="0.6">
      <c r="A199">
        <v>2013</v>
      </c>
      <c r="B199">
        <v>7</v>
      </c>
      <c r="C199">
        <v>17</v>
      </c>
      <c r="D199">
        <f t="shared" si="25"/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4369.2</v>
      </c>
      <c r="M199" s="13">
        <f t="shared" si="23"/>
        <v>742.76400000000001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4557.8999999999996</v>
      </c>
      <c r="O199" s="13">
        <f t="shared" si="24"/>
        <v>774.84299999999996</v>
      </c>
      <c r="P199">
        <v>29128</v>
      </c>
      <c r="Q199">
        <v>30386</v>
      </c>
      <c r="R199">
        <v>0.94444444444444442</v>
      </c>
      <c r="S199">
        <v>5.5555555555555552E-2</v>
      </c>
      <c r="T199">
        <v>0.5685031092943803</v>
      </c>
      <c r="U199">
        <v>0.4314968907056197</v>
      </c>
      <c r="V199">
        <v>0.3824382585940842</v>
      </c>
      <c r="W199" s="5">
        <v>0</v>
      </c>
      <c r="X199" s="5">
        <f t="shared" si="26"/>
        <v>0</v>
      </c>
      <c r="Y199">
        <v>1149</v>
      </c>
      <c r="Z199">
        <v>0</v>
      </c>
      <c r="AA199">
        <v>0</v>
      </c>
      <c r="AB199" s="9">
        <v>28.5</v>
      </c>
      <c r="AC199">
        <v>0</v>
      </c>
      <c r="AD199">
        <f t="shared" si="27"/>
        <v>0</v>
      </c>
    </row>
    <row r="200" spans="1:30" x14ac:dyDescent="0.6">
      <c r="A200">
        <v>2013</v>
      </c>
      <c r="B200">
        <v>7</v>
      </c>
      <c r="C200">
        <v>18</v>
      </c>
      <c r="D200">
        <f t="shared" si="25"/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4695.5999999999995</v>
      </c>
      <c r="M200" s="13">
        <f t="shared" si="23"/>
        <v>798.25199999999995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4756.05</v>
      </c>
      <c r="O200" s="13">
        <f t="shared" si="24"/>
        <v>808.52850000000012</v>
      </c>
      <c r="P200">
        <v>31304</v>
      </c>
      <c r="Q200">
        <v>31707</v>
      </c>
      <c r="R200">
        <v>0.71326380441691584</v>
      </c>
      <c r="S200">
        <v>0.28673619558308411</v>
      </c>
      <c r="T200">
        <v>0.5263415429667907</v>
      </c>
      <c r="U200">
        <v>0.47365845703320919</v>
      </c>
      <c r="V200">
        <v>0.13614495828094911</v>
      </c>
      <c r="W200" s="5">
        <v>0</v>
      </c>
      <c r="X200" s="5">
        <f t="shared" si="26"/>
        <v>0</v>
      </c>
      <c r="Y200">
        <v>1149</v>
      </c>
      <c r="Z200">
        <v>0</v>
      </c>
      <c r="AA200">
        <v>0</v>
      </c>
      <c r="AB200" s="9">
        <v>28.4</v>
      </c>
      <c r="AC200">
        <v>0</v>
      </c>
      <c r="AD200">
        <f t="shared" si="27"/>
        <v>0</v>
      </c>
    </row>
    <row r="201" spans="1:30" x14ac:dyDescent="0.6">
      <c r="A201">
        <v>2013</v>
      </c>
      <c r="B201">
        <v>7</v>
      </c>
      <c r="C201">
        <v>19</v>
      </c>
      <c r="D201">
        <f t="shared" si="25"/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3056.5</v>
      </c>
      <c r="M201" s="13">
        <f t="shared" si="23"/>
        <v>519.60500000000002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3015.8</v>
      </c>
      <c r="O201" s="13">
        <f t="shared" si="24"/>
        <v>512.68600000000004</v>
      </c>
      <c r="P201">
        <v>30565</v>
      </c>
      <c r="Q201">
        <v>30158</v>
      </c>
      <c r="R201">
        <v>0.77078554998484494</v>
      </c>
      <c r="S201">
        <v>0.229214450015155</v>
      </c>
      <c r="T201">
        <v>0.52492344071054708</v>
      </c>
      <c r="U201">
        <v>0.41952100373389728</v>
      </c>
      <c r="V201">
        <v>5.6856919864582703E-2</v>
      </c>
      <c r="W201" s="5">
        <v>0</v>
      </c>
      <c r="X201" s="5">
        <f t="shared" si="26"/>
        <v>0</v>
      </c>
      <c r="Y201">
        <v>1149</v>
      </c>
      <c r="Z201">
        <v>0</v>
      </c>
      <c r="AA201">
        <v>0</v>
      </c>
      <c r="AB201" s="9">
        <v>28.6</v>
      </c>
      <c r="AC201">
        <v>0</v>
      </c>
      <c r="AD201">
        <f t="shared" si="27"/>
        <v>0</v>
      </c>
    </row>
    <row r="202" spans="1:30" x14ac:dyDescent="0.6">
      <c r="A202">
        <v>2013</v>
      </c>
      <c r="B202">
        <v>7</v>
      </c>
      <c r="C202">
        <v>20</v>
      </c>
      <c r="D202">
        <f t="shared" si="25"/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3189.2000000000003</v>
      </c>
      <c r="M202" s="13">
        <f t="shared" si="23"/>
        <v>542.1640000000001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2890.6000000000004</v>
      </c>
      <c r="O202" s="13">
        <f t="shared" si="24"/>
        <v>491.4020000000001</v>
      </c>
      <c r="P202">
        <v>31892</v>
      </c>
      <c r="Q202">
        <v>28906</v>
      </c>
      <c r="R202">
        <v>0.75344749494914109</v>
      </c>
      <c r="S202">
        <v>0.24655250505085899</v>
      </c>
      <c r="T202">
        <v>0.61026377375042384</v>
      </c>
      <c r="U202">
        <v>0.38973622624957621</v>
      </c>
      <c r="V202">
        <v>7.2561982398872099E-2</v>
      </c>
      <c r="W202" s="5">
        <v>0</v>
      </c>
      <c r="X202" s="5">
        <f t="shared" si="26"/>
        <v>0</v>
      </c>
      <c r="Y202">
        <v>1149</v>
      </c>
      <c r="Z202">
        <v>0</v>
      </c>
      <c r="AA202">
        <v>0</v>
      </c>
      <c r="AB202" s="9">
        <v>28.8</v>
      </c>
      <c r="AC202">
        <v>0</v>
      </c>
      <c r="AD202">
        <f t="shared" si="27"/>
        <v>0</v>
      </c>
    </row>
    <row r="203" spans="1:30" x14ac:dyDescent="0.6">
      <c r="A203">
        <v>2013</v>
      </c>
      <c r="B203">
        <v>7</v>
      </c>
      <c r="C203">
        <v>21</v>
      </c>
      <c r="D203">
        <f t="shared" si="25"/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3097.2000000000003</v>
      </c>
      <c r="M203" s="13">
        <f t="shared" si="23"/>
        <v>526.52400000000011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2981.7000000000003</v>
      </c>
      <c r="O203" s="13">
        <f t="shared" si="24"/>
        <v>506.88900000000007</v>
      </c>
      <c r="P203">
        <v>30972</v>
      </c>
      <c r="Q203">
        <v>29817</v>
      </c>
      <c r="R203">
        <v>0.83333333333333337</v>
      </c>
      <c r="S203">
        <v>0.16666666666666671</v>
      </c>
      <c r="T203">
        <v>0.52267607029618701</v>
      </c>
      <c r="U203">
        <v>0.42176837414825741</v>
      </c>
      <c r="V203">
        <v>4.2995818399044212E-2</v>
      </c>
      <c r="W203" s="5">
        <v>0</v>
      </c>
      <c r="X203" s="5">
        <f t="shared" si="26"/>
        <v>0</v>
      </c>
      <c r="Y203">
        <v>1149</v>
      </c>
      <c r="Z203">
        <v>0</v>
      </c>
      <c r="AA203">
        <v>0</v>
      </c>
      <c r="AB203" s="9">
        <v>30.1</v>
      </c>
      <c r="AC203">
        <v>0</v>
      </c>
      <c r="AD203">
        <f t="shared" si="27"/>
        <v>0</v>
      </c>
    </row>
    <row r="204" spans="1:30" x14ac:dyDescent="0.6">
      <c r="A204">
        <v>2013</v>
      </c>
      <c r="B204">
        <v>7</v>
      </c>
      <c r="C204">
        <v>22</v>
      </c>
      <c r="D204">
        <f t="shared" si="25"/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4610.7</v>
      </c>
      <c r="M204" s="13">
        <f t="shared" si="23"/>
        <v>783.81900000000007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4492.3499999999995</v>
      </c>
      <c r="O204" s="13">
        <f t="shared" si="24"/>
        <v>763.69949999999994</v>
      </c>
      <c r="P204">
        <v>30738</v>
      </c>
      <c r="Q204">
        <v>29949</v>
      </c>
      <c r="R204">
        <v>0.66303170146255719</v>
      </c>
      <c r="S204">
        <v>0.33696829853744281</v>
      </c>
      <c r="T204">
        <v>0.59082285178020211</v>
      </c>
      <c r="U204">
        <v>0.40917714821979789</v>
      </c>
      <c r="V204">
        <v>5.0534580871212223E-2</v>
      </c>
      <c r="W204" s="5">
        <v>0</v>
      </c>
      <c r="X204" s="5">
        <f t="shared" si="26"/>
        <v>0</v>
      </c>
      <c r="Y204">
        <v>1149</v>
      </c>
      <c r="Z204">
        <v>0</v>
      </c>
      <c r="AA204">
        <v>0</v>
      </c>
      <c r="AB204" s="9">
        <v>29.4</v>
      </c>
      <c r="AC204">
        <v>0</v>
      </c>
      <c r="AD204">
        <f t="shared" si="27"/>
        <v>0</v>
      </c>
    </row>
    <row r="205" spans="1:30" x14ac:dyDescent="0.6">
      <c r="A205">
        <v>2013</v>
      </c>
      <c r="B205">
        <v>7</v>
      </c>
      <c r="C205">
        <v>23</v>
      </c>
      <c r="D205">
        <f t="shared" si="25"/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4090.2</v>
      </c>
      <c r="M205" s="13">
        <f t="shared" si="23"/>
        <v>695.33400000000006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4406.55</v>
      </c>
      <c r="O205" s="13">
        <f t="shared" si="24"/>
        <v>749.11350000000004</v>
      </c>
      <c r="P205">
        <v>27268</v>
      </c>
      <c r="Q205">
        <v>29377</v>
      </c>
      <c r="R205">
        <v>0.70319282865844301</v>
      </c>
      <c r="S205">
        <v>0.29680717134155699</v>
      </c>
      <c r="T205">
        <v>0.5284920971874425</v>
      </c>
      <c r="U205">
        <v>0.41595234725700192</v>
      </c>
      <c r="V205">
        <v>0.1177469753702471</v>
      </c>
      <c r="W205" s="5">
        <v>0</v>
      </c>
      <c r="X205" s="5">
        <f t="shared" si="26"/>
        <v>0</v>
      </c>
      <c r="Y205">
        <v>1149</v>
      </c>
      <c r="Z205">
        <v>0</v>
      </c>
      <c r="AA205">
        <v>0</v>
      </c>
      <c r="AB205" s="9">
        <v>30.4</v>
      </c>
      <c r="AC205">
        <v>0</v>
      </c>
      <c r="AD205">
        <f t="shared" si="27"/>
        <v>0</v>
      </c>
    </row>
    <row r="206" spans="1:30" x14ac:dyDescent="0.6">
      <c r="A206">
        <v>2013</v>
      </c>
      <c r="B206">
        <v>7</v>
      </c>
      <c r="C206">
        <v>24</v>
      </c>
      <c r="D206">
        <f t="shared" si="25"/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4568.3999999999996</v>
      </c>
      <c r="M206" s="13">
        <f t="shared" si="23"/>
        <v>776.62800000000004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4555.95</v>
      </c>
      <c r="O206" s="13">
        <f t="shared" si="24"/>
        <v>774.51150000000007</v>
      </c>
      <c r="P206">
        <v>30456</v>
      </c>
      <c r="Q206">
        <v>30373</v>
      </c>
      <c r="R206">
        <v>0.69580262402474136</v>
      </c>
      <c r="S206">
        <v>0.30419737597525859</v>
      </c>
      <c r="T206">
        <v>0.53016005782559272</v>
      </c>
      <c r="U206">
        <v>0.41720836322703903</v>
      </c>
      <c r="V206">
        <v>5.8539314085191398E-2</v>
      </c>
      <c r="W206" s="5">
        <v>0</v>
      </c>
      <c r="X206" s="5">
        <f t="shared" si="26"/>
        <v>0</v>
      </c>
      <c r="Y206">
        <v>1149</v>
      </c>
      <c r="Z206">
        <v>0</v>
      </c>
      <c r="AA206">
        <v>0</v>
      </c>
      <c r="AB206" s="9">
        <v>30.1</v>
      </c>
      <c r="AC206">
        <v>0</v>
      </c>
      <c r="AD206">
        <f t="shared" si="27"/>
        <v>0</v>
      </c>
    </row>
    <row r="207" spans="1:30" x14ac:dyDescent="0.6">
      <c r="A207">
        <v>2013</v>
      </c>
      <c r="B207">
        <v>7</v>
      </c>
      <c r="C207">
        <v>25</v>
      </c>
      <c r="D207">
        <f t="shared" si="25"/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4768.95</v>
      </c>
      <c r="M207" s="13">
        <f t="shared" si="23"/>
        <v>810.72149999999999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4357.5</v>
      </c>
      <c r="O207" s="13">
        <f t="shared" si="24"/>
        <v>740.77500000000009</v>
      </c>
      <c r="P207">
        <v>31793</v>
      </c>
      <c r="Q207">
        <v>29050</v>
      </c>
      <c r="R207">
        <v>0.71466809599646663</v>
      </c>
      <c r="S207">
        <v>0.28533190400353342</v>
      </c>
      <c r="T207">
        <v>0.58968859864565015</v>
      </c>
      <c r="U207">
        <v>0.4103114013543499</v>
      </c>
      <c r="V207">
        <v>1.8529589225076391E-2</v>
      </c>
      <c r="W207" s="5">
        <v>0</v>
      </c>
      <c r="X207" s="5">
        <f t="shared" si="26"/>
        <v>0</v>
      </c>
      <c r="Y207">
        <v>1149</v>
      </c>
      <c r="Z207">
        <v>0</v>
      </c>
      <c r="AA207">
        <v>0</v>
      </c>
      <c r="AB207" s="9">
        <v>29.1</v>
      </c>
      <c r="AC207">
        <v>0</v>
      </c>
      <c r="AD207">
        <f t="shared" si="27"/>
        <v>0</v>
      </c>
    </row>
    <row r="208" spans="1:30" x14ac:dyDescent="0.6">
      <c r="A208">
        <v>2013</v>
      </c>
      <c r="B208">
        <v>7</v>
      </c>
      <c r="C208">
        <v>26</v>
      </c>
      <c r="D208">
        <f t="shared" si="25"/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3240.9</v>
      </c>
      <c r="M208" s="13">
        <f t="shared" si="23"/>
        <v>550.95300000000009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3017.5</v>
      </c>
      <c r="O208" s="13">
        <f t="shared" si="24"/>
        <v>512.97500000000002</v>
      </c>
      <c r="P208">
        <v>32409</v>
      </c>
      <c r="Q208">
        <v>30175</v>
      </c>
      <c r="R208">
        <v>0.74463848940395871</v>
      </c>
      <c r="S208">
        <v>0.25536151059604129</v>
      </c>
      <c r="T208">
        <v>0.52235858598558826</v>
      </c>
      <c r="U208">
        <v>0.42500983506704332</v>
      </c>
      <c r="V208">
        <v>0.12406974044875491</v>
      </c>
      <c r="W208" s="5">
        <v>0</v>
      </c>
      <c r="X208" s="5">
        <f t="shared" si="26"/>
        <v>0</v>
      </c>
      <c r="Y208">
        <v>1149</v>
      </c>
      <c r="Z208">
        <v>0</v>
      </c>
      <c r="AA208">
        <v>0</v>
      </c>
      <c r="AB208" s="9">
        <v>28.9</v>
      </c>
      <c r="AC208">
        <v>11.4</v>
      </c>
      <c r="AD208">
        <f t="shared" si="27"/>
        <v>329.46</v>
      </c>
    </row>
    <row r="209" spans="1:30" x14ac:dyDescent="0.6">
      <c r="A209">
        <v>2013</v>
      </c>
      <c r="B209">
        <v>7</v>
      </c>
      <c r="C209">
        <v>27</v>
      </c>
      <c r="D209">
        <f t="shared" si="25"/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3729.7000000000003</v>
      </c>
      <c r="M209" s="13">
        <f t="shared" si="23"/>
        <v>634.04900000000009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3088.9</v>
      </c>
      <c r="O209" s="13">
        <f t="shared" si="24"/>
        <v>525.11300000000006</v>
      </c>
      <c r="P209">
        <v>37297</v>
      </c>
      <c r="Q209">
        <v>30889</v>
      </c>
      <c r="R209">
        <v>0.81194593913129542</v>
      </c>
      <c r="S209">
        <v>0.1880540608687046</v>
      </c>
      <c r="T209">
        <v>0.5483169531895169</v>
      </c>
      <c r="U209">
        <v>0.45168304681048299</v>
      </c>
      <c r="V209">
        <v>9.9866170086476608E-2</v>
      </c>
      <c r="W209" s="5">
        <v>0</v>
      </c>
      <c r="X209" s="5">
        <f t="shared" si="26"/>
        <v>0</v>
      </c>
      <c r="Y209">
        <v>1149</v>
      </c>
      <c r="Z209">
        <v>0</v>
      </c>
      <c r="AA209">
        <v>0</v>
      </c>
      <c r="AB209" s="9">
        <v>28.8</v>
      </c>
      <c r="AC209">
        <v>0</v>
      </c>
      <c r="AD209">
        <f t="shared" si="27"/>
        <v>0</v>
      </c>
    </row>
    <row r="210" spans="1:30" x14ac:dyDescent="0.6">
      <c r="A210">
        <v>2013</v>
      </c>
      <c r="B210">
        <v>7</v>
      </c>
      <c r="C210">
        <v>28</v>
      </c>
      <c r="D210">
        <f t="shared" si="25"/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3571.7000000000003</v>
      </c>
      <c r="M210" s="13">
        <f t="shared" si="23"/>
        <v>607.18900000000008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3132.4</v>
      </c>
      <c r="O210" s="13">
        <f t="shared" si="24"/>
        <v>532.50800000000004</v>
      </c>
      <c r="P210">
        <v>35717</v>
      </c>
      <c r="Q210">
        <v>31324</v>
      </c>
      <c r="R210">
        <v>0.70934448456234422</v>
      </c>
      <c r="S210">
        <v>0.29065551543765578</v>
      </c>
      <c r="T210">
        <v>0.51838917726581057</v>
      </c>
      <c r="U210">
        <v>0.42897924378682101</v>
      </c>
      <c r="V210">
        <v>1.513049424455563E-2</v>
      </c>
      <c r="W210" s="5">
        <v>0</v>
      </c>
      <c r="X210" s="5">
        <f t="shared" si="26"/>
        <v>0</v>
      </c>
      <c r="Y210">
        <v>1149</v>
      </c>
      <c r="Z210">
        <v>0</v>
      </c>
      <c r="AA210">
        <v>0</v>
      </c>
      <c r="AB210" s="9">
        <v>28.8</v>
      </c>
      <c r="AC210">
        <v>0</v>
      </c>
      <c r="AD210">
        <f t="shared" si="27"/>
        <v>0</v>
      </c>
    </row>
    <row r="211" spans="1:30" x14ac:dyDescent="0.6">
      <c r="A211">
        <v>2013</v>
      </c>
      <c r="B211">
        <v>7</v>
      </c>
      <c r="C211">
        <v>29</v>
      </c>
      <c r="D211">
        <f t="shared" si="25"/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5166.8999999999996</v>
      </c>
      <c r="M211" s="13">
        <f t="shared" si="23"/>
        <v>878.37300000000005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4587.1499999999996</v>
      </c>
      <c r="O211" s="13">
        <f t="shared" si="24"/>
        <v>779.81550000000004</v>
      </c>
      <c r="P211">
        <v>34446</v>
      </c>
      <c r="Q211">
        <v>30581</v>
      </c>
      <c r="R211">
        <v>0.72113003353277494</v>
      </c>
      <c r="S211">
        <v>0.27886996646722501</v>
      </c>
      <c r="T211">
        <v>0.53177945298634954</v>
      </c>
      <c r="U211">
        <v>0.46822054701365051</v>
      </c>
      <c r="V211">
        <v>0.17354226161940001</v>
      </c>
      <c r="W211" s="5">
        <v>0</v>
      </c>
      <c r="X211" s="5">
        <f t="shared" si="26"/>
        <v>0</v>
      </c>
      <c r="Y211">
        <v>1149</v>
      </c>
      <c r="Z211">
        <v>0</v>
      </c>
      <c r="AA211">
        <v>0</v>
      </c>
      <c r="AB211" s="9">
        <v>30.9</v>
      </c>
      <c r="AC211">
        <v>0</v>
      </c>
      <c r="AD211">
        <f t="shared" si="27"/>
        <v>0</v>
      </c>
    </row>
    <row r="212" spans="1:30" x14ac:dyDescent="0.6">
      <c r="A212">
        <v>2013</v>
      </c>
      <c r="B212">
        <v>7</v>
      </c>
      <c r="C212">
        <v>30</v>
      </c>
      <c r="D212">
        <f t="shared" si="25"/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4918.3499999999995</v>
      </c>
      <c r="M212" s="13">
        <f t="shared" si="23"/>
        <v>836.11950000000002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4968.75</v>
      </c>
      <c r="O212" s="13">
        <f t="shared" si="24"/>
        <v>844.68750000000011</v>
      </c>
      <c r="P212">
        <v>32789</v>
      </c>
      <c r="Q212">
        <v>33125</v>
      </c>
      <c r="R212">
        <v>0.7334320526258773</v>
      </c>
      <c r="S212">
        <v>0.26656794737412259</v>
      </c>
      <c r="T212">
        <v>0.51865378902027681</v>
      </c>
      <c r="U212">
        <v>0.4313462109797232</v>
      </c>
      <c r="V212">
        <v>5.5185372677792589E-2</v>
      </c>
      <c r="W212" s="5">
        <v>0</v>
      </c>
      <c r="X212" s="5">
        <f t="shared" si="26"/>
        <v>0</v>
      </c>
      <c r="Y212">
        <v>1149</v>
      </c>
      <c r="Z212">
        <v>0</v>
      </c>
      <c r="AA212">
        <v>0</v>
      </c>
      <c r="AB212" s="9">
        <v>30.8</v>
      </c>
      <c r="AC212">
        <v>0</v>
      </c>
      <c r="AD212">
        <f t="shared" si="27"/>
        <v>0</v>
      </c>
    </row>
    <row r="213" spans="1:30" x14ac:dyDescent="0.6">
      <c r="A213">
        <v>2013</v>
      </c>
      <c r="B213">
        <v>7</v>
      </c>
      <c r="C213">
        <v>31</v>
      </c>
      <c r="D213">
        <f t="shared" si="25"/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5444.55</v>
      </c>
      <c r="M213" s="13">
        <f t="shared" si="23"/>
        <v>925.57350000000008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5282.25</v>
      </c>
      <c r="O213" s="13">
        <f t="shared" si="24"/>
        <v>897.98250000000007</v>
      </c>
      <c r="P213">
        <v>36297</v>
      </c>
      <c r="Q213">
        <v>35215</v>
      </c>
      <c r="R213">
        <v>0.86109516704269751</v>
      </c>
      <c r="S213">
        <v>0.13890483295730249</v>
      </c>
      <c r="T213">
        <v>0.51968717996757818</v>
      </c>
      <c r="U213">
        <v>0.48031282003242182</v>
      </c>
      <c r="V213">
        <v>6.9869218064011793E-2</v>
      </c>
      <c r="W213" s="5">
        <v>0</v>
      </c>
      <c r="X213" s="5">
        <f t="shared" si="26"/>
        <v>0</v>
      </c>
      <c r="Y213">
        <v>1149</v>
      </c>
      <c r="Z213">
        <v>0</v>
      </c>
      <c r="AA213">
        <v>0</v>
      </c>
      <c r="AB213" s="9">
        <v>29.8</v>
      </c>
      <c r="AC213">
        <v>0</v>
      </c>
      <c r="AD213">
        <f t="shared" si="27"/>
        <v>0</v>
      </c>
    </row>
    <row r="214" spans="1:30" x14ac:dyDescent="0.6">
      <c r="A214">
        <v>2013</v>
      </c>
      <c r="B214">
        <v>8</v>
      </c>
      <c r="C214">
        <v>1</v>
      </c>
      <c r="D214">
        <f t="shared" si="25"/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5851.3499999999995</v>
      </c>
      <c r="M214" s="13">
        <f t="shared" si="23"/>
        <v>994.72950000000003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4871.0999999999995</v>
      </c>
      <c r="O214" s="13">
        <f t="shared" si="24"/>
        <v>828.08699999999999</v>
      </c>
      <c r="P214">
        <v>39009</v>
      </c>
      <c r="Q214">
        <v>32474</v>
      </c>
      <c r="R214">
        <v>0.74326670821934127</v>
      </c>
      <c r="S214">
        <v>0.25673329178065868</v>
      </c>
      <c r="T214">
        <v>0.51028388238243838</v>
      </c>
      <c r="U214">
        <v>0.4370845386701932</v>
      </c>
      <c r="V214">
        <v>0.1402771736829321</v>
      </c>
      <c r="W214" s="5">
        <v>0</v>
      </c>
      <c r="X214" s="5">
        <f t="shared" si="26"/>
        <v>0</v>
      </c>
      <c r="Y214">
        <v>1149</v>
      </c>
      <c r="Z214">
        <v>0</v>
      </c>
      <c r="AA214">
        <v>0</v>
      </c>
      <c r="AB214" s="9">
        <v>29.5</v>
      </c>
      <c r="AC214">
        <v>0</v>
      </c>
      <c r="AD214">
        <f t="shared" si="27"/>
        <v>0</v>
      </c>
    </row>
    <row r="215" spans="1:30" x14ac:dyDescent="0.6">
      <c r="A215">
        <v>2013</v>
      </c>
      <c r="B215">
        <v>8</v>
      </c>
      <c r="C215">
        <v>2</v>
      </c>
      <c r="D215">
        <f t="shared" si="25"/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3386.4</v>
      </c>
      <c r="M215" s="13">
        <f t="shared" si="23"/>
        <v>575.6880000000001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3438.6000000000004</v>
      </c>
      <c r="O215" s="13">
        <f t="shared" si="24"/>
        <v>584.56200000000013</v>
      </c>
      <c r="P215">
        <v>33864</v>
      </c>
      <c r="Q215">
        <v>34386</v>
      </c>
      <c r="R215">
        <v>0.72205613578884642</v>
      </c>
      <c r="S215">
        <v>0.27794386421115358</v>
      </c>
      <c r="T215">
        <v>0.55139114221464491</v>
      </c>
      <c r="U215">
        <v>0.39597727883798661</v>
      </c>
      <c r="V215">
        <v>0.10874493468748971</v>
      </c>
      <c r="W215" s="5">
        <v>0</v>
      </c>
      <c r="X215" s="5">
        <f t="shared" si="26"/>
        <v>0</v>
      </c>
      <c r="Y215">
        <v>1149</v>
      </c>
      <c r="Z215">
        <v>0</v>
      </c>
      <c r="AA215">
        <v>0</v>
      </c>
      <c r="AB215" s="9">
        <v>30.3</v>
      </c>
      <c r="AC215">
        <v>0</v>
      </c>
      <c r="AD215">
        <f t="shared" si="27"/>
        <v>0</v>
      </c>
    </row>
    <row r="216" spans="1:30" x14ac:dyDescent="0.6">
      <c r="A216">
        <v>2013</v>
      </c>
      <c r="B216">
        <v>8</v>
      </c>
      <c r="C216">
        <v>3</v>
      </c>
      <c r="D216">
        <f t="shared" si="25"/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3457.3</v>
      </c>
      <c r="M216" s="13">
        <f t="shared" si="23"/>
        <v>587.7410000000001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3885.3</v>
      </c>
      <c r="O216" s="13">
        <f t="shared" si="24"/>
        <v>660.50100000000009</v>
      </c>
      <c r="P216">
        <v>34573</v>
      </c>
      <c r="Q216">
        <v>38853</v>
      </c>
      <c r="R216">
        <v>0.87516124192586553</v>
      </c>
      <c r="S216">
        <v>0.1248387580741344</v>
      </c>
      <c r="T216">
        <v>0.51735378872824855</v>
      </c>
      <c r="U216">
        <v>0.48264621127175139</v>
      </c>
      <c r="V216">
        <v>0.13867576143173641</v>
      </c>
      <c r="W216" s="5">
        <v>0</v>
      </c>
      <c r="X216" s="5">
        <f t="shared" si="26"/>
        <v>0</v>
      </c>
      <c r="Y216">
        <v>1149</v>
      </c>
      <c r="Z216">
        <v>0</v>
      </c>
      <c r="AA216">
        <v>0</v>
      </c>
      <c r="AB216" s="9">
        <v>28.9</v>
      </c>
      <c r="AC216">
        <v>0.2</v>
      </c>
      <c r="AD216">
        <f t="shared" si="27"/>
        <v>5.78</v>
      </c>
    </row>
    <row r="217" spans="1:30" x14ac:dyDescent="0.6">
      <c r="A217">
        <v>2013</v>
      </c>
      <c r="B217">
        <v>8</v>
      </c>
      <c r="C217">
        <v>4</v>
      </c>
      <c r="D217">
        <f t="shared" si="25"/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3523.1000000000004</v>
      </c>
      <c r="M217" s="13">
        <f t="shared" si="23"/>
        <v>598.92700000000013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3736.4</v>
      </c>
      <c r="O217" s="13">
        <f t="shared" si="24"/>
        <v>635.1880000000001</v>
      </c>
      <c r="P217">
        <v>35231</v>
      </c>
      <c r="Q217">
        <v>37364</v>
      </c>
      <c r="R217">
        <v>0.77677799554855098</v>
      </c>
      <c r="S217">
        <v>0.22322200445144899</v>
      </c>
      <c r="T217">
        <v>0.49318016140446841</v>
      </c>
      <c r="U217">
        <v>0.45126428303997612</v>
      </c>
      <c r="V217">
        <v>0.14501420778996349</v>
      </c>
      <c r="W217" s="5">
        <v>0</v>
      </c>
      <c r="X217" s="5">
        <f t="shared" si="26"/>
        <v>0</v>
      </c>
      <c r="Y217">
        <v>1149</v>
      </c>
      <c r="Z217">
        <v>0</v>
      </c>
      <c r="AA217">
        <v>0</v>
      </c>
      <c r="AB217" s="9">
        <v>29.4</v>
      </c>
      <c r="AC217">
        <v>10.9</v>
      </c>
      <c r="AD217">
        <f t="shared" si="27"/>
        <v>320.45999999999998</v>
      </c>
    </row>
    <row r="218" spans="1:30" x14ac:dyDescent="0.6">
      <c r="A218">
        <v>2013</v>
      </c>
      <c r="B218">
        <v>8</v>
      </c>
      <c r="C218">
        <v>5</v>
      </c>
      <c r="D218">
        <f t="shared" si="25"/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5264.55</v>
      </c>
      <c r="M218" s="13">
        <f t="shared" si="23"/>
        <v>894.97350000000006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5472</v>
      </c>
      <c r="O218" s="13">
        <f t="shared" si="24"/>
        <v>930.24000000000012</v>
      </c>
      <c r="P218">
        <v>35097</v>
      </c>
      <c r="Q218">
        <v>36480</v>
      </c>
      <c r="R218">
        <v>0.83754821175858196</v>
      </c>
      <c r="S218">
        <v>0.16245178824141801</v>
      </c>
      <c r="T218">
        <v>0.56901696739132801</v>
      </c>
      <c r="U218">
        <v>0.43098303260867199</v>
      </c>
      <c r="V218">
        <v>0.15299716338134631</v>
      </c>
      <c r="W218" s="5">
        <v>0</v>
      </c>
      <c r="X218" s="5">
        <f t="shared" si="26"/>
        <v>0</v>
      </c>
      <c r="Y218">
        <v>1149</v>
      </c>
      <c r="Z218">
        <v>0</v>
      </c>
      <c r="AA218">
        <v>0</v>
      </c>
      <c r="AB218" s="9">
        <v>29.4</v>
      </c>
      <c r="AC218">
        <v>0</v>
      </c>
      <c r="AD218">
        <f t="shared" si="27"/>
        <v>0</v>
      </c>
    </row>
    <row r="219" spans="1:30" x14ac:dyDescent="0.6">
      <c r="A219">
        <v>2013</v>
      </c>
      <c r="B219">
        <v>8</v>
      </c>
      <c r="C219">
        <v>6</v>
      </c>
      <c r="D219">
        <f t="shared" si="25"/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4772.0999999999995</v>
      </c>
      <c r="M219" s="13">
        <f t="shared" si="23"/>
        <v>811.25699999999995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5421.45</v>
      </c>
      <c r="O219" s="13">
        <f t="shared" si="24"/>
        <v>921.64650000000006</v>
      </c>
      <c r="P219">
        <v>31814</v>
      </c>
      <c r="Q219">
        <v>36143</v>
      </c>
      <c r="R219">
        <v>0.76157524864365811</v>
      </c>
      <c r="S219">
        <v>0.23842475135634189</v>
      </c>
      <c r="T219">
        <v>0.56320272833262464</v>
      </c>
      <c r="U219">
        <v>0.43679727166737531</v>
      </c>
      <c r="V219">
        <v>0.20219760178985949</v>
      </c>
      <c r="W219" s="5">
        <v>0</v>
      </c>
      <c r="X219" s="5">
        <f t="shared" si="26"/>
        <v>0</v>
      </c>
      <c r="Y219">
        <v>1149</v>
      </c>
      <c r="Z219">
        <v>0</v>
      </c>
      <c r="AA219">
        <v>0</v>
      </c>
      <c r="AB219" s="9">
        <v>29.9</v>
      </c>
      <c r="AC219">
        <v>0</v>
      </c>
      <c r="AD219">
        <f t="shared" si="27"/>
        <v>0</v>
      </c>
    </row>
    <row r="220" spans="1:30" x14ac:dyDescent="0.6">
      <c r="A220">
        <v>2013</v>
      </c>
      <c r="B220">
        <v>8</v>
      </c>
      <c r="C220">
        <v>7</v>
      </c>
      <c r="D220">
        <f t="shared" si="25"/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4928.3999999999996</v>
      </c>
      <c r="M220" s="13">
        <f t="shared" si="23"/>
        <v>837.82799999999997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5267.25</v>
      </c>
      <c r="O220" s="13">
        <f t="shared" si="24"/>
        <v>895.43250000000012</v>
      </c>
      <c r="P220">
        <v>32856</v>
      </c>
      <c r="Q220">
        <v>35115</v>
      </c>
      <c r="R220">
        <v>0.81426003594967045</v>
      </c>
      <c r="S220">
        <v>0.18573996405032961</v>
      </c>
      <c r="T220">
        <v>0.57638493253373313</v>
      </c>
      <c r="U220">
        <v>0.42361506746626693</v>
      </c>
      <c r="V220">
        <v>5.2822245997210943E-2</v>
      </c>
      <c r="W220" s="5">
        <v>0</v>
      </c>
      <c r="X220" s="5">
        <f t="shared" si="26"/>
        <v>0</v>
      </c>
      <c r="Y220">
        <v>1149</v>
      </c>
      <c r="Z220">
        <v>0</v>
      </c>
      <c r="AA220">
        <v>0</v>
      </c>
      <c r="AB220" s="9">
        <v>29.7</v>
      </c>
      <c r="AC220">
        <v>0</v>
      </c>
      <c r="AD220">
        <f t="shared" si="27"/>
        <v>0</v>
      </c>
    </row>
    <row r="221" spans="1:30" x14ac:dyDescent="0.6">
      <c r="A221">
        <v>2013</v>
      </c>
      <c r="B221">
        <v>8</v>
      </c>
      <c r="C221">
        <v>8</v>
      </c>
      <c r="D221">
        <f t="shared" si="25"/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5235.75</v>
      </c>
      <c r="M221" s="13">
        <f t="shared" si="23"/>
        <v>890.0775000000001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5349.9</v>
      </c>
      <c r="O221" s="13">
        <f t="shared" si="24"/>
        <v>909.48299999999995</v>
      </c>
      <c r="P221">
        <v>34905</v>
      </c>
      <c r="Q221">
        <v>35666</v>
      </c>
      <c r="R221">
        <v>0.68696225165524083</v>
      </c>
      <c r="S221">
        <v>0.31303774834475923</v>
      </c>
      <c r="T221">
        <v>0.49611967272818508</v>
      </c>
      <c r="U221">
        <v>0.45124874832444639</v>
      </c>
      <c r="V221">
        <v>9.4834624317452945E-2</v>
      </c>
      <c r="W221">
        <v>2</v>
      </c>
      <c r="X221">
        <f t="shared" si="26"/>
        <v>2</v>
      </c>
      <c r="Y221">
        <v>1149</v>
      </c>
      <c r="Z221">
        <v>0</v>
      </c>
      <c r="AA221">
        <v>2</v>
      </c>
      <c r="AB221" s="9">
        <v>29.7</v>
      </c>
      <c r="AC221">
        <v>0</v>
      </c>
      <c r="AD221">
        <f t="shared" si="27"/>
        <v>0</v>
      </c>
    </row>
    <row r="222" spans="1:30" x14ac:dyDescent="0.6">
      <c r="A222">
        <v>2013</v>
      </c>
      <c r="B222">
        <v>8</v>
      </c>
      <c r="C222">
        <v>9</v>
      </c>
      <c r="D222">
        <f t="shared" si="25"/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3327</v>
      </c>
      <c r="M222" s="13">
        <f t="shared" si="23"/>
        <v>565.59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3417.6000000000004</v>
      </c>
      <c r="O222" s="13">
        <f t="shared" si="24"/>
        <v>580.99200000000008</v>
      </c>
      <c r="P222">
        <v>33270</v>
      </c>
      <c r="Q222">
        <v>34176</v>
      </c>
      <c r="R222">
        <v>0.78664117930295197</v>
      </c>
      <c r="S222">
        <v>0.21335882069704809</v>
      </c>
      <c r="T222">
        <v>0.51420523971465038</v>
      </c>
      <c r="U222">
        <v>0.4331631813379811</v>
      </c>
      <c r="V222">
        <v>6.1337905893259798E-2</v>
      </c>
      <c r="W222" s="5">
        <v>0</v>
      </c>
      <c r="X222" s="5">
        <f t="shared" si="26"/>
        <v>-2</v>
      </c>
      <c r="Y222">
        <v>1149</v>
      </c>
      <c r="Z222">
        <v>0</v>
      </c>
      <c r="AA222">
        <v>0</v>
      </c>
      <c r="AB222" s="9">
        <v>30.6</v>
      </c>
      <c r="AC222">
        <v>0</v>
      </c>
      <c r="AD222">
        <f t="shared" si="27"/>
        <v>0</v>
      </c>
    </row>
    <row r="223" spans="1:30" x14ac:dyDescent="0.6">
      <c r="A223">
        <v>2013</v>
      </c>
      <c r="B223">
        <v>8</v>
      </c>
      <c r="C223">
        <v>10</v>
      </c>
      <c r="D223">
        <f t="shared" si="25"/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3490.7000000000003</v>
      </c>
      <c r="M223" s="13">
        <f t="shared" si="23"/>
        <v>593.4190000000001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3749.8</v>
      </c>
      <c r="O223" s="13">
        <f t="shared" si="24"/>
        <v>637.46600000000012</v>
      </c>
      <c r="P223">
        <v>34907</v>
      </c>
      <c r="Q223">
        <v>37498</v>
      </c>
      <c r="R223">
        <v>0.80552938467014223</v>
      </c>
      <c r="S223">
        <v>0.19447061532985779</v>
      </c>
      <c r="T223">
        <v>0.59681668477047456</v>
      </c>
      <c r="U223">
        <v>0.40318331522952539</v>
      </c>
      <c r="V223">
        <v>0.16779882427873369</v>
      </c>
      <c r="W223" s="5">
        <v>0</v>
      </c>
      <c r="X223" s="5">
        <f t="shared" si="26"/>
        <v>0</v>
      </c>
      <c r="Y223">
        <v>1149</v>
      </c>
      <c r="Z223">
        <v>0</v>
      </c>
      <c r="AA223">
        <v>0</v>
      </c>
      <c r="AB223" s="9">
        <v>30.6</v>
      </c>
      <c r="AC223">
        <v>0</v>
      </c>
      <c r="AD223">
        <f t="shared" si="27"/>
        <v>0</v>
      </c>
    </row>
    <row r="224" spans="1:30" x14ac:dyDescent="0.6">
      <c r="A224">
        <v>2013</v>
      </c>
      <c r="B224">
        <v>8</v>
      </c>
      <c r="C224">
        <v>11</v>
      </c>
      <c r="D224">
        <f t="shared" si="25"/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3628.8</v>
      </c>
      <c r="M224" s="13">
        <f t="shared" si="23"/>
        <v>616.89600000000007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3547.9</v>
      </c>
      <c r="O224" s="13">
        <f t="shared" si="24"/>
        <v>603.14300000000003</v>
      </c>
      <c r="P224">
        <v>36288</v>
      </c>
      <c r="Q224">
        <v>35479</v>
      </c>
      <c r="R224">
        <v>0.78947368421052633</v>
      </c>
      <c r="S224">
        <v>0.2105263157894737</v>
      </c>
      <c r="T224">
        <v>0.50441809160459061</v>
      </c>
      <c r="U224">
        <v>0.44295032944804102</v>
      </c>
      <c r="V224">
        <v>3.6588257388673752E-2</v>
      </c>
      <c r="W224" s="5">
        <v>0</v>
      </c>
      <c r="X224" s="5">
        <f t="shared" si="26"/>
        <v>0</v>
      </c>
      <c r="Y224">
        <v>1149</v>
      </c>
      <c r="Z224">
        <v>0</v>
      </c>
      <c r="AA224">
        <v>0</v>
      </c>
      <c r="AB224" s="9">
        <v>29.5</v>
      </c>
      <c r="AC224">
        <v>0</v>
      </c>
      <c r="AD224">
        <f t="shared" si="27"/>
        <v>0</v>
      </c>
    </row>
    <row r="225" spans="1:30" x14ac:dyDescent="0.6">
      <c r="A225">
        <v>2013</v>
      </c>
      <c r="B225">
        <v>8</v>
      </c>
      <c r="C225">
        <v>12</v>
      </c>
      <c r="D225">
        <f t="shared" si="25"/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21"/>
        <v>0</v>
      </c>
      <c r="I225">
        <f t="shared" si="22"/>
        <v>0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5373.45</v>
      </c>
      <c r="M225" s="13">
        <f t="shared" si="23"/>
        <v>913.48649999999998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4872.75</v>
      </c>
      <c r="O225" s="13">
        <f t="shared" si="24"/>
        <v>828.36750000000006</v>
      </c>
      <c r="P225">
        <v>35823</v>
      </c>
      <c r="Q225">
        <v>32485</v>
      </c>
      <c r="R225">
        <v>0.76861019435276856</v>
      </c>
      <c r="S225">
        <v>0.23138980564723141</v>
      </c>
      <c r="T225">
        <v>0.52106757827481431</v>
      </c>
      <c r="U225">
        <v>0.42630084277781721</v>
      </c>
      <c r="V225">
        <v>2.32022363601311E-2</v>
      </c>
      <c r="W225" s="5">
        <v>0</v>
      </c>
      <c r="X225" s="5">
        <f t="shared" si="26"/>
        <v>0</v>
      </c>
      <c r="Y225">
        <v>1149</v>
      </c>
      <c r="Z225">
        <v>0</v>
      </c>
      <c r="AA225">
        <v>0</v>
      </c>
      <c r="AB225" s="9">
        <v>29</v>
      </c>
      <c r="AC225">
        <v>0</v>
      </c>
      <c r="AD225">
        <f t="shared" si="27"/>
        <v>0</v>
      </c>
    </row>
    <row r="226" spans="1:30" x14ac:dyDescent="0.6">
      <c r="A226">
        <v>2013</v>
      </c>
      <c r="B226">
        <v>8</v>
      </c>
      <c r="C226">
        <v>13</v>
      </c>
      <c r="D226">
        <f t="shared" si="25"/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21"/>
        <v>0</v>
      </c>
      <c r="I226">
        <f t="shared" si="22"/>
        <v>0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5160</v>
      </c>
      <c r="M226" s="13">
        <f t="shared" si="23"/>
        <v>877.2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5105.0999999999995</v>
      </c>
      <c r="O226" s="13">
        <f t="shared" si="24"/>
        <v>867.86699999999996</v>
      </c>
      <c r="P226">
        <v>34400</v>
      </c>
      <c r="Q226">
        <v>34034</v>
      </c>
      <c r="R226">
        <v>0.7353952354993516</v>
      </c>
      <c r="S226">
        <v>0.2646047645006484</v>
      </c>
      <c r="T226">
        <v>0.53336671400202651</v>
      </c>
      <c r="U226">
        <v>0.41400170705060502</v>
      </c>
      <c r="V226">
        <v>0.11469319021245521</v>
      </c>
      <c r="W226" s="5">
        <v>0</v>
      </c>
      <c r="X226" s="5">
        <f t="shared" si="26"/>
        <v>0</v>
      </c>
      <c r="Y226">
        <v>1149</v>
      </c>
      <c r="Z226">
        <v>0</v>
      </c>
      <c r="AA226">
        <v>0</v>
      </c>
      <c r="AB226" s="9">
        <v>29.1</v>
      </c>
      <c r="AC226">
        <v>0</v>
      </c>
      <c r="AD226">
        <f t="shared" si="27"/>
        <v>0</v>
      </c>
    </row>
    <row r="227" spans="1:30" x14ac:dyDescent="0.6">
      <c r="A227">
        <v>2013</v>
      </c>
      <c r="B227">
        <v>8</v>
      </c>
      <c r="C227">
        <v>14</v>
      </c>
      <c r="D227">
        <f t="shared" si="25"/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21"/>
        <v>0</v>
      </c>
      <c r="I227">
        <f t="shared" si="22"/>
        <v>0</v>
      </c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5444.4</v>
      </c>
      <c r="M227" s="13">
        <f t="shared" si="23"/>
        <v>925.548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5323.05</v>
      </c>
      <c r="O227" s="13">
        <f t="shared" si="24"/>
        <v>904.91850000000011</v>
      </c>
      <c r="P227">
        <v>36296</v>
      </c>
      <c r="Q227">
        <v>35487</v>
      </c>
      <c r="R227">
        <v>0.70227423434270064</v>
      </c>
      <c r="S227">
        <v>0.2977257656572993</v>
      </c>
      <c r="T227">
        <v>0.50803650845269266</v>
      </c>
      <c r="U227">
        <v>0.49196349154730729</v>
      </c>
      <c r="V227">
        <v>4.6799935040263793E-2</v>
      </c>
      <c r="W227" s="5">
        <v>0</v>
      </c>
      <c r="X227" s="5">
        <f t="shared" si="26"/>
        <v>0</v>
      </c>
      <c r="Y227">
        <v>1149</v>
      </c>
      <c r="Z227">
        <v>0</v>
      </c>
      <c r="AA227">
        <v>0</v>
      </c>
      <c r="AB227" s="9">
        <v>29.5</v>
      </c>
      <c r="AC227">
        <v>0</v>
      </c>
      <c r="AD227">
        <f t="shared" si="27"/>
        <v>0</v>
      </c>
    </row>
    <row r="228" spans="1:30" x14ac:dyDescent="0.6">
      <c r="A228">
        <v>2013</v>
      </c>
      <c r="B228">
        <v>8</v>
      </c>
      <c r="C228">
        <v>15</v>
      </c>
      <c r="D228">
        <f t="shared" si="25"/>
        <v>4</v>
      </c>
      <c r="E228" t="s">
        <v>23</v>
      </c>
      <c r="F228" t="s">
        <v>11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21"/>
        <v>1</v>
      </c>
      <c r="I228">
        <f t="shared" si="22"/>
        <v>1</v>
      </c>
      <c r="J228" s="12" t="s">
        <v>58</v>
      </c>
      <c r="K228" s="12" t="s">
        <v>59</v>
      </c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3769.3</v>
      </c>
      <c r="M228" s="13">
        <f t="shared" si="23"/>
        <v>640.78100000000006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3625.2000000000003</v>
      </c>
      <c r="O228" s="13">
        <f t="shared" si="24"/>
        <v>616.28400000000011</v>
      </c>
      <c r="P228">
        <v>37693</v>
      </c>
      <c r="Q228">
        <v>36252</v>
      </c>
      <c r="R228">
        <v>0.7157556184612357</v>
      </c>
      <c r="S228">
        <v>0.28424438153876441</v>
      </c>
      <c r="T228">
        <v>0.49452761575961057</v>
      </c>
      <c r="U228">
        <v>0.44991682868483379</v>
      </c>
      <c r="V228">
        <v>3.1882078494981717E-2</v>
      </c>
      <c r="W228" s="5">
        <v>0</v>
      </c>
      <c r="X228" s="5">
        <f t="shared" si="26"/>
        <v>0</v>
      </c>
      <c r="Y228">
        <v>1149</v>
      </c>
      <c r="Z228">
        <v>0</v>
      </c>
      <c r="AA228">
        <v>0</v>
      </c>
      <c r="AB228" s="9">
        <v>29.8</v>
      </c>
      <c r="AC228">
        <v>0</v>
      </c>
      <c r="AD228">
        <f t="shared" si="27"/>
        <v>0</v>
      </c>
    </row>
    <row r="229" spans="1:30" x14ac:dyDescent="0.6">
      <c r="A229">
        <v>2013</v>
      </c>
      <c r="B229">
        <v>8</v>
      </c>
      <c r="C229">
        <v>16</v>
      </c>
      <c r="D229">
        <f t="shared" si="25"/>
        <v>5</v>
      </c>
      <c r="E229" t="s">
        <v>23</v>
      </c>
      <c r="F229" t="s">
        <v>15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21"/>
        <v>0</v>
      </c>
      <c r="I229">
        <f t="shared" si="22"/>
        <v>1</v>
      </c>
      <c r="J229" s="12"/>
      <c r="K229" s="12" t="s">
        <v>59</v>
      </c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2986.8</v>
      </c>
      <c r="M229" s="12">
        <f t="shared" si="23"/>
        <v>507.75600000000009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3379.3</v>
      </c>
      <c r="O229" s="12">
        <f t="shared" si="24"/>
        <v>574.48100000000011</v>
      </c>
      <c r="P229">
        <v>29868</v>
      </c>
      <c r="Q229">
        <v>33793</v>
      </c>
      <c r="R229">
        <v>0.74300719424699779</v>
      </c>
      <c r="S229">
        <v>0.25699280575300232</v>
      </c>
      <c r="T229">
        <v>0.53102311392574153</v>
      </c>
      <c r="U229">
        <v>0.41634530712689011</v>
      </c>
      <c r="V229">
        <v>5.138886404854439E-2</v>
      </c>
      <c r="W229" s="5">
        <v>0</v>
      </c>
      <c r="X229" s="5">
        <f t="shared" si="26"/>
        <v>0</v>
      </c>
      <c r="Y229">
        <v>1149</v>
      </c>
      <c r="Z229">
        <v>0</v>
      </c>
      <c r="AA229">
        <v>0</v>
      </c>
      <c r="AB229" s="9">
        <v>29.2</v>
      </c>
      <c r="AC229">
        <v>0</v>
      </c>
      <c r="AD229">
        <f t="shared" si="27"/>
        <v>0</v>
      </c>
    </row>
    <row r="230" spans="1:30" x14ac:dyDescent="0.6">
      <c r="A230">
        <v>2013</v>
      </c>
      <c r="B230">
        <v>8</v>
      </c>
      <c r="C230">
        <v>17</v>
      </c>
      <c r="D230">
        <f t="shared" si="25"/>
        <v>6</v>
      </c>
      <c r="E230" t="s">
        <v>23</v>
      </c>
      <c r="F230" t="s">
        <v>17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21"/>
        <v>0</v>
      </c>
      <c r="I230">
        <f t="shared" si="22"/>
        <v>1</v>
      </c>
      <c r="J230" s="12"/>
      <c r="K230" s="12" t="s">
        <v>59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2880.2000000000003</v>
      </c>
      <c r="M230" s="13">
        <f t="shared" si="23"/>
        <v>489.63400000000007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3811.9</v>
      </c>
      <c r="O230" s="13">
        <f t="shared" si="24"/>
        <v>648.02300000000002</v>
      </c>
      <c r="P230">
        <v>28802</v>
      </c>
      <c r="Q230">
        <v>38119</v>
      </c>
      <c r="R230">
        <v>0.79891610705027349</v>
      </c>
      <c r="S230">
        <v>0.20108389294972659</v>
      </c>
      <c r="T230">
        <v>0.554408298187407</v>
      </c>
      <c r="U230">
        <v>0.44559170181259289</v>
      </c>
      <c r="V230">
        <v>3.9158945629533863E-2</v>
      </c>
      <c r="W230" s="5">
        <v>0</v>
      </c>
      <c r="X230" s="5">
        <f t="shared" si="26"/>
        <v>0</v>
      </c>
      <c r="Y230">
        <v>1149</v>
      </c>
      <c r="Z230">
        <v>0</v>
      </c>
      <c r="AA230">
        <v>0</v>
      </c>
      <c r="AB230" s="9">
        <v>29.7</v>
      </c>
      <c r="AC230">
        <v>0</v>
      </c>
      <c r="AD230">
        <f t="shared" si="27"/>
        <v>0</v>
      </c>
    </row>
    <row r="231" spans="1:30" x14ac:dyDescent="0.6">
      <c r="A231">
        <v>2013</v>
      </c>
      <c r="B231">
        <v>8</v>
      </c>
      <c r="C231">
        <v>18</v>
      </c>
      <c r="D231">
        <f t="shared" si="25"/>
        <v>7</v>
      </c>
      <c r="E231" t="s">
        <v>23</v>
      </c>
      <c r="F231" t="s">
        <v>18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>
        <f t="shared" si="21"/>
        <v>0</v>
      </c>
      <c r="I231">
        <f t="shared" si="22"/>
        <v>1</v>
      </c>
      <c r="J231" s="12"/>
      <c r="K231" s="12" t="s">
        <v>59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3327.9</v>
      </c>
      <c r="M231" s="13">
        <f t="shared" si="23"/>
        <v>565.74300000000005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3830.9</v>
      </c>
      <c r="O231" s="13">
        <f t="shared" si="24"/>
        <v>651.25300000000004</v>
      </c>
      <c r="P231">
        <v>33279</v>
      </c>
      <c r="Q231">
        <v>38309</v>
      </c>
      <c r="R231">
        <v>0.74039569441290132</v>
      </c>
      <c r="S231">
        <v>0.25960430558709868</v>
      </c>
      <c r="T231">
        <v>0.51795420479560272</v>
      </c>
      <c r="U231">
        <v>0.42649023964884181</v>
      </c>
      <c r="V231">
        <v>2.963442510999437E-2</v>
      </c>
      <c r="W231" s="5">
        <v>0</v>
      </c>
      <c r="X231" s="5">
        <f t="shared" si="26"/>
        <v>0</v>
      </c>
      <c r="Y231">
        <v>1149</v>
      </c>
      <c r="Z231">
        <v>0</v>
      </c>
      <c r="AA231">
        <v>0</v>
      </c>
      <c r="AB231" s="9">
        <v>30.8</v>
      </c>
      <c r="AC231">
        <v>0</v>
      </c>
      <c r="AD231">
        <f t="shared" si="27"/>
        <v>0</v>
      </c>
    </row>
    <row r="232" spans="1:30" x14ac:dyDescent="0.6">
      <c r="A232">
        <v>2013</v>
      </c>
      <c r="B232">
        <v>8</v>
      </c>
      <c r="C232">
        <v>19</v>
      </c>
      <c r="D232">
        <f t="shared" si="25"/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4716.8999999999996</v>
      </c>
      <c r="M232" s="13">
        <f t="shared" si="23"/>
        <v>801.87300000000005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5117.0999999999995</v>
      </c>
      <c r="O232" s="13">
        <f t="shared" si="24"/>
        <v>869.90699999999993</v>
      </c>
      <c r="P232">
        <v>31446</v>
      </c>
      <c r="Q232">
        <v>34114</v>
      </c>
      <c r="R232">
        <v>0.7733984082132016</v>
      </c>
      <c r="S232">
        <v>0.2266015917867984</v>
      </c>
      <c r="T232">
        <v>0.52694654342791702</v>
      </c>
      <c r="U232">
        <v>0.41749790101652751</v>
      </c>
      <c r="V232">
        <v>4.2247687063800513E-2</v>
      </c>
      <c r="W232" s="5">
        <v>0</v>
      </c>
      <c r="X232" s="5">
        <f t="shared" si="26"/>
        <v>0</v>
      </c>
      <c r="Y232">
        <v>1149</v>
      </c>
      <c r="Z232">
        <v>0</v>
      </c>
      <c r="AA232">
        <v>0</v>
      </c>
      <c r="AB232" s="9">
        <v>29.9</v>
      </c>
      <c r="AC232">
        <v>2.4</v>
      </c>
      <c r="AD232">
        <f t="shared" si="27"/>
        <v>71.759999999999991</v>
      </c>
    </row>
    <row r="233" spans="1:30" x14ac:dyDescent="0.6">
      <c r="A233">
        <v>2013</v>
      </c>
      <c r="B233">
        <v>8</v>
      </c>
      <c r="C233">
        <v>20</v>
      </c>
      <c r="D233">
        <f t="shared" si="25"/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4263.75</v>
      </c>
      <c r="M233" s="13">
        <f t="shared" si="23"/>
        <v>724.83750000000009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4621.5</v>
      </c>
      <c r="O233" s="13">
        <f t="shared" si="24"/>
        <v>785.65500000000009</v>
      </c>
      <c r="P233">
        <v>28425</v>
      </c>
      <c r="Q233">
        <v>30810</v>
      </c>
      <c r="R233">
        <v>0.80932579614078637</v>
      </c>
      <c r="S233">
        <v>0.1906742038592136</v>
      </c>
      <c r="T233">
        <v>0.55092947196130893</v>
      </c>
      <c r="U233">
        <v>0.44907052803869102</v>
      </c>
      <c r="V233">
        <v>1.6140667611255849E-2</v>
      </c>
      <c r="W233" s="5">
        <v>0</v>
      </c>
      <c r="X233" s="5">
        <f t="shared" si="26"/>
        <v>0</v>
      </c>
      <c r="Y233">
        <v>1149</v>
      </c>
      <c r="Z233">
        <v>0</v>
      </c>
      <c r="AA233">
        <v>0</v>
      </c>
      <c r="AB233" s="9">
        <v>29.8</v>
      </c>
      <c r="AC233">
        <v>0</v>
      </c>
      <c r="AD233">
        <f t="shared" si="27"/>
        <v>0</v>
      </c>
    </row>
    <row r="234" spans="1:30" x14ac:dyDescent="0.6">
      <c r="A234">
        <v>2013</v>
      </c>
      <c r="B234">
        <v>8</v>
      </c>
      <c r="C234">
        <v>21</v>
      </c>
      <c r="D234">
        <f t="shared" si="25"/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4348.3499999999995</v>
      </c>
      <c r="M234" s="13">
        <f t="shared" si="23"/>
        <v>739.21949999999993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4655.25</v>
      </c>
      <c r="O234" s="13">
        <f t="shared" si="24"/>
        <v>791.39250000000004</v>
      </c>
      <c r="P234">
        <v>28989</v>
      </c>
      <c r="Q234">
        <v>31035</v>
      </c>
      <c r="R234">
        <v>0.73165278661517619</v>
      </c>
      <c r="S234">
        <v>0.26834721338482381</v>
      </c>
      <c r="T234">
        <v>0.57927437296719975</v>
      </c>
      <c r="U234">
        <v>0.42072562703280031</v>
      </c>
      <c r="V234">
        <v>0.16401543476185271</v>
      </c>
      <c r="W234" s="5">
        <v>0</v>
      </c>
      <c r="X234" s="5">
        <f t="shared" si="26"/>
        <v>0</v>
      </c>
      <c r="Y234">
        <v>1149</v>
      </c>
      <c r="Z234">
        <v>0</v>
      </c>
      <c r="AA234">
        <v>0</v>
      </c>
      <c r="AB234" s="9">
        <v>31</v>
      </c>
      <c r="AC234">
        <v>0</v>
      </c>
      <c r="AD234">
        <f t="shared" si="27"/>
        <v>0</v>
      </c>
    </row>
    <row r="235" spans="1:30" x14ac:dyDescent="0.6">
      <c r="A235">
        <v>2013</v>
      </c>
      <c r="B235">
        <v>8</v>
      </c>
      <c r="C235">
        <v>22</v>
      </c>
      <c r="D235">
        <f t="shared" si="25"/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4849.6499999999996</v>
      </c>
      <c r="M235" s="13">
        <f t="shared" si="23"/>
        <v>824.44050000000004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4573.05</v>
      </c>
      <c r="O235" s="13">
        <f t="shared" si="24"/>
        <v>777.41850000000011</v>
      </c>
      <c r="P235">
        <v>32331</v>
      </c>
      <c r="Q235">
        <v>30487</v>
      </c>
      <c r="R235">
        <v>0.72539143596790268</v>
      </c>
      <c r="S235">
        <v>0.27460856403209738</v>
      </c>
      <c r="T235">
        <v>0.51327109610550614</v>
      </c>
      <c r="U235">
        <v>0.43117334833893828</v>
      </c>
      <c r="V235">
        <v>0.11472934959777061</v>
      </c>
      <c r="W235" s="5">
        <v>0</v>
      </c>
      <c r="X235" s="5">
        <f t="shared" si="26"/>
        <v>0</v>
      </c>
      <c r="Y235">
        <v>1149</v>
      </c>
      <c r="Z235">
        <v>0</v>
      </c>
      <c r="AA235">
        <v>0</v>
      </c>
      <c r="AB235" s="9">
        <v>29.8</v>
      </c>
      <c r="AC235">
        <v>12</v>
      </c>
      <c r="AD235">
        <f t="shared" si="27"/>
        <v>357.6</v>
      </c>
    </row>
    <row r="236" spans="1:30" x14ac:dyDescent="0.6">
      <c r="A236">
        <v>2013</v>
      </c>
      <c r="B236">
        <v>8</v>
      </c>
      <c r="C236">
        <v>23</v>
      </c>
      <c r="D236">
        <f t="shared" si="25"/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3197.4</v>
      </c>
      <c r="M236" s="13">
        <f t="shared" si="23"/>
        <v>543.55800000000011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3218</v>
      </c>
      <c r="O236" s="13">
        <f t="shared" si="24"/>
        <v>547.06000000000006</v>
      </c>
      <c r="P236">
        <v>31974</v>
      </c>
      <c r="Q236">
        <v>32180</v>
      </c>
      <c r="R236">
        <v>0.75981917153348399</v>
      </c>
      <c r="S236">
        <v>0.24018082846651601</v>
      </c>
      <c r="T236">
        <v>0.53456958861390991</v>
      </c>
      <c r="U236">
        <v>0.46543041138608998</v>
      </c>
      <c r="V236">
        <v>0.33939470564184521</v>
      </c>
      <c r="W236" s="5">
        <v>0</v>
      </c>
      <c r="X236" s="5">
        <f t="shared" si="26"/>
        <v>0</v>
      </c>
      <c r="Y236">
        <v>1149</v>
      </c>
      <c r="Z236">
        <v>0</v>
      </c>
      <c r="AA236">
        <v>0</v>
      </c>
      <c r="AB236" s="9">
        <v>29.5</v>
      </c>
      <c r="AC236">
        <v>2.1</v>
      </c>
      <c r="AD236">
        <f t="shared" si="27"/>
        <v>61.95</v>
      </c>
    </row>
    <row r="237" spans="1:30" x14ac:dyDescent="0.6">
      <c r="A237">
        <v>2013</v>
      </c>
      <c r="B237">
        <v>8</v>
      </c>
      <c r="C237">
        <v>24</v>
      </c>
      <c r="D237">
        <f t="shared" si="25"/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3173.9</v>
      </c>
      <c r="M237" s="13">
        <f t="shared" si="23"/>
        <v>539.5630000000001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3229.5</v>
      </c>
      <c r="O237" s="13">
        <f t="shared" si="24"/>
        <v>549.01499999999999</v>
      </c>
      <c r="P237">
        <v>31739</v>
      </c>
      <c r="Q237">
        <v>32295</v>
      </c>
      <c r="R237">
        <v>0.80742262506968387</v>
      </c>
      <c r="S237">
        <v>0.1925773749303161</v>
      </c>
      <c r="T237">
        <v>0.55699833603925675</v>
      </c>
      <c r="U237">
        <v>0.44300166396074331</v>
      </c>
      <c r="V237">
        <v>6.5329552914692238E-2</v>
      </c>
      <c r="W237" s="5">
        <v>0</v>
      </c>
      <c r="X237" s="5">
        <f t="shared" si="26"/>
        <v>0</v>
      </c>
      <c r="Y237">
        <v>1149</v>
      </c>
      <c r="Z237">
        <v>0</v>
      </c>
      <c r="AA237">
        <v>0</v>
      </c>
      <c r="AB237" s="9">
        <v>29.3</v>
      </c>
      <c r="AC237">
        <v>1.3</v>
      </c>
      <c r="AD237">
        <f t="shared" si="27"/>
        <v>38.090000000000003</v>
      </c>
    </row>
    <row r="238" spans="1:30" x14ac:dyDescent="0.6">
      <c r="A238">
        <v>2013</v>
      </c>
      <c r="B238">
        <v>8</v>
      </c>
      <c r="C238">
        <v>25</v>
      </c>
      <c r="D238">
        <f t="shared" si="25"/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3442</v>
      </c>
      <c r="M238" s="13">
        <f t="shared" si="23"/>
        <v>585.14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3230</v>
      </c>
      <c r="O238" s="13">
        <f t="shared" si="24"/>
        <v>549.1</v>
      </c>
      <c r="P238">
        <v>34420</v>
      </c>
      <c r="Q238">
        <v>32300</v>
      </c>
      <c r="R238">
        <v>0.65593811779108468</v>
      </c>
      <c r="S238">
        <v>0.34406188220891532</v>
      </c>
      <c r="T238">
        <v>0.48999812591550013</v>
      </c>
      <c r="U238">
        <v>0.45737029513713151</v>
      </c>
      <c r="V238">
        <v>4.6690171936059177E-2</v>
      </c>
      <c r="W238" s="5">
        <v>0</v>
      </c>
      <c r="X238" s="5">
        <f t="shared" si="26"/>
        <v>0</v>
      </c>
      <c r="Y238">
        <v>1149</v>
      </c>
      <c r="Z238">
        <v>0</v>
      </c>
      <c r="AA238">
        <v>0</v>
      </c>
      <c r="AB238" s="9">
        <v>27.1</v>
      </c>
      <c r="AC238">
        <v>6.3</v>
      </c>
      <c r="AD238">
        <f t="shared" si="27"/>
        <v>170.73000000000002</v>
      </c>
    </row>
    <row r="239" spans="1:30" x14ac:dyDescent="0.6">
      <c r="A239">
        <v>2013</v>
      </c>
      <c r="B239">
        <v>8</v>
      </c>
      <c r="C239">
        <v>26</v>
      </c>
      <c r="D239">
        <f t="shared" si="25"/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5112.75</v>
      </c>
      <c r="M239" s="13">
        <f t="shared" si="23"/>
        <v>869.16750000000002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4565.55</v>
      </c>
      <c r="O239" s="13">
        <f t="shared" si="24"/>
        <v>776.14350000000013</v>
      </c>
      <c r="P239">
        <v>34085</v>
      </c>
      <c r="Q239">
        <v>30437</v>
      </c>
      <c r="R239">
        <v>0.78947368421052633</v>
      </c>
      <c r="S239">
        <v>0.2105263157894737</v>
      </c>
      <c r="T239">
        <v>0.57510094796893918</v>
      </c>
      <c r="U239">
        <v>0.3722674730836924</v>
      </c>
      <c r="V239">
        <v>5.5272095901386507E-2</v>
      </c>
      <c r="W239" s="5">
        <v>0</v>
      </c>
      <c r="X239" s="5">
        <f t="shared" si="26"/>
        <v>0</v>
      </c>
      <c r="Y239">
        <v>1149</v>
      </c>
      <c r="Z239">
        <v>0</v>
      </c>
      <c r="AA239">
        <v>0</v>
      </c>
      <c r="AB239" s="9">
        <v>26.2</v>
      </c>
      <c r="AC239">
        <v>3.6</v>
      </c>
      <c r="AD239">
        <f t="shared" si="27"/>
        <v>94.32</v>
      </c>
    </row>
    <row r="240" spans="1:30" x14ac:dyDescent="0.6">
      <c r="A240">
        <v>2013</v>
      </c>
      <c r="B240">
        <v>8</v>
      </c>
      <c r="C240">
        <v>27</v>
      </c>
      <c r="D240">
        <f t="shared" si="25"/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4867.95</v>
      </c>
      <c r="M240" s="13">
        <f t="shared" si="23"/>
        <v>827.55150000000003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4605.75</v>
      </c>
      <c r="O240" s="13">
        <f t="shared" si="24"/>
        <v>782.97750000000008</v>
      </c>
      <c r="P240">
        <v>32453</v>
      </c>
      <c r="Q240">
        <v>30705</v>
      </c>
      <c r="R240">
        <v>0.76329516014174503</v>
      </c>
      <c r="S240">
        <v>0.236704839858255</v>
      </c>
      <c r="T240">
        <v>0.55938171794990532</v>
      </c>
      <c r="U240">
        <v>0.44061828205009462</v>
      </c>
      <c r="V240">
        <v>5.484578035265926E-2</v>
      </c>
      <c r="W240" s="5">
        <v>0</v>
      </c>
      <c r="X240" s="5">
        <f t="shared" si="26"/>
        <v>0</v>
      </c>
      <c r="Y240">
        <v>1149</v>
      </c>
      <c r="Z240">
        <v>0</v>
      </c>
      <c r="AA240">
        <v>0</v>
      </c>
      <c r="AB240" s="9">
        <v>26.2</v>
      </c>
      <c r="AC240">
        <v>0</v>
      </c>
      <c r="AD240">
        <f t="shared" si="27"/>
        <v>0</v>
      </c>
    </row>
    <row r="241" spans="1:30" x14ac:dyDescent="0.6">
      <c r="A241">
        <v>2013</v>
      </c>
      <c r="B241">
        <v>8</v>
      </c>
      <c r="C241">
        <v>28</v>
      </c>
      <c r="D241">
        <f t="shared" si="25"/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4856.7</v>
      </c>
      <c r="M241" s="13">
        <f t="shared" si="23"/>
        <v>825.63900000000001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4811.25</v>
      </c>
      <c r="O241" s="13">
        <f t="shared" si="24"/>
        <v>817.91250000000002</v>
      </c>
      <c r="P241">
        <v>32378</v>
      </c>
      <c r="Q241">
        <v>32075</v>
      </c>
      <c r="R241">
        <v>0.70616241702415428</v>
      </c>
      <c r="S241">
        <v>0.29383758297584572</v>
      </c>
      <c r="T241">
        <v>0.55174671989016211</v>
      </c>
      <c r="U241">
        <v>0.44825328010983789</v>
      </c>
      <c r="V241">
        <v>3.8614621209783727E-2</v>
      </c>
      <c r="W241" s="5">
        <v>0</v>
      </c>
      <c r="X241" s="5">
        <f t="shared" si="26"/>
        <v>0</v>
      </c>
      <c r="Y241">
        <v>1149</v>
      </c>
      <c r="Z241">
        <v>0</v>
      </c>
      <c r="AA241">
        <v>0</v>
      </c>
      <c r="AB241" s="9">
        <v>27.6</v>
      </c>
      <c r="AC241">
        <v>0</v>
      </c>
      <c r="AD241">
        <f t="shared" si="27"/>
        <v>0</v>
      </c>
    </row>
    <row r="242" spans="1:30" x14ac:dyDescent="0.6">
      <c r="A242">
        <v>2013</v>
      </c>
      <c r="B242">
        <v>8</v>
      </c>
      <c r="C242">
        <v>29</v>
      </c>
      <c r="D242">
        <f t="shared" si="25"/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4749.8999999999996</v>
      </c>
      <c r="M242" s="13">
        <f t="shared" si="23"/>
        <v>807.48299999999995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5101.8</v>
      </c>
      <c r="O242" s="13">
        <f t="shared" si="24"/>
        <v>867.30600000000004</v>
      </c>
      <c r="P242">
        <v>31666</v>
      </c>
      <c r="Q242">
        <v>34012</v>
      </c>
      <c r="R242">
        <v>0.77688080369257417</v>
      </c>
      <c r="S242">
        <v>0.2231191963074258</v>
      </c>
      <c r="T242">
        <v>0.5522417380898782</v>
      </c>
      <c r="U242">
        <v>0.44775826191012169</v>
      </c>
      <c r="V242">
        <v>0.38496950126852092</v>
      </c>
      <c r="W242" s="5">
        <v>0</v>
      </c>
      <c r="X242" s="5">
        <f t="shared" si="26"/>
        <v>0</v>
      </c>
      <c r="Y242">
        <v>1149</v>
      </c>
      <c r="Z242">
        <v>0</v>
      </c>
      <c r="AA242">
        <v>0</v>
      </c>
      <c r="AB242" s="9">
        <v>30.5</v>
      </c>
      <c r="AC242">
        <v>0</v>
      </c>
      <c r="AD242">
        <f t="shared" si="27"/>
        <v>0</v>
      </c>
    </row>
    <row r="243" spans="1:30" x14ac:dyDescent="0.6">
      <c r="A243">
        <v>2013</v>
      </c>
      <c r="B243">
        <v>8</v>
      </c>
      <c r="C243">
        <v>30</v>
      </c>
      <c r="D243">
        <f t="shared" si="25"/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2692.3</v>
      </c>
      <c r="M243" s="13">
        <f t="shared" si="23"/>
        <v>457.69100000000009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3214.8</v>
      </c>
      <c r="O243" s="13">
        <f t="shared" si="24"/>
        <v>546.51600000000008</v>
      </c>
      <c r="P243">
        <v>26923</v>
      </c>
      <c r="Q243">
        <v>32148</v>
      </c>
      <c r="R243">
        <v>0.71824937162265845</v>
      </c>
      <c r="S243">
        <v>0.28175062837734138</v>
      </c>
      <c r="T243">
        <v>0.53279680461120904</v>
      </c>
      <c r="U243">
        <v>0.41457161644142249</v>
      </c>
      <c r="V243">
        <v>7.0905865576918206E-2</v>
      </c>
      <c r="W243" s="5">
        <v>0</v>
      </c>
      <c r="X243" s="5">
        <f t="shared" si="26"/>
        <v>0</v>
      </c>
      <c r="Y243">
        <v>1149</v>
      </c>
      <c r="Z243">
        <v>0</v>
      </c>
      <c r="AA243">
        <v>0</v>
      </c>
      <c r="AB243" s="9">
        <v>26.7</v>
      </c>
      <c r="AC243">
        <v>35.4</v>
      </c>
      <c r="AD243">
        <f t="shared" si="27"/>
        <v>945.18</v>
      </c>
    </row>
    <row r="244" spans="1:30" x14ac:dyDescent="0.6">
      <c r="A244">
        <v>2013</v>
      </c>
      <c r="B244">
        <v>8</v>
      </c>
      <c r="C244">
        <v>31</v>
      </c>
      <c r="D244">
        <f t="shared" si="25"/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2894.2000000000003</v>
      </c>
      <c r="M244" s="13">
        <f t="shared" si="23"/>
        <v>492.01400000000007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3346</v>
      </c>
      <c r="O244" s="13">
        <f t="shared" si="24"/>
        <v>568.82000000000005</v>
      </c>
      <c r="P244">
        <v>28942</v>
      </c>
      <c r="Q244">
        <v>33460</v>
      </c>
      <c r="R244">
        <v>0.76737921160855094</v>
      </c>
      <c r="S244">
        <v>0.23262078839144901</v>
      </c>
      <c r="T244">
        <v>0.58304177304177307</v>
      </c>
      <c r="U244">
        <v>0.41695822695822699</v>
      </c>
      <c r="V244">
        <v>2.6145279367785761E-2</v>
      </c>
      <c r="W244" s="5">
        <v>0</v>
      </c>
      <c r="X244" s="5">
        <f t="shared" si="26"/>
        <v>0</v>
      </c>
      <c r="Y244">
        <v>1149</v>
      </c>
      <c r="Z244">
        <v>0</v>
      </c>
      <c r="AA244">
        <v>0</v>
      </c>
      <c r="AB244" s="9">
        <v>25</v>
      </c>
      <c r="AC244">
        <v>0</v>
      </c>
      <c r="AD244">
        <f t="shared" si="27"/>
        <v>0</v>
      </c>
    </row>
    <row r="245" spans="1:30" x14ac:dyDescent="0.6">
      <c r="A245">
        <v>2013</v>
      </c>
      <c r="B245">
        <v>9</v>
      </c>
      <c r="C245">
        <v>1</v>
      </c>
      <c r="D245">
        <f t="shared" si="25"/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2799.1000000000004</v>
      </c>
      <c r="M245" s="13">
        <f t="shared" si="23"/>
        <v>475.84700000000009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3184.3</v>
      </c>
      <c r="O245" s="13">
        <f t="shared" si="24"/>
        <v>541.33100000000002</v>
      </c>
      <c r="P245">
        <v>27991</v>
      </c>
      <c r="Q245">
        <v>31843</v>
      </c>
      <c r="R245">
        <v>0.75107507427912767</v>
      </c>
      <c r="S245">
        <v>0.2489249257208723</v>
      </c>
      <c r="T245">
        <v>0.5775785495066541</v>
      </c>
      <c r="U245">
        <v>0.4224214504933459</v>
      </c>
      <c r="V245">
        <v>0.1169974847621318</v>
      </c>
      <c r="W245" s="5">
        <v>0</v>
      </c>
      <c r="X245" s="5">
        <f t="shared" si="26"/>
        <v>0</v>
      </c>
      <c r="Y245">
        <v>1149</v>
      </c>
      <c r="Z245">
        <v>0</v>
      </c>
      <c r="AA245">
        <v>0</v>
      </c>
      <c r="AB245" s="9">
        <v>25.3</v>
      </c>
      <c r="AC245">
        <v>0</v>
      </c>
      <c r="AD245">
        <f t="shared" si="27"/>
        <v>0</v>
      </c>
    </row>
    <row r="246" spans="1:30" x14ac:dyDescent="0.6">
      <c r="A246">
        <v>2013</v>
      </c>
      <c r="B246">
        <v>9</v>
      </c>
      <c r="C246">
        <v>2</v>
      </c>
      <c r="D246">
        <f t="shared" si="25"/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4352.55</v>
      </c>
      <c r="M246" s="13">
        <f t="shared" si="23"/>
        <v>739.93350000000009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4242.1499999999996</v>
      </c>
      <c r="O246" s="13">
        <f t="shared" si="24"/>
        <v>721.16549999999995</v>
      </c>
      <c r="P246">
        <v>29017</v>
      </c>
      <c r="Q246">
        <v>28281</v>
      </c>
      <c r="R246">
        <v>0.73160633247930607</v>
      </c>
      <c r="S246">
        <v>0.26839366752069399</v>
      </c>
      <c r="T246">
        <v>0.6357714248065125</v>
      </c>
      <c r="U246">
        <v>0.3642285751934875</v>
      </c>
      <c r="V246">
        <v>8.9012614218563879E-2</v>
      </c>
      <c r="W246" s="5">
        <v>0</v>
      </c>
      <c r="X246" s="5">
        <f t="shared" si="26"/>
        <v>0</v>
      </c>
      <c r="Y246">
        <v>1149</v>
      </c>
      <c r="Z246">
        <v>0</v>
      </c>
      <c r="AA246">
        <v>0</v>
      </c>
      <c r="AB246" s="9">
        <v>25.4</v>
      </c>
      <c r="AC246">
        <v>0</v>
      </c>
      <c r="AD246">
        <f t="shared" si="27"/>
        <v>0</v>
      </c>
    </row>
    <row r="247" spans="1:30" x14ac:dyDescent="0.6">
      <c r="A247">
        <v>2013</v>
      </c>
      <c r="B247">
        <v>9</v>
      </c>
      <c r="C247">
        <v>3</v>
      </c>
      <c r="D247">
        <f t="shared" si="25"/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3801.6</v>
      </c>
      <c r="M247" s="13">
        <f t="shared" si="23"/>
        <v>646.27200000000005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3889.6499999999996</v>
      </c>
      <c r="O247" s="13">
        <f t="shared" si="24"/>
        <v>661.2405</v>
      </c>
      <c r="P247">
        <v>25344</v>
      </c>
      <c r="Q247">
        <v>25931</v>
      </c>
      <c r="R247">
        <v>0.75947043979421169</v>
      </c>
      <c r="S247">
        <v>0.24052956020578831</v>
      </c>
      <c r="T247">
        <v>0.62370329596369434</v>
      </c>
      <c r="U247">
        <v>0.37629670403630561</v>
      </c>
      <c r="V247">
        <v>4.926102057108922E-2</v>
      </c>
      <c r="W247" s="5">
        <v>0</v>
      </c>
      <c r="X247" s="5">
        <f t="shared" si="26"/>
        <v>0</v>
      </c>
      <c r="Y247">
        <v>1149</v>
      </c>
      <c r="Z247">
        <v>0</v>
      </c>
      <c r="AA247">
        <v>0</v>
      </c>
      <c r="AB247" s="9">
        <v>24</v>
      </c>
      <c r="AC247">
        <v>0</v>
      </c>
      <c r="AD247">
        <f t="shared" si="27"/>
        <v>0</v>
      </c>
    </row>
    <row r="248" spans="1:30" x14ac:dyDescent="0.6">
      <c r="A248">
        <v>2013</v>
      </c>
      <c r="B248">
        <v>9</v>
      </c>
      <c r="C248">
        <v>4</v>
      </c>
      <c r="D248">
        <f t="shared" si="25"/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3913.0499999999997</v>
      </c>
      <c r="M248" s="13">
        <f t="shared" si="23"/>
        <v>665.21849999999995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3935.25</v>
      </c>
      <c r="O248" s="13">
        <f t="shared" si="24"/>
        <v>668.99250000000006</v>
      </c>
      <c r="P248">
        <v>26087</v>
      </c>
      <c r="Q248">
        <v>26235</v>
      </c>
      <c r="R248">
        <v>0.84545779095952101</v>
      </c>
      <c r="S248">
        <v>0.15454220904047891</v>
      </c>
      <c r="T248">
        <v>0.59590874365050295</v>
      </c>
      <c r="U248">
        <v>0.40409125634949711</v>
      </c>
      <c r="V248">
        <v>9.1251885369532434E-3</v>
      </c>
      <c r="W248" s="5">
        <v>0</v>
      </c>
      <c r="X248" s="5">
        <f t="shared" si="26"/>
        <v>0</v>
      </c>
      <c r="Y248">
        <v>1149</v>
      </c>
      <c r="Z248">
        <v>0</v>
      </c>
      <c r="AA248">
        <v>0</v>
      </c>
      <c r="AB248" s="9">
        <v>23.6</v>
      </c>
      <c r="AC248">
        <v>0</v>
      </c>
      <c r="AD248">
        <f t="shared" si="27"/>
        <v>0</v>
      </c>
    </row>
    <row r="249" spans="1:30" x14ac:dyDescent="0.6">
      <c r="A249">
        <v>2013</v>
      </c>
      <c r="B249">
        <v>9</v>
      </c>
      <c r="C249">
        <v>5</v>
      </c>
      <c r="D249">
        <f t="shared" si="25"/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4455.75</v>
      </c>
      <c r="M249" s="13">
        <f t="shared" si="23"/>
        <v>757.47750000000008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4281.1499999999996</v>
      </c>
      <c r="O249" s="13">
        <f t="shared" si="24"/>
        <v>727.79549999999995</v>
      </c>
      <c r="P249">
        <v>29705</v>
      </c>
      <c r="Q249">
        <v>28541</v>
      </c>
      <c r="R249">
        <v>0.72882033639399169</v>
      </c>
      <c r="S249">
        <v>0.27117966360600831</v>
      </c>
      <c r="T249">
        <v>0.60695716502568497</v>
      </c>
      <c r="U249">
        <v>0.39304283497431508</v>
      </c>
      <c r="V249">
        <v>8.5298274807073027E-2</v>
      </c>
      <c r="W249" s="5">
        <v>0</v>
      </c>
      <c r="X249" s="5">
        <f t="shared" si="26"/>
        <v>0</v>
      </c>
      <c r="Y249">
        <v>1149</v>
      </c>
      <c r="Z249">
        <v>0</v>
      </c>
      <c r="AA249">
        <v>0</v>
      </c>
      <c r="AB249" s="9">
        <v>24.4</v>
      </c>
      <c r="AC249">
        <v>0</v>
      </c>
      <c r="AD249">
        <f t="shared" si="27"/>
        <v>0</v>
      </c>
    </row>
    <row r="250" spans="1:30" x14ac:dyDescent="0.6">
      <c r="A250">
        <v>2013</v>
      </c>
      <c r="B250">
        <v>9</v>
      </c>
      <c r="C250">
        <v>6</v>
      </c>
      <c r="D250">
        <f t="shared" si="25"/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2756.4</v>
      </c>
      <c r="M250" s="13">
        <f t="shared" si="23"/>
        <v>468.58800000000002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2964.7000000000003</v>
      </c>
      <c r="O250" s="13">
        <f t="shared" si="24"/>
        <v>503.99900000000008</v>
      </c>
      <c r="P250">
        <v>27564</v>
      </c>
      <c r="Q250">
        <v>29647</v>
      </c>
      <c r="R250">
        <v>0.91467168262653897</v>
      </c>
      <c r="S250">
        <v>8.5328317373461013E-2</v>
      </c>
      <c r="T250">
        <v>0.56542384630619924</v>
      </c>
      <c r="U250">
        <v>0.43457615369380082</v>
      </c>
      <c r="V250">
        <v>6.116207653004134E-2</v>
      </c>
      <c r="W250" s="5">
        <v>0</v>
      </c>
      <c r="X250" s="5">
        <f t="shared" si="26"/>
        <v>0</v>
      </c>
      <c r="Y250">
        <v>1149</v>
      </c>
      <c r="Z250">
        <v>0</v>
      </c>
      <c r="AA250">
        <v>0</v>
      </c>
      <c r="AB250" s="9">
        <v>22.2</v>
      </c>
      <c r="AC250">
        <v>26.3</v>
      </c>
      <c r="AD250">
        <f t="shared" si="27"/>
        <v>583.86</v>
      </c>
    </row>
    <row r="251" spans="1:30" x14ac:dyDescent="0.6">
      <c r="A251">
        <v>2013</v>
      </c>
      <c r="B251">
        <v>9</v>
      </c>
      <c r="C251">
        <v>7</v>
      </c>
      <c r="D251">
        <f t="shared" si="25"/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2926.9</v>
      </c>
      <c r="M251" s="13">
        <f t="shared" si="23"/>
        <v>497.57300000000004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2888.1000000000004</v>
      </c>
      <c r="O251" s="13">
        <f t="shared" si="24"/>
        <v>490.97700000000009</v>
      </c>
      <c r="P251">
        <v>29269</v>
      </c>
      <c r="Q251">
        <v>28881</v>
      </c>
      <c r="R251">
        <v>0.77142009002775502</v>
      </c>
      <c r="S251">
        <v>0.228579909972245</v>
      </c>
      <c r="T251">
        <v>0.60368251044345789</v>
      </c>
      <c r="U251">
        <v>0.39631748955654211</v>
      </c>
      <c r="V251">
        <v>3.5233632564406897E-2</v>
      </c>
      <c r="W251" s="5">
        <v>0</v>
      </c>
      <c r="X251" s="5">
        <f t="shared" si="26"/>
        <v>0</v>
      </c>
      <c r="Y251">
        <v>1149</v>
      </c>
      <c r="Z251">
        <v>0</v>
      </c>
      <c r="AA251">
        <v>0</v>
      </c>
      <c r="AB251" s="9">
        <v>21.3</v>
      </c>
      <c r="AC251">
        <v>2.8</v>
      </c>
      <c r="AD251">
        <f t="shared" si="27"/>
        <v>59.64</v>
      </c>
    </row>
    <row r="252" spans="1:30" x14ac:dyDescent="0.6">
      <c r="A252">
        <v>2013</v>
      </c>
      <c r="B252">
        <v>9</v>
      </c>
      <c r="C252">
        <v>8</v>
      </c>
      <c r="D252">
        <f t="shared" si="25"/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2647.8</v>
      </c>
      <c r="M252" s="13">
        <f t="shared" si="23"/>
        <v>450.12600000000009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3230.9</v>
      </c>
      <c r="O252" s="13">
        <f t="shared" si="24"/>
        <v>549.25300000000004</v>
      </c>
      <c r="P252">
        <v>26478</v>
      </c>
      <c r="Q252">
        <v>32309</v>
      </c>
      <c r="R252">
        <v>0.81482927675821082</v>
      </c>
      <c r="S252">
        <v>0.18517072324178921</v>
      </c>
      <c r="T252">
        <v>0.54324466462147614</v>
      </c>
      <c r="U252">
        <v>0.40119977982296823</v>
      </c>
      <c r="V252">
        <v>2.002738109059948E-2</v>
      </c>
      <c r="W252" s="5">
        <v>0</v>
      </c>
      <c r="X252" s="5">
        <f t="shared" si="26"/>
        <v>0</v>
      </c>
      <c r="Y252">
        <v>1149</v>
      </c>
      <c r="Z252">
        <v>0</v>
      </c>
      <c r="AA252">
        <v>0</v>
      </c>
      <c r="AB252" s="9">
        <v>23</v>
      </c>
      <c r="AC252">
        <v>0</v>
      </c>
      <c r="AD252">
        <f t="shared" si="27"/>
        <v>0</v>
      </c>
    </row>
    <row r="253" spans="1:30" x14ac:dyDescent="0.6">
      <c r="A253">
        <v>2013</v>
      </c>
      <c r="B253">
        <v>9</v>
      </c>
      <c r="C253">
        <v>9</v>
      </c>
      <c r="D253">
        <f t="shared" si="25"/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4324.8</v>
      </c>
      <c r="M253" s="13">
        <f t="shared" si="23"/>
        <v>735.21600000000012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4257.75</v>
      </c>
      <c r="O253" s="13">
        <f t="shared" si="24"/>
        <v>723.8175</v>
      </c>
      <c r="P253">
        <v>28832</v>
      </c>
      <c r="Q253">
        <v>28385</v>
      </c>
      <c r="R253">
        <v>0.77285420692204776</v>
      </c>
      <c r="S253">
        <v>0.22714579307795221</v>
      </c>
      <c r="T253">
        <v>0.5819036092593064</v>
      </c>
      <c r="U253">
        <v>0.4180963907406936</v>
      </c>
      <c r="V253">
        <v>1.2959256703218061E-2</v>
      </c>
      <c r="W253" s="5">
        <v>0</v>
      </c>
      <c r="X253" s="5">
        <f t="shared" si="26"/>
        <v>0</v>
      </c>
      <c r="Y253">
        <v>1149</v>
      </c>
      <c r="Z253">
        <v>0</v>
      </c>
      <c r="AA253">
        <v>0</v>
      </c>
      <c r="AB253" s="9">
        <v>23.7</v>
      </c>
      <c r="AC253">
        <v>0</v>
      </c>
      <c r="AD253">
        <f t="shared" si="27"/>
        <v>0</v>
      </c>
    </row>
    <row r="254" spans="1:30" x14ac:dyDescent="0.6">
      <c r="A254">
        <v>2013</v>
      </c>
      <c r="B254">
        <v>9</v>
      </c>
      <c r="C254">
        <v>10</v>
      </c>
      <c r="D254">
        <f t="shared" si="25"/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3949.7999999999997</v>
      </c>
      <c r="M254" s="13">
        <f t="shared" si="23"/>
        <v>671.46600000000001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3737.3999999999996</v>
      </c>
      <c r="O254" s="13">
        <f t="shared" si="24"/>
        <v>635.35799999999995</v>
      </c>
      <c r="P254">
        <v>26332</v>
      </c>
      <c r="Q254">
        <v>24916</v>
      </c>
      <c r="R254">
        <v>0.7786148839841539</v>
      </c>
      <c r="S254">
        <v>0.2213851160158461</v>
      </c>
      <c r="T254">
        <v>0.58414524058164319</v>
      </c>
      <c r="U254">
        <v>0.36322318047098839</v>
      </c>
      <c r="V254">
        <v>4.2587052467104557E-2</v>
      </c>
      <c r="W254" s="5">
        <v>0</v>
      </c>
      <c r="X254" s="5">
        <f t="shared" si="26"/>
        <v>0</v>
      </c>
      <c r="Y254">
        <v>1149</v>
      </c>
      <c r="Z254">
        <v>0</v>
      </c>
      <c r="AA254">
        <v>0</v>
      </c>
      <c r="AB254" s="9">
        <v>24.7</v>
      </c>
      <c r="AC254">
        <v>0</v>
      </c>
      <c r="AD254">
        <f t="shared" si="27"/>
        <v>0</v>
      </c>
    </row>
    <row r="255" spans="1:30" x14ac:dyDescent="0.6">
      <c r="A255">
        <v>2013</v>
      </c>
      <c r="B255">
        <v>9</v>
      </c>
      <c r="C255">
        <v>11</v>
      </c>
      <c r="D255">
        <f t="shared" si="25"/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3934.95</v>
      </c>
      <c r="M255" s="13">
        <f t="shared" si="23"/>
        <v>668.94150000000002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3838.6499999999996</v>
      </c>
      <c r="O255" s="13">
        <f t="shared" si="24"/>
        <v>652.57050000000004</v>
      </c>
      <c r="P255">
        <v>26233</v>
      </c>
      <c r="Q255">
        <v>25591</v>
      </c>
      <c r="R255">
        <v>0.87252245071470325</v>
      </c>
      <c r="S255">
        <v>0.12747754928529681</v>
      </c>
      <c r="T255">
        <v>0.60625168394354656</v>
      </c>
      <c r="U255">
        <v>0.39374831605645338</v>
      </c>
      <c r="V255">
        <v>3.6213718241774433E-2</v>
      </c>
      <c r="W255" s="5">
        <v>0</v>
      </c>
      <c r="X255" s="5">
        <f t="shared" si="26"/>
        <v>0</v>
      </c>
      <c r="Y255">
        <v>1149</v>
      </c>
      <c r="Z255">
        <v>0</v>
      </c>
      <c r="AA255">
        <v>0</v>
      </c>
      <c r="AB255" s="9">
        <v>26.2</v>
      </c>
      <c r="AC255">
        <v>0</v>
      </c>
      <c r="AD255">
        <f t="shared" si="27"/>
        <v>0</v>
      </c>
    </row>
    <row r="256" spans="1:30" x14ac:dyDescent="0.6">
      <c r="A256">
        <v>2013</v>
      </c>
      <c r="B256">
        <v>9</v>
      </c>
      <c r="C256">
        <v>12</v>
      </c>
      <c r="D256">
        <f t="shared" si="25"/>
        <v>4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4079.5499999999997</v>
      </c>
      <c r="M256" s="13">
        <f t="shared" si="23"/>
        <v>693.52350000000001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4252.3499999999995</v>
      </c>
      <c r="O256" s="13">
        <f t="shared" si="24"/>
        <v>722.89949999999999</v>
      </c>
      <c r="P256">
        <v>27197</v>
      </c>
      <c r="Q256">
        <v>28349</v>
      </c>
      <c r="R256">
        <v>0.88235294117647056</v>
      </c>
      <c r="S256">
        <v>0.1176470588235294</v>
      </c>
      <c r="T256">
        <v>0.58899814400387651</v>
      </c>
      <c r="U256">
        <v>0.4110018559961236</v>
      </c>
      <c r="V256">
        <v>1.203936068881205E-2</v>
      </c>
      <c r="W256" s="5">
        <v>0</v>
      </c>
      <c r="X256" s="5">
        <f t="shared" si="26"/>
        <v>0</v>
      </c>
      <c r="Y256">
        <v>1149</v>
      </c>
      <c r="Z256">
        <v>0</v>
      </c>
      <c r="AA256">
        <v>0</v>
      </c>
      <c r="AB256" s="9">
        <v>26.1</v>
      </c>
      <c r="AC256">
        <v>0</v>
      </c>
      <c r="AD256">
        <f t="shared" si="27"/>
        <v>0</v>
      </c>
    </row>
    <row r="257" spans="1:30" x14ac:dyDescent="0.6">
      <c r="A257">
        <v>2013</v>
      </c>
      <c r="B257">
        <v>9</v>
      </c>
      <c r="C257">
        <v>13</v>
      </c>
      <c r="D257">
        <f t="shared" si="25"/>
        <v>5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2559.8000000000002</v>
      </c>
      <c r="M257" s="13">
        <f t="shared" si="23"/>
        <v>435.16600000000005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3074.3</v>
      </c>
      <c r="O257" s="13">
        <f t="shared" si="24"/>
        <v>522.63100000000009</v>
      </c>
      <c r="P257">
        <v>25598</v>
      </c>
      <c r="Q257">
        <v>30743</v>
      </c>
      <c r="R257">
        <v>0.79715206479769929</v>
      </c>
      <c r="S257">
        <v>0.20284793520230079</v>
      </c>
      <c r="T257">
        <v>0.51459763589087859</v>
      </c>
      <c r="U257">
        <v>0.48540236410912152</v>
      </c>
      <c r="V257">
        <v>5.0712138607114272E-2</v>
      </c>
      <c r="W257" s="5">
        <v>0</v>
      </c>
      <c r="X257" s="5">
        <f t="shared" si="26"/>
        <v>0</v>
      </c>
      <c r="Y257">
        <v>1149</v>
      </c>
      <c r="Z257">
        <v>0</v>
      </c>
      <c r="AA257">
        <v>0</v>
      </c>
      <c r="AB257" s="9">
        <v>27</v>
      </c>
      <c r="AC257">
        <v>0</v>
      </c>
      <c r="AD257">
        <f t="shared" si="27"/>
        <v>0</v>
      </c>
    </row>
    <row r="258" spans="1:30" x14ac:dyDescent="0.6">
      <c r="A258">
        <v>2013</v>
      </c>
      <c r="B258">
        <v>9</v>
      </c>
      <c r="C258">
        <v>14</v>
      </c>
      <c r="D258">
        <f t="shared" si="25"/>
        <v>6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2983.1000000000004</v>
      </c>
      <c r="M258" s="13">
        <f t="shared" ref="M258:M321" si="30">L258*0.17</f>
        <v>507.12700000000012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2592</v>
      </c>
      <c r="O258" s="13">
        <f t="shared" ref="O258:O321" si="31">N258*0.17</f>
        <v>440.64000000000004</v>
      </c>
      <c r="P258">
        <v>29831</v>
      </c>
      <c r="Q258">
        <v>25920</v>
      </c>
      <c r="R258">
        <v>0.88416894016659298</v>
      </c>
      <c r="S258">
        <v>0.11583105983340709</v>
      </c>
      <c r="T258">
        <v>0.57381747450092391</v>
      </c>
      <c r="U258">
        <v>0.42618252549907609</v>
      </c>
      <c r="V258">
        <v>0.14383440297063221</v>
      </c>
      <c r="W258" s="5">
        <v>0</v>
      </c>
      <c r="X258" s="5">
        <f t="shared" si="26"/>
        <v>0</v>
      </c>
      <c r="Y258">
        <v>1149</v>
      </c>
      <c r="Z258">
        <v>0</v>
      </c>
      <c r="AA258">
        <v>0</v>
      </c>
      <c r="AB258" s="9">
        <v>24.3</v>
      </c>
      <c r="AC258">
        <v>14.1</v>
      </c>
      <c r="AD258">
        <f t="shared" si="27"/>
        <v>342.63</v>
      </c>
    </row>
    <row r="259" spans="1:30" x14ac:dyDescent="0.6">
      <c r="A259">
        <v>2013</v>
      </c>
      <c r="B259">
        <v>9</v>
      </c>
      <c r="C259">
        <v>15</v>
      </c>
      <c r="D259">
        <f t="shared" ref="D259:D322" si="32">WEEKDAY(DATE(A259,B259,C259), 2)</f>
        <v>7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8"/>
        <v>0</v>
      </c>
      <c r="I259">
        <f t="shared" si="29"/>
        <v>0</v>
      </c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2692.2000000000003</v>
      </c>
      <c r="M259" s="13">
        <f t="shared" si="30"/>
        <v>457.67400000000009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2747.5</v>
      </c>
      <c r="O259" s="13">
        <f t="shared" si="31"/>
        <v>467.07500000000005</v>
      </c>
      <c r="P259">
        <v>26922</v>
      </c>
      <c r="Q259">
        <v>27475</v>
      </c>
      <c r="R259">
        <v>0.73808856064865314</v>
      </c>
      <c r="S259">
        <v>0.26191143935134692</v>
      </c>
      <c r="T259">
        <v>0.55735283873214914</v>
      </c>
      <c r="U259">
        <v>0.3900155823204825</v>
      </c>
      <c r="V259">
        <v>5.2251133291031419E-2</v>
      </c>
      <c r="W259" s="5">
        <v>0</v>
      </c>
      <c r="X259" s="5">
        <f t="shared" ref="X259:X322" si="33">W259-W258</f>
        <v>0</v>
      </c>
      <c r="Y259">
        <v>1149</v>
      </c>
      <c r="Z259">
        <v>0</v>
      </c>
      <c r="AA259">
        <v>0</v>
      </c>
      <c r="AB259" s="9">
        <v>24.5</v>
      </c>
      <c r="AC259">
        <v>0</v>
      </c>
      <c r="AD259">
        <f t="shared" ref="AD259:AD322" si="34">AB259*AC259</f>
        <v>0</v>
      </c>
    </row>
    <row r="260" spans="1:30" x14ac:dyDescent="0.6">
      <c r="A260">
        <v>2013</v>
      </c>
      <c r="B260">
        <v>9</v>
      </c>
      <c r="C260">
        <v>16</v>
      </c>
      <c r="D260">
        <f t="shared" si="32"/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0</v>
      </c>
      <c r="I260">
        <f t="shared" si="29"/>
        <v>0</v>
      </c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4450.05</v>
      </c>
      <c r="M260" s="13">
        <f t="shared" si="30"/>
        <v>756.50850000000014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4100.25</v>
      </c>
      <c r="O260" s="13">
        <f t="shared" si="31"/>
        <v>697.04250000000002</v>
      </c>
      <c r="P260">
        <v>29667</v>
      </c>
      <c r="Q260">
        <v>27335</v>
      </c>
      <c r="R260">
        <v>0.80482949803974302</v>
      </c>
      <c r="S260">
        <v>0.19517050196025701</v>
      </c>
      <c r="T260">
        <v>0.5621775058415065</v>
      </c>
      <c r="U260">
        <v>0.43782249415849339</v>
      </c>
      <c r="V260">
        <v>7.219761953117472E-2</v>
      </c>
      <c r="W260" s="5">
        <v>0</v>
      </c>
      <c r="X260" s="5">
        <f t="shared" si="33"/>
        <v>0</v>
      </c>
      <c r="Y260">
        <v>1149</v>
      </c>
      <c r="Z260">
        <v>0</v>
      </c>
      <c r="AA260">
        <v>0</v>
      </c>
      <c r="AB260" s="9">
        <v>23.6</v>
      </c>
      <c r="AC260">
        <v>0</v>
      </c>
      <c r="AD260">
        <f t="shared" si="34"/>
        <v>0</v>
      </c>
    </row>
    <row r="261" spans="1:30" x14ac:dyDescent="0.6">
      <c r="A261">
        <v>2013</v>
      </c>
      <c r="B261">
        <v>9</v>
      </c>
      <c r="C261">
        <v>17</v>
      </c>
      <c r="D261">
        <f t="shared" si="32"/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8"/>
        <v>0</v>
      </c>
      <c r="I261">
        <f t="shared" si="29"/>
        <v>0</v>
      </c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5252.8499999999995</v>
      </c>
      <c r="M261" s="13">
        <f t="shared" si="30"/>
        <v>892.98450000000003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4536.45</v>
      </c>
      <c r="O261" s="13">
        <f t="shared" si="31"/>
        <v>771.19650000000001</v>
      </c>
      <c r="P261">
        <v>35019</v>
      </c>
      <c r="Q261">
        <v>30243</v>
      </c>
      <c r="R261">
        <v>0.81631265427119315</v>
      </c>
      <c r="S261">
        <v>0.18368734572880679</v>
      </c>
      <c r="T261">
        <v>0.4886602517415175</v>
      </c>
      <c r="U261">
        <v>0.45578419270292692</v>
      </c>
      <c r="V261">
        <v>0.16057710529923441</v>
      </c>
      <c r="W261" s="5">
        <v>0</v>
      </c>
      <c r="X261" s="5">
        <f t="shared" si="33"/>
        <v>0</v>
      </c>
      <c r="Y261">
        <v>1149</v>
      </c>
      <c r="Z261">
        <v>0</v>
      </c>
      <c r="AA261">
        <v>0</v>
      </c>
      <c r="AB261" s="9">
        <v>23.3</v>
      </c>
      <c r="AC261">
        <v>0</v>
      </c>
      <c r="AD261">
        <f t="shared" si="34"/>
        <v>0</v>
      </c>
    </row>
    <row r="262" spans="1:30" x14ac:dyDescent="0.6">
      <c r="A262">
        <v>2013</v>
      </c>
      <c r="B262">
        <v>9</v>
      </c>
      <c r="C262">
        <v>18</v>
      </c>
      <c r="D262">
        <f t="shared" si="32"/>
        <v>3</v>
      </c>
      <c r="E262" t="s">
        <v>24</v>
      </c>
      <c r="F262" t="s">
        <v>14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-1</v>
      </c>
      <c r="H262">
        <f t="shared" si="28"/>
        <v>0</v>
      </c>
      <c r="I262">
        <f t="shared" si="29"/>
        <v>1</v>
      </c>
      <c r="J262" s="12" t="s">
        <v>68</v>
      </c>
      <c r="K262" s="12"/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3733.3</v>
      </c>
      <c r="M262" s="13">
        <f t="shared" si="30"/>
        <v>634.66100000000006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2771.1000000000004</v>
      </c>
      <c r="O262" s="13">
        <f t="shared" si="31"/>
        <v>471.0870000000001</v>
      </c>
      <c r="P262">
        <v>37333</v>
      </c>
      <c r="Q262">
        <v>27711</v>
      </c>
      <c r="R262">
        <v>0.81169925290096967</v>
      </c>
      <c r="S262">
        <v>0.18830074709903041</v>
      </c>
      <c r="T262">
        <v>0.52753943439897499</v>
      </c>
      <c r="U262">
        <v>0.47246056560102501</v>
      </c>
      <c r="V262">
        <v>3.3681463302029362E-2</v>
      </c>
      <c r="W262" s="5">
        <v>0</v>
      </c>
      <c r="X262" s="5">
        <f t="shared" si="33"/>
        <v>0</v>
      </c>
      <c r="Y262">
        <v>1149</v>
      </c>
      <c r="Z262">
        <v>0</v>
      </c>
      <c r="AA262">
        <v>0</v>
      </c>
      <c r="AB262" s="9">
        <v>24.2</v>
      </c>
      <c r="AC262">
        <v>0</v>
      </c>
      <c r="AD262">
        <f t="shared" si="34"/>
        <v>0</v>
      </c>
    </row>
    <row r="263" spans="1:30" x14ac:dyDescent="0.6">
      <c r="A263">
        <v>2013</v>
      </c>
      <c r="B263">
        <v>9</v>
      </c>
      <c r="C263">
        <v>19</v>
      </c>
      <c r="D263">
        <f t="shared" si="32"/>
        <v>4</v>
      </c>
      <c r="E263" t="s">
        <v>24</v>
      </c>
      <c r="F263" t="s">
        <v>11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8"/>
        <v>1</v>
      </c>
      <c r="I263">
        <f t="shared" si="29"/>
        <v>1</v>
      </c>
      <c r="J263" s="12" t="s">
        <v>68</v>
      </c>
      <c r="K263" s="12"/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3644</v>
      </c>
      <c r="M263" s="13">
        <f t="shared" si="30"/>
        <v>619.48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2717.1000000000004</v>
      </c>
      <c r="O263" s="13">
        <f t="shared" si="31"/>
        <v>461.9070000000001</v>
      </c>
      <c r="P263">
        <v>36440</v>
      </c>
      <c r="Q263">
        <v>27171</v>
      </c>
      <c r="R263">
        <v>0.75522872105955097</v>
      </c>
      <c r="S263">
        <v>0.24477127894044909</v>
      </c>
      <c r="T263">
        <v>0.55025132936177412</v>
      </c>
      <c r="U263">
        <v>0.3941931150826703</v>
      </c>
      <c r="V263">
        <v>3.067953590409097E-2</v>
      </c>
      <c r="W263" s="5">
        <v>0</v>
      </c>
      <c r="X263" s="5">
        <f t="shared" si="33"/>
        <v>0</v>
      </c>
      <c r="Y263">
        <v>1149</v>
      </c>
      <c r="Z263">
        <v>0</v>
      </c>
      <c r="AA263">
        <v>0</v>
      </c>
      <c r="AB263" s="9">
        <v>25</v>
      </c>
      <c r="AC263">
        <v>0</v>
      </c>
      <c r="AD263">
        <f t="shared" si="34"/>
        <v>0</v>
      </c>
    </row>
    <row r="264" spans="1:30" x14ac:dyDescent="0.6">
      <c r="A264">
        <v>2013</v>
      </c>
      <c r="B264">
        <v>9</v>
      </c>
      <c r="C264">
        <v>20</v>
      </c>
      <c r="D264">
        <f t="shared" si="32"/>
        <v>5</v>
      </c>
      <c r="E264" t="s">
        <v>24</v>
      </c>
      <c r="F264" t="s">
        <v>15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1</v>
      </c>
      <c r="H264">
        <f t="shared" si="28"/>
        <v>0</v>
      </c>
      <c r="I264">
        <f t="shared" si="29"/>
        <v>1</v>
      </c>
      <c r="J264" s="12" t="s">
        <v>68</v>
      </c>
      <c r="K264" s="12"/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3146.7000000000003</v>
      </c>
      <c r="M264" s="13">
        <f t="shared" si="30"/>
        <v>534.93900000000008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3504.9</v>
      </c>
      <c r="O264" s="13">
        <f t="shared" si="31"/>
        <v>595.83300000000008</v>
      </c>
      <c r="P264">
        <v>31467</v>
      </c>
      <c r="Q264">
        <v>35049</v>
      </c>
      <c r="R264">
        <v>0.81885775554358986</v>
      </c>
      <c r="S264">
        <v>0.18114224445641011</v>
      </c>
      <c r="T264">
        <v>0.56258847127350808</v>
      </c>
      <c r="U264">
        <v>0.43741152872649192</v>
      </c>
      <c r="V264">
        <v>6.3856960408684533E-3</v>
      </c>
      <c r="W264" s="5">
        <v>0</v>
      </c>
      <c r="X264" s="5">
        <f t="shared" si="33"/>
        <v>0</v>
      </c>
      <c r="Y264">
        <v>1149</v>
      </c>
      <c r="Z264">
        <v>0</v>
      </c>
      <c r="AA264">
        <v>0</v>
      </c>
      <c r="AB264" s="9">
        <v>24.6</v>
      </c>
      <c r="AC264">
        <v>0</v>
      </c>
      <c r="AD264">
        <f t="shared" si="34"/>
        <v>0</v>
      </c>
    </row>
    <row r="265" spans="1:30" x14ac:dyDescent="0.6">
      <c r="A265">
        <v>2013</v>
      </c>
      <c r="B265">
        <v>9</v>
      </c>
      <c r="C265">
        <v>21</v>
      </c>
      <c r="D265">
        <f t="shared" si="32"/>
        <v>6</v>
      </c>
      <c r="E265" t="s">
        <v>24</v>
      </c>
      <c r="F265" t="s">
        <v>17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2</v>
      </c>
      <c r="H265">
        <f t="shared" si="28"/>
        <v>0</v>
      </c>
      <c r="I265">
        <f t="shared" si="29"/>
        <v>1</v>
      </c>
      <c r="J265" s="12" t="s">
        <v>68</v>
      </c>
      <c r="K265" s="12"/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2491.5</v>
      </c>
      <c r="M265" s="13">
        <f t="shared" si="30"/>
        <v>423.55500000000001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3894.1000000000004</v>
      </c>
      <c r="O265" s="13">
        <f t="shared" si="31"/>
        <v>661.99700000000007</v>
      </c>
      <c r="P265">
        <v>24915</v>
      </c>
      <c r="Q265">
        <v>38941</v>
      </c>
      <c r="R265">
        <v>0.90607665519710467</v>
      </c>
      <c r="S265">
        <v>9.3923344802895298E-2</v>
      </c>
      <c r="T265">
        <v>0.50373183328346371</v>
      </c>
      <c r="U265">
        <v>0.49626816671653629</v>
      </c>
      <c r="V265">
        <v>7.09034437368527E-2</v>
      </c>
      <c r="W265" s="5">
        <v>0</v>
      </c>
      <c r="X265" s="5">
        <f t="shared" si="33"/>
        <v>0</v>
      </c>
      <c r="Y265">
        <v>1149</v>
      </c>
      <c r="Z265">
        <v>0</v>
      </c>
      <c r="AA265">
        <v>0</v>
      </c>
      <c r="AB265" s="9">
        <v>24.9</v>
      </c>
      <c r="AC265">
        <v>0</v>
      </c>
      <c r="AD265">
        <f t="shared" si="34"/>
        <v>0</v>
      </c>
    </row>
    <row r="266" spans="1:30" x14ac:dyDescent="0.6">
      <c r="A266">
        <v>2013</v>
      </c>
      <c r="B266">
        <v>9</v>
      </c>
      <c r="C266">
        <v>22</v>
      </c>
      <c r="D266">
        <f t="shared" si="32"/>
        <v>7</v>
      </c>
      <c r="E266" t="s">
        <v>24</v>
      </c>
      <c r="F266" t="s">
        <v>18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3</v>
      </c>
      <c r="H266">
        <f t="shared" si="28"/>
        <v>0</v>
      </c>
      <c r="I266">
        <f t="shared" si="29"/>
        <v>1</v>
      </c>
      <c r="J266" s="12" t="s">
        <v>68</v>
      </c>
      <c r="K266" s="12"/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3189.2000000000003</v>
      </c>
      <c r="M266" s="13">
        <f t="shared" si="30"/>
        <v>542.1640000000001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3864.6000000000004</v>
      </c>
      <c r="O266" s="13">
        <f t="shared" si="31"/>
        <v>656.98200000000008</v>
      </c>
      <c r="P266">
        <v>31892</v>
      </c>
      <c r="Q266">
        <v>38646</v>
      </c>
      <c r="R266">
        <v>0.88379990782723528</v>
      </c>
      <c r="S266">
        <v>0.1162000921727647</v>
      </c>
      <c r="T266">
        <v>0.53858743024613609</v>
      </c>
      <c r="U266">
        <v>0.46141256975386402</v>
      </c>
      <c r="V266">
        <v>0.1032390941174393</v>
      </c>
      <c r="W266" s="5">
        <v>0</v>
      </c>
      <c r="X266" s="5">
        <f t="shared" si="33"/>
        <v>0</v>
      </c>
      <c r="Y266">
        <v>1149</v>
      </c>
      <c r="Z266">
        <v>0</v>
      </c>
      <c r="AA266">
        <v>0</v>
      </c>
      <c r="AB266" s="9">
        <v>24.6</v>
      </c>
      <c r="AC266">
        <v>14.1</v>
      </c>
      <c r="AD266">
        <f t="shared" si="34"/>
        <v>346.86</v>
      </c>
    </row>
    <row r="267" spans="1:30" x14ac:dyDescent="0.6">
      <c r="A267">
        <v>2013</v>
      </c>
      <c r="B267">
        <v>9</v>
      </c>
      <c r="C267">
        <v>23</v>
      </c>
      <c r="D267">
        <f t="shared" si="32"/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4281.75</v>
      </c>
      <c r="M267" s="13">
        <f t="shared" si="30"/>
        <v>727.89750000000004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5314.8</v>
      </c>
      <c r="O267" s="13">
        <f t="shared" si="31"/>
        <v>903.51600000000008</v>
      </c>
      <c r="P267">
        <v>28545</v>
      </c>
      <c r="Q267">
        <v>35432</v>
      </c>
      <c r="R267">
        <v>0.77015940915179082</v>
      </c>
      <c r="S267">
        <v>0.22984059084820921</v>
      </c>
      <c r="T267">
        <v>0.55093412349450455</v>
      </c>
      <c r="U267">
        <v>0.39351032094993987</v>
      </c>
      <c r="V267">
        <v>2.8339201950313059E-2</v>
      </c>
      <c r="W267" s="5">
        <v>0</v>
      </c>
      <c r="X267" s="5">
        <f t="shared" si="33"/>
        <v>0</v>
      </c>
      <c r="Y267">
        <v>1149</v>
      </c>
      <c r="Z267">
        <v>0</v>
      </c>
      <c r="AA267">
        <v>0</v>
      </c>
      <c r="AB267" s="9">
        <v>25</v>
      </c>
      <c r="AC267">
        <v>0.2</v>
      </c>
      <c r="AD267">
        <f t="shared" si="34"/>
        <v>5</v>
      </c>
    </row>
    <row r="268" spans="1:30" x14ac:dyDescent="0.6">
      <c r="A268">
        <v>2013</v>
      </c>
      <c r="B268">
        <v>9</v>
      </c>
      <c r="C268">
        <v>24</v>
      </c>
      <c r="D268">
        <f t="shared" si="32"/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4727.7</v>
      </c>
      <c r="M268" s="13">
        <f t="shared" si="30"/>
        <v>803.70900000000006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4398.5999999999995</v>
      </c>
      <c r="O268" s="13">
        <f t="shared" si="31"/>
        <v>747.76199999999994</v>
      </c>
      <c r="P268">
        <v>31518</v>
      </c>
      <c r="Q268">
        <v>29324</v>
      </c>
      <c r="R268">
        <v>0.71643880009430061</v>
      </c>
      <c r="S268">
        <v>0.28356119990569939</v>
      </c>
      <c r="T268">
        <v>0.58708552776998435</v>
      </c>
      <c r="U268">
        <v>0.41291447223001571</v>
      </c>
      <c r="V268">
        <v>5.5992776508939947E-2</v>
      </c>
      <c r="W268" s="5">
        <v>0</v>
      </c>
      <c r="X268" s="5">
        <f t="shared" si="33"/>
        <v>0</v>
      </c>
      <c r="Y268">
        <v>1149</v>
      </c>
      <c r="Z268">
        <v>0</v>
      </c>
      <c r="AA268">
        <v>0</v>
      </c>
      <c r="AB268" s="9">
        <v>25.3</v>
      </c>
      <c r="AC268">
        <v>0</v>
      </c>
      <c r="AD268">
        <f t="shared" si="34"/>
        <v>0</v>
      </c>
    </row>
    <row r="269" spans="1:30" x14ac:dyDescent="0.6">
      <c r="A269">
        <v>2013</v>
      </c>
      <c r="B269">
        <v>9</v>
      </c>
      <c r="C269">
        <v>25</v>
      </c>
      <c r="D269">
        <f t="shared" si="32"/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4924.5</v>
      </c>
      <c r="M269" s="13">
        <f t="shared" si="30"/>
        <v>837.16500000000008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4036.0499999999997</v>
      </c>
      <c r="O269" s="13">
        <f t="shared" si="31"/>
        <v>686.12850000000003</v>
      </c>
      <c r="P269">
        <v>32830</v>
      </c>
      <c r="Q269">
        <v>26907</v>
      </c>
      <c r="R269">
        <v>0.81450798215273201</v>
      </c>
      <c r="S269">
        <v>0.1854920178472681</v>
      </c>
      <c r="T269">
        <v>0.58910723779546481</v>
      </c>
      <c r="U269">
        <v>0.41089276220453508</v>
      </c>
      <c r="V269">
        <v>1.8732173093227861E-2</v>
      </c>
      <c r="W269" s="5">
        <v>0</v>
      </c>
      <c r="X269" s="5">
        <f t="shared" si="33"/>
        <v>0</v>
      </c>
      <c r="Y269">
        <v>1149</v>
      </c>
      <c r="Z269">
        <v>0</v>
      </c>
      <c r="AA269">
        <v>0</v>
      </c>
      <c r="AB269" s="9">
        <v>21.7</v>
      </c>
      <c r="AC269">
        <v>2.2999999999999998</v>
      </c>
      <c r="AD269">
        <f t="shared" si="34"/>
        <v>49.91</v>
      </c>
    </row>
    <row r="270" spans="1:30" x14ac:dyDescent="0.6">
      <c r="A270">
        <v>2013</v>
      </c>
      <c r="B270">
        <v>9</v>
      </c>
      <c r="C270">
        <v>26</v>
      </c>
      <c r="D270">
        <f t="shared" si="32"/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8"/>
        <v>0</v>
      </c>
      <c r="I270">
        <f t="shared" si="29"/>
        <v>0</v>
      </c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5212.2</v>
      </c>
      <c r="M270" s="13">
        <f t="shared" si="30"/>
        <v>886.07400000000007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4927.3499999999995</v>
      </c>
      <c r="O270" s="13">
        <f t="shared" si="31"/>
        <v>837.64949999999999</v>
      </c>
      <c r="P270">
        <v>34748</v>
      </c>
      <c r="Q270">
        <v>32849</v>
      </c>
      <c r="R270">
        <v>0.77363141631902876</v>
      </c>
      <c r="S270">
        <v>0.22636858368097121</v>
      </c>
      <c r="T270">
        <v>0.5185415616281619</v>
      </c>
      <c r="U270">
        <v>0.42590288281628252</v>
      </c>
      <c r="V270">
        <v>0.12940789730761679</v>
      </c>
      <c r="W270" s="5">
        <v>0</v>
      </c>
      <c r="X270" s="5">
        <f t="shared" si="33"/>
        <v>0</v>
      </c>
      <c r="Y270">
        <v>1149</v>
      </c>
      <c r="Z270">
        <v>0</v>
      </c>
      <c r="AA270">
        <v>0</v>
      </c>
      <c r="AB270" s="9">
        <v>20.8</v>
      </c>
      <c r="AC270">
        <v>0</v>
      </c>
      <c r="AD270">
        <f t="shared" si="34"/>
        <v>0</v>
      </c>
    </row>
    <row r="271" spans="1:30" x14ac:dyDescent="0.6">
      <c r="A271">
        <v>2013</v>
      </c>
      <c r="B271">
        <v>9</v>
      </c>
      <c r="C271">
        <v>27</v>
      </c>
      <c r="D271">
        <f t="shared" si="32"/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3421.6000000000004</v>
      </c>
      <c r="M271" s="13">
        <f t="shared" si="30"/>
        <v>581.67200000000014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3465.9</v>
      </c>
      <c r="O271" s="13">
        <f t="shared" si="31"/>
        <v>589.20300000000009</v>
      </c>
      <c r="P271">
        <v>34216</v>
      </c>
      <c r="Q271">
        <v>34659</v>
      </c>
      <c r="R271">
        <v>0.71616862803358039</v>
      </c>
      <c r="S271">
        <v>0.28383137196641961</v>
      </c>
      <c r="T271">
        <v>0.50051918675691154</v>
      </c>
      <c r="U271">
        <v>0.44392525768753288</v>
      </c>
      <c r="V271">
        <v>0.13098685205891411</v>
      </c>
      <c r="W271" s="5">
        <v>0</v>
      </c>
      <c r="X271" s="5">
        <f t="shared" si="33"/>
        <v>0</v>
      </c>
      <c r="Y271">
        <v>1149</v>
      </c>
      <c r="Z271">
        <v>0</v>
      </c>
      <c r="AA271">
        <v>0</v>
      </c>
      <c r="AB271" s="9">
        <v>20.6</v>
      </c>
      <c r="AC271">
        <v>0.1</v>
      </c>
      <c r="AD271">
        <f t="shared" si="34"/>
        <v>2.06</v>
      </c>
    </row>
    <row r="272" spans="1:30" x14ac:dyDescent="0.6">
      <c r="A272">
        <v>2013</v>
      </c>
      <c r="B272">
        <v>9</v>
      </c>
      <c r="C272">
        <v>28</v>
      </c>
      <c r="D272">
        <f t="shared" si="32"/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8"/>
        <v>0</v>
      </c>
      <c r="I272">
        <f t="shared" si="29"/>
        <v>0</v>
      </c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3041.9</v>
      </c>
      <c r="M272" s="13">
        <f t="shared" si="30"/>
        <v>517.12300000000005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3461.4</v>
      </c>
      <c r="O272" s="13">
        <f t="shared" si="31"/>
        <v>588.4380000000001</v>
      </c>
      <c r="P272">
        <v>30419</v>
      </c>
      <c r="Q272">
        <v>34614</v>
      </c>
      <c r="R272">
        <v>0.81219674379393969</v>
      </c>
      <c r="S272">
        <v>0.18780325620606031</v>
      </c>
      <c r="T272">
        <v>0.5722966481125874</v>
      </c>
      <c r="U272">
        <v>0.4277033518874126</v>
      </c>
      <c r="V272">
        <v>7.5340726472770736E-2</v>
      </c>
      <c r="W272" s="5">
        <v>0</v>
      </c>
      <c r="X272" s="5">
        <f t="shared" si="33"/>
        <v>0</v>
      </c>
      <c r="Y272">
        <v>1149</v>
      </c>
      <c r="Z272">
        <v>0</v>
      </c>
      <c r="AA272">
        <v>0</v>
      </c>
      <c r="AB272" s="9">
        <v>24.5</v>
      </c>
      <c r="AC272">
        <v>0.5</v>
      </c>
      <c r="AD272">
        <f t="shared" si="34"/>
        <v>12.25</v>
      </c>
    </row>
    <row r="273" spans="1:30" x14ac:dyDescent="0.6">
      <c r="A273">
        <v>2013</v>
      </c>
      <c r="B273">
        <v>9</v>
      </c>
      <c r="C273">
        <v>29</v>
      </c>
      <c r="D273">
        <f t="shared" si="32"/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8"/>
        <v>0</v>
      </c>
      <c r="I273">
        <f t="shared" si="29"/>
        <v>0</v>
      </c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2838</v>
      </c>
      <c r="M273" s="13">
        <f t="shared" si="30"/>
        <v>482.46000000000004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3477.9</v>
      </c>
      <c r="O273" s="13">
        <f t="shared" si="31"/>
        <v>591.24300000000005</v>
      </c>
      <c r="P273">
        <v>28380</v>
      </c>
      <c r="Q273">
        <v>34779</v>
      </c>
      <c r="R273">
        <v>0.79350881582639599</v>
      </c>
      <c r="S273">
        <v>0.2064911841736041</v>
      </c>
      <c r="T273">
        <v>0.56554356017648566</v>
      </c>
      <c r="U273">
        <v>0.43445643982351428</v>
      </c>
      <c r="V273">
        <v>0.1082928173354734</v>
      </c>
      <c r="W273" s="5">
        <v>0</v>
      </c>
      <c r="X273" s="5">
        <f t="shared" si="33"/>
        <v>0</v>
      </c>
      <c r="Y273">
        <v>1149</v>
      </c>
      <c r="Z273">
        <v>0</v>
      </c>
      <c r="AA273">
        <v>0</v>
      </c>
      <c r="AB273" s="9">
        <v>22.6</v>
      </c>
      <c r="AC273">
        <v>17.899999999999999</v>
      </c>
      <c r="AD273">
        <f t="shared" si="34"/>
        <v>404.54</v>
      </c>
    </row>
    <row r="274" spans="1:30" x14ac:dyDescent="0.6">
      <c r="A274">
        <v>2013</v>
      </c>
      <c r="B274">
        <v>9</v>
      </c>
      <c r="C274">
        <v>30</v>
      </c>
      <c r="D274">
        <f t="shared" si="32"/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8"/>
        <v>0</v>
      </c>
      <c r="I274">
        <f t="shared" si="29"/>
        <v>0</v>
      </c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4759.95</v>
      </c>
      <c r="M274" s="12">
        <f t="shared" si="30"/>
        <v>809.19150000000002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4387.3499999999995</v>
      </c>
      <c r="O274" s="12">
        <f t="shared" si="31"/>
        <v>745.84949999999992</v>
      </c>
      <c r="P274">
        <v>31733</v>
      </c>
      <c r="Q274">
        <v>29249</v>
      </c>
      <c r="R274">
        <v>0.7906030336662967</v>
      </c>
      <c r="S274">
        <v>0.2093969663337033</v>
      </c>
      <c r="T274">
        <v>0.59211323747768763</v>
      </c>
      <c r="U274">
        <v>0.40788676252231237</v>
      </c>
      <c r="V274">
        <v>3.3552754435107378E-2</v>
      </c>
      <c r="W274" s="5">
        <v>0</v>
      </c>
      <c r="X274" s="5">
        <f t="shared" si="33"/>
        <v>0</v>
      </c>
      <c r="Y274">
        <v>1149</v>
      </c>
      <c r="Z274">
        <v>0</v>
      </c>
      <c r="AA274">
        <v>0</v>
      </c>
      <c r="AB274" s="9">
        <v>22.9</v>
      </c>
      <c r="AC274">
        <v>3.8</v>
      </c>
      <c r="AD274">
        <f t="shared" si="34"/>
        <v>87.02</v>
      </c>
    </row>
    <row r="275" spans="1:30" x14ac:dyDescent="0.6">
      <c r="A275">
        <v>2013</v>
      </c>
      <c r="B275">
        <v>10</v>
      </c>
      <c r="C275">
        <v>1</v>
      </c>
      <c r="D275">
        <f t="shared" si="32"/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8"/>
        <v>0</v>
      </c>
      <c r="I275">
        <f t="shared" si="29"/>
        <v>0</v>
      </c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4431.75</v>
      </c>
      <c r="M275" s="12">
        <f t="shared" si="30"/>
        <v>753.39750000000004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3498.15</v>
      </c>
      <c r="O275" s="12">
        <f t="shared" si="31"/>
        <v>594.68550000000005</v>
      </c>
      <c r="P275">
        <v>29545</v>
      </c>
      <c r="Q275">
        <v>23321</v>
      </c>
      <c r="R275">
        <v>0.79432760331636731</v>
      </c>
      <c r="S275">
        <v>0.2056723966836326</v>
      </c>
      <c r="T275">
        <v>0.52858261776644688</v>
      </c>
      <c r="U275">
        <v>0.47141738223355312</v>
      </c>
      <c r="V275">
        <v>1.3443018950681781E-2</v>
      </c>
      <c r="W275" s="5">
        <v>0</v>
      </c>
      <c r="X275" s="5">
        <f t="shared" si="33"/>
        <v>0</v>
      </c>
      <c r="Y275">
        <v>1149</v>
      </c>
      <c r="Z275">
        <v>0</v>
      </c>
      <c r="AA275">
        <v>0</v>
      </c>
      <c r="AB275" s="9">
        <v>22.6</v>
      </c>
      <c r="AC275">
        <v>11.1</v>
      </c>
      <c r="AD275">
        <f t="shared" si="34"/>
        <v>250.86</v>
      </c>
    </row>
    <row r="276" spans="1:30" x14ac:dyDescent="0.6">
      <c r="A276">
        <v>2013</v>
      </c>
      <c r="B276">
        <v>10</v>
      </c>
      <c r="C276">
        <v>2</v>
      </c>
      <c r="D276">
        <f t="shared" si="32"/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8"/>
        <v>0</v>
      </c>
      <c r="I276">
        <f t="shared" si="29"/>
        <v>0</v>
      </c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5391.75</v>
      </c>
      <c r="M276" s="12">
        <f t="shared" si="30"/>
        <v>916.59750000000008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4649.3999999999996</v>
      </c>
      <c r="O276" s="12">
        <f t="shared" si="31"/>
        <v>790.39800000000002</v>
      </c>
      <c r="P276">
        <v>35945</v>
      </c>
      <c r="Q276">
        <v>30996</v>
      </c>
      <c r="R276">
        <v>0.73684210526315785</v>
      </c>
      <c r="S276">
        <v>0.26315789473684209</v>
      </c>
      <c r="T276">
        <v>0.51828400077890158</v>
      </c>
      <c r="U276">
        <v>0.48171599922109842</v>
      </c>
      <c r="V276">
        <v>0.1079038938528124</v>
      </c>
      <c r="W276" s="5">
        <v>0</v>
      </c>
      <c r="X276" s="5">
        <f t="shared" si="33"/>
        <v>0</v>
      </c>
      <c r="Y276">
        <v>1149</v>
      </c>
      <c r="Z276">
        <v>0</v>
      </c>
      <c r="AA276">
        <v>0</v>
      </c>
      <c r="AB276" s="9">
        <v>21.5</v>
      </c>
      <c r="AC276">
        <v>1.8</v>
      </c>
      <c r="AD276">
        <f t="shared" si="34"/>
        <v>38.700000000000003</v>
      </c>
    </row>
    <row r="277" spans="1:30" x14ac:dyDescent="0.6">
      <c r="A277">
        <v>2013</v>
      </c>
      <c r="B277">
        <v>10</v>
      </c>
      <c r="C277">
        <v>3</v>
      </c>
      <c r="D277">
        <f t="shared" si="32"/>
        <v>4</v>
      </c>
      <c r="E277" s="14" t="s">
        <v>25</v>
      </c>
      <c r="F277" s="14" t="s">
        <v>11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4">
        <f t="shared" si="28"/>
        <v>1</v>
      </c>
      <c r="I277" s="14">
        <f t="shared" si="29"/>
        <v>1</v>
      </c>
      <c r="J277" s="12" t="s">
        <v>58</v>
      </c>
      <c r="K277" s="12" t="s">
        <v>59</v>
      </c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3840.8</v>
      </c>
      <c r="M277" s="12">
        <f t="shared" si="30"/>
        <v>652.93600000000004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2922.6000000000004</v>
      </c>
      <c r="O277" s="12">
        <f t="shared" si="31"/>
        <v>496.8420000000001</v>
      </c>
      <c r="P277">
        <v>38408</v>
      </c>
      <c r="Q277">
        <v>29226</v>
      </c>
      <c r="R277">
        <v>0.68716958617377943</v>
      </c>
      <c r="S277">
        <v>0.31283041382622062</v>
      </c>
      <c r="T277">
        <v>0.54567528531625431</v>
      </c>
      <c r="U277">
        <v>0.45432471468374558</v>
      </c>
      <c r="V277">
        <v>0.29784513276425217</v>
      </c>
      <c r="W277" s="5">
        <v>0</v>
      </c>
      <c r="X277" s="5">
        <f t="shared" si="33"/>
        <v>0</v>
      </c>
      <c r="Y277">
        <v>1149</v>
      </c>
      <c r="Z277">
        <v>0</v>
      </c>
      <c r="AA277">
        <v>0</v>
      </c>
      <c r="AB277" s="9">
        <v>19.899999999999999</v>
      </c>
      <c r="AC277">
        <v>0</v>
      </c>
      <c r="AD277">
        <f t="shared" si="34"/>
        <v>0</v>
      </c>
    </row>
    <row r="278" spans="1:30" x14ac:dyDescent="0.6">
      <c r="A278">
        <v>2013</v>
      </c>
      <c r="B278">
        <v>10</v>
      </c>
      <c r="C278">
        <v>4</v>
      </c>
      <c r="D278">
        <f t="shared" si="32"/>
        <v>5</v>
      </c>
      <c r="E278" s="14" t="s">
        <v>25</v>
      </c>
      <c r="F278" s="14" t="s">
        <v>15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4">
        <f t="shared" si="28"/>
        <v>0</v>
      </c>
      <c r="I278" s="14">
        <f t="shared" si="29"/>
        <v>1</v>
      </c>
      <c r="J278" s="12"/>
      <c r="K278" s="12" t="s">
        <v>59</v>
      </c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2933.2000000000003</v>
      </c>
      <c r="M278" s="12">
        <f t="shared" si="30"/>
        <v>498.64400000000006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3050.6000000000004</v>
      </c>
      <c r="O278" s="12">
        <f t="shared" si="31"/>
        <v>518.60200000000009</v>
      </c>
      <c r="P278">
        <v>29332</v>
      </c>
      <c r="Q278">
        <v>30506</v>
      </c>
      <c r="R278">
        <v>0.72565995270743511</v>
      </c>
      <c r="S278">
        <v>0.27434004729256478</v>
      </c>
      <c r="T278">
        <v>0.5171164418634544</v>
      </c>
      <c r="U278">
        <v>0.42732800258099007</v>
      </c>
      <c r="V278">
        <v>7.1942246323966758E-2</v>
      </c>
      <c r="W278" s="5">
        <v>0</v>
      </c>
      <c r="X278" s="5">
        <f t="shared" si="33"/>
        <v>0</v>
      </c>
      <c r="Y278">
        <v>1149</v>
      </c>
      <c r="Z278">
        <v>0</v>
      </c>
      <c r="AA278">
        <v>0</v>
      </c>
      <c r="AB278" s="9">
        <v>20.9</v>
      </c>
      <c r="AC278">
        <v>0</v>
      </c>
      <c r="AD278">
        <f t="shared" si="34"/>
        <v>0</v>
      </c>
    </row>
    <row r="279" spans="1:30" x14ac:dyDescent="0.6">
      <c r="A279">
        <v>2013</v>
      </c>
      <c r="B279">
        <v>10</v>
      </c>
      <c r="C279">
        <v>5</v>
      </c>
      <c r="D279">
        <f t="shared" si="32"/>
        <v>6</v>
      </c>
      <c r="E279" s="14" t="s">
        <v>25</v>
      </c>
      <c r="F279" s="14" t="s">
        <v>17</v>
      </c>
      <c r="G279" s="14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4">
        <f t="shared" si="28"/>
        <v>0</v>
      </c>
      <c r="I279" s="14">
        <f t="shared" si="29"/>
        <v>1</v>
      </c>
      <c r="J279" s="12"/>
      <c r="K279" s="12" t="s">
        <v>59</v>
      </c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2660.4</v>
      </c>
      <c r="M279" s="13">
        <f t="shared" si="30"/>
        <v>452.26800000000003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3727.9</v>
      </c>
      <c r="O279" s="13">
        <f t="shared" si="31"/>
        <v>633.74300000000005</v>
      </c>
      <c r="P279">
        <v>26604</v>
      </c>
      <c r="Q279">
        <v>37279</v>
      </c>
      <c r="R279">
        <v>0.79923842756921726</v>
      </c>
      <c r="S279">
        <v>0.2007615724307828</v>
      </c>
      <c r="T279">
        <v>0.50839536592547185</v>
      </c>
      <c r="U279">
        <v>0.43604907851897262</v>
      </c>
      <c r="V279">
        <v>8.8135100734180905E-2</v>
      </c>
      <c r="W279" s="5">
        <v>0</v>
      </c>
      <c r="X279" s="5">
        <f t="shared" si="33"/>
        <v>0</v>
      </c>
      <c r="Y279">
        <v>1149</v>
      </c>
      <c r="Z279">
        <v>0</v>
      </c>
      <c r="AA279">
        <v>0</v>
      </c>
      <c r="AB279" s="9">
        <v>22.2</v>
      </c>
      <c r="AC279">
        <v>10.3</v>
      </c>
      <c r="AD279">
        <f t="shared" si="34"/>
        <v>228.66</v>
      </c>
    </row>
    <row r="280" spans="1:30" x14ac:dyDescent="0.6">
      <c r="A280">
        <v>2013</v>
      </c>
      <c r="B280">
        <v>10</v>
      </c>
      <c r="C280">
        <v>6</v>
      </c>
      <c r="D280">
        <f t="shared" si="32"/>
        <v>7</v>
      </c>
      <c r="E280" s="14" t="s">
        <v>25</v>
      </c>
      <c r="F280" s="14" t="s">
        <v>18</v>
      </c>
      <c r="G280" s="14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4">
        <f t="shared" si="28"/>
        <v>0</v>
      </c>
      <c r="I280" s="14">
        <f t="shared" si="29"/>
        <v>1</v>
      </c>
      <c r="J280" s="12"/>
      <c r="K280" s="12" t="s">
        <v>59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2740.1000000000004</v>
      </c>
      <c r="M280" s="13">
        <f t="shared" si="30"/>
        <v>465.81700000000012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3783.1000000000004</v>
      </c>
      <c r="O280" s="13">
        <f t="shared" si="31"/>
        <v>643.12700000000007</v>
      </c>
      <c r="P280">
        <v>27401</v>
      </c>
      <c r="Q280">
        <v>37831</v>
      </c>
      <c r="R280">
        <v>0.85949727721879621</v>
      </c>
      <c r="S280">
        <v>0.14050272278120379</v>
      </c>
      <c r="T280">
        <v>0.56497414506163823</v>
      </c>
      <c r="U280">
        <v>0.43502585493836171</v>
      </c>
      <c r="V280">
        <v>0.16722525598342591</v>
      </c>
      <c r="W280" s="5">
        <v>0</v>
      </c>
      <c r="X280" s="5">
        <f t="shared" si="33"/>
        <v>0</v>
      </c>
      <c r="Y280">
        <v>1149</v>
      </c>
      <c r="Z280">
        <v>0</v>
      </c>
      <c r="AA280">
        <v>0</v>
      </c>
      <c r="AB280" s="9">
        <v>23.1</v>
      </c>
      <c r="AC280">
        <v>19.5</v>
      </c>
      <c r="AD280">
        <f t="shared" si="34"/>
        <v>450.45000000000005</v>
      </c>
    </row>
    <row r="281" spans="1:30" x14ac:dyDescent="0.6">
      <c r="A281">
        <v>2013</v>
      </c>
      <c r="B281">
        <v>10</v>
      </c>
      <c r="C281">
        <v>7</v>
      </c>
      <c r="D281">
        <f t="shared" si="32"/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8"/>
        <v>0</v>
      </c>
      <c r="I281">
        <f t="shared" si="29"/>
        <v>0</v>
      </c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4176.1499999999996</v>
      </c>
      <c r="M281" s="13">
        <f t="shared" si="30"/>
        <v>709.94550000000004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4496.3999999999996</v>
      </c>
      <c r="O281" s="13">
        <f t="shared" si="31"/>
        <v>764.38800000000003</v>
      </c>
      <c r="P281">
        <v>27841</v>
      </c>
      <c r="Q281">
        <v>29976</v>
      </c>
      <c r="R281">
        <v>0.86069008535247848</v>
      </c>
      <c r="S281">
        <v>0.13930991464752149</v>
      </c>
      <c r="T281">
        <v>0.53369480140437797</v>
      </c>
      <c r="U281">
        <v>0.46630519859562197</v>
      </c>
      <c r="V281">
        <v>8.5412818633904167E-2</v>
      </c>
      <c r="W281" s="5">
        <v>0</v>
      </c>
      <c r="X281" s="5">
        <f t="shared" si="33"/>
        <v>0</v>
      </c>
      <c r="Y281">
        <v>1149</v>
      </c>
      <c r="Z281">
        <v>0</v>
      </c>
      <c r="AA281">
        <v>0</v>
      </c>
      <c r="AB281" s="9">
        <v>23.9</v>
      </c>
      <c r="AC281">
        <v>10.199999999999999</v>
      </c>
      <c r="AD281">
        <f t="shared" si="34"/>
        <v>243.77999999999997</v>
      </c>
    </row>
    <row r="282" spans="1:30" x14ac:dyDescent="0.6">
      <c r="A282">
        <v>2013</v>
      </c>
      <c r="B282">
        <v>10</v>
      </c>
      <c r="C282">
        <v>8</v>
      </c>
      <c r="D282">
        <f t="shared" si="32"/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8"/>
        <v>0</v>
      </c>
      <c r="I282">
        <f t="shared" si="29"/>
        <v>0</v>
      </c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2838.2999999999997</v>
      </c>
      <c r="M282" s="13">
        <f t="shared" si="30"/>
        <v>482.51099999999997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2852.5499999999997</v>
      </c>
      <c r="O282" s="13">
        <f t="shared" si="31"/>
        <v>484.93349999999998</v>
      </c>
      <c r="P282">
        <v>18922</v>
      </c>
      <c r="Q282">
        <v>19017</v>
      </c>
      <c r="R282">
        <v>0.90374201610663707</v>
      </c>
      <c r="S282">
        <v>9.6257983893362958E-2</v>
      </c>
      <c r="T282">
        <v>0.56930607787322185</v>
      </c>
      <c r="U282">
        <v>0.43069392212677821</v>
      </c>
      <c r="V282">
        <v>3.0733897810136201E-2</v>
      </c>
      <c r="W282" s="5">
        <v>0</v>
      </c>
      <c r="X282" s="5">
        <f t="shared" si="33"/>
        <v>0</v>
      </c>
      <c r="Y282">
        <v>1149</v>
      </c>
      <c r="Z282">
        <v>0</v>
      </c>
      <c r="AA282">
        <v>0</v>
      </c>
      <c r="AB282" s="9">
        <v>22.3</v>
      </c>
      <c r="AC282">
        <v>58.5</v>
      </c>
      <c r="AD282">
        <f t="shared" si="34"/>
        <v>1304.55</v>
      </c>
    </row>
    <row r="283" spans="1:30" x14ac:dyDescent="0.6">
      <c r="A283">
        <v>2013</v>
      </c>
      <c r="B283">
        <v>10</v>
      </c>
      <c r="C283">
        <v>9</v>
      </c>
      <c r="D283">
        <f t="shared" si="32"/>
        <v>3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8"/>
        <v>1</v>
      </c>
      <c r="I283">
        <f t="shared" si="29"/>
        <v>1</v>
      </c>
      <c r="J283" s="12" t="s">
        <v>60</v>
      </c>
      <c r="K283" s="12"/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2980.7000000000003</v>
      </c>
      <c r="M283" s="13">
        <f t="shared" si="30"/>
        <v>506.71900000000011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2919.7000000000003</v>
      </c>
      <c r="O283" s="13">
        <f t="shared" si="31"/>
        <v>496.3490000000001</v>
      </c>
      <c r="P283">
        <v>29807</v>
      </c>
      <c r="Q283">
        <v>29197</v>
      </c>
      <c r="R283">
        <v>0.75917065390749594</v>
      </c>
      <c r="S283">
        <v>0.240829346092504</v>
      </c>
      <c r="T283">
        <v>0.56304644538052739</v>
      </c>
      <c r="U283">
        <v>0.43695355461947272</v>
      </c>
      <c r="V283">
        <v>1.708477110651024E-2</v>
      </c>
      <c r="W283" s="5">
        <v>0</v>
      </c>
      <c r="X283" s="5">
        <f t="shared" si="33"/>
        <v>0</v>
      </c>
      <c r="Y283">
        <v>1149</v>
      </c>
      <c r="Z283">
        <v>0</v>
      </c>
      <c r="AA283">
        <v>0</v>
      </c>
      <c r="AB283" s="9">
        <v>21.7</v>
      </c>
      <c r="AC283">
        <v>1.7</v>
      </c>
      <c r="AD283">
        <f t="shared" si="34"/>
        <v>36.89</v>
      </c>
    </row>
    <row r="284" spans="1:30" x14ac:dyDescent="0.6">
      <c r="A284">
        <v>2013</v>
      </c>
      <c r="B284">
        <v>10</v>
      </c>
      <c r="C284">
        <v>10</v>
      </c>
      <c r="D284">
        <f t="shared" si="32"/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8"/>
        <v>0</v>
      </c>
      <c r="I284">
        <f t="shared" si="29"/>
        <v>0</v>
      </c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4207.5</v>
      </c>
      <c r="M284" s="13">
        <f t="shared" si="30"/>
        <v>715.27500000000009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3749.1</v>
      </c>
      <c r="O284" s="13">
        <f t="shared" si="31"/>
        <v>637.34699999999998</v>
      </c>
      <c r="P284">
        <v>28050</v>
      </c>
      <c r="Q284">
        <v>24994</v>
      </c>
      <c r="R284">
        <v>0.90762658227848103</v>
      </c>
      <c r="S284">
        <v>9.2373417721518983E-2</v>
      </c>
      <c r="T284">
        <v>0.54971141202297003</v>
      </c>
      <c r="U284">
        <v>0.45028858797702992</v>
      </c>
      <c r="V284">
        <v>3.375682427406565E-2</v>
      </c>
      <c r="W284" s="5">
        <v>0</v>
      </c>
      <c r="X284" s="5">
        <f t="shared" si="33"/>
        <v>0</v>
      </c>
      <c r="Y284">
        <v>1149</v>
      </c>
      <c r="Z284">
        <v>0</v>
      </c>
      <c r="AA284">
        <v>0</v>
      </c>
      <c r="AB284" s="9">
        <v>23.9</v>
      </c>
      <c r="AC284">
        <v>0</v>
      </c>
      <c r="AD284">
        <f t="shared" si="34"/>
        <v>0</v>
      </c>
    </row>
    <row r="285" spans="1:30" x14ac:dyDescent="0.6">
      <c r="A285">
        <v>2013</v>
      </c>
      <c r="B285">
        <v>10</v>
      </c>
      <c r="C285">
        <v>11</v>
      </c>
      <c r="D285">
        <f t="shared" si="32"/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8"/>
        <v>0</v>
      </c>
      <c r="I285">
        <f t="shared" si="29"/>
        <v>0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3182.8</v>
      </c>
      <c r="M285" s="13">
        <f t="shared" si="30"/>
        <v>541.07600000000002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2843.2000000000003</v>
      </c>
      <c r="O285" s="13">
        <f t="shared" si="31"/>
        <v>483.34400000000011</v>
      </c>
      <c r="P285">
        <v>31828</v>
      </c>
      <c r="Q285">
        <v>28432</v>
      </c>
      <c r="R285">
        <v>0.83168539090117588</v>
      </c>
      <c r="S285">
        <v>0.16831460909882409</v>
      </c>
      <c r="T285">
        <v>0.51672663702836119</v>
      </c>
      <c r="U285">
        <v>0.48327336297163881</v>
      </c>
      <c r="V285">
        <v>1.594348659003832E-2</v>
      </c>
      <c r="W285" s="5">
        <v>0</v>
      </c>
      <c r="X285" s="5">
        <f t="shared" si="33"/>
        <v>0</v>
      </c>
      <c r="Y285">
        <v>1149</v>
      </c>
      <c r="Z285">
        <v>0</v>
      </c>
      <c r="AA285">
        <v>0</v>
      </c>
      <c r="AB285" s="9">
        <v>21.2</v>
      </c>
      <c r="AC285">
        <v>0</v>
      </c>
      <c r="AD285">
        <f t="shared" si="34"/>
        <v>0</v>
      </c>
    </row>
    <row r="286" spans="1:30" x14ac:dyDescent="0.6">
      <c r="A286">
        <v>2013</v>
      </c>
      <c r="B286">
        <v>10</v>
      </c>
      <c r="C286">
        <v>12</v>
      </c>
      <c r="D286">
        <f t="shared" si="32"/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3175.4</v>
      </c>
      <c r="M286" s="13">
        <f t="shared" si="30"/>
        <v>539.8180000000001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3380.8</v>
      </c>
      <c r="O286" s="13">
        <f t="shared" si="31"/>
        <v>574.7360000000001</v>
      </c>
      <c r="P286">
        <v>31754</v>
      </c>
      <c r="Q286">
        <v>33808</v>
      </c>
      <c r="R286">
        <v>0.88739760357100161</v>
      </c>
      <c r="S286">
        <v>0.1126023964289984</v>
      </c>
      <c r="T286">
        <v>0.52875514646176192</v>
      </c>
      <c r="U286">
        <v>0.47124485353823808</v>
      </c>
      <c r="V286">
        <v>5.8697046089287469E-2</v>
      </c>
      <c r="W286" s="5">
        <v>0</v>
      </c>
      <c r="X286" s="5">
        <f t="shared" si="33"/>
        <v>0</v>
      </c>
      <c r="Y286">
        <v>1149</v>
      </c>
      <c r="Z286">
        <v>0</v>
      </c>
      <c r="AA286">
        <v>0</v>
      </c>
      <c r="AB286" s="9">
        <v>19</v>
      </c>
      <c r="AC286">
        <v>0</v>
      </c>
      <c r="AD286">
        <f t="shared" si="34"/>
        <v>0</v>
      </c>
    </row>
    <row r="287" spans="1:30" x14ac:dyDescent="0.6">
      <c r="A287">
        <v>2013</v>
      </c>
      <c r="B287">
        <v>10</v>
      </c>
      <c r="C287">
        <v>13</v>
      </c>
      <c r="D287">
        <f t="shared" si="32"/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3058.8</v>
      </c>
      <c r="M287" s="13">
        <f t="shared" si="30"/>
        <v>519.99600000000009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3671.5</v>
      </c>
      <c r="O287" s="13">
        <f t="shared" si="31"/>
        <v>624.15500000000009</v>
      </c>
      <c r="P287">
        <v>30588</v>
      </c>
      <c r="Q287">
        <v>36715</v>
      </c>
      <c r="R287">
        <v>0.88888888888888884</v>
      </c>
      <c r="S287">
        <v>0.1111111111111111</v>
      </c>
      <c r="T287">
        <v>0.46879800953440598</v>
      </c>
      <c r="U287">
        <v>0.53120199046559391</v>
      </c>
      <c r="V287">
        <v>5.8962129654729273E-2</v>
      </c>
      <c r="W287" s="5">
        <v>0</v>
      </c>
      <c r="X287" s="5">
        <f t="shared" si="33"/>
        <v>0</v>
      </c>
      <c r="Y287">
        <v>1149</v>
      </c>
      <c r="Z287">
        <v>0</v>
      </c>
      <c r="AA287">
        <v>0</v>
      </c>
      <c r="AB287" s="9">
        <v>19.7</v>
      </c>
      <c r="AC287">
        <v>0</v>
      </c>
      <c r="AD287">
        <f t="shared" si="34"/>
        <v>0</v>
      </c>
    </row>
    <row r="288" spans="1:30" x14ac:dyDescent="0.6">
      <c r="A288">
        <v>2013</v>
      </c>
      <c r="B288">
        <v>10</v>
      </c>
      <c r="C288">
        <v>14</v>
      </c>
      <c r="D288">
        <f t="shared" si="32"/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4667.25</v>
      </c>
      <c r="M288" s="13">
        <f t="shared" si="30"/>
        <v>793.4325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4337.0999999999995</v>
      </c>
      <c r="O288" s="13">
        <f t="shared" si="31"/>
        <v>737.30700000000002</v>
      </c>
      <c r="P288">
        <v>31115</v>
      </c>
      <c r="Q288">
        <v>28914</v>
      </c>
      <c r="R288">
        <v>0.78845703229309172</v>
      </c>
      <c r="S288">
        <v>0.2115429677069082</v>
      </c>
      <c r="T288">
        <v>0.56598405067155066</v>
      </c>
      <c r="U288">
        <v>0.43401594932844928</v>
      </c>
      <c r="V288">
        <v>3.4024128808611567E-2</v>
      </c>
      <c r="W288" s="5">
        <v>0</v>
      </c>
      <c r="X288" s="5">
        <f t="shared" si="33"/>
        <v>0</v>
      </c>
      <c r="Y288">
        <v>1149</v>
      </c>
      <c r="Z288">
        <v>0</v>
      </c>
      <c r="AA288">
        <v>0</v>
      </c>
      <c r="AB288" s="9">
        <v>21.3</v>
      </c>
      <c r="AC288">
        <v>0</v>
      </c>
      <c r="AD288">
        <f t="shared" si="34"/>
        <v>0</v>
      </c>
    </row>
    <row r="289" spans="1:30" x14ac:dyDescent="0.6">
      <c r="A289">
        <v>2013</v>
      </c>
      <c r="B289">
        <v>10</v>
      </c>
      <c r="C289">
        <v>15</v>
      </c>
      <c r="D289">
        <f t="shared" si="32"/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4192.5</v>
      </c>
      <c r="M289" s="13">
        <f t="shared" si="30"/>
        <v>712.72500000000002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3650.25</v>
      </c>
      <c r="O289" s="13">
        <f t="shared" si="31"/>
        <v>620.54250000000002</v>
      </c>
      <c r="P289">
        <v>27950</v>
      </c>
      <c r="Q289">
        <v>24335</v>
      </c>
      <c r="R289">
        <v>0.80159173758357016</v>
      </c>
      <c r="S289">
        <v>0.19840826241642989</v>
      </c>
      <c r="T289">
        <v>0.56636959443059354</v>
      </c>
      <c r="U289">
        <v>0.43363040556940641</v>
      </c>
      <c r="V289">
        <v>3.4434376107763197E-2</v>
      </c>
      <c r="W289">
        <v>3</v>
      </c>
      <c r="X289">
        <f t="shared" si="33"/>
        <v>3</v>
      </c>
      <c r="Y289">
        <v>1149</v>
      </c>
      <c r="Z289">
        <v>137.79129150034811</v>
      </c>
      <c r="AA289">
        <v>3</v>
      </c>
      <c r="AB289" s="9">
        <v>18.600000000000001</v>
      </c>
      <c r="AC289">
        <v>0</v>
      </c>
      <c r="AD289">
        <f t="shared" si="34"/>
        <v>0</v>
      </c>
    </row>
    <row r="290" spans="1:30" x14ac:dyDescent="0.6">
      <c r="A290">
        <v>2013</v>
      </c>
      <c r="B290">
        <v>10</v>
      </c>
      <c r="C290">
        <v>16</v>
      </c>
      <c r="D290">
        <f t="shared" si="32"/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4702.2</v>
      </c>
      <c r="M290" s="13">
        <f t="shared" si="30"/>
        <v>799.37400000000002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4532.0999999999995</v>
      </c>
      <c r="O290" s="13">
        <f t="shared" si="31"/>
        <v>770.45699999999999</v>
      </c>
      <c r="P290">
        <v>31348</v>
      </c>
      <c r="Q290">
        <v>30214</v>
      </c>
      <c r="R290">
        <v>0.76810495126998601</v>
      </c>
      <c r="S290">
        <v>0.23189504873001399</v>
      </c>
      <c r="T290">
        <v>0.57023776118092762</v>
      </c>
      <c r="U290">
        <v>0.42976223881907238</v>
      </c>
      <c r="V290">
        <v>5.1646524159105631E-2</v>
      </c>
      <c r="W290" s="5">
        <v>0</v>
      </c>
      <c r="X290" s="5">
        <f t="shared" si="33"/>
        <v>-3</v>
      </c>
      <c r="Y290">
        <v>1149</v>
      </c>
      <c r="Z290">
        <v>0</v>
      </c>
      <c r="AA290">
        <v>0</v>
      </c>
      <c r="AB290" s="9">
        <v>15.9</v>
      </c>
      <c r="AC290">
        <v>0</v>
      </c>
      <c r="AD290">
        <f t="shared" si="34"/>
        <v>0</v>
      </c>
    </row>
    <row r="291" spans="1:30" x14ac:dyDescent="0.6">
      <c r="A291">
        <v>2013</v>
      </c>
      <c r="B291">
        <v>10</v>
      </c>
      <c r="C291">
        <v>17</v>
      </c>
      <c r="D291">
        <f t="shared" si="32"/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4814.3999999999996</v>
      </c>
      <c r="M291" s="13">
        <f t="shared" si="30"/>
        <v>818.44799999999998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4519.05</v>
      </c>
      <c r="O291" s="13">
        <f t="shared" si="31"/>
        <v>768.23850000000004</v>
      </c>
      <c r="P291">
        <v>32096</v>
      </c>
      <c r="Q291">
        <v>30127</v>
      </c>
      <c r="R291">
        <v>0.88235294117647056</v>
      </c>
      <c r="S291">
        <v>0.1176470588235294</v>
      </c>
      <c r="T291">
        <v>0.50356870466844883</v>
      </c>
      <c r="U291">
        <v>0.49643129533155111</v>
      </c>
      <c r="V291">
        <v>3.9995664446674233E-2</v>
      </c>
      <c r="W291" s="5">
        <v>0</v>
      </c>
      <c r="X291" s="5">
        <f t="shared" si="33"/>
        <v>0</v>
      </c>
      <c r="Y291">
        <v>1149</v>
      </c>
      <c r="Z291">
        <v>0</v>
      </c>
      <c r="AA291">
        <v>0</v>
      </c>
      <c r="AB291" s="9">
        <v>16.5</v>
      </c>
      <c r="AC291">
        <v>0</v>
      </c>
      <c r="AD291">
        <f t="shared" si="34"/>
        <v>0</v>
      </c>
    </row>
    <row r="292" spans="1:30" x14ac:dyDescent="0.6">
      <c r="A292">
        <v>2013</v>
      </c>
      <c r="B292">
        <v>10</v>
      </c>
      <c r="C292">
        <v>18</v>
      </c>
      <c r="D292">
        <f t="shared" si="32"/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3380.3</v>
      </c>
      <c r="M292" s="13">
        <f t="shared" si="30"/>
        <v>574.65100000000007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3680.2000000000003</v>
      </c>
      <c r="O292" s="13">
        <f t="shared" si="31"/>
        <v>625.63400000000013</v>
      </c>
      <c r="P292">
        <v>33803</v>
      </c>
      <c r="Q292">
        <v>36802</v>
      </c>
      <c r="R292">
        <v>0.94291522003403838</v>
      </c>
      <c r="S292">
        <v>5.7084779965961577E-2</v>
      </c>
      <c r="T292">
        <v>0.54661557900079261</v>
      </c>
      <c r="U292">
        <v>0.45338442099920728</v>
      </c>
      <c r="V292">
        <v>0.13640544326443821</v>
      </c>
      <c r="W292" s="5">
        <v>0</v>
      </c>
      <c r="X292" s="5">
        <f t="shared" si="33"/>
        <v>0</v>
      </c>
      <c r="Y292">
        <v>1149</v>
      </c>
      <c r="Z292">
        <v>0</v>
      </c>
      <c r="AA292">
        <v>0</v>
      </c>
      <c r="AB292" s="9">
        <v>19.100000000000001</v>
      </c>
      <c r="AC292">
        <v>0</v>
      </c>
      <c r="AD292">
        <f t="shared" si="34"/>
        <v>0</v>
      </c>
    </row>
    <row r="293" spans="1:30" x14ac:dyDescent="0.6">
      <c r="A293">
        <v>2013</v>
      </c>
      <c r="B293">
        <v>10</v>
      </c>
      <c r="C293">
        <v>19</v>
      </c>
      <c r="D293">
        <f t="shared" si="32"/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3240.6000000000004</v>
      </c>
      <c r="M293" s="13">
        <f t="shared" si="30"/>
        <v>550.90200000000016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3510.9</v>
      </c>
      <c r="O293" s="13">
        <f t="shared" si="31"/>
        <v>596.85300000000007</v>
      </c>
      <c r="P293">
        <v>32406</v>
      </c>
      <c r="Q293">
        <v>35109</v>
      </c>
      <c r="R293">
        <v>0.85180410803974271</v>
      </c>
      <c r="S293">
        <v>0.14819589196025729</v>
      </c>
      <c r="T293">
        <v>0.53631322408032256</v>
      </c>
      <c r="U293">
        <v>0.46368677591967739</v>
      </c>
      <c r="V293">
        <v>7.3301740290796752E-2</v>
      </c>
      <c r="W293" s="5">
        <v>0</v>
      </c>
      <c r="X293" s="5">
        <f t="shared" si="33"/>
        <v>0</v>
      </c>
      <c r="Y293">
        <v>1149</v>
      </c>
      <c r="Z293">
        <v>0</v>
      </c>
      <c r="AA293">
        <v>0</v>
      </c>
      <c r="AB293" s="9">
        <v>19.399999999999999</v>
      </c>
      <c r="AC293">
        <v>0</v>
      </c>
      <c r="AD293">
        <f t="shared" si="34"/>
        <v>0</v>
      </c>
    </row>
    <row r="294" spans="1:30" x14ac:dyDescent="0.6">
      <c r="A294">
        <v>2013</v>
      </c>
      <c r="B294">
        <v>10</v>
      </c>
      <c r="C294">
        <v>20</v>
      </c>
      <c r="D294">
        <f t="shared" si="32"/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3127.8</v>
      </c>
      <c r="M294" s="13">
        <f t="shared" si="30"/>
        <v>531.72600000000011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3854.1000000000004</v>
      </c>
      <c r="O294" s="13">
        <f t="shared" si="31"/>
        <v>655.19700000000012</v>
      </c>
      <c r="P294">
        <v>31278</v>
      </c>
      <c r="Q294">
        <v>38541</v>
      </c>
      <c r="R294">
        <v>0.805034370069867</v>
      </c>
      <c r="S294">
        <v>0.194965629930133</v>
      </c>
      <c r="T294">
        <v>0.52824160460654712</v>
      </c>
      <c r="U294">
        <v>0.47175839539345282</v>
      </c>
      <c r="V294">
        <v>3.9976666013061747E-2</v>
      </c>
      <c r="W294" s="5">
        <v>0</v>
      </c>
      <c r="X294" s="5">
        <f t="shared" si="33"/>
        <v>0</v>
      </c>
      <c r="Y294">
        <v>1149</v>
      </c>
      <c r="Z294">
        <v>0</v>
      </c>
      <c r="AA294">
        <v>0</v>
      </c>
      <c r="AB294" s="9">
        <v>19.5</v>
      </c>
      <c r="AC294">
        <v>0</v>
      </c>
      <c r="AD294">
        <f t="shared" si="34"/>
        <v>0</v>
      </c>
    </row>
    <row r="295" spans="1:30" x14ac:dyDescent="0.6">
      <c r="A295">
        <v>2013</v>
      </c>
      <c r="B295">
        <v>10</v>
      </c>
      <c r="C295">
        <v>21</v>
      </c>
      <c r="D295">
        <f t="shared" si="32"/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4754.55</v>
      </c>
      <c r="M295" s="13">
        <f t="shared" si="30"/>
        <v>808.27350000000013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4561.05</v>
      </c>
      <c r="O295" s="13">
        <f t="shared" si="31"/>
        <v>775.37850000000003</v>
      </c>
      <c r="P295">
        <v>31697</v>
      </c>
      <c r="Q295">
        <v>30407</v>
      </c>
      <c r="R295">
        <v>0.83315017635469679</v>
      </c>
      <c r="S295">
        <v>0.16684982364530329</v>
      </c>
      <c r="T295">
        <v>0.52768818815471963</v>
      </c>
      <c r="U295">
        <v>0.47231181184528043</v>
      </c>
      <c r="V295">
        <v>6.8322852203155635E-2</v>
      </c>
      <c r="W295" s="5">
        <v>0</v>
      </c>
      <c r="X295" s="5">
        <f t="shared" si="33"/>
        <v>0</v>
      </c>
      <c r="Y295">
        <v>1149</v>
      </c>
      <c r="Z295">
        <v>0</v>
      </c>
      <c r="AA295">
        <v>0</v>
      </c>
      <c r="AB295" s="9">
        <v>18.399999999999999</v>
      </c>
      <c r="AC295">
        <v>0</v>
      </c>
      <c r="AD295">
        <f t="shared" si="34"/>
        <v>0</v>
      </c>
    </row>
    <row r="296" spans="1:30" x14ac:dyDescent="0.6">
      <c r="A296">
        <v>2013</v>
      </c>
      <c r="B296">
        <v>10</v>
      </c>
      <c r="C296">
        <v>22</v>
      </c>
      <c r="D296">
        <f t="shared" si="32"/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4329.8999999999996</v>
      </c>
      <c r="M296" s="13">
        <f t="shared" si="30"/>
        <v>736.08299999999997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3824.25</v>
      </c>
      <c r="O296" s="13">
        <f t="shared" si="31"/>
        <v>650.12250000000006</v>
      </c>
      <c r="P296">
        <v>28866</v>
      </c>
      <c r="Q296">
        <v>25495</v>
      </c>
      <c r="R296">
        <v>0.93847601717314943</v>
      </c>
      <c r="S296">
        <v>6.1523982826850607E-2</v>
      </c>
      <c r="T296">
        <v>0.54468390679784984</v>
      </c>
      <c r="U296">
        <v>0.45531609320215022</v>
      </c>
      <c r="V296">
        <v>5.5004920266669442E-2</v>
      </c>
      <c r="W296" s="5">
        <v>0</v>
      </c>
      <c r="X296" s="5">
        <f t="shared" si="33"/>
        <v>0</v>
      </c>
      <c r="Y296">
        <v>1149</v>
      </c>
      <c r="Z296">
        <v>0</v>
      </c>
      <c r="AA296">
        <v>0</v>
      </c>
      <c r="AB296" s="9">
        <v>19.899999999999999</v>
      </c>
      <c r="AC296">
        <v>0.2</v>
      </c>
      <c r="AD296">
        <f t="shared" si="34"/>
        <v>3.98</v>
      </c>
    </row>
    <row r="297" spans="1:30" x14ac:dyDescent="0.6">
      <c r="A297">
        <v>2013</v>
      </c>
      <c r="B297">
        <v>10</v>
      </c>
      <c r="C297">
        <v>23</v>
      </c>
      <c r="D297">
        <f t="shared" si="32"/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4424.0999999999995</v>
      </c>
      <c r="M297" s="13">
        <f t="shared" si="30"/>
        <v>752.09699999999998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4513.8</v>
      </c>
      <c r="O297" s="13">
        <f t="shared" si="31"/>
        <v>767.34600000000012</v>
      </c>
      <c r="P297">
        <v>29494</v>
      </c>
      <c r="Q297">
        <v>30092</v>
      </c>
      <c r="R297">
        <v>0.97674610147155727</v>
      </c>
      <c r="S297">
        <v>2.3253898528442792E-2</v>
      </c>
      <c r="T297">
        <v>0.56759125842795199</v>
      </c>
      <c r="U297">
        <v>0.43240874157204801</v>
      </c>
      <c r="V297">
        <v>0.11391253625715531</v>
      </c>
      <c r="W297" s="5">
        <v>0</v>
      </c>
      <c r="X297" s="5">
        <f t="shared" si="33"/>
        <v>0</v>
      </c>
      <c r="Y297">
        <v>1149</v>
      </c>
      <c r="Z297">
        <v>0</v>
      </c>
      <c r="AA297">
        <v>0</v>
      </c>
      <c r="AB297" s="9">
        <v>19.5</v>
      </c>
      <c r="AC297">
        <v>0</v>
      </c>
      <c r="AD297">
        <f t="shared" si="34"/>
        <v>0</v>
      </c>
    </row>
    <row r="298" spans="1:30" x14ac:dyDescent="0.6">
      <c r="A298">
        <v>2013</v>
      </c>
      <c r="B298">
        <v>10</v>
      </c>
      <c r="C298">
        <v>24</v>
      </c>
      <c r="D298">
        <f t="shared" si="32"/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4677.1499999999996</v>
      </c>
      <c r="M298" s="13">
        <f t="shared" si="30"/>
        <v>795.1155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4780.8</v>
      </c>
      <c r="O298" s="13">
        <f t="shared" si="31"/>
        <v>812.7360000000001</v>
      </c>
      <c r="P298">
        <v>31181</v>
      </c>
      <c r="Q298">
        <v>31872</v>
      </c>
      <c r="R298">
        <v>0.82703044766865841</v>
      </c>
      <c r="S298">
        <v>0.17296955233134159</v>
      </c>
      <c r="T298">
        <v>0.48856632344756401</v>
      </c>
      <c r="U298">
        <v>0.51143367655243599</v>
      </c>
      <c r="V298">
        <v>3.152534830215914E-2</v>
      </c>
      <c r="W298" s="5">
        <v>0</v>
      </c>
      <c r="X298" s="5">
        <f t="shared" si="33"/>
        <v>0</v>
      </c>
      <c r="Y298">
        <v>1149</v>
      </c>
      <c r="Z298">
        <v>0</v>
      </c>
      <c r="AA298">
        <v>0</v>
      </c>
      <c r="AB298" s="9">
        <v>18.3</v>
      </c>
      <c r="AC298">
        <v>0</v>
      </c>
      <c r="AD298">
        <f t="shared" si="34"/>
        <v>0</v>
      </c>
    </row>
    <row r="299" spans="1:30" x14ac:dyDescent="0.6">
      <c r="A299">
        <v>2013</v>
      </c>
      <c r="B299">
        <v>10</v>
      </c>
      <c r="C299">
        <v>25</v>
      </c>
      <c r="D299">
        <f t="shared" si="32"/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3300.8</v>
      </c>
      <c r="M299" s="13">
        <f t="shared" si="30"/>
        <v>561.13600000000008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3400</v>
      </c>
      <c r="O299" s="13">
        <f t="shared" si="31"/>
        <v>578</v>
      </c>
      <c r="P299">
        <v>33008</v>
      </c>
      <c r="Q299">
        <v>34000</v>
      </c>
      <c r="R299">
        <v>0.80305730574541101</v>
      </c>
      <c r="S299">
        <v>0.19694269425458899</v>
      </c>
      <c r="T299">
        <v>0.52137409584423777</v>
      </c>
      <c r="U299">
        <v>0.47862590415576212</v>
      </c>
      <c r="V299">
        <v>4.2859555402118131E-2</v>
      </c>
      <c r="W299" s="5">
        <v>0</v>
      </c>
      <c r="X299" s="5">
        <f t="shared" si="33"/>
        <v>0</v>
      </c>
      <c r="Y299">
        <v>1149</v>
      </c>
      <c r="Z299">
        <v>0</v>
      </c>
      <c r="AA299">
        <v>0</v>
      </c>
      <c r="AB299" s="9">
        <v>14.9</v>
      </c>
      <c r="AC299">
        <v>0</v>
      </c>
      <c r="AD299">
        <f t="shared" si="34"/>
        <v>0</v>
      </c>
    </row>
    <row r="300" spans="1:30" x14ac:dyDescent="0.6">
      <c r="A300">
        <v>2013</v>
      </c>
      <c r="B300">
        <v>10</v>
      </c>
      <c r="C300">
        <v>26</v>
      </c>
      <c r="D300">
        <f t="shared" si="32"/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3223.9</v>
      </c>
      <c r="M300" s="13">
        <f t="shared" si="30"/>
        <v>548.0630000000001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3280.2000000000003</v>
      </c>
      <c r="O300" s="13">
        <f t="shared" si="31"/>
        <v>557.63400000000013</v>
      </c>
      <c r="P300">
        <v>32239</v>
      </c>
      <c r="Q300">
        <v>32802</v>
      </c>
      <c r="R300">
        <v>0.9375</v>
      </c>
      <c r="S300">
        <v>6.25E-2</v>
      </c>
      <c r="T300">
        <v>0.56526584426040949</v>
      </c>
      <c r="U300">
        <v>0.43473415573959051</v>
      </c>
      <c r="V300">
        <v>2.8267757745128439E-2</v>
      </c>
      <c r="W300" s="5">
        <v>0</v>
      </c>
      <c r="X300" s="5">
        <f t="shared" si="33"/>
        <v>0</v>
      </c>
      <c r="Y300">
        <v>1149</v>
      </c>
      <c r="Z300">
        <v>0</v>
      </c>
      <c r="AA300">
        <v>0</v>
      </c>
      <c r="AB300" s="9">
        <v>14.7</v>
      </c>
      <c r="AC300">
        <v>0</v>
      </c>
      <c r="AD300">
        <f t="shared" si="34"/>
        <v>0</v>
      </c>
    </row>
    <row r="301" spans="1:30" x14ac:dyDescent="0.6">
      <c r="A301">
        <v>2013</v>
      </c>
      <c r="B301">
        <v>10</v>
      </c>
      <c r="C301">
        <v>27</v>
      </c>
      <c r="D301">
        <f t="shared" si="32"/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3000.2000000000003</v>
      </c>
      <c r="M301" s="13">
        <f t="shared" si="30"/>
        <v>510.03400000000011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3485.7000000000003</v>
      </c>
      <c r="O301" s="13">
        <f t="shared" si="31"/>
        <v>592.56900000000007</v>
      </c>
      <c r="P301">
        <v>30002</v>
      </c>
      <c r="Q301">
        <v>34857</v>
      </c>
      <c r="R301">
        <v>0.84365692479523458</v>
      </c>
      <c r="S301">
        <v>0.15634307520476551</v>
      </c>
      <c r="T301">
        <v>0.51721444679700546</v>
      </c>
      <c r="U301">
        <v>0.48278555320299449</v>
      </c>
      <c r="V301">
        <v>2.7834913742171809E-2</v>
      </c>
      <c r="W301" s="5">
        <v>0</v>
      </c>
      <c r="X301" s="5">
        <f t="shared" si="33"/>
        <v>0</v>
      </c>
      <c r="Y301">
        <v>1149</v>
      </c>
      <c r="Z301">
        <v>0</v>
      </c>
      <c r="AA301">
        <v>0</v>
      </c>
      <c r="AB301" s="9">
        <v>14.7</v>
      </c>
      <c r="AC301">
        <v>0</v>
      </c>
      <c r="AD301">
        <f t="shared" si="34"/>
        <v>0</v>
      </c>
    </row>
    <row r="302" spans="1:30" x14ac:dyDescent="0.6">
      <c r="A302">
        <v>2013</v>
      </c>
      <c r="B302">
        <v>10</v>
      </c>
      <c r="C302">
        <v>28</v>
      </c>
      <c r="D302">
        <f t="shared" si="32"/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4340.7</v>
      </c>
      <c r="M302" s="13">
        <f t="shared" si="30"/>
        <v>737.91899999999998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4641.3</v>
      </c>
      <c r="O302" s="13">
        <f t="shared" si="31"/>
        <v>789.02100000000007</v>
      </c>
      <c r="P302">
        <v>28938</v>
      </c>
      <c r="Q302">
        <v>30942</v>
      </c>
      <c r="R302">
        <v>0.8271253686674418</v>
      </c>
      <c r="S302">
        <v>0.1728746313325582</v>
      </c>
      <c r="T302">
        <v>0.52022798986442087</v>
      </c>
      <c r="U302">
        <v>0.47977201013557902</v>
      </c>
      <c r="V302">
        <v>9.2634123478113242E-2</v>
      </c>
      <c r="W302" s="5">
        <v>0</v>
      </c>
      <c r="X302" s="5">
        <f t="shared" si="33"/>
        <v>0</v>
      </c>
      <c r="Y302">
        <v>1149</v>
      </c>
      <c r="Z302">
        <v>0</v>
      </c>
      <c r="AA302">
        <v>0</v>
      </c>
      <c r="AB302" s="9">
        <v>15.2</v>
      </c>
      <c r="AC302">
        <v>0</v>
      </c>
      <c r="AD302">
        <f t="shared" si="34"/>
        <v>0</v>
      </c>
    </row>
    <row r="303" spans="1:30" x14ac:dyDescent="0.6">
      <c r="A303">
        <v>2013</v>
      </c>
      <c r="B303">
        <v>10</v>
      </c>
      <c r="C303">
        <v>29</v>
      </c>
      <c r="D303">
        <f t="shared" si="32"/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3649.5</v>
      </c>
      <c r="M303" s="13">
        <f t="shared" si="30"/>
        <v>620.41500000000008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3873.75</v>
      </c>
      <c r="O303" s="13">
        <f t="shared" si="31"/>
        <v>658.53750000000002</v>
      </c>
      <c r="P303">
        <v>24330</v>
      </c>
      <c r="Q303">
        <v>25825</v>
      </c>
      <c r="R303">
        <v>0.85058748495361236</v>
      </c>
      <c r="S303">
        <v>0.14941251504638761</v>
      </c>
      <c r="T303">
        <v>0.5397816690195455</v>
      </c>
      <c r="U303">
        <v>0.4602183309804545</v>
      </c>
      <c r="V303">
        <v>7.3797815453795226E-2</v>
      </c>
      <c r="W303" s="5">
        <v>0</v>
      </c>
      <c r="X303" s="5">
        <f t="shared" si="33"/>
        <v>0</v>
      </c>
      <c r="Y303">
        <v>1149</v>
      </c>
      <c r="Z303">
        <v>0</v>
      </c>
      <c r="AA303">
        <v>0</v>
      </c>
      <c r="AB303" s="9">
        <v>16.600000000000001</v>
      </c>
      <c r="AC303">
        <v>0</v>
      </c>
      <c r="AD303">
        <f t="shared" si="34"/>
        <v>0</v>
      </c>
    </row>
    <row r="304" spans="1:30" x14ac:dyDescent="0.6">
      <c r="A304">
        <v>2013</v>
      </c>
      <c r="B304">
        <v>10</v>
      </c>
      <c r="C304">
        <v>30</v>
      </c>
      <c r="D304">
        <f t="shared" si="32"/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3882.1499999999996</v>
      </c>
      <c r="M304" s="13">
        <f t="shared" si="30"/>
        <v>659.96550000000002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4071.45</v>
      </c>
      <c r="O304" s="13">
        <f t="shared" si="31"/>
        <v>692.14650000000006</v>
      </c>
      <c r="P304">
        <v>25881</v>
      </c>
      <c r="Q304">
        <v>27143</v>
      </c>
      <c r="R304">
        <v>0.82466845586442972</v>
      </c>
      <c r="S304">
        <v>0.17533154413557031</v>
      </c>
      <c r="T304">
        <v>0.55678031010008056</v>
      </c>
      <c r="U304">
        <v>0.44321968989991939</v>
      </c>
      <c r="V304">
        <v>5.6629128235212739E-2</v>
      </c>
      <c r="W304" s="5">
        <v>0</v>
      </c>
      <c r="X304" s="5">
        <f t="shared" si="33"/>
        <v>0</v>
      </c>
      <c r="Y304">
        <v>1149</v>
      </c>
      <c r="Z304">
        <v>0</v>
      </c>
      <c r="AA304">
        <v>0</v>
      </c>
      <c r="AB304" s="9">
        <v>15.4</v>
      </c>
      <c r="AC304">
        <v>0</v>
      </c>
      <c r="AD304">
        <f t="shared" si="34"/>
        <v>0</v>
      </c>
    </row>
    <row r="305" spans="1:30" x14ac:dyDescent="0.6">
      <c r="A305">
        <v>2013</v>
      </c>
      <c r="B305">
        <v>10</v>
      </c>
      <c r="C305">
        <v>31</v>
      </c>
      <c r="D305">
        <f t="shared" si="32"/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4492.8</v>
      </c>
      <c r="M305" s="13">
        <f t="shared" si="30"/>
        <v>763.77600000000007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4148.55</v>
      </c>
      <c r="O305" s="13">
        <f t="shared" si="31"/>
        <v>705.25350000000003</v>
      </c>
      <c r="P305">
        <v>29952</v>
      </c>
      <c r="Q305">
        <v>27657</v>
      </c>
      <c r="R305">
        <v>0.9375</v>
      </c>
      <c r="S305">
        <v>6.25E-2</v>
      </c>
      <c r="T305">
        <v>0.53905099644919074</v>
      </c>
      <c r="U305">
        <v>0.46094900355080931</v>
      </c>
      <c r="V305">
        <v>6.1010522021551432E-2</v>
      </c>
      <c r="W305" s="5">
        <v>0</v>
      </c>
      <c r="X305" s="5">
        <f t="shared" si="33"/>
        <v>0</v>
      </c>
      <c r="Y305">
        <v>1149</v>
      </c>
      <c r="Z305">
        <v>0</v>
      </c>
      <c r="AA305">
        <v>0</v>
      </c>
      <c r="AB305" s="9">
        <v>16.600000000000001</v>
      </c>
      <c r="AC305">
        <v>0</v>
      </c>
      <c r="AD305">
        <f t="shared" si="34"/>
        <v>0</v>
      </c>
    </row>
    <row r="306" spans="1:30" x14ac:dyDescent="0.6">
      <c r="A306">
        <v>2013</v>
      </c>
      <c r="B306">
        <v>11</v>
      </c>
      <c r="C306">
        <v>1</v>
      </c>
      <c r="D306">
        <f t="shared" si="32"/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3166.3</v>
      </c>
      <c r="M306" s="13">
        <f t="shared" si="30"/>
        <v>538.27100000000007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2908.5</v>
      </c>
      <c r="O306" s="13">
        <f t="shared" si="31"/>
        <v>494.44500000000005</v>
      </c>
      <c r="P306">
        <v>31663</v>
      </c>
      <c r="Q306">
        <v>29085</v>
      </c>
      <c r="R306">
        <v>0.82277943417546429</v>
      </c>
      <c r="S306">
        <v>0.1772205658245358</v>
      </c>
      <c r="T306">
        <v>0.48433267188483231</v>
      </c>
      <c r="U306">
        <v>0.51566732811516769</v>
      </c>
      <c r="V306">
        <v>7.6839970447872386E-2</v>
      </c>
      <c r="W306">
        <v>4</v>
      </c>
      <c r="X306">
        <f t="shared" si="33"/>
        <v>4</v>
      </c>
      <c r="Y306">
        <v>1149</v>
      </c>
      <c r="Z306">
        <v>154.56070413284669</v>
      </c>
      <c r="AA306">
        <v>4</v>
      </c>
      <c r="AB306" s="9">
        <v>18.899999999999999</v>
      </c>
      <c r="AC306">
        <v>0</v>
      </c>
      <c r="AD306">
        <f t="shared" si="34"/>
        <v>0</v>
      </c>
    </row>
    <row r="307" spans="1:30" x14ac:dyDescent="0.6">
      <c r="A307">
        <v>2013</v>
      </c>
      <c r="B307">
        <v>11</v>
      </c>
      <c r="C307">
        <v>2</v>
      </c>
      <c r="D307">
        <f t="shared" si="32"/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3079.5</v>
      </c>
      <c r="M307" s="13">
        <f t="shared" si="30"/>
        <v>523.51499999999999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2930.3</v>
      </c>
      <c r="O307" s="13">
        <f t="shared" si="31"/>
        <v>498.15100000000007</v>
      </c>
      <c r="P307">
        <v>30795</v>
      </c>
      <c r="Q307">
        <v>29303</v>
      </c>
      <c r="R307">
        <v>0.91536611124149259</v>
      </c>
      <c r="S307">
        <v>8.4633888758507386E-2</v>
      </c>
      <c r="T307">
        <v>0.56861002782338987</v>
      </c>
      <c r="U307">
        <v>0.43138997217661013</v>
      </c>
      <c r="V307">
        <v>5.6387993548319637E-2</v>
      </c>
      <c r="W307" s="5">
        <v>0</v>
      </c>
      <c r="X307" s="5">
        <f t="shared" si="33"/>
        <v>-4</v>
      </c>
      <c r="Y307">
        <v>1149</v>
      </c>
      <c r="Z307">
        <v>0</v>
      </c>
      <c r="AA307">
        <v>0</v>
      </c>
      <c r="AB307" s="9">
        <v>19.8</v>
      </c>
      <c r="AC307">
        <v>0</v>
      </c>
      <c r="AD307">
        <f t="shared" si="34"/>
        <v>0</v>
      </c>
    </row>
    <row r="308" spans="1:30" x14ac:dyDescent="0.6">
      <c r="A308">
        <v>2013</v>
      </c>
      <c r="B308">
        <v>11</v>
      </c>
      <c r="C308">
        <v>3</v>
      </c>
      <c r="D308">
        <f t="shared" si="32"/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2977.8</v>
      </c>
      <c r="M308" s="13">
        <f t="shared" si="30"/>
        <v>506.22600000000006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3539.7000000000003</v>
      </c>
      <c r="O308" s="13">
        <f t="shared" si="31"/>
        <v>601.74900000000014</v>
      </c>
      <c r="P308">
        <v>29778</v>
      </c>
      <c r="Q308">
        <v>35397</v>
      </c>
      <c r="R308">
        <v>0.88235294117647056</v>
      </c>
      <c r="S308">
        <v>0.1176470588235294</v>
      </c>
      <c r="T308">
        <v>0.55780182404928857</v>
      </c>
      <c r="U308">
        <v>0.44219817595071148</v>
      </c>
      <c r="V308">
        <v>6.3300492610837436E-2</v>
      </c>
      <c r="W308">
        <v>5</v>
      </c>
      <c r="X308">
        <f t="shared" si="33"/>
        <v>5</v>
      </c>
      <c r="Y308">
        <v>1149</v>
      </c>
      <c r="Z308">
        <v>190.2700022738893</v>
      </c>
      <c r="AA308">
        <v>5</v>
      </c>
      <c r="AB308" s="9">
        <v>18.600000000000001</v>
      </c>
      <c r="AC308">
        <v>0</v>
      </c>
      <c r="AD308">
        <f t="shared" si="34"/>
        <v>0</v>
      </c>
    </row>
    <row r="309" spans="1:30" x14ac:dyDescent="0.6">
      <c r="A309">
        <v>2013</v>
      </c>
      <c r="B309">
        <v>11</v>
      </c>
      <c r="C309">
        <v>4</v>
      </c>
      <c r="D309">
        <f t="shared" si="32"/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4315.2</v>
      </c>
      <c r="M309" s="13">
        <f t="shared" si="30"/>
        <v>733.58400000000006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4582.5</v>
      </c>
      <c r="O309" s="13">
        <f t="shared" si="31"/>
        <v>779.02500000000009</v>
      </c>
      <c r="P309">
        <v>28768</v>
      </c>
      <c r="Q309">
        <v>30550</v>
      </c>
      <c r="R309">
        <v>0.87407136233748661</v>
      </c>
      <c r="S309">
        <v>0.12592863766251339</v>
      </c>
      <c r="T309">
        <v>0.55427225425223137</v>
      </c>
      <c r="U309">
        <v>0.44572774574776858</v>
      </c>
      <c r="V309">
        <v>7.1840552764465812E-2</v>
      </c>
      <c r="W309" s="5">
        <v>0</v>
      </c>
      <c r="X309" s="5">
        <f t="shared" si="33"/>
        <v>-5</v>
      </c>
      <c r="Y309">
        <v>1149</v>
      </c>
      <c r="Z309">
        <v>0</v>
      </c>
      <c r="AA309">
        <v>0</v>
      </c>
      <c r="AB309" s="9">
        <v>16.100000000000001</v>
      </c>
      <c r="AC309">
        <v>0</v>
      </c>
      <c r="AD309">
        <f t="shared" si="34"/>
        <v>0</v>
      </c>
    </row>
    <row r="310" spans="1:30" x14ac:dyDescent="0.6">
      <c r="A310">
        <v>2013</v>
      </c>
      <c r="B310">
        <v>11</v>
      </c>
      <c r="C310">
        <v>5</v>
      </c>
      <c r="D310">
        <f t="shared" si="32"/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3769.95</v>
      </c>
      <c r="M310" s="13">
        <f t="shared" si="30"/>
        <v>640.89150000000006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3708.2999999999997</v>
      </c>
      <c r="O310" s="13">
        <f t="shared" si="31"/>
        <v>630.41099999999994</v>
      </c>
      <c r="P310">
        <v>25133</v>
      </c>
      <c r="Q310">
        <v>24722</v>
      </c>
      <c r="R310">
        <v>0.85136188366560017</v>
      </c>
      <c r="S310">
        <v>0.14863811633439991</v>
      </c>
      <c r="T310">
        <v>0.51992215439247336</v>
      </c>
      <c r="U310">
        <v>0.48007784560752648</v>
      </c>
      <c r="V310">
        <v>7.4348412353847482E-2</v>
      </c>
      <c r="W310" s="5">
        <v>0</v>
      </c>
      <c r="X310" s="5">
        <f t="shared" si="33"/>
        <v>0</v>
      </c>
      <c r="Y310">
        <v>1149</v>
      </c>
      <c r="Z310">
        <v>0</v>
      </c>
      <c r="AA310">
        <v>0</v>
      </c>
      <c r="AB310" s="9">
        <v>16.3</v>
      </c>
      <c r="AC310">
        <v>0</v>
      </c>
      <c r="AD310">
        <f t="shared" si="34"/>
        <v>0</v>
      </c>
    </row>
    <row r="311" spans="1:30" x14ac:dyDescent="0.6">
      <c r="A311">
        <v>2013</v>
      </c>
      <c r="B311">
        <v>11</v>
      </c>
      <c r="C311">
        <v>6</v>
      </c>
      <c r="D311">
        <f t="shared" si="32"/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4196.3999999999996</v>
      </c>
      <c r="M311" s="13">
        <f t="shared" si="30"/>
        <v>713.38800000000003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4144.2</v>
      </c>
      <c r="O311" s="13">
        <f t="shared" si="31"/>
        <v>704.51400000000001</v>
      </c>
      <c r="P311">
        <v>27976</v>
      </c>
      <c r="Q311">
        <v>27628</v>
      </c>
      <c r="R311">
        <v>0.91108886346300533</v>
      </c>
      <c r="S311">
        <v>8.8911136536994659E-2</v>
      </c>
      <c r="T311">
        <v>0.55136005349235218</v>
      </c>
      <c r="U311">
        <v>0.44863994650764782</v>
      </c>
      <c r="V311">
        <v>3.5340757746364138E-2</v>
      </c>
      <c r="W311" s="5">
        <v>0</v>
      </c>
      <c r="X311" s="5">
        <f t="shared" si="33"/>
        <v>0</v>
      </c>
      <c r="Y311">
        <v>1149</v>
      </c>
      <c r="Z311">
        <v>0</v>
      </c>
      <c r="AA311">
        <v>0</v>
      </c>
      <c r="AB311" s="9">
        <v>18.399999999999999</v>
      </c>
      <c r="AC311">
        <v>0</v>
      </c>
      <c r="AD311">
        <f t="shared" si="34"/>
        <v>0</v>
      </c>
    </row>
    <row r="312" spans="1:30" x14ac:dyDescent="0.6">
      <c r="A312">
        <v>2013</v>
      </c>
      <c r="B312">
        <v>11</v>
      </c>
      <c r="C312">
        <v>7</v>
      </c>
      <c r="D312">
        <f t="shared" si="32"/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4789.3499999999995</v>
      </c>
      <c r="M312" s="13">
        <f t="shared" si="30"/>
        <v>814.18949999999995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4235.0999999999995</v>
      </c>
      <c r="O312" s="13">
        <f t="shared" si="31"/>
        <v>719.96699999999998</v>
      </c>
      <c r="P312">
        <v>31929</v>
      </c>
      <c r="Q312">
        <v>28234</v>
      </c>
      <c r="R312">
        <v>0.90377525252525248</v>
      </c>
      <c r="S312">
        <v>9.6224747474747477E-2</v>
      </c>
      <c r="T312">
        <v>0.54343920454302763</v>
      </c>
      <c r="U312">
        <v>0.45656079545697242</v>
      </c>
      <c r="V312">
        <v>0.23515589850708579</v>
      </c>
      <c r="W312" s="5">
        <v>0</v>
      </c>
      <c r="X312" s="5">
        <f t="shared" si="33"/>
        <v>0</v>
      </c>
      <c r="Y312">
        <v>1149</v>
      </c>
      <c r="Z312">
        <v>0</v>
      </c>
      <c r="AA312">
        <v>0</v>
      </c>
      <c r="AB312" s="9">
        <v>17.399999999999999</v>
      </c>
      <c r="AC312">
        <v>0</v>
      </c>
      <c r="AD312">
        <f t="shared" si="34"/>
        <v>0</v>
      </c>
    </row>
    <row r="313" spans="1:30" x14ac:dyDescent="0.6">
      <c r="A313">
        <v>2013</v>
      </c>
      <c r="B313">
        <v>11</v>
      </c>
      <c r="C313">
        <v>8</v>
      </c>
      <c r="D313">
        <f t="shared" si="32"/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3319.6000000000004</v>
      </c>
      <c r="M313" s="13">
        <f t="shared" si="30"/>
        <v>564.33200000000011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3111</v>
      </c>
      <c r="O313" s="13">
        <f t="shared" si="31"/>
        <v>528.87</v>
      </c>
      <c r="P313">
        <v>33196</v>
      </c>
      <c r="Q313">
        <v>31110</v>
      </c>
      <c r="R313">
        <v>0.80714569079254983</v>
      </c>
      <c r="S313">
        <v>0.19285430920745009</v>
      </c>
      <c r="T313">
        <v>0.55655359469401211</v>
      </c>
      <c r="U313">
        <v>0.44344640530598778</v>
      </c>
      <c r="V313">
        <v>5.8660204884629433E-2</v>
      </c>
      <c r="W313">
        <v>6</v>
      </c>
      <c r="X313">
        <f t="shared" si="33"/>
        <v>6</v>
      </c>
      <c r="Y313">
        <v>1149</v>
      </c>
      <c r="Z313">
        <v>250.8048080429831</v>
      </c>
      <c r="AA313">
        <v>6</v>
      </c>
      <c r="AB313" s="9">
        <v>14.9</v>
      </c>
      <c r="AC313">
        <v>0</v>
      </c>
      <c r="AD313">
        <f t="shared" si="34"/>
        <v>0</v>
      </c>
    </row>
    <row r="314" spans="1:30" x14ac:dyDescent="0.6">
      <c r="A314">
        <v>2013</v>
      </c>
      <c r="B314">
        <v>11</v>
      </c>
      <c r="C314">
        <v>9</v>
      </c>
      <c r="D314">
        <f t="shared" si="32"/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3048.4</v>
      </c>
      <c r="M314" s="13">
        <f t="shared" si="30"/>
        <v>518.22800000000007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3137.8</v>
      </c>
      <c r="O314" s="13">
        <f t="shared" si="31"/>
        <v>533.42600000000004</v>
      </c>
      <c r="P314">
        <v>30484</v>
      </c>
      <c r="Q314">
        <v>31378</v>
      </c>
      <c r="R314">
        <v>0.9070886212281678</v>
      </c>
      <c r="S314">
        <v>9.2911378771832198E-2</v>
      </c>
      <c r="T314">
        <v>0.5181557435092865</v>
      </c>
      <c r="U314">
        <v>0.4818442564907135</v>
      </c>
      <c r="V314">
        <v>0.1367738664669611</v>
      </c>
      <c r="W314" s="5">
        <v>0</v>
      </c>
      <c r="X314" s="5">
        <f t="shared" si="33"/>
        <v>-6</v>
      </c>
      <c r="Y314">
        <v>1149</v>
      </c>
      <c r="Z314">
        <v>0</v>
      </c>
      <c r="AA314">
        <v>0</v>
      </c>
      <c r="AB314" s="9">
        <v>19.8</v>
      </c>
      <c r="AC314">
        <v>35.9</v>
      </c>
      <c r="AD314">
        <f t="shared" si="34"/>
        <v>710.82</v>
      </c>
    </row>
    <row r="315" spans="1:30" x14ac:dyDescent="0.6">
      <c r="A315">
        <v>2013</v>
      </c>
      <c r="B315">
        <v>11</v>
      </c>
      <c r="C315">
        <v>10</v>
      </c>
      <c r="D315">
        <f t="shared" si="32"/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2959.2000000000003</v>
      </c>
      <c r="M315" s="13">
        <f t="shared" si="30"/>
        <v>503.06400000000008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3569.6000000000004</v>
      </c>
      <c r="O315" s="13">
        <f t="shared" si="31"/>
        <v>606.83200000000011</v>
      </c>
      <c r="P315">
        <v>29592</v>
      </c>
      <c r="Q315">
        <v>35696</v>
      </c>
      <c r="R315">
        <v>0.90709564988656166</v>
      </c>
      <c r="S315">
        <v>9.2904350113438325E-2</v>
      </c>
      <c r="T315">
        <v>0.55286624051329936</v>
      </c>
      <c r="U315">
        <v>0.44713375948670059</v>
      </c>
      <c r="V315">
        <v>0.1495053008744692</v>
      </c>
      <c r="W315" s="5">
        <v>0</v>
      </c>
      <c r="X315" s="5">
        <f t="shared" si="33"/>
        <v>0</v>
      </c>
      <c r="Y315">
        <v>1149</v>
      </c>
      <c r="Z315">
        <v>0</v>
      </c>
      <c r="AA315">
        <v>0</v>
      </c>
      <c r="AB315" s="9">
        <v>13.4</v>
      </c>
      <c r="AC315">
        <v>12.8</v>
      </c>
      <c r="AD315">
        <f t="shared" si="34"/>
        <v>171.52</v>
      </c>
    </row>
    <row r="316" spans="1:30" x14ac:dyDescent="0.6">
      <c r="A316">
        <v>2013</v>
      </c>
      <c r="B316">
        <v>11</v>
      </c>
      <c r="C316">
        <v>11</v>
      </c>
      <c r="D316">
        <f t="shared" si="32"/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4296.5999999999995</v>
      </c>
      <c r="M316" s="13">
        <f t="shared" si="30"/>
        <v>730.42199999999991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4806.5999999999995</v>
      </c>
      <c r="O316" s="13">
        <f t="shared" si="31"/>
        <v>817.12199999999996</v>
      </c>
      <c r="P316">
        <v>28644</v>
      </c>
      <c r="Q316">
        <v>32044</v>
      </c>
      <c r="R316">
        <v>0.9375</v>
      </c>
      <c r="S316">
        <v>6.25E-2</v>
      </c>
      <c r="T316">
        <v>0.56499628038252014</v>
      </c>
      <c r="U316">
        <v>0.43500371961747991</v>
      </c>
      <c r="V316">
        <v>4.4424195037013628E-2</v>
      </c>
      <c r="W316">
        <v>7</v>
      </c>
      <c r="X316">
        <f t="shared" si="33"/>
        <v>7</v>
      </c>
      <c r="Y316">
        <v>1149</v>
      </c>
      <c r="Z316">
        <v>340.95038719203819</v>
      </c>
      <c r="AA316">
        <v>7</v>
      </c>
      <c r="AB316" s="9">
        <v>11</v>
      </c>
      <c r="AC316">
        <v>0</v>
      </c>
      <c r="AD316">
        <f t="shared" si="34"/>
        <v>0</v>
      </c>
    </row>
    <row r="317" spans="1:30" x14ac:dyDescent="0.6">
      <c r="A317">
        <v>2013</v>
      </c>
      <c r="B317">
        <v>11</v>
      </c>
      <c r="C317">
        <v>12</v>
      </c>
      <c r="D317">
        <f t="shared" si="32"/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3631.0499999999997</v>
      </c>
      <c r="M317" s="13">
        <f t="shared" si="30"/>
        <v>617.27850000000001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3677.85</v>
      </c>
      <c r="O317" s="13">
        <f t="shared" si="31"/>
        <v>625.23450000000003</v>
      </c>
      <c r="P317">
        <v>24207</v>
      </c>
      <c r="Q317">
        <v>24519</v>
      </c>
      <c r="R317">
        <v>0.91086140607835953</v>
      </c>
      <c r="S317">
        <v>8.9138593921640419E-2</v>
      </c>
      <c r="T317">
        <v>0.54023813755355687</v>
      </c>
      <c r="U317">
        <v>0.45976186244644313</v>
      </c>
      <c r="V317">
        <v>3.2163409732059611E-2</v>
      </c>
      <c r="W317" s="5">
        <v>0</v>
      </c>
      <c r="X317" s="5">
        <f t="shared" si="33"/>
        <v>-7</v>
      </c>
      <c r="Y317">
        <v>1149</v>
      </c>
      <c r="Z317">
        <v>0</v>
      </c>
      <c r="AA317">
        <v>0</v>
      </c>
      <c r="AB317" s="9">
        <v>10.7</v>
      </c>
      <c r="AC317">
        <v>0</v>
      </c>
      <c r="AD317">
        <f t="shared" si="34"/>
        <v>0</v>
      </c>
    </row>
    <row r="318" spans="1:30" x14ac:dyDescent="0.6">
      <c r="A318">
        <v>2013</v>
      </c>
      <c r="B318">
        <v>11</v>
      </c>
      <c r="C318">
        <v>13</v>
      </c>
      <c r="D318">
        <f t="shared" si="32"/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4078.35</v>
      </c>
      <c r="M318" s="13">
        <f t="shared" si="30"/>
        <v>693.31950000000006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3996.45</v>
      </c>
      <c r="O318" s="13">
        <f t="shared" si="31"/>
        <v>679.39650000000006</v>
      </c>
      <c r="P318">
        <v>27189</v>
      </c>
      <c r="Q318">
        <v>26643</v>
      </c>
      <c r="R318">
        <v>0.73157795669071646</v>
      </c>
      <c r="S318">
        <v>0.26842204330928349</v>
      </c>
      <c r="T318">
        <v>0.54215790413275</v>
      </c>
      <c r="U318">
        <v>0.45784209586724989</v>
      </c>
      <c r="V318">
        <v>1.5207972104523831E-2</v>
      </c>
      <c r="W318">
        <v>9</v>
      </c>
      <c r="X318">
        <f t="shared" si="33"/>
        <v>9</v>
      </c>
      <c r="Y318">
        <v>1149</v>
      </c>
      <c r="Z318">
        <v>535.78905977368902</v>
      </c>
      <c r="AA318">
        <v>9</v>
      </c>
      <c r="AB318" s="9">
        <v>10.6</v>
      </c>
      <c r="AC318">
        <v>0</v>
      </c>
      <c r="AD318">
        <f t="shared" si="34"/>
        <v>0</v>
      </c>
    </row>
    <row r="319" spans="1:30" x14ac:dyDescent="0.6">
      <c r="A319">
        <v>2013</v>
      </c>
      <c r="B319">
        <v>11</v>
      </c>
      <c r="C319">
        <v>14</v>
      </c>
      <c r="D319">
        <f t="shared" si="32"/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4703.0999999999995</v>
      </c>
      <c r="M319" s="13">
        <f t="shared" si="30"/>
        <v>799.52699999999993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4055.7</v>
      </c>
      <c r="O319" s="13">
        <f t="shared" si="31"/>
        <v>689.46900000000005</v>
      </c>
      <c r="P319">
        <v>31354</v>
      </c>
      <c r="Q319">
        <v>27038</v>
      </c>
      <c r="R319">
        <v>0.9375</v>
      </c>
      <c r="S319">
        <v>6.25E-2</v>
      </c>
      <c r="T319">
        <v>0.54117905263410837</v>
      </c>
      <c r="U319">
        <v>0.45882094736589157</v>
      </c>
      <c r="V319">
        <v>6.8218377226880789E-2</v>
      </c>
      <c r="W319">
        <v>13</v>
      </c>
      <c r="X319">
        <f t="shared" si="33"/>
        <v>4</v>
      </c>
      <c r="Y319">
        <v>1149</v>
      </c>
      <c r="Z319">
        <v>314.02908969854508</v>
      </c>
      <c r="AA319">
        <v>13</v>
      </c>
      <c r="AB319" s="9">
        <v>12.7</v>
      </c>
      <c r="AC319">
        <v>0.7</v>
      </c>
      <c r="AD319">
        <f t="shared" si="34"/>
        <v>8.8899999999999988</v>
      </c>
    </row>
    <row r="320" spans="1:30" x14ac:dyDescent="0.6">
      <c r="A320">
        <v>2013</v>
      </c>
      <c r="B320">
        <v>11</v>
      </c>
      <c r="C320">
        <v>15</v>
      </c>
      <c r="D320">
        <f t="shared" si="32"/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3206.2000000000003</v>
      </c>
      <c r="M320" s="13">
        <f t="shared" si="30"/>
        <v>545.05400000000009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3045.1000000000004</v>
      </c>
      <c r="O320" s="13">
        <f t="shared" si="31"/>
        <v>517.66700000000014</v>
      </c>
      <c r="P320">
        <v>32062</v>
      </c>
      <c r="Q320">
        <v>30451</v>
      </c>
      <c r="R320">
        <v>0.96256740815638686</v>
      </c>
      <c r="S320">
        <v>3.7432591843613083E-2</v>
      </c>
      <c r="T320">
        <v>0.52394258155221418</v>
      </c>
      <c r="U320">
        <v>0.47605741844778582</v>
      </c>
      <c r="V320">
        <v>8.2860270480748371E-2</v>
      </c>
      <c r="W320">
        <v>44</v>
      </c>
      <c r="X320">
        <f t="shared" si="33"/>
        <v>31</v>
      </c>
      <c r="Y320">
        <v>1149</v>
      </c>
      <c r="Z320">
        <v>306.85233795155023</v>
      </c>
      <c r="AA320">
        <v>44</v>
      </c>
      <c r="AB320" s="9">
        <v>13.2</v>
      </c>
      <c r="AC320">
        <v>0.9</v>
      </c>
      <c r="AD320">
        <f t="shared" si="34"/>
        <v>11.879999999999999</v>
      </c>
    </row>
    <row r="321" spans="1:30" x14ac:dyDescent="0.6">
      <c r="A321">
        <v>2013</v>
      </c>
      <c r="B321">
        <v>11</v>
      </c>
      <c r="C321">
        <v>16</v>
      </c>
      <c r="D321">
        <f t="shared" si="32"/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2875.3</v>
      </c>
      <c r="M321" s="13">
        <f t="shared" si="30"/>
        <v>488.80100000000004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2989.6000000000004</v>
      </c>
      <c r="O321" s="13">
        <f t="shared" si="31"/>
        <v>508.23200000000008</v>
      </c>
      <c r="P321">
        <v>28753</v>
      </c>
      <c r="Q321">
        <v>29896</v>
      </c>
      <c r="R321">
        <v>0.90416991679667191</v>
      </c>
      <c r="S321">
        <v>9.5830083203328142E-2</v>
      </c>
      <c r="T321">
        <v>0.55696855378920596</v>
      </c>
      <c r="U321">
        <v>0.44303144621079399</v>
      </c>
      <c r="V321">
        <v>0.12894185517074441</v>
      </c>
      <c r="W321">
        <v>151</v>
      </c>
      <c r="X321">
        <f t="shared" si="33"/>
        <v>107</v>
      </c>
      <c r="Y321">
        <v>1149</v>
      </c>
      <c r="Z321">
        <v>363.56971850862669</v>
      </c>
      <c r="AA321">
        <v>151</v>
      </c>
      <c r="AB321" s="9">
        <v>13.9</v>
      </c>
      <c r="AC321">
        <v>0</v>
      </c>
      <c r="AD321">
        <f t="shared" si="34"/>
        <v>0</v>
      </c>
    </row>
    <row r="322" spans="1:30" x14ac:dyDescent="0.6">
      <c r="A322">
        <v>2013</v>
      </c>
      <c r="B322">
        <v>11</v>
      </c>
      <c r="C322">
        <v>17</v>
      </c>
      <c r="D322">
        <f t="shared" si="32"/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6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2599.2000000000003</v>
      </c>
      <c r="M322" s="13">
        <f t="shared" ref="M322:M366" si="37">L322*0.17</f>
        <v>441.86400000000009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3452.2000000000003</v>
      </c>
      <c r="O322" s="13">
        <f t="shared" ref="O322:O366" si="38">N322*0.17</f>
        <v>586.87400000000014</v>
      </c>
      <c r="P322">
        <v>25992</v>
      </c>
      <c r="Q322">
        <v>34522</v>
      </c>
      <c r="R322">
        <v>0.74345676460571697</v>
      </c>
      <c r="S322">
        <v>0.25654323539428309</v>
      </c>
      <c r="T322">
        <v>0.48681819415219851</v>
      </c>
      <c r="U322">
        <v>0.45762625029224591</v>
      </c>
      <c r="V322">
        <v>2.088565950256863E-2</v>
      </c>
      <c r="W322">
        <v>683</v>
      </c>
      <c r="X322">
        <f t="shared" si="33"/>
        <v>532</v>
      </c>
      <c r="Y322">
        <v>1149</v>
      </c>
      <c r="Z322">
        <v>628.50407665169223</v>
      </c>
      <c r="AA322">
        <v>683</v>
      </c>
      <c r="AB322" s="9">
        <v>12.4</v>
      </c>
      <c r="AC322">
        <v>1.3</v>
      </c>
      <c r="AD322">
        <f t="shared" si="34"/>
        <v>16.12</v>
      </c>
    </row>
    <row r="323" spans="1:30" x14ac:dyDescent="0.6">
      <c r="A323">
        <v>2013</v>
      </c>
      <c r="B323">
        <v>11</v>
      </c>
      <c r="C323">
        <v>18</v>
      </c>
      <c r="D323">
        <f t="shared" ref="D323:D366" si="39">WEEKDAY(DATE(A323,B323,C323), 2)</f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3895.6499999999996</v>
      </c>
      <c r="M323" s="13">
        <f t="shared" si="37"/>
        <v>662.26049999999998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4462.3499999999995</v>
      </c>
      <c r="O323" s="13">
        <f t="shared" si="38"/>
        <v>758.59949999999992</v>
      </c>
      <c r="P323">
        <v>25971</v>
      </c>
      <c r="Q323">
        <v>29749</v>
      </c>
      <c r="R323">
        <v>0.88422294132853607</v>
      </c>
      <c r="S323">
        <v>0.1157770586714639</v>
      </c>
      <c r="T323">
        <v>0.52342038179423767</v>
      </c>
      <c r="U323">
        <v>0.47657961820576228</v>
      </c>
      <c r="V323">
        <v>5.2553230786926433E-2</v>
      </c>
      <c r="W323">
        <v>771</v>
      </c>
      <c r="X323">
        <f t="shared" ref="X323:X366" si="40">W323-W322</f>
        <v>88</v>
      </c>
      <c r="Y323">
        <v>1149</v>
      </c>
      <c r="Z323">
        <v>536.69288127197956</v>
      </c>
      <c r="AA323">
        <v>771</v>
      </c>
      <c r="AB323" s="9">
        <v>8.5</v>
      </c>
      <c r="AC323">
        <v>2.8</v>
      </c>
      <c r="AD323">
        <f t="shared" ref="AD323:AD366" si="41">AB323*AC323</f>
        <v>23.799999999999997</v>
      </c>
    </row>
    <row r="324" spans="1:30" x14ac:dyDescent="0.6">
      <c r="A324">
        <v>2013</v>
      </c>
      <c r="B324">
        <v>11</v>
      </c>
      <c r="C324">
        <v>19</v>
      </c>
      <c r="D324">
        <f t="shared" si="39"/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3278.4</v>
      </c>
      <c r="M324" s="13">
        <f t="shared" si="37"/>
        <v>557.32800000000009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3330.15</v>
      </c>
      <c r="O324" s="13">
        <f t="shared" si="38"/>
        <v>566.1255000000001</v>
      </c>
      <c r="P324">
        <v>21856</v>
      </c>
      <c r="Q324">
        <v>22201</v>
      </c>
      <c r="R324">
        <v>0.79904062488832395</v>
      </c>
      <c r="S324">
        <v>0.20095937511167611</v>
      </c>
      <c r="T324">
        <v>0.52512642707681234</v>
      </c>
      <c r="U324">
        <v>0.416050043511423</v>
      </c>
      <c r="V324">
        <v>2.2087117675352971E-2</v>
      </c>
      <c r="W324">
        <v>709</v>
      </c>
      <c r="X324">
        <f t="shared" si="40"/>
        <v>-62</v>
      </c>
      <c r="Y324">
        <v>1149</v>
      </c>
      <c r="Z324">
        <v>661.48891635568179</v>
      </c>
      <c r="AA324">
        <v>709</v>
      </c>
      <c r="AB324" s="9">
        <v>9.1</v>
      </c>
      <c r="AC324">
        <v>0.9</v>
      </c>
      <c r="AD324">
        <f t="shared" si="41"/>
        <v>8.19</v>
      </c>
    </row>
    <row r="325" spans="1:30" x14ac:dyDescent="0.6">
      <c r="A325">
        <v>2013</v>
      </c>
      <c r="B325">
        <v>11</v>
      </c>
      <c r="C325">
        <v>20</v>
      </c>
      <c r="D325">
        <f t="shared" si="39"/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3759.8999999999996</v>
      </c>
      <c r="M325" s="13">
        <f t="shared" si="37"/>
        <v>639.18299999999999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3648.75</v>
      </c>
      <c r="O325" s="13">
        <f t="shared" si="38"/>
        <v>620.28750000000002</v>
      </c>
      <c r="P325">
        <v>25066</v>
      </c>
      <c r="Q325">
        <v>24325</v>
      </c>
      <c r="R325">
        <v>0.9019224503095471</v>
      </c>
      <c r="S325">
        <v>9.8077549690452917E-2</v>
      </c>
      <c r="T325">
        <v>0.54679901751135873</v>
      </c>
      <c r="U325">
        <v>0.45320098248864132</v>
      </c>
      <c r="V325">
        <v>1.7814980158730159E-2</v>
      </c>
      <c r="W325">
        <v>620</v>
      </c>
      <c r="X325">
        <f t="shared" si="40"/>
        <v>-89</v>
      </c>
      <c r="Y325">
        <v>1149</v>
      </c>
      <c r="Z325">
        <v>515.14661675981563</v>
      </c>
      <c r="AA325">
        <v>620</v>
      </c>
      <c r="AB325" s="9">
        <v>10.3</v>
      </c>
      <c r="AC325">
        <v>0</v>
      </c>
      <c r="AD325">
        <f t="shared" si="41"/>
        <v>0</v>
      </c>
    </row>
    <row r="326" spans="1:30" x14ac:dyDescent="0.6">
      <c r="A326">
        <v>2013</v>
      </c>
      <c r="B326">
        <v>11</v>
      </c>
      <c r="C326">
        <v>21</v>
      </c>
      <c r="D326">
        <f t="shared" si="39"/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4473.1499999999996</v>
      </c>
      <c r="M326" s="13">
        <f t="shared" si="37"/>
        <v>760.43550000000005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3492.15</v>
      </c>
      <c r="O326" s="13">
        <f t="shared" si="38"/>
        <v>593.66550000000007</v>
      </c>
      <c r="P326">
        <v>29821</v>
      </c>
      <c r="Q326">
        <v>23281</v>
      </c>
      <c r="R326">
        <v>0.83333333333333337</v>
      </c>
      <c r="S326">
        <v>0.16666666666666671</v>
      </c>
      <c r="T326">
        <v>0.47559231293603138</v>
      </c>
      <c r="U326">
        <v>0.52440768706396856</v>
      </c>
      <c r="V326">
        <v>1.7989417989417989E-2</v>
      </c>
      <c r="W326">
        <v>655</v>
      </c>
      <c r="X326">
        <f t="shared" si="40"/>
        <v>35</v>
      </c>
      <c r="Y326">
        <v>1149</v>
      </c>
      <c r="Z326">
        <v>483.73587575622321</v>
      </c>
      <c r="AA326">
        <v>655</v>
      </c>
      <c r="AB326" s="9">
        <v>10.9</v>
      </c>
      <c r="AC326">
        <v>0</v>
      </c>
      <c r="AD326">
        <f t="shared" si="41"/>
        <v>0</v>
      </c>
    </row>
    <row r="327" spans="1:30" x14ac:dyDescent="0.6">
      <c r="A327">
        <v>2013</v>
      </c>
      <c r="B327">
        <v>11</v>
      </c>
      <c r="C327">
        <v>22</v>
      </c>
      <c r="D327">
        <f t="shared" si="39"/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3126</v>
      </c>
      <c r="M327" s="13">
        <f t="shared" si="37"/>
        <v>531.42000000000007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2888.2000000000003</v>
      </c>
      <c r="O327" s="13">
        <f t="shared" si="38"/>
        <v>490.99400000000009</v>
      </c>
      <c r="P327">
        <v>31260</v>
      </c>
      <c r="Q327">
        <v>28882</v>
      </c>
      <c r="R327">
        <v>0.84487267308734948</v>
      </c>
      <c r="S327">
        <v>0.15512732691265041</v>
      </c>
      <c r="T327">
        <v>0.58173768394782888</v>
      </c>
      <c r="U327">
        <v>0.41826231605217112</v>
      </c>
      <c r="V327">
        <v>3.5904850204367122E-2</v>
      </c>
      <c r="W327">
        <v>736</v>
      </c>
      <c r="X327">
        <f t="shared" si="40"/>
        <v>81</v>
      </c>
      <c r="Y327">
        <v>1149</v>
      </c>
      <c r="Z327">
        <v>454.74917179062618</v>
      </c>
      <c r="AA327">
        <v>736</v>
      </c>
      <c r="AB327" s="9">
        <v>10</v>
      </c>
      <c r="AC327">
        <v>0</v>
      </c>
      <c r="AD327">
        <f t="shared" si="41"/>
        <v>0</v>
      </c>
    </row>
    <row r="328" spans="1:30" x14ac:dyDescent="0.6">
      <c r="A328">
        <v>2013</v>
      </c>
      <c r="B328">
        <v>11</v>
      </c>
      <c r="C328">
        <v>23</v>
      </c>
      <c r="D328">
        <f t="shared" si="39"/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2780.8</v>
      </c>
      <c r="M328" s="13">
        <f t="shared" si="37"/>
        <v>472.73600000000005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2800.6000000000004</v>
      </c>
      <c r="O328" s="13">
        <f t="shared" si="38"/>
        <v>476.10200000000009</v>
      </c>
      <c r="P328">
        <v>27808</v>
      </c>
      <c r="Q328">
        <v>28006</v>
      </c>
      <c r="R328">
        <v>0.9375</v>
      </c>
      <c r="S328">
        <v>6.25E-2</v>
      </c>
      <c r="T328">
        <v>0.57506685544321134</v>
      </c>
      <c r="U328">
        <v>0.4249331445567886</v>
      </c>
      <c r="V328">
        <v>7.8409090909090911E-3</v>
      </c>
      <c r="W328">
        <v>856</v>
      </c>
      <c r="X328">
        <f t="shared" si="40"/>
        <v>120</v>
      </c>
      <c r="Y328">
        <v>1149</v>
      </c>
      <c r="Z328">
        <v>521.07934364334506</v>
      </c>
      <c r="AA328">
        <v>856</v>
      </c>
      <c r="AB328" s="9">
        <v>9.8000000000000007</v>
      </c>
      <c r="AC328">
        <v>0</v>
      </c>
      <c r="AD328">
        <f t="shared" si="41"/>
        <v>0</v>
      </c>
    </row>
    <row r="329" spans="1:30" x14ac:dyDescent="0.6">
      <c r="A329">
        <v>2013</v>
      </c>
      <c r="B329">
        <v>11</v>
      </c>
      <c r="C329">
        <v>24</v>
      </c>
      <c r="D329">
        <f t="shared" si="39"/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2099.6</v>
      </c>
      <c r="M329" s="13">
        <f t="shared" si="37"/>
        <v>356.93200000000002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3236.1000000000004</v>
      </c>
      <c r="O329" s="13">
        <f t="shared" si="38"/>
        <v>550.13700000000006</v>
      </c>
      <c r="P329">
        <v>20996</v>
      </c>
      <c r="Q329">
        <v>32361</v>
      </c>
      <c r="R329">
        <v>0.80205194171512584</v>
      </c>
      <c r="S329">
        <v>0.19794805828487411</v>
      </c>
      <c r="T329">
        <v>0.51301963222992908</v>
      </c>
      <c r="U329">
        <v>0.48698036777007098</v>
      </c>
      <c r="V329">
        <v>0.16535186558453149</v>
      </c>
      <c r="W329">
        <v>863</v>
      </c>
      <c r="X329">
        <f t="shared" si="40"/>
        <v>7</v>
      </c>
      <c r="Y329">
        <v>1149</v>
      </c>
      <c r="Z329">
        <v>938.16407371091566</v>
      </c>
      <c r="AA329">
        <v>863</v>
      </c>
      <c r="AB329" s="9">
        <v>14.2</v>
      </c>
      <c r="AC329">
        <v>15.1</v>
      </c>
      <c r="AD329">
        <f t="shared" si="41"/>
        <v>214.42</v>
      </c>
    </row>
    <row r="330" spans="1:30" x14ac:dyDescent="0.6">
      <c r="A330">
        <v>2013</v>
      </c>
      <c r="B330">
        <v>11</v>
      </c>
      <c r="C330">
        <v>25</v>
      </c>
      <c r="D330">
        <f t="shared" si="39"/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3837.6</v>
      </c>
      <c r="M330" s="13">
        <f t="shared" si="37"/>
        <v>652.39200000000005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4511.3999999999996</v>
      </c>
      <c r="O330" s="13">
        <f t="shared" si="38"/>
        <v>766.93799999999999</v>
      </c>
      <c r="P330">
        <v>25584</v>
      </c>
      <c r="Q330">
        <v>30076</v>
      </c>
      <c r="R330">
        <v>0.79954371230795085</v>
      </c>
      <c r="S330">
        <v>0.2004562876920491</v>
      </c>
      <c r="T330">
        <v>0.55020170389788214</v>
      </c>
      <c r="U330">
        <v>0.44979829610211791</v>
      </c>
      <c r="V330">
        <v>0.17270346759039909</v>
      </c>
      <c r="W330">
        <v>903</v>
      </c>
      <c r="X330">
        <f t="shared" si="40"/>
        <v>40</v>
      </c>
      <c r="Y330">
        <v>1149</v>
      </c>
      <c r="Z330">
        <v>498.1176120004464</v>
      </c>
      <c r="AA330">
        <v>903</v>
      </c>
      <c r="AB330" s="9">
        <v>11.6</v>
      </c>
      <c r="AC330">
        <v>4.3</v>
      </c>
      <c r="AD330">
        <f t="shared" si="41"/>
        <v>49.879999999999995</v>
      </c>
    </row>
    <row r="331" spans="1:30" x14ac:dyDescent="0.6">
      <c r="A331">
        <v>2013</v>
      </c>
      <c r="B331">
        <v>11</v>
      </c>
      <c r="C331">
        <v>26</v>
      </c>
      <c r="D331">
        <f t="shared" si="39"/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2756.5499999999997</v>
      </c>
      <c r="M331" s="13">
        <f t="shared" si="37"/>
        <v>468.61349999999999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2971.35</v>
      </c>
      <c r="O331" s="13">
        <f t="shared" si="38"/>
        <v>505.12950000000001</v>
      </c>
      <c r="P331">
        <v>18377</v>
      </c>
      <c r="Q331">
        <v>19809</v>
      </c>
      <c r="R331">
        <v>0.89434173669467787</v>
      </c>
      <c r="S331">
        <v>0.1056582633053221</v>
      </c>
      <c r="T331">
        <v>0.57896308858923839</v>
      </c>
      <c r="U331">
        <v>0.42103691141076149</v>
      </c>
      <c r="V331">
        <v>3.1011520535286691E-2</v>
      </c>
      <c r="W331">
        <v>604</v>
      </c>
      <c r="X331">
        <f t="shared" si="40"/>
        <v>-299</v>
      </c>
      <c r="Y331">
        <v>1149</v>
      </c>
      <c r="Z331">
        <v>628.97953585897562</v>
      </c>
      <c r="AA331">
        <v>604</v>
      </c>
      <c r="AB331" s="9">
        <v>10</v>
      </c>
      <c r="AC331">
        <v>0.3</v>
      </c>
      <c r="AD331">
        <f t="shared" si="41"/>
        <v>3</v>
      </c>
    </row>
    <row r="332" spans="1:30" x14ac:dyDescent="0.6">
      <c r="A332">
        <v>2013</v>
      </c>
      <c r="B332">
        <v>11</v>
      </c>
      <c r="C332">
        <v>27</v>
      </c>
      <c r="D332">
        <f t="shared" si="39"/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3204.9</v>
      </c>
      <c r="M332" s="13">
        <f t="shared" si="37"/>
        <v>544.83300000000008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3120</v>
      </c>
      <c r="O332" s="13">
        <f t="shared" si="38"/>
        <v>530.40000000000009</v>
      </c>
      <c r="P332">
        <v>21366</v>
      </c>
      <c r="Q332">
        <v>20800</v>
      </c>
      <c r="R332">
        <v>0.76412019364921213</v>
      </c>
      <c r="S332">
        <v>0.2358798063507879</v>
      </c>
      <c r="T332">
        <v>0.54462792968984919</v>
      </c>
      <c r="U332">
        <v>0.45537207031015081</v>
      </c>
      <c r="V332">
        <v>6.2279040936329931E-2</v>
      </c>
      <c r="W332">
        <v>631</v>
      </c>
      <c r="X332">
        <f t="shared" si="40"/>
        <v>27</v>
      </c>
      <c r="Y332">
        <v>1149</v>
      </c>
      <c r="Z332">
        <v>695.9867855995534</v>
      </c>
      <c r="AA332">
        <v>631</v>
      </c>
      <c r="AB332" s="9">
        <v>9.3000000000000007</v>
      </c>
      <c r="AC332">
        <v>1.8</v>
      </c>
      <c r="AD332">
        <f t="shared" si="41"/>
        <v>16.740000000000002</v>
      </c>
    </row>
    <row r="333" spans="1:30" x14ac:dyDescent="0.6">
      <c r="A333">
        <v>2013</v>
      </c>
      <c r="B333">
        <v>11</v>
      </c>
      <c r="C333">
        <v>28</v>
      </c>
      <c r="D333">
        <f t="shared" si="39"/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3506.1</v>
      </c>
      <c r="M333" s="13">
        <f t="shared" si="37"/>
        <v>596.03700000000003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2958.6</v>
      </c>
      <c r="O333" s="13">
        <f t="shared" si="38"/>
        <v>502.96200000000005</v>
      </c>
      <c r="P333">
        <v>23374</v>
      </c>
      <c r="Q333">
        <v>19724</v>
      </c>
      <c r="R333">
        <v>0.90616140137707579</v>
      </c>
      <c r="S333">
        <v>9.3838598622924263E-2</v>
      </c>
      <c r="T333">
        <v>0.55505429004819939</v>
      </c>
      <c r="U333">
        <v>0.44494570995180072</v>
      </c>
      <c r="V333">
        <v>4.55426933968913E-2</v>
      </c>
      <c r="W333">
        <v>695</v>
      </c>
      <c r="X333">
        <f t="shared" si="40"/>
        <v>64</v>
      </c>
      <c r="Y333">
        <v>1149</v>
      </c>
      <c r="Z333">
        <v>714.34369787109642</v>
      </c>
      <c r="AA333">
        <v>695</v>
      </c>
      <c r="AB333" s="9">
        <v>5.2</v>
      </c>
      <c r="AC333">
        <v>3.9</v>
      </c>
      <c r="AD333">
        <f t="shared" si="41"/>
        <v>20.28</v>
      </c>
    </row>
    <row r="334" spans="1:30" x14ac:dyDescent="0.6">
      <c r="A334">
        <v>2013</v>
      </c>
      <c r="B334">
        <v>11</v>
      </c>
      <c r="C334">
        <v>29</v>
      </c>
      <c r="D334">
        <f t="shared" si="39"/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2828.2000000000003</v>
      </c>
      <c r="M334" s="13">
        <f t="shared" si="37"/>
        <v>480.7940000000001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2530.8000000000002</v>
      </c>
      <c r="O334" s="13">
        <f t="shared" si="38"/>
        <v>430.23600000000005</v>
      </c>
      <c r="P334">
        <v>28282</v>
      </c>
      <c r="Q334">
        <v>25308</v>
      </c>
      <c r="R334">
        <v>0.76530589642807156</v>
      </c>
      <c r="S334">
        <v>0.23469410357192849</v>
      </c>
      <c r="T334">
        <v>0.48622350397793601</v>
      </c>
      <c r="U334">
        <v>0.51377649602206399</v>
      </c>
      <c r="V334">
        <v>2.2732614785044451E-2</v>
      </c>
      <c r="W334">
        <v>694</v>
      </c>
      <c r="X334">
        <f t="shared" si="40"/>
        <v>-1</v>
      </c>
      <c r="Y334">
        <v>1149</v>
      </c>
      <c r="Z334">
        <v>670.73452982328524</v>
      </c>
      <c r="AA334">
        <v>694</v>
      </c>
      <c r="AB334" s="9">
        <v>8.1</v>
      </c>
      <c r="AC334">
        <v>1.4</v>
      </c>
      <c r="AD334">
        <f t="shared" si="41"/>
        <v>11.339999999999998</v>
      </c>
    </row>
    <row r="335" spans="1:30" x14ac:dyDescent="0.6">
      <c r="A335">
        <v>2013</v>
      </c>
      <c r="B335">
        <v>11</v>
      </c>
      <c r="C335">
        <v>30</v>
      </c>
      <c r="D335">
        <f t="shared" si="39"/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2473.4</v>
      </c>
      <c r="M335" s="13">
        <f t="shared" si="37"/>
        <v>420.47800000000007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2364.5</v>
      </c>
      <c r="O335" s="13">
        <f t="shared" si="38"/>
        <v>401.96500000000003</v>
      </c>
      <c r="P335">
        <v>24734</v>
      </c>
      <c r="Q335">
        <v>23645</v>
      </c>
      <c r="R335">
        <v>0.88235294117647056</v>
      </c>
      <c r="S335">
        <v>0.1176470588235294</v>
      </c>
      <c r="T335">
        <v>0.60651461008792606</v>
      </c>
      <c r="U335">
        <v>0.39348538991207399</v>
      </c>
      <c r="V335">
        <v>3.2050253381522731E-2</v>
      </c>
      <c r="W335">
        <v>778</v>
      </c>
      <c r="X335">
        <f t="shared" si="40"/>
        <v>84</v>
      </c>
      <c r="Y335">
        <v>1149</v>
      </c>
      <c r="Z335">
        <v>540.9438083743438</v>
      </c>
      <c r="AA335">
        <v>778</v>
      </c>
      <c r="AB335" s="9">
        <v>11.1</v>
      </c>
      <c r="AC335">
        <v>0</v>
      </c>
      <c r="AD335">
        <f t="shared" si="41"/>
        <v>0</v>
      </c>
    </row>
    <row r="336" spans="1:30" x14ac:dyDescent="0.6">
      <c r="A336">
        <v>2013</v>
      </c>
      <c r="B336">
        <v>12</v>
      </c>
      <c r="C336">
        <v>1</v>
      </c>
      <c r="D336">
        <f t="shared" si="39"/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1948.5</v>
      </c>
      <c r="M336" s="13">
        <f t="shared" si="37"/>
        <v>331.245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3108</v>
      </c>
      <c r="O336" s="13">
        <f t="shared" si="38"/>
        <v>528.36</v>
      </c>
      <c r="P336">
        <v>19485</v>
      </c>
      <c r="Q336">
        <v>31080</v>
      </c>
      <c r="R336">
        <v>0.68145102632320076</v>
      </c>
      <c r="S336">
        <v>0.31854897367679919</v>
      </c>
      <c r="T336">
        <v>0.57765256110341157</v>
      </c>
      <c r="U336">
        <v>0.42234743889658838</v>
      </c>
      <c r="V336">
        <v>5.6880004089721173E-2</v>
      </c>
      <c r="W336">
        <v>762</v>
      </c>
      <c r="X336">
        <f t="shared" si="40"/>
        <v>-16</v>
      </c>
      <c r="Y336">
        <v>1149</v>
      </c>
      <c r="Z336">
        <v>778.76478794318598</v>
      </c>
      <c r="AA336">
        <v>762</v>
      </c>
      <c r="AB336" s="9">
        <v>11</v>
      </c>
      <c r="AC336">
        <v>0</v>
      </c>
      <c r="AD336">
        <f t="shared" si="41"/>
        <v>0</v>
      </c>
    </row>
    <row r="337" spans="1:30" x14ac:dyDescent="0.6">
      <c r="A337">
        <v>2013</v>
      </c>
      <c r="B337">
        <v>12</v>
      </c>
      <c r="C337">
        <v>2</v>
      </c>
      <c r="D337">
        <f t="shared" si="39"/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2921.1</v>
      </c>
      <c r="M337" s="13">
        <f t="shared" si="37"/>
        <v>496.58700000000005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3439.0499999999997</v>
      </c>
      <c r="O337" s="13">
        <f t="shared" si="38"/>
        <v>584.63850000000002</v>
      </c>
      <c r="P337">
        <v>19474</v>
      </c>
      <c r="Q337">
        <v>22927</v>
      </c>
      <c r="R337">
        <v>0.86877180284915345</v>
      </c>
      <c r="S337">
        <v>0.13122819715084649</v>
      </c>
      <c r="T337">
        <v>0.59038554059721104</v>
      </c>
      <c r="U337">
        <v>0.4096144594027889</v>
      </c>
      <c r="V337">
        <v>8.148611804861805E-2</v>
      </c>
      <c r="W337">
        <v>679</v>
      </c>
      <c r="X337">
        <f t="shared" si="40"/>
        <v>-83</v>
      </c>
      <c r="Y337">
        <v>1149</v>
      </c>
      <c r="Z337">
        <v>585.93625143043664</v>
      </c>
      <c r="AA337">
        <v>679</v>
      </c>
      <c r="AB337" s="9">
        <v>10</v>
      </c>
      <c r="AC337">
        <v>0</v>
      </c>
      <c r="AD337">
        <f t="shared" si="41"/>
        <v>0</v>
      </c>
    </row>
    <row r="338" spans="1:30" x14ac:dyDescent="0.6">
      <c r="A338">
        <v>2013</v>
      </c>
      <c r="B338">
        <v>12</v>
      </c>
      <c r="C338">
        <v>3</v>
      </c>
      <c r="D338">
        <f t="shared" si="39"/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2545.35</v>
      </c>
      <c r="M338" s="13">
        <f t="shared" si="37"/>
        <v>432.70949999999999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2520.6</v>
      </c>
      <c r="O338" s="13">
        <f t="shared" si="38"/>
        <v>428.50200000000001</v>
      </c>
      <c r="P338">
        <v>16969</v>
      </c>
      <c r="Q338">
        <v>16804</v>
      </c>
      <c r="R338">
        <v>0.83333333333333337</v>
      </c>
      <c r="S338">
        <v>0.16666666666666671</v>
      </c>
      <c r="T338">
        <v>0.58789813873115426</v>
      </c>
      <c r="U338">
        <v>0.41210186126884568</v>
      </c>
      <c r="V338">
        <v>0</v>
      </c>
      <c r="W338">
        <v>522</v>
      </c>
      <c r="X338">
        <f t="shared" si="40"/>
        <v>-157</v>
      </c>
      <c r="Y338">
        <v>1149</v>
      </c>
      <c r="Z338">
        <v>701.90974015112192</v>
      </c>
      <c r="AA338">
        <v>522</v>
      </c>
      <c r="AB338" s="9">
        <v>9.4</v>
      </c>
      <c r="AC338">
        <v>0</v>
      </c>
      <c r="AD338">
        <f t="shared" si="41"/>
        <v>0</v>
      </c>
    </row>
    <row r="339" spans="1:30" x14ac:dyDescent="0.6">
      <c r="A339">
        <v>2013</v>
      </c>
      <c r="B339">
        <v>12</v>
      </c>
      <c r="C339">
        <v>4</v>
      </c>
      <c r="D339">
        <f t="shared" si="39"/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2619.2999999999997</v>
      </c>
      <c r="M339" s="13">
        <f t="shared" si="37"/>
        <v>445.28100000000001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2521.9499999999998</v>
      </c>
      <c r="O339" s="13">
        <f t="shared" si="38"/>
        <v>428.73149999999998</v>
      </c>
      <c r="P339">
        <v>17462</v>
      </c>
      <c r="Q339">
        <v>16813</v>
      </c>
      <c r="R339">
        <v>0.82164388206739003</v>
      </c>
      <c r="S339">
        <v>0.17835611793260989</v>
      </c>
      <c r="T339">
        <v>0.5926732030485603</v>
      </c>
      <c r="U339">
        <v>0.40732679695143958</v>
      </c>
      <c r="V339">
        <v>0.25927136553964641</v>
      </c>
      <c r="W339">
        <v>645</v>
      </c>
      <c r="X339">
        <f t="shared" si="40"/>
        <v>123</v>
      </c>
      <c r="Y339">
        <v>1149</v>
      </c>
      <c r="Z339">
        <v>679.100947868665</v>
      </c>
      <c r="AA339">
        <v>645</v>
      </c>
      <c r="AB339" s="9">
        <v>10.4</v>
      </c>
      <c r="AC339">
        <v>0</v>
      </c>
      <c r="AD339">
        <f t="shared" si="41"/>
        <v>0</v>
      </c>
    </row>
    <row r="340" spans="1:30" x14ac:dyDescent="0.6">
      <c r="A340">
        <v>2013</v>
      </c>
      <c r="B340">
        <v>12</v>
      </c>
      <c r="C340">
        <v>5</v>
      </c>
      <c r="D340">
        <f t="shared" si="39"/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3550.35</v>
      </c>
      <c r="M340" s="13">
        <f t="shared" si="37"/>
        <v>603.55950000000007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2810.1</v>
      </c>
      <c r="O340" s="13">
        <f t="shared" si="38"/>
        <v>477.71700000000004</v>
      </c>
      <c r="P340">
        <v>23669</v>
      </c>
      <c r="Q340">
        <v>18734</v>
      </c>
      <c r="R340">
        <v>0.9375</v>
      </c>
      <c r="S340">
        <v>6.25E-2</v>
      </c>
      <c r="T340">
        <v>0.56004970503567642</v>
      </c>
      <c r="U340">
        <v>0.43995029496432358</v>
      </c>
      <c r="V340">
        <v>6.539929726071031E-2</v>
      </c>
      <c r="W340">
        <v>629</v>
      </c>
      <c r="X340">
        <f t="shared" si="40"/>
        <v>-16</v>
      </c>
      <c r="Y340">
        <v>1149</v>
      </c>
      <c r="Z340">
        <v>514.32575703892542</v>
      </c>
      <c r="AA340">
        <v>629</v>
      </c>
      <c r="AB340" s="9">
        <v>11.1</v>
      </c>
      <c r="AC340">
        <v>0</v>
      </c>
      <c r="AD340">
        <f t="shared" si="41"/>
        <v>0</v>
      </c>
    </row>
    <row r="341" spans="1:30" x14ac:dyDescent="0.6">
      <c r="A341">
        <v>2013</v>
      </c>
      <c r="B341">
        <v>12</v>
      </c>
      <c r="C341">
        <v>6</v>
      </c>
      <c r="D341">
        <f t="shared" si="39"/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2675.6000000000004</v>
      </c>
      <c r="M341" s="13">
        <f t="shared" si="37"/>
        <v>454.85200000000009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2140.9</v>
      </c>
      <c r="O341" s="13">
        <f t="shared" si="38"/>
        <v>363.95300000000003</v>
      </c>
      <c r="P341">
        <v>26756</v>
      </c>
      <c r="Q341">
        <v>21409</v>
      </c>
      <c r="R341">
        <v>0.75103049468291316</v>
      </c>
      <c r="S341">
        <v>0.24896950531708681</v>
      </c>
      <c r="T341">
        <v>0.51062014199642758</v>
      </c>
      <c r="U341">
        <v>0.43382430244801701</v>
      </c>
      <c r="V341">
        <v>5.2335268535595787E-2</v>
      </c>
      <c r="W341">
        <v>670</v>
      </c>
      <c r="X341">
        <f t="shared" si="40"/>
        <v>41</v>
      </c>
      <c r="Y341">
        <v>1149</v>
      </c>
      <c r="Z341">
        <v>600.61010517181751</v>
      </c>
      <c r="AA341">
        <v>670</v>
      </c>
      <c r="AB341" s="9">
        <v>10.6</v>
      </c>
      <c r="AC341">
        <v>0</v>
      </c>
      <c r="AD341">
        <f t="shared" si="41"/>
        <v>0</v>
      </c>
    </row>
    <row r="342" spans="1:30" x14ac:dyDescent="0.6">
      <c r="A342">
        <v>2013</v>
      </c>
      <c r="B342">
        <v>12</v>
      </c>
      <c r="C342">
        <v>7</v>
      </c>
      <c r="D342">
        <f t="shared" si="39"/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2478.2000000000003</v>
      </c>
      <c r="M342" s="13">
        <f t="shared" si="37"/>
        <v>421.2940000000001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2190.1</v>
      </c>
      <c r="O342" s="13">
        <f t="shared" si="38"/>
        <v>372.31700000000001</v>
      </c>
      <c r="P342">
        <v>24782</v>
      </c>
      <c r="Q342">
        <v>21901</v>
      </c>
      <c r="R342">
        <v>0.81590547602817542</v>
      </c>
      <c r="S342">
        <v>0.1840945239718246</v>
      </c>
      <c r="T342">
        <v>0.56038270008858249</v>
      </c>
      <c r="U342">
        <v>0.43961729991141751</v>
      </c>
      <c r="V342">
        <v>3.5236130474759868E-2</v>
      </c>
      <c r="W342">
        <v>783</v>
      </c>
      <c r="X342">
        <f t="shared" si="40"/>
        <v>113</v>
      </c>
      <c r="Y342">
        <v>1149</v>
      </c>
      <c r="Z342">
        <v>714.49270891250819</v>
      </c>
      <c r="AA342">
        <v>783</v>
      </c>
      <c r="AB342" s="9">
        <v>8</v>
      </c>
      <c r="AC342">
        <v>0</v>
      </c>
      <c r="AD342">
        <f t="shared" si="41"/>
        <v>0</v>
      </c>
    </row>
    <row r="343" spans="1:30" x14ac:dyDescent="0.6">
      <c r="A343">
        <v>2013</v>
      </c>
      <c r="B343">
        <v>12</v>
      </c>
      <c r="C343">
        <v>8</v>
      </c>
      <c r="D343">
        <f t="shared" si="39"/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2055</v>
      </c>
      <c r="M343" s="13">
        <f t="shared" si="37"/>
        <v>349.35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2902.1000000000004</v>
      </c>
      <c r="O343" s="13">
        <f t="shared" si="38"/>
        <v>493.35700000000008</v>
      </c>
      <c r="P343">
        <v>20550</v>
      </c>
      <c r="Q343">
        <v>29021</v>
      </c>
      <c r="R343">
        <v>0.8508324776294558</v>
      </c>
      <c r="S343">
        <v>0.1491675223705442</v>
      </c>
      <c r="T343">
        <v>0.5519570332883722</v>
      </c>
      <c r="U343">
        <v>0.44804296671162769</v>
      </c>
      <c r="V343">
        <v>0.16119696113227949</v>
      </c>
      <c r="W343">
        <v>779</v>
      </c>
      <c r="X343">
        <f t="shared" si="40"/>
        <v>-4</v>
      </c>
      <c r="Y343">
        <v>1149</v>
      </c>
      <c r="Z343">
        <v>700.49115936973999</v>
      </c>
      <c r="AA343">
        <v>779</v>
      </c>
      <c r="AB343" s="9">
        <v>10.9</v>
      </c>
      <c r="AC343">
        <v>0</v>
      </c>
      <c r="AD343">
        <f t="shared" si="41"/>
        <v>0</v>
      </c>
    </row>
    <row r="344" spans="1:30" x14ac:dyDescent="0.6">
      <c r="A344">
        <v>2013</v>
      </c>
      <c r="B344">
        <v>12</v>
      </c>
      <c r="C344">
        <v>9</v>
      </c>
      <c r="D344">
        <f t="shared" si="39"/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3001.2</v>
      </c>
      <c r="M344" s="13">
        <f t="shared" si="37"/>
        <v>510.20400000000001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3591.75</v>
      </c>
      <c r="O344" s="13">
        <f t="shared" si="38"/>
        <v>610.59750000000008</v>
      </c>
      <c r="P344">
        <v>20008</v>
      </c>
      <c r="Q344">
        <v>23945</v>
      </c>
      <c r="R344">
        <v>0.91752007209569064</v>
      </c>
      <c r="S344">
        <v>8.2479927904309344E-2</v>
      </c>
      <c r="T344">
        <v>0.58691185895939924</v>
      </c>
      <c r="U344">
        <v>0.41308814104060082</v>
      </c>
      <c r="V344">
        <v>7.9701579559449745E-2</v>
      </c>
      <c r="W344">
        <v>686</v>
      </c>
      <c r="X344">
        <f t="shared" si="40"/>
        <v>-93</v>
      </c>
      <c r="Y344">
        <v>1149</v>
      </c>
      <c r="Z344">
        <v>604.32715478532509</v>
      </c>
      <c r="AA344">
        <v>686</v>
      </c>
      <c r="AB344" s="9">
        <v>11.5</v>
      </c>
      <c r="AC344">
        <v>9.5</v>
      </c>
      <c r="AD344">
        <f t="shared" si="41"/>
        <v>109.25</v>
      </c>
    </row>
    <row r="345" spans="1:30" x14ac:dyDescent="0.6">
      <c r="A345">
        <v>2013</v>
      </c>
      <c r="B345">
        <v>12</v>
      </c>
      <c r="C345">
        <v>10</v>
      </c>
      <c r="D345">
        <f t="shared" si="39"/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2671.2</v>
      </c>
      <c r="M345" s="13">
        <f t="shared" si="37"/>
        <v>454.10399999999998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2880.45</v>
      </c>
      <c r="O345" s="13">
        <f t="shared" si="38"/>
        <v>489.67649999999998</v>
      </c>
      <c r="P345">
        <v>17808</v>
      </c>
      <c r="Q345">
        <v>19203</v>
      </c>
      <c r="R345">
        <v>0.83399095022624437</v>
      </c>
      <c r="S345">
        <v>0.16600904977375569</v>
      </c>
      <c r="T345">
        <v>0.58440662839861535</v>
      </c>
      <c r="U345">
        <v>0.41559337160138471</v>
      </c>
      <c r="V345">
        <v>1.9485774702037679E-2</v>
      </c>
      <c r="W345">
        <v>548</v>
      </c>
      <c r="X345">
        <f t="shared" si="40"/>
        <v>-138</v>
      </c>
      <c r="Y345">
        <v>1149</v>
      </c>
      <c r="Z345">
        <v>741.35744451567007</v>
      </c>
      <c r="AA345">
        <v>548</v>
      </c>
      <c r="AB345" s="9">
        <v>8</v>
      </c>
      <c r="AC345">
        <v>0</v>
      </c>
      <c r="AD345">
        <f t="shared" si="41"/>
        <v>0</v>
      </c>
    </row>
    <row r="346" spans="1:30" x14ac:dyDescent="0.6">
      <c r="A346">
        <v>2013</v>
      </c>
      <c r="B346">
        <v>12</v>
      </c>
      <c r="C346">
        <v>11</v>
      </c>
      <c r="D346">
        <f t="shared" si="39"/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2982.75</v>
      </c>
      <c r="M346" s="13">
        <f t="shared" si="37"/>
        <v>507.06750000000005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2790.75</v>
      </c>
      <c r="O346" s="13">
        <f t="shared" si="38"/>
        <v>474.42750000000001</v>
      </c>
      <c r="P346">
        <v>19885</v>
      </c>
      <c r="Q346">
        <v>18605</v>
      </c>
      <c r="R346">
        <v>0.80121868921440198</v>
      </c>
      <c r="S346">
        <v>0.19878131078559799</v>
      </c>
      <c r="T346">
        <v>0.54393024407943413</v>
      </c>
      <c r="U346">
        <v>0.45606975592056581</v>
      </c>
      <c r="V346">
        <v>0.143512569299276</v>
      </c>
      <c r="W346">
        <v>660</v>
      </c>
      <c r="X346">
        <f t="shared" si="40"/>
        <v>112</v>
      </c>
      <c r="Y346">
        <v>1149</v>
      </c>
      <c r="Z346">
        <v>748.29810587659961</v>
      </c>
      <c r="AA346">
        <v>660</v>
      </c>
      <c r="AB346" s="9">
        <v>8.1999999999999993</v>
      </c>
      <c r="AC346">
        <v>0.7</v>
      </c>
      <c r="AD346">
        <f t="shared" si="41"/>
        <v>5.7399999999999993</v>
      </c>
    </row>
    <row r="347" spans="1:30" x14ac:dyDescent="0.6">
      <c r="A347">
        <v>2013</v>
      </c>
      <c r="B347">
        <v>12</v>
      </c>
      <c r="C347">
        <v>12</v>
      </c>
      <c r="D347">
        <f t="shared" si="39"/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3476.85</v>
      </c>
      <c r="M347" s="13">
        <f t="shared" si="37"/>
        <v>591.06450000000007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2958.45</v>
      </c>
      <c r="O347" s="13">
        <f t="shared" si="38"/>
        <v>502.93650000000002</v>
      </c>
      <c r="P347">
        <v>23179</v>
      </c>
      <c r="Q347">
        <v>19723</v>
      </c>
      <c r="R347">
        <v>0.8040590444140806</v>
      </c>
      <c r="S347">
        <v>0.1959409555859194</v>
      </c>
      <c r="T347">
        <v>0.55017896403412625</v>
      </c>
      <c r="U347">
        <v>0.44982103596587381</v>
      </c>
      <c r="V347">
        <v>0.30398595684856528</v>
      </c>
      <c r="W347">
        <v>643</v>
      </c>
      <c r="X347">
        <f t="shared" si="40"/>
        <v>-17</v>
      </c>
      <c r="Y347">
        <v>1149</v>
      </c>
      <c r="Z347">
        <v>666.12732808038322</v>
      </c>
      <c r="AA347">
        <v>643</v>
      </c>
      <c r="AB347" s="9">
        <v>9.1</v>
      </c>
      <c r="AC347">
        <v>0</v>
      </c>
      <c r="AD347">
        <f t="shared" si="41"/>
        <v>0</v>
      </c>
    </row>
    <row r="348" spans="1:30" x14ac:dyDescent="0.6">
      <c r="A348">
        <v>2013</v>
      </c>
      <c r="B348">
        <v>12</v>
      </c>
      <c r="C348">
        <v>13</v>
      </c>
      <c r="D348">
        <f t="shared" si="39"/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2677.1000000000004</v>
      </c>
      <c r="M348" s="13">
        <f t="shared" si="37"/>
        <v>455.10700000000008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2307.5</v>
      </c>
      <c r="O348" s="13">
        <f t="shared" si="38"/>
        <v>392.27500000000003</v>
      </c>
      <c r="P348">
        <v>26771</v>
      </c>
      <c r="Q348">
        <v>23075</v>
      </c>
      <c r="R348">
        <v>0.886582254937758</v>
      </c>
      <c r="S348">
        <v>0.113417745062242</v>
      </c>
      <c r="T348">
        <v>0.51333345821904175</v>
      </c>
      <c r="U348">
        <v>0.48666654178095831</v>
      </c>
      <c r="V348">
        <v>0.14804308029195301</v>
      </c>
      <c r="W348">
        <v>777</v>
      </c>
      <c r="X348">
        <f t="shared" si="40"/>
        <v>134</v>
      </c>
      <c r="Y348">
        <v>1149</v>
      </c>
      <c r="Z348">
        <v>662.46795324956975</v>
      </c>
      <c r="AA348">
        <v>777</v>
      </c>
      <c r="AB348" s="9">
        <v>7.5</v>
      </c>
      <c r="AC348">
        <v>0</v>
      </c>
      <c r="AD348">
        <f t="shared" si="41"/>
        <v>0</v>
      </c>
    </row>
    <row r="349" spans="1:30" x14ac:dyDescent="0.6">
      <c r="A349">
        <v>2013</v>
      </c>
      <c r="B349">
        <v>12</v>
      </c>
      <c r="C349">
        <v>14</v>
      </c>
      <c r="D349">
        <f t="shared" si="39"/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2430</v>
      </c>
      <c r="M349" s="13">
        <f t="shared" si="37"/>
        <v>413.1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2233.8000000000002</v>
      </c>
      <c r="O349" s="13">
        <f t="shared" si="38"/>
        <v>379.74600000000004</v>
      </c>
      <c r="P349">
        <v>24300</v>
      </c>
      <c r="Q349">
        <v>22338</v>
      </c>
      <c r="R349">
        <v>0.88235294117647056</v>
      </c>
      <c r="S349">
        <v>0.1176470588235294</v>
      </c>
      <c r="T349">
        <v>0.58794604391945493</v>
      </c>
      <c r="U349">
        <v>0.41205395608054513</v>
      </c>
      <c r="V349">
        <v>7.9652545179487597E-2</v>
      </c>
      <c r="W349">
        <v>833</v>
      </c>
      <c r="X349">
        <f t="shared" si="40"/>
        <v>56</v>
      </c>
      <c r="Y349">
        <v>1149</v>
      </c>
      <c r="Z349">
        <v>677.6519718067583</v>
      </c>
      <c r="AA349">
        <v>833</v>
      </c>
      <c r="AB349" s="9">
        <v>8.1</v>
      </c>
      <c r="AC349">
        <v>0</v>
      </c>
      <c r="AD349">
        <f t="shared" si="41"/>
        <v>0</v>
      </c>
    </row>
    <row r="350" spans="1:30" x14ac:dyDescent="0.6">
      <c r="A350">
        <v>2013</v>
      </c>
      <c r="B350">
        <v>12</v>
      </c>
      <c r="C350">
        <v>15</v>
      </c>
      <c r="D350">
        <f t="shared" si="39"/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2169.8000000000002</v>
      </c>
      <c r="M350" s="13">
        <f t="shared" si="37"/>
        <v>368.86600000000004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2937.7000000000003</v>
      </c>
      <c r="O350" s="13">
        <f t="shared" si="38"/>
        <v>499.40900000000011</v>
      </c>
      <c r="P350">
        <v>21698</v>
      </c>
      <c r="Q350">
        <v>29377</v>
      </c>
      <c r="R350">
        <v>0.75727911646586354</v>
      </c>
      <c r="S350">
        <v>0.24272088353413659</v>
      </c>
      <c r="T350">
        <v>0.54341733908095469</v>
      </c>
      <c r="U350">
        <v>0.45658266091904531</v>
      </c>
      <c r="V350">
        <v>0.12378762308968259</v>
      </c>
      <c r="W350">
        <v>833</v>
      </c>
      <c r="X350">
        <f t="shared" si="40"/>
        <v>0</v>
      </c>
      <c r="Y350">
        <v>1149</v>
      </c>
      <c r="Z350">
        <v>840.0726931829455</v>
      </c>
      <c r="AA350">
        <v>833</v>
      </c>
      <c r="AB350" s="9">
        <v>7.9</v>
      </c>
      <c r="AC350">
        <v>0</v>
      </c>
      <c r="AD350">
        <f t="shared" si="41"/>
        <v>0</v>
      </c>
    </row>
    <row r="351" spans="1:30" x14ac:dyDescent="0.6">
      <c r="A351">
        <v>2013</v>
      </c>
      <c r="B351">
        <v>12</v>
      </c>
      <c r="C351">
        <v>16</v>
      </c>
      <c r="D351">
        <f t="shared" si="39"/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3250.35</v>
      </c>
      <c r="M351" s="13">
        <f t="shared" si="37"/>
        <v>552.55950000000007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3658.7999999999997</v>
      </c>
      <c r="O351" s="13">
        <f t="shared" si="38"/>
        <v>621.99599999999998</v>
      </c>
      <c r="P351">
        <v>21669</v>
      </c>
      <c r="Q351">
        <v>24392</v>
      </c>
      <c r="R351">
        <v>0.88235294117647056</v>
      </c>
      <c r="S351">
        <v>0.1176470588235294</v>
      </c>
      <c r="T351">
        <v>0.59862850564829295</v>
      </c>
      <c r="U351">
        <v>0.40137149435170699</v>
      </c>
      <c r="V351">
        <v>2.3623165849343781E-2</v>
      </c>
      <c r="W351">
        <v>681</v>
      </c>
      <c r="X351">
        <f t="shared" si="40"/>
        <v>-152</v>
      </c>
      <c r="Y351">
        <v>1149</v>
      </c>
      <c r="Z351">
        <v>635.50760977074538</v>
      </c>
      <c r="AA351">
        <v>681</v>
      </c>
      <c r="AB351" s="9">
        <v>7.3</v>
      </c>
      <c r="AC351">
        <v>0.3</v>
      </c>
      <c r="AD351">
        <f t="shared" si="41"/>
        <v>2.19</v>
      </c>
    </row>
    <row r="352" spans="1:30" x14ac:dyDescent="0.6">
      <c r="A352">
        <v>2013</v>
      </c>
      <c r="B352">
        <v>12</v>
      </c>
      <c r="C352">
        <v>17</v>
      </c>
      <c r="D352">
        <f t="shared" si="39"/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2815.0499999999997</v>
      </c>
      <c r="M352" s="13">
        <f t="shared" si="37"/>
        <v>478.55849999999998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3001.2</v>
      </c>
      <c r="O352" s="13">
        <f t="shared" si="38"/>
        <v>510.20400000000001</v>
      </c>
      <c r="P352">
        <v>18767</v>
      </c>
      <c r="Q352">
        <v>20008</v>
      </c>
      <c r="R352">
        <v>0.85065933788860593</v>
      </c>
      <c r="S352">
        <v>0.14934066211139399</v>
      </c>
      <c r="T352">
        <v>0.58991763641338435</v>
      </c>
      <c r="U352">
        <v>0.41008236358661559</v>
      </c>
      <c r="V352">
        <v>4.005855771335648E-2</v>
      </c>
      <c r="W352">
        <v>629</v>
      </c>
      <c r="X352">
        <f t="shared" si="40"/>
        <v>-52</v>
      </c>
      <c r="Y352">
        <v>1149</v>
      </c>
      <c r="Z352">
        <v>687.88996879676108</v>
      </c>
      <c r="AA352">
        <v>629</v>
      </c>
      <c r="AB352" s="9">
        <v>8.8000000000000007</v>
      </c>
      <c r="AC352">
        <v>17.100000000000001</v>
      </c>
      <c r="AD352">
        <f t="shared" si="41"/>
        <v>150.48000000000002</v>
      </c>
    </row>
    <row r="353" spans="1:30" x14ac:dyDescent="0.6">
      <c r="A353">
        <v>2013</v>
      </c>
      <c r="B353">
        <v>12</v>
      </c>
      <c r="C353">
        <v>18</v>
      </c>
      <c r="D353">
        <f t="shared" si="39"/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2966.25</v>
      </c>
      <c r="M353" s="13">
        <f t="shared" si="37"/>
        <v>504.26250000000005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2966.1</v>
      </c>
      <c r="O353" s="13">
        <f t="shared" si="38"/>
        <v>504.23700000000002</v>
      </c>
      <c r="P353">
        <v>19775</v>
      </c>
      <c r="Q353">
        <v>19774</v>
      </c>
      <c r="R353">
        <v>0.78070174262832659</v>
      </c>
      <c r="S353">
        <v>0.21929825737167341</v>
      </c>
      <c r="T353">
        <v>0.53669982247284875</v>
      </c>
      <c r="U353">
        <v>0.46330017752715119</v>
      </c>
      <c r="V353">
        <v>2.6041666666666661E-3</v>
      </c>
      <c r="W353">
        <v>694</v>
      </c>
      <c r="X353">
        <f t="shared" si="40"/>
        <v>65</v>
      </c>
      <c r="Y353">
        <v>1149</v>
      </c>
      <c r="Z353">
        <v>740.19293223946295</v>
      </c>
      <c r="AA353">
        <v>694</v>
      </c>
      <c r="AB353" s="9">
        <v>9.1</v>
      </c>
      <c r="AC353">
        <v>6.7</v>
      </c>
      <c r="AD353">
        <f t="shared" si="41"/>
        <v>60.97</v>
      </c>
    </row>
    <row r="354" spans="1:30" x14ac:dyDescent="0.6">
      <c r="A354">
        <v>2013</v>
      </c>
      <c r="B354">
        <v>12</v>
      </c>
      <c r="C354">
        <v>19</v>
      </c>
      <c r="D354">
        <f t="shared" si="39"/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3436.0499999999997</v>
      </c>
      <c r="M354" s="13">
        <f t="shared" si="37"/>
        <v>584.12850000000003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3146.1</v>
      </c>
      <c r="O354" s="13">
        <f t="shared" si="38"/>
        <v>534.83699999999999</v>
      </c>
      <c r="P354">
        <v>22907</v>
      </c>
      <c r="Q354">
        <v>20974</v>
      </c>
      <c r="R354">
        <v>0.94117647058823528</v>
      </c>
      <c r="S354">
        <v>5.8823529411764712E-2</v>
      </c>
      <c r="T354">
        <v>0.53906015644041505</v>
      </c>
      <c r="U354">
        <v>0.46093984355958489</v>
      </c>
      <c r="V354">
        <v>5.5517974420249278E-2</v>
      </c>
      <c r="W354">
        <v>679</v>
      </c>
      <c r="X354">
        <f t="shared" si="40"/>
        <v>-15</v>
      </c>
      <c r="Y354">
        <v>1149</v>
      </c>
      <c r="Z354">
        <v>729.58907071634678</v>
      </c>
      <c r="AA354">
        <v>679</v>
      </c>
      <c r="AB354" s="9">
        <v>5.3</v>
      </c>
      <c r="AC354">
        <v>2.8</v>
      </c>
      <c r="AD354">
        <f t="shared" si="41"/>
        <v>14.839999999999998</v>
      </c>
    </row>
    <row r="355" spans="1:30" x14ac:dyDescent="0.6">
      <c r="A355">
        <v>2013</v>
      </c>
      <c r="B355">
        <v>12</v>
      </c>
      <c r="C355">
        <v>20</v>
      </c>
      <c r="D355">
        <f t="shared" si="39"/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2493.8000000000002</v>
      </c>
      <c r="M355" s="12">
        <f t="shared" si="37"/>
        <v>423.94600000000008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2283.7000000000003</v>
      </c>
      <c r="O355" s="12">
        <f t="shared" si="38"/>
        <v>388.2290000000001</v>
      </c>
      <c r="P355">
        <v>24938</v>
      </c>
      <c r="Q355">
        <v>22837</v>
      </c>
      <c r="R355">
        <v>0.8332665354029396</v>
      </c>
      <c r="S355">
        <v>0.1667334645970604</v>
      </c>
      <c r="T355">
        <v>0.55731106840542832</v>
      </c>
      <c r="U355">
        <v>0.44268893159457162</v>
      </c>
      <c r="V355">
        <v>5.610252445290808E-2</v>
      </c>
      <c r="W355">
        <v>764</v>
      </c>
      <c r="X355">
        <f t="shared" si="40"/>
        <v>85</v>
      </c>
      <c r="Y355">
        <v>1149</v>
      </c>
      <c r="Z355">
        <v>758.98140048634184</v>
      </c>
      <c r="AA355">
        <v>764</v>
      </c>
      <c r="AB355" s="9">
        <v>6</v>
      </c>
      <c r="AC355">
        <v>0.1</v>
      </c>
      <c r="AD355">
        <f t="shared" si="41"/>
        <v>0.60000000000000009</v>
      </c>
    </row>
    <row r="356" spans="1:30" x14ac:dyDescent="0.6">
      <c r="A356">
        <v>2013</v>
      </c>
      <c r="B356">
        <v>12</v>
      </c>
      <c r="C356">
        <v>21</v>
      </c>
      <c r="D356">
        <f t="shared" si="39"/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2571.5</v>
      </c>
      <c r="M356" s="12">
        <f t="shared" si="37"/>
        <v>437.15500000000003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2133.4</v>
      </c>
      <c r="O356" s="12">
        <f t="shared" si="38"/>
        <v>362.67800000000005</v>
      </c>
      <c r="P356">
        <v>25715</v>
      </c>
      <c r="Q356">
        <v>21334</v>
      </c>
      <c r="R356">
        <v>0.84914558001971741</v>
      </c>
      <c r="S356">
        <v>0.15085441998028259</v>
      </c>
      <c r="T356">
        <v>0.6048588709192424</v>
      </c>
      <c r="U356">
        <v>0.39514112908075749</v>
      </c>
      <c r="V356">
        <v>5.5388180416388627E-2</v>
      </c>
      <c r="W356">
        <v>747</v>
      </c>
      <c r="X356">
        <f t="shared" si="40"/>
        <v>-17</v>
      </c>
      <c r="Y356">
        <v>1149</v>
      </c>
      <c r="Z356">
        <v>724.13225241804093</v>
      </c>
      <c r="AA356">
        <v>747</v>
      </c>
      <c r="AB356" s="9">
        <v>6</v>
      </c>
      <c r="AC356">
        <v>1.2</v>
      </c>
      <c r="AD356">
        <f t="shared" si="41"/>
        <v>7.1999999999999993</v>
      </c>
    </row>
    <row r="357" spans="1:30" x14ac:dyDescent="0.6">
      <c r="A357">
        <v>2013</v>
      </c>
      <c r="B357">
        <v>12</v>
      </c>
      <c r="C357">
        <v>22</v>
      </c>
      <c r="D357">
        <f t="shared" si="39"/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2510.1000000000004</v>
      </c>
      <c r="M357" s="12">
        <f t="shared" si="37"/>
        <v>426.7170000000001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2601.7000000000003</v>
      </c>
      <c r="O357" s="12">
        <f t="shared" si="38"/>
        <v>442.2890000000001</v>
      </c>
      <c r="P357">
        <v>25101</v>
      </c>
      <c r="Q357">
        <v>26017</v>
      </c>
      <c r="R357">
        <v>0.76410575900909017</v>
      </c>
      <c r="S357">
        <v>0.2358942409909098</v>
      </c>
      <c r="T357">
        <v>0.5600413903152951</v>
      </c>
      <c r="U357">
        <v>0.43995860968470479</v>
      </c>
      <c r="V357">
        <v>6.968325791855203E-3</v>
      </c>
      <c r="W357">
        <v>795</v>
      </c>
      <c r="X357">
        <f t="shared" si="40"/>
        <v>48</v>
      </c>
      <c r="Y357">
        <v>1149</v>
      </c>
      <c r="Z357">
        <v>809.90724619994944</v>
      </c>
      <c r="AA357">
        <v>795</v>
      </c>
      <c r="AB357" s="9">
        <v>6.6</v>
      </c>
      <c r="AC357">
        <v>0</v>
      </c>
      <c r="AD357">
        <f t="shared" si="41"/>
        <v>0</v>
      </c>
    </row>
    <row r="358" spans="1:30" x14ac:dyDescent="0.6">
      <c r="A358">
        <v>2013</v>
      </c>
      <c r="B358">
        <v>12</v>
      </c>
      <c r="C358">
        <v>23</v>
      </c>
      <c r="D358">
        <f t="shared" si="39"/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35"/>
        <v>0</v>
      </c>
      <c r="I358">
        <f t="shared" si="36"/>
        <v>0</v>
      </c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3399.9</v>
      </c>
      <c r="M358" s="12">
        <f t="shared" si="37"/>
        <v>577.98300000000006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3528.9</v>
      </c>
      <c r="O358" s="12">
        <f t="shared" si="38"/>
        <v>599.91300000000001</v>
      </c>
      <c r="P358">
        <v>22666</v>
      </c>
      <c r="Q358">
        <v>23526</v>
      </c>
      <c r="R358">
        <v>0.77483696565776594</v>
      </c>
      <c r="S358">
        <v>0.225163034342234</v>
      </c>
      <c r="T358">
        <v>0.55455676610411808</v>
      </c>
      <c r="U358">
        <v>0.44544323389588197</v>
      </c>
      <c r="V358">
        <v>7.4623391616855661E-3</v>
      </c>
      <c r="W358">
        <v>696</v>
      </c>
      <c r="X358">
        <f t="shared" si="40"/>
        <v>-99</v>
      </c>
      <c r="Y358">
        <v>1149</v>
      </c>
      <c r="Z358">
        <v>693.56782770024347</v>
      </c>
      <c r="AA358">
        <v>696</v>
      </c>
      <c r="AB358" s="9">
        <v>7.1</v>
      </c>
      <c r="AC358">
        <v>0</v>
      </c>
      <c r="AD358">
        <f t="shared" si="41"/>
        <v>0</v>
      </c>
    </row>
    <row r="359" spans="1:30" x14ac:dyDescent="0.6">
      <c r="A359">
        <v>2013</v>
      </c>
      <c r="B359">
        <v>12</v>
      </c>
      <c r="C359">
        <v>24</v>
      </c>
      <c r="D359">
        <f t="shared" si="39"/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35"/>
        <v>0</v>
      </c>
      <c r="I359">
        <f t="shared" si="36"/>
        <v>0</v>
      </c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3228.6</v>
      </c>
      <c r="M359" s="12">
        <f t="shared" si="37"/>
        <v>548.86200000000008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3071.25</v>
      </c>
      <c r="O359" s="12">
        <f t="shared" si="38"/>
        <v>522.11250000000007</v>
      </c>
      <c r="P359">
        <v>21524</v>
      </c>
      <c r="Q359">
        <v>20475</v>
      </c>
      <c r="R359">
        <v>0.87243697478991589</v>
      </c>
      <c r="S359">
        <v>0.127563025210084</v>
      </c>
      <c r="T359">
        <v>0.59198813429631847</v>
      </c>
      <c r="U359">
        <v>0.40801186570368159</v>
      </c>
      <c r="V359">
        <v>2.80777726110207E-2</v>
      </c>
      <c r="W359">
        <v>610</v>
      </c>
      <c r="X359">
        <f t="shared" si="40"/>
        <v>-86</v>
      </c>
      <c r="Y359">
        <v>1149</v>
      </c>
      <c r="Z359">
        <v>711.43208928407876</v>
      </c>
      <c r="AA359">
        <v>610</v>
      </c>
      <c r="AB359" s="9">
        <v>6.3</v>
      </c>
      <c r="AC359">
        <v>0</v>
      </c>
      <c r="AD359">
        <f t="shared" si="41"/>
        <v>0</v>
      </c>
    </row>
    <row r="360" spans="1:30" x14ac:dyDescent="0.6">
      <c r="A360">
        <v>2013</v>
      </c>
      <c r="B360">
        <v>12</v>
      </c>
      <c r="C360">
        <v>25</v>
      </c>
      <c r="D360">
        <f t="shared" si="39"/>
        <v>3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35"/>
        <v>1</v>
      </c>
      <c r="I360">
        <f t="shared" si="36"/>
        <v>1</v>
      </c>
      <c r="J360" s="12" t="s">
        <v>54</v>
      </c>
      <c r="K360" s="12"/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2351.2000000000003</v>
      </c>
      <c r="M360" s="12">
        <f t="shared" si="37"/>
        <v>399.70400000000006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2138.3000000000002</v>
      </c>
      <c r="O360" s="12">
        <f t="shared" si="38"/>
        <v>363.51100000000008</v>
      </c>
      <c r="P360">
        <v>23512</v>
      </c>
      <c r="Q360">
        <v>21383</v>
      </c>
      <c r="R360">
        <v>0.91021844979602573</v>
      </c>
      <c r="S360">
        <v>8.97815502039742E-2</v>
      </c>
      <c r="T360">
        <v>0.54228137704029078</v>
      </c>
      <c r="U360">
        <v>0.45771862295970922</v>
      </c>
      <c r="V360">
        <v>3.5762032085561488E-2</v>
      </c>
      <c r="W360">
        <v>662</v>
      </c>
      <c r="X360">
        <f t="shared" si="40"/>
        <v>52</v>
      </c>
      <c r="Y360">
        <v>1149</v>
      </c>
      <c r="Z360">
        <v>661.6956168107755</v>
      </c>
      <c r="AA360">
        <v>662</v>
      </c>
      <c r="AB360" s="9">
        <v>6</v>
      </c>
      <c r="AC360">
        <v>0</v>
      </c>
      <c r="AD360">
        <f t="shared" si="41"/>
        <v>0</v>
      </c>
    </row>
    <row r="361" spans="1:30" x14ac:dyDescent="0.6">
      <c r="A361">
        <v>2013</v>
      </c>
      <c r="B361">
        <v>12</v>
      </c>
      <c r="C361">
        <v>26</v>
      </c>
      <c r="D361">
        <f t="shared" si="39"/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35"/>
        <v>0</v>
      </c>
      <c r="I361">
        <f t="shared" si="36"/>
        <v>0</v>
      </c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4146.5999999999995</v>
      </c>
      <c r="M361" s="12">
        <f t="shared" si="37"/>
        <v>704.92199999999991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3181.35</v>
      </c>
      <c r="O361" s="12">
        <f t="shared" si="38"/>
        <v>540.82950000000005</v>
      </c>
      <c r="P361">
        <v>27644</v>
      </c>
      <c r="Q361">
        <v>21209</v>
      </c>
      <c r="R361">
        <v>0.85768931391081948</v>
      </c>
      <c r="S361">
        <v>0.14231068608918049</v>
      </c>
      <c r="T361">
        <v>0.53809092867916397</v>
      </c>
      <c r="U361">
        <v>0.46190907132083597</v>
      </c>
      <c r="V361">
        <v>9.0202542555483739E-2</v>
      </c>
      <c r="W361">
        <v>739</v>
      </c>
      <c r="X361">
        <f t="shared" si="40"/>
        <v>77</v>
      </c>
      <c r="Y361">
        <v>1149</v>
      </c>
      <c r="Z361">
        <v>607.72943661494685</v>
      </c>
      <c r="AA361">
        <v>739</v>
      </c>
      <c r="AB361" s="9">
        <v>7.8</v>
      </c>
      <c r="AC361">
        <v>0.2</v>
      </c>
      <c r="AD361">
        <f t="shared" si="41"/>
        <v>1.56</v>
      </c>
    </row>
    <row r="362" spans="1:30" x14ac:dyDescent="0.6">
      <c r="A362">
        <v>2013</v>
      </c>
      <c r="B362">
        <v>12</v>
      </c>
      <c r="C362">
        <v>27</v>
      </c>
      <c r="D362">
        <f t="shared" si="39"/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35"/>
        <v>0</v>
      </c>
      <c r="I362">
        <f t="shared" si="36"/>
        <v>0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2714.6000000000004</v>
      </c>
      <c r="M362" s="13">
        <f t="shared" si="37"/>
        <v>461.48200000000008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2356.7000000000003</v>
      </c>
      <c r="O362" s="13">
        <f t="shared" si="38"/>
        <v>400.63900000000007</v>
      </c>
      <c r="P362">
        <v>27146</v>
      </c>
      <c r="Q362">
        <v>23567</v>
      </c>
      <c r="R362">
        <v>0.74157676219629221</v>
      </c>
      <c r="S362">
        <v>0.25842323780370779</v>
      </c>
      <c r="T362">
        <v>0.50109779895450912</v>
      </c>
      <c r="U362">
        <v>0.49890220104549088</v>
      </c>
      <c r="V362">
        <v>1.8578551078551071E-2</v>
      </c>
      <c r="W362">
        <v>686</v>
      </c>
      <c r="X362">
        <f t="shared" si="40"/>
        <v>-53</v>
      </c>
      <c r="Y362">
        <v>1149</v>
      </c>
      <c r="Z362">
        <v>859.99640895136031</v>
      </c>
      <c r="AA362">
        <v>686</v>
      </c>
      <c r="AB362" s="9">
        <v>3.9</v>
      </c>
      <c r="AC362">
        <v>0.3</v>
      </c>
      <c r="AD362">
        <f t="shared" si="41"/>
        <v>1.17</v>
      </c>
    </row>
    <row r="363" spans="1:30" x14ac:dyDescent="0.6">
      <c r="A363">
        <v>2013</v>
      </c>
      <c r="B363">
        <v>12</v>
      </c>
      <c r="C363">
        <v>28</v>
      </c>
      <c r="D363">
        <f t="shared" si="39"/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2705.4</v>
      </c>
      <c r="M363" s="13">
        <f t="shared" si="37"/>
        <v>459.91800000000006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2579.5</v>
      </c>
      <c r="O363" s="13">
        <f t="shared" si="38"/>
        <v>438.51500000000004</v>
      </c>
      <c r="P363">
        <v>27054</v>
      </c>
      <c r="Q363">
        <v>25795</v>
      </c>
      <c r="R363">
        <v>0.82471255544706668</v>
      </c>
      <c r="S363">
        <v>0.17528744455293341</v>
      </c>
      <c r="T363">
        <v>0.5716913881965785</v>
      </c>
      <c r="U363">
        <v>0.4283086118034215</v>
      </c>
      <c r="V363">
        <v>1.4439787850349011E-2</v>
      </c>
      <c r="W363">
        <v>757</v>
      </c>
      <c r="X363">
        <f t="shared" si="40"/>
        <v>71</v>
      </c>
      <c r="Y363">
        <v>1149</v>
      </c>
      <c r="Z363">
        <v>787.52028329171344</v>
      </c>
      <c r="AA363">
        <v>757</v>
      </c>
      <c r="AB363" s="9">
        <v>3.7</v>
      </c>
      <c r="AC363">
        <v>2</v>
      </c>
      <c r="AD363">
        <f t="shared" si="41"/>
        <v>7.4</v>
      </c>
    </row>
    <row r="364" spans="1:30" x14ac:dyDescent="0.6">
      <c r="A364">
        <v>2013</v>
      </c>
      <c r="B364">
        <v>12</v>
      </c>
      <c r="C364">
        <v>29</v>
      </c>
      <c r="D364">
        <f t="shared" si="39"/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2717.4</v>
      </c>
      <c r="M364" s="13">
        <f t="shared" si="37"/>
        <v>461.95800000000003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2832.4</v>
      </c>
      <c r="O364" s="13">
        <f t="shared" si="38"/>
        <v>481.50800000000004</v>
      </c>
      <c r="P364">
        <v>27174</v>
      </c>
      <c r="Q364">
        <v>28324</v>
      </c>
      <c r="R364">
        <v>0.886641971575446</v>
      </c>
      <c r="S364">
        <v>0.113358028424554</v>
      </c>
      <c r="T364">
        <v>0.5270885218255742</v>
      </c>
      <c r="U364">
        <v>0.47291147817442569</v>
      </c>
      <c r="V364">
        <v>3.383144633144633E-2</v>
      </c>
      <c r="W364">
        <v>799</v>
      </c>
      <c r="X364">
        <f t="shared" si="40"/>
        <v>42</v>
      </c>
      <c r="Y364">
        <v>1149</v>
      </c>
      <c r="Z364">
        <v>769.90942843964228</v>
      </c>
      <c r="AA364">
        <v>799</v>
      </c>
      <c r="AB364" s="9">
        <v>5.3</v>
      </c>
      <c r="AC364">
        <v>0.9</v>
      </c>
      <c r="AD364">
        <f t="shared" si="41"/>
        <v>4.7699999999999996</v>
      </c>
    </row>
    <row r="365" spans="1:30" x14ac:dyDescent="0.6">
      <c r="A365">
        <v>2013</v>
      </c>
      <c r="B365">
        <v>12</v>
      </c>
      <c r="C365">
        <v>30</v>
      </c>
      <c r="D365">
        <f t="shared" si="39"/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35"/>
        <v>0</v>
      </c>
      <c r="I365">
        <f t="shared" si="36"/>
        <v>0</v>
      </c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3603</v>
      </c>
      <c r="M365" s="12">
        <f t="shared" si="37"/>
        <v>612.51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3860.85</v>
      </c>
      <c r="O365" s="12">
        <f t="shared" si="38"/>
        <v>656.34450000000004</v>
      </c>
      <c r="P365">
        <v>24020</v>
      </c>
      <c r="Q365">
        <v>25739</v>
      </c>
      <c r="R365">
        <v>0.82669703171687647</v>
      </c>
      <c r="S365">
        <v>0.1733029682831235</v>
      </c>
      <c r="T365">
        <v>0.57631420105286424</v>
      </c>
      <c r="U365">
        <v>0.42368579894713571</v>
      </c>
      <c r="V365">
        <v>1.009461266561818E-2</v>
      </c>
      <c r="W365">
        <v>655</v>
      </c>
      <c r="X365">
        <f t="shared" si="40"/>
        <v>-144</v>
      </c>
      <c r="Y365">
        <v>1149</v>
      </c>
      <c r="Z365">
        <v>561.17002270534215</v>
      </c>
      <c r="AA365">
        <v>655</v>
      </c>
      <c r="AB365" s="9">
        <v>8.9</v>
      </c>
      <c r="AC365">
        <v>0</v>
      </c>
      <c r="AD365">
        <f t="shared" si="41"/>
        <v>0</v>
      </c>
    </row>
    <row r="366" spans="1:30" x14ac:dyDescent="0.6">
      <c r="A366">
        <v>2013</v>
      </c>
      <c r="B366">
        <v>12</v>
      </c>
      <c r="C366">
        <v>31</v>
      </c>
      <c r="D366">
        <f t="shared" si="39"/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35"/>
        <v>0</v>
      </c>
      <c r="I366">
        <f t="shared" si="36"/>
        <v>0</v>
      </c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3871.0499999999997</v>
      </c>
      <c r="M366" s="12">
        <f t="shared" si="37"/>
        <v>658.07849999999996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3854.25</v>
      </c>
      <c r="O366" s="12">
        <f t="shared" si="38"/>
        <v>655.22250000000008</v>
      </c>
      <c r="P366">
        <v>25807</v>
      </c>
      <c r="Q366">
        <v>25695</v>
      </c>
      <c r="R366">
        <v>0.83333333333333337</v>
      </c>
      <c r="S366">
        <v>0.16666666666666671</v>
      </c>
      <c r="T366">
        <v>0.54284088972995803</v>
      </c>
      <c r="U366">
        <v>0.45715911027004202</v>
      </c>
      <c r="V366">
        <v>1.6596745486905672E-2</v>
      </c>
      <c r="W366">
        <v>733</v>
      </c>
      <c r="X366">
        <f t="shared" si="40"/>
        <v>78</v>
      </c>
      <c r="Y366">
        <v>1149</v>
      </c>
      <c r="Z366">
        <v>487.76278650890839</v>
      </c>
      <c r="AA366">
        <v>733</v>
      </c>
      <c r="AB366" s="9">
        <v>10.8</v>
      </c>
      <c r="AC366">
        <v>0</v>
      </c>
      <c r="AD366">
        <f t="shared" si="41"/>
        <v>0</v>
      </c>
    </row>
    <row r="367" spans="1:30" x14ac:dyDescent="0.6">
      <c r="L367" s="12"/>
      <c r="M367" s="12"/>
      <c r="N367" s="12"/>
      <c r="O367" s="12"/>
      <c r="AB367" s="9"/>
    </row>
    <row r="368" spans="1:30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  <row r="922" spans="28:28" x14ac:dyDescent="0.6">
      <c r="AB922" s="9"/>
    </row>
    <row r="923" spans="28:28" x14ac:dyDescent="0.6">
      <c r="AB923" s="9"/>
    </row>
    <row r="924" spans="28:28" x14ac:dyDescent="0.6">
      <c r="AB924" s="9"/>
    </row>
    <row r="925" spans="28:28" x14ac:dyDescent="0.6">
      <c r="AB925" s="9"/>
    </row>
    <row r="926" spans="28:28" x14ac:dyDescent="0.6">
      <c r="AB926" s="9"/>
    </row>
    <row r="927" spans="28:28" x14ac:dyDescent="0.6">
      <c r="AB927" s="9"/>
    </row>
    <row r="928" spans="28:28" x14ac:dyDescent="0.6">
      <c r="AB928" s="9"/>
    </row>
    <row r="929" spans="28:28" x14ac:dyDescent="0.6">
      <c r="AB929" s="9"/>
    </row>
    <row r="930" spans="28:28" x14ac:dyDescent="0.6">
      <c r="AB930" s="9"/>
    </row>
    <row r="931" spans="28:28" x14ac:dyDescent="0.6">
      <c r="AB931" s="9"/>
    </row>
    <row r="932" spans="28:28" x14ac:dyDescent="0.6">
      <c r="AB932" s="9"/>
    </row>
    <row r="933" spans="28:28" x14ac:dyDescent="0.6">
      <c r="AB933" s="9"/>
    </row>
    <row r="934" spans="28:28" x14ac:dyDescent="0.6">
      <c r="AB934" s="9"/>
    </row>
    <row r="935" spans="28:28" x14ac:dyDescent="0.6">
      <c r="AB935" s="9"/>
    </row>
    <row r="936" spans="28:28" x14ac:dyDescent="0.6">
      <c r="AB936" s="9"/>
    </row>
    <row r="937" spans="28:28" x14ac:dyDescent="0.6">
      <c r="AB937" s="9"/>
    </row>
    <row r="938" spans="28:28" x14ac:dyDescent="0.6">
      <c r="AB938" s="9"/>
    </row>
    <row r="939" spans="28:28" x14ac:dyDescent="0.6">
      <c r="AB939" s="9"/>
    </row>
    <row r="940" spans="28:28" x14ac:dyDescent="0.6">
      <c r="AB940" s="9"/>
    </row>
    <row r="941" spans="28:28" x14ac:dyDescent="0.6">
      <c r="AB941" s="9"/>
    </row>
    <row r="942" spans="28:28" x14ac:dyDescent="0.6">
      <c r="AB942" s="9"/>
    </row>
    <row r="943" spans="28:28" x14ac:dyDescent="0.6">
      <c r="AB943" s="9"/>
    </row>
    <row r="944" spans="28:28" x14ac:dyDescent="0.6">
      <c r="AB944" s="9"/>
    </row>
    <row r="945" spans="28:28" x14ac:dyDescent="0.6">
      <c r="AB945" s="9"/>
    </row>
    <row r="946" spans="28:28" x14ac:dyDescent="0.6">
      <c r="AB946" s="9"/>
    </row>
    <row r="947" spans="28:28" x14ac:dyDescent="0.6">
      <c r="AB947" s="9"/>
    </row>
    <row r="948" spans="28:28" x14ac:dyDescent="0.6">
      <c r="AB948" s="9"/>
    </row>
    <row r="949" spans="28:28" x14ac:dyDescent="0.6">
      <c r="AB949" s="9"/>
    </row>
    <row r="950" spans="28:28" x14ac:dyDescent="0.6">
      <c r="AB950" s="9"/>
    </row>
    <row r="951" spans="28:28" x14ac:dyDescent="0.6">
      <c r="AB951" s="9"/>
    </row>
    <row r="952" spans="28:28" x14ac:dyDescent="0.6">
      <c r="AB952" s="9"/>
    </row>
    <row r="953" spans="28:28" x14ac:dyDescent="0.6">
      <c r="AB953" s="9"/>
    </row>
    <row r="954" spans="28:28" x14ac:dyDescent="0.6">
      <c r="AB954" s="9"/>
    </row>
    <row r="955" spans="28:28" x14ac:dyDescent="0.6">
      <c r="AB955" s="9"/>
    </row>
    <row r="956" spans="28:28" x14ac:dyDescent="0.6">
      <c r="AB956" s="9"/>
    </row>
    <row r="957" spans="28:28" x14ac:dyDescent="0.6">
      <c r="AB957" s="9"/>
    </row>
    <row r="958" spans="28:28" x14ac:dyDescent="0.6">
      <c r="AB958" s="9"/>
    </row>
    <row r="959" spans="28:28" x14ac:dyDescent="0.6">
      <c r="AB959" s="9"/>
    </row>
    <row r="960" spans="28:28" x14ac:dyDescent="0.6">
      <c r="AB960" s="9"/>
    </row>
    <row r="961" spans="28:28" x14ac:dyDescent="0.6">
      <c r="AB961" s="9"/>
    </row>
    <row r="962" spans="28:28" x14ac:dyDescent="0.6">
      <c r="AB962" s="9"/>
    </row>
    <row r="963" spans="28:28" x14ac:dyDescent="0.6">
      <c r="AB963" s="9"/>
    </row>
    <row r="964" spans="28:28" x14ac:dyDescent="0.6">
      <c r="AB964" s="9"/>
    </row>
    <row r="965" spans="28:28" x14ac:dyDescent="0.6">
      <c r="AB965" s="9"/>
    </row>
    <row r="966" spans="28:28" x14ac:dyDescent="0.6">
      <c r="AB966" s="9"/>
    </row>
    <row r="967" spans="28:28" x14ac:dyDescent="0.6">
      <c r="AB967" s="9"/>
    </row>
    <row r="968" spans="28:28" x14ac:dyDescent="0.6">
      <c r="AB968" s="9"/>
    </row>
    <row r="969" spans="28:28" x14ac:dyDescent="0.6">
      <c r="AB969" s="9"/>
    </row>
    <row r="970" spans="28:28" x14ac:dyDescent="0.6">
      <c r="AB970" s="9"/>
    </row>
    <row r="971" spans="28:28" x14ac:dyDescent="0.6">
      <c r="AB971" s="9"/>
    </row>
    <row r="972" spans="28:28" x14ac:dyDescent="0.6">
      <c r="AB972" s="9"/>
    </row>
    <row r="973" spans="28:28" x14ac:dyDescent="0.6">
      <c r="AB973" s="9"/>
    </row>
    <row r="974" spans="28:28" x14ac:dyDescent="0.6">
      <c r="AB974" s="9"/>
    </row>
    <row r="975" spans="28:28" x14ac:dyDescent="0.6">
      <c r="AB975" s="9"/>
    </row>
    <row r="976" spans="28:28" x14ac:dyDescent="0.6">
      <c r="AB976" s="9"/>
    </row>
    <row r="977" spans="28:28" x14ac:dyDescent="0.6">
      <c r="AB977" s="9"/>
    </row>
    <row r="978" spans="28:28" x14ac:dyDescent="0.6">
      <c r="AB978" s="9"/>
    </row>
    <row r="979" spans="28:28" x14ac:dyDescent="0.6">
      <c r="AB979" s="9"/>
    </row>
    <row r="980" spans="28:28" x14ac:dyDescent="0.6">
      <c r="AB980" s="9"/>
    </row>
    <row r="981" spans="28:28" x14ac:dyDescent="0.6">
      <c r="AB981" s="9"/>
    </row>
    <row r="982" spans="28:28" x14ac:dyDescent="0.6">
      <c r="AB982" s="9"/>
    </row>
    <row r="983" spans="28:28" x14ac:dyDescent="0.6">
      <c r="AB983" s="9"/>
    </row>
    <row r="984" spans="28:28" x14ac:dyDescent="0.6">
      <c r="AB984" s="9"/>
    </row>
    <row r="985" spans="28:28" x14ac:dyDescent="0.6">
      <c r="AB985" s="9"/>
    </row>
    <row r="986" spans="28:28" x14ac:dyDescent="0.6">
      <c r="AB986" s="9"/>
    </row>
    <row r="987" spans="28:28" x14ac:dyDescent="0.6">
      <c r="AB987" s="9"/>
    </row>
    <row r="988" spans="28:28" x14ac:dyDescent="0.6">
      <c r="AB988" s="9"/>
    </row>
    <row r="989" spans="28:28" x14ac:dyDescent="0.6">
      <c r="AB989" s="9"/>
    </row>
    <row r="990" spans="28:28" x14ac:dyDescent="0.6">
      <c r="AB990" s="9"/>
    </row>
    <row r="991" spans="28:28" x14ac:dyDescent="0.6">
      <c r="AB991" s="9"/>
    </row>
    <row r="992" spans="28:28" x14ac:dyDescent="0.6">
      <c r="AB992" s="9"/>
    </row>
    <row r="993" spans="28:28" x14ac:dyDescent="0.6">
      <c r="AB993" s="9"/>
    </row>
    <row r="994" spans="28:28" x14ac:dyDescent="0.6">
      <c r="AB994" s="9"/>
    </row>
    <row r="995" spans="28:28" x14ac:dyDescent="0.6">
      <c r="AB995" s="9"/>
    </row>
    <row r="996" spans="28:28" x14ac:dyDescent="0.6">
      <c r="AB996" s="9"/>
    </row>
    <row r="997" spans="28:28" x14ac:dyDescent="0.6">
      <c r="AB997" s="9"/>
    </row>
    <row r="998" spans="28:28" x14ac:dyDescent="0.6">
      <c r="AB998" s="9"/>
    </row>
    <row r="999" spans="28:28" x14ac:dyDescent="0.6">
      <c r="AB999" s="9"/>
    </row>
    <row r="1000" spans="28:28" x14ac:dyDescent="0.6">
      <c r="AB1000" s="9"/>
    </row>
    <row r="1001" spans="28:28" x14ac:dyDescent="0.6">
      <c r="AB1001" s="9"/>
    </row>
    <row r="1002" spans="28:28" x14ac:dyDescent="0.6">
      <c r="AB1002" s="9"/>
    </row>
    <row r="1003" spans="28:28" x14ac:dyDescent="0.6">
      <c r="AB1003" s="9"/>
    </row>
    <row r="1004" spans="28:28" x14ac:dyDescent="0.6">
      <c r="AB1004" s="9"/>
    </row>
    <row r="1005" spans="28:28" x14ac:dyDescent="0.6">
      <c r="AB1005" s="9"/>
    </row>
    <row r="1006" spans="28:28" x14ac:dyDescent="0.6">
      <c r="AB1006" s="9"/>
    </row>
    <row r="1007" spans="28:28" x14ac:dyDescent="0.6">
      <c r="AB1007" s="9"/>
    </row>
    <row r="1008" spans="28:28" x14ac:dyDescent="0.6">
      <c r="AB1008" s="9"/>
    </row>
    <row r="1009" spans="28:28" x14ac:dyDescent="0.6">
      <c r="AB1009" s="9"/>
    </row>
    <row r="1010" spans="28:28" x14ac:dyDescent="0.6">
      <c r="AB1010" s="9"/>
    </row>
    <row r="1011" spans="28:28" x14ac:dyDescent="0.6">
      <c r="AB1011" s="9"/>
    </row>
    <row r="1012" spans="28:28" x14ac:dyDescent="0.6">
      <c r="AB1012" s="9"/>
    </row>
    <row r="1013" spans="28:28" x14ac:dyDescent="0.6">
      <c r="AB1013" s="9"/>
    </row>
    <row r="1014" spans="28:28" x14ac:dyDescent="0.6">
      <c r="AB1014" s="9"/>
    </row>
    <row r="1015" spans="28:28" x14ac:dyDescent="0.6">
      <c r="AB1015" s="9"/>
    </row>
    <row r="1016" spans="28:28" x14ac:dyDescent="0.6">
      <c r="AB1016" s="9"/>
    </row>
    <row r="1017" spans="28:28" x14ac:dyDescent="0.6">
      <c r="AB1017" s="9"/>
    </row>
    <row r="1018" spans="28:28" x14ac:dyDescent="0.6">
      <c r="AB1018" s="9"/>
    </row>
    <row r="1019" spans="28:28" x14ac:dyDescent="0.6">
      <c r="AB1019" s="9"/>
    </row>
    <row r="1020" spans="28:28" x14ac:dyDescent="0.6">
      <c r="AB1020" s="9"/>
    </row>
    <row r="1021" spans="28:28" x14ac:dyDescent="0.6">
      <c r="AB1021" s="9"/>
    </row>
    <row r="1022" spans="28:28" x14ac:dyDescent="0.6">
      <c r="AB1022" s="9"/>
    </row>
    <row r="1023" spans="28:28" x14ac:dyDescent="0.6">
      <c r="AB1023" s="9"/>
    </row>
    <row r="1024" spans="28:28" x14ac:dyDescent="0.6">
      <c r="AB1024" s="9"/>
    </row>
    <row r="1025" spans="28:28" x14ac:dyDescent="0.6">
      <c r="AB1025" s="9"/>
    </row>
    <row r="1026" spans="28:28" x14ac:dyDescent="0.6">
      <c r="AB1026" s="9"/>
    </row>
    <row r="1027" spans="28:28" x14ac:dyDescent="0.6">
      <c r="AB1027" s="9"/>
    </row>
    <row r="1028" spans="28:28" x14ac:dyDescent="0.6">
      <c r="AB1028" s="9"/>
    </row>
    <row r="1029" spans="28:28" x14ac:dyDescent="0.6">
      <c r="AB1029" s="9"/>
    </row>
    <row r="1030" spans="28:28" x14ac:dyDescent="0.6">
      <c r="AB1030" s="9"/>
    </row>
    <row r="1031" spans="28:28" x14ac:dyDescent="0.6">
      <c r="AB1031" s="9"/>
    </row>
    <row r="1032" spans="28:28" x14ac:dyDescent="0.6">
      <c r="AB1032" s="9"/>
    </row>
    <row r="1033" spans="28:28" x14ac:dyDescent="0.6">
      <c r="AB1033" s="9"/>
    </row>
    <row r="1034" spans="28:28" x14ac:dyDescent="0.6">
      <c r="AB1034" s="9"/>
    </row>
    <row r="1035" spans="28:28" x14ac:dyDescent="0.6">
      <c r="AB1035" s="9"/>
    </row>
    <row r="1036" spans="28:28" x14ac:dyDescent="0.6">
      <c r="AB1036" s="9"/>
    </row>
    <row r="1037" spans="28:28" x14ac:dyDescent="0.6">
      <c r="AB1037" s="9"/>
    </row>
    <row r="1038" spans="28:28" x14ac:dyDescent="0.6">
      <c r="AB1038" s="9"/>
    </row>
    <row r="1039" spans="28:28" x14ac:dyDescent="0.6">
      <c r="AB1039" s="9"/>
    </row>
    <row r="1040" spans="28:28" x14ac:dyDescent="0.6">
      <c r="AB1040" s="9"/>
    </row>
    <row r="1041" spans="28:28" x14ac:dyDescent="0.6">
      <c r="AB1041" s="9"/>
    </row>
    <row r="1042" spans="28:28" x14ac:dyDescent="0.6">
      <c r="AB1042" s="9"/>
    </row>
    <row r="1043" spans="28:28" x14ac:dyDescent="0.6">
      <c r="AB1043" s="9"/>
    </row>
    <row r="1044" spans="28:28" x14ac:dyDescent="0.6">
      <c r="AB1044" s="9"/>
    </row>
    <row r="1045" spans="28:28" x14ac:dyDescent="0.6">
      <c r="AB1045" s="9"/>
    </row>
    <row r="1046" spans="28:28" x14ac:dyDescent="0.6">
      <c r="AB1046" s="9"/>
    </row>
    <row r="1047" spans="28:28" x14ac:dyDescent="0.6">
      <c r="AB1047" s="9"/>
    </row>
    <row r="1048" spans="28:28" x14ac:dyDescent="0.6">
      <c r="AB1048" s="9"/>
    </row>
    <row r="1049" spans="28:28" x14ac:dyDescent="0.6">
      <c r="AB1049" s="9"/>
    </row>
    <row r="1050" spans="28:28" x14ac:dyDescent="0.6">
      <c r="AB1050" s="9"/>
    </row>
    <row r="1051" spans="28:28" x14ac:dyDescent="0.6">
      <c r="AB1051" s="9"/>
    </row>
    <row r="1052" spans="28:28" x14ac:dyDescent="0.6">
      <c r="AB1052" s="9"/>
    </row>
    <row r="1053" spans="28:28" x14ac:dyDescent="0.6">
      <c r="AB1053" s="9"/>
    </row>
    <row r="1054" spans="28:28" x14ac:dyDescent="0.6">
      <c r="AB1054" s="9"/>
    </row>
    <row r="1055" spans="28:28" x14ac:dyDescent="0.6">
      <c r="AB1055" s="9"/>
    </row>
    <row r="1056" spans="28:28" x14ac:dyDescent="0.6">
      <c r="AB1056" s="9"/>
    </row>
    <row r="1057" spans="28:28" x14ac:dyDescent="0.6">
      <c r="AB1057" s="9"/>
    </row>
    <row r="1058" spans="28:28" x14ac:dyDescent="0.6">
      <c r="AB1058" s="9"/>
    </row>
    <row r="1059" spans="28:28" x14ac:dyDescent="0.6">
      <c r="AB1059" s="9"/>
    </row>
    <row r="1060" spans="28:28" x14ac:dyDescent="0.6">
      <c r="AB1060" s="9"/>
    </row>
    <row r="1061" spans="28:28" x14ac:dyDescent="0.6">
      <c r="AB1061" s="9"/>
    </row>
    <row r="1062" spans="28:28" x14ac:dyDescent="0.6">
      <c r="AB1062" s="9"/>
    </row>
    <row r="1063" spans="28:28" x14ac:dyDescent="0.6">
      <c r="AB1063" s="9"/>
    </row>
    <row r="1064" spans="28:28" x14ac:dyDescent="0.6">
      <c r="AB1064" s="9"/>
    </row>
    <row r="1065" spans="28:28" x14ac:dyDescent="0.6">
      <c r="AB1065" s="9"/>
    </row>
    <row r="1066" spans="28:28" x14ac:dyDescent="0.6">
      <c r="AB1066" s="9"/>
    </row>
    <row r="1067" spans="28:28" x14ac:dyDescent="0.6">
      <c r="AB1067" s="9"/>
    </row>
    <row r="1068" spans="28:28" x14ac:dyDescent="0.6">
      <c r="AB1068" s="9"/>
    </row>
    <row r="1069" spans="28:28" x14ac:dyDescent="0.6">
      <c r="AB1069" s="9"/>
    </row>
    <row r="1070" spans="28:28" x14ac:dyDescent="0.6">
      <c r="AB1070" s="9"/>
    </row>
    <row r="1071" spans="28:28" x14ac:dyDescent="0.6">
      <c r="AB1071" s="9"/>
    </row>
    <row r="1072" spans="28:28" x14ac:dyDescent="0.6">
      <c r="AB1072" s="9"/>
    </row>
    <row r="1073" spans="28:28" x14ac:dyDescent="0.6">
      <c r="AB1073" s="9"/>
    </row>
    <row r="1074" spans="28:28" x14ac:dyDescent="0.6">
      <c r="AB1074" s="9"/>
    </row>
    <row r="1075" spans="28:28" x14ac:dyDescent="0.6">
      <c r="AB1075" s="9"/>
    </row>
    <row r="1076" spans="28:28" x14ac:dyDescent="0.6">
      <c r="AB1076" s="9"/>
    </row>
    <row r="1077" spans="28:28" x14ac:dyDescent="0.6">
      <c r="AB1077" s="9"/>
    </row>
    <row r="1078" spans="28:28" x14ac:dyDescent="0.6">
      <c r="AB1078" s="9"/>
    </row>
    <row r="1079" spans="28:28" x14ac:dyDescent="0.6">
      <c r="AB1079" s="9"/>
    </row>
    <row r="1080" spans="28:28" x14ac:dyDescent="0.6">
      <c r="AB1080" s="9"/>
    </row>
    <row r="1081" spans="28:28" x14ac:dyDescent="0.6">
      <c r="AB1081" s="9"/>
    </row>
    <row r="1082" spans="28:28" x14ac:dyDescent="0.6">
      <c r="AB1082" s="9"/>
    </row>
    <row r="1083" spans="28:28" x14ac:dyDescent="0.6">
      <c r="AB1083" s="9"/>
    </row>
    <row r="1084" spans="28:28" x14ac:dyDescent="0.6">
      <c r="AB1084" s="9"/>
    </row>
    <row r="1085" spans="28:28" x14ac:dyDescent="0.6">
      <c r="AB1085" s="9"/>
    </row>
    <row r="1086" spans="28:28" x14ac:dyDescent="0.6">
      <c r="AB1086" s="9"/>
    </row>
    <row r="1087" spans="28:28" x14ac:dyDescent="0.6">
      <c r="AB1087" s="9"/>
    </row>
    <row r="1088" spans="28:28" x14ac:dyDescent="0.6">
      <c r="AB1088" s="9"/>
    </row>
    <row r="1089" spans="28:28" x14ac:dyDescent="0.6">
      <c r="AB1089" s="9"/>
    </row>
    <row r="1090" spans="28:28" x14ac:dyDescent="0.6">
      <c r="AB1090" s="9"/>
    </row>
    <row r="1091" spans="28:28" x14ac:dyDescent="0.6">
      <c r="AB1091" s="9"/>
    </row>
    <row r="1092" spans="28:28" x14ac:dyDescent="0.6">
      <c r="AB1092" s="9"/>
    </row>
    <row r="1093" spans="28:28" x14ac:dyDescent="0.6">
      <c r="AB1093" s="9"/>
    </row>
    <row r="1094" spans="28:28" x14ac:dyDescent="0.6">
      <c r="AB1094" s="9"/>
    </row>
    <row r="1095" spans="28:28" x14ac:dyDescent="0.6">
      <c r="AB1095" s="9"/>
    </row>
    <row r="1096" spans="28:28" x14ac:dyDescent="0.6">
      <c r="AB1096" s="9"/>
    </row>
    <row r="1097" spans="28:28" x14ac:dyDescent="0.6">
      <c r="AB1097" s="9"/>
    </row>
    <row r="1098" spans="28:28" x14ac:dyDescent="0.6">
      <c r="AB1098" s="9"/>
    </row>
    <row r="1099" spans="28:28" x14ac:dyDescent="0.6">
      <c r="AB1099" s="9"/>
    </row>
    <row r="1100" spans="28:28" x14ac:dyDescent="0.6">
      <c r="AB1100" s="9"/>
    </row>
    <row r="1101" spans="28:28" x14ac:dyDescent="0.6">
      <c r="AB1101" s="9"/>
    </row>
    <row r="1102" spans="28:28" x14ac:dyDescent="0.6">
      <c r="AB1102" s="9"/>
    </row>
    <row r="1103" spans="28:28" x14ac:dyDescent="0.6">
      <c r="AB1103" s="9"/>
    </row>
    <row r="1104" spans="28:28" x14ac:dyDescent="0.6">
      <c r="AB1104" s="9"/>
    </row>
    <row r="1105" spans="28:28" x14ac:dyDescent="0.6">
      <c r="AB1105" s="9"/>
    </row>
    <row r="1106" spans="28:28" x14ac:dyDescent="0.6">
      <c r="AB1106" s="9"/>
    </row>
    <row r="1107" spans="28:28" x14ac:dyDescent="0.6">
      <c r="AB1107" s="9"/>
    </row>
    <row r="1108" spans="28:28" x14ac:dyDescent="0.6">
      <c r="AB1108" s="9"/>
    </row>
    <row r="1109" spans="28:28" x14ac:dyDescent="0.6">
      <c r="AB1109" s="9"/>
    </row>
    <row r="1110" spans="28:28" x14ac:dyDescent="0.6">
      <c r="AB1110" s="9"/>
    </row>
    <row r="1111" spans="28:28" x14ac:dyDescent="0.6">
      <c r="AB1111" s="9"/>
    </row>
    <row r="1112" spans="28:28" x14ac:dyDescent="0.6">
      <c r="AB1112" s="9"/>
    </row>
    <row r="1113" spans="28:28" x14ac:dyDescent="0.6">
      <c r="AB1113" s="9"/>
    </row>
    <row r="1114" spans="28:28" x14ac:dyDescent="0.6">
      <c r="AB1114" s="9"/>
    </row>
    <row r="1115" spans="28:28" x14ac:dyDescent="0.6">
      <c r="AB1115" s="9"/>
    </row>
    <row r="1116" spans="28:28" x14ac:dyDescent="0.6">
      <c r="AB1116" s="9"/>
    </row>
    <row r="1117" spans="28:28" x14ac:dyDescent="0.6">
      <c r="AB1117" s="9"/>
    </row>
    <row r="1118" spans="28:28" x14ac:dyDescent="0.6">
      <c r="AB1118" s="9"/>
    </row>
    <row r="1119" spans="28:28" x14ac:dyDescent="0.6">
      <c r="AB1119" s="9"/>
    </row>
    <row r="1120" spans="28:28" x14ac:dyDescent="0.6">
      <c r="AB1120" s="9"/>
    </row>
    <row r="1121" spans="28:28" x14ac:dyDescent="0.6">
      <c r="AB1121" s="9"/>
    </row>
    <row r="1122" spans="28:28" x14ac:dyDescent="0.6">
      <c r="AB1122" s="9"/>
    </row>
    <row r="1123" spans="28:28" x14ac:dyDescent="0.6">
      <c r="AB1123" s="9"/>
    </row>
    <row r="1124" spans="28:28" x14ac:dyDescent="0.6">
      <c r="AB1124" s="9"/>
    </row>
    <row r="1125" spans="28:28" x14ac:dyDescent="0.6">
      <c r="AB1125" s="9"/>
    </row>
    <row r="1126" spans="28:28" x14ac:dyDescent="0.6">
      <c r="AB1126" s="9"/>
    </row>
    <row r="1127" spans="28:28" x14ac:dyDescent="0.6">
      <c r="AB1127" s="9"/>
    </row>
    <row r="1128" spans="28:28" x14ac:dyDescent="0.6">
      <c r="AB1128" s="9"/>
    </row>
    <row r="1129" spans="28:28" x14ac:dyDescent="0.6">
      <c r="AB1129" s="9"/>
    </row>
    <row r="1130" spans="28:28" x14ac:dyDescent="0.6">
      <c r="AB1130" s="9"/>
    </row>
    <row r="1131" spans="28:28" x14ac:dyDescent="0.6">
      <c r="AB1131" s="9"/>
    </row>
    <row r="1132" spans="28:28" x14ac:dyDescent="0.6">
      <c r="AB1132" s="9"/>
    </row>
    <row r="1133" spans="28:28" x14ac:dyDescent="0.6">
      <c r="AB1133" s="9"/>
    </row>
    <row r="1134" spans="28:28" x14ac:dyDescent="0.6">
      <c r="AB1134" s="9"/>
    </row>
    <row r="1135" spans="28:28" x14ac:dyDescent="0.6">
      <c r="AB1135" s="9"/>
    </row>
    <row r="1136" spans="28:28" x14ac:dyDescent="0.6">
      <c r="AB1136" s="9"/>
    </row>
    <row r="1137" spans="28:28" x14ac:dyDescent="0.6">
      <c r="AB1137" s="9"/>
    </row>
    <row r="1138" spans="28:28" x14ac:dyDescent="0.6">
      <c r="AB1138" s="9"/>
    </row>
    <row r="1139" spans="28:28" x14ac:dyDescent="0.6">
      <c r="AB1139" s="9"/>
    </row>
    <row r="1140" spans="28:28" x14ac:dyDescent="0.6">
      <c r="AB1140" s="9"/>
    </row>
    <row r="1141" spans="28:28" x14ac:dyDescent="0.6">
      <c r="AB1141" s="9"/>
    </row>
    <row r="1142" spans="28:28" x14ac:dyDescent="0.6">
      <c r="AB1142" s="9"/>
    </row>
    <row r="1143" spans="28:28" x14ac:dyDescent="0.6">
      <c r="AB1143" s="9"/>
    </row>
    <row r="1144" spans="28:28" x14ac:dyDescent="0.6">
      <c r="AB1144" s="9"/>
    </row>
    <row r="1145" spans="28:28" x14ac:dyDescent="0.6">
      <c r="AB1145" s="9"/>
    </row>
    <row r="1146" spans="28:28" x14ac:dyDescent="0.6">
      <c r="AB1146" s="9"/>
    </row>
    <row r="1147" spans="28:28" x14ac:dyDescent="0.6">
      <c r="AB1147" s="9"/>
    </row>
    <row r="1148" spans="28:28" x14ac:dyDescent="0.6">
      <c r="AB1148" s="9"/>
    </row>
    <row r="1149" spans="28:28" x14ac:dyDescent="0.6">
      <c r="AB1149" s="9"/>
    </row>
    <row r="1150" spans="28:28" x14ac:dyDescent="0.6">
      <c r="AB1150" s="9"/>
    </row>
    <row r="1151" spans="28:28" x14ac:dyDescent="0.6">
      <c r="AB1151" s="9"/>
    </row>
    <row r="1152" spans="28:28" x14ac:dyDescent="0.6">
      <c r="AB1152" s="9"/>
    </row>
    <row r="1153" spans="28:28" x14ac:dyDescent="0.6">
      <c r="AB1153" s="9"/>
    </row>
    <row r="1154" spans="28:28" x14ac:dyDescent="0.6">
      <c r="AB1154" s="9"/>
    </row>
    <row r="1155" spans="28:28" x14ac:dyDescent="0.6">
      <c r="AB1155" s="9"/>
    </row>
    <row r="1156" spans="28:28" x14ac:dyDescent="0.6">
      <c r="AB1156" s="9"/>
    </row>
    <row r="1157" spans="28:28" x14ac:dyDescent="0.6">
      <c r="AB1157" s="9"/>
    </row>
    <row r="1158" spans="28:28" x14ac:dyDescent="0.6">
      <c r="AB1158" s="9"/>
    </row>
    <row r="1159" spans="28:28" x14ac:dyDescent="0.6">
      <c r="AB1159" s="9"/>
    </row>
    <row r="1160" spans="28:28" x14ac:dyDescent="0.6">
      <c r="AB1160" s="9"/>
    </row>
    <row r="1161" spans="28:28" x14ac:dyDescent="0.6">
      <c r="AB1161" s="9"/>
    </row>
    <row r="1162" spans="28:28" x14ac:dyDescent="0.6">
      <c r="AB1162" s="9"/>
    </row>
    <row r="1163" spans="28:28" x14ac:dyDescent="0.6">
      <c r="AB1163" s="9"/>
    </row>
    <row r="1164" spans="28:28" x14ac:dyDescent="0.6">
      <c r="AB1164" s="9"/>
    </row>
    <row r="1165" spans="28:28" x14ac:dyDescent="0.6">
      <c r="AB1165" s="9"/>
    </row>
    <row r="1166" spans="28:28" x14ac:dyDescent="0.6">
      <c r="AB1166" s="9"/>
    </row>
    <row r="1167" spans="28:28" x14ac:dyDescent="0.6">
      <c r="AB1167" s="9"/>
    </row>
    <row r="1168" spans="28:28" x14ac:dyDescent="0.6">
      <c r="AB1168" s="9"/>
    </row>
    <row r="1169" spans="28:28" x14ac:dyDescent="0.6">
      <c r="AB1169" s="9"/>
    </row>
    <row r="1170" spans="28:28" x14ac:dyDescent="0.6">
      <c r="AB1170" s="9"/>
    </row>
    <row r="1171" spans="28:28" x14ac:dyDescent="0.6">
      <c r="AB1171" s="9"/>
    </row>
    <row r="1172" spans="28:28" x14ac:dyDescent="0.6">
      <c r="AB1172" s="9"/>
    </row>
    <row r="1173" spans="28:28" x14ac:dyDescent="0.6">
      <c r="AB1173" s="9"/>
    </row>
    <row r="1174" spans="28:28" x14ac:dyDescent="0.6">
      <c r="AB1174" s="9"/>
    </row>
    <row r="1175" spans="28:28" x14ac:dyDescent="0.6">
      <c r="AB1175" s="9"/>
    </row>
    <row r="1176" spans="28:28" x14ac:dyDescent="0.6">
      <c r="AB1176" s="9"/>
    </row>
    <row r="1177" spans="28:28" x14ac:dyDescent="0.6">
      <c r="AB1177" s="9"/>
    </row>
    <row r="1178" spans="28:28" x14ac:dyDescent="0.6">
      <c r="AB1178" s="9"/>
    </row>
    <row r="1179" spans="28:28" x14ac:dyDescent="0.6">
      <c r="AB1179" s="9"/>
    </row>
    <row r="1180" spans="28:28" x14ac:dyDescent="0.6">
      <c r="AB1180" s="9"/>
    </row>
    <row r="1181" spans="28:28" x14ac:dyDescent="0.6">
      <c r="AB1181" s="9"/>
    </row>
    <row r="1182" spans="28:28" x14ac:dyDescent="0.6">
      <c r="AB1182" s="9"/>
    </row>
    <row r="1183" spans="28:28" x14ac:dyDescent="0.6">
      <c r="AB1183" s="9"/>
    </row>
    <row r="1184" spans="28:28" x14ac:dyDescent="0.6">
      <c r="AB1184" s="9"/>
    </row>
    <row r="1185" spans="28:28" x14ac:dyDescent="0.6">
      <c r="AB1185" s="9"/>
    </row>
    <row r="1186" spans="28:28" x14ac:dyDescent="0.6">
      <c r="AB1186" s="9"/>
    </row>
    <row r="1187" spans="28:28" x14ac:dyDescent="0.6">
      <c r="AB1187" s="9"/>
    </row>
    <row r="1188" spans="28:28" x14ac:dyDescent="0.6">
      <c r="AB1188" s="9"/>
    </row>
    <row r="1189" spans="28:28" x14ac:dyDescent="0.6">
      <c r="AB1189" s="9"/>
    </row>
    <row r="1190" spans="28:28" x14ac:dyDescent="0.6">
      <c r="AB1190" s="9"/>
    </row>
    <row r="1191" spans="28:28" x14ac:dyDescent="0.6">
      <c r="AB1191" s="9"/>
    </row>
    <row r="1192" spans="28:28" x14ac:dyDescent="0.6">
      <c r="AB1192" s="9"/>
    </row>
    <row r="1193" spans="28:28" x14ac:dyDescent="0.6">
      <c r="AB1193" s="9"/>
    </row>
    <row r="1194" spans="28:28" x14ac:dyDescent="0.6">
      <c r="AB1194" s="9"/>
    </row>
    <row r="1195" spans="28:28" x14ac:dyDescent="0.6">
      <c r="AB1195" s="9"/>
    </row>
    <row r="1196" spans="28:28" x14ac:dyDescent="0.6">
      <c r="AB1196" s="9"/>
    </row>
    <row r="1197" spans="28:28" x14ac:dyDescent="0.6">
      <c r="AB1197" s="9"/>
    </row>
    <row r="1198" spans="28:28" x14ac:dyDescent="0.6">
      <c r="AB1198" s="9"/>
    </row>
    <row r="1199" spans="28:28" x14ac:dyDescent="0.6">
      <c r="AB1199" s="9"/>
    </row>
    <row r="1200" spans="28:28" x14ac:dyDescent="0.6">
      <c r="AB1200" s="9"/>
    </row>
    <row r="1201" spans="28:28" x14ac:dyDescent="0.6">
      <c r="AB1201" s="9"/>
    </row>
    <row r="1202" spans="28:28" x14ac:dyDescent="0.6">
      <c r="AB1202" s="9"/>
    </row>
    <row r="1203" spans="28:28" x14ac:dyDescent="0.6">
      <c r="AB1203" s="9"/>
    </row>
    <row r="1204" spans="28:28" x14ac:dyDescent="0.6">
      <c r="AB1204" s="9"/>
    </row>
    <row r="1205" spans="28:28" x14ac:dyDescent="0.6">
      <c r="AB1205" s="9"/>
    </row>
    <row r="1206" spans="28:28" x14ac:dyDescent="0.6">
      <c r="AB1206" s="9"/>
    </row>
    <row r="1207" spans="28:28" x14ac:dyDescent="0.6">
      <c r="AB1207" s="9"/>
    </row>
    <row r="1208" spans="28:28" x14ac:dyDescent="0.6">
      <c r="AB1208" s="9"/>
    </row>
    <row r="1209" spans="28:28" x14ac:dyDescent="0.6">
      <c r="AB1209" s="9"/>
    </row>
    <row r="1210" spans="28:28" x14ac:dyDescent="0.6">
      <c r="AB1210" s="9"/>
    </row>
    <row r="1211" spans="28:28" x14ac:dyDescent="0.6">
      <c r="AB1211" s="9"/>
    </row>
    <row r="1212" spans="28:28" x14ac:dyDescent="0.6">
      <c r="AB1212" s="9"/>
    </row>
    <row r="1213" spans="28:28" x14ac:dyDescent="0.6">
      <c r="AB1213" s="9"/>
    </row>
    <row r="1214" spans="28:28" x14ac:dyDescent="0.6">
      <c r="AB1214" s="9"/>
    </row>
    <row r="1215" spans="28:28" x14ac:dyDescent="0.6">
      <c r="AB1215" s="9"/>
    </row>
    <row r="1216" spans="28:28" x14ac:dyDescent="0.6">
      <c r="AB1216" s="9"/>
    </row>
    <row r="1217" spans="28:28" x14ac:dyDescent="0.6">
      <c r="AB1217" s="9"/>
    </row>
    <row r="1218" spans="28:28" x14ac:dyDescent="0.6">
      <c r="AB1218" s="9"/>
    </row>
    <row r="1219" spans="28:28" x14ac:dyDescent="0.6">
      <c r="AB1219" s="9"/>
    </row>
    <row r="1220" spans="28:28" x14ac:dyDescent="0.6">
      <c r="AB1220" s="9"/>
    </row>
    <row r="1221" spans="28:28" x14ac:dyDescent="0.6">
      <c r="AB1221" s="9"/>
    </row>
    <row r="1222" spans="28:28" x14ac:dyDescent="0.6">
      <c r="AB1222" s="9"/>
    </row>
    <row r="1223" spans="28:28" x14ac:dyDescent="0.6">
      <c r="AB1223" s="9"/>
    </row>
    <row r="1224" spans="28:28" x14ac:dyDescent="0.6">
      <c r="AB1224" s="9"/>
    </row>
    <row r="1225" spans="28:28" x14ac:dyDescent="0.6">
      <c r="AB1225" s="9"/>
    </row>
    <row r="1226" spans="28:28" x14ac:dyDescent="0.6">
      <c r="AB1226" s="9"/>
    </row>
    <row r="1227" spans="28:28" x14ac:dyDescent="0.6">
      <c r="AB1227" s="9"/>
    </row>
    <row r="1228" spans="28:28" x14ac:dyDescent="0.6">
      <c r="AB1228" s="9"/>
    </row>
    <row r="1229" spans="28:28" x14ac:dyDescent="0.6">
      <c r="AB1229" s="9"/>
    </row>
    <row r="1230" spans="28:28" x14ac:dyDescent="0.6">
      <c r="AB1230" s="9"/>
    </row>
    <row r="1231" spans="28:28" x14ac:dyDescent="0.6">
      <c r="AB1231" s="9"/>
    </row>
    <row r="1232" spans="28:28" x14ac:dyDescent="0.6">
      <c r="AB1232" s="9"/>
    </row>
    <row r="1233" spans="28:28" x14ac:dyDescent="0.6">
      <c r="AB1233" s="9"/>
    </row>
    <row r="1234" spans="28:28" x14ac:dyDescent="0.6">
      <c r="AB1234" s="9"/>
    </row>
    <row r="1235" spans="28:28" x14ac:dyDescent="0.6">
      <c r="AB1235" s="9"/>
    </row>
    <row r="1236" spans="28:28" x14ac:dyDescent="0.6">
      <c r="AB1236" s="9"/>
    </row>
    <row r="1237" spans="28:28" x14ac:dyDescent="0.6">
      <c r="AB1237" s="9"/>
    </row>
    <row r="1238" spans="28:28" x14ac:dyDescent="0.6">
      <c r="AB1238" s="9"/>
    </row>
    <row r="1239" spans="28:28" x14ac:dyDescent="0.6">
      <c r="AB1239" s="9"/>
    </row>
    <row r="1240" spans="28:28" x14ac:dyDescent="0.6">
      <c r="AB1240" s="9"/>
    </row>
    <row r="1241" spans="28:28" x14ac:dyDescent="0.6">
      <c r="AB1241" s="9"/>
    </row>
    <row r="1242" spans="28:28" x14ac:dyDescent="0.6">
      <c r="AB1242" s="9"/>
    </row>
    <row r="1243" spans="28:28" x14ac:dyDescent="0.6">
      <c r="AB1243" s="9"/>
    </row>
    <row r="1244" spans="28:28" x14ac:dyDescent="0.6">
      <c r="AB1244" s="9"/>
    </row>
    <row r="1245" spans="28:28" x14ac:dyDescent="0.6">
      <c r="AB1245" s="9"/>
    </row>
    <row r="1246" spans="28:28" x14ac:dyDescent="0.6">
      <c r="AB1246" s="9"/>
    </row>
    <row r="1247" spans="28:28" x14ac:dyDescent="0.6">
      <c r="AB1247" s="9"/>
    </row>
    <row r="1248" spans="28:28" x14ac:dyDescent="0.6">
      <c r="AB1248" s="9"/>
    </row>
    <row r="1249" spans="28:28" x14ac:dyDescent="0.6">
      <c r="AB1249" s="9"/>
    </row>
    <row r="1250" spans="28:28" x14ac:dyDescent="0.6">
      <c r="AB1250" s="9"/>
    </row>
    <row r="1251" spans="28:28" x14ac:dyDescent="0.6">
      <c r="AB1251" s="9"/>
    </row>
    <row r="1252" spans="28:28" x14ac:dyDescent="0.6">
      <c r="AB1252" s="9"/>
    </row>
    <row r="1253" spans="28:28" x14ac:dyDescent="0.6">
      <c r="AB1253" s="9"/>
    </row>
    <row r="1254" spans="28:28" x14ac:dyDescent="0.6">
      <c r="AB1254" s="9"/>
    </row>
    <row r="1255" spans="28:28" x14ac:dyDescent="0.6">
      <c r="AB1255" s="9"/>
    </row>
    <row r="1256" spans="28:28" x14ac:dyDescent="0.6">
      <c r="AB1256" s="9"/>
    </row>
    <row r="1257" spans="28:28" x14ac:dyDescent="0.6">
      <c r="AB1257" s="9"/>
    </row>
    <row r="1258" spans="28:28" x14ac:dyDescent="0.6">
      <c r="AB1258" s="9"/>
    </row>
    <row r="1259" spans="28:28" x14ac:dyDescent="0.6">
      <c r="AB1259" s="9"/>
    </row>
    <row r="1260" spans="28:28" x14ac:dyDescent="0.6">
      <c r="AB1260" s="9"/>
    </row>
    <row r="1261" spans="28:28" x14ac:dyDescent="0.6">
      <c r="AB1261" s="9"/>
    </row>
    <row r="1262" spans="28:28" x14ac:dyDescent="0.6">
      <c r="AB1262" s="9"/>
    </row>
    <row r="1263" spans="28:28" x14ac:dyDescent="0.6">
      <c r="AB1263" s="9"/>
    </row>
    <row r="1264" spans="28:28" x14ac:dyDescent="0.6">
      <c r="AB1264" s="9"/>
    </row>
    <row r="1265" spans="28:28" x14ac:dyDescent="0.6">
      <c r="AB1265" s="9"/>
    </row>
    <row r="1266" spans="28:28" x14ac:dyDescent="0.6">
      <c r="AB1266" s="9"/>
    </row>
    <row r="1267" spans="28:28" x14ac:dyDescent="0.6">
      <c r="AB1267" s="9"/>
    </row>
    <row r="1268" spans="28:28" x14ac:dyDescent="0.6">
      <c r="AB1268" s="9"/>
    </row>
    <row r="1269" spans="28:28" x14ac:dyDescent="0.6">
      <c r="AB1269" s="9"/>
    </row>
    <row r="1270" spans="28:28" x14ac:dyDescent="0.6">
      <c r="AB1270" s="9"/>
    </row>
    <row r="1271" spans="28:28" x14ac:dyDescent="0.6">
      <c r="AB1271" s="9"/>
    </row>
    <row r="1272" spans="28:28" x14ac:dyDescent="0.6">
      <c r="AB1272" s="9"/>
    </row>
    <row r="1273" spans="28:28" x14ac:dyDescent="0.6">
      <c r="AB1273" s="9"/>
    </row>
    <row r="1274" spans="28:28" x14ac:dyDescent="0.6">
      <c r="AB1274" s="9"/>
    </row>
    <row r="1275" spans="28:28" x14ac:dyDescent="0.6">
      <c r="AB1275" s="9"/>
    </row>
    <row r="1276" spans="28:28" x14ac:dyDescent="0.6">
      <c r="AB1276" s="9"/>
    </row>
    <row r="1277" spans="28:28" x14ac:dyDescent="0.6">
      <c r="AB1277" s="9"/>
    </row>
    <row r="1278" spans="28:28" x14ac:dyDescent="0.6">
      <c r="AB1278" s="9"/>
    </row>
    <row r="1279" spans="28:28" x14ac:dyDescent="0.6">
      <c r="AB1279" s="9"/>
    </row>
    <row r="1280" spans="28:28" x14ac:dyDescent="0.6">
      <c r="AB1280" s="9"/>
    </row>
    <row r="1281" spans="28:28" x14ac:dyDescent="0.6">
      <c r="AB1281" s="9"/>
    </row>
    <row r="1282" spans="28:28" x14ac:dyDescent="0.6">
      <c r="AB1282" s="9"/>
    </row>
    <row r="1283" spans="28:28" x14ac:dyDescent="0.6">
      <c r="AB1283" s="9"/>
    </row>
    <row r="1284" spans="28:28" x14ac:dyDescent="0.6">
      <c r="AB1284" s="9"/>
    </row>
    <row r="1285" spans="28:28" x14ac:dyDescent="0.6">
      <c r="AB1285" s="9"/>
    </row>
    <row r="1286" spans="28:28" x14ac:dyDescent="0.6">
      <c r="AB1286" s="9"/>
    </row>
    <row r="1287" spans="28:28" x14ac:dyDescent="0.6">
      <c r="AB1287" s="9"/>
    </row>
    <row r="1288" spans="28:28" x14ac:dyDescent="0.6">
      <c r="AB1288" s="9"/>
    </row>
    <row r="1289" spans="28:28" x14ac:dyDescent="0.6">
      <c r="AB1289" s="9"/>
    </row>
    <row r="1290" spans="28:28" x14ac:dyDescent="0.6">
      <c r="AB1290" s="9"/>
    </row>
    <row r="1291" spans="28:28" x14ac:dyDescent="0.6">
      <c r="AB1291" s="9"/>
    </row>
    <row r="1292" spans="28:28" x14ac:dyDescent="0.6">
      <c r="AB1292" s="9"/>
    </row>
    <row r="1293" spans="28:28" x14ac:dyDescent="0.6">
      <c r="AB1293" s="9"/>
    </row>
    <row r="1294" spans="28:28" x14ac:dyDescent="0.6">
      <c r="AB1294" s="9"/>
    </row>
    <row r="1295" spans="28:28" x14ac:dyDescent="0.6">
      <c r="AB1295" s="9"/>
    </row>
    <row r="1296" spans="28:28" x14ac:dyDescent="0.6">
      <c r="AB1296" s="9"/>
    </row>
    <row r="1297" spans="28:28" x14ac:dyDescent="0.6">
      <c r="AB1297" s="9"/>
    </row>
    <row r="1298" spans="28:28" x14ac:dyDescent="0.6">
      <c r="AB1298" s="9"/>
    </row>
    <row r="1299" spans="28:28" x14ac:dyDescent="0.6">
      <c r="AB1299" s="9"/>
    </row>
    <row r="1300" spans="28:28" x14ac:dyDescent="0.6">
      <c r="AB1300" s="9"/>
    </row>
    <row r="1301" spans="28:28" x14ac:dyDescent="0.6">
      <c r="AB1301" s="9"/>
    </row>
    <row r="1302" spans="28:28" x14ac:dyDescent="0.6">
      <c r="AB1302" s="9"/>
    </row>
    <row r="1303" spans="28:28" x14ac:dyDescent="0.6">
      <c r="AB1303" s="9"/>
    </row>
    <row r="1304" spans="28:28" x14ac:dyDescent="0.6">
      <c r="AB1304" s="9"/>
    </row>
    <row r="1305" spans="28:28" x14ac:dyDescent="0.6">
      <c r="AB1305" s="9"/>
    </row>
    <row r="1306" spans="28:28" x14ac:dyDescent="0.6">
      <c r="AB1306" s="9"/>
    </row>
    <row r="1307" spans="28:28" x14ac:dyDescent="0.6">
      <c r="AB1307" s="9"/>
    </row>
    <row r="1308" spans="28:28" x14ac:dyDescent="0.6">
      <c r="AB1308" s="9"/>
    </row>
    <row r="1309" spans="28:28" x14ac:dyDescent="0.6">
      <c r="AB1309" s="9"/>
    </row>
    <row r="1310" spans="28:28" x14ac:dyDescent="0.6">
      <c r="AB1310" s="9"/>
    </row>
    <row r="1311" spans="28:28" x14ac:dyDescent="0.6">
      <c r="AB1311" s="9"/>
    </row>
    <row r="1312" spans="28:28" x14ac:dyDescent="0.6">
      <c r="AB1312" s="9"/>
    </row>
    <row r="1313" spans="28:28" x14ac:dyDescent="0.6">
      <c r="AB1313" s="9"/>
    </row>
    <row r="1314" spans="28:28" x14ac:dyDescent="0.6">
      <c r="AB1314" s="9"/>
    </row>
    <row r="1315" spans="28:28" x14ac:dyDescent="0.6">
      <c r="AB1315" s="9"/>
    </row>
    <row r="1316" spans="28:28" x14ac:dyDescent="0.6">
      <c r="AB1316" s="9"/>
    </row>
    <row r="1317" spans="28:28" x14ac:dyDescent="0.6">
      <c r="AB1317" s="9"/>
    </row>
    <row r="1318" spans="28:28" x14ac:dyDescent="0.6">
      <c r="AB1318" s="9"/>
    </row>
    <row r="1319" spans="28:28" x14ac:dyDescent="0.6">
      <c r="AB1319" s="9"/>
    </row>
    <row r="1320" spans="28:28" x14ac:dyDescent="0.6">
      <c r="AB1320" s="9"/>
    </row>
    <row r="1321" spans="28:28" x14ac:dyDescent="0.6">
      <c r="AB1321" s="9"/>
    </row>
    <row r="1322" spans="28:28" x14ac:dyDescent="0.6">
      <c r="AB1322" s="9"/>
    </row>
    <row r="1323" spans="28:28" x14ac:dyDescent="0.6">
      <c r="AB1323" s="9"/>
    </row>
    <row r="1324" spans="28:28" x14ac:dyDescent="0.6">
      <c r="AB1324" s="9"/>
    </row>
    <row r="1325" spans="28:28" x14ac:dyDescent="0.6">
      <c r="AB1325" s="9"/>
    </row>
    <row r="1326" spans="28:28" x14ac:dyDescent="0.6">
      <c r="AB1326" s="9"/>
    </row>
    <row r="1327" spans="28:28" x14ac:dyDescent="0.6">
      <c r="AB1327" s="9"/>
    </row>
    <row r="1328" spans="28:28" x14ac:dyDescent="0.6">
      <c r="AB1328" s="9"/>
    </row>
    <row r="1329" spans="28:28" x14ac:dyDescent="0.6">
      <c r="AB1329" s="9"/>
    </row>
    <row r="1330" spans="28:28" x14ac:dyDescent="0.6">
      <c r="AB1330" s="9"/>
    </row>
    <row r="1331" spans="28:28" x14ac:dyDescent="0.6">
      <c r="AB1331" s="9"/>
    </row>
    <row r="1332" spans="28:28" x14ac:dyDescent="0.6">
      <c r="AB1332" s="9"/>
    </row>
    <row r="1333" spans="28:28" x14ac:dyDescent="0.6">
      <c r="AB1333" s="9"/>
    </row>
    <row r="1334" spans="28:28" x14ac:dyDescent="0.6">
      <c r="AB1334" s="9"/>
    </row>
    <row r="1335" spans="28:28" x14ac:dyDescent="0.6">
      <c r="AB1335" s="9"/>
    </row>
    <row r="1336" spans="28:28" x14ac:dyDescent="0.6">
      <c r="AB1336" s="9"/>
    </row>
    <row r="1337" spans="28:28" x14ac:dyDescent="0.6">
      <c r="AB1337" s="9"/>
    </row>
    <row r="1338" spans="28:28" x14ac:dyDescent="0.6">
      <c r="AB1338" s="9"/>
    </row>
    <row r="1339" spans="28:28" x14ac:dyDescent="0.6">
      <c r="AB1339" s="9"/>
    </row>
    <row r="1340" spans="28:28" x14ac:dyDescent="0.6">
      <c r="AB1340" s="9"/>
    </row>
    <row r="1341" spans="28:28" x14ac:dyDescent="0.6">
      <c r="AB1341" s="9"/>
    </row>
    <row r="1342" spans="28:28" x14ac:dyDescent="0.6">
      <c r="AB1342" s="9"/>
    </row>
    <row r="1343" spans="28:28" x14ac:dyDescent="0.6">
      <c r="AB1343" s="9"/>
    </row>
    <row r="1344" spans="28:28" x14ac:dyDescent="0.6">
      <c r="AB1344" s="9"/>
    </row>
    <row r="1345" spans="28:28" x14ac:dyDescent="0.6">
      <c r="AB1345" s="9"/>
    </row>
    <row r="1346" spans="28:28" x14ac:dyDescent="0.6">
      <c r="AB1346" s="9"/>
    </row>
    <row r="1347" spans="28:28" x14ac:dyDescent="0.6">
      <c r="AB1347" s="9"/>
    </row>
    <row r="1348" spans="28:28" x14ac:dyDescent="0.6">
      <c r="AB1348" s="9"/>
    </row>
    <row r="1349" spans="28:28" x14ac:dyDescent="0.6">
      <c r="AB1349" s="9"/>
    </row>
    <row r="1350" spans="28:28" x14ac:dyDescent="0.6">
      <c r="AB1350" s="9"/>
    </row>
    <row r="1351" spans="28:28" x14ac:dyDescent="0.6">
      <c r="AB1351" s="9"/>
    </row>
    <row r="1352" spans="28:28" x14ac:dyDescent="0.6">
      <c r="AB1352" s="9"/>
    </row>
    <row r="1353" spans="28:28" x14ac:dyDescent="0.6">
      <c r="AB1353" s="9"/>
    </row>
    <row r="1354" spans="28:28" x14ac:dyDescent="0.6">
      <c r="AB1354" s="9"/>
    </row>
    <row r="1355" spans="28:28" x14ac:dyDescent="0.6">
      <c r="AB1355" s="9"/>
    </row>
    <row r="1356" spans="28:28" x14ac:dyDescent="0.6">
      <c r="AB1356" s="9"/>
    </row>
    <row r="1357" spans="28:28" x14ac:dyDescent="0.6">
      <c r="AB1357" s="9"/>
    </row>
    <row r="1358" spans="28:28" x14ac:dyDescent="0.6">
      <c r="AB1358" s="9"/>
    </row>
    <row r="1359" spans="28:28" x14ac:dyDescent="0.6">
      <c r="AB1359" s="9"/>
    </row>
    <row r="1360" spans="28:28" x14ac:dyDescent="0.6">
      <c r="AB1360" s="9"/>
    </row>
    <row r="1361" spans="28:28" x14ac:dyDescent="0.6">
      <c r="AB1361" s="9"/>
    </row>
    <row r="1362" spans="28:28" x14ac:dyDescent="0.6">
      <c r="AB1362" s="9"/>
    </row>
    <row r="1363" spans="28:28" x14ac:dyDescent="0.6">
      <c r="AB1363" s="9"/>
    </row>
    <row r="1364" spans="28:28" x14ac:dyDescent="0.6">
      <c r="AB1364" s="9"/>
    </row>
    <row r="1365" spans="28:28" x14ac:dyDescent="0.6">
      <c r="AB1365" s="9"/>
    </row>
    <row r="1366" spans="28:28" x14ac:dyDescent="0.6">
      <c r="AB1366" s="9"/>
    </row>
    <row r="1367" spans="28:28" x14ac:dyDescent="0.6">
      <c r="AB1367" s="9"/>
    </row>
    <row r="1368" spans="28:28" x14ac:dyDescent="0.6">
      <c r="AB1368" s="9"/>
    </row>
    <row r="1369" spans="28:28" x14ac:dyDescent="0.6">
      <c r="AB1369" s="9"/>
    </row>
    <row r="1370" spans="28:28" x14ac:dyDescent="0.6">
      <c r="AB1370" s="9"/>
    </row>
    <row r="1371" spans="28:28" x14ac:dyDescent="0.6">
      <c r="AB1371" s="9"/>
    </row>
    <row r="1372" spans="28:28" x14ac:dyDescent="0.6">
      <c r="AB1372" s="9"/>
    </row>
    <row r="1373" spans="28:28" x14ac:dyDescent="0.6">
      <c r="AB1373" s="9"/>
    </row>
    <row r="1374" spans="28:28" x14ac:dyDescent="0.6">
      <c r="AB1374" s="9"/>
    </row>
    <row r="1375" spans="28:28" x14ac:dyDescent="0.6">
      <c r="AB1375" s="9"/>
    </row>
    <row r="1376" spans="28:28" x14ac:dyDescent="0.6">
      <c r="AB1376" s="9"/>
    </row>
    <row r="1377" spans="28:28" x14ac:dyDescent="0.6">
      <c r="AB1377" s="9"/>
    </row>
    <row r="1378" spans="28:28" x14ac:dyDescent="0.6">
      <c r="AB1378" s="9"/>
    </row>
    <row r="1379" spans="28:28" x14ac:dyDescent="0.6">
      <c r="AB1379" s="9"/>
    </row>
    <row r="1380" spans="28:28" x14ac:dyDescent="0.6">
      <c r="AB1380" s="9"/>
    </row>
    <row r="1381" spans="28:28" x14ac:dyDescent="0.6">
      <c r="AB1381" s="9"/>
    </row>
    <row r="1382" spans="28:28" x14ac:dyDescent="0.6">
      <c r="AB1382" s="9"/>
    </row>
    <row r="1383" spans="28:28" x14ac:dyDescent="0.6">
      <c r="AB1383" s="9"/>
    </row>
    <row r="1384" spans="28:28" x14ac:dyDescent="0.6">
      <c r="AB1384" s="9"/>
    </row>
    <row r="1385" spans="28:28" x14ac:dyDescent="0.6">
      <c r="AB1385" s="9"/>
    </row>
    <row r="1386" spans="28:28" x14ac:dyDescent="0.6">
      <c r="AB1386" s="9"/>
    </row>
    <row r="1387" spans="28:28" x14ac:dyDescent="0.6">
      <c r="AB1387" s="9"/>
    </row>
    <row r="1388" spans="28:28" x14ac:dyDescent="0.6">
      <c r="AB1388" s="9"/>
    </row>
    <row r="1389" spans="28:28" x14ac:dyDescent="0.6">
      <c r="AB1389" s="9"/>
    </row>
    <row r="1390" spans="28:28" x14ac:dyDescent="0.6">
      <c r="AB1390" s="9"/>
    </row>
    <row r="1391" spans="28:28" x14ac:dyDescent="0.6">
      <c r="AB1391" s="9"/>
    </row>
    <row r="1392" spans="28:28" x14ac:dyDescent="0.6">
      <c r="AB1392" s="9"/>
    </row>
    <row r="1393" spans="28:28" x14ac:dyDescent="0.6">
      <c r="AB1393" s="9"/>
    </row>
    <row r="1394" spans="28:28" x14ac:dyDescent="0.6">
      <c r="AB1394" s="9"/>
    </row>
    <row r="1395" spans="28:28" x14ac:dyDescent="0.6">
      <c r="AB1395" s="9"/>
    </row>
    <row r="1396" spans="28:28" x14ac:dyDescent="0.6">
      <c r="AB1396" s="9"/>
    </row>
    <row r="1397" spans="28:28" x14ac:dyDescent="0.6">
      <c r="AB1397" s="9"/>
    </row>
    <row r="1398" spans="28:28" x14ac:dyDescent="0.6">
      <c r="AB1398" s="9"/>
    </row>
    <row r="1399" spans="28:28" x14ac:dyDescent="0.6">
      <c r="AB1399" s="9"/>
    </row>
    <row r="1400" spans="28:28" x14ac:dyDescent="0.6">
      <c r="AB1400" s="9"/>
    </row>
    <row r="1401" spans="28:28" x14ac:dyDescent="0.6">
      <c r="AB1401" s="9"/>
    </row>
    <row r="1402" spans="28:28" x14ac:dyDescent="0.6">
      <c r="AB1402" s="9"/>
    </row>
    <row r="1403" spans="28:28" x14ac:dyDescent="0.6">
      <c r="AB1403" s="9"/>
    </row>
    <row r="1404" spans="28:28" x14ac:dyDescent="0.6">
      <c r="AB1404" s="9"/>
    </row>
    <row r="1405" spans="28:28" x14ac:dyDescent="0.6">
      <c r="AB1405" s="9"/>
    </row>
    <row r="1406" spans="28:28" x14ac:dyDescent="0.6">
      <c r="AB1406" s="9"/>
    </row>
    <row r="1407" spans="28:28" x14ac:dyDescent="0.6">
      <c r="AB1407" s="9"/>
    </row>
    <row r="1408" spans="28:28" x14ac:dyDescent="0.6">
      <c r="AB1408" s="9"/>
    </row>
    <row r="1409" spans="28:28" x14ac:dyDescent="0.6">
      <c r="AB1409" s="9"/>
    </row>
    <row r="1410" spans="28:28" x14ac:dyDescent="0.6">
      <c r="AB1410" s="9"/>
    </row>
    <row r="1411" spans="28:28" x14ac:dyDescent="0.6">
      <c r="AB1411" s="9"/>
    </row>
    <row r="1412" spans="28:28" x14ac:dyDescent="0.6">
      <c r="AB1412" s="9"/>
    </row>
    <row r="1413" spans="28:28" x14ac:dyDescent="0.6">
      <c r="AB1413" s="9"/>
    </row>
    <row r="1414" spans="28:28" x14ac:dyDescent="0.6">
      <c r="AB1414" s="9"/>
    </row>
    <row r="1415" spans="28:28" x14ac:dyDescent="0.6">
      <c r="AB1415" s="9"/>
    </row>
    <row r="1416" spans="28:28" x14ac:dyDescent="0.6">
      <c r="AB1416" s="9"/>
    </row>
    <row r="1417" spans="28:28" x14ac:dyDescent="0.6">
      <c r="AB1417" s="9"/>
    </row>
    <row r="1418" spans="28:28" x14ac:dyDescent="0.6">
      <c r="AB1418" s="9"/>
    </row>
    <row r="1419" spans="28:28" x14ac:dyDescent="0.6">
      <c r="AB1419" s="9"/>
    </row>
    <row r="1420" spans="28:28" x14ac:dyDescent="0.6">
      <c r="AB1420" s="9"/>
    </row>
    <row r="1421" spans="28:28" x14ac:dyDescent="0.6">
      <c r="AB1421" s="9"/>
    </row>
    <row r="1422" spans="28:28" x14ac:dyDescent="0.6">
      <c r="AB1422" s="9"/>
    </row>
    <row r="1423" spans="28:28" x14ac:dyDescent="0.6">
      <c r="AB1423" s="9"/>
    </row>
    <row r="1424" spans="28:28" x14ac:dyDescent="0.6">
      <c r="AB1424" s="9"/>
    </row>
    <row r="1425" spans="28:28" x14ac:dyDescent="0.6">
      <c r="AB1425" s="9"/>
    </row>
    <row r="1426" spans="28:28" x14ac:dyDescent="0.6">
      <c r="AB1426" s="9"/>
    </row>
    <row r="1427" spans="28:28" x14ac:dyDescent="0.6">
      <c r="AB1427" s="9"/>
    </row>
    <row r="1428" spans="28:28" x14ac:dyDescent="0.6">
      <c r="AB1428" s="9"/>
    </row>
    <row r="1429" spans="28:28" x14ac:dyDescent="0.6">
      <c r="AB1429" s="9"/>
    </row>
    <row r="1430" spans="28:28" x14ac:dyDescent="0.6">
      <c r="AB1430" s="9"/>
    </row>
    <row r="1431" spans="28:28" x14ac:dyDescent="0.6">
      <c r="AB1431" s="9"/>
    </row>
    <row r="1432" spans="28:28" x14ac:dyDescent="0.6">
      <c r="AB1432" s="9"/>
    </row>
    <row r="1433" spans="28:28" x14ac:dyDescent="0.6">
      <c r="AB1433" s="9"/>
    </row>
    <row r="1434" spans="28:28" x14ac:dyDescent="0.6">
      <c r="AB1434" s="9"/>
    </row>
    <row r="1435" spans="28:28" x14ac:dyDescent="0.6">
      <c r="AB1435" s="9"/>
    </row>
    <row r="1436" spans="28:28" x14ac:dyDescent="0.6">
      <c r="AB1436" s="9"/>
    </row>
    <row r="1437" spans="28:28" x14ac:dyDescent="0.6">
      <c r="AB1437" s="9"/>
    </row>
    <row r="1438" spans="28:28" x14ac:dyDescent="0.6">
      <c r="AB1438" s="9"/>
    </row>
    <row r="1439" spans="28:28" x14ac:dyDescent="0.6">
      <c r="AB1439" s="9"/>
    </row>
    <row r="1440" spans="28:28" x14ac:dyDescent="0.6">
      <c r="AB1440" s="9"/>
    </row>
    <row r="1441" spans="28:28" x14ac:dyDescent="0.6">
      <c r="AB1441" s="9"/>
    </row>
    <row r="1442" spans="28:28" x14ac:dyDescent="0.6">
      <c r="AB1442" s="9"/>
    </row>
    <row r="1443" spans="28:28" x14ac:dyDescent="0.6">
      <c r="AB1443" s="9"/>
    </row>
    <row r="1444" spans="28:28" x14ac:dyDescent="0.6">
      <c r="AB1444" s="9"/>
    </row>
    <row r="1445" spans="28:28" x14ac:dyDescent="0.6">
      <c r="AB1445" s="9"/>
    </row>
    <row r="1446" spans="28:28" x14ac:dyDescent="0.6">
      <c r="AB1446" s="9"/>
    </row>
    <row r="1447" spans="28:28" x14ac:dyDescent="0.6">
      <c r="AB1447" s="9"/>
    </row>
    <row r="1448" spans="28:28" x14ac:dyDescent="0.6">
      <c r="AB1448" s="9"/>
    </row>
    <row r="1449" spans="28:28" x14ac:dyDescent="0.6">
      <c r="AB1449" s="9"/>
    </row>
    <row r="1450" spans="28:28" x14ac:dyDescent="0.6">
      <c r="AB1450" s="9"/>
    </row>
    <row r="1451" spans="28:28" x14ac:dyDescent="0.6">
      <c r="AB1451" s="9"/>
    </row>
    <row r="1452" spans="28:28" x14ac:dyDescent="0.6">
      <c r="AB1452" s="9"/>
    </row>
    <row r="1453" spans="28:28" x14ac:dyDescent="0.6">
      <c r="AB1453" s="9"/>
    </row>
    <row r="1454" spans="28:28" x14ac:dyDescent="0.6">
      <c r="AB1454" s="9"/>
    </row>
    <row r="1455" spans="28:28" x14ac:dyDescent="0.6">
      <c r="AB1455" s="9"/>
    </row>
    <row r="1456" spans="28:28" x14ac:dyDescent="0.6">
      <c r="AB1456" s="9"/>
    </row>
    <row r="1457" spans="28:28" x14ac:dyDescent="0.6">
      <c r="AB1457" s="9"/>
    </row>
    <row r="1458" spans="28:28" x14ac:dyDescent="0.6">
      <c r="AB1458" s="9"/>
    </row>
    <row r="1459" spans="28:28" x14ac:dyDescent="0.6">
      <c r="AB1459" s="9"/>
    </row>
    <row r="1460" spans="28:28" x14ac:dyDescent="0.6">
      <c r="AB1460" s="9"/>
    </row>
    <row r="1461" spans="28:28" x14ac:dyDescent="0.6">
      <c r="AB1461" s="9"/>
    </row>
    <row r="1462" spans="28:28" x14ac:dyDescent="0.6">
      <c r="AB1462" s="9"/>
    </row>
    <row r="1463" spans="28:28" x14ac:dyDescent="0.6">
      <c r="AB1463" s="9"/>
    </row>
    <row r="1464" spans="28:28" x14ac:dyDescent="0.6">
      <c r="AB1464" s="9"/>
    </row>
    <row r="1465" spans="28:28" x14ac:dyDescent="0.6">
      <c r="AB1465" s="9"/>
    </row>
    <row r="1466" spans="28:28" x14ac:dyDescent="0.6">
      <c r="AB1466" s="9"/>
    </row>
    <row r="1467" spans="28:28" x14ac:dyDescent="0.6">
      <c r="AB1467" s="9"/>
    </row>
    <row r="1468" spans="28:28" x14ac:dyDescent="0.6">
      <c r="AB1468" s="9"/>
    </row>
    <row r="1469" spans="28:28" x14ac:dyDescent="0.6">
      <c r="AB1469" s="9"/>
    </row>
    <row r="1470" spans="28:28" x14ac:dyDescent="0.6">
      <c r="AB1470" s="9"/>
    </row>
    <row r="1471" spans="28:28" x14ac:dyDescent="0.6">
      <c r="AB1471" s="9"/>
    </row>
    <row r="1472" spans="28:28" x14ac:dyDescent="0.6">
      <c r="AB1472" s="9"/>
    </row>
    <row r="1473" spans="28:28" x14ac:dyDescent="0.6">
      <c r="AB1473" s="9"/>
    </row>
    <row r="1474" spans="28:28" x14ac:dyDescent="0.6">
      <c r="AB1474" s="9"/>
    </row>
    <row r="1475" spans="28:28" x14ac:dyDescent="0.6">
      <c r="AB1475" s="9"/>
    </row>
    <row r="1476" spans="28:28" x14ac:dyDescent="0.6">
      <c r="AB1476" s="9"/>
    </row>
    <row r="1477" spans="28:28" x14ac:dyDescent="0.6">
      <c r="AB1477" s="9"/>
    </row>
    <row r="1478" spans="28:28" x14ac:dyDescent="0.6">
      <c r="AB1478" s="9"/>
    </row>
    <row r="1479" spans="28:28" x14ac:dyDescent="0.6">
      <c r="AB1479" s="9"/>
    </row>
    <row r="1480" spans="28:28" x14ac:dyDescent="0.6">
      <c r="AB1480" s="9"/>
    </row>
    <row r="1481" spans="28:28" x14ac:dyDescent="0.6">
      <c r="AB1481" s="9"/>
    </row>
    <row r="1482" spans="28:28" x14ac:dyDescent="0.6">
      <c r="AB1482" s="9"/>
    </row>
    <row r="1483" spans="28:28" x14ac:dyDescent="0.6">
      <c r="AB1483" s="9"/>
    </row>
    <row r="1484" spans="28:28" x14ac:dyDescent="0.6">
      <c r="AB1484" s="9"/>
    </row>
    <row r="1485" spans="28:28" x14ac:dyDescent="0.6">
      <c r="AB1485" s="9"/>
    </row>
    <row r="1486" spans="28:28" x14ac:dyDescent="0.6">
      <c r="AB1486" s="9"/>
    </row>
    <row r="1487" spans="28:28" x14ac:dyDescent="0.6">
      <c r="AB1487" s="9"/>
    </row>
    <row r="1488" spans="28:28" x14ac:dyDescent="0.6">
      <c r="AB1488" s="9"/>
    </row>
    <row r="1489" spans="28:28" x14ac:dyDescent="0.6">
      <c r="AB1489" s="9"/>
    </row>
    <row r="1490" spans="28:28" x14ac:dyDescent="0.6">
      <c r="AB1490" s="9"/>
    </row>
    <row r="1491" spans="28:28" x14ac:dyDescent="0.6">
      <c r="AB1491" s="9"/>
    </row>
    <row r="1492" spans="28:28" x14ac:dyDescent="0.6">
      <c r="AB1492" s="9"/>
    </row>
    <row r="1493" spans="28:28" x14ac:dyDescent="0.6">
      <c r="AB1493" s="9"/>
    </row>
    <row r="1494" spans="28:28" x14ac:dyDescent="0.6">
      <c r="AB1494" s="9"/>
    </row>
    <row r="1495" spans="28:28" x14ac:dyDescent="0.6">
      <c r="AB1495" s="9"/>
    </row>
    <row r="1496" spans="28:28" x14ac:dyDescent="0.6">
      <c r="AB1496" s="9"/>
    </row>
    <row r="1497" spans="28:28" x14ac:dyDescent="0.6">
      <c r="AB1497" s="9"/>
    </row>
    <row r="1498" spans="28:28" x14ac:dyDescent="0.6">
      <c r="AB1498" s="9"/>
    </row>
    <row r="1499" spans="28:28" x14ac:dyDescent="0.6">
      <c r="AB1499" s="9"/>
    </row>
    <row r="1500" spans="28:28" x14ac:dyDescent="0.6">
      <c r="AB1500" s="9"/>
    </row>
    <row r="1501" spans="28:28" x14ac:dyDescent="0.6">
      <c r="AB1501" s="9"/>
    </row>
    <row r="1502" spans="28:28" x14ac:dyDescent="0.6">
      <c r="AB1502" s="9"/>
    </row>
    <row r="1503" spans="28:28" x14ac:dyDescent="0.6">
      <c r="AB1503" s="9"/>
    </row>
    <row r="1504" spans="28:28" x14ac:dyDescent="0.6">
      <c r="AB1504" s="9"/>
    </row>
    <row r="1505" spans="28:28" x14ac:dyDescent="0.6">
      <c r="AB1505" s="9"/>
    </row>
    <row r="1506" spans="28:28" x14ac:dyDescent="0.6">
      <c r="AB1506" s="9"/>
    </row>
    <row r="1507" spans="28:28" x14ac:dyDescent="0.6">
      <c r="AB1507" s="9"/>
    </row>
    <row r="1508" spans="28:28" x14ac:dyDescent="0.6">
      <c r="AB1508" s="9"/>
    </row>
    <row r="1509" spans="28:28" x14ac:dyDescent="0.6">
      <c r="AB1509" s="9"/>
    </row>
    <row r="1510" spans="28:28" x14ac:dyDescent="0.6">
      <c r="AB1510" s="9"/>
    </row>
    <row r="1511" spans="28:28" x14ac:dyDescent="0.6">
      <c r="AB1511" s="9"/>
    </row>
    <row r="1512" spans="28:28" x14ac:dyDescent="0.6">
      <c r="AB1512" s="9"/>
    </row>
    <row r="1513" spans="28:28" x14ac:dyDescent="0.6">
      <c r="AB1513" s="9"/>
    </row>
    <row r="1514" spans="28:28" x14ac:dyDescent="0.6">
      <c r="AB1514" s="9"/>
    </row>
    <row r="1515" spans="28:28" x14ac:dyDescent="0.6">
      <c r="AB1515" s="9"/>
    </row>
    <row r="1516" spans="28:28" x14ac:dyDescent="0.6">
      <c r="AB1516" s="9"/>
    </row>
    <row r="1517" spans="28:28" x14ac:dyDescent="0.6">
      <c r="AB1517" s="9"/>
    </row>
    <row r="1518" spans="28:28" x14ac:dyDescent="0.6">
      <c r="AB1518" s="9"/>
    </row>
    <row r="1519" spans="28:28" x14ac:dyDescent="0.6">
      <c r="AB1519" s="9"/>
    </row>
    <row r="1520" spans="28:28" x14ac:dyDescent="0.6">
      <c r="AB1520" s="9"/>
    </row>
    <row r="1521" spans="28:28" x14ac:dyDescent="0.6">
      <c r="AB1521" s="9"/>
    </row>
    <row r="1522" spans="28:28" x14ac:dyDescent="0.6">
      <c r="AB1522" s="9"/>
    </row>
    <row r="1523" spans="28:28" x14ac:dyDescent="0.6">
      <c r="AB1523" s="9"/>
    </row>
    <row r="1524" spans="28:28" x14ac:dyDescent="0.6">
      <c r="AB1524" s="9"/>
    </row>
    <row r="1525" spans="28:28" x14ac:dyDescent="0.6">
      <c r="AB1525" s="9"/>
    </row>
    <row r="1526" spans="28:28" x14ac:dyDescent="0.6">
      <c r="AB1526" s="9"/>
    </row>
    <row r="1527" spans="28:28" x14ac:dyDescent="0.6">
      <c r="AB1527" s="9"/>
    </row>
    <row r="1528" spans="28:28" x14ac:dyDescent="0.6">
      <c r="AB1528" s="9"/>
    </row>
    <row r="1529" spans="28:28" x14ac:dyDescent="0.6">
      <c r="AB1529" s="9"/>
    </row>
    <row r="1530" spans="28:28" x14ac:dyDescent="0.6">
      <c r="AB1530" s="9"/>
    </row>
    <row r="1531" spans="28:28" x14ac:dyDescent="0.6">
      <c r="AB1531" s="9"/>
    </row>
    <row r="1532" spans="28:28" x14ac:dyDescent="0.6">
      <c r="AB1532" s="9"/>
    </row>
    <row r="1533" spans="28:28" x14ac:dyDescent="0.6">
      <c r="AB1533" s="9"/>
    </row>
    <row r="1534" spans="28:28" x14ac:dyDescent="0.6">
      <c r="AB1534" s="9"/>
    </row>
    <row r="1535" spans="28:28" x14ac:dyDescent="0.6">
      <c r="AB1535" s="9"/>
    </row>
    <row r="1536" spans="28:28" x14ac:dyDescent="0.6">
      <c r="AB1536" s="9"/>
    </row>
    <row r="1537" spans="28:28" x14ac:dyDescent="0.6">
      <c r="AB1537" s="9"/>
    </row>
    <row r="1538" spans="28:28" x14ac:dyDescent="0.6">
      <c r="AB1538" s="9"/>
    </row>
    <row r="1539" spans="28:28" x14ac:dyDescent="0.6">
      <c r="AB1539" s="9"/>
    </row>
    <row r="1540" spans="28:28" x14ac:dyDescent="0.6">
      <c r="AB1540" s="9"/>
    </row>
    <row r="1541" spans="28:28" x14ac:dyDescent="0.6">
      <c r="AB1541" s="9"/>
    </row>
    <row r="1542" spans="28:28" x14ac:dyDescent="0.6">
      <c r="AB1542" s="9"/>
    </row>
    <row r="1543" spans="28:28" x14ac:dyDescent="0.6">
      <c r="AB1543" s="9"/>
    </row>
    <row r="1544" spans="28:28" x14ac:dyDescent="0.6">
      <c r="AB1544" s="9"/>
    </row>
    <row r="1545" spans="28:28" x14ac:dyDescent="0.6">
      <c r="AB1545" s="9"/>
    </row>
    <row r="1546" spans="28:28" x14ac:dyDescent="0.6">
      <c r="AB1546" s="9"/>
    </row>
    <row r="1547" spans="28:28" x14ac:dyDescent="0.6">
      <c r="AB1547" s="9"/>
    </row>
    <row r="1548" spans="28:28" x14ac:dyDescent="0.6">
      <c r="AB1548" s="9"/>
    </row>
    <row r="1549" spans="28:28" x14ac:dyDescent="0.6">
      <c r="AB1549" s="9"/>
    </row>
    <row r="1550" spans="28:28" x14ac:dyDescent="0.6">
      <c r="AB1550" s="9"/>
    </row>
    <row r="1551" spans="28:28" x14ac:dyDescent="0.6">
      <c r="AB1551" s="9"/>
    </row>
    <row r="1552" spans="28:28" x14ac:dyDescent="0.6">
      <c r="AB1552" s="9"/>
    </row>
    <row r="1553" spans="28:28" x14ac:dyDescent="0.6">
      <c r="AB1553" s="9"/>
    </row>
    <row r="1554" spans="28:28" x14ac:dyDescent="0.6">
      <c r="AB1554" s="9"/>
    </row>
    <row r="1555" spans="28:28" x14ac:dyDescent="0.6">
      <c r="AB1555" s="9"/>
    </row>
    <row r="1556" spans="28:28" x14ac:dyDescent="0.6">
      <c r="AB1556" s="9"/>
    </row>
    <row r="1557" spans="28:28" x14ac:dyDescent="0.6">
      <c r="AB1557" s="9"/>
    </row>
    <row r="1558" spans="28:28" x14ac:dyDescent="0.6">
      <c r="AB1558" s="9"/>
    </row>
    <row r="1559" spans="28:28" x14ac:dyDescent="0.6">
      <c r="AB1559" s="9"/>
    </row>
    <row r="1560" spans="28:28" x14ac:dyDescent="0.6">
      <c r="AB1560" s="9"/>
    </row>
    <row r="1561" spans="28:28" x14ac:dyDescent="0.6">
      <c r="AB1561" s="9"/>
    </row>
    <row r="1562" spans="28:28" x14ac:dyDescent="0.6">
      <c r="AB1562" s="9"/>
    </row>
    <row r="1563" spans="28:28" x14ac:dyDescent="0.6">
      <c r="AB1563" s="9"/>
    </row>
    <row r="1564" spans="28:28" x14ac:dyDescent="0.6">
      <c r="AB1564" s="9"/>
    </row>
    <row r="1565" spans="28:28" x14ac:dyDescent="0.6">
      <c r="AB1565" s="9"/>
    </row>
    <row r="1566" spans="28:28" x14ac:dyDescent="0.6">
      <c r="AB1566" s="9"/>
    </row>
    <row r="1567" spans="28:28" x14ac:dyDescent="0.6">
      <c r="AB1567" s="9"/>
    </row>
    <row r="1568" spans="28:28" x14ac:dyDescent="0.6">
      <c r="AB1568" s="9"/>
    </row>
    <row r="1569" spans="28:28" x14ac:dyDescent="0.6">
      <c r="AB1569" s="9"/>
    </row>
    <row r="1570" spans="28:28" x14ac:dyDescent="0.6">
      <c r="AB1570" s="9"/>
    </row>
    <row r="1571" spans="28:28" x14ac:dyDescent="0.6">
      <c r="AB1571" s="9"/>
    </row>
    <row r="1572" spans="28:28" x14ac:dyDescent="0.6">
      <c r="AB1572" s="9"/>
    </row>
    <row r="1573" spans="28:28" x14ac:dyDescent="0.6">
      <c r="AB1573" s="9"/>
    </row>
    <row r="1574" spans="28:28" x14ac:dyDescent="0.6">
      <c r="AB1574" s="9"/>
    </row>
    <row r="1575" spans="28:28" x14ac:dyDescent="0.6">
      <c r="AB1575" s="9"/>
    </row>
    <row r="1576" spans="28:28" x14ac:dyDescent="0.6">
      <c r="AB1576" s="9"/>
    </row>
    <row r="1577" spans="28:28" x14ac:dyDescent="0.6">
      <c r="AB1577" s="9"/>
    </row>
    <row r="1578" spans="28:28" x14ac:dyDescent="0.6">
      <c r="AB1578" s="9"/>
    </row>
    <row r="1579" spans="28:28" x14ac:dyDescent="0.6">
      <c r="AB1579" s="9"/>
    </row>
    <row r="1580" spans="28:28" x14ac:dyDescent="0.6">
      <c r="AB1580" s="9"/>
    </row>
    <row r="1581" spans="28:28" x14ac:dyDescent="0.6">
      <c r="AB1581" s="9"/>
    </row>
    <row r="1582" spans="28:28" x14ac:dyDescent="0.6">
      <c r="AB1582" s="9"/>
    </row>
    <row r="1583" spans="28:28" x14ac:dyDescent="0.6">
      <c r="AB1583" s="9"/>
    </row>
    <row r="1584" spans="28:28" x14ac:dyDescent="0.6">
      <c r="AB1584" s="9"/>
    </row>
    <row r="1585" spans="28:28" x14ac:dyDescent="0.6">
      <c r="AB1585" s="9"/>
    </row>
    <row r="1586" spans="28:28" x14ac:dyDescent="0.6">
      <c r="AB1586" s="9"/>
    </row>
    <row r="1587" spans="28:28" x14ac:dyDescent="0.6">
      <c r="AB1587" s="9"/>
    </row>
    <row r="1588" spans="28:28" x14ac:dyDescent="0.6">
      <c r="AB1588" s="9"/>
    </row>
    <row r="1589" spans="28:28" x14ac:dyDescent="0.6">
      <c r="AB1589" s="9"/>
    </row>
    <row r="1590" spans="28:28" x14ac:dyDescent="0.6">
      <c r="AB1590" s="9"/>
    </row>
    <row r="1591" spans="28:28" x14ac:dyDescent="0.6">
      <c r="AB1591" s="9"/>
    </row>
    <row r="1592" spans="28:28" x14ac:dyDescent="0.6">
      <c r="AB1592" s="9"/>
    </row>
    <row r="1593" spans="28:28" x14ac:dyDescent="0.6">
      <c r="AB1593" s="9"/>
    </row>
    <row r="1594" spans="28:28" x14ac:dyDescent="0.6">
      <c r="AB1594" s="9"/>
    </row>
    <row r="1595" spans="28:28" x14ac:dyDescent="0.6">
      <c r="AB1595" s="9"/>
    </row>
    <row r="1596" spans="28:28" x14ac:dyDescent="0.6">
      <c r="AB1596" s="9"/>
    </row>
    <row r="1597" spans="28:28" x14ac:dyDescent="0.6">
      <c r="AB1597" s="9"/>
    </row>
    <row r="1598" spans="28:28" x14ac:dyDescent="0.6">
      <c r="AB1598" s="9"/>
    </row>
    <row r="1599" spans="28:28" x14ac:dyDescent="0.6">
      <c r="AB1599" s="9"/>
    </row>
    <row r="1600" spans="28:28" x14ac:dyDescent="0.6">
      <c r="AB1600" s="9"/>
    </row>
    <row r="1601" spans="28:28" x14ac:dyDescent="0.6">
      <c r="AB1601" s="9"/>
    </row>
    <row r="1602" spans="28:28" x14ac:dyDescent="0.6">
      <c r="AB1602" s="9"/>
    </row>
    <row r="1603" spans="28:28" x14ac:dyDescent="0.6">
      <c r="AB1603" s="9"/>
    </row>
    <row r="1604" spans="28:28" x14ac:dyDescent="0.6">
      <c r="AB1604" s="9"/>
    </row>
    <row r="1605" spans="28:28" x14ac:dyDescent="0.6">
      <c r="AB1605" s="9"/>
    </row>
    <row r="1606" spans="28:28" x14ac:dyDescent="0.6">
      <c r="AB1606" s="9"/>
    </row>
    <row r="1607" spans="28:28" x14ac:dyDescent="0.6">
      <c r="AB1607" s="9"/>
    </row>
    <row r="1608" spans="28:28" x14ac:dyDescent="0.6">
      <c r="AB1608" s="9"/>
    </row>
    <row r="1609" spans="28:28" x14ac:dyDescent="0.6">
      <c r="AB1609" s="9"/>
    </row>
    <row r="1610" spans="28:28" x14ac:dyDescent="0.6">
      <c r="AB1610" s="9"/>
    </row>
    <row r="1611" spans="28:28" x14ac:dyDescent="0.6">
      <c r="AB1611" s="9"/>
    </row>
    <row r="1612" spans="28:28" x14ac:dyDescent="0.6">
      <c r="AB1612" s="9"/>
    </row>
    <row r="1613" spans="28:28" x14ac:dyDescent="0.6">
      <c r="AB1613" s="9"/>
    </row>
    <row r="1614" spans="28:28" x14ac:dyDescent="0.6">
      <c r="AB1614" s="9"/>
    </row>
    <row r="1615" spans="28:28" x14ac:dyDescent="0.6">
      <c r="AB1615" s="9"/>
    </row>
    <row r="1616" spans="28:28" x14ac:dyDescent="0.6">
      <c r="AB1616" s="9"/>
    </row>
    <row r="1617" spans="28:28" x14ac:dyDescent="0.6">
      <c r="AB1617" s="9"/>
    </row>
    <row r="1618" spans="28:28" x14ac:dyDescent="0.6">
      <c r="AB1618" s="9"/>
    </row>
    <row r="1619" spans="28:28" x14ac:dyDescent="0.6">
      <c r="AB1619" s="9"/>
    </row>
    <row r="1620" spans="28:28" x14ac:dyDescent="0.6">
      <c r="AB1620" s="9"/>
    </row>
    <row r="1621" spans="28:28" x14ac:dyDescent="0.6">
      <c r="AB1621" s="9"/>
    </row>
    <row r="1622" spans="28:28" x14ac:dyDescent="0.6">
      <c r="AB1622" s="9"/>
    </row>
    <row r="1623" spans="28:28" x14ac:dyDescent="0.6">
      <c r="AB1623" s="9"/>
    </row>
    <row r="1624" spans="28:28" x14ac:dyDescent="0.6">
      <c r="AB1624" s="9"/>
    </row>
    <row r="1625" spans="28:28" x14ac:dyDescent="0.6">
      <c r="AB1625" s="9"/>
    </row>
    <row r="1626" spans="28:28" x14ac:dyDescent="0.6">
      <c r="AB1626" s="9"/>
    </row>
    <row r="1627" spans="28:28" x14ac:dyDescent="0.6">
      <c r="AB1627" s="9"/>
    </row>
    <row r="1628" spans="28:28" x14ac:dyDescent="0.6">
      <c r="AB1628" s="9"/>
    </row>
    <row r="1629" spans="28:28" x14ac:dyDescent="0.6">
      <c r="AB1629" s="9"/>
    </row>
    <row r="1630" spans="28:28" x14ac:dyDescent="0.6">
      <c r="AB1630" s="9"/>
    </row>
    <row r="1631" spans="28:28" x14ac:dyDescent="0.6">
      <c r="AB1631" s="9"/>
    </row>
    <row r="1632" spans="28:28" x14ac:dyDescent="0.6">
      <c r="AB1632" s="9"/>
    </row>
    <row r="1633" spans="28:28" x14ac:dyDescent="0.6">
      <c r="AB1633" s="9"/>
    </row>
    <row r="1634" spans="28:28" x14ac:dyDescent="0.6">
      <c r="AB1634" s="9"/>
    </row>
    <row r="1635" spans="28:28" x14ac:dyDescent="0.6">
      <c r="AB1635" s="9"/>
    </row>
    <row r="1636" spans="28:28" x14ac:dyDescent="0.6">
      <c r="AB1636" s="9"/>
    </row>
    <row r="1637" spans="28:28" x14ac:dyDescent="0.6">
      <c r="AB1637" s="9"/>
    </row>
    <row r="1638" spans="28:28" x14ac:dyDescent="0.6">
      <c r="AB1638" s="9"/>
    </row>
    <row r="1639" spans="28:28" x14ac:dyDescent="0.6">
      <c r="AB1639" s="9"/>
    </row>
    <row r="1640" spans="28:28" x14ac:dyDescent="0.6">
      <c r="AB1640" s="9"/>
    </row>
    <row r="1641" spans="28:28" x14ac:dyDescent="0.6">
      <c r="AB1641" s="9"/>
    </row>
    <row r="1642" spans="28:28" x14ac:dyDescent="0.6">
      <c r="AB1642" s="9"/>
    </row>
    <row r="1643" spans="28:28" x14ac:dyDescent="0.6">
      <c r="AB1643" s="9"/>
    </row>
    <row r="1644" spans="28:28" x14ac:dyDescent="0.6">
      <c r="AB1644" s="9"/>
    </row>
    <row r="1645" spans="28:28" x14ac:dyDescent="0.6">
      <c r="AB1645" s="9"/>
    </row>
    <row r="1646" spans="28:28" x14ac:dyDescent="0.6">
      <c r="AB1646" s="9"/>
    </row>
    <row r="1647" spans="28:28" x14ac:dyDescent="0.6">
      <c r="AB1647" s="9"/>
    </row>
    <row r="1648" spans="28:28" x14ac:dyDescent="0.6">
      <c r="AB1648" s="9"/>
    </row>
    <row r="1649" spans="28:28" x14ac:dyDescent="0.6">
      <c r="AB1649" s="9"/>
    </row>
    <row r="1650" spans="28:28" x14ac:dyDescent="0.6">
      <c r="AB1650" s="9"/>
    </row>
    <row r="1651" spans="28:28" x14ac:dyDescent="0.6">
      <c r="AB1651" s="9"/>
    </row>
    <row r="1652" spans="28:28" x14ac:dyDescent="0.6">
      <c r="AB1652" s="9"/>
    </row>
    <row r="1653" spans="28:28" x14ac:dyDescent="0.6">
      <c r="AB1653" s="9"/>
    </row>
    <row r="1654" spans="28:28" x14ac:dyDescent="0.6">
      <c r="AB1654" s="9"/>
    </row>
    <row r="1655" spans="28:28" x14ac:dyDescent="0.6">
      <c r="AB1655" s="9"/>
    </row>
    <row r="1656" spans="28:28" x14ac:dyDescent="0.6">
      <c r="AB1656" s="9"/>
    </row>
    <row r="1657" spans="28:28" x14ac:dyDescent="0.6">
      <c r="AB1657" s="9"/>
    </row>
    <row r="1658" spans="28:28" x14ac:dyDescent="0.6">
      <c r="AB1658" s="9"/>
    </row>
    <row r="1659" spans="28:28" x14ac:dyDescent="0.6">
      <c r="AB1659" s="9"/>
    </row>
    <row r="1660" spans="28:28" x14ac:dyDescent="0.6">
      <c r="AB1660" s="9"/>
    </row>
    <row r="1661" spans="28:28" x14ac:dyDescent="0.6">
      <c r="AB1661" s="9"/>
    </row>
    <row r="1662" spans="28:28" x14ac:dyDescent="0.6">
      <c r="AB1662" s="9"/>
    </row>
    <row r="1663" spans="28:28" x14ac:dyDescent="0.6">
      <c r="AB1663" s="9"/>
    </row>
    <row r="1664" spans="28:28" x14ac:dyDescent="0.6">
      <c r="AB1664" s="9"/>
    </row>
    <row r="1665" spans="28:28" x14ac:dyDescent="0.6">
      <c r="AB1665" s="9"/>
    </row>
    <row r="1666" spans="28:28" x14ac:dyDescent="0.6">
      <c r="AB1666" s="9"/>
    </row>
    <row r="1667" spans="28:28" x14ac:dyDescent="0.6">
      <c r="AB1667" s="9"/>
    </row>
    <row r="1668" spans="28:28" x14ac:dyDescent="0.6">
      <c r="AB1668" s="9"/>
    </row>
    <row r="1669" spans="28:28" x14ac:dyDescent="0.6">
      <c r="AB1669" s="9"/>
    </row>
    <row r="1670" spans="28:28" x14ac:dyDescent="0.6">
      <c r="AB1670" s="9"/>
    </row>
    <row r="1671" spans="28:28" x14ac:dyDescent="0.6">
      <c r="AB1671" s="9"/>
    </row>
    <row r="1672" spans="28:28" x14ac:dyDescent="0.6">
      <c r="AB1672" s="9"/>
    </row>
    <row r="1673" spans="28:28" x14ac:dyDescent="0.6">
      <c r="AB1673" s="9"/>
    </row>
    <row r="1674" spans="28:28" x14ac:dyDescent="0.6">
      <c r="AB1674" s="9"/>
    </row>
    <row r="1675" spans="28:28" x14ac:dyDescent="0.6">
      <c r="AB1675" s="9"/>
    </row>
    <row r="1676" spans="28:28" x14ac:dyDescent="0.6">
      <c r="AB1676" s="9"/>
    </row>
    <row r="1677" spans="28:28" x14ac:dyDescent="0.6">
      <c r="AB1677" s="9"/>
    </row>
    <row r="1678" spans="28:28" x14ac:dyDescent="0.6">
      <c r="AB1678" s="9"/>
    </row>
    <row r="1679" spans="28:28" x14ac:dyDescent="0.6">
      <c r="AB1679" s="9"/>
    </row>
    <row r="1680" spans="28:28" x14ac:dyDescent="0.6">
      <c r="AB1680" s="9"/>
    </row>
    <row r="1681" spans="28:28" x14ac:dyDescent="0.6">
      <c r="AB1681" s="9"/>
    </row>
    <row r="1682" spans="28:28" x14ac:dyDescent="0.6">
      <c r="AB1682" s="9"/>
    </row>
    <row r="1683" spans="28:28" x14ac:dyDescent="0.6">
      <c r="AB1683" s="9"/>
    </row>
    <row r="1684" spans="28:28" x14ac:dyDescent="0.6">
      <c r="AB1684" s="9"/>
    </row>
    <row r="1685" spans="28:28" x14ac:dyDescent="0.6">
      <c r="AB1685" s="9"/>
    </row>
    <row r="1686" spans="28:28" x14ac:dyDescent="0.6">
      <c r="AB1686" s="9"/>
    </row>
    <row r="1687" spans="28:28" x14ac:dyDescent="0.6">
      <c r="AB1687" s="9"/>
    </row>
    <row r="1688" spans="28:28" x14ac:dyDescent="0.6">
      <c r="AB1688" s="9"/>
    </row>
    <row r="1689" spans="28:28" x14ac:dyDescent="0.6">
      <c r="AB1689" s="9"/>
    </row>
    <row r="1690" spans="28:28" x14ac:dyDescent="0.6">
      <c r="AB1690" s="9"/>
    </row>
    <row r="1691" spans="28:28" x14ac:dyDescent="0.6">
      <c r="AB1691" s="9"/>
    </row>
    <row r="1692" spans="28:28" x14ac:dyDescent="0.6">
      <c r="AB1692" s="9"/>
    </row>
    <row r="1693" spans="28:28" x14ac:dyDescent="0.6">
      <c r="AB1693" s="9"/>
    </row>
    <row r="1694" spans="28:28" x14ac:dyDescent="0.6">
      <c r="AB1694" s="9"/>
    </row>
    <row r="1695" spans="28:28" x14ac:dyDescent="0.6">
      <c r="AB1695" s="9"/>
    </row>
    <row r="1696" spans="28:28" x14ac:dyDescent="0.6">
      <c r="AB1696" s="9"/>
    </row>
    <row r="1697" spans="28:28" x14ac:dyDescent="0.6">
      <c r="AB1697" s="9"/>
    </row>
    <row r="1698" spans="28:28" x14ac:dyDescent="0.6">
      <c r="AB1698" s="9"/>
    </row>
    <row r="1699" spans="28:28" x14ac:dyDescent="0.6">
      <c r="AB1699" s="9"/>
    </row>
    <row r="1700" spans="28:28" x14ac:dyDescent="0.6">
      <c r="AB1700" s="9"/>
    </row>
    <row r="1701" spans="28:28" x14ac:dyDescent="0.6">
      <c r="AB1701" s="9"/>
    </row>
    <row r="1702" spans="28:28" x14ac:dyDescent="0.6">
      <c r="AB1702" s="9"/>
    </row>
    <row r="1703" spans="28:28" x14ac:dyDescent="0.6">
      <c r="AB1703" s="9"/>
    </row>
    <row r="1704" spans="28:28" x14ac:dyDescent="0.6">
      <c r="AB1704" s="9"/>
    </row>
    <row r="1705" spans="28:28" x14ac:dyDescent="0.6">
      <c r="AB1705" s="9"/>
    </row>
    <row r="1706" spans="28:28" x14ac:dyDescent="0.6">
      <c r="AB1706" s="9"/>
    </row>
    <row r="1707" spans="28:28" x14ac:dyDescent="0.6">
      <c r="AB1707" s="9"/>
    </row>
    <row r="1708" spans="28:28" x14ac:dyDescent="0.6">
      <c r="AB1708" s="9"/>
    </row>
    <row r="1709" spans="28:28" x14ac:dyDescent="0.6">
      <c r="AB1709" s="9"/>
    </row>
    <row r="1710" spans="28:28" x14ac:dyDescent="0.6">
      <c r="AB1710" s="9"/>
    </row>
    <row r="1711" spans="28:28" x14ac:dyDescent="0.6">
      <c r="AB1711" s="9"/>
    </row>
    <row r="1712" spans="28:28" x14ac:dyDescent="0.6">
      <c r="AB1712" s="9"/>
    </row>
    <row r="1713" spans="28:28" x14ac:dyDescent="0.6">
      <c r="AB1713" s="9"/>
    </row>
    <row r="1714" spans="28:28" x14ac:dyDescent="0.6">
      <c r="AB1714" s="9"/>
    </row>
    <row r="1715" spans="28:28" x14ac:dyDescent="0.6">
      <c r="AB1715" s="9"/>
    </row>
    <row r="1716" spans="28:28" x14ac:dyDescent="0.6">
      <c r="AB1716" s="9"/>
    </row>
    <row r="1717" spans="28:28" x14ac:dyDescent="0.6">
      <c r="AB1717" s="9"/>
    </row>
    <row r="1718" spans="28:28" x14ac:dyDescent="0.6">
      <c r="AB1718" s="9"/>
    </row>
    <row r="1719" spans="28:28" x14ac:dyDescent="0.6">
      <c r="AB1719" s="9"/>
    </row>
    <row r="1720" spans="28:28" x14ac:dyDescent="0.6">
      <c r="AB1720" s="9"/>
    </row>
    <row r="1721" spans="28:28" x14ac:dyDescent="0.6">
      <c r="AB1721" s="9"/>
    </row>
    <row r="1722" spans="28:28" x14ac:dyDescent="0.6">
      <c r="AB1722" s="9"/>
    </row>
    <row r="1723" spans="28:28" x14ac:dyDescent="0.6">
      <c r="AB1723" s="9"/>
    </row>
    <row r="1724" spans="28:28" x14ac:dyDescent="0.6">
      <c r="AB1724" s="9"/>
    </row>
    <row r="1725" spans="28:28" x14ac:dyDescent="0.6">
      <c r="AB1725" s="9"/>
    </row>
    <row r="1726" spans="28:28" x14ac:dyDescent="0.6">
      <c r="AB1726" s="9"/>
    </row>
    <row r="1727" spans="28:28" x14ac:dyDescent="0.6">
      <c r="AB1727" s="9"/>
    </row>
    <row r="1728" spans="28:28" x14ac:dyDescent="0.6">
      <c r="AB1728" s="9"/>
    </row>
    <row r="1729" spans="28:28" x14ac:dyDescent="0.6">
      <c r="AB1729" s="9"/>
    </row>
    <row r="1730" spans="28:28" x14ac:dyDescent="0.6">
      <c r="AB1730" s="9"/>
    </row>
    <row r="1731" spans="28:28" x14ac:dyDescent="0.6">
      <c r="AB1731" s="9"/>
    </row>
    <row r="1732" spans="28:28" x14ac:dyDescent="0.6">
      <c r="AB1732" s="9"/>
    </row>
    <row r="1733" spans="28:28" x14ac:dyDescent="0.6">
      <c r="AB1733" s="9"/>
    </row>
    <row r="1734" spans="28:28" x14ac:dyDescent="0.6">
      <c r="AB1734" s="9"/>
    </row>
    <row r="1735" spans="28:28" x14ac:dyDescent="0.6">
      <c r="AB1735" s="9"/>
    </row>
    <row r="1736" spans="28:28" x14ac:dyDescent="0.6">
      <c r="AB1736" s="9"/>
    </row>
    <row r="1737" spans="28:28" x14ac:dyDescent="0.6">
      <c r="AB1737" s="9"/>
    </row>
    <row r="1738" spans="28:28" x14ac:dyDescent="0.6">
      <c r="AB1738" s="9"/>
    </row>
    <row r="1739" spans="28:28" x14ac:dyDescent="0.6">
      <c r="AB1739" s="9"/>
    </row>
    <row r="1740" spans="28:28" x14ac:dyDescent="0.6">
      <c r="AB1740" s="9"/>
    </row>
    <row r="1741" spans="28:28" x14ac:dyDescent="0.6">
      <c r="AB1741" s="9"/>
    </row>
    <row r="1742" spans="28:28" x14ac:dyDescent="0.6">
      <c r="AB1742" s="9"/>
    </row>
    <row r="1743" spans="28:28" x14ac:dyDescent="0.6">
      <c r="AB1743" s="9"/>
    </row>
    <row r="1744" spans="28:28" x14ac:dyDescent="0.6">
      <c r="AB1744" s="9"/>
    </row>
    <row r="1745" spans="28:28" x14ac:dyDescent="0.6">
      <c r="AB1745" s="9"/>
    </row>
    <row r="1746" spans="28:28" x14ac:dyDescent="0.6">
      <c r="AB1746" s="9"/>
    </row>
    <row r="1747" spans="28:28" x14ac:dyDescent="0.6">
      <c r="AB1747" s="9"/>
    </row>
    <row r="1748" spans="28:28" x14ac:dyDescent="0.6">
      <c r="AB1748" s="9"/>
    </row>
    <row r="1749" spans="28:28" x14ac:dyDescent="0.6">
      <c r="AB1749" s="9"/>
    </row>
    <row r="1750" spans="28:28" x14ac:dyDescent="0.6">
      <c r="AB1750" s="9"/>
    </row>
    <row r="1751" spans="28:28" x14ac:dyDescent="0.6">
      <c r="AB1751" s="9"/>
    </row>
    <row r="1752" spans="28:28" x14ac:dyDescent="0.6">
      <c r="AB1752" s="9"/>
    </row>
    <row r="1753" spans="28:28" x14ac:dyDescent="0.6">
      <c r="AB1753" s="9"/>
    </row>
    <row r="1754" spans="28:28" x14ac:dyDescent="0.6">
      <c r="AB1754" s="9"/>
    </row>
    <row r="1755" spans="28:28" x14ac:dyDescent="0.6">
      <c r="AB1755" s="9"/>
    </row>
    <row r="1756" spans="28:28" x14ac:dyDescent="0.6">
      <c r="AB1756" s="9"/>
    </row>
    <row r="1757" spans="28:28" x14ac:dyDescent="0.6">
      <c r="AB1757" s="9"/>
    </row>
    <row r="1758" spans="28:28" x14ac:dyDescent="0.6">
      <c r="AB1758" s="9"/>
    </row>
    <row r="1759" spans="28:28" x14ac:dyDescent="0.6">
      <c r="AB1759" s="9"/>
    </row>
    <row r="1760" spans="28:28" x14ac:dyDescent="0.6">
      <c r="AB1760" s="9"/>
    </row>
    <row r="1761" spans="28:28" x14ac:dyDescent="0.6">
      <c r="AB1761" s="9"/>
    </row>
    <row r="1762" spans="28:28" x14ac:dyDescent="0.6">
      <c r="AB1762" s="9"/>
    </row>
    <row r="1763" spans="28:28" x14ac:dyDescent="0.6">
      <c r="AB1763" s="9"/>
    </row>
    <row r="1764" spans="28:28" x14ac:dyDescent="0.6">
      <c r="AB1764" s="9"/>
    </row>
    <row r="1765" spans="28:28" x14ac:dyDescent="0.6">
      <c r="AB1765" s="9"/>
    </row>
    <row r="1766" spans="28:28" x14ac:dyDescent="0.6">
      <c r="AB1766" s="9"/>
    </row>
    <row r="1767" spans="28:28" x14ac:dyDescent="0.6">
      <c r="AB1767" s="9"/>
    </row>
    <row r="1768" spans="28:28" x14ac:dyDescent="0.6">
      <c r="AB1768" s="9"/>
    </row>
    <row r="1769" spans="28:28" x14ac:dyDescent="0.6">
      <c r="AB1769" s="9"/>
    </row>
    <row r="1770" spans="28:28" x14ac:dyDescent="0.6">
      <c r="AB1770" s="9"/>
    </row>
    <row r="1771" spans="28:28" x14ac:dyDescent="0.6">
      <c r="AB1771" s="9"/>
    </row>
    <row r="1772" spans="28:28" x14ac:dyDescent="0.6">
      <c r="AB1772" s="9"/>
    </row>
    <row r="1773" spans="28:28" x14ac:dyDescent="0.6">
      <c r="AB1773" s="9"/>
    </row>
    <row r="1774" spans="28:28" x14ac:dyDescent="0.6">
      <c r="AB1774" s="9"/>
    </row>
    <row r="1775" spans="28:28" x14ac:dyDescent="0.6">
      <c r="AB1775" s="9"/>
    </row>
    <row r="1776" spans="28:28" x14ac:dyDescent="0.6">
      <c r="AB1776" s="9"/>
    </row>
    <row r="1777" spans="28:28" x14ac:dyDescent="0.6">
      <c r="AB1777" s="9"/>
    </row>
    <row r="1778" spans="28:28" x14ac:dyDescent="0.6">
      <c r="AB1778" s="9"/>
    </row>
    <row r="1779" spans="28:28" x14ac:dyDescent="0.6">
      <c r="AB1779" s="9"/>
    </row>
    <row r="1780" spans="28:28" x14ac:dyDescent="0.6">
      <c r="AB1780" s="9"/>
    </row>
    <row r="1781" spans="28:28" x14ac:dyDescent="0.6">
      <c r="AB1781" s="9"/>
    </row>
    <row r="1782" spans="28:28" x14ac:dyDescent="0.6">
      <c r="AB1782" s="9"/>
    </row>
    <row r="1783" spans="28:28" x14ac:dyDescent="0.6">
      <c r="AB1783" s="9"/>
    </row>
    <row r="1784" spans="28:28" x14ac:dyDescent="0.6">
      <c r="AB1784" s="9"/>
    </row>
    <row r="1785" spans="28:28" x14ac:dyDescent="0.6">
      <c r="AB1785" s="9"/>
    </row>
    <row r="1786" spans="28:28" x14ac:dyDescent="0.6">
      <c r="AB1786" s="9"/>
    </row>
    <row r="1787" spans="28:28" x14ac:dyDescent="0.6">
      <c r="AB1787" s="9"/>
    </row>
    <row r="1788" spans="28:28" x14ac:dyDescent="0.6">
      <c r="AB1788" s="9"/>
    </row>
    <row r="1789" spans="28:28" x14ac:dyDescent="0.6">
      <c r="AB1789" s="9"/>
    </row>
    <row r="1790" spans="28:28" x14ac:dyDescent="0.6">
      <c r="AB1790" s="9"/>
    </row>
    <row r="1791" spans="28:28" x14ac:dyDescent="0.6">
      <c r="AB1791" s="9"/>
    </row>
    <row r="1792" spans="28:28" x14ac:dyDescent="0.6">
      <c r="AB1792" s="9"/>
    </row>
    <row r="1793" spans="28:28" x14ac:dyDescent="0.6">
      <c r="AB1793" s="9"/>
    </row>
    <row r="1794" spans="28:28" x14ac:dyDescent="0.6">
      <c r="AB1794" s="9"/>
    </row>
    <row r="1795" spans="28:28" x14ac:dyDescent="0.6">
      <c r="AB1795" s="9"/>
    </row>
    <row r="1796" spans="28:28" x14ac:dyDescent="0.6">
      <c r="AB1796" s="9"/>
    </row>
    <row r="1797" spans="28:28" x14ac:dyDescent="0.6">
      <c r="AB1797" s="9"/>
    </row>
    <row r="1798" spans="28:28" x14ac:dyDescent="0.6">
      <c r="AB1798" s="9"/>
    </row>
    <row r="1799" spans="28:28" x14ac:dyDescent="0.6">
      <c r="AB1799" s="9"/>
    </row>
    <row r="1800" spans="28:28" x14ac:dyDescent="0.6">
      <c r="AB1800" s="9"/>
    </row>
    <row r="1801" spans="28:28" x14ac:dyDescent="0.6">
      <c r="AB1801" s="9"/>
    </row>
    <row r="1802" spans="28:28" x14ac:dyDescent="0.6">
      <c r="AB1802" s="9"/>
    </row>
    <row r="1803" spans="28:28" x14ac:dyDescent="0.6">
      <c r="AB1803" s="9"/>
    </row>
    <row r="1804" spans="28:28" x14ac:dyDescent="0.6">
      <c r="AB1804" s="9"/>
    </row>
    <row r="1805" spans="28:28" x14ac:dyDescent="0.6">
      <c r="AB1805" s="9"/>
    </row>
    <row r="1806" spans="28:28" x14ac:dyDescent="0.6">
      <c r="AB1806" s="9"/>
    </row>
    <row r="1807" spans="28:28" x14ac:dyDescent="0.6">
      <c r="AB1807" s="9"/>
    </row>
    <row r="1808" spans="28:28" x14ac:dyDescent="0.6">
      <c r="AB1808" s="9"/>
    </row>
    <row r="1809" spans="28:28" x14ac:dyDescent="0.6">
      <c r="AB1809" s="9"/>
    </row>
    <row r="1810" spans="28:28" x14ac:dyDescent="0.6">
      <c r="AB1810" s="9"/>
    </row>
    <row r="1811" spans="28:28" x14ac:dyDescent="0.6">
      <c r="AB1811" s="9"/>
    </row>
    <row r="1812" spans="28:28" x14ac:dyDescent="0.6">
      <c r="AB1812" s="9"/>
    </row>
    <row r="1813" spans="28:28" x14ac:dyDescent="0.6">
      <c r="AB1813" s="9"/>
    </row>
    <row r="1814" spans="28:28" x14ac:dyDescent="0.6">
      <c r="AB1814" s="9"/>
    </row>
    <row r="1815" spans="28:28" x14ac:dyDescent="0.6">
      <c r="AB1815" s="9"/>
    </row>
    <row r="1816" spans="28:28" x14ac:dyDescent="0.6">
      <c r="AB1816" s="9"/>
    </row>
    <row r="1817" spans="28:28" x14ac:dyDescent="0.6">
      <c r="AB1817" s="9"/>
    </row>
    <row r="1818" spans="28:28" x14ac:dyDescent="0.6">
      <c r="AB1818" s="9"/>
    </row>
    <row r="1819" spans="28:28" x14ac:dyDescent="0.6">
      <c r="AB1819" s="9"/>
    </row>
    <row r="1820" spans="28:28" x14ac:dyDescent="0.6">
      <c r="AB1820" s="9"/>
    </row>
    <row r="1821" spans="28:28" x14ac:dyDescent="0.6">
      <c r="AB1821" s="9"/>
    </row>
    <row r="1822" spans="28:28" x14ac:dyDescent="0.6">
      <c r="AB1822" s="9"/>
    </row>
    <row r="1823" spans="28:28" x14ac:dyDescent="0.6">
      <c r="AB1823" s="9"/>
    </row>
    <row r="1824" spans="28:28" x14ac:dyDescent="0.6">
      <c r="AB1824" s="9"/>
    </row>
    <row r="1825" spans="28:28" x14ac:dyDescent="0.6">
      <c r="AB1825" s="9"/>
    </row>
    <row r="1826" spans="28:28" x14ac:dyDescent="0.6">
      <c r="AB1826" s="9"/>
    </row>
    <row r="1827" spans="28:28" x14ac:dyDescent="0.6">
      <c r="AB1827" s="9"/>
    </row>
    <row r="1828" spans="28:28" x14ac:dyDescent="0.6">
      <c r="AB1828" s="9"/>
    </row>
    <row r="1829" spans="28:28" x14ac:dyDescent="0.6">
      <c r="AB1829" s="9"/>
    </row>
    <row r="1830" spans="28:28" x14ac:dyDescent="0.6">
      <c r="AB1830" s="9"/>
    </row>
    <row r="1831" spans="28:28" x14ac:dyDescent="0.6">
      <c r="AB1831" s="9"/>
    </row>
    <row r="1832" spans="28:28" x14ac:dyDescent="0.6">
      <c r="AB1832" s="9"/>
    </row>
    <row r="1833" spans="28:28" x14ac:dyDescent="0.6">
      <c r="AB1833" s="9"/>
    </row>
    <row r="1834" spans="28:28" x14ac:dyDescent="0.6">
      <c r="AB1834" s="9"/>
    </row>
    <row r="1835" spans="28:28" x14ac:dyDescent="0.6">
      <c r="AB1835" s="9"/>
    </row>
    <row r="1836" spans="28:28" x14ac:dyDescent="0.6">
      <c r="AB1836" s="9"/>
    </row>
    <row r="1837" spans="28:28" x14ac:dyDescent="0.6">
      <c r="AB1837" s="9"/>
    </row>
    <row r="1838" spans="28:28" x14ac:dyDescent="0.6">
      <c r="AB1838" s="9"/>
    </row>
    <row r="1839" spans="28:28" x14ac:dyDescent="0.6">
      <c r="AB1839" s="9"/>
    </row>
    <row r="1840" spans="28:28" x14ac:dyDescent="0.6">
      <c r="AB1840" s="9"/>
    </row>
    <row r="1841" spans="28:28" x14ac:dyDescent="0.6">
      <c r="AB1841" s="9"/>
    </row>
    <row r="1842" spans="28:28" x14ac:dyDescent="0.6">
      <c r="AB1842" s="9"/>
    </row>
    <row r="1843" spans="28:28" x14ac:dyDescent="0.6">
      <c r="AB1843" s="9"/>
    </row>
    <row r="1844" spans="28:28" x14ac:dyDescent="0.6">
      <c r="AB1844" s="9"/>
    </row>
    <row r="1845" spans="28:28" x14ac:dyDescent="0.6">
      <c r="AB1845" s="9"/>
    </row>
    <row r="1846" spans="28:28" x14ac:dyDescent="0.6">
      <c r="AB1846" s="9"/>
    </row>
    <row r="1847" spans="28:28" x14ac:dyDescent="0.6">
      <c r="AB1847" s="9"/>
    </row>
    <row r="1848" spans="28:28" x14ac:dyDescent="0.6">
      <c r="AB1848" s="9"/>
    </row>
    <row r="1849" spans="28:28" x14ac:dyDescent="0.6">
      <c r="AB1849" s="9"/>
    </row>
    <row r="1850" spans="28:28" x14ac:dyDescent="0.6">
      <c r="AB1850" s="9"/>
    </row>
    <row r="1851" spans="28:28" x14ac:dyDescent="0.6">
      <c r="AB1851" s="9"/>
    </row>
    <row r="1852" spans="28:28" x14ac:dyDescent="0.6">
      <c r="AB1852" s="9"/>
    </row>
    <row r="1853" spans="28:28" x14ac:dyDescent="0.6">
      <c r="AB1853" s="9"/>
    </row>
    <row r="1854" spans="28:28" x14ac:dyDescent="0.6">
      <c r="AB1854" s="9"/>
    </row>
    <row r="1855" spans="28:28" x14ac:dyDescent="0.6">
      <c r="AB1855" s="9"/>
    </row>
    <row r="1856" spans="28:28" x14ac:dyDescent="0.6">
      <c r="AB1856" s="9"/>
    </row>
    <row r="1857" spans="28:28" x14ac:dyDescent="0.6">
      <c r="AB1857" s="9"/>
    </row>
    <row r="1858" spans="28:28" x14ac:dyDescent="0.6">
      <c r="AB1858" s="9"/>
    </row>
    <row r="1859" spans="28:28" x14ac:dyDescent="0.6">
      <c r="AB1859" s="9"/>
    </row>
    <row r="1860" spans="28:28" x14ac:dyDescent="0.6">
      <c r="AB1860" s="9"/>
    </row>
    <row r="1861" spans="28:28" x14ac:dyDescent="0.6">
      <c r="AB1861" s="9"/>
    </row>
    <row r="1862" spans="28:28" x14ac:dyDescent="0.6">
      <c r="AB1862" s="9"/>
    </row>
    <row r="1863" spans="28:28" x14ac:dyDescent="0.6">
      <c r="AB1863" s="9"/>
    </row>
    <row r="1864" spans="28:28" x14ac:dyDescent="0.6">
      <c r="AB1864" s="9"/>
    </row>
    <row r="1865" spans="28:28" x14ac:dyDescent="0.6">
      <c r="AB1865" s="9"/>
    </row>
    <row r="1866" spans="28:28" x14ac:dyDescent="0.6">
      <c r="AB1866" s="9"/>
    </row>
    <row r="1867" spans="28:28" x14ac:dyDescent="0.6">
      <c r="AB1867" s="9"/>
    </row>
    <row r="1868" spans="28:28" x14ac:dyDescent="0.6">
      <c r="AB1868" s="9"/>
    </row>
    <row r="1869" spans="28:28" x14ac:dyDescent="0.6">
      <c r="AB1869" s="9"/>
    </row>
    <row r="1870" spans="28:28" x14ac:dyDescent="0.6">
      <c r="AB1870" s="9"/>
    </row>
    <row r="1871" spans="28:28" x14ac:dyDescent="0.6">
      <c r="AB1871" s="9"/>
    </row>
    <row r="1872" spans="28:28" x14ac:dyDescent="0.6">
      <c r="AB1872" s="9"/>
    </row>
    <row r="1873" spans="28:28" x14ac:dyDescent="0.6">
      <c r="AB1873" s="9"/>
    </row>
    <row r="1874" spans="28:28" x14ac:dyDescent="0.6">
      <c r="AB1874" s="9"/>
    </row>
    <row r="1875" spans="28:28" x14ac:dyDescent="0.6">
      <c r="AB1875" s="9"/>
    </row>
    <row r="1876" spans="28:28" x14ac:dyDescent="0.6">
      <c r="AB1876" s="9"/>
    </row>
    <row r="1877" spans="28:28" x14ac:dyDescent="0.6">
      <c r="AB1877" s="9"/>
    </row>
    <row r="1878" spans="28:28" x14ac:dyDescent="0.6">
      <c r="AB1878" s="9"/>
    </row>
    <row r="1879" spans="28:28" x14ac:dyDescent="0.6">
      <c r="AB1879" s="9"/>
    </row>
    <row r="1880" spans="28:28" x14ac:dyDescent="0.6">
      <c r="AB1880" s="9"/>
    </row>
    <row r="1881" spans="28:28" x14ac:dyDescent="0.6">
      <c r="AB1881" s="9"/>
    </row>
    <row r="1882" spans="28:28" x14ac:dyDescent="0.6">
      <c r="AB1882" s="9"/>
    </row>
    <row r="1883" spans="28:28" x14ac:dyDescent="0.6">
      <c r="AB1883" s="9"/>
    </row>
    <row r="1884" spans="28:28" x14ac:dyDescent="0.6">
      <c r="AB1884" s="9"/>
    </row>
    <row r="1885" spans="28:28" x14ac:dyDescent="0.6">
      <c r="AB1885" s="9"/>
    </row>
    <row r="1886" spans="28:28" x14ac:dyDescent="0.6">
      <c r="AB1886" s="9"/>
    </row>
    <row r="1887" spans="28:28" x14ac:dyDescent="0.6">
      <c r="AB1887" s="9"/>
    </row>
    <row r="1888" spans="28:28" x14ac:dyDescent="0.6">
      <c r="AB1888" s="9"/>
    </row>
    <row r="1889" spans="28:28" x14ac:dyDescent="0.6">
      <c r="AB1889" s="9"/>
    </row>
    <row r="1890" spans="28:28" x14ac:dyDescent="0.6">
      <c r="AB1890" s="9"/>
    </row>
    <row r="1891" spans="28:28" x14ac:dyDescent="0.6">
      <c r="AB1891" s="9"/>
    </row>
    <row r="1892" spans="28:28" x14ac:dyDescent="0.6">
      <c r="AB1892" s="9"/>
    </row>
    <row r="1893" spans="28:28" x14ac:dyDescent="0.6">
      <c r="AB1893" s="9"/>
    </row>
    <row r="1894" spans="28:28" x14ac:dyDescent="0.6">
      <c r="AB1894" s="9"/>
    </row>
    <row r="1895" spans="28:28" x14ac:dyDescent="0.6">
      <c r="AB1895" s="9"/>
    </row>
    <row r="1896" spans="28:28" x14ac:dyDescent="0.6">
      <c r="AB1896" s="9"/>
    </row>
    <row r="1897" spans="28:28" x14ac:dyDescent="0.6">
      <c r="AB1897" s="9"/>
    </row>
    <row r="1898" spans="28:28" x14ac:dyDescent="0.6">
      <c r="AB1898" s="9"/>
    </row>
    <row r="1899" spans="28:28" x14ac:dyDescent="0.6">
      <c r="AB1899" s="9"/>
    </row>
    <row r="1900" spans="28:28" x14ac:dyDescent="0.6">
      <c r="AB1900" s="9"/>
    </row>
    <row r="1901" spans="28:28" x14ac:dyDescent="0.6">
      <c r="AB1901" s="9"/>
    </row>
    <row r="1902" spans="28:28" x14ac:dyDescent="0.6">
      <c r="AB1902" s="9"/>
    </row>
    <row r="1903" spans="28:28" x14ac:dyDescent="0.6">
      <c r="AB1903" s="9"/>
    </row>
    <row r="1904" spans="28:28" x14ac:dyDescent="0.6">
      <c r="AB1904" s="9"/>
    </row>
    <row r="1905" spans="28:28" x14ac:dyDescent="0.6">
      <c r="AB1905" s="9"/>
    </row>
    <row r="1906" spans="28:28" x14ac:dyDescent="0.6">
      <c r="AB1906" s="9"/>
    </row>
    <row r="1907" spans="28:28" x14ac:dyDescent="0.6">
      <c r="AB1907" s="9"/>
    </row>
    <row r="1908" spans="28:28" x14ac:dyDescent="0.6">
      <c r="AB1908" s="9"/>
    </row>
    <row r="1909" spans="28:28" x14ac:dyDescent="0.6">
      <c r="AB1909" s="9"/>
    </row>
    <row r="1910" spans="28:28" x14ac:dyDescent="0.6">
      <c r="AB1910" s="9"/>
    </row>
    <row r="1911" spans="28:28" x14ac:dyDescent="0.6">
      <c r="AB1911" s="9"/>
    </row>
    <row r="1912" spans="28:28" x14ac:dyDescent="0.6">
      <c r="AB1912" s="9"/>
    </row>
    <row r="1913" spans="28:28" x14ac:dyDescent="0.6">
      <c r="AB1913" s="9"/>
    </row>
    <row r="1914" spans="28:28" x14ac:dyDescent="0.6">
      <c r="AB1914" s="9"/>
    </row>
    <row r="1915" spans="28:28" x14ac:dyDescent="0.6">
      <c r="AB1915" s="9"/>
    </row>
    <row r="1916" spans="28:28" x14ac:dyDescent="0.6">
      <c r="AB1916" s="9"/>
    </row>
    <row r="1917" spans="28:28" x14ac:dyDescent="0.6">
      <c r="AB1917" s="9"/>
    </row>
    <row r="1918" spans="28:28" x14ac:dyDescent="0.6">
      <c r="AB1918" s="9"/>
    </row>
    <row r="1919" spans="28:28" x14ac:dyDescent="0.6">
      <c r="AB1919" s="9"/>
    </row>
    <row r="1920" spans="28:28" x14ac:dyDescent="0.6">
      <c r="AB1920" s="9"/>
    </row>
    <row r="1921" spans="28:28" x14ac:dyDescent="0.6">
      <c r="AB1921" s="9"/>
    </row>
    <row r="1922" spans="28:28" x14ac:dyDescent="0.6">
      <c r="AB1922" s="9"/>
    </row>
    <row r="1923" spans="28:28" x14ac:dyDescent="0.6">
      <c r="AB1923" s="9"/>
    </row>
    <row r="1924" spans="28:28" x14ac:dyDescent="0.6">
      <c r="AB1924" s="9"/>
    </row>
    <row r="1925" spans="28:28" x14ac:dyDescent="0.6">
      <c r="AB1925" s="9"/>
    </row>
    <row r="1926" spans="28:28" x14ac:dyDescent="0.6">
      <c r="AB1926" s="9"/>
    </row>
    <row r="1927" spans="28:28" x14ac:dyDescent="0.6">
      <c r="AB1927" s="9"/>
    </row>
    <row r="1928" spans="28:28" x14ac:dyDescent="0.6">
      <c r="AB1928" s="9"/>
    </row>
    <row r="1929" spans="28:28" x14ac:dyDescent="0.6">
      <c r="AB1929" s="9"/>
    </row>
    <row r="1930" spans="28:28" x14ac:dyDescent="0.6">
      <c r="AB1930" s="9"/>
    </row>
    <row r="1931" spans="28:28" x14ac:dyDescent="0.6">
      <c r="AB1931" s="9"/>
    </row>
    <row r="1932" spans="28:28" x14ac:dyDescent="0.6">
      <c r="AB1932" s="9"/>
    </row>
    <row r="1933" spans="28:28" x14ac:dyDescent="0.6">
      <c r="AB1933" s="9"/>
    </row>
    <row r="1934" spans="28:28" x14ac:dyDescent="0.6">
      <c r="AB1934" s="9"/>
    </row>
    <row r="1935" spans="28:28" x14ac:dyDescent="0.6">
      <c r="AB1935" s="9"/>
    </row>
    <row r="1936" spans="28:28" x14ac:dyDescent="0.6">
      <c r="AB1936" s="9"/>
    </row>
    <row r="1937" spans="28:28" x14ac:dyDescent="0.6">
      <c r="AB1937" s="9"/>
    </row>
    <row r="1938" spans="28:28" x14ac:dyDescent="0.6">
      <c r="AB1938" s="9"/>
    </row>
    <row r="1939" spans="28:28" x14ac:dyDescent="0.6">
      <c r="AB1939" s="9"/>
    </row>
    <row r="1940" spans="28:28" x14ac:dyDescent="0.6">
      <c r="AB1940" s="9"/>
    </row>
    <row r="1941" spans="28:28" x14ac:dyDescent="0.6">
      <c r="AB1941" s="9"/>
    </row>
    <row r="1942" spans="28:28" x14ac:dyDescent="0.6">
      <c r="AB1942" s="9"/>
    </row>
    <row r="1943" spans="28:28" x14ac:dyDescent="0.6">
      <c r="AB1943" s="9"/>
    </row>
    <row r="1944" spans="28:28" x14ac:dyDescent="0.6">
      <c r="AB1944" s="9"/>
    </row>
    <row r="1945" spans="28:28" x14ac:dyDescent="0.6">
      <c r="AB1945" s="9"/>
    </row>
    <row r="1946" spans="28:28" x14ac:dyDescent="0.6">
      <c r="AB1946" s="9"/>
    </row>
    <row r="1947" spans="28:28" x14ac:dyDescent="0.6">
      <c r="AB1947" s="9"/>
    </row>
    <row r="1948" spans="28:28" x14ac:dyDescent="0.6">
      <c r="AB1948" s="9"/>
    </row>
    <row r="1949" spans="28:28" x14ac:dyDescent="0.6">
      <c r="AB1949" s="9"/>
    </row>
    <row r="1950" spans="28:28" x14ac:dyDescent="0.6">
      <c r="AB1950" s="9"/>
    </row>
    <row r="1951" spans="28:28" x14ac:dyDescent="0.6">
      <c r="AB1951" s="9"/>
    </row>
    <row r="1952" spans="28:28" x14ac:dyDescent="0.6">
      <c r="AB1952" s="9"/>
    </row>
    <row r="1953" spans="28:28" x14ac:dyDescent="0.6">
      <c r="AB1953" s="9"/>
    </row>
    <row r="1954" spans="28:28" x14ac:dyDescent="0.6">
      <c r="AB1954" s="9"/>
    </row>
    <row r="1955" spans="28:28" x14ac:dyDescent="0.6">
      <c r="AB1955" s="9"/>
    </row>
    <row r="1956" spans="28:28" x14ac:dyDescent="0.6">
      <c r="AB1956" s="9"/>
    </row>
    <row r="1957" spans="28:28" x14ac:dyDescent="0.6">
      <c r="AB1957" s="9"/>
    </row>
    <row r="1958" spans="28:28" x14ac:dyDescent="0.6">
      <c r="AB1958" s="9"/>
    </row>
    <row r="1959" spans="28:28" x14ac:dyDescent="0.6">
      <c r="AB1959" s="9"/>
    </row>
    <row r="1960" spans="28:28" x14ac:dyDescent="0.6">
      <c r="AB1960" s="9"/>
    </row>
    <row r="1961" spans="28:28" x14ac:dyDescent="0.6">
      <c r="AB1961" s="9"/>
    </row>
    <row r="1962" spans="28:28" x14ac:dyDescent="0.6">
      <c r="AB1962" s="9"/>
    </row>
    <row r="1963" spans="28:28" x14ac:dyDescent="0.6">
      <c r="AB1963" s="9"/>
    </row>
    <row r="1964" spans="28:28" x14ac:dyDescent="0.6">
      <c r="AB1964" s="9"/>
    </row>
    <row r="1965" spans="28:28" x14ac:dyDescent="0.6">
      <c r="AB1965" s="9"/>
    </row>
    <row r="1966" spans="28:28" x14ac:dyDescent="0.6">
      <c r="AB1966" s="9"/>
    </row>
    <row r="1967" spans="28:28" x14ac:dyDescent="0.6">
      <c r="AB1967" s="9"/>
    </row>
    <row r="1968" spans="28:28" x14ac:dyDescent="0.6">
      <c r="AB1968" s="9"/>
    </row>
    <row r="1969" spans="28:28" x14ac:dyDescent="0.6">
      <c r="AB1969" s="9"/>
    </row>
    <row r="1970" spans="28:28" x14ac:dyDescent="0.6">
      <c r="AB1970" s="9"/>
    </row>
    <row r="1971" spans="28:28" x14ac:dyDescent="0.6">
      <c r="AB1971" s="9"/>
    </row>
    <row r="1972" spans="28:28" x14ac:dyDescent="0.6">
      <c r="AB1972" s="9"/>
    </row>
    <row r="1973" spans="28:28" x14ac:dyDescent="0.6">
      <c r="AB1973" s="9"/>
    </row>
    <row r="1974" spans="28:28" x14ac:dyDescent="0.6">
      <c r="AB1974" s="9"/>
    </row>
    <row r="1975" spans="28:28" x14ac:dyDescent="0.6">
      <c r="AB1975" s="9"/>
    </row>
    <row r="1976" spans="28:28" x14ac:dyDescent="0.6">
      <c r="AB1976" s="9"/>
    </row>
    <row r="1977" spans="28:28" x14ac:dyDescent="0.6">
      <c r="AB1977" s="9"/>
    </row>
    <row r="1978" spans="28:28" x14ac:dyDescent="0.6">
      <c r="AB1978" s="9"/>
    </row>
    <row r="1979" spans="28:28" x14ac:dyDescent="0.6">
      <c r="AB1979" s="9"/>
    </row>
    <row r="1980" spans="28:28" x14ac:dyDescent="0.6">
      <c r="AB1980" s="9"/>
    </row>
    <row r="1981" spans="28:28" x14ac:dyDescent="0.6">
      <c r="AB1981" s="9"/>
    </row>
    <row r="1982" spans="28:28" x14ac:dyDescent="0.6">
      <c r="AB1982" s="9"/>
    </row>
    <row r="1983" spans="28:28" x14ac:dyDescent="0.6">
      <c r="AB1983" s="9"/>
    </row>
    <row r="1984" spans="28:28" x14ac:dyDescent="0.6">
      <c r="AB1984" s="9"/>
    </row>
    <row r="1985" spans="28:28" x14ac:dyDescent="0.6">
      <c r="AB1985" s="9"/>
    </row>
    <row r="1986" spans="28:28" x14ac:dyDescent="0.6">
      <c r="AB1986" s="9"/>
    </row>
    <row r="1987" spans="28:28" x14ac:dyDescent="0.6">
      <c r="AB1987" s="9"/>
    </row>
    <row r="1988" spans="28:28" x14ac:dyDescent="0.6">
      <c r="AB1988" s="9"/>
    </row>
    <row r="1989" spans="28:28" x14ac:dyDescent="0.6">
      <c r="AB1989" s="9"/>
    </row>
    <row r="1990" spans="28:28" x14ac:dyDescent="0.6">
      <c r="AB1990" s="9"/>
    </row>
    <row r="1991" spans="28:28" x14ac:dyDescent="0.6">
      <c r="AB1991" s="9"/>
    </row>
    <row r="1992" spans="28:28" x14ac:dyDescent="0.6">
      <c r="AB1992" s="9"/>
    </row>
    <row r="1993" spans="28:28" x14ac:dyDescent="0.6">
      <c r="AB1993" s="9"/>
    </row>
    <row r="1994" spans="28:28" x14ac:dyDescent="0.6">
      <c r="AB1994" s="9"/>
    </row>
    <row r="1995" spans="28:28" x14ac:dyDescent="0.6">
      <c r="AB1995" s="9"/>
    </row>
    <row r="1996" spans="28:28" x14ac:dyDescent="0.6">
      <c r="AB1996" s="9"/>
    </row>
    <row r="1997" spans="28:28" x14ac:dyDescent="0.6">
      <c r="AB1997" s="9"/>
    </row>
    <row r="1998" spans="28:28" x14ac:dyDescent="0.6">
      <c r="AB1998" s="9"/>
    </row>
    <row r="1999" spans="28:28" x14ac:dyDescent="0.6">
      <c r="AB1999" s="9"/>
    </row>
    <row r="2000" spans="28:28" x14ac:dyDescent="0.6">
      <c r="AB2000" s="9"/>
    </row>
    <row r="2001" spans="28:28" x14ac:dyDescent="0.6">
      <c r="AB2001" s="9"/>
    </row>
    <row r="2002" spans="28:28" x14ac:dyDescent="0.6">
      <c r="AB2002" s="9"/>
    </row>
    <row r="2003" spans="28:28" x14ac:dyDescent="0.6">
      <c r="AB2003" s="9"/>
    </row>
    <row r="2004" spans="28:28" x14ac:dyDescent="0.6">
      <c r="AB2004" s="9"/>
    </row>
    <row r="2005" spans="28:28" x14ac:dyDescent="0.6">
      <c r="AB2005" s="9"/>
    </row>
    <row r="2006" spans="28:28" x14ac:dyDescent="0.6">
      <c r="AB2006" s="9"/>
    </row>
    <row r="2007" spans="28:28" x14ac:dyDescent="0.6">
      <c r="AB2007" s="9"/>
    </row>
    <row r="2008" spans="28:28" x14ac:dyDescent="0.6">
      <c r="AB2008" s="9"/>
    </row>
    <row r="2009" spans="28:28" x14ac:dyDescent="0.6">
      <c r="AB2009" s="9"/>
    </row>
    <row r="2010" spans="28:28" x14ac:dyDescent="0.6">
      <c r="AB2010" s="9"/>
    </row>
    <row r="2011" spans="28:28" x14ac:dyDescent="0.6">
      <c r="AB2011" s="9"/>
    </row>
    <row r="2012" spans="28:28" x14ac:dyDescent="0.6">
      <c r="AB2012" s="9"/>
    </row>
    <row r="2013" spans="28:28" x14ac:dyDescent="0.6">
      <c r="AB2013" s="9"/>
    </row>
    <row r="2014" spans="28:28" x14ac:dyDescent="0.6">
      <c r="AB2014" s="9"/>
    </row>
    <row r="2015" spans="28:28" x14ac:dyDescent="0.6">
      <c r="AB2015" s="9"/>
    </row>
    <row r="2016" spans="28:28" x14ac:dyDescent="0.6">
      <c r="AB2016" s="9"/>
    </row>
    <row r="2017" spans="28:28" x14ac:dyDescent="0.6">
      <c r="AB2017" s="9"/>
    </row>
    <row r="2018" spans="28:28" x14ac:dyDescent="0.6">
      <c r="AB2018" s="9"/>
    </row>
    <row r="2019" spans="28:28" x14ac:dyDescent="0.6">
      <c r="AB2019" s="9"/>
    </row>
    <row r="2020" spans="28:28" x14ac:dyDescent="0.6">
      <c r="AB2020" s="9"/>
    </row>
    <row r="2021" spans="28:28" x14ac:dyDescent="0.6">
      <c r="AB2021" s="9"/>
    </row>
    <row r="2022" spans="28:28" x14ac:dyDescent="0.6">
      <c r="AB2022" s="9"/>
    </row>
    <row r="2023" spans="28:28" x14ac:dyDescent="0.6">
      <c r="AB2023" s="9"/>
    </row>
    <row r="2024" spans="28:28" x14ac:dyDescent="0.6">
      <c r="AB2024" s="9"/>
    </row>
    <row r="2025" spans="28:28" x14ac:dyDescent="0.6">
      <c r="AB2025" s="9"/>
    </row>
    <row r="2026" spans="28:28" x14ac:dyDescent="0.6">
      <c r="AB2026" s="9"/>
    </row>
    <row r="2027" spans="28:28" x14ac:dyDescent="0.6">
      <c r="AB2027" s="9"/>
    </row>
    <row r="2028" spans="28:28" x14ac:dyDescent="0.6">
      <c r="AB2028" s="9"/>
    </row>
    <row r="2029" spans="28:28" x14ac:dyDescent="0.6">
      <c r="AB2029" s="9"/>
    </row>
    <row r="2030" spans="28:28" x14ac:dyDescent="0.6">
      <c r="AB2030" s="9"/>
    </row>
    <row r="2031" spans="28:28" x14ac:dyDescent="0.6">
      <c r="AB2031" s="9"/>
    </row>
    <row r="2032" spans="28:28" x14ac:dyDescent="0.6">
      <c r="AB2032" s="9"/>
    </row>
    <row r="2033" spans="28:28" x14ac:dyDescent="0.6">
      <c r="AB2033" s="9"/>
    </row>
    <row r="2034" spans="28:28" x14ac:dyDescent="0.6">
      <c r="AB2034" s="9"/>
    </row>
    <row r="2035" spans="28:28" x14ac:dyDescent="0.6">
      <c r="AB2035" s="9"/>
    </row>
    <row r="2036" spans="28:28" x14ac:dyDescent="0.6">
      <c r="AB2036" s="9"/>
    </row>
    <row r="2037" spans="28:28" x14ac:dyDescent="0.6">
      <c r="AB2037" s="9"/>
    </row>
    <row r="2038" spans="28:28" x14ac:dyDescent="0.6">
      <c r="AB2038" s="9"/>
    </row>
    <row r="2039" spans="28:28" x14ac:dyDescent="0.6">
      <c r="AB2039" s="9"/>
    </row>
    <row r="2040" spans="28:28" x14ac:dyDescent="0.6">
      <c r="AB2040" s="9"/>
    </row>
    <row r="2041" spans="28:28" x14ac:dyDescent="0.6">
      <c r="AB2041" s="9"/>
    </row>
    <row r="2042" spans="28:28" x14ac:dyDescent="0.6">
      <c r="AB2042" s="9"/>
    </row>
    <row r="2043" spans="28:28" x14ac:dyDescent="0.6">
      <c r="AB2043" s="9"/>
    </row>
    <row r="2044" spans="28:28" x14ac:dyDescent="0.6">
      <c r="AB2044" s="9"/>
    </row>
    <row r="2045" spans="28:28" x14ac:dyDescent="0.6">
      <c r="AB2045" s="9"/>
    </row>
    <row r="2046" spans="28:28" x14ac:dyDescent="0.6">
      <c r="AB2046" s="9"/>
    </row>
    <row r="2047" spans="28:28" x14ac:dyDescent="0.6">
      <c r="AB2047" s="9"/>
    </row>
    <row r="2048" spans="28:28" x14ac:dyDescent="0.6">
      <c r="AB2048" s="9"/>
    </row>
    <row r="2049" spans="28:28" x14ac:dyDescent="0.6">
      <c r="AB2049" s="9"/>
    </row>
    <row r="2050" spans="28:28" x14ac:dyDescent="0.6">
      <c r="AB2050" s="9"/>
    </row>
    <row r="2051" spans="28:28" x14ac:dyDescent="0.6">
      <c r="AB2051" s="9"/>
    </row>
    <row r="2052" spans="28:28" x14ac:dyDescent="0.6">
      <c r="AB2052" s="9"/>
    </row>
    <row r="2053" spans="28:28" x14ac:dyDescent="0.6">
      <c r="AB2053" s="9"/>
    </row>
    <row r="2054" spans="28:28" x14ac:dyDescent="0.6">
      <c r="AB2054" s="9"/>
    </row>
    <row r="2055" spans="28:28" x14ac:dyDescent="0.6">
      <c r="AB2055" s="9"/>
    </row>
    <row r="2056" spans="28:28" x14ac:dyDescent="0.6">
      <c r="AB2056" s="9"/>
    </row>
    <row r="2057" spans="28:28" x14ac:dyDescent="0.6">
      <c r="AB2057" s="9"/>
    </row>
    <row r="2058" spans="28:28" x14ac:dyDescent="0.6">
      <c r="AB2058" s="9"/>
    </row>
    <row r="2059" spans="28:28" x14ac:dyDescent="0.6">
      <c r="AB2059" s="9"/>
    </row>
    <row r="2060" spans="28:28" x14ac:dyDescent="0.6">
      <c r="AB2060" s="9"/>
    </row>
    <row r="2061" spans="28:28" x14ac:dyDescent="0.6">
      <c r="AB2061" s="9"/>
    </row>
    <row r="2062" spans="28:28" x14ac:dyDescent="0.6">
      <c r="AB2062" s="9"/>
    </row>
    <row r="2063" spans="28:28" x14ac:dyDescent="0.6">
      <c r="AB2063" s="9"/>
    </row>
    <row r="2064" spans="28:28" x14ac:dyDescent="0.6">
      <c r="AB2064" s="9"/>
    </row>
    <row r="2065" spans="28:28" x14ac:dyDescent="0.6">
      <c r="AB2065" s="9"/>
    </row>
    <row r="2066" spans="28:28" x14ac:dyDescent="0.6">
      <c r="AB2066" s="9"/>
    </row>
    <row r="2067" spans="28:28" x14ac:dyDescent="0.6">
      <c r="AB2067" s="9"/>
    </row>
    <row r="2068" spans="28:28" x14ac:dyDescent="0.6">
      <c r="AB2068" s="9"/>
    </row>
    <row r="2069" spans="28:28" x14ac:dyDescent="0.6">
      <c r="AB2069" s="9"/>
    </row>
    <row r="2070" spans="28:28" x14ac:dyDescent="0.6">
      <c r="AB2070" s="9"/>
    </row>
    <row r="2071" spans="28:28" x14ac:dyDescent="0.6">
      <c r="AB2071" s="9"/>
    </row>
    <row r="2072" spans="28:28" x14ac:dyDescent="0.6">
      <c r="AB2072" s="9"/>
    </row>
    <row r="2073" spans="28:28" x14ac:dyDescent="0.6">
      <c r="AB2073" s="9"/>
    </row>
    <row r="2074" spans="28:28" x14ac:dyDescent="0.6">
      <c r="AB2074" s="9"/>
    </row>
    <row r="2075" spans="28:28" x14ac:dyDescent="0.6">
      <c r="AB2075" s="9"/>
    </row>
    <row r="2076" spans="28:28" x14ac:dyDescent="0.6">
      <c r="AB2076" s="9"/>
    </row>
    <row r="2077" spans="28:28" x14ac:dyDescent="0.6">
      <c r="AB2077" s="9"/>
    </row>
    <row r="2078" spans="28:28" x14ac:dyDescent="0.6">
      <c r="AB2078" s="9"/>
    </row>
    <row r="2079" spans="28:28" x14ac:dyDescent="0.6">
      <c r="AB2079" s="9"/>
    </row>
    <row r="2080" spans="28:28" x14ac:dyDescent="0.6">
      <c r="AB2080" s="9"/>
    </row>
    <row r="2081" spans="28:28" x14ac:dyDescent="0.6">
      <c r="AB2081" s="9"/>
    </row>
    <row r="2082" spans="28:28" x14ac:dyDescent="0.6">
      <c r="AB2082" s="9"/>
    </row>
    <row r="2083" spans="28:28" x14ac:dyDescent="0.6">
      <c r="AB2083" s="9"/>
    </row>
    <row r="2084" spans="28:28" x14ac:dyDescent="0.6">
      <c r="AB2084" s="9"/>
    </row>
    <row r="2085" spans="28:28" x14ac:dyDescent="0.6">
      <c r="AB2085" s="9"/>
    </row>
    <row r="2086" spans="28:28" x14ac:dyDescent="0.6">
      <c r="AB2086" s="9"/>
    </row>
    <row r="2087" spans="28:28" x14ac:dyDescent="0.6">
      <c r="AB2087" s="9"/>
    </row>
    <row r="2088" spans="28:28" x14ac:dyDescent="0.6">
      <c r="AB2088" s="9"/>
    </row>
    <row r="2089" spans="28:28" x14ac:dyDescent="0.6">
      <c r="AB2089" s="9"/>
    </row>
    <row r="2090" spans="28:28" x14ac:dyDescent="0.6">
      <c r="AB2090" s="9"/>
    </row>
    <row r="2091" spans="28:28" x14ac:dyDescent="0.6">
      <c r="AB2091" s="9"/>
    </row>
    <row r="2092" spans="28:28" x14ac:dyDescent="0.6">
      <c r="AB2092" s="9"/>
    </row>
    <row r="2093" spans="28:28" x14ac:dyDescent="0.6">
      <c r="AB2093" s="9"/>
    </row>
    <row r="2094" spans="28:28" x14ac:dyDescent="0.6">
      <c r="AB2094" s="9"/>
    </row>
    <row r="2095" spans="28:28" x14ac:dyDescent="0.6">
      <c r="AB2095" s="9"/>
    </row>
    <row r="2096" spans="28:28" x14ac:dyDescent="0.6">
      <c r="AB2096" s="9"/>
    </row>
    <row r="2097" spans="28:28" x14ac:dyDescent="0.6">
      <c r="AB2097" s="9"/>
    </row>
    <row r="2098" spans="28:28" x14ac:dyDescent="0.6">
      <c r="AB2098" s="9"/>
    </row>
    <row r="2099" spans="28:28" x14ac:dyDescent="0.6">
      <c r="AB2099" s="9"/>
    </row>
    <row r="2100" spans="28:28" x14ac:dyDescent="0.6">
      <c r="AB2100" s="9"/>
    </row>
    <row r="2101" spans="28:28" x14ac:dyDescent="0.6">
      <c r="AB2101" s="9"/>
    </row>
    <row r="2102" spans="28:28" x14ac:dyDescent="0.6">
      <c r="AB2102" s="9"/>
    </row>
    <row r="2103" spans="28:28" x14ac:dyDescent="0.6">
      <c r="AB2103" s="9"/>
    </row>
    <row r="2104" spans="28:28" x14ac:dyDescent="0.6">
      <c r="AB2104" s="9"/>
    </row>
    <row r="2105" spans="28:28" x14ac:dyDescent="0.6">
      <c r="AB2105" s="9"/>
    </row>
    <row r="2106" spans="28:28" x14ac:dyDescent="0.6">
      <c r="AB2106" s="9"/>
    </row>
    <row r="2107" spans="28:28" x14ac:dyDescent="0.6">
      <c r="AB2107" s="9"/>
    </row>
    <row r="2108" spans="28:28" x14ac:dyDescent="0.6">
      <c r="AB2108" s="9"/>
    </row>
    <row r="2109" spans="28:28" x14ac:dyDescent="0.6">
      <c r="AB2109" s="9"/>
    </row>
    <row r="2110" spans="28:28" x14ac:dyDescent="0.6">
      <c r="AB2110" s="9"/>
    </row>
    <row r="2111" spans="28:28" x14ac:dyDescent="0.6">
      <c r="AB2111" s="9"/>
    </row>
    <row r="2112" spans="28:28" x14ac:dyDescent="0.6">
      <c r="AB2112" s="9"/>
    </row>
    <row r="2113" spans="28:28" x14ac:dyDescent="0.6">
      <c r="AB2113" s="9"/>
    </row>
    <row r="2114" spans="28:28" x14ac:dyDescent="0.6">
      <c r="AB2114" s="9"/>
    </row>
    <row r="2115" spans="28:28" x14ac:dyDescent="0.6">
      <c r="AB2115" s="9"/>
    </row>
    <row r="2116" spans="28:28" x14ac:dyDescent="0.6">
      <c r="AB2116" s="9"/>
    </row>
    <row r="2117" spans="28:28" x14ac:dyDescent="0.6">
      <c r="AB2117" s="9"/>
    </row>
    <row r="2118" spans="28:28" x14ac:dyDescent="0.6">
      <c r="AB2118" s="9"/>
    </row>
    <row r="2119" spans="28:28" x14ac:dyDescent="0.6">
      <c r="AB2119" s="9"/>
    </row>
    <row r="2120" spans="28:28" x14ac:dyDescent="0.6">
      <c r="AB2120" s="9"/>
    </row>
    <row r="2121" spans="28:28" x14ac:dyDescent="0.6">
      <c r="AB2121" s="9"/>
    </row>
    <row r="2122" spans="28:28" x14ac:dyDescent="0.6">
      <c r="AB2122" s="9"/>
    </row>
    <row r="2123" spans="28:28" x14ac:dyDescent="0.6">
      <c r="AB2123" s="9"/>
    </row>
    <row r="2124" spans="28:28" x14ac:dyDescent="0.6">
      <c r="AB2124" s="9"/>
    </row>
    <row r="2125" spans="28:28" x14ac:dyDescent="0.6">
      <c r="AB2125" s="9"/>
    </row>
    <row r="2126" spans="28:28" x14ac:dyDescent="0.6">
      <c r="AB2126" s="9"/>
    </row>
    <row r="2127" spans="28:28" x14ac:dyDescent="0.6">
      <c r="AB2127" s="9"/>
    </row>
    <row r="2128" spans="28:28" x14ac:dyDescent="0.6">
      <c r="AB2128" s="9"/>
    </row>
    <row r="2129" spans="28:28" x14ac:dyDescent="0.6">
      <c r="AB2129" s="9"/>
    </row>
    <row r="2130" spans="28:28" x14ac:dyDescent="0.6">
      <c r="AB2130" s="9"/>
    </row>
    <row r="2131" spans="28:28" x14ac:dyDescent="0.6">
      <c r="AB2131" s="9"/>
    </row>
    <row r="2132" spans="28:28" x14ac:dyDescent="0.6">
      <c r="AB2132" s="9"/>
    </row>
    <row r="2133" spans="28:28" x14ac:dyDescent="0.6">
      <c r="AB2133" s="9"/>
    </row>
    <row r="2134" spans="28:28" x14ac:dyDescent="0.6">
      <c r="AB2134" s="9"/>
    </row>
    <row r="2135" spans="28:28" x14ac:dyDescent="0.6">
      <c r="AB2135" s="9"/>
    </row>
    <row r="2136" spans="28:28" x14ac:dyDescent="0.6">
      <c r="AB2136" s="9"/>
    </row>
    <row r="2137" spans="28:28" x14ac:dyDescent="0.6">
      <c r="AB2137" s="9"/>
    </row>
    <row r="2138" spans="28:28" x14ac:dyDescent="0.6">
      <c r="AB2138" s="9"/>
    </row>
    <row r="2139" spans="28:28" x14ac:dyDescent="0.6">
      <c r="AB2139" s="9"/>
    </row>
    <row r="2140" spans="28:28" x14ac:dyDescent="0.6">
      <c r="AB2140" s="9"/>
    </row>
    <row r="2141" spans="28:28" x14ac:dyDescent="0.6">
      <c r="AB2141" s="9"/>
    </row>
    <row r="2142" spans="28:28" x14ac:dyDescent="0.6">
      <c r="AB2142" s="9"/>
    </row>
    <row r="2143" spans="28:28" x14ac:dyDescent="0.6">
      <c r="AB2143" s="9"/>
    </row>
    <row r="2144" spans="28:28" x14ac:dyDescent="0.6">
      <c r="AB2144" s="9"/>
    </row>
    <row r="2145" spans="28:28" x14ac:dyDescent="0.6">
      <c r="AB2145" s="9"/>
    </row>
    <row r="2146" spans="28:28" x14ac:dyDescent="0.6">
      <c r="AB2146" s="9"/>
    </row>
    <row r="2147" spans="28:28" x14ac:dyDescent="0.6">
      <c r="AB2147" s="9"/>
    </row>
    <row r="2148" spans="28:28" x14ac:dyDescent="0.6">
      <c r="AB2148" s="9"/>
    </row>
    <row r="2149" spans="28:28" x14ac:dyDescent="0.6">
      <c r="AB2149" s="9"/>
    </row>
    <row r="2150" spans="28:28" x14ac:dyDescent="0.6">
      <c r="AB2150" s="9"/>
    </row>
    <row r="2151" spans="28:28" x14ac:dyDescent="0.6">
      <c r="AB2151" s="9"/>
    </row>
    <row r="2152" spans="28:28" x14ac:dyDescent="0.6">
      <c r="AB2152" s="9"/>
    </row>
    <row r="2153" spans="28:28" x14ac:dyDescent="0.6">
      <c r="AB2153" s="9"/>
    </row>
    <row r="2154" spans="28:28" x14ac:dyDescent="0.6">
      <c r="AB2154" s="9"/>
    </row>
    <row r="2155" spans="28:28" x14ac:dyDescent="0.6">
      <c r="AB2155" s="9"/>
    </row>
    <row r="2156" spans="28:28" x14ac:dyDescent="0.6">
      <c r="AB2156" s="9"/>
    </row>
    <row r="2157" spans="28:28" x14ac:dyDescent="0.6">
      <c r="AB2157" s="9"/>
    </row>
    <row r="2158" spans="28:28" x14ac:dyDescent="0.6">
      <c r="AB2158" s="9"/>
    </row>
    <row r="2159" spans="28:28" x14ac:dyDescent="0.6">
      <c r="AB2159" s="9"/>
    </row>
    <row r="2160" spans="28:28" x14ac:dyDescent="0.6">
      <c r="AB2160" s="9"/>
    </row>
    <row r="2161" spans="28:28" x14ac:dyDescent="0.6">
      <c r="AB2161" s="9"/>
    </row>
    <row r="2162" spans="28:28" x14ac:dyDescent="0.6">
      <c r="AB2162" s="9"/>
    </row>
    <row r="2163" spans="28:28" x14ac:dyDescent="0.6">
      <c r="AB2163" s="9"/>
    </row>
    <row r="2164" spans="28:28" x14ac:dyDescent="0.6">
      <c r="AB2164" s="9"/>
    </row>
    <row r="2165" spans="28:28" x14ac:dyDescent="0.6">
      <c r="AB2165" s="9"/>
    </row>
    <row r="2166" spans="28:28" x14ac:dyDescent="0.6">
      <c r="AB2166" s="9"/>
    </row>
    <row r="2167" spans="28:28" x14ac:dyDescent="0.6">
      <c r="AB2167" s="9"/>
    </row>
    <row r="2168" spans="28:28" x14ac:dyDescent="0.6">
      <c r="AB2168" s="9"/>
    </row>
    <row r="2169" spans="28:28" x14ac:dyDescent="0.6">
      <c r="AB2169" s="9"/>
    </row>
    <row r="2170" spans="28:28" x14ac:dyDescent="0.6">
      <c r="AB2170" s="9"/>
    </row>
    <row r="2171" spans="28:28" x14ac:dyDescent="0.6">
      <c r="AB2171" s="9"/>
    </row>
    <row r="2172" spans="28:28" x14ac:dyDescent="0.6">
      <c r="AB2172" s="9"/>
    </row>
    <row r="2173" spans="28:28" x14ac:dyDescent="0.6">
      <c r="AB2173" s="9"/>
    </row>
    <row r="2174" spans="28:28" x14ac:dyDescent="0.6">
      <c r="AB2174" s="9"/>
    </row>
    <row r="2175" spans="28:28" x14ac:dyDescent="0.6">
      <c r="AB2175" s="9"/>
    </row>
    <row r="2176" spans="28:28" x14ac:dyDescent="0.6">
      <c r="AB2176" s="9"/>
    </row>
    <row r="2177" spans="28:28" x14ac:dyDescent="0.6">
      <c r="AB2177" s="9"/>
    </row>
    <row r="2178" spans="28:28" x14ac:dyDescent="0.6">
      <c r="AB2178" s="9"/>
    </row>
    <row r="2179" spans="28:28" x14ac:dyDescent="0.6">
      <c r="AB2179" s="9"/>
    </row>
    <row r="2180" spans="28:28" x14ac:dyDescent="0.6">
      <c r="AB2180" s="9"/>
    </row>
    <row r="2181" spans="28:28" x14ac:dyDescent="0.6">
      <c r="AB2181" s="9"/>
    </row>
    <row r="2182" spans="28:28" x14ac:dyDescent="0.6">
      <c r="AB2182" s="9"/>
    </row>
    <row r="2183" spans="28:28" x14ac:dyDescent="0.6">
      <c r="AB2183" s="9"/>
    </row>
    <row r="2184" spans="28:28" x14ac:dyDescent="0.6">
      <c r="AB2184" s="9"/>
    </row>
    <row r="2185" spans="28:28" x14ac:dyDescent="0.6">
      <c r="AB2185" s="9"/>
    </row>
    <row r="2186" spans="28:28" x14ac:dyDescent="0.6">
      <c r="AB2186" s="9"/>
    </row>
    <row r="2187" spans="28:28" x14ac:dyDescent="0.6">
      <c r="AB2187" s="9"/>
    </row>
    <row r="2188" spans="28:28" x14ac:dyDescent="0.6">
      <c r="AB2188" s="9"/>
    </row>
    <row r="2189" spans="28:28" x14ac:dyDescent="0.6">
      <c r="AB2189" s="9"/>
    </row>
    <row r="2190" spans="28:28" x14ac:dyDescent="0.6">
      <c r="AB2190" s="9"/>
    </row>
    <row r="2191" spans="28:28" x14ac:dyDescent="0.6">
      <c r="AB2191" s="9"/>
    </row>
    <row r="2192" spans="28:28" x14ac:dyDescent="0.6">
      <c r="AB2192" s="9"/>
    </row>
    <row r="2193" spans="28:28" x14ac:dyDescent="0.6">
      <c r="AB2193" s="9"/>
    </row>
    <row r="2194" spans="28:28" x14ac:dyDescent="0.6">
      <c r="AB2194" s="9"/>
    </row>
    <row r="2195" spans="28:28" x14ac:dyDescent="0.6">
      <c r="AB2195" s="9"/>
    </row>
    <row r="2196" spans="28:28" x14ac:dyDescent="0.6">
      <c r="AB2196" s="9"/>
    </row>
    <row r="2197" spans="28:28" x14ac:dyDescent="0.6">
      <c r="AB2197" s="9"/>
    </row>
    <row r="2198" spans="28:28" x14ac:dyDescent="0.6">
      <c r="AB2198" s="9"/>
    </row>
    <row r="2199" spans="28:28" x14ac:dyDescent="0.6">
      <c r="AB2199" s="9"/>
    </row>
    <row r="2200" spans="28:28" x14ac:dyDescent="0.6">
      <c r="AB2200" s="9"/>
    </row>
    <row r="2201" spans="28:28" x14ac:dyDescent="0.6">
      <c r="AB2201" s="9"/>
    </row>
    <row r="2202" spans="28:28" x14ac:dyDescent="0.6">
      <c r="AB2202" s="9"/>
    </row>
    <row r="2203" spans="28:28" x14ac:dyDescent="0.6">
      <c r="AB2203" s="9"/>
    </row>
    <row r="2204" spans="28:28" x14ac:dyDescent="0.6">
      <c r="AB2204" s="9"/>
    </row>
    <row r="2205" spans="28:28" x14ac:dyDescent="0.6">
      <c r="AB2205" s="9"/>
    </row>
    <row r="2206" spans="28:28" x14ac:dyDescent="0.6">
      <c r="AB2206" s="9"/>
    </row>
    <row r="2207" spans="28:28" x14ac:dyDescent="0.6">
      <c r="AB2207" s="9"/>
    </row>
    <row r="2208" spans="28:28" x14ac:dyDescent="0.6">
      <c r="AB2208" s="9"/>
    </row>
    <row r="2209" spans="28:28" x14ac:dyDescent="0.6">
      <c r="AB2209" s="9"/>
    </row>
    <row r="2210" spans="28:28" x14ac:dyDescent="0.6">
      <c r="AB2210" s="9"/>
    </row>
    <row r="2211" spans="28:28" x14ac:dyDescent="0.6">
      <c r="AB2211" s="9"/>
    </row>
    <row r="2212" spans="28:28" x14ac:dyDescent="0.6">
      <c r="AB2212" s="9"/>
    </row>
    <row r="2213" spans="28:28" x14ac:dyDescent="0.6">
      <c r="AB2213" s="9"/>
    </row>
    <row r="2214" spans="28:28" x14ac:dyDescent="0.6">
      <c r="AB2214" s="9"/>
    </row>
    <row r="2215" spans="28:28" x14ac:dyDescent="0.6">
      <c r="AB2215" s="9"/>
    </row>
    <row r="2216" spans="28:28" x14ac:dyDescent="0.6">
      <c r="AB2216" s="9"/>
    </row>
    <row r="2217" spans="28:28" x14ac:dyDescent="0.6">
      <c r="AB2217" s="9"/>
    </row>
    <row r="2218" spans="28:28" x14ac:dyDescent="0.6">
      <c r="AB2218" s="9"/>
    </row>
    <row r="2219" spans="28:28" x14ac:dyDescent="0.6">
      <c r="AB2219" s="9"/>
    </row>
    <row r="2220" spans="28:28" x14ac:dyDescent="0.6">
      <c r="AB2220" s="9"/>
    </row>
    <row r="2221" spans="28:28" x14ac:dyDescent="0.6">
      <c r="AB2221" s="9"/>
    </row>
    <row r="2222" spans="28:28" x14ac:dyDescent="0.6">
      <c r="AB2222" s="9"/>
    </row>
    <row r="2223" spans="28:28" x14ac:dyDescent="0.6">
      <c r="AB2223" s="9"/>
    </row>
    <row r="2224" spans="28:28" x14ac:dyDescent="0.6">
      <c r="AB2224" s="9"/>
    </row>
    <row r="2225" spans="28:28" x14ac:dyDescent="0.6">
      <c r="AB2225" s="9"/>
    </row>
    <row r="2226" spans="28:28" x14ac:dyDescent="0.6">
      <c r="AB2226" s="9"/>
    </row>
    <row r="2227" spans="28:28" x14ac:dyDescent="0.6">
      <c r="AB2227" s="9"/>
    </row>
    <row r="2228" spans="28:28" x14ac:dyDescent="0.6">
      <c r="AB2228" s="9"/>
    </row>
    <row r="2229" spans="28:28" x14ac:dyDescent="0.6">
      <c r="AB2229" s="9"/>
    </row>
    <row r="2230" spans="28:28" x14ac:dyDescent="0.6">
      <c r="AB2230" s="9"/>
    </row>
    <row r="2231" spans="28:28" x14ac:dyDescent="0.6">
      <c r="AB2231" s="9"/>
    </row>
    <row r="2232" spans="28:28" x14ac:dyDescent="0.6">
      <c r="AB2232" s="9"/>
    </row>
    <row r="2233" spans="28:28" x14ac:dyDescent="0.6">
      <c r="AB2233" s="9"/>
    </row>
    <row r="2234" spans="28:28" x14ac:dyDescent="0.6">
      <c r="AB2234" s="9"/>
    </row>
    <row r="2235" spans="28:28" x14ac:dyDescent="0.6">
      <c r="AB2235" s="9"/>
    </row>
    <row r="2236" spans="28:28" x14ac:dyDescent="0.6">
      <c r="AB2236" s="9"/>
    </row>
    <row r="2237" spans="28:28" x14ac:dyDescent="0.6">
      <c r="AB2237" s="9"/>
    </row>
    <row r="2238" spans="28:28" x14ac:dyDescent="0.6">
      <c r="AB2238" s="9"/>
    </row>
    <row r="2239" spans="28:28" x14ac:dyDescent="0.6">
      <c r="AB2239" s="9"/>
    </row>
    <row r="2240" spans="28:28" x14ac:dyDescent="0.6">
      <c r="AB2240" s="9"/>
    </row>
    <row r="2241" spans="28:28" x14ac:dyDescent="0.6">
      <c r="AB2241" s="9"/>
    </row>
    <row r="2242" spans="28:28" x14ac:dyDescent="0.6">
      <c r="AB2242" s="9"/>
    </row>
    <row r="2243" spans="28:28" x14ac:dyDescent="0.6">
      <c r="AB2243" s="9"/>
    </row>
    <row r="2244" spans="28:28" x14ac:dyDescent="0.6">
      <c r="AB2244" s="9"/>
    </row>
    <row r="2245" spans="28:28" x14ac:dyDescent="0.6">
      <c r="AB2245" s="9"/>
    </row>
    <row r="2246" spans="28:28" x14ac:dyDescent="0.6">
      <c r="AB2246" s="9"/>
    </row>
    <row r="2247" spans="28:28" x14ac:dyDescent="0.6">
      <c r="AB2247" s="9"/>
    </row>
    <row r="2248" spans="28:28" x14ac:dyDescent="0.6">
      <c r="AB2248" s="9"/>
    </row>
    <row r="2249" spans="28:28" x14ac:dyDescent="0.6">
      <c r="AB2249" s="9"/>
    </row>
    <row r="2250" spans="28:28" x14ac:dyDescent="0.6">
      <c r="AB2250" s="9"/>
    </row>
    <row r="2251" spans="28:28" x14ac:dyDescent="0.6">
      <c r="AB2251" s="9"/>
    </row>
    <row r="2252" spans="28:28" x14ac:dyDescent="0.6">
      <c r="AB2252" s="9"/>
    </row>
    <row r="2253" spans="28:28" x14ac:dyDescent="0.6">
      <c r="AB2253" s="9"/>
    </row>
    <row r="2254" spans="28:28" x14ac:dyDescent="0.6">
      <c r="AB2254" s="9"/>
    </row>
    <row r="2255" spans="28:28" x14ac:dyDescent="0.6">
      <c r="AB2255" s="9"/>
    </row>
    <row r="2256" spans="28:28" x14ac:dyDescent="0.6">
      <c r="AB2256" s="9"/>
    </row>
    <row r="2257" spans="28:28" x14ac:dyDescent="0.6">
      <c r="AB2257" s="9"/>
    </row>
    <row r="2258" spans="28:28" x14ac:dyDescent="0.6">
      <c r="AB2258" s="9"/>
    </row>
    <row r="2259" spans="28:28" x14ac:dyDescent="0.6">
      <c r="AB2259" s="9"/>
    </row>
    <row r="2260" spans="28:28" x14ac:dyDescent="0.6">
      <c r="AB2260" s="9"/>
    </row>
    <row r="2261" spans="28:28" x14ac:dyDescent="0.6">
      <c r="AB2261" s="9"/>
    </row>
    <row r="2262" spans="28:28" x14ac:dyDescent="0.6">
      <c r="AB2262" s="9"/>
    </row>
    <row r="2263" spans="28:28" x14ac:dyDescent="0.6">
      <c r="AB2263" s="9"/>
    </row>
    <row r="2264" spans="28:28" x14ac:dyDescent="0.6">
      <c r="AB2264" s="9"/>
    </row>
    <row r="2265" spans="28:28" x14ac:dyDescent="0.6">
      <c r="AB2265" s="9"/>
    </row>
    <row r="2266" spans="28:28" x14ac:dyDescent="0.6">
      <c r="AB2266" s="9"/>
    </row>
    <row r="2267" spans="28:28" x14ac:dyDescent="0.6">
      <c r="AB2267" s="9"/>
    </row>
    <row r="2268" spans="28:28" x14ac:dyDescent="0.6">
      <c r="AB2268" s="9"/>
    </row>
    <row r="2269" spans="28:28" x14ac:dyDescent="0.6">
      <c r="AB2269" s="9"/>
    </row>
    <row r="2270" spans="28:28" x14ac:dyDescent="0.6">
      <c r="AB2270" s="9"/>
    </row>
    <row r="2271" spans="28:28" x14ac:dyDescent="0.6">
      <c r="AB2271" s="9"/>
    </row>
    <row r="2272" spans="28:28" x14ac:dyDescent="0.6">
      <c r="AB2272" s="9"/>
    </row>
    <row r="2273" spans="28:28" x14ac:dyDescent="0.6">
      <c r="AB2273" s="9"/>
    </row>
    <row r="2274" spans="28:28" x14ac:dyDescent="0.6">
      <c r="AB2274" s="9"/>
    </row>
    <row r="2275" spans="28:28" x14ac:dyDescent="0.6">
      <c r="AB2275" s="9"/>
    </row>
    <row r="2276" spans="28:28" x14ac:dyDescent="0.6">
      <c r="AB2276" s="9"/>
    </row>
    <row r="2277" spans="28:28" x14ac:dyDescent="0.6">
      <c r="AB2277" s="9"/>
    </row>
    <row r="2278" spans="28:28" x14ac:dyDescent="0.6">
      <c r="AB2278" s="9"/>
    </row>
    <row r="2279" spans="28:28" x14ac:dyDescent="0.6">
      <c r="AB2279" s="9"/>
    </row>
    <row r="2280" spans="28:28" x14ac:dyDescent="0.6">
      <c r="AB2280" s="9"/>
    </row>
    <row r="2281" spans="28:28" x14ac:dyDescent="0.6">
      <c r="AB2281" s="9"/>
    </row>
    <row r="2282" spans="28:28" x14ac:dyDescent="0.6">
      <c r="AB2282" s="9"/>
    </row>
    <row r="2283" spans="28:28" x14ac:dyDescent="0.6">
      <c r="AB2283" s="9"/>
    </row>
    <row r="2284" spans="28:28" x14ac:dyDescent="0.6">
      <c r="AB2284" s="9"/>
    </row>
    <row r="2285" spans="28:28" x14ac:dyDescent="0.6">
      <c r="AB2285" s="9"/>
    </row>
    <row r="2286" spans="28:28" x14ac:dyDescent="0.6">
      <c r="AB2286" s="9"/>
    </row>
    <row r="2287" spans="28:28" x14ac:dyDescent="0.6">
      <c r="AB2287" s="9"/>
    </row>
    <row r="2288" spans="28:28" x14ac:dyDescent="0.6">
      <c r="AB2288" s="9"/>
    </row>
    <row r="2289" spans="28:28" x14ac:dyDescent="0.6">
      <c r="AB2289" s="9"/>
    </row>
    <row r="2290" spans="28:28" x14ac:dyDescent="0.6">
      <c r="AB2290" s="9"/>
    </row>
    <row r="2291" spans="28:28" x14ac:dyDescent="0.6">
      <c r="AB2291" s="9"/>
    </row>
    <row r="2292" spans="28:28" x14ac:dyDescent="0.6">
      <c r="AB2292" s="9"/>
    </row>
    <row r="2293" spans="28:28" x14ac:dyDescent="0.6">
      <c r="AB2293" s="9"/>
    </row>
    <row r="2294" spans="28:28" x14ac:dyDescent="0.6">
      <c r="AB2294" s="9"/>
    </row>
    <row r="2295" spans="28:28" x14ac:dyDescent="0.6">
      <c r="AB2295" s="9"/>
    </row>
    <row r="2296" spans="28:28" x14ac:dyDescent="0.6">
      <c r="AB2296" s="9"/>
    </row>
    <row r="2297" spans="28:28" x14ac:dyDescent="0.6">
      <c r="AB2297" s="9"/>
    </row>
    <row r="2298" spans="28:28" x14ac:dyDescent="0.6">
      <c r="AB2298" s="9"/>
    </row>
    <row r="2299" spans="28:28" x14ac:dyDescent="0.6">
      <c r="AB2299" s="9"/>
    </row>
    <row r="2300" spans="28:28" x14ac:dyDescent="0.6">
      <c r="AB2300" s="9"/>
    </row>
    <row r="2301" spans="28:28" x14ac:dyDescent="0.6">
      <c r="AB2301" s="9"/>
    </row>
    <row r="2302" spans="28:28" x14ac:dyDescent="0.6">
      <c r="AB2302" s="9"/>
    </row>
    <row r="2303" spans="28:28" x14ac:dyDescent="0.6">
      <c r="AB2303" s="9"/>
    </row>
    <row r="2304" spans="28:28" x14ac:dyDescent="0.6">
      <c r="AB2304" s="9"/>
    </row>
    <row r="2305" spans="28:28" x14ac:dyDescent="0.6">
      <c r="AB2305" s="9"/>
    </row>
    <row r="2306" spans="28:28" x14ac:dyDescent="0.6">
      <c r="AB2306" s="9"/>
    </row>
    <row r="2307" spans="28:28" x14ac:dyDescent="0.6">
      <c r="AB2307" s="9"/>
    </row>
    <row r="2308" spans="28:28" x14ac:dyDescent="0.6">
      <c r="AB2308" s="9"/>
    </row>
    <row r="2309" spans="28:28" x14ac:dyDescent="0.6">
      <c r="AB2309" s="9"/>
    </row>
    <row r="2310" spans="28:28" x14ac:dyDescent="0.6">
      <c r="AB2310" s="9"/>
    </row>
    <row r="2311" spans="28:28" x14ac:dyDescent="0.6">
      <c r="AB2311" s="9"/>
    </row>
    <row r="2312" spans="28:28" x14ac:dyDescent="0.6">
      <c r="AB2312" s="9"/>
    </row>
    <row r="2313" spans="28:28" x14ac:dyDescent="0.6">
      <c r="AB2313" s="9"/>
    </row>
    <row r="2314" spans="28:28" x14ac:dyDescent="0.6">
      <c r="AB2314" s="9"/>
    </row>
    <row r="2315" spans="28:28" x14ac:dyDescent="0.6">
      <c r="AB2315" s="9"/>
    </row>
    <row r="2316" spans="28:28" x14ac:dyDescent="0.6">
      <c r="AB2316" s="9"/>
    </row>
    <row r="2317" spans="28:28" x14ac:dyDescent="0.6">
      <c r="AB2317" s="9"/>
    </row>
    <row r="2318" spans="28:28" x14ac:dyDescent="0.6">
      <c r="AB2318" s="9"/>
    </row>
    <row r="2319" spans="28:28" x14ac:dyDescent="0.6">
      <c r="AB2319" s="9"/>
    </row>
    <row r="2320" spans="28:28" x14ac:dyDescent="0.6">
      <c r="AB2320" s="9"/>
    </row>
    <row r="2321" spans="28:28" x14ac:dyDescent="0.6">
      <c r="AB2321" s="9"/>
    </row>
    <row r="2322" spans="28:28" x14ac:dyDescent="0.6">
      <c r="AB2322" s="9"/>
    </row>
    <row r="2323" spans="28:28" x14ac:dyDescent="0.6">
      <c r="AB2323" s="9"/>
    </row>
    <row r="2324" spans="28:28" x14ac:dyDescent="0.6">
      <c r="AB2324" s="9"/>
    </row>
    <row r="2325" spans="28:28" x14ac:dyDescent="0.6">
      <c r="AB2325" s="9"/>
    </row>
    <row r="2326" spans="28:28" x14ac:dyDescent="0.6">
      <c r="AB2326" s="9"/>
    </row>
    <row r="2327" spans="28:28" x14ac:dyDescent="0.6">
      <c r="AB2327" s="9"/>
    </row>
    <row r="2328" spans="28:28" x14ac:dyDescent="0.6">
      <c r="AB2328" s="9"/>
    </row>
    <row r="2329" spans="28:28" x14ac:dyDescent="0.6">
      <c r="AB2329" s="9"/>
    </row>
    <row r="2330" spans="28:28" x14ac:dyDescent="0.6">
      <c r="AB2330" s="9"/>
    </row>
    <row r="2331" spans="28:28" x14ac:dyDescent="0.6">
      <c r="AB2331" s="9"/>
    </row>
    <row r="2332" spans="28:28" x14ac:dyDescent="0.6">
      <c r="AB2332" s="9"/>
    </row>
    <row r="2333" spans="28:28" x14ac:dyDescent="0.6">
      <c r="AB2333" s="9"/>
    </row>
    <row r="2334" spans="28:28" x14ac:dyDescent="0.6">
      <c r="AB2334" s="9"/>
    </row>
    <row r="2335" spans="28:28" x14ac:dyDescent="0.6">
      <c r="AB2335" s="9"/>
    </row>
    <row r="2336" spans="28:28" x14ac:dyDescent="0.6">
      <c r="AB2336" s="9"/>
    </row>
    <row r="2337" spans="28:28" x14ac:dyDescent="0.6">
      <c r="AB2337" s="9"/>
    </row>
    <row r="2338" spans="28:28" x14ac:dyDescent="0.6">
      <c r="AB2338" s="9"/>
    </row>
    <row r="2339" spans="28:28" x14ac:dyDescent="0.6">
      <c r="AB2339" s="9"/>
    </row>
    <row r="2340" spans="28:28" x14ac:dyDescent="0.6">
      <c r="AB2340" s="9"/>
    </row>
    <row r="2341" spans="28:28" x14ac:dyDescent="0.6">
      <c r="AB2341" s="9"/>
    </row>
    <row r="2342" spans="28:28" x14ac:dyDescent="0.6">
      <c r="AB2342" s="9"/>
    </row>
    <row r="2343" spans="28:28" x14ac:dyDescent="0.6">
      <c r="AB2343" s="9"/>
    </row>
    <row r="2344" spans="28:28" x14ac:dyDescent="0.6">
      <c r="AB2344" s="9"/>
    </row>
    <row r="2345" spans="28:28" x14ac:dyDescent="0.6">
      <c r="AB2345" s="9"/>
    </row>
    <row r="2346" spans="28:28" x14ac:dyDescent="0.6">
      <c r="AB2346" s="9"/>
    </row>
    <row r="2347" spans="28:28" x14ac:dyDescent="0.6">
      <c r="AB2347" s="9"/>
    </row>
    <row r="2348" spans="28:28" x14ac:dyDescent="0.6">
      <c r="AB2348" s="9"/>
    </row>
    <row r="2349" spans="28:28" x14ac:dyDescent="0.6">
      <c r="AB2349" s="9"/>
    </row>
    <row r="2350" spans="28:28" x14ac:dyDescent="0.6">
      <c r="AB2350" s="9"/>
    </row>
    <row r="2351" spans="28:28" x14ac:dyDescent="0.6">
      <c r="AB2351" s="9"/>
    </row>
    <row r="2352" spans="28:28" x14ac:dyDescent="0.6">
      <c r="AB2352" s="9"/>
    </row>
    <row r="2353" spans="28:28" x14ac:dyDescent="0.6">
      <c r="AB2353" s="9"/>
    </row>
    <row r="2354" spans="28:28" x14ac:dyDescent="0.6">
      <c r="AB2354" s="9"/>
    </row>
    <row r="2355" spans="28:28" x14ac:dyDescent="0.6">
      <c r="AB2355" s="9"/>
    </row>
    <row r="2356" spans="28:28" x14ac:dyDescent="0.6">
      <c r="AB2356" s="9"/>
    </row>
    <row r="2357" spans="28:28" x14ac:dyDescent="0.6">
      <c r="AB2357" s="9"/>
    </row>
    <row r="2358" spans="28:28" x14ac:dyDescent="0.6">
      <c r="AB2358" s="9"/>
    </row>
    <row r="2359" spans="28:28" x14ac:dyDescent="0.6">
      <c r="AB2359" s="9"/>
    </row>
    <row r="2360" spans="28:28" x14ac:dyDescent="0.6">
      <c r="AB2360" s="9"/>
    </row>
    <row r="2361" spans="28:28" x14ac:dyDescent="0.6">
      <c r="AB2361" s="9"/>
    </row>
    <row r="2362" spans="28:28" x14ac:dyDescent="0.6">
      <c r="AB2362" s="9"/>
    </row>
    <row r="2363" spans="28:28" x14ac:dyDescent="0.6">
      <c r="AB2363" s="9"/>
    </row>
    <row r="2364" spans="28:28" x14ac:dyDescent="0.6">
      <c r="AB2364" s="9"/>
    </row>
    <row r="2365" spans="28:28" x14ac:dyDescent="0.6">
      <c r="AB2365" s="9"/>
    </row>
    <row r="2366" spans="28:28" x14ac:dyDescent="0.6">
      <c r="AB2366" s="9"/>
    </row>
    <row r="2367" spans="28:28" x14ac:dyDescent="0.6">
      <c r="AB2367" s="9"/>
    </row>
    <row r="2368" spans="28:28" x14ac:dyDescent="0.6">
      <c r="AB2368" s="9"/>
    </row>
    <row r="2369" spans="28:28" x14ac:dyDescent="0.6">
      <c r="AB2369" s="9"/>
    </row>
    <row r="2370" spans="28:28" x14ac:dyDescent="0.6">
      <c r="AB2370" s="9"/>
    </row>
    <row r="2371" spans="28:28" x14ac:dyDescent="0.6">
      <c r="AB2371" s="9"/>
    </row>
    <row r="2372" spans="28:28" x14ac:dyDescent="0.6">
      <c r="AB2372" s="9"/>
    </row>
    <row r="2373" spans="28:28" x14ac:dyDescent="0.6">
      <c r="AB2373" s="9"/>
    </row>
    <row r="2374" spans="28:28" x14ac:dyDescent="0.6">
      <c r="AB2374" s="9"/>
    </row>
    <row r="2375" spans="28:28" x14ac:dyDescent="0.6">
      <c r="AB2375" s="9"/>
    </row>
    <row r="2376" spans="28:28" x14ac:dyDescent="0.6">
      <c r="AB2376" s="9"/>
    </row>
    <row r="2377" spans="28:28" x14ac:dyDescent="0.6">
      <c r="AB2377" s="9"/>
    </row>
    <row r="2378" spans="28:28" x14ac:dyDescent="0.6">
      <c r="AB2378" s="9"/>
    </row>
    <row r="2379" spans="28:28" x14ac:dyDescent="0.6">
      <c r="AB2379" s="9"/>
    </row>
    <row r="2380" spans="28:28" x14ac:dyDescent="0.6">
      <c r="AB2380" s="9"/>
    </row>
    <row r="2381" spans="28:28" x14ac:dyDescent="0.6">
      <c r="AB2381" s="9"/>
    </row>
    <row r="2382" spans="28:28" x14ac:dyDescent="0.6">
      <c r="AB2382" s="9"/>
    </row>
    <row r="2383" spans="28:28" x14ac:dyDescent="0.6">
      <c r="AB2383" s="9"/>
    </row>
    <row r="2384" spans="28:28" x14ac:dyDescent="0.6">
      <c r="AB2384" s="9"/>
    </row>
    <row r="2385" spans="28:28" x14ac:dyDescent="0.6">
      <c r="AB2385" s="9"/>
    </row>
    <row r="2386" spans="28:28" x14ac:dyDescent="0.6">
      <c r="AB2386" s="9"/>
    </row>
    <row r="2387" spans="28:28" x14ac:dyDescent="0.6">
      <c r="AB2387" s="9"/>
    </row>
    <row r="2388" spans="28:28" x14ac:dyDescent="0.6">
      <c r="AB2388" s="9"/>
    </row>
    <row r="2389" spans="28:28" x14ac:dyDescent="0.6">
      <c r="AB2389" s="9"/>
    </row>
    <row r="2390" spans="28:28" x14ac:dyDescent="0.6">
      <c r="AB2390" s="9"/>
    </row>
    <row r="2391" spans="28:28" x14ac:dyDescent="0.6">
      <c r="AB2391" s="9"/>
    </row>
    <row r="2392" spans="28:28" x14ac:dyDescent="0.6">
      <c r="AB2392" s="9"/>
    </row>
    <row r="2393" spans="28:28" x14ac:dyDescent="0.6">
      <c r="AB2393" s="9"/>
    </row>
    <row r="2394" spans="28:28" x14ac:dyDescent="0.6">
      <c r="AB2394" s="9"/>
    </row>
    <row r="2395" spans="28:28" x14ac:dyDescent="0.6">
      <c r="AB2395" s="9"/>
    </row>
    <row r="2396" spans="28:28" x14ac:dyDescent="0.6">
      <c r="AB2396" s="9"/>
    </row>
    <row r="2397" spans="28:28" x14ac:dyDescent="0.6">
      <c r="AB2397" s="9"/>
    </row>
    <row r="2398" spans="28:28" x14ac:dyDescent="0.6">
      <c r="AB2398" s="9"/>
    </row>
    <row r="2399" spans="28:28" x14ac:dyDescent="0.6">
      <c r="AB2399" s="9"/>
    </row>
    <row r="2400" spans="28:28" x14ac:dyDescent="0.6">
      <c r="AB2400" s="9"/>
    </row>
    <row r="2401" spans="28:28" x14ac:dyDescent="0.6">
      <c r="AB2401" s="9"/>
    </row>
    <row r="2402" spans="28:28" x14ac:dyDescent="0.6">
      <c r="AB2402" s="9"/>
    </row>
    <row r="2403" spans="28:28" x14ac:dyDescent="0.6">
      <c r="AB2403" s="9"/>
    </row>
    <row r="2404" spans="28:28" x14ac:dyDescent="0.6">
      <c r="AB2404" s="9"/>
    </row>
    <row r="2405" spans="28:28" x14ac:dyDescent="0.6">
      <c r="AB2405" s="9"/>
    </row>
    <row r="2406" spans="28:28" x14ac:dyDescent="0.6">
      <c r="AB2406" s="9"/>
    </row>
    <row r="2407" spans="28:28" x14ac:dyDescent="0.6">
      <c r="AB2407" s="9"/>
    </row>
    <row r="2408" spans="28:28" x14ac:dyDescent="0.6">
      <c r="AB2408" s="9"/>
    </row>
    <row r="2409" spans="28:28" x14ac:dyDescent="0.6">
      <c r="AB2409" s="9"/>
    </row>
    <row r="2410" spans="28:28" x14ac:dyDescent="0.6">
      <c r="AB2410" s="9"/>
    </row>
    <row r="2411" spans="28:28" x14ac:dyDescent="0.6">
      <c r="AB2411" s="9"/>
    </row>
    <row r="2412" spans="28:28" x14ac:dyDescent="0.6">
      <c r="AB2412" s="9"/>
    </row>
    <row r="2413" spans="28:28" x14ac:dyDescent="0.6">
      <c r="AB2413" s="9"/>
    </row>
    <row r="2414" spans="28:28" x14ac:dyDescent="0.6">
      <c r="AB2414" s="9"/>
    </row>
    <row r="2415" spans="28:28" x14ac:dyDescent="0.6">
      <c r="AB2415" s="9"/>
    </row>
    <row r="2416" spans="28:28" x14ac:dyDescent="0.6">
      <c r="AB2416" s="9"/>
    </row>
    <row r="2417" spans="28:28" x14ac:dyDescent="0.6">
      <c r="AB2417" s="9"/>
    </row>
    <row r="2418" spans="28:28" x14ac:dyDescent="0.6">
      <c r="AB2418" s="9"/>
    </row>
    <row r="2419" spans="28:28" x14ac:dyDescent="0.6">
      <c r="AB2419" s="9"/>
    </row>
    <row r="2420" spans="28:28" x14ac:dyDescent="0.6">
      <c r="AB2420" s="9"/>
    </row>
    <row r="2421" spans="28:28" x14ac:dyDescent="0.6">
      <c r="AB2421" s="9"/>
    </row>
    <row r="2422" spans="28:28" x14ac:dyDescent="0.6">
      <c r="AB2422" s="9"/>
    </row>
    <row r="2423" spans="28:28" x14ac:dyDescent="0.6">
      <c r="AB2423" s="9"/>
    </row>
    <row r="2424" spans="28:28" x14ac:dyDescent="0.6">
      <c r="AB2424" s="9"/>
    </row>
    <row r="2425" spans="28:28" x14ac:dyDescent="0.6">
      <c r="AB2425" s="9"/>
    </row>
    <row r="2426" spans="28:28" x14ac:dyDescent="0.6">
      <c r="AB2426" s="9"/>
    </row>
    <row r="2427" spans="28:28" x14ac:dyDescent="0.6">
      <c r="AB2427" s="9"/>
    </row>
    <row r="2428" spans="28:28" x14ac:dyDescent="0.6">
      <c r="AB2428" s="9"/>
    </row>
    <row r="2429" spans="28:28" x14ac:dyDescent="0.6">
      <c r="AB2429" s="9"/>
    </row>
    <row r="2430" spans="28:28" x14ac:dyDescent="0.6">
      <c r="AB2430" s="9"/>
    </row>
    <row r="2431" spans="28:28" x14ac:dyDescent="0.6">
      <c r="AB2431" s="9"/>
    </row>
    <row r="2432" spans="28:28" x14ac:dyDescent="0.6">
      <c r="AB2432" s="9"/>
    </row>
    <row r="2433" spans="28:28" x14ac:dyDescent="0.6">
      <c r="AB2433" s="9"/>
    </row>
    <row r="2434" spans="28:28" x14ac:dyDescent="0.6">
      <c r="AB2434" s="9"/>
    </row>
    <row r="2435" spans="28:28" x14ac:dyDescent="0.6">
      <c r="AB2435" s="9"/>
    </row>
    <row r="2436" spans="28:28" x14ac:dyDescent="0.6">
      <c r="AB2436" s="9"/>
    </row>
    <row r="2437" spans="28:28" x14ac:dyDescent="0.6">
      <c r="AB2437" s="9"/>
    </row>
    <row r="2438" spans="28:28" x14ac:dyDescent="0.6">
      <c r="AB2438" s="9"/>
    </row>
    <row r="2439" spans="28:28" x14ac:dyDescent="0.6">
      <c r="AB2439" s="9"/>
    </row>
    <row r="2440" spans="28:28" x14ac:dyDescent="0.6">
      <c r="AB2440" s="9"/>
    </row>
    <row r="2441" spans="28:28" x14ac:dyDescent="0.6">
      <c r="AB2441" s="9"/>
    </row>
    <row r="2442" spans="28:28" x14ac:dyDescent="0.6">
      <c r="AB2442" s="9"/>
    </row>
    <row r="2443" spans="28:28" x14ac:dyDescent="0.6">
      <c r="AB2443" s="9"/>
    </row>
    <row r="2444" spans="28:28" x14ac:dyDescent="0.6">
      <c r="AB2444" s="9"/>
    </row>
    <row r="2445" spans="28:28" x14ac:dyDescent="0.6">
      <c r="AB2445" s="9"/>
    </row>
    <row r="2446" spans="28:28" x14ac:dyDescent="0.6">
      <c r="AB2446" s="9"/>
    </row>
    <row r="2447" spans="28:28" x14ac:dyDescent="0.6">
      <c r="AB2447" s="9"/>
    </row>
    <row r="2448" spans="28:28" x14ac:dyDescent="0.6">
      <c r="AB2448" s="9"/>
    </row>
    <row r="2449" spans="28:28" x14ac:dyDescent="0.6">
      <c r="AB2449" s="9"/>
    </row>
    <row r="2450" spans="28:28" x14ac:dyDescent="0.6">
      <c r="AB2450" s="9"/>
    </row>
    <row r="2451" spans="28:28" x14ac:dyDescent="0.6">
      <c r="AB2451" s="9"/>
    </row>
    <row r="2452" spans="28:28" x14ac:dyDescent="0.6">
      <c r="AB2452" s="9"/>
    </row>
    <row r="2453" spans="28:28" x14ac:dyDescent="0.6">
      <c r="AB2453" s="9"/>
    </row>
    <row r="2454" spans="28:28" x14ac:dyDescent="0.6">
      <c r="AB2454" s="9"/>
    </row>
    <row r="2455" spans="28:28" x14ac:dyDescent="0.6">
      <c r="AB2455" s="9"/>
    </row>
    <row r="2456" spans="28:28" x14ac:dyDescent="0.6">
      <c r="AB2456" s="9"/>
    </row>
    <row r="2457" spans="28:28" x14ac:dyDescent="0.6">
      <c r="AB2457" s="9"/>
    </row>
    <row r="2458" spans="28:28" x14ac:dyDescent="0.6">
      <c r="AB2458" s="9"/>
    </row>
    <row r="2459" spans="28:28" x14ac:dyDescent="0.6">
      <c r="AB2459" s="9"/>
    </row>
    <row r="2460" spans="28:28" x14ac:dyDescent="0.6">
      <c r="AB2460" s="9"/>
    </row>
    <row r="2461" spans="28:28" x14ac:dyDescent="0.6">
      <c r="AB2461" s="9"/>
    </row>
    <row r="2462" spans="28:28" x14ac:dyDescent="0.6">
      <c r="AB2462" s="9"/>
    </row>
    <row r="2463" spans="28:28" x14ac:dyDescent="0.6">
      <c r="AB2463" s="9"/>
    </row>
    <row r="2464" spans="28:28" x14ac:dyDescent="0.6">
      <c r="AB2464" s="9"/>
    </row>
    <row r="2465" spans="28:28" x14ac:dyDescent="0.6">
      <c r="AB2465" s="9"/>
    </row>
    <row r="2466" spans="28:28" x14ac:dyDescent="0.6">
      <c r="AB2466" s="9"/>
    </row>
    <row r="2467" spans="28:28" x14ac:dyDescent="0.6">
      <c r="AB2467" s="9"/>
    </row>
    <row r="2468" spans="28:28" x14ac:dyDescent="0.6">
      <c r="AB2468" s="9"/>
    </row>
    <row r="2469" spans="28:28" x14ac:dyDescent="0.6">
      <c r="AB2469" s="9"/>
    </row>
    <row r="2470" spans="28:28" x14ac:dyDescent="0.6">
      <c r="AB2470" s="9"/>
    </row>
    <row r="2471" spans="28:28" x14ac:dyDescent="0.6">
      <c r="AB2471" s="9"/>
    </row>
    <row r="2472" spans="28:28" x14ac:dyDescent="0.6">
      <c r="AB2472" s="9"/>
    </row>
    <row r="2473" spans="28:28" x14ac:dyDescent="0.6">
      <c r="AB2473" s="9"/>
    </row>
    <row r="2474" spans="28:28" x14ac:dyDescent="0.6">
      <c r="AB2474" s="9"/>
    </row>
    <row r="2475" spans="28:28" x14ac:dyDescent="0.6">
      <c r="AB2475" s="9"/>
    </row>
    <row r="2476" spans="28:28" x14ac:dyDescent="0.6">
      <c r="AB2476" s="9"/>
    </row>
    <row r="2477" spans="28:28" x14ac:dyDescent="0.6">
      <c r="AB2477" s="9"/>
    </row>
    <row r="2478" spans="28:28" x14ac:dyDescent="0.6">
      <c r="AB2478" s="9"/>
    </row>
    <row r="2479" spans="28:28" x14ac:dyDescent="0.6">
      <c r="AB2479" s="9"/>
    </row>
    <row r="2480" spans="28:28" x14ac:dyDescent="0.6">
      <c r="AB2480" s="9"/>
    </row>
    <row r="2481" spans="28:28" x14ac:dyDescent="0.6">
      <c r="AB2481" s="9"/>
    </row>
    <row r="2482" spans="28:28" x14ac:dyDescent="0.6">
      <c r="AB2482" s="9"/>
    </row>
    <row r="2483" spans="28:28" x14ac:dyDescent="0.6">
      <c r="AB2483" s="9"/>
    </row>
    <row r="2484" spans="28:28" x14ac:dyDescent="0.6">
      <c r="AB2484" s="9"/>
    </row>
    <row r="2485" spans="28:28" x14ac:dyDescent="0.6">
      <c r="AB2485" s="9"/>
    </row>
    <row r="2486" spans="28:28" x14ac:dyDescent="0.6">
      <c r="AB2486" s="9"/>
    </row>
    <row r="2487" spans="28:28" x14ac:dyDescent="0.6">
      <c r="AB2487" s="9"/>
    </row>
    <row r="2488" spans="28:28" x14ac:dyDescent="0.6">
      <c r="AB2488" s="9"/>
    </row>
    <row r="2489" spans="28:28" x14ac:dyDescent="0.6">
      <c r="AB2489" s="9"/>
    </row>
    <row r="2490" spans="28:28" x14ac:dyDescent="0.6">
      <c r="AB2490" s="9"/>
    </row>
    <row r="2491" spans="28:28" x14ac:dyDescent="0.6">
      <c r="AB2491" s="9"/>
    </row>
    <row r="2492" spans="28:28" x14ac:dyDescent="0.6">
      <c r="AB2492" s="9"/>
    </row>
    <row r="2493" spans="28:28" x14ac:dyDescent="0.6">
      <c r="AB2493" s="9"/>
    </row>
    <row r="2494" spans="28:28" x14ac:dyDescent="0.6">
      <c r="AB2494" s="9"/>
    </row>
    <row r="2495" spans="28:28" x14ac:dyDescent="0.6">
      <c r="AB2495" s="9"/>
    </row>
    <row r="2496" spans="28:28" x14ac:dyDescent="0.6">
      <c r="AB2496" s="9"/>
    </row>
    <row r="2497" spans="28:28" x14ac:dyDescent="0.6">
      <c r="AB2497" s="9"/>
    </row>
    <row r="2498" spans="28:28" x14ac:dyDescent="0.6">
      <c r="AB2498" s="9"/>
    </row>
    <row r="2499" spans="28:28" x14ac:dyDescent="0.6">
      <c r="AB2499" s="9"/>
    </row>
    <row r="2500" spans="28:28" x14ac:dyDescent="0.6">
      <c r="AB2500" s="9"/>
    </row>
    <row r="2501" spans="28:28" x14ac:dyDescent="0.6">
      <c r="AB2501" s="9"/>
    </row>
    <row r="2502" spans="28:28" x14ac:dyDescent="0.6">
      <c r="AB2502" s="9"/>
    </row>
    <row r="2503" spans="28:28" x14ac:dyDescent="0.6">
      <c r="AB2503" s="9"/>
    </row>
    <row r="2504" spans="28:28" x14ac:dyDescent="0.6">
      <c r="AB2504" s="9"/>
    </row>
    <row r="2505" spans="28:28" x14ac:dyDescent="0.6">
      <c r="AB2505" s="9"/>
    </row>
    <row r="2506" spans="28:28" x14ac:dyDescent="0.6">
      <c r="AB2506" s="9"/>
    </row>
    <row r="2507" spans="28:28" x14ac:dyDescent="0.6">
      <c r="AB2507" s="9"/>
    </row>
    <row r="2508" spans="28:28" x14ac:dyDescent="0.6">
      <c r="AB2508" s="9"/>
    </row>
    <row r="2509" spans="28:28" x14ac:dyDescent="0.6">
      <c r="AB2509" s="9"/>
    </row>
    <row r="2510" spans="28:28" x14ac:dyDescent="0.6">
      <c r="AB2510" s="9"/>
    </row>
    <row r="2511" spans="28:28" x14ac:dyDescent="0.6">
      <c r="AB2511" s="9"/>
    </row>
    <row r="2512" spans="28:28" x14ac:dyDescent="0.6">
      <c r="AB2512" s="9"/>
    </row>
    <row r="2513" spans="28:28" x14ac:dyDescent="0.6">
      <c r="AB2513" s="9"/>
    </row>
    <row r="2514" spans="28:28" x14ac:dyDescent="0.6">
      <c r="AB2514" s="9"/>
    </row>
    <row r="2515" spans="28:28" x14ac:dyDescent="0.6">
      <c r="AB2515" s="9"/>
    </row>
    <row r="2516" spans="28:28" x14ac:dyDescent="0.6">
      <c r="AB2516" s="9"/>
    </row>
    <row r="2517" spans="28:28" x14ac:dyDescent="0.6">
      <c r="AB2517" s="9"/>
    </row>
    <row r="2518" spans="28:28" x14ac:dyDescent="0.6">
      <c r="AB2518" s="9"/>
    </row>
    <row r="2519" spans="28:28" x14ac:dyDescent="0.6">
      <c r="AB2519" s="9"/>
    </row>
    <row r="2520" spans="28:28" x14ac:dyDescent="0.6">
      <c r="AB2520" s="9"/>
    </row>
    <row r="2521" spans="28:28" x14ac:dyDescent="0.6">
      <c r="AB2521" s="9"/>
    </row>
    <row r="2522" spans="28:28" x14ac:dyDescent="0.6">
      <c r="AB2522" s="9"/>
    </row>
    <row r="2523" spans="28:28" x14ac:dyDescent="0.6">
      <c r="AB2523" s="9"/>
    </row>
    <row r="2524" spans="28:28" x14ac:dyDescent="0.6">
      <c r="AB2524" s="9"/>
    </row>
    <row r="2525" spans="28:28" x14ac:dyDescent="0.6">
      <c r="AB2525" s="9"/>
    </row>
    <row r="2526" spans="28:28" x14ac:dyDescent="0.6">
      <c r="AB2526" s="9"/>
    </row>
    <row r="2527" spans="28:28" x14ac:dyDescent="0.6">
      <c r="AB2527" s="9"/>
    </row>
    <row r="2528" spans="28:28" x14ac:dyDescent="0.6">
      <c r="AB2528" s="9"/>
    </row>
    <row r="2529" spans="28:28" x14ac:dyDescent="0.6">
      <c r="AB2529" s="9"/>
    </row>
    <row r="2530" spans="28:28" x14ac:dyDescent="0.6">
      <c r="AB2530" s="9"/>
    </row>
    <row r="2531" spans="28:28" x14ac:dyDescent="0.6">
      <c r="AB2531" s="9"/>
    </row>
    <row r="2532" spans="28:28" x14ac:dyDescent="0.6">
      <c r="AB2532" s="9"/>
    </row>
    <row r="2533" spans="28:28" x14ac:dyDescent="0.6">
      <c r="AB2533" s="9"/>
    </row>
    <row r="2534" spans="28:28" x14ac:dyDescent="0.6">
      <c r="AB2534" s="9"/>
    </row>
    <row r="2535" spans="28:28" x14ac:dyDescent="0.6">
      <c r="AB2535" s="9"/>
    </row>
    <row r="2536" spans="28:28" x14ac:dyDescent="0.6">
      <c r="AB2536" s="9"/>
    </row>
    <row r="2537" spans="28:28" x14ac:dyDescent="0.6">
      <c r="AB2537" s="9"/>
    </row>
    <row r="2538" spans="28:28" x14ac:dyDescent="0.6">
      <c r="AB2538" s="9"/>
    </row>
    <row r="2539" spans="28:28" x14ac:dyDescent="0.6">
      <c r="AB2539" s="9"/>
    </row>
    <row r="2540" spans="28:28" x14ac:dyDescent="0.6">
      <c r="AB2540" s="9"/>
    </row>
    <row r="2541" spans="28:28" x14ac:dyDescent="0.6">
      <c r="AB2541" s="9"/>
    </row>
    <row r="2542" spans="28:28" x14ac:dyDescent="0.6">
      <c r="AB2542" s="9"/>
    </row>
    <row r="2543" spans="28:28" x14ac:dyDescent="0.6">
      <c r="AB2543" s="9"/>
    </row>
    <row r="2544" spans="28:28" x14ac:dyDescent="0.6">
      <c r="AB2544" s="9"/>
    </row>
    <row r="2545" spans="28:28" x14ac:dyDescent="0.6">
      <c r="AB2545" s="9"/>
    </row>
    <row r="2546" spans="28:28" x14ac:dyDescent="0.6">
      <c r="AB2546" s="9"/>
    </row>
    <row r="2547" spans="28:28" x14ac:dyDescent="0.6">
      <c r="AB2547" s="9"/>
    </row>
    <row r="2548" spans="28:28" x14ac:dyDescent="0.6">
      <c r="AB2548" s="9"/>
    </row>
    <row r="2549" spans="28:28" x14ac:dyDescent="0.6">
      <c r="AB2549" s="9"/>
    </row>
    <row r="2550" spans="28:28" x14ac:dyDescent="0.6">
      <c r="AB2550" s="9"/>
    </row>
    <row r="2551" spans="28:28" x14ac:dyDescent="0.6">
      <c r="AB2551" s="9"/>
    </row>
    <row r="2552" spans="28:28" x14ac:dyDescent="0.6">
      <c r="AB2552" s="9"/>
    </row>
    <row r="2553" spans="28:28" x14ac:dyDescent="0.6">
      <c r="AB2553" s="9"/>
    </row>
    <row r="2554" spans="28:28" x14ac:dyDescent="0.6">
      <c r="AB2554" s="9"/>
    </row>
    <row r="2555" spans="28:28" x14ac:dyDescent="0.6">
      <c r="AB2555" s="9"/>
    </row>
    <row r="2556" spans="28:28" x14ac:dyDescent="0.6">
      <c r="AB2556" s="9"/>
    </row>
    <row r="2557" spans="28:28" x14ac:dyDescent="0.6">
      <c r="AB2557" s="9"/>
    </row>
    <row r="2558" spans="28:28" x14ac:dyDescent="0.6">
      <c r="AB2558" s="9"/>
    </row>
    <row r="2559" spans="28:28" x14ac:dyDescent="0.6">
      <c r="AB2559" s="9"/>
    </row>
    <row r="2560" spans="28:28" x14ac:dyDescent="0.6">
      <c r="AB2560" s="9"/>
    </row>
    <row r="2561" spans="28:28" x14ac:dyDescent="0.6">
      <c r="AB2561" s="9"/>
    </row>
    <row r="2562" spans="28:28" x14ac:dyDescent="0.6">
      <c r="AB2562" s="9"/>
    </row>
    <row r="2563" spans="28:28" x14ac:dyDescent="0.6">
      <c r="AB2563" s="9"/>
    </row>
    <row r="2564" spans="28:28" x14ac:dyDescent="0.6">
      <c r="AB2564" s="9"/>
    </row>
    <row r="2565" spans="28:28" x14ac:dyDescent="0.6">
      <c r="AB2565" s="9"/>
    </row>
    <row r="2566" spans="28:28" x14ac:dyDescent="0.6">
      <c r="AB2566" s="9"/>
    </row>
    <row r="2567" spans="28:28" x14ac:dyDescent="0.6">
      <c r="AB2567" s="9"/>
    </row>
    <row r="2568" spans="28:28" x14ac:dyDescent="0.6">
      <c r="AB2568" s="9"/>
    </row>
    <row r="2569" spans="28:28" x14ac:dyDescent="0.6">
      <c r="AB2569" s="9"/>
    </row>
    <row r="2570" spans="28:28" x14ac:dyDescent="0.6">
      <c r="AB2570" s="9"/>
    </row>
    <row r="2571" spans="28:28" x14ac:dyDescent="0.6">
      <c r="AB2571" s="9"/>
    </row>
    <row r="2572" spans="28:28" x14ac:dyDescent="0.6">
      <c r="AB2572" s="9"/>
    </row>
    <row r="2573" spans="28:28" x14ac:dyDescent="0.6">
      <c r="AB2573" s="9"/>
    </row>
    <row r="2574" spans="28:28" x14ac:dyDescent="0.6">
      <c r="AB2574" s="9"/>
    </row>
    <row r="2575" spans="28:28" x14ac:dyDescent="0.6">
      <c r="AB2575" s="9"/>
    </row>
    <row r="2576" spans="28:28" x14ac:dyDescent="0.6">
      <c r="AB2576" s="9"/>
    </row>
    <row r="2577" spans="28:28" x14ac:dyDescent="0.6">
      <c r="AB2577" s="9"/>
    </row>
    <row r="2578" spans="28:28" x14ac:dyDescent="0.6">
      <c r="AB2578" s="9"/>
    </row>
    <row r="2579" spans="28:28" x14ac:dyDescent="0.6">
      <c r="AB2579" s="9"/>
    </row>
    <row r="2580" spans="28:28" x14ac:dyDescent="0.6">
      <c r="AB2580" s="9"/>
    </row>
    <row r="2581" spans="28:28" x14ac:dyDescent="0.6">
      <c r="AB2581" s="9"/>
    </row>
    <row r="2582" spans="28:28" x14ac:dyDescent="0.6">
      <c r="AB2582" s="9"/>
    </row>
    <row r="2583" spans="28:28" x14ac:dyDescent="0.6">
      <c r="AB2583" s="9"/>
    </row>
    <row r="2584" spans="28:28" x14ac:dyDescent="0.6">
      <c r="AB2584" s="9"/>
    </row>
    <row r="2585" spans="28:28" x14ac:dyDescent="0.6">
      <c r="AB2585" s="9"/>
    </row>
    <row r="2586" spans="28:28" x14ac:dyDescent="0.6">
      <c r="AB2586" s="9"/>
    </row>
    <row r="2587" spans="28:28" x14ac:dyDescent="0.6">
      <c r="AB2587" s="9"/>
    </row>
    <row r="2588" spans="28:28" x14ac:dyDescent="0.6">
      <c r="AB2588" s="9"/>
    </row>
    <row r="2589" spans="28:28" x14ac:dyDescent="0.6">
      <c r="AB2589" s="9"/>
    </row>
    <row r="2590" spans="28:28" x14ac:dyDescent="0.6">
      <c r="AB2590" s="9"/>
    </row>
    <row r="2591" spans="28:28" x14ac:dyDescent="0.6">
      <c r="AB2591" s="9"/>
    </row>
    <row r="2592" spans="28:28" x14ac:dyDescent="0.6">
      <c r="AB2592" s="9"/>
    </row>
    <row r="2593" spans="28:28" x14ac:dyDescent="0.6">
      <c r="AB2593" s="9"/>
    </row>
    <row r="2594" spans="28:28" x14ac:dyDescent="0.6">
      <c r="AB2594" s="9"/>
    </row>
    <row r="2595" spans="28:28" x14ac:dyDescent="0.6">
      <c r="AB2595" s="9"/>
    </row>
    <row r="2596" spans="28:28" x14ac:dyDescent="0.6">
      <c r="AB2596" s="9"/>
    </row>
    <row r="2597" spans="28:28" x14ac:dyDescent="0.6">
      <c r="AB2597" s="9"/>
    </row>
    <row r="2598" spans="28:28" x14ac:dyDescent="0.6">
      <c r="AB2598" s="9"/>
    </row>
    <row r="2599" spans="28:28" x14ac:dyDescent="0.6">
      <c r="AB2599" s="9"/>
    </row>
    <row r="2600" spans="28:28" x14ac:dyDescent="0.6">
      <c r="AB2600" s="9"/>
    </row>
    <row r="2601" spans="28:28" x14ac:dyDescent="0.6">
      <c r="AB2601" s="9"/>
    </row>
    <row r="2602" spans="28:28" x14ac:dyDescent="0.6">
      <c r="AB2602" s="9"/>
    </row>
    <row r="2603" spans="28:28" x14ac:dyDescent="0.6">
      <c r="AB2603" s="9"/>
    </row>
    <row r="2604" spans="28:28" x14ac:dyDescent="0.6">
      <c r="AB2604" s="9"/>
    </row>
    <row r="2605" spans="28:28" x14ac:dyDescent="0.6">
      <c r="AB2605" s="9"/>
    </row>
    <row r="2606" spans="28:28" x14ac:dyDescent="0.6">
      <c r="AB2606" s="9"/>
    </row>
    <row r="2607" spans="28:28" x14ac:dyDescent="0.6">
      <c r="AB2607" s="9"/>
    </row>
    <row r="2608" spans="28:28" x14ac:dyDescent="0.6">
      <c r="AB2608" s="9"/>
    </row>
    <row r="2609" spans="28:28" x14ac:dyDescent="0.6">
      <c r="AB2609" s="9"/>
    </row>
    <row r="2610" spans="28:28" x14ac:dyDescent="0.6">
      <c r="AB2610" s="9"/>
    </row>
    <row r="2611" spans="28:28" x14ac:dyDescent="0.6">
      <c r="AB2611" s="9"/>
    </row>
    <row r="2612" spans="28:28" x14ac:dyDescent="0.6">
      <c r="AB2612" s="9"/>
    </row>
    <row r="2613" spans="28:28" x14ac:dyDescent="0.6">
      <c r="AB2613" s="9"/>
    </row>
    <row r="2614" spans="28:28" x14ac:dyDescent="0.6">
      <c r="AB2614" s="9"/>
    </row>
    <row r="2615" spans="28:28" x14ac:dyDescent="0.6">
      <c r="AB2615" s="9"/>
    </row>
    <row r="2616" spans="28:28" x14ac:dyDescent="0.6">
      <c r="AB2616" s="9"/>
    </row>
    <row r="2617" spans="28:28" x14ac:dyDescent="0.6">
      <c r="AB2617" s="9"/>
    </row>
    <row r="2618" spans="28:28" x14ac:dyDescent="0.6">
      <c r="AB2618" s="9"/>
    </row>
    <row r="2619" spans="28:28" x14ac:dyDescent="0.6">
      <c r="AB2619" s="9"/>
    </row>
    <row r="2620" spans="28:28" x14ac:dyDescent="0.6">
      <c r="AB2620" s="9"/>
    </row>
    <row r="2621" spans="28:28" x14ac:dyDescent="0.6">
      <c r="AB2621" s="9"/>
    </row>
    <row r="2622" spans="28:28" x14ac:dyDescent="0.6">
      <c r="AB2622" s="9"/>
    </row>
    <row r="2623" spans="28:28" x14ac:dyDescent="0.6">
      <c r="AB2623" s="9"/>
    </row>
    <row r="2624" spans="28:28" x14ac:dyDescent="0.6">
      <c r="AB2624" s="9"/>
    </row>
    <row r="2625" spans="28:28" x14ac:dyDescent="0.6">
      <c r="AB2625" s="9"/>
    </row>
    <row r="2626" spans="28:28" x14ac:dyDescent="0.6">
      <c r="AB2626" s="9"/>
    </row>
    <row r="2627" spans="28:28" x14ac:dyDescent="0.6">
      <c r="AB2627" s="9"/>
    </row>
    <row r="2628" spans="28:28" x14ac:dyDescent="0.6">
      <c r="AB2628" s="9"/>
    </row>
    <row r="2629" spans="28:28" x14ac:dyDescent="0.6">
      <c r="AB2629" s="9"/>
    </row>
    <row r="2630" spans="28:28" x14ac:dyDescent="0.6">
      <c r="AB2630" s="9"/>
    </row>
    <row r="2631" spans="28:28" x14ac:dyDescent="0.6">
      <c r="AB2631" s="9"/>
    </row>
    <row r="2632" spans="28:28" x14ac:dyDescent="0.6">
      <c r="AB2632" s="9"/>
    </row>
    <row r="2633" spans="28:28" x14ac:dyDescent="0.6">
      <c r="AB2633" s="9"/>
    </row>
    <row r="2634" spans="28:28" x14ac:dyDescent="0.6">
      <c r="AB2634" s="9"/>
    </row>
    <row r="2635" spans="28:28" x14ac:dyDescent="0.6">
      <c r="AB2635" s="9"/>
    </row>
    <row r="2636" spans="28:28" x14ac:dyDescent="0.6">
      <c r="AB2636" s="9"/>
    </row>
    <row r="2637" spans="28:28" x14ac:dyDescent="0.6">
      <c r="AB2637" s="9"/>
    </row>
    <row r="2638" spans="28:28" x14ac:dyDescent="0.6">
      <c r="AB2638" s="9"/>
    </row>
    <row r="2639" spans="28:28" x14ac:dyDescent="0.6">
      <c r="AB2639" s="9"/>
    </row>
    <row r="2640" spans="28:28" x14ac:dyDescent="0.6">
      <c r="AB2640" s="9"/>
    </row>
    <row r="2641" spans="28:28" x14ac:dyDescent="0.6">
      <c r="AB2641" s="9"/>
    </row>
    <row r="2642" spans="28:28" x14ac:dyDescent="0.6">
      <c r="AB2642" s="9"/>
    </row>
    <row r="2643" spans="28:28" x14ac:dyDescent="0.6">
      <c r="AB2643" s="9"/>
    </row>
    <row r="2644" spans="28:28" x14ac:dyDescent="0.6">
      <c r="AB2644" s="9"/>
    </row>
    <row r="2645" spans="28:28" x14ac:dyDescent="0.6">
      <c r="AB2645" s="9"/>
    </row>
    <row r="2646" spans="28:28" x14ac:dyDescent="0.6">
      <c r="AB2646" s="9"/>
    </row>
    <row r="2647" spans="28:28" x14ac:dyDescent="0.6">
      <c r="AB2647" s="9"/>
    </row>
    <row r="2648" spans="28:28" x14ac:dyDescent="0.6">
      <c r="AB2648" s="9"/>
    </row>
    <row r="2649" spans="28:28" x14ac:dyDescent="0.6">
      <c r="AB2649" s="9"/>
    </row>
    <row r="2650" spans="28:28" x14ac:dyDescent="0.6">
      <c r="AB2650" s="9"/>
    </row>
    <row r="2651" spans="28:28" x14ac:dyDescent="0.6">
      <c r="AB2651" s="9"/>
    </row>
    <row r="2652" spans="28:28" x14ac:dyDescent="0.6">
      <c r="AB2652" s="9"/>
    </row>
    <row r="2653" spans="28:28" x14ac:dyDescent="0.6">
      <c r="AB2653" s="9"/>
    </row>
    <row r="2654" spans="28:28" x14ac:dyDescent="0.6">
      <c r="AB2654" s="9"/>
    </row>
    <row r="2655" spans="28:28" x14ac:dyDescent="0.6">
      <c r="AB2655" s="9"/>
    </row>
    <row r="2656" spans="28:28" x14ac:dyDescent="0.6">
      <c r="AB2656" s="9"/>
    </row>
    <row r="2657" spans="28:28" x14ac:dyDescent="0.6">
      <c r="AB2657" s="9"/>
    </row>
    <row r="2658" spans="28:28" x14ac:dyDescent="0.6">
      <c r="AB2658" s="9"/>
    </row>
    <row r="2659" spans="28:28" x14ac:dyDescent="0.6">
      <c r="AB2659" s="9"/>
    </row>
    <row r="2660" spans="28:28" x14ac:dyDescent="0.6">
      <c r="AB2660" s="9"/>
    </row>
    <row r="2661" spans="28:28" x14ac:dyDescent="0.6">
      <c r="AB2661" s="9"/>
    </row>
    <row r="2662" spans="28:28" x14ac:dyDescent="0.6">
      <c r="AB2662" s="9"/>
    </row>
    <row r="2663" spans="28:28" x14ac:dyDescent="0.6">
      <c r="AB2663" s="9"/>
    </row>
    <row r="2664" spans="28:28" x14ac:dyDescent="0.6">
      <c r="AB2664" s="9"/>
    </row>
    <row r="2665" spans="28:28" x14ac:dyDescent="0.6">
      <c r="AB2665" s="9"/>
    </row>
    <row r="2666" spans="28:28" x14ac:dyDescent="0.6">
      <c r="AB2666" s="9"/>
    </row>
    <row r="2667" spans="28:28" x14ac:dyDescent="0.6">
      <c r="AB2667" s="9"/>
    </row>
    <row r="2668" spans="28:28" x14ac:dyDescent="0.6">
      <c r="AB2668" s="9"/>
    </row>
    <row r="2669" spans="28:28" x14ac:dyDescent="0.6">
      <c r="AB2669" s="9"/>
    </row>
    <row r="2670" spans="28:28" x14ac:dyDescent="0.6">
      <c r="AB2670" s="9"/>
    </row>
    <row r="2671" spans="28:28" x14ac:dyDescent="0.6">
      <c r="AB2671" s="9"/>
    </row>
    <row r="2672" spans="28:28" x14ac:dyDescent="0.6">
      <c r="AB2672" s="9"/>
    </row>
    <row r="2673" spans="28:28" x14ac:dyDescent="0.6">
      <c r="AB2673" s="9"/>
    </row>
    <row r="2674" spans="28:28" x14ac:dyDescent="0.6">
      <c r="AB2674" s="9"/>
    </row>
    <row r="2675" spans="28:28" x14ac:dyDescent="0.6">
      <c r="AB2675" s="9"/>
    </row>
    <row r="2676" spans="28:28" x14ac:dyDescent="0.6">
      <c r="AB2676" s="9"/>
    </row>
    <row r="2677" spans="28:28" x14ac:dyDescent="0.6">
      <c r="AB2677" s="9"/>
    </row>
    <row r="2678" spans="28:28" x14ac:dyDescent="0.6">
      <c r="AB2678" s="9"/>
    </row>
    <row r="2679" spans="28:28" x14ac:dyDescent="0.6">
      <c r="AB2679" s="9"/>
    </row>
    <row r="2680" spans="28:28" x14ac:dyDescent="0.6">
      <c r="AB2680" s="9"/>
    </row>
    <row r="2681" spans="28:28" x14ac:dyDescent="0.6">
      <c r="AB2681" s="9"/>
    </row>
    <row r="2682" spans="28:28" x14ac:dyDescent="0.6">
      <c r="AB2682" s="9"/>
    </row>
    <row r="2683" spans="28:28" x14ac:dyDescent="0.6">
      <c r="AB2683" s="9"/>
    </row>
    <row r="2684" spans="28:28" x14ac:dyDescent="0.6">
      <c r="AB2684" s="9"/>
    </row>
    <row r="2685" spans="28:28" x14ac:dyDescent="0.6">
      <c r="AB2685" s="9"/>
    </row>
    <row r="2686" spans="28:28" x14ac:dyDescent="0.6">
      <c r="AB2686" s="9"/>
    </row>
    <row r="2687" spans="28:28" x14ac:dyDescent="0.6">
      <c r="AB2687" s="9"/>
    </row>
    <row r="2688" spans="28:28" x14ac:dyDescent="0.6">
      <c r="AB2688" s="9"/>
    </row>
    <row r="2689" spans="28:28" x14ac:dyDescent="0.6">
      <c r="AB2689" s="9"/>
    </row>
    <row r="2690" spans="28:28" x14ac:dyDescent="0.6">
      <c r="AB2690" s="9"/>
    </row>
    <row r="2691" spans="28:28" x14ac:dyDescent="0.6">
      <c r="AB2691" s="9"/>
    </row>
    <row r="2692" spans="28:28" x14ac:dyDescent="0.6">
      <c r="AB2692" s="9"/>
    </row>
    <row r="2693" spans="28:28" x14ac:dyDescent="0.6">
      <c r="AB2693" s="9"/>
    </row>
    <row r="2694" spans="28:28" x14ac:dyDescent="0.6">
      <c r="AB2694" s="9"/>
    </row>
    <row r="2695" spans="28:28" x14ac:dyDescent="0.6">
      <c r="AB2695" s="9"/>
    </row>
    <row r="2696" spans="28:28" x14ac:dyDescent="0.6">
      <c r="AB2696" s="9"/>
    </row>
    <row r="2697" spans="28:28" x14ac:dyDescent="0.6">
      <c r="AB2697" s="9"/>
    </row>
    <row r="2698" spans="28:28" x14ac:dyDescent="0.6">
      <c r="AB2698" s="9"/>
    </row>
    <row r="2699" spans="28:28" x14ac:dyDescent="0.6">
      <c r="AB2699" s="9"/>
    </row>
    <row r="2700" spans="28:28" x14ac:dyDescent="0.6">
      <c r="AB2700" s="9"/>
    </row>
    <row r="2701" spans="28:28" x14ac:dyDescent="0.6">
      <c r="AB2701" s="9"/>
    </row>
    <row r="2702" spans="28:28" x14ac:dyDescent="0.6">
      <c r="AB2702" s="9"/>
    </row>
    <row r="2703" spans="28:28" x14ac:dyDescent="0.6">
      <c r="AB2703" s="9"/>
    </row>
    <row r="2704" spans="28:28" x14ac:dyDescent="0.6">
      <c r="AB2704" s="9"/>
    </row>
    <row r="2705" spans="28:28" x14ac:dyDescent="0.6">
      <c r="AB2705" s="9"/>
    </row>
    <row r="2706" spans="28:28" x14ac:dyDescent="0.6">
      <c r="AB2706" s="9"/>
    </row>
    <row r="2707" spans="28:28" x14ac:dyDescent="0.6">
      <c r="AB2707" s="9"/>
    </row>
    <row r="2708" spans="28:28" x14ac:dyDescent="0.6">
      <c r="AB2708" s="9"/>
    </row>
    <row r="2709" spans="28:28" x14ac:dyDescent="0.6">
      <c r="AB2709" s="9"/>
    </row>
    <row r="2710" spans="28:28" x14ac:dyDescent="0.6">
      <c r="AB2710" s="9"/>
    </row>
    <row r="2711" spans="28:28" x14ac:dyDescent="0.6">
      <c r="AB2711" s="9"/>
    </row>
    <row r="2712" spans="28:28" x14ac:dyDescent="0.6">
      <c r="AB2712" s="9"/>
    </row>
    <row r="2713" spans="28:28" x14ac:dyDescent="0.6">
      <c r="AB2713" s="9"/>
    </row>
    <row r="2714" spans="28:28" x14ac:dyDescent="0.6">
      <c r="AB2714" s="9"/>
    </row>
    <row r="2715" spans="28:28" x14ac:dyDescent="0.6">
      <c r="AB2715" s="9"/>
    </row>
    <row r="2716" spans="28:28" x14ac:dyDescent="0.6">
      <c r="AB2716" s="9"/>
    </row>
    <row r="2717" spans="28:28" x14ac:dyDescent="0.6">
      <c r="AB2717" s="9"/>
    </row>
    <row r="2718" spans="28:28" x14ac:dyDescent="0.6">
      <c r="AB2718" s="9"/>
    </row>
    <row r="2719" spans="28:28" x14ac:dyDescent="0.6">
      <c r="AB2719" s="9"/>
    </row>
    <row r="2720" spans="28:28" x14ac:dyDescent="0.6">
      <c r="AB2720" s="9"/>
    </row>
    <row r="2721" spans="28:28" x14ac:dyDescent="0.6">
      <c r="AB2721" s="9"/>
    </row>
    <row r="2722" spans="28:28" x14ac:dyDescent="0.6">
      <c r="AB2722" s="9"/>
    </row>
    <row r="2723" spans="28:28" x14ac:dyDescent="0.6">
      <c r="AB2723" s="9"/>
    </row>
    <row r="2724" spans="28:28" x14ac:dyDescent="0.6">
      <c r="AB2724" s="9"/>
    </row>
    <row r="2725" spans="28:28" x14ac:dyDescent="0.6">
      <c r="AB2725" s="9"/>
    </row>
    <row r="2726" spans="28:28" x14ac:dyDescent="0.6">
      <c r="AB2726" s="9"/>
    </row>
    <row r="2727" spans="28:28" x14ac:dyDescent="0.6">
      <c r="AB2727" s="9"/>
    </row>
    <row r="2728" spans="28:28" x14ac:dyDescent="0.6">
      <c r="AB2728" s="9"/>
    </row>
    <row r="2729" spans="28:28" x14ac:dyDescent="0.6">
      <c r="AB2729" s="9"/>
    </row>
    <row r="2730" spans="28:28" x14ac:dyDescent="0.6">
      <c r="AB2730" s="9"/>
    </row>
    <row r="2731" spans="28:28" x14ac:dyDescent="0.6">
      <c r="AB2731" s="9"/>
    </row>
    <row r="2732" spans="28:28" x14ac:dyDescent="0.6">
      <c r="AB2732" s="9"/>
    </row>
    <row r="2733" spans="28:28" x14ac:dyDescent="0.6">
      <c r="AB2733" s="9"/>
    </row>
    <row r="2734" spans="28:28" x14ac:dyDescent="0.6">
      <c r="AB2734" s="9"/>
    </row>
    <row r="2735" spans="28:28" x14ac:dyDescent="0.6">
      <c r="AB2735" s="9"/>
    </row>
    <row r="2736" spans="28:28" x14ac:dyDescent="0.6">
      <c r="AB2736" s="9"/>
    </row>
    <row r="2737" spans="28:28" x14ac:dyDescent="0.6">
      <c r="AB2737" s="9"/>
    </row>
    <row r="2738" spans="28:28" x14ac:dyDescent="0.6">
      <c r="AB2738" s="9"/>
    </row>
    <row r="2739" spans="28:28" x14ac:dyDescent="0.6">
      <c r="AB2739" s="9"/>
    </row>
    <row r="2740" spans="28:28" x14ac:dyDescent="0.6">
      <c r="AB2740" s="9"/>
    </row>
    <row r="2741" spans="28:28" x14ac:dyDescent="0.6">
      <c r="AB2741" s="9"/>
    </row>
    <row r="2742" spans="28:28" x14ac:dyDescent="0.6">
      <c r="AB2742" s="9"/>
    </row>
    <row r="2743" spans="28:28" x14ac:dyDescent="0.6">
      <c r="AB2743" s="9"/>
    </row>
    <row r="2744" spans="28:28" x14ac:dyDescent="0.6">
      <c r="AB2744" s="9"/>
    </row>
    <row r="2745" spans="28:28" x14ac:dyDescent="0.6">
      <c r="AB2745" s="9"/>
    </row>
    <row r="2746" spans="28:28" x14ac:dyDescent="0.6">
      <c r="AB2746" s="9"/>
    </row>
    <row r="2747" spans="28:28" x14ac:dyDescent="0.6">
      <c r="AB2747" s="9"/>
    </row>
    <row r="2748" spans="28:28" x14ac:dyDescent="0.6">
      <c r="AB2748" s="9"/>
    </row>
    <row r="2749" spans="28:28" x14ac:dyDescent="0.6">
      <c r="AB2749" s="9"/>
    </row>
    <row r="2750" spans="28:28" x14ac:dyDescent="0.6">
      <c r="AB2750" s="9"/>
    </row>
    <row r="2751" spans="28:28" x14ac:dyDescent="0.6">
      <c r="AB2751" s="9"/>
    </row>
    <row r="2752" spans="28:28" x14ac:dyDescent="0.6">
      <c r="AB2752" s="9"/>
    </row>
    <row r="2753" spans="28:28" x14ac:dyDescent="0.6">
      <c r="AB2753" s="9"/>
    </row>
    <row r="2754" spans="28:28" x14ac:dyDescent="0.6">
      <c r="AB2754" s="9"/>
    </row>
    <row r="2755" spans="28:28" x14ac:dyDescent="0.6">
      <c r="AB2755" s="9"/>
    </row>
    <row r="2756" spans="28:28" x14ac:dyDescent="0.6">
      <c r="AB2756" s="9"/>
    </row>
    <row r="2757" spans="28:28" x14ac:dyDescent="0.6">
      <c r="AB2757" s="9"/>
    </row>
    <row r="2758" spans="28:28" x14ac:dyDescent="0.6">
      <c r="AB2758" s="9"/>
    </row>
    <row r="2759" spans="28:28" x14ac:dyDescent="0.6">
      <c r="AB2759" s="9"/>
    </row>
    <row r="2760" spans="28:28" x14ac:dyDescent="0.6">
      <c r="AB2760" s="9"/>
    </row>
    <row r="2761" spans="28:28" x14ac:dyDescent="0.6">
      <c r="AB2761" s="9"/>
    </row>
    <row r="2762" spans="28:28" x14ac:dyDescent="0.6">
      <c r="AB2762" s="9"/>
    </row>
    <row r="2763" spans="28:28" x14ac:dyDescent="0.6">
      <c r="AB2763" s="9"/>
    </row>
    <row r="2764" spans="28:28" x14ac:dyDescent="0.6">
      <c r="AB2764" s="9"/>
    </row>
    <row r="2765" spans="28:28" x14ac:dyDescent="0.6">
      <c r="AB2765" s="9"/>
    </row>
    <row r="2766" spans="28:28" x14ac:dyDescent="0.6">
      <c r="AB2766" s="9"/>
    </row>
    <row r="2767" spans="28:28" x14ac:dyDescent="0.6">
      <c r="AB2767" s="9"/>
    </row>
    <row r="2768" spans="28:28" x14ac:dyDescent="0.6">
      <c r="AB2768" s="9"/>
    </row>
    <row r="2769" spans="28:28" x14ac:dyDescent="0.6">
      <c r="AB2769" s="9"/>
    </row>
    <row r="2770" spans="28:28" x14ac:dyDescent="0.6">
      <c r="AB2770" s="9"/>
    </row>
    <row r="2771" spans="28:28" x14ac:dyDescent="0.6">
      <c r="AB2771" s="9"/>
    </row>
    <row r="2772" spans="28:28" x14ac:dyDescent="0.6">
      <c r="AB2772" s="9"/>
    </row>
    <row r="2773" spans="28:28" x14ac:dyDescent="0.6">
      <c r="AB2773" s="9"/>
    </row>
    <row r="2774" spans="28:28" x14ac:dyDescent="0.6">
      <c r="AB2774" s="9"/>
    </row>
    <row r="2775" spans="28:28" x14ac:dyDescent="0.6">
      <c r="AB2775" s="9"/>
    </row>
    <row r="2776" spans="28:28" x14ac:dyDescent="0.6">
      <c r="AB2776" s="9"/>
    </row>
    <row r="2777" spans="28:28" x14ac:dyDescent="0.6">
      <c r="AB2777" s="9"/>
    </row>
    <row r="2778" spans="28:28" x14ac:dyDescent="0.6">
      <c r="AB2778" s="9"/>
    </row>
    <row r="2779" spans="28:28" x14ac:dyDescent="0.6">
      <c r="AB2779" s="9"/>
    </row>
    <row r="2780" spans="28:28" x14ac:dyDescent="0.6">
      <c r="AB2780" s="9"/>
    </row>
    <row r="2781" spans="28:28" x14ac:dyDescent="0.6">
      <c r="AB2781" s="9"/>
    </row>
    <row r="2782" spans="28:28" x14ac:dyDescent="0.6">
      <c r="AB2782" s="9"/>
    </row>
    <row r="2783" spans="28:28" x14ac:dyDescent="0.6">
      <c r="AB2783" s="9"/>
    </row>
    <row r="2784" spans="28:28" x14ac:dyDescent="0.6">
      <c r="AB2784" s="9"/>
    </row>
    <row r="2785" spans="28:28" x14ac:dyDescent="0.6">
      <c r="AB2785" s="9"/>
    </row>
    <row r="2786" spans="28:28" x14ac:dyDescent="0.6">
      <c r="AB2786" s="9"/>
    </row>
    <row r="2787" spans="28:28" x14ac:dyDescent="0.6">
      <c r="AB2787" s="9"/>
    </row>
    <row r="2788" spans="28:28" x14ac:dyDescent="0.6">
      <c r="AB2788" s="9"/>
    </row>
    <row r="2789" spans="28:28" x14ac:dyDescent="0.6">
      <c r="AB2789" s="9"/>
    </row>
    <row r="2790" spans="28:28" x14ac:dyDescent="0.6">
      <c r="AB2790" s="9"/>
    </row>
    <row r="2791" spans="28:28" x14ac:dyDescent="0.6">
      <c r="AB2791" s="9"/>
    </row>
    <row r="2792" spans="28:28" x14ac:dyDescent="0.6">
      <c r="AB2792" s="9"/>
    </row>
    <row r="2793" spans="28:28" x14ac:dyDescent="0.6">
      <c r="AB2793" s="9"/>
    </row>
    <row r="2794" spans="28:28" x14ac:dyDescent="0.6">
      <c r="AB2794" s="9"/>
    </row>
    <row r="2795" spans="28:28" x14ac:dyDescent="0.6">
      <c r="AB2795" s="9"/>
    </row>
    <row r="2796" spans="28:28" x14ac:dyDescent="0.6">
      <c r="AB2796" s="9"/>
    </row>
    <row r="2797" spans="28:28" x14ac:dyDescent="0.6">
      <c r="AB2797" s="9"/>
    </row>
    <row r="2798" spans="28:28" x14ac:dyDescent="0.6">
      <c r="AB2798" s="9"/>
    </row>
    <row r="2799" spans="28:28" x14ac:dyDescent="0.6">
      <c r="AB2799" s="9"/>
    </row>
    <row r="2800" spans="28:28" x14ac:dyDescent="0.6">
      <c r="AB2800" s="9"/>
    </row>
    <row r="2801" spans="28:28" x14ac:dyDescent="0.6">
      <c r="AB2801" s="9"/>
    </row>
    <row r="2802" spans="28:28" x14ac:dyDescent="0.6">
      <c r="AB2802" s="9"/>
    </row>
    <row r="2803" spans="28:28" x14ac:dyDescent="0.6">
      <c r="AB2803" s="9"/>
    </row>
    <row r="2804" spans="28:28" x14ac:dyDescent="0.6">
      <c r="AB2804" s="9"/>
    </row>
    <row r="2805" spans="28:28" x14ac:dyDescent="0.6">
      <c r="AB2805" s="9"/>
    </row>
    <row r="2806" spans="28:28" x14ac:dyDescent="0.6">
      <c r="AB2806" s="9"/>
    </row>
    <row r="2807" spans="28:28" x14ac:dyDescent="0.6">
      <c r="AB2807" s="9"/>
    </row>
    <row r="2808" spans="28:28" x14ac:dyDescent="0.6">
      <c r="AB2808" s="9"/>
    </row>
    <row r="2809" spans="28:28" x14ac:dyDescent="0.6">
      <c r="AB2809" s="9"/>
    </row>
    <row r="2810" spans="28:28" x14ac:dyDescent="0.6">
      <c r="AB2810" s="9"/>
    </row>
    <row r="2811" spans="28:28" x14ac:dyDescent="0.6">
      <c r="AB2811" s="9"/>
    </row>
    <row r="2812" spans="28:28" x14ac:dyDescent="0.6">
      <c r="AB2812" s="9"/>
    </row>
    <row r="2813" spans="28:28" x14ac:dyDescent="0.6">
      <c r="AB2813" s="9"/>
    </row>
    <row r="2814" spans="28:28" x14ac:dyDescent="0.6">
      <c r="AB2814" s="9"/>
    </row>
    <row r="2815" spans="28:28" x14ac:dyDescent="0.6">
      <c r="AB2815" s="9"/>
    </row>
    <row r="2816" spans="28:28" x14ac:dyDescent="0.6">
      <c r="AB2816" s="9"/>
    </row>
    <row r="2817" spans="28:28" x14ac:dyDescent="0.6">
      <c r="AB2817" s="9"/>
    </row>
    <row r="2818" spans="28:28" x14ac:dyDescent="0.6">
      <c r="AB2818" s="9"/>
    </row>
    <row r="2819" spans="28:28" x14ac:dyDescent="0.6">
      <c r="AB2819" s="9"/>
    </row>
    <row r="2820" spans="28:28" x14ac:dyDescent="0.6">
      <c r="AB2820" s="9"/>
    </row>
    <row r="2821" spans="28:28" x14ac:dyDescent="0.6">
      <c r="AB2821" s="9"/>
    </row>
    <row r="2822" spans="28:28" x14ac:dyDescent="0.6">
      <c r="AB2822" s="9"/>
    </row>
    <row r="2823" spans="28:28" x14ac:dyDescent="0.6">
      <c r="AB2823" s="9"/>
    </row>
    <row r="2824" spans="28:28" x14ac:dyDescent="0.6">
      <c r="AB2824" s="9"/>
    </row>
    <row r="2825" spans="28:28" x14ac:dyDescent="0.6">
      <c r="AB2825" s="9"/>
    </row>
    <row r="2826" spans="28:28" x14ac:dyDescent="0.6">
      <c r="AB2826" s="9"/>
    </row>
    <row r="2827" spans="28:28" x14ac:dyDescent="0.6">
      <c r="AB2827" s="9"/>
    </row>
    <row r="2828" spans="28:28" x14ac:dyDescent="0.6">
      <c r="AB2828" s="9"/>
    </row>
    <row r="2829" spans="28:28" x14ac:dyDescent="0.6">
      <c r="AB2829" s="9"/>
    </row>
    <row r="2830" spans="28:28" x14ac:dyDescent="0.6">
      <c r="AB2830" s="9"/>
    </row>
    <row r="2831" spans="28:28" x14ac:dyDescent="0.6">
      <c r="AB2831" s="9"/>
    </row>
    <row r="2832" spans="28:28" x14ac:dyDescent="0.6">
      <c r="AB2832" s="9"/>
    </row>
    <row r="2833" spans="28:28" x14ac:dyDescent="0.6">
      <c r="AB2833" s="9"/>
    </row>
    <row r="2834" spans="28:28" x14ac:dyDescent="0.6">
      <c r="AB2834" s="9"/>
    </row>
    <row r="2835" spans="28:28" x14ac:dyDescent="0.6">
      <c r="AB2835" s="9"/>
    </row>
    <row r="2836" spans="28:28" x14ac:dyDescent="0.6">
      <c r="AB2836" s="9"/>
    </row>
    <row r="2837" spans="28:28" x14ac:dyDescent="0.6">
      <c r="AB2837" s="9"/>
    </row>
    <row r="2838" spans="28:28" x14ac:dyDescent="0.6">
      <c r="AB2838" s="9"/>
    </row>
    <row r="2839" spans="28:28" x14ac:dyDescent="0.6">
      <c r="AB2839" s="9"/>
    </row>
    <row r="2840" spans="28:28" x14ac:dyDescent="0.6">
      <c r="AB2840" s="9"/>
    </row>
    <row r="2841" spans="28:28" x14ac:dyDescent="0.6">
      <c r="AB2841" s="9"/>
    </row>
    <row r="2842" spans="28:28" x14ac:dyDescent="0.6">
      <c r="AB2842" s="9"/>
    </row>
    <row r="2843" spans="28:28" x14ac:dyDescent="0.6">
      <c r="AB2843" s="9"/>
    </row>
    <row r="2844" spans="28:28" x14ac:dyDescent="0.6">
      <c r="AB2844" s="9"/>
    </row>
    <row r="2845" spans="28:28" x14ac:dyDescent="0.6">
      <c r="AB2845" s="9"/>
    </row>
    <row r="2846" spans="28:28" x14ac:dyDescent="0.6">
      <c r="AB2846" s="9"/>
    </row>
    <row r="2847" spans="28:28" x14ac:dyDescent="0.6">
      <c r="AB2847" s="9"/>
    </row>
    <row r="2848" spans="28:28" x14ac:dyDescent="0.6">
      <c r="AB2848" s="9"/>
    </row>
    <row r="2849" spans="28:28" x14ac:dyDescent="0.6">
      <c r="AB2849" s="9"/>
    </row>
    <row r="2850" spans="28:28" x14ac:dyDescent="0.6">
      <c r="AB2850" s="9"/>
    </row>
    <row r="2851" spans="28:28" x14ac:dyDescent="0.6">
      <c r="AB2851" s="9"/>
    </row>
    <row r="2852" spans="28:28" x14ac:dyDescent="0.6">
      <c r="AB2852" s="9"/>
    </row>
    <row r="2853" spans="28:28" x14ac:dyDescent="0.6">
      <c r="AB2853" s="9"/>
    </row>
    <row r="2854" spans="28:28" x14ac:dyDescent="0.6">
      <c r="AB2854" s="9"/>
    </row>
    <row r="2855" spans="28:28" x14ac:dyDescent="0.6">
      <c r="AB2855" s="9"/>
    </row>
    <row r="2856" spans="28:28" x14ac:dyDescent="0.6">
      <c r="AB2856" s="9"/>
    </row>
    <row r="2857" spans="28:28" x14ac:dyDescent="0.6">
      <c r="AB2857" s="9"/>
    </row>
    <row r="2858" spans="28:28" x14ac:dyDescent="0.6">
      <c r="AB2858" s="9"/>
    </row>
    <row r="2859" spans="28:28" x14ac:dyDescent="0.6">
      <c r="AB2859" s="9"/>
    </row>
    <row r="2860" spans="28:28" x14ac:dyDescent="0.6">
      <c r="AB2860" s="9"/>
    </row>
    <row r="2861" spans="28:28" x14ac:dyDescent="0.6">
      <c r="AB2861" s="9"/>
    </row>
    <row r="2862" spans="28:28" x14ac:dyDescent="0.6">
      <c r="AB2862" s="9"/>
    </row>
    <row r="2863" spans="28:28" x14ac:dyDescent="0.6">
      <c r="AB2863" s="9"/>
    </row>
    <row r="2864" spans="28:28" x14ac:dyDescent="0.6">
      <c r="AB2864" s="9"/>
    </row>
    <row r="2865" spans="28:28" x14ac:dyDescent="0.6">
      <c r="AB2865" s="9"/>
    </row>
    <row r="2866" spans="28:28" x14ac:dyDescent="0.6">
      <c r="AB2866" s="9"/>
    </row>
    <row r="2867" spans="28:28" x14ac:dyDescent="0.6">
      <c r="AB2867" s="9"/>
    </row>
    <row r="2868" spans="28:28" x14ac:dyDescent="0.6">
      <c r="AB2868" s="9"/>
    </row>
    <row r="2869" spans="28:28" x14ac:dyDescent="0.6">
      <c r="AB2869" s="9"/>
    </row>
    <row r="2870" spans="28:28" x14ac:dyDescent="0.6">
      <c r="AB2870" s="9"/>
    </row>
    <row r="2871" spans="28:28" x14ac:dyDescent="0.6">
      <c r="AB2871" s="9"/>
    </row>
    <row r="2872" spans="28:28" x14ac:dyDescent="0.6">
      <c r="AB2872" s="9"/>
    </row>
    <row r="2873" spans="28:28" x14ac:dyDescent="0.6">
      <c r="AB2873" s="9"/>
    </row>
    <row r="2874" spans="28:28" x14ac:dyDescent="0.6">
      <c r="AB2874" s="9"/>
    </row>
    <row r="2875" spans="28:28" x14ac:dyDescent="0.6">
      <c r="AB2875" s="9"/>
    </row>
    <row r="2876" spans="28:28" x14ac:dyDescent="0.6">
      <c r="AB2876" s="9"/>
    </row>
    <row r="2877" spans="28:28" x14ac:dyDescent="0.6">
      <c r="AB2877" s="9"/>
    </row>
    <row r="2878" spans="28:28" x14ac:dyDescent="0.6">
      <c r="AB2878" s="9"/>
    </row>
    <row r="2879" spans="28:28" x14ac:dyDescent="0.6">
      <c r="AB2879" s="9"/>
    </row>
    <row r="2880" spans="28:28" x14ac:dyDescent="0.6">
      <c r="AB2880" s="9"/>
    </row>
    <row r="2881" spans="28:28" x14ac:dyDescent="0.6">
      <c r="AB2881" s="9"/>
    </row>
    <row r="2882" spans="28:28" x14ac:dyDescent="0.6">
      <c r="AB2882" s="9"/>
    </row>
    <row r="2883" spans="28:28" x14ac:dyDescent="0.6">
      <c r="AB2883" s="9"/>
    </row>
    <row r="2884" spans="28:28" x14ac:dyDescent="0.6">
      <c r="AB2884" s="9"/>
    </row>
    <row r="2885" spans="28:28" x14ac:dyDescent="0.6">
      <c r="AB2885" s="9"/>
    </row>
    <row r="2886" spans="28:28" x14ac:dyDescent="0.6">
      <c r="AB2886" s="9"/>
    </row>
    <row r="2887" spans="28:28" x14ac:dyDescent="0.6">
      <c r="AB2887" s="9"/>
    </row>
    <row r="2888" spans="28:28" x14ac:dyDescent="0.6">
      <c r="AB2888" s="9"/>
    </row>
    <row r="2889" spans="28:28" x14ac:dyDescent="0.6">
      <c r="AB2889" s="9"/>
    </row>
    <row r="2890" spans="28:28" x14ac:dyDescent="0.6">
      <c r="AB2890" s="9"/>
    </row>
    <row r="2891" spans="28:28" x14ac:dyDescent="0.6">
      <c r="AB2891" s="9"/>
    </row>
    <row r="2892" spans="28:28" x14ac:dyDescent="0.6">
      <c r="AB2892" s="9"/>
    </row>
    <row r="2893" spans="28:28" x14ac:dyDescent="0.6">
      <c r="AB2893" s="9"/>
    </row>
    <row r="2894" spans="28:28" x14ac:dyDescent="0.6">
      <c r="AB2894" s="9"/>
    </row>
    <row r="2895" spans="28:28" x14ac:dyDescent="0.6">
      <c r="AB2895" s="9"/>
    </row>
    <row r="2896" spans="28:28" x14ac:dyDescent="0.6">
      <c r="AB2896" s="9"/>
    </row>
    <row r="2897" spans="28:28" x14ac:dyDescent="0.6">
      <c r="AB2897" s="9"/>
    </row>
    <row r="2898" spans="28:28" x14ac:dyDescent="0.6">
      <c r="AB2898" s="9"/>
    </row>
    <row r="2899" spans="28:28" x14ac:dyDescent="0.6">
      <c r="AB2899" s="9"/>
    </row>
    <row r="2900" spans="28:28" x14ac:dyDescent="0.6">
      <c r="AB2900" s="9"/>
    </row>
    <row r="2901" spans="28:28" x14ac:dyDescent="0.6">
      <c r="AB2901" s="9"/>
    </row>
    <row r="2902" spans="28:28" x14ac:dyDescent="0.6">
      <c r="AB2902" s="9"/>
    </row>
    <row r="2903" spans="28:28" x14ac:dyDescent="0.6">
      <c r="AB2903" s="9"/>
    </row>
    <row r="2904" spans="28:28" x14ac:dyDescent="0.6">
      <c r="AB2904" s="9"/>
    </row>
    <row r="2905" spans="28:28" x14ac:dyDescent="0.6">
      <c r="AB2905" s="9"/>
    </row>
    <row r="2906" spans="28:28" x14ac:dyDescent="0.6">
      <c r="AB2906" s="9"/>
    </row>
    <row r="2907" spans="28:28" x14ac:dyDescent="0.6">
      <c r="AB2907" s="9"/>
    </row>
    <row r="2908" spans="28:28" x14ac:dyDescent="0.6">
      <c r="AB2908" s="9"/>
    </row>
    <row r="2909" spans="28:28" x14ac:dyDescent="0.6">
      <c r="AB2909" s="9"/>
    </row>
    <row r="2910" spans="28:28" x14ac:dyDescent="0.6">
      <c r="AB2910" s="9"/>
    </row>
    <row r="2911" spans="28:28" x14ac:dyDescent="0.6">
      <c r="AB2911" s="9"/>
    </row>
    <row r="2912" spans="28:28" x14ac:dyDescent="0.6">
      <c r="AB2912" s="9"/>
    </row>
    <row r="2913" spans="28:28" x14ac:dyDescent="0.6">
      <c r="AB2913" s="9"/>
    </row>
    <row r="2914" spans="28:28" x14ac:dyDescent="0.6">
      <c r="AB2914" s="9"/>
    </row>
    <row r="2915" spans="28:28" x14ac:dyDescent="0.6">
      <c r="AB2915" s="9"/>
    </row>
    <row r="2916" spans="28:28" x14ac:dyDescent="0.6">
      <c r="AB2916" s="9"/>
    </row>
    <row r="2917" spans="28:28" x14ac:dyDescent="0.6">
      <c r="AB2917" s="9"/>
    </row>
    <row r="2918" spans="28:28" x14ac:dyDescent="0.6">
      <c r="AB2918" s="9"/>
    </row>
    <row r="2919" spans="28:28" x14ac:dyDescent="0.6">
      <c r="AB2919" s="9"/>
    </row>
    <row r="2920" spans="28:28" x14ac:dyDescent="0.6">
      <c r="AB2920" s="9"/>
    </row>
    <row r="2921" spans="28:28" x14ac:dyDescent="0.6">
      <c r="AB2921" s="9"/>
    </row>
    <row r="2922" spans="28:28" x14ac:dyDescent="0.6">
      <c r="AB2922" s="9"/>
    </row>
    <row r="2923" spans="28:28" x14ac:dyDescent="0.6">
      <c r="AB2923" s="9"/>
    </row>
    <row r="2924" spans="28:28" x14ac:dyDescent="0.6">
      <c r="AB2924" s="9"/>
    </row>
    <row r="2925" spans="28:28" x14ac:dyDescent="0.6">
      <c r="AB2925" s="9"/>
    </row>
    <row r="2926" spans="28:28" x14ac:dyDescent="0.6">
      <c r="AB2926" s="9"/>
    </row>
    <row r="2927" spans="28:28" x14ac:dyDescent="0.6">
      <c r="AB2927" s="9"/>
    </row>
    <row r="2928" spans="28:28" x14ac:dyDescent="0.6">
      <c r="AB2928" s="9"/>
    </row>
    <row r="2929" spans="28:28" x14ac:dyDescent="0.6">
      <c r="AB2929" s="9"/>
    </row>
    <row r="2930" spans="28:28" x14ac:dyDescent="0.6">
      <c r="AB2930" s="9"/>
    </row>
    <row r="2931" spans="28:28" x14ac:dyDescent="0.6">
      <c r="AB2931" s="9"/>
    </row>
    <row r="2932" spans="28:28" x14ac:dyDescent="0.6">
      <c r="AB2932" s="9"/>
    </row>
    <row r="2933" spans="28:28" x14ac:dyDescent="0.6">
      <c r="AB2933" s="9"/>
    </row>
    <row r="2934" spans="28:28" x14ac:dyDescent="0.6">
      <c r="AB2934" s="9"/>
    </row>
    <row r="2935" spans="28:28" x14ac:dyDescent="0.6">
      <c r="AB2935" s="9"/>
    </row>
    <row r="2936" spans="28:28" x14ac:dyDescent="0.6">
      <c r="AB2936" s="9"/>
    </row>
    <row r="2937" spans="28:28" x14ac:dyDescent="0.6">
      <c r="AB2937" s="9"/>
    </row>
    <row r="2938" spans="28:28" x14ac:dyDescent="0.6">
      <c r="AB2938" s="9"/>
    </row>
    <row r="2939" spans="28:28" x14ac:dyDescent="0.6">
      <c r="AB2939" s="9"/>
    </row>
    <row r="2940" spans="28:28" x14ac:dyDescent="0.6">
      <c r="AB2940" s="9"/>
    </row>
    <row r="2941" spans="28:28" x14ac:dyDescent="0.6">
      <c r="AB2941" s="9"/>
    </row>
    <row r="2942" spans="28:28" x14ac:dyDescent="0.6">
      <c r="AB2942" s="9"/>
    </row>
    <row r="2943" spans="28:28" x14ac:dyDescent="0.6">
      <c r="AB2943" s="9"/>
    </row>
    <row r="2944" spans="28:28" x14ac:dyDescent="0.6">
      <c r="AB2944" s="9"/>
    </row>
    <row r="2945" spans="28:28" x14ac:dyDescent="0.6">
      <c r="AB2945" s="9"/>
    </row>
    <row r="2946" spans="28:28" x14ac:dyDescent="0.6">
      <c r="AB2946" s="9"/>
    </row>
    <row r="2947" spans="28:28" x14ac:dyDescent="0.6">
      <c r="AB2947" s="9"/>
    </row>
    <row r="2948" spans="28:28" x14ac:dyDescent="0.6">
      <c r="AB2948" s="9"/>
    </row>
    <row r="2949" spans="28:28" x14ac:dyDescent="0.6">
      <c r="AB2949" s="9"/>
    </row>
    <row r="2950" spans="28:28" x14ac:dyDescent="0.6">
      <c r="AB2950" s="9"/>
    </row>
    <row r="2951" spans="28:28" x14ac:dyDescent="0.6">
      <c r="AB2951" s="9"/>
    </row>
    <row r="2952" spans="28:28" x14ac:dyDescent="0.6">
      <c r="AB2952" s="9"/>
    </row>
    <row r="2953" spans="28:28" x14ac:dyDescent="0.6">
      <c r="AB2953" s="9"/>
    </row>
    <row r="2954" spans="28:28" x14ac:dyDescent="0.6">
      <c r="AB2954" s="9"/>
    </row>
    <row r="2955" spans="28:28" x14ac:dyDescent="0.6">
      <c r="AB2955" s="9"/>
    </row>
    <row r="2956" spans="28:28" x14ac:dyDescent="0.6">
      <c r="AB2956" s="9"/>
    </row>
    <row r="2957" spans="28:28" x14ac:dyDescent="0.6">
      <c r="AB2957" s="9"/>
    </row>
    <row r="2958" spans="28:28" x14ac:dyDescent="0.6">
      <c r="AB2958" s="9"/>
    </row>
    <row r="2959" spans="28:28" x14ac:dyDescent="0.6">
      <c r="AB2959" s="9"/>
    </row>
    <row r="2960" spans="28:28" x14ac:dyDescent="0.6">
      <c r="AB2960" s="9"/>
    </row>
    <row r="2961" spans="28:28" x14ac:dyDescent="0.6">
      <c r="AB2961" s="9"/>
    </row>
    <row r="2962" spans="28:28" x14ac:dyDescent="0.6">
      <c r="AB2962" s="9"/>
    </row>
    <row r="2963" spans="28:28" x14ac:dyDescent="0.6">
      <c r="AB2963" s="9"/>
    </row>
    <row r="2964" spans="28:28" x14ac:dyDescent="0.6">
      <c r="AB2964" s="9"/>
    </row>
    <row r="2965" spans="28:28" x14ac:dyDescent="0.6">
      <c r="AB2965" s="9"/>
    </row>
    <row r="2966" spans="28:28" x14ac:dyDescent="0.6">
      <c r="AB2966" s="9"/>
    </row>
    <row r="2967" spans="28:28" x14ac:dyDescent="0.6">
      <c r="AB2967" s="9"/>
    </row>
    <row r="2968" spans="28:28" x14ac:dyDescent="0.6">
      <c r="AB2968" s="9"/>
    </row>
    <row r="2969" spans="28:28" x14ac:dyDescent="0.6">
      <c r="AB2969" s="9"/>
    </row>
    <row r="2970" spans="28:28" x14ac:dyDescent="0.6">
      <c r="AB2970" s="9"/>
    </row>
    <row r="2971" spans="28:28" x14ac:dyDescent="0.6">
      <c r="AB2971" s="9"/>
    </row>
    <row r="2972" spans="28:28" x14ac:dyDescent="0.6">
      <c r="AB2972" s="9"/>
    </row>
    <row r="2973" spans="28:28" x14ac:dyDescent="0.6">
      <c r="AB2973" s="9"/>
    </row>
    <row r="2974" spans="28:28" x14ac:dyDescent="0.6">
      <c r="AB2974" s="9"/>
    </row>
    <row r="2975" spans="28:28" x14ac:dyDescent="0.6">
      <c r="AB2975" s="9"/>
    </row>
    <row r="2976" spans="28:28" x14ac:dyDescent="0.6">
      <c r="AB2976" s="9"/>
    </row>
    <row r="2977" spans="28:28" x14ac:dyDescent="0.6">
      <c r="AB2977" s="9"/>
    </row>
    <row r="2978" spans="28:28" x14ac:dyDescent="0.6">
      <c r="AB2978" s="9"/>
    </row>
    <row r="2979" spans="28:28" x14ac:dyDescent="0.6">
      <c r="AB2979" s="9"/>
    </row>
    <row r="2980" spans="28:28" x14ac:dyDescent="0.6">
      <c r="AB2980" s="9"/>
    </row>
    <row r="2981" spans="28:28" x14ac:dyDescent="0.6">
      <c r="AB2981" s="9"/>
    </row>
    <row r="2982" spans="28:28" x14ac:dyDescent="0.6">
      <c r="AB2982" s="9"/>
    </row>
    <row r="2983" spans="28:28" x14ac:dyDescent="0.6">
      <c r="AB2983" s="9"/>
    </row>
    <row r="2984" spans="28:28" x14ac:dyDescent="0.6">
      <c r="AB2984" s="9"/>
    </row>
    <row r="2985" spans="28:28" x14ac:dyDescent="0.6">
      <c r="AB2985" s="9"/>
    </row>
    <row r="2986" spans="28:28" x14ac:dyDescent="0.6">
      <c r="AB2986" s="9"/>
    </row>
    <row r="2987" spans="28:28" x14ac:dyDescent="0.6">
      <c r="AB2987" s="9"/>
    </row>
    <row r="2988" spans="28:28" x14ac:dyDescent="0.6">
      <c r="AB2988" s="9"/>
    </row>
    <row r="2989" spans="28:28" x14ac:dyDescent="0.6">
      <c r="AB2989" s="9"/>
    </row>
    <row r="2990" spans="28:28" x14ac:dyDescent="0.6">
      <c r="AB2990" s="9"/>
    </row>
    <row r="2991" spans="28:28" x14ac:dyDescent="0.6">
      <c r="AB2991" s="9"/>
    </row>
    <row r="2992" spans="28:28" x14ac:dyDescent="0.6">
      <c r="AB2992" s="9"/>
    </row>
    <row r="2993" spans="28:28" x14ac:dyDescent="0.6">
      <c r="AB2993" s="9"/>
    </row>
    <row r="2994" spans="28:28" x14ac:dyDescent="0.6">
      <c r="AB2994" s="9"/>
    </row>
    <row r="2995" spans="28:28" x14ac:dyDescent="0.6">
      <c r="AB2995" s="9"/>
    </row>
    <row r="2996" spans="28:28" x14ac:dyDescent="0.6">
      <c r="AB2996" s="9"/>
    </row>
    <row r="2997" spans="28:28" x14ac:dyDescent="0.6">
      <c r="AB2997" s="9"/>
    </row>
    <row r="2998" spans="28:28" x14ac:dyDescent="0.6">
      <c r="AB2998" s="9"/>
    </row>
    <row r="2999" spans="28:28" x14ac:dyDescent="0.6">
      <c r="AB2999" s="9"/>
    </row>
    <row r="3000" spans="28:28" x14ac:dyDescent="0.6">
      <c r="AB3000" s="9"/>
    </row>
    <row r="3001" spans="28:28" x14ac:dyDescent="0.6">
      <c r="AB3001" s="9"/>
    </row>
    <row r="3002" spans="28:28" x14ac:dyDescent="0.6">
      <c r="AB3002" s="9"/>
    </row>
    <row r="3003" spans="28:28" x14ac:dyDescent="0.6">
      <c r="AB3003" s="9"/>
    </row>
    <row r="3004" spans="28:28" x14ac:dyDescent="0.6">
      <c r="AB3004" s="9"/>
    </row>
    <row r="3005" spans="28:28" x14ac:dyDescent="0.6">
      <c r="AB3005" s="9"/>
    </row>
    <row r="3006" spans="28:28" x14ac:dyDescent="0.6">
      <c r="AB3006" s="9"/>
    </row>
    <row r="3007" spans="28:28" x14ac:dyDescent="0.6">
      <c r="AB3007" s="9"/>
    </row>
    <row r="3008" spans="28:28" x14ac:dyDescent="0.6">
      <c r="AB3008" s="9"/>
    </row>
    <row r="3009" spans="28:28" x14ac:dyDescent="0.6">
      <c r="AB3009" s="9"/>
    </row>
    <row r="3010" spans="28:28" x14ac:dyDescent="0.6">
      <c r="AB3010" s="9"/>
    </row>
    <row r="3011" spans="28:28" x14ac:dyDescent="0.6">
      <c r="AB3011" s="9"/>
    </row>
    <row r="3012" spans="28:28" x14ac:dyDescent="0.6">
      <c r="AB3012" s="9"/>
    </row>
    <row r="3013" spans="28:28" x14ac:dyDescent="0.6">
      <c r="AB3013" s="9"/>
    </row>
    <row r="3014" spans="28:28" x14ac:dyDescent="0.6">
      <c r="AB3014" s="9"/>
    </row>
    <row r="3015" spans="28:28" x14ac:dyDescent="0.6">
      <c r="AB3015" s="9"/>
    </row>
    <row r="3016" spans="28:28" x14ac:dyDescent="0.6">
      <c r="AB3016" s="9"/>
    </row>
    <row r="3017" spans="28:28" x14ac:dyDescent="0.6">
      <c r="AB3017" s="9"/>
    </row>
    <row r="3018" spans="28:28" x14ac:dyDescent="0.6">
      <c r="AB3018" s="9"/>
    </row>
    <row r="3019" spans="28:28" x14ac:dyDescent="0.6">
      <c r="AB3019" s="9"/>
    </row>
    <row r="3020" spans="28:28" x14ac:dyDescent="0.6">
      <c r="AB3020" s="9"/>
    </row>
    <row r="3021" spans="28:28" x14ac:dyDescent="0.6">
      <c r="AB3021" s="9"/>
    </row>
    <row r="3022" spans="28:28" x14ac:dyDescent="0.6">
      <c r="AB3022" s="9"/>
    </row>
    <row r="3023" spans="28:28" x14ac:dyDescent="0.6">
      <c r="AB3023" s="9"/>
    </row>
    <row r="3024" spans="28:28" x14ac:dyDescent="0.6">
      <c r="AB3024" s="9"/>
    </row>
    <row r="3025" spans="28:28" x14ac:dyDescent="0.6">
      <c r="AB3025" s="9"/>
    </row>
    <row r="3026" spans="28:28" x14ac:dyDescent="0.6">
      <c r="AB3026" s="9"/>
    </row>
    <row r="3027" spans="28:28" x14ac:dyDescent="0.6">
      <c r="AB3027" s="9"/>
    </row>
    <row r="3028" spans="28:28" x14ac:dyDescent="0.6">
      <c r="AB3028" s="9"/>
    </row>
    <row r="3029" spans="28:28" x14ac:dyDescent="0.6">
      <c r="AB3029" s="9"/>
    </row>
    <row r="3030" spans="28:28" x14ac:dyDescent="0.6">
      <c r="AB3030" s="9"/>
    </row>
    <row r="3031" spans="28:28" x14ac:dyDescent="0.6">
      <c r="AB3031" s="9"/>
    </row>
    <row r="3032" spans="28:28" x14ac:dyDescent="0.6">
      <c r="AB3032" s="9"/>
    </row>
    <row r="3033" spans="28:28" x14ac:dyDescent="0.6">
      <c r="AB3033" s="9"/>
    </row>
    <row r="3034" spans="28:28" x14ac:dyDescent="0.6">
      <c r="AB3034" s="9"/>
    </row>
    <row r="3035" spans="28:28" x14ac:dyDescent="0.6">
      <c r="AB3035" s="9"/>
    </row>
    <row r="3036" spans="28:28" x14ac:dyDescent="0.6">
      <c r="AB3036" s="9"/>
    </row>
    <row r="3037" spans="28:28" x14ac:dyDescent="0.6">
      <c r="AB3037" s="9"/>
    </row>
    <row r="3038" spans="28:28" x14ac:dyDescent="0.6">
      <c r="AB3038" s="9"/>
    </row>
    <row r="3039" spans="28:28" x14ac:dyDescent="0.6">
      <c r="AB3039" s="9"/>
    </row>
    <row r="3040" spans="28:28" x14ac:dyDescent="0.6">
      <c r="AB3040" s="9"/>
    </row>
    <row r="3041" spans="28:28" x14ac:dyDescent="0.6">
      <c r="AB3041" s="9"/>
    </row>
    <row r="3042" spans="28:28" x14ac:dyDescent="0.6">
      <c r="AB3042" s="9"/>
    </row>
    <row r="3043" spans="28:28" x14ac:dyDescent="0.6">
      <c r="AB3043" s="9"/>
    </row>
    <row r="3044" spans="28:28" x14ac:dyDescent="0.6">
      <c r="AB3044" s="9"/>
    </row>
    <row r="3045" spans="28:28" x14ac:dyDescent="0.6">
      <c r="AB3045" s="9"/>
    </row>
    <row r="3046" spans="28:28" x14ac:dyDescent="0.6">
      <c r="AB3046" s="9"/>
    </row>
    <row r="3047" spans="28:28" x14ac:dyDescent="0.6">
      <c r="AB3047" s="9"/>
    </row>
    <row r="3048" spans="28:28" x14ac:dyDescent="0.6">
      <c r="AB3048" s="9"/>
    </row>
    <row r="3049" spans="28:28" x14ac:dyDescent="0.6">
      <c r="AB3049" s="9"/>
    </row>
    <row r="3050" spans="28:28" x14ac:dyDescent="0.6">
      <c r="AB3050" s="9"/>
    </row>
    <row r="3051" spans="28:28" x14ac:dyDescent="0.6">
      <c r="AB3051" s="9"/>
    </row>
    <row r="3052" spans="28:28" x14ac:dyDescent="0.6">
      <c r="AB3052" s="9"/>
    </row>
    <row r="3053" spans="28:28" x14ac:dyDescent="0.6">
      <c r="AB3053" s="9"/>
    </row>
    <row r="3054" spans="28:28" x14ac:dyDescent="0.6">
      <c r="AB3054" s="9"/>
    </row>
    <row r="3055" spans="28:28" x14ac:dyDescent="0.6">
      <c r="AB3055" s="9"/>
    </row>
    <row r="3056" spans="28:28" x14ac:dyDescent="0.6">
      <c r="AB3056" s="9"/>
    </row>
    <row r="3057" spans="28:28" x14ac:dyDescent="0.6">
      <c r="AB3057" s="9"/>
    </row>
    <row r="3058" spans="28:28" x14ac:dyDescent="0.6">
      <c r="AB3058" s="9"/>
    </row>
    <row r="3059" spans="28:28" x14ac:dyDescent="0.6">
      <c r="AB3059" s="9"/>
    </row>
    <row r="3060" spans="28:28" x14ac:dyDescent="0.6">
      <c r="AB3060" s="9"/>
    </row>
    <row r="3061" spans="28:28" x14ac:dyDescent="0.6">
      <c r="AB3061" s="9"/>
    </row>
    <row r="3062" spans="28:28" x14ac:dyDescent="0.6">
      <c r="AB3062" s="9"/>
    </row>
    <row r="3063" spans="28:28" x14ac:dyDescent="0.6">
      <c r="AB3063" s="9"/>
    </row>
    <row r="3064" spans="28:28" x14ac:dyDescent="0.6">
      <c r="AB3064" s="9"/>
    </row>
    <row r="3065" spans="28:28" x14ac:dyDescent="0.6">
      <c r="AB3065" s="9"/>
    </row>
    <row r="3066" spans="28:28" x14ac:dyDescent="0.6">
      <c r="AB3066" s="9"/>
    </row>
    <row r="3067" spans="28:28" x14ac:dyDescent="0.6">
      <c r="AB3067" s="9"/>
    </row>
    <row r="3068" spans="28:28" x14ac:dyDescent="0.6">
      <c r="AB3068" s="9"/>
    </row>
    <row r="3069" spans="28:28" x14ac:dyDescent="0.6">
      <c r="AB3069" s="9"/>
    </row>
    <row r="3070" spans="28:28" x14ac:dyDescent="0.6">
      <c r="AB3070" s="9"/>
    </row>
    <row r="3071" spans="28:28" x14ac:dyDescent="0.6">
      <c r="AB3071" s="9"/>
    </row>
    <row r="3072" spans="28:28" x14ac:dyDescent="0.6">
      <c r="AB3072" s="9"/>
    </row>
    <row r="3073" spans="28:28" x14ac:dyDescent="0.6">
      <c r="AB3073" s="9"/>
    </row>
    <row r="3074" spans="28:28" x14ac:dyDescent="0.6">
      <c r="AB3074" s="9"/>
    </row>
    <row r="3075" spans="28:28" x14ac:dyDescent="0.6">
      <c r="AB3075" s="9"/>
    </row>
    <row r="3076" spans="28:28" x14ac:dyDescent="0.6">
      <c r="AB3076" s="9"/>
    </row>
    <row r="3077" spans="28:28" x14ac:dyDescent="0.6">
      <c r="AB3077" s="9"/>
    </row>
    <row r="3078" spans="28:28" x14ac:dyDescent="0.6">
      <c r="AB3078" s="9"/>
    </row>
    <row r="3079" spans="28:28" x14ac:dyDescent="0.6">
      <c r="AB3079" s="9"/>
    </row>
    <row r="3080" spans="28:28" x14ac:dyDescent="0.6">
      <c r="AB3080" s="9"/>
    </row>
    <row r="3081" spans="28:28" x14ac:dyDescent="0.6">
      <c r="AB3081" s="9"/>
    </row>
    <row r="3082" spans="28:28" x14ac:dyDescent="0.6">
      <c r="AB3082" s="9"/>
    </row>
    <row r="3083" spans="28:28" x14ac:dyDescent="0.6">
      <c r="AB3083" s="9"/>
    </row>
    <row r="3084" spans="28:28" x14ac:dyDescent="0.6">
      <c r="AB3084" s="9"/>
    </row>
    <row r="3085" spans="28:28" x14ac:dyDescent="0.6">
      <c r="AB3085" s="9"/>
    </row>
    <row r="3086" spans="28:28" x14ac:dyDescent="0.6">
      <c r="AB3086" s="9"/>
    </row>
    <row r="3087" spans="28:28" x14ac:dyDescent="0.6">
      <c r="AB3087" s="9"/>
    </row>
    <row r="3088" spans="28:28" x14ac:dyDescent="0.6">
      <c r="AB3088" s="9"/>
    </row>
    <row r="3089" spans="28:28" x14ac:dyDescent="0.6">
      <c r="AB3089" s="9"/>
    </row>
    <row r="3090" spans="28:28" x14ac:dyDescent="0.6">
      <c r="AB3090" s="9"/>
    </row>
    <row r="3091" spans="28:28" x14ac:dyDescent="0.6">
      <c r="AB3091" s="9"/>
    </row>
    <row r="3092" spans="28:28" x14ac:dyDescent="0.6">
      <c r="AB3092" s="9"/>
    </row>
    <row r="3093" spans="28:28" x14ac:dyDescent="0.6">
      <c r="AB3093" s="9"/>
    </row>
    <row r="3094" spans="28:28" x14ac:dyDescent="0.6">
      <c r="AB3094" s="9"/>
    </row>
    <row r="3095" spans="28:28" x14ac:dyDescent="0.6">
      <c r="AB3095" s="9"/>
    </row>
    <row r="3096" spans="28:28" x14ac:dyDescent="0.6">
      <c r="AB3096" s="9"/>
    </row>
    <row r="3097" spans="28:28" x14ac:dyDescent="0.6">
      <c r="AB3097" s="9"/>
    </row>
    <row r="3098" spans="28:28" x14ac:dyDescent="0.6">
      <c r="AB3098" s="9"/>
    </row>
    <row r="3099" spans="28:28" x14ac:dyDescent="0.6">
      <c r="AB3099" s="9"/>
    </row>
    <row r="3100" spans="28:28" x14ac:dyDescent="0.6">
      <c r="AB3100" s="9"/>
    </row>
    <row r="3101" spans="28:28" x14ac:dyDescent="0.6">
      <c r="AB3101" s="9"/>
    </row>
    <row r="3102" spans="28:28" x14ac:dyDescent="0.6">
      <c r="AB3102" s="9"/>
    </row>
    <row r="3103" spans="28:28" x14ac:dyDescent="0.6">
      <c r="AB3103" s="9"/>
    </row>
    <row r="3104" spans="28:28" x14ac:dyDescent="0.6">
      <c r="AB3104" s="9"/>
    </row>
    <row r="3105" spans="28:28" x14ac:dyDescent="0.6">
      <c r="AB3105" s="9"/>
    </row>
    <row r="3106" spans="28:28" x14ac:dyDescent="0.6">
      <c r="AB3106" s="9"/>
    </row>
    <row r="3107" spans="28:28" x14ac:dyDescent="0.6">
      <c r="AB3107" s="9"/>
    </row>
    <row r="3108" spans="28:28" x14ac:dyDescent="0.6">
      <c r="AB3108" s="9"/>
    </row>
    <row r="3109" spans="28:28" x14ac:dyDescent="0.6">
      <c r="AB3109" s="9"/>
    </row>
    <row r="3110" spans="28:28" x14ac:dyDescent="0.6">
      <c r="AB3110" s="9"/>
    </row>
    <row r="3111" spans="28:28" x14ac:dyDescent="0.6">
      <c r="AB3111" s="9"/>
    </row>
    <row r="3112" spans="28:28" x14ac:dyDescent="0.6">
      <c r="AB3112" s="9"/>
    </row>
    <row r="3113" spans="28:28" x14ac:dyDescent="0.6">
      <c r="AB3113" s="9"/>
    </row>
    <row r="3114" spans="28:28" x14ac:dyDescent="0.6">
      <c r="AB3114" s="9"/>
    </row>
    <row r="3115" spans="28:28" x14ac:dyDescent="0.6">
      <c r="AB3115" s="9"/>
    </row>
    <row r="3116" spans="28:28" x14ac:dyDescent="0.6">
      <c r="AB3116" s="9"/>
    </row>
    <row r="3117" spans="28:28" x14ac:dyDescent="0.6">
      <c r="AB3117" s="9"/>
    </row>
    <row r="3118" spans="28:28" x14ac:dyDescent="0.6">
      <c r="AB3118" s="9"/>
    </row>
    <row r="3119" spans="28:28" x14ac:dyDescent="0.6">
      <c r="AB3119" s="9"/>
    </row>
    <row r="3120" spans="28:28" x14ac:dyDescent="0.6">
      <c r="AB3120" s="9"/>
    </row>
    <row r="3121" spans="28:28" x14ac:dyDescent="0.6">
      <c r="AB3121" s="9"/>
    </row>
    <row r="3122" spans="28:28" x14ac:dyDescent="0.6">
      <c r="AB3122" s="9"/>
    </row>
    <row r="3123" spans="28:28" x14ac:dyDescent="0.6">
      <c r="AB3123" s="9"/>
    </row>
    <row r="3124" spans="28:28" x14ac:dyDescent="0.6">
      <c r="AB3124" s="9"/>
    </row>
    <row r="3125" spans="28:28" x14ac:dyDescent="0.6">
      <c r="AB3125" s="9"/>
    </row>
    <row r="3126" spans="28:28" x14ac:dyDescent="0.6">
      <c r="AB3126" s="9"/>
    </row>
    <row r="3127" spans="28:28" x14ac:dyDescent="0.6">
      <c r="AB3127" s="9"/>
    </row>
    <row r="3128" spans="28:28" x14ac:dyDescent="0.6">
      <c r="AB3128" s="9"/>
    </row>
    <row r="3129" spans="28:28" x14ac:dyDescent="0.6">
      <c r="AB3129" s="9"/>
    </row>
    <row r="3130" spans="28:28" x14ac:dyDescent="0.6">
      <c r="AB3130" s="9"/>
    </row>
    <row r="3131" spans="28:28" x14ac:dyDescent="0.6">
      <c r="AB3131" s="9"/>
    </row>
    <row r="3132" spans="28:28" x14ac:dyDescent="0.6">
      <c r="AB3132" s="9"/>
    </row>
    <row r="3133" spans="28:28" x14ac:dyDescent="0.6">
      <c r="AB3133" s="9"/>
    </row>
    <row r="3134" spans="28:28" x14ac:dyDescent="0.6">
      <c r="AB3134" s="9"/>
    </row>
    <row r="3135" spans="28:28" x14ac:dyDescent="0.6">
      <c r="AB3135" s="9"/>
    </row>
    <row r="3136" spans="28:28" x14ac:dyDescent="0.6">
      <c r="AB3136" s="9"/>
    </row>
    <row r="3137" spans="28:28" x14ac:dyDescent="0.6">
      <c r="AB3137" s="9"/>
    </row>
    <row r="3138" spans="28:28" x14ac:dyDescent="0.6">
      <c r="AB3138" s="9"/>
    </row>
    <row r="3139" spans="28:28" x14ac:dyDescent="0.6">
      <c r="AB3139" s="9"/>
    </row>
    <row r="3140" spans="28:28" x14ac:dyDescent="0.6">
      <c r="AB3140" s="9"/>
    </row>
    <row r="3141" spans="28:28" x14ac:dyDescent="0.6">
      <c r="AB3141" s="9"/>
    </row>
    <row r="3142" spans="28:28" x14ac:dyDescent="0.6">
      <c r="AB3142" s="9"/>
    </row>
    <row r="3143" spans="28:28" x14ac:dyDescent="0.6">
      <c r="AB3143" s="9"/>
    </row>
    <row r="3144" spans="28:28" x14ac:dyDescent="0.6">
      <c r="AB3144" s="9"/>
    </row>
    <row r="3145" spans="28:28" x14ac:dyDescent="0.6">
      <c r="AB3145" s="9"/>
    </row>
    <row r="3146" spans="28:28" x14ac:dyDescent="0.6">
      <c r="AB3146" s="9"/>
    </row>
    <row r="3147" spans="28:28" x14ac:dyDescent="0.6">
      <c r="AB3147" s="9"/>
    </row>
    <row r="3148" spans="28:28" x14ac:dyDescent="0.6">
      <c r="AB3148" s="9"/>
    </row>
    <row r="3149" spans="28:28" x14ac:dyDescent="0.6">
      <c r="AB3149" s="9"/>
    </row>
    <row r="3150" spans="28:28" x14ac:dyDescent="0.6">
      <c r="AB3150" s="9"/>
    </row>
    <row r="3151" spans="28:28" x14ac:dyDescent="0.6">
      <c r="AB3151" s="9"/>
    </row>
    <row r="3152" spans="28:28" x14ac:dyDescent="0.6">
      <c r="AB3152" s="9"/>
    </row>
    <row r="3153" spans="28:28" x14ac:dyDescent="0.6">
      <c r="AB3153" s="9"/>
    </row>
    <row r="3154" spans="28:28" x14ac:dyDescent="0.6">
      <c r="AB3154" s="9"/>
    </row>
    <row r="3155" spans="28:28" x14ac:dyDescent="0.6">
      <c r="AB3155" s="9"/>
    </row>
    <row r="3156" spans="28:28" x14ac:dyDescent="0.6">
      <c r="AB3156" s="9"/>
    </row>
    <row r="3157" spans="28:28" x14ac:dyDescent="0.6">
      <c r="AB3157" s="9"/>
    </row>
    <row r="3158" spans="28:28" x14ac:dyDescent="0.6">
      <c r="AB3158" s="9"/>
    </row>
    <row r="3159" spans="28:28" x14ac:dyDescent="0.6">
      <c r="AB3159" s="9"/>
    </row>
    <row r="3160" spans="28:28" x14ac:dyDescent="0.6">
      <c r="AB3160" s="9"/>
    </row>
    <row r="3161" spans="28:28" x14ac:dyDescent="0.6">
      <c r="AB3161" s="9"/>
    </row>
    <row r="3162" spans="28:28" x14ac:dyDescent="0.6">
      <c r="AB3162" s="9"/>
    </row>
    <row r="3163" spans="28:28" x14ac:dyDescent="0.6">
      <c r="AB3163" s="9"/>
    </row>
    <row r="3164" spans="28:28" x14ac:dyDescent="0.6">
      <c r="AB3164" s="9"/>
    </row>
    <row r="3165" spans="28:28" x14ac:dyDescent="0.6">
      <c r="AB3165" s="9"/>
    </row>
    <row r="3166" spans="28:28" x14ac:dyDescent="0.6">
      <c r="AB3166" s="9"/>
    </row>
    <row r="3167" spans="28:28" x14ac:dyDescent="0.6">
      <c r="AB3167" s="9"/>
    </row>
    <row r="3168" spans="28:28" x14ac:dyDescent="0.6">
      <c r="AB3168" s="9"/>
    </row>
    <row r="3169" spans="28:28" x14ac:dyDescent="0.6">
      <c r="AB3169" s="9"/>
    </row>
    <row r="3170" spans="28:28" x14ac:dyDescent="0.6">
      <c r="AB3170" s="9"/>
    </row>
    <row r="3171" spans="28:28" x14ac:dyDescent="0.6">
      <c r="AB3171" s="9"/>
    </row>
    <row r="3172" spans="28:28" x14ac:dyDescent="0.6">
      <c r="AB3172" s="9"/>
    </row>
    <row r="3173" spans="28:28" x14ac:dyDescent="0.6">
      <c r="AB3173" s="9"/>
    </row>
    <row r="3174" spans="28:28" x14ac:dyDescent="0.6">
      <c r="AB3174" s="9"/>
    </row>
    <row r="3175" spans="28:28" x14ac:dyDescent="0.6">
      <c r="AB3175" s="9"/>
    </row>
    <row r="3176" spans="28:28" x14ac:dyDescent="0.6">
      <c r="AB3176" s="9"/>
    </row>
    <row r="3177" spans="28:28" x14ac:dyDescent="0.6">
      <c r="AB3177" s="9"/>
    </row>
    <row r="3178" spans="28:28" x14ac:dyDescent="0.6">
      <c r="AB3178" s="9"/>
    </row>
    <row r="3179" spans="28:28" x14ac:dyDescent="0.6">
      <c r="AB3179" s="9"/>
    </row>
    <row r="3180" spans="28:28" x14ac:dyDescent="0.6">
      <c r="AB3180" s="9"/>
    </row>
    <row r="3181" spans="28:28" x14ac:dyDescent="0.6">
      <c r="AB3181" s="9"/>
    </row>
    <row r="3182" spans="28:28" x14ac:dyDescent="0.6">
      <c r="AB3182" s="9"/>
    </row>
    <row r="3183" spans="28:28" x14ac:dyDescent="0.6">
      <c r="AB3183" s="9"/>
    </row>
    <row r="3184" spans="28:28" x14ac:dyDescent="0.6">
      <c r="AB3184" s="9"/>
    </row>
    <row r="3185" spans="28:28" x14ac:dyDescent="0.6">
      <c r="AB3185" s="9"/>
    </row>
    <row r="3186" spans="28:28" x14ac:dyDescent="0.6">
      <c r="AB3186" s="9"/>
    </row>
    <row r="3187" spans="28:28" x14ac:dyDescent="0.6">
      <c r="AB3187" s="9"/>
    </row>
    <row r="3188" spans="28:28" x14ac:dyDescent="0.6">
      <c r="AB3188" s="9"/>
    </row>
    <row r="3189" spans="28:28" x14ac:dyDescent="0.6">
      <c r="AB3189" s="9"/>
    </row>
    <row r="3190" spans="28:28" x14ac:dyDescent="0.6">
      <c r="AB3190" s="9"/>
    </row>
    <row r="3191" spans="28:28" x14ac:dyDescent="0.6">
      <c r="AB3191" s="9"/>
    </row>
    <row r="3192" spans="28:28" x14ac:dyDescent="0.6">
      <c r="AB3192" s="9"/>
    </row>
    <row r="3193" spans="28:28" x14ac:dyDescent="0.6">
      <c r="AB3193" s="9"/>
    </row>
    <row r="3194" spans="28:28" x14ac:dyDescent="0.6">
      <c r="AB3194" s="9"/>
    </row>
    <row r="3195" spans="28:28" x14ac:dyDescent="0.6">
      <c r="AB3195" s="9"/>
    </row>
    <row r="3196" spans="28:28" x14ac:dyDescent="0.6">
      <c r="AB3196" s="9"/>
    </row>
    <row r="3197" spans="28:28" x14ac:dyDescent="0.6">
      <c r="AB3197" s="9"/>
    </row>
    <row r="3198" spans="28:28" x14ac:dyDescent="0.6">
      <c r="AB3198" s="9"/>
    </row>
    <row r="3199" spans="28:28" x14ac:dyDescent="0.6">
      <c r="AB3199" s="9"/>
    </row>
    <row r="3200" spans="28:28" x14ac:dyDescent="0.6">
      <c r="AB3200" s="9"/>
    </row>
    <row r="3201" spans="28:28" x14ac:dyDescent="0.6">
      <c r="AB3201" s="9"/>
    </row>
    <row r="3202" spans="28:28" x14ac:dyDescent="0.6">
      <c r="AB3202" s="9"/>
    </row>
    <row r="3203" spans="28:28" x14ac:dyDescent="0.6">
      <c r="AB3203" s="9"/>
    </row>
    <row r="3204" spans="28:28" x14ac:dyDescent="0.6">
      <c r="AB3204" s="9"/>
    </row>
    <row r="3205" spans="28:28" x14ac:dyDescent="0.6">
      <c r="AB3205" s="9"/>
    </row>
    <row r="3206" spans="28:28" x14ac:dyDescent="0.6">
      <c r="AB3206" s="9"/>
    </row>
    <row r="3207" spans="28:28" x14ac:dyDescent="0.6">
      <c r="AB3207" s="9"/>
    </row>
    <row r="3208" spans="28:28" x14ac:dyDescent="0.6">
      <c r="AB3208" s="9"/>
    </row>
    <row r="3209" spans="28:28" x14ac:dyDescent="0.6">
      <c r="AB3209" s="9"/>
    </row>
    <row r="3210" spans="28:28" x14ac:dyDescent="0.6">
      <c r="AB3210" s="9"/>
    </row>
    <row r="3211" spans="28:28" x14ac:dyDescent="0.6">
      <c r="AB3211" s="9"/>
    </row>
    <row r="3212" spans="28:28" x14ac:dyDescent="0.6">
      <c r="AB3212" s="9"/>
    </row>
    <row r="3213" spans="28:28" x14ac:dyDescent="0.6">
      <c r="AB3213" s="9"/>
    </row>
    <row r="3214" spans="28:28" x14ac:dyDescent="0.6">
      <c r="AB3214" s="9"/>
    </row>
    <row r="3215" spans="28:28" x14ac:dyDescent="0.6">
      <c r="AB3215" s="9"/>
    </row>
    <row r="3216" spans="28:28" x14ac:dyDescent="0.6">
      <c r="AB3216" s="9"/>
    </row>
    <row r="3217" spans="28:28" x14ac:dyDescent="0.6">
      <c r="AB3217" s="9"/>
    </row>
    <row r="3218" spans="28:28" x14ac:dyDescent="0.6">
      <c r="AB3218" s="9"/>
    </row>
    <row r="3219" spans="28:28" x14ac:dyDescent="0.6">
      <c r="AB3219" s="9"/>
    </row>
    <row r="3220" spans="28:28" x14ac:dyDescent="0.6">
      <c r="AB3220" s="9"/>
    </row>
    <row r="3221" spans="28:28" x14ac:dyDescent="0.6">
      <c r="AB3221" s="9"/>
    </row>
    <row r="3222" spans="28:28" x14ac:dyDescent="0.6">
      <c r="AB3222" s="9"/>
    </row>
    <row r="3223" spans="28:28" x14ac:dyDescent="0.6">
      <c r="AB3223" s="9"/>
    </row>
    <row r="3224" spans="28:28" x14ac:dyDescent="0.6">
      <c r="AB3224" s="9"/>
    </row>
    <row r="3225" spans="28:28" x14ac:dyDescent="0.6">
      <c r="AB3225" s="9"/>
    </row>
    <row r="3226" spans="28:28" x14ac:dyDescent="0.6">
      <c r="AB3226" s="9"/>
    </row>
    <row r="3227" spans="28:28" x14ac:dyDescent="0.6">
      <c r="AB3227" s="9"/>
    </row>
    <row r="3228" spans="28:28" x14ac:dyDescent="0.6">
      <c r="AB3228" s="9"/>
    </row>
    <row r="3229" spans="28:28" x14ac:dyDescent="0.6">
      <c r="AB3229" s="9"/>
    </row>
    <row r="3230" spans="28:28" x14ac:dyDescent="0.6">
      <c r="AB3230" s="9"/>
    </row>
    <row r="3231" spans="28:28" x14ac:dyDescent="0.6">
      <c r="AB3231" s="9"/>
    </row>
    <row r="3232" spans="28:28" x14ac:dyDescent="0.6">
      <c r="AB3232" s="9"/>
    </row>
    <row r="3233" spans="28:28" x14ac:dyDescent="0.6">
      <c r="AB3233" s="9"/>
    </row>
    <row r="3234" spans="28:28" x14ac:dyDescent="0.6">
      <c r="AB3234" s="9"/>
    </row>
    <row r="3235" spans="28:28" x14ac:dyDescent="0.6">
      <c r="AB3235" s="9"/>
    </row>
    <row r="3236" spans="28:28" x14ac:dyDescent="0.6">
      <c r="AB3236" s="9"/>
    </row>
    <row r="3237" spans="28:28" x14ac:dyDescent="0.6">
      <c r="AB3237" s="9"/>
    </row>
    <row r="3238" spans="28:28" x14ac:dyDescent="0.6">
      <c r="AB3238" s="9"/>
    </row>
    <row r="3239" spans="28:28" x14ac:dyDescent="0.6">
      <c r="AB3239" s="9"/>
    </row>
    <row r="3240" spans="28:28" x14ac:dyDescent="0.6">
      <c r="AB3240" s="9"/>
    </row>
    <row r="3241" spans="28:28" x14ac:dyDescent="0.6">
      <c r="AB3241" s="9"/>
    </row>
    <row r="3242" spans="28:28" x14ac:dyDescent="0.6">
      <c r="AB3242" s="9"/>
    </row>
    <row r="3243" spans="28:28" x14ac:dyDescent="0.6">
      <c r="AB3243" s="9"/>
    </row>
    <row r="3244" spans="28:28" x14ac:dyDescent="0.6">
      <c r="AB3244" s="9"/>
    </row>
    <row r="3245" spans="28:28" x14ac:dyDescent="0.6">
      <c r="AB3245" s="9"/>
    </row>
    <row r="3246" spans="28:28" x14ac:dyDescent="0.6">
      <c r="AB3246" s="9"/>
    </row>
    <row r="3247" spans="28:28" x14ac:dyDescent="0.6">
      <c r="AB3247" s="9"/>
    </row>
    <row r="3248" spans="28:28" x14ac:dyDescent="0.6">
      <c r="AB3248" s="9"/>
    </row>
    <row r="3249" spans="28:28" x14ac:dyDescent="0.6">
      <c r="AB3249" s="9"/>
    </row>
    <row r="3250" spans="28:28" x14ac:dyDescent="0.6">
      <c r="AB3250" s="9"/>
    </row>
    <row r="3251" spans="28:28" x14ac:dyDescent="0.6">
      <c r="AB3251" s="9"/>
    </row>
    <row r="3252" spans="28:28" x14ac:dyDescent="0.6">
      <c r="AB3252" s="9"/>
    </row>
    <row r="3253" spans="28:28" x14ac:dyDescent="0.6">
      <c r="AB3253" s="9"/>
    </row>
    <row r="3254" spans="28:28" x14ac:dyDescent="0.6">
      <c r="AB3254" s="9"/>
    </row>
    <row r="3255" spans="28:28" x14ac:dyDescent="0.6">
      <c r="AB3255" s="9"/>
    </row>
    <row r="3256" spans="28:28" x14ac:dyDescent="0.6">
      <c r="AB3256" s="9"/>
    </row>
    <row r="3257" spans="28:28" x14ac:dyDescent="0.6">
      <c r="AB3257" s="9"/>
    </row>
    <row r="3258" spans="28:28" x14ac:dyDescent="0.6">
      <c r="AB3258" s="9"/>
    </row>
    <row r="3259" spans="28:28" x14ac:dyDescent="0.6">
      <c r="AB3259" s="9"/>
    </row>
    <row r="3260" spans="28:28" x14ac:dyDescent="0.6">
      <c r="AB3260" s="9"/>
    </row>
    <row r="3261" spans="28:28" x14ac:dyDescent="0.6">
      <c r="AB3261" s="9"/>
    </row>
    <row r="3262" spans="28:28" x14ac:dyDescent="0.6">
      <c r="AB3262" s="9"/>
    </row>
    <row r="3263" spans="28:28" x14ac:dyDescent="0.6">
      <c r="AB3263" s="9"/>
    </row>
    <row r="3264" spans="28:28" x14ac:dyDescent="0.6">
      <c r="AB3264" s="9"/>
    </row>
    <row r="3265" spans="28:28" x14ac:dyDescent="0.6">
      <c r="AB3265" s="9"/>
    </row>
    <row r="3266" spans="28:28" x14ac:dyDescent="0.6">
      <c r="AB3266" s="9"/>
    </row>
    <row r="3267" spans="28:28" x14ac:dyDescent="0.6">
      <c r="AB3267" s="9"/>
    </row>
    <row r="3268" spans="28:28" x14ac:dyDescent="0.6">
      <c r="AB3268" s="9"/>
    </row>
    <row r="3269" spans="28:28" x14ac:dyDescent="0.6">
      <c r="AB3269" s="9"/>
    </row>
    <row r="3270" spans="28:28" x14ac:dyDescent="0.6">
      <c r="AB3270" s="9"/>
    </row>
    <row r="3271" spans="28:28" x14ac:dyDescent="0.6">
      <c r="AB3271" s="9"/>
    </row>
    <row r="3272" spans="28:28" x14ac:dyDescent="0.6">
      <c r="AB3272" s="9"/>
    </row>
    <row r="3273" spans="28:28" x14ac:dyDescent="0.6">
      <c r="AB3273" s="9"/>
    </row>
    <row r="3274" spans="28:28" x14ac:dyDescent="0.6">
      <c r="AB3274" s="9"/>
    </row>
    <row r="3275" spans="28:28" x14ac:dyDescent="0.6">
      <c r="AB3275" s="9"/>
    </row>
    <row r="3276" spans="28:28" x14ac:dyDescent="0.6">
      <c r="AB3276" s="9"/>
    </row>
    <row r="3277" spans="28:28" x14ac:dyDescent="0.6">
      <c r="AB3277" s="9"/>
    </row>
    <row r="3278" spans="28:28" x14ac:dyDescent="0.6">
      <c r="AB3278" s="9"/>
    </row>
    <row r="3279" spans="28:28" x14ac:dyDescent="0.6">
      <c r="AB3279" s="9"/>
    </row>
    <row r="3280" spans="28:28" x14ac:dyDescent="0.6">
      <c r="AB3280" s="9"/>
    </row>
    <row r="3281" spans="28:28" x14ac:dyDescent="0.6">
      <c r="AB3281" s="9"/>
    </row>
    <row r="3282" spans="28:28" x14ac:dyDescent="0.6">
      <c r="AB3282" s="9"/>
    </row>
    <row r="3283" spans="28:28" x14ac:dyDescent="0.6">
      <c r="AB3283" s="9"/>
    </row>
    <row r="3284" spans="28:28" x14ac:dyDescent="0.6">
      <c r="AB3284" s="9"/>
    </row>
    <row r="3285" spans="28:28" x14ac:dyDescent="0.6">
      <c r="AB3285" s="9"/>
    </row>
    <row r="3286" spans="28:28" x14ac:dyDescent="0.6">
      <c r="AB3286" s="9"/>
    </row>
    <row r="3287" spans="28:28" x14ac:dyDescent="0.6">
      <c r="AB3287" s="9"/>
    </row>
    <row r="3288" spans="28:28" x14ac:dyDescent="0.6">
      <c r="AB3288" s="9"/>
    </row>
    <row r="3289" spans="28:28" x14ac:dyDescent="0.6">
      <c r="AB3289" s="9"/>
    </row>
    <row r="3290" spans="28:28" x14ac:dyDescent="0.6">
      <c r="AB3290" s="9"/>
    </row>
    <row r="3291" spans="28:28" x14ac:dyDescent="0.6">
      <c r="AB3291" s="9"/>
    </row>
    <row r="3292" spans="28:28" x14ac:dyDescent="0.6">
      <c r="AB3292" s="9"/>
    </row>
    <row r="3293" spans="28:28" x14ac:dyDescent="0.6">
      <c r="AB3293" s="9"/>
    </row>
    <row r="3294" spans="28:28" x14ac:dyDescent="0.6">
      <c r="AB3294" s="9"/>
    </row>
    <row r="3295" spans="28:28" x14ac:dyDescent="0.6">
      <c r="AB3295" s="9"/>
    </row>
    <row r="3296" spans="28:28" x14ac:dyDescent="0.6">
      <c r="AB3296" s="9"/>
    </row>
    <row r="3297" spans="28:28" x14ac:dyDescent="0.6">
      <c r="AB3297" s="9"/>
    </row>
    <row r="3298" spans="28:28" x14ac:dyDescent="0.6">
      <c r="AB3298" s="9"/>
    </row>
    <row r="3299" spans="28:28" x14ac:dyDescent="0.6">
      <c r="AB3299" s="9"/>
    </row>
    <row r="3300" spans="28:28" x14ac:dyDescent="0.6">
      <c r="AB3300" s="9"/>
    </row>
    <row r="3301" spans="28:28" x14ac:dyDescent="0.6">
      <c r="AB3301" s="9"/>
    </row>
    <row r="3302" spans="28:28" x14ac:dyDescent="0.6">
      <c r="AB3302" s="9"/>
    </row>
    <row r="3303" spans="28:28" x14ac:dyDescent="0.6">
      <c r="AB3303" s="9"/>
    </row>
    <row r="3304" spans="28:28" x14ac:dyDescent="0.6">
      <c r="AB3304" s="9"/>
    </row>
    <row r="3305" spans="28:28" x14ac:dyDescent="0.6">
      <c r="AB3305" s="9"/>
    </row>
    <row r="3306" spans="28:28" x14ac:dyDescent="0.6">
      <c r="AB3306" s="9"/>
    </row>
    <row r="3307" spans="28:28" x14ac:dyDescent="0.6">
      <c r="AB3307" s="9"/>
    </row>
    <row r="3308" spans="28:28" x14ac:dyDescent="0.6">
      <c r="AB3308" s="9"/>
    </row>
    <row r="3309" spans="28:28" x14ac:dyDescent="0.6">
      <c r="AB3309" s="9"/>
    </row>
    <row r="3310" spans="28:28" x14ac:dyDescent="0.6">
      <c r="AB3310" s="9"/>
    </row>
    <row r="3311" spans="28:28" x14ac:dyDescent="0.6">
      <c r="AB3311" s="9"/>
    </row>
    <row r="3312" spans="28:28" x14ac:dyDescent="0.6">
      <c r="AB3312" s="9"/>
    </row>
    <row r="3313" spans="28:28" x14ac:dyDescent="0.6">
      <c r="AB3313" s="9"/>
    </row>
    <row r="3314" spans="28:28" x14ac:dyDescent="0.6">
      <c r="AB3314" s="9"/>
    </row>
    <row r="3315" spans="28:28" x14ac:dyDescent="0.6">
      <c r="AB3315" s="9"/>
    </row>
    <row r="3316" spans="28:28" x14ac:dyDescent="0.6">
      <c r="AB3316" s="9"/>
    </row>
    <row r="3317" spans="28:28" x14ac:dyDescent="0.6">
      <c r="AB3317" s="9"/>
    </row>
    <row r="3318" spans="28:28" x14ac:dyDescent="0.6">
      <c r="AB3318" s="9"/>
    </row>
    <row r="3319" spans="28:28" x14ac:dyDescent="0.6">
      <c r="AB3319" s="9"/>
    </row>
    <row r="3320" spans="28:28" x14ac:dyDescent="0.6">
      <c r="AB3320" s="9"/>
    </row>
    <row r="3321" spans="28:28" x14ac:dyDescent="0.6">
      <c r="AB3321" s="9"/>
    </row>
    <row r="3322" spans="28:28" x14ac:dyDescent="0.6">
      <c r="AB3322" s="9"/>
    </row>
    <row r="3323" spans="28:28" x14ac:dyDescent="0.6">
      <c r="AB3323" s="9"/>
    </row>
    <row r="3324" spans="28:28" x14ac:dyDescent="0.6">
      <c r="AB3324" s="9"/>
    </row>
    <row r="3325" spans="28:28" x14ac:dyDescent="0.6">
      <c r="AB3325" s="9"/>
    </row>
    <row r="3326" spans="28:28" x14ac:dyDescent="0.6">
      <c r="AB3326" s="9"/>
    </row>
    <row r="3327" spans="28:28" x14ac:dyDescent="0.6">
      <c r="AB3327" s="9"/>
    </row>
    <row r="3328" spans="28:28" x14ac:dyDescent="0.6">
      <c r="AB3328" s="9"/>
    </row>
    <row r="3329" spans="28:28" x14ac:dyDescent="0.6">
      <c r="AB3329" s="9"/>
    </row>
    <row r="3330" spans="28:28" x14ac:dyDescent="0.6">
      <c r="AB3330" s="9"/>
    </row>
    <row r="3331" spans="28:28" x14ac:dyDescent="0.6">
      <c r="AB3331" s="9"/>
    </row>
    <row r="3332" spans="28:28" x14ac:dyDescent="0.6">
      <c r="AB3332" s="9"/>
    </row>
    <row r="3333" spans="28:28" x14ac:dyDescent="0.6">
      <c r="AB3333" s="9"/>
    </row>
    <row r="3334" spans="28:28" x14ac:dyDescent="0.6">
      <c r="AB3334" s="9"/>
    </row>
    <row r="3335" spans="28:28" x14ac:dyDescent="0.6">
      <c r="AB3335" s="9"/>
    </row>
    <row r="3336" spans="28:28" x14ac:dyDescent="0.6">
      <c r="AB3336" s="9"/>
    </row>
    <row r="3337" spans="28:28" x14ac:dyDescent="0.6">
      <c r="AB3337" s="9"/>
    </row>
    <row r="3338" spans="28:28" x14ac:dyDescent="0.6">
      <c r="AB3338" s="9"/>
    </row>
    <row r="3339" spans="28:28" x14ac:dyDescent="0.6">
      <c r="AB3339" s="9"/>
    </row>
    <row r="3340" spans="28:28" x14ac:dyDescent="0.6">
      <c r="AB3340" s="9"/>
    </row>
    <row r="3341" spans="28:28" x14ac:dyDescent="0.6">
      <c r="AB3341" s="9"/>
    </row>
    <row r="3342" spans="28:28" x14ac:dyDescent="0.6">
      <c r="AB3342" s="9"/>
    </row>
    <row r="3343" spans="28:28" x14ac:dyDescent="0.6">
      <c r="AB3343" s="9"/>
    </row>
    <row r="3344" spans="28:28" x14ac:dyDescent="0.6">
      <c r="AB3344" s="9"/>
    </row>
    <row r="3345" spans="28:28" x14ac:dyDescent="0.6">
      <c r="AB3345" s="9"/>
    </row>
    <row r="3346" spans="28:28" x14ac:dyDescent="0.6">
      <c r="AB3346" s="9"/>
    </row>
    <row r="3347" spans="28:28" x14ac:dyDescent="0.6">
      <c r="AB3347" s="9"/>
    </row>
    <row r="3348" spans="28:28" x14ac:dyDescent="0.6">
      <c r="AB3348" s="9"/>
    </row>
    <row r="3349" spans="28:28" x14ac:dyDescent="0.6">
      <c r="AB3349" s="9"/>
    </row>
    <row r="3350" spans="28:28" x14ac:dyDescent="0.6">
      <c r="AB3350" s="9"/>
    </row>
    <row r="3351" spans="28:28" x14ac:dyDescent="0.6">
      <c r="AB3351" s="9"/>
    </row>
    <row r="3352" spans="28:28" x14ac:dyDescent="0.6">
      <c r="AB3352" s="9"/>
    </row>
    <row r="3353" spans="28:28" x14ac:dyDescent="0.6">
      <c r="AB3353" s="9"/>
    </row>
    <row r="3354" spans="28:28" x14ac:dyDescent="0.6">
      <c r="AB3354" s="9"/>
    </row>
    <row r="3355" spans="28:28" x14ac:dyDescent="0.6">
      <c r="AB3355" s="9"/>
    </row>
    <row r="3356" spans="28:28" x14ac:dyDescent="0.6">
      <c r="AB3356" s="9"/>
    </row>
    <row r="3357" spans="28:28" x14ac:dyDescent="0.6">
      <c r="AB3357" s="9"/>
    </row>
    <row r="3358" spans="28:28" x14ac:dyDescent="0.6">
      <c r="AB3358" s="9"/>
    </row>
    <row r="3359" spans="28:28" x14ac:dyDescent="0.6">
      <c r="AB3359" s="9"/>
    </row>
    <row r="3360" spans="28:28" x14ac:dyDescent="0.6">
      <c r="AB3360" s="9"/>
    </row>
    <row r="3361" spans="28:28" x14ac:dyDescent="0.6">
      <c r="AB3361" s="9"/>
    </row>
    <row r="3362" spans="28:28" x14ac:dyDescent="0.6">
      <c r="AB3362" s="9"/>
    </row>
    <row r="3363" spans="28:28" x14ac:dyDescent="0.6">
      <c r="AB3363" s="9"/>
    </row>
    <row r="3364" spans="28:28" x14ac:dyDescent="0.6">
      <c r="AB3364" s="9"/>
    </row>
    <row r="3365" spans="28:28" x14ac:dyDescent="0.6">
      <c r="AB3365" s="9"/>
    </row>
    <row r="3366" spans="28:28" x14ac:dyDescent="0.6">
      <c r="AB3366" s="9"/>
    </row>
    <row r="3367" spans="28:28" x14ac:dyDescent="0.6">
      <c r="AB3367" s="9"/>
    </row>
    <row r="3368" spans="28:28" x14ac:dyDescent="0.6">
      <c r="AB3368" s="9"/>
    </row>
    <row r="3369" spans="28:28" x14ac:dyDescent="0.6">
      <c r="AB3369" s="9"/>
    </row>
    <row r="3370" spans="28:28" x14ac:dyDescent="0.6">
      <c r="AB3370" s="9"/>
    </row>
    <row r="3371" spans="28:28" x14ac:dyDescent="0.6">
      <c r="AB3371" s="9"/>
    </row>
    <row r="3372" spans="28:28" x14ac:dyDescent="0.6">
      <c r="AB3372" s="9"/>
    </row>
    <row r="3373" spans="28:28" x14ac:dyDescent="0.6">
      <c r="AB3373" s="9"/>
    </row>
    <row r="3374" spans="28:28" x14ac:dyDescent="0.6">
      <c r="AB3374" s="9"/>
    </row>
    <row r="3375" spans="28:28" x14ac:dyDescent="0.6">
      <c r="AB3375" s="9"/>
    </row>
    <row r="3376" spans="28:28" x14ac:dyDescent="0.6">
      <c r="AB3376" s="9"/>
    </row>
    <row r="3377" spans="28:28" x14ac:dyDescent="0.6">
      <c r="AB3377" s="9"/>
    </row>
    <row r="3378" spans="28:28" x14ac:dyDescent="0.6">
      <c r="AB3378" s="9"/>
    </row>
    <row r="3379" spans="28:28" x14ac:dyDescent="0.6">
      <c r="AB3379" s="9"/>
    </row>
    <row r="3380" spans="28:28" x14ac:dyDescent="0.6">
      <c r="AB3380" s="9"/>
    </row>
    <row r="3381" spans="28:28" x14ac:dyDescent="0.6">
      <c r="AB3381" s="9"/>
    </row>
    <row r="3382" spans="28:28" x14ac:dyDescent="0.6">
      <c r="AB3382" s="9"/>
    </row>
    <row r="3383" spans="28:28" x14ac:dyDescent="0.6">
      <c r="AB3383" s="9"/>
    </row>
    <row r="3384" spans="28:28" x14ac:dyDescent="0.6">
      <c r="AB3384" s="9"/>
    </row>
    <row r="3385" spans="28:28" x14ac:dyDescent="0.6">
      <c r="AB3385" s="9"/>
    </row>
    <row r="3386" spans="28:28" x14ac:dyDescent="0.6">
      <c r="AB3386" s="9"/>
    </row>
    <row r="3387" spans="28:28" x14ac:dyDescent="0.6">
      <c r="AB3387" s="9"/>
    </row>
    <row r="3388" spans="28:28" x14ac:dyDescent="0.6">
      <c r="AB3388" s="9"/>
    </row>
    <row r="3389" spans="28:28" x14ac:dyDescent="0.6">
      <c r="AB3389" s="9"/>
    </row>
    <row r="3390" spans="28:28" x14ac:dyDescent="0.6">
      <c r="AB3390" s="9"/>
    </row>
    <row r="3391" spans="28:28" x14ac:dyDescent="0.6">
      <c r="AB3391" s="9"/>
    </row>
    <row r="3392" spans="28:28" x14ac:dyDescent="0.6">
      <c r="AB3392" s="9"/>
    </row>
    <row r="3393" spans="28:28" x14ac:dyDescent="0.6">
      <c r="AB3393" s="9"/>
    </row>
    <row r="3394" spans="28:28" x14ac:dyDescent="0.6">
      <c r="AB3394" s="9"/>
    </row>
    <row r="3395" spans="28:28" x14ac:dyDescent="0.6">
      <c r="AB3395" s="9"/>
    </row>
    <row r="3396" spans="28:28" x14ac:dyDescent="0.6">
      <c r="AB3396" s="9"/>
    </row>
    <row r="3397" spans="28:28" x14ac:dyDescent="0.6">
      <c r="AB3397" s="9"/>
    </row>
    <row r="3398" spans="28:28" x14ac:dyDescent="0.6">
      <c r="AB3398" s="9"/>
    </row>
    <row r="3399" spans="28:28" x14ac:dyDescent="0.6">
      <c r="AB3399" s="9"/>
    </row>
    <row r="3400" spans="28:28" x14ac:dyDescent="0.6">
      <c r="AB3400" s="9"/>
    </row>
    <row r="3401" spans="28:28" x14ac:dyDescent="0.6">
      <c r="AB3401" s="9"/>
    </row>
    <row r="3402" spans="28:28" x14ac:dyDescent="0.6">
      <c r="AB3402" s="9"/>
    </row>
    <row r="3403" spans="28:28" x14ac:dyDescent="0.6">
      <c r="AB3403" s="9"/>
    </row>
    <row r="3404" spans="28:28" x14ac:dyDescent="0.6">
      <c r="AB3404" s="9"/>
    </row>
    <row r="3405" spans="28:28" x14ac:dyDescent="0.6">
      <c r="AB3405" s="9"/>
    </row>
    <row r="3406" spans="28:28" x14ac:dyDescent="0.6">
      <c r="AB3406" s="9"/>
    </row>
    <row r="3407" spans="28:28" x14ac:dyDescent="0.6">
      <c r="AB3407" s="9"/>
    </row>
    <row r="3408" spans="28:28" x14ac:dyDescent="0.6">
      <c r="AB3408" s="9"/>
    </row>
    <row r="3409" spans="28:28" x14ac:dyDescent="0.6">
      <c r="AB3409" s="9"/>
    </row>
    <row r="3410" spans="28:28" x14ac:dyDescent="0.6">
      <c r="AB3410" s="9"/>
    </row>
    <row r="3411" spans="28:28" x14ac:dyDescent="0.6">
      <c r="AB3411" s="9"/>
    </row>
    <row r="3412" spans="28:28" x14ac:dyDescent="0.6">
      <c r="AB3412" s="9"/>
    </row>
    <row r="3413" spans="28:28" x14ac:dyDescent="0.6">
      <c r="AB3413" s="9"/>
    </row>
    <row r="3414" spans="28:28" x14ac:dyDescent="0.6">
      <c r="AB3414" s="9"/>
    </row>
    <row r="3415" spans="28:28" x14ac:dyDescent="0.6">
      <c r="AB3415" s="9"/>
    </row>
    <row r="3416" spans="28:28" x14ac:dyDescent="0.6">
      <c r="AB3416" s="9"/>
    </row>
    <row r="3417" spans="28:28" x14ac:dyDescent="0.6">
      <c r="AB3417" s="9"/>
    </row>
    <row r="3418" spans="28:28" x14ac:dyDescent="0.6">
      <c r="AB3418" s="9"/>
    </row>
    <row r="3419" spans="28:28" x14ac:dyDescent="0.6">
      <c r="AB3419" s="9"/>
    </row>
    <row r="3420" spans="28:28" x14ac:dyDescent="0.6">
      <c r="AB3420" s="9"/>
    </row>
    <row r="3421" spans="28:28" x14ac:dyDescent="0.6">
      <c r="AB3421" s="9"/>
    </row>
    <row r="3422" spans="28:28" x14ac:dyDescent="0.6">
      <c r="AB3422" s="9"/>
    </row>
    <row r="3423" spans="28:28" x14ac:dyDescent="0.6">
      <c r="AB3423" s="9"/>
    </row>
    <row r="3424" spans="28:28" x14ac:dyDescent="0.6">
      <c r="AB3424" s="9"/>
    </row>
    <row r="3425" spans="28:28" x14ac:dyDescent="0.6">
      <c r="AB3425" s="9"/>
    </row>
    <row r="3426" spans="28:28" x14ac:dyDescent="0.6">
      <c r="AB3426" s="9"/>
    </row>
    <row r="3427" spans="28:28" x14ac:dyDescent="0.6">
      <c r="AB3427" s="9"/>
    </row>
    <row r="3428" spans="28:28" x14ac:dyDescent="0.6">
      <c r="AB3428" s="9"/>
    </row>
    <row r="3429" spans="28:28" x14ac:dyDescent="0.6">
      <c r="AB3429" s="9"/>
    </row>
    <row r="3430" spans="28:28" x14ac:dyDescent="0.6">
      <c r="AB3430" s="9"/>
    </row>
    <row r="3431" spans="28:28" x14ac:dyDescent="0.6">
      <c r="AB3431" s="9"/>
    </row>
    <row r="3432" spans="28:28" x14ac:dyDescent="0.6">
      <c r="AB3432" s="9"/>
    </row>
    <row r="3433" spans="28:28" x14ac:dyDescent="0.6">
      <c r="AB3433" s="9"/>
    </row>
    <row r="3434" spans="28:28" x14ac:dyDescent="0.6">
      <c r="AB3434" s="9"/>
    </row>
    <row r="3435" spans="28:28" x14ac:dyDescent="0.6">
      <c r="AB3435" s="9"/>
    </row>
    <row r="3436" spans="28:28" x14ac:dyDescent="0.6">
      <c r="AB3436" s="9"/>
    </row>
    <row r="3437" spans="28:28" x14ac:dyDescent="0.6">
      <c r="AB3437" s="9"/>
    </row>
    <row r="3438" spans="28:28" x14ac:dyDescent="0.6">
      <c r="AB3438" s="9"/>
    </row>
    <row r="3439" spans="28:28" x14ac:dyDescent="0.6">
      <c r="AB3439" s="9"/>
    </row>
    <row r="3440" spans="28:28" x14ac:dyDescent="0.6">
      <c r="AB3440" s="9"/>
    </row>
    <row r="3441" spans="28:28" x14ac:dyDescent="0.6">
      <c r="AB3441" s="9"/>
    </row>
    <row r="3442" spans="28:28" x14ac:dyDescent="0.6">
      <c r="AB3442" s="9"/>
    </row>
    <row r="3443" spans="28:28" x14ac:dyDescent="0.6">
      <c r="AB3443" s="9"/>
    </row>
    <row r="3444" spans="28:28" x14ac:dyDescent="0.6">
      <c r="AB3444" s="9"/>
    </row>
    <row r="3445" spans="28:28" x14ac:dyDescent="0.6">
      <c r="AB3445" s="9"/>
    </row>
    <row r="3446" spans="28:28" x14ac:dyDescent="0.6">
      <c r="AB3446" s="9"/>
    </row>
    <row r="3447" spans="28:28" x14ac:dyDescent="0.6">
      <c r="AB3447" s="9"/>
    </row>
    <row r="3448" spans="28:28" x14ac:dyDescent="0.6">
      <c r="AB3448" s="9"/>
    </row>
    <row r="3449" spans="28:28" x14ac:dyDescent="0.6">
      <c r="AB3449" s="9"/>
    </row>
    <row r="3450" spans="28:28" x14ac:dyDescent="0.6">
      <c r="AB3450" s="9"/>
    </row>
    <row r="3451" spans="28:28" x14ac:dyDescent="0.6">
      <c r="AB3451" s="9"/>
    </row>
    <row r="3452" spans="28:28" x14ac:dyDescent="0.6">
      <c r="AB3452" s="9"/>
    </row>
    <row r="3453" spans="28:28" x14ac:dyDescent="0.6">
      <c r="AB3453" s="9"/>
    </row>
    <row r="3454" spans="28:28" x14ac:dyDescent="0.6">
      <c r="AB3454" s="9"/>
    </row>
    <row r="3455" spans="28:28" x14ac:dyDescent="0.6">
      <c r="AB3455" s="9"/>
    </row>
    <row r="3456" spans="28:28" x14ac:dyDescent="0.6">
      <c r="AB3456" s="9"/>
    </row>
    <row r="3457" spans="28:28" x14ac:dyDescent="0.6">
      <c r="AB3457" s="9"/>
    </row>
    <row r="3458" spans="28:28" x14ac:dyDescent="0.6">
      <c r="AB3458" s="9"/>
    </row>
    <row r="3459" spans="28:28" x14ac:dyDescent="0.6">
      <c r="AB3459" s="9"/>
    </row>
    <row r="3460" spans="28:28" x14ac:dyDescent="0.6">
      <c r="AB3460" s="9"/>
    </row>
    <row r="3461" spans="28:28" x14ac:dyDescent="0.6">
      <c r="AB3461" s="9"/>
    </row>
    <row r="3462" spans="28:28" x14ac:dyDescent="0.6">
      <c r="AB3462" s="9"/>
    </row>
    <row r="3463" spans="28:28" x14ac:dyDescent="0.6">
      <c r="AB3463" s="9"/>
    </row>
    <row r="3464" spans="28:28" x14ac:dyDescent="0.6">
      <c r="AB3464" s="9"/>
    </row>
    <row r="3465" spans="28:28" x14ac:dyDescent="0.6">
      <c r="AB3465" s="9"/>
    </row>
    <row r="3466" spans="28:28" x14ac:dyDescent="0.6">
      <c r="AB3466" s="9"/>
    </row>
    <row r="3467" spans="28:28" x14ac:dyDescent="0.6">
      <c r="AB3467" s="9"/>
    </row>
    <row r="3468" spans="28:28" x14ac:dyDescent="0.6">
      <c r="AB3468" s="9"/>
    </row>
    <row r="3469" spans="28:28" x14ac:dyDescent="0.6">
      <c r="AB3469" s="9"/>
    </row>
    <row r="3470" spans="28:28" x14ac:dyDescent="0.6">
      <c r="AB3470" s="9"/>
    </row>
    <row r="3471" spans="28:28" x14ac:dyDescent="0.6">
      <c r="AB3471" s="9"/>
    </row>
    <row r="3472" spans="28:28" x14ac:dyDescent="0.6">
      <c r="AB3472" s="9"/>
    </row>
    <row r="3473" spans="28:28" x14ac:dyDescent="0.6">
      <c r="AB3473" s="9"/>
    </row>
    <row r="3474" spans="28:28" x14ac:dyDescent="0.6">
      <c r="AB3474" s="9"/>
    </row>
    <row r="3475" spans="28:28" x14ac:dyDescent="0.6">
      <c r="AB3475" s="9"/>
    </row>
    <row r="3476" spans="28:28" x14ac:dyDescent="0.6">
      <c r="AB3476" s="9"/>
    </row>
    <row r="3477" spans="28:28" x14ac:dyDescent="0.6">
      <c r="AB3477" s="9"/>
    </row>
    <row r="3478" spans="28:28" x14ac:dyDescent="0.6">
      <c r="AB3478" s="9"/>
    </row>
    <row r="3479" spans="28:28" x14ac:dyDescent="0.6">
      <c r="AB3479" s="9"/>
    </row>
    <row r="3480" spans="28:28" x14ac:dyDescent="0.6">
      <c r="AB3480" s="9"/>
    </row>
    <row r="3481" spans="28:28" x14ac:dyDescent="0.6">
      <c r="AB3481" s="9"/>
    </row>
    <row r="3482" spans="28:28" x14ac:dyDescent="0.6">
      <c r="AB3482" s="9"/>
    </row>
    <row r="3483" spans="28:28" x14ac:dyDescent="0.6">
      <c r="AB3483" s="9"/>
    </row>
    <row r="3484" spans="28:28" x14ac:dyDescent="0.6">
      <c r="AB3484" s="9"/>
    </row>
    <row r="3485" spans="28:28" x14ac:dyDescent="0.6">
      <c r="AB3485" s="9"/>
    </row>
    <row r="3486" spans="28:28" x14ac:dyDescent="0.6">
      <c r="AB3486" s="9"/>
    </row>
    <row r="3487" spans="28:28" x14ac:dyDescent="0.6">
      <c r="AB3487" s="9"/>
    </row>
    <row r="3488" spans="28:28" x14ac:dyDescent="0.6">
      <c r="AB3488" s="9"/>
    </row>
    <row r="3489" spans="28:28" x14ac:dyDescent="0.6">
      <c r="AB3489" s="9"/>
    </row>
    <row r="3490" spans="28:28" x14ac:dyDescent="0.6">
      <c r="AB3490" s="9"/>
    </row>
    <row r="3491" spans="28:28" x14ac:dyDescent="0.6">
      <c r="AB3491" s="9"/>
    </row>
    <row r="3492" spans="28:28" x14ac:dyDescent="0.6">
      <c r="AB3492" s="9"/>
    </row>
    <row r="3493" spans="28:28" x14ac:dyDescent="0.6">
      <c r="AB3493" s="9"/>
    </row>
    <row r="3494" spans="28:28" x14ac:dyDescent="0.6">
      <c r="AB3494" s="9"/>
    </row>
    <row r="3495" spans="28:28" x14ac:dyDescent="0.6">
      <c r="AB3495" s="9"/>
    </row>
    <row r="3496" spans="28:28" x14ac:dyDescent="0.6">
      <c r="AB3496" s="9"/>
    </row>
    <row r="3497" spans="28:28" x14ac:dyDescent="0.6">
      <c r="AB3497" s="9"/>
    </row>
    <row r="3498" spans="28:28" x14ac:dyDescent="0.6">
      <c r="AB3498" s="9"/>
    </row>
    <row r="3499" spans="28:28" x14ac:dyDescent="0.6">
      <c r="AB3499" s="9"/>
    </row>
    <row r="3500" spans="28:28" x14ac:dyDescent="0.6">
      <c r="AB3500" s="9"/>
    </row>
    <row r="3501" spans="28:28" x14ac:dyDescent="0.6">
      <c r="AB3501" s="9"/>
    </row>
    <row r="3502" spans="28:28" x14ac:dyDescent="0.6">
      <c r="AB3502" s="9"/>
    </row>
    <row r="3503" spans="28:28" x14ac:dyDescent="0.6">
      <c r="AB3503" s="9"/>
    </row>
    <row r="3504" spans="28:28" x14ac:dyDescent="0.6">
      <c r="AB3504" s="9"/>
    </row>
    <row r="3505" spans="28:28" x14ac:dyDescent="0.6">
      <c r="AB3505" s="9"/>
    </row>
    <row r="3506" spans="28:28" x14ac:dyDescent="0.6">
      <c r="AB3506" s="9"/>
    </row>
    <row r="3507" spans="28:28" x14ac:dyDescent="0.6">
      <c r="AB3507" s="9"/>
    </row>
    <row r="3508" spans="28:28" x14ac:dyDescent="0.6">
      <c r="AB3508" s="9"/>
    </row>
    <row r="3509" spans="28:28" x14ac:dyDescent="0.6">
      <c r="AB3509" s="9"/>
    </row>
    <row r="3510" spans="28:28" x14ac:dyDescent="0.6">
      <c r="AB3510" s="9"/>
    </row>
    <row r="3511" spans="28:28" x14ac:dyDescent="0.6">
      <c r="AB3511" s="9"/>
    </row>
    <row r="3512" spans="28:28" x14ac:dyDescent="0.6">
      <c r="AB3512" s="9"/>
    </row>
    <row r="3513" spans="28:28" x14ac:dyDescent="0.6">
      <c r="AB3513" s="9"/>
    </row>
    <row r="3514" spans="28:28" x14ac:dyDescent="0.6">
      <c r="AB3514" s="9"/>
    </row>
    <row r="3515" spans="28:28" x14ac:dyDescent="0.6">
      <c r="AB3515" s="9"/>
    </row>
    <row r="3516" spans="28:28" x14ac:dyDescent="0.6">
      <c r="AB3516" s="9"/>
    </row>
    <row r="3517" spans="28:28" x14ac:dyDescent="0.6">
      <c r="AB3517" s="9"/>
    </row>
    <row r="3518" spans="28:28" x14ac:dyDescent="0.6">
      <c r="AB3518" s="9"/>
    </row>
    <row r="3519" spans="28:28" x14ac:dyDescent="0.6">
      <c r="AB3519" s="9"/>
    </row>
    <row r="3520" spans="28:28" x14ac:dyDescent="0.6">
      <c r="AB3520" s="9"/>
    </row>
    <row r="3521" spans="28:28" x14ac:dyDescent="0.6">
      <c r="AB3521" s="9"/>
    </row>
    <row r="3522" spans="28:28" x14ac:dyDescent="0.6">
      <c r="AB3522" s="9"/>
    </row>
    <row r="3523" spans="28:28" x14ac:dyDescent="0.6">
      <c r="AB3523" s="9"/>
    </row>
    <row r="3524" spans="28:28" x14ac:dyDescent="0.6">
      <c r="AB3524" s="9"/>
    </row>
    <row r="3525" spans="28:28" x14ac:dyDescent="0.6">
      <c r="AB3525" s="9"/>
    </row>
    <row r="3526" spans="28:28" x14ac:dyDescent="0.6">
      <c r="AB3526" s="9"/>
    </row>
    <row r="3527" spans="28:28" x14ac:dyDescent="0.6">
      <c r="AB3527" s="9"/>
    </row>
    <row r="3528" spans="28:28" x14ac:dyDescent="0.6">
      <c r="AB3528" s="9"/>
    </row>
    <row r="3529" spans="28:28" x14ac:dyDescent="0.6">
      <c r="AB3529" s="9"/>
    </row>
    <row r="3530" spans="28:28" x14ac:dyDescent="0.6">
      <c r="AB3530" s="9"/>
    </row>
    <row r="3531" spans="28:28" x14ac:dyDescent="0.6">
      <c r="AB3531" s="9"/>
    </row>
    <row r="3532" spans="28:28" x14ac:dyDescent="0.6">
      <c r="AB3532" s="9"/>
    </row>
    <row r="3533" spans="28:28" x14ac:dyDescent="0.6">
      <c r="AB3533" s="9"/>
    </row>
    <row r="3534" spans="28:28" x14ac:dyDescent="0.6">
      <c r="AB3534" s="9"/>
    </row>
    <row r="3535" spans="28:28" x14ac:dyDescent="0.6">
      <c r="AB3535" s="9"/>
    </row>
    <row r="3536" spans="28:28" x14ac:dyDescent="0.6">
      <c r="AB3536" s="9"/>
    </row>
    <row r="3537" spans="28:28" x14ac:dyDescent="0.6">
      <c r="AB3537" s="9"/>
    </row>
    <row r="3538" spans="28:28" x14ac:dyDescent="0.6">
      <c r="AB3538" s="9"/>
    </row>
    <row r="3539" spans="28:28" x14ac:dyDescent="0.6">
      <c r="AB3539" s="9"/>
    </row>
    <row r="3540" spans="28:28" x14ac:dyDescent="0.6">
      <c r="AB3540" s="9"/>
    </row>
    <row r="3541" spans="28:28" x14ac:dyDescent="0.6">
      <c r="AB3541" s="9"/>
    </row>
    <row r="3542" spans="28:28" x14ac:dyDescent="0.6">
      <c r="AB3542" s="9"/>
    </row>
    <row r="3543" spans="28:28" x14ac:dyDescent="0.6">
      <c r="AB3543" s="9"/>
    </row>
    <row r="3544" spans="28:28" x14ac:dyDescent="0.6">
      <c r="AB3544" s="9"/>
    </row>
    <row r="3545" spans="28:28" x14ac:dyDescent="0.6">
      <c r="AB3545" s="9"/>
    </row>
    <row r="3546" spans="28:28" x14ac:dyDescent="0.6">
      <c r="AB3546" s="9"/>
    </row>
    <row r="3547" spans="28:28" x14ac:dyDescent="0.6">
      <c r="AB3547" s="9"/>
    </row>
    <row r="3548" spans="28:28" x14ac:dyDescent="0.6">
      <c r="AB3548" s="9"/>
    </row>
    <row r="3549" spans="28:28" x14ac:dyDescent="0.6">
      <c r="AB3549" s="9"/>
    </row>
    <row r="3550" spans="28:28" x14ac:dyDescent="0.6">
      <c r="AB3550" s="9"/>
    </row>
    <row r="3551" spans="28:28" x14ac:dyDescent="0.6">
      <c r="AB3551" s="9"/>
    </row>
    <row r="3552" spans="28:28" x14ac:dyDescent="0.6">
      <c r="AB3552" s="9"/>
    </row>
    <row r="3553" spans="28:28" x14ac:dyDescent="0.6">
      <c r="AB3553" s="9"/>
    </row>
    <row r="3554" spans="28:28" x14ac:dyDescent="0.6">
      <c r="AB3554" s="9"/>
    </row>
    <row r="3555" spans="28:28" x14ac:dyDescent="0.6">
      <c r="AB3555" s="9"/>
    </row>
    <row r="3556" spans="28:28" x14ac:dyDescent="0.6">
      <c r="AB3556" s="9"/>
    </row>
    <row r="3557" spans="28:28" x14ac:dyDescent="0.6">
      <c r="AB3557" s="9"/>
    </row>
    <row r="3558" spans="28:28" x14ac:dyDescent="0.6">
      <c r="AB3558" s="9"/>
    </row>
    <row r="3559" spans="28:28" x14ac:dyDescent="0.6">
      <c r="AB3559" s="9"/>
    </row>
    <row r="3560" spans="28:28" x14ac:dyDescent="0.6">
      <c r="AB3560" s="9"/>
    </row>
    <row r="3561" spans="28:28" x14ac:dyDescent="0.6">
      <c r="AB3561" s="9"/>
    </row>
    <row r="3562" spans="28:28" x14ac:dyDescent="0.6">
      <c r="AB3562" s="9"/>
    </row>
    <row r="3563" spans="28:28" x14ac:dyDescent="0.6">
      <c r="AB3563" s="9"/>
    </row>
    <row r="3564" spans="28:28" x14ac:dyDescent="0.6">
      <c r="AB3564" s="9"/>
    </row>
    <row r="3565" spans="28:28" x14ac:dyDescent="0.6">
      <c r="AB3565" s="9"/>
    </row>
    <row r="3566" spans="28:28" x14ac:dyDescent="0.6">
      <c r="AB3566" s="9"/>
    </row>
    <row r="3567" spans="28:28" x14ac:dyDescent="0.6">
      <c r="AB3567" s="9"/>
    </row>
    <row r="3568" spans="28:28" x14ac:dyDescent="0.6">
      <c r="AB3568" s="9"/>
    </row>
    <row r="3569" spans="28:28" x14ac:dyDescent="0.6">
      <c r="AB3569" s="9"/>
    </row>
    <row r="3570" spans="28:28" x14ac:dyDescent="0.6">
      <c r="AB3570" s="9"/>
    </row>
    <row r="3571" spans="28:28" x14ac:dyDescent="0.6">
      <c r="AB3571" s="9"/>
    </row>
    <row r="3572" spans="28:28" x14ac:dyDescent="0.6">
      <c r="AB3572" s="9"/>
    </row>
    <row r="3573" spans="28:28" x14ac:dyDescent="0.6">
      <c r="AB3573" s="9"/>
    </row>
    <row r="3574" spans="28:28" x14ac:dyDescent="0.6">
      <c r="AB3574" s="9"/>
    </row>
    <row r="3575" spans="28:28" x14ac:dyDescent="0.6">
      <c r="AB3575" s="9"/>
    </row>
    <row r="3576" spans="28:28" x14ac:dyDescent="0.6">
      <c r="AB3576" s="9"/>
    </row>
    <row r="3577" spans="28:28" x14ac:dyDescent="0.6">
      <c r="AB3577" s="9"/>
    </row>
    <row r="3578" spans="28:28" x14ac:dyDescent="0.6">
      <c r="AB3578" s="9"/>
    </row>
    <row r="3579" spans="28:28" x14ac:dyDescent="0.6">
      <c r="AB3579" s="9"/>
    </row>
    <row r="3580" spans="28:28" x14ac:dyDescent="0.6">
      <c r="AB3580" s="9"/>
    </row>
    <row r="3581" spans="28:28" x14ac:dyDescent="0.6">
      <c r="AB3581" s="9"/>
    </row>
    <row r="3582" spans="28:28" x14ac:dyDescent="0.6">
      <c r="AB3582" s="9"/>
    </row>
    <row r="3583" spans="28:28" x14ac:dyDescent="0.6">
      <c r="AB3583" s="9"/>
    </row>
    <row r="3584" spans="28:28" x14ac:dyDescent="0.6">
      <c r="AB3584" s="9"/>
    </row>
    <row r="3585" spans="28:28" x14ac:dyDescent="0.6">
      <c r="AB3585" s="9"/>
    </row>
    <row r="3586" spans="28:28" x14ac:dyDescent="0.6">
      <c r="AB3586" s="9"/>
    </row>
    <row r="3587" spans="28:28" x14ac:dyDescent="0.6">
      <c r="AB3587" s="9"/>
    </row>
    <row r="3588" spans="28:28" x14ac:dyDescent="0.6">
      <c r="AB3588" s="9"/>
    </row>
    <row r="3589" spans="28:28" x14ac:dyDescent="0.6">
      <c r="AB3589" s="9"/>
    </row>
    <row r="3590" spans="28:28" x14ac:dyDescent="0.6">
      <c r="AB3590" s="9"/>
    </row>
    <row r="3591" spans="28:28" x14ac:dyDescent="0.6">
      <c r="AB3591" s="9"/>
    </row>
    <row r="3592" spans="28:28" x14ac:dyDescent="0.6">
      <c r="AB3592" s="9"/>
    </row>
    <row r="3593" spans="28:28" x14ac:dyDescent="0.6">
      <c r="AB3593" s="9"/>
    </row>
    <row r="3594" spans="28:28" x14ac:dyDescent="0.6">
      <c r="AB3594" s="9"/>
    </row>
    <row r="3595" spans="28:28" x14ac:dyDescent="0.6">
      <c r="AB3595" s="9"/>
    </row>
    <row r="3596" spans="28:28" x14ac:dyDescent="0.6">
      <c r="AB3596" s="9"/>
    </row>
    <row r="3597" spans="28:28" x14ac:dyDescent="0.6">
      <c r="AB3597" s="9"/>
    </row>
    <row r="3598" spans="28:28" x14ac:dyDescent="0.6">
      <c r="AB3598" s="9"/>
    </row>
    <row r="3599" spans="28:28" x14ac:dyDescent="0.6">
      <c r="AB3599" s="9"/>
    </row>
    <row r="3600" spans="28:28" x14ac:dyDescent="0.6">
      <c r="AB3600" s="9"/>
    </row>
    <row r="3601" spans="28:28" x14ac:dyDescent="0.6">
      <c r="AB3601" s="9"/>
    </row>
    <row r="3602" spans="28:28" x14ac:dyDescent="0.6">
      <c r="AB3602" s="9"/>
    </row>
    <row r="3603" spans="28:28" x14ac:dyDescent="0.6">
      <c r="AB3603" s="9"/>
    </row>
    <row r="3604" spans="28:28" x14ac:dyDescent="0.6">
      <c r="AB3604" s="9"/>
    </row>
    <row r="3605" spans="28:28" x14ac:dyDescent="0.6">
      <c r="AB3605" s="9"/>
    </row>
    <row r="3606" spans="28:28" x14ac:dyDescent="0.6">
      <c r="AB3606" s="9"/>
    </row>
    <row r="3607" spans="28:28" x14ac:dyDescent="0.6">
      <c r="AB3607" s="9"/>
    </row>
    <row r="3608" spans="28:28" x14ac:dyDescent="0.6">
      <c r="AB3608" s="9"/>
    </row>
    <row r="3609" spans="28:28" x14ac:dyDescent="0.6">
      <c r="AB3609" s="9"/>
    </row>
    <row r="3610" spans="28:28" x14ac:dyDescent="0.6">
      <c r="AB3610" s="9"/>
    </row>
    <row r="3611" spans="28:28" x14ac:dyDescent="0.6">
      <c r="AB3611" s="9"/>
    </row>
    <row r="3612" spans="28:28" x14ac:dyDescent="0.6">
      <c r="AB3612" s="9"/>
    </row>
    <row r="3613" spans="28:28" x14ac:dyDescent="0.6">
      <c r="AB3613" s="9"/>
    </row>
    <row r="3614" spans="28:28" x14ac:dyDescent="0.6">
      <c r="AB3614" s="9"/>
    </row>
    <row r="3615" spans="28:28" x14ac:dyDescent="0.6">
      <c r="AB3615" s="9"/>
    </row>
    <row r="3616" spans="28:28" x14ac:dyDescent="0.6">
      <c r="AB3616" s="9"/>
    </row>
    <row r="3617" spans="28:28" x14ac:dyDescent="0.6">
      <c r="AB3617" s="9"/>
    </row>
    <row r="3618" spans="28:28" x14ac:dyDescent="0.6">
      <c r="AB3618" s="9"/>
    </row>
    <row r="3619" spans="28:28" x14ac:dyDescent="0.6">
      <c r="AB3619" s="9"/>
    </row>
    <row r="3620" spans="28:28" x14ac:dyDescent="0.6">
      <c r="AB3620" s="9"/>
    </row>
    <row r="3621" spans="28:28" x14ac:dyDescent="0.6">
      <c r="AB3621" s="9"/>
    </row>
    <row r="3622" spans="28:28" x14ac:dyDescent="0.6">
      <c r="AB3622" s="9"/>
    </row>
    <row r="3623" spans="28:28" x14ac:dyDescent="0.6">
      <c r="AB3623" s="9"/>
    </row>
    <row r="3624" spans="28:28" x14ac:dyDescent="0.6">
      <c r="AB3624" s="9"/>
    </row>
    <row r="3625" spans="28:28" x14ac:dyDescent="0.6">
      <c r="AB3625" s="9"/>
    </row>
    <row r="3626" spans="28:28" x14ac:dyDescent="0.6">
      <c r="AB3626" s="9"/>
    </row>
    <row r="3627" spans="28:28" x14ac:dyDescent="0.6">
      <c r="AB3627" s="9"/>
    </row>
    <row r="3628" spans="28:28" x14ac:dyDescent="0.6">
      <c r="AB3628" s="9"/>
    </row>
    <row r="3629" spans="28:28" x14ac:dyDescent="0.6">
      <c r="AB3629" s="9"/>
    </row>
    <row r="3630" spans="28:28" x14ac:dyDescent="0.6">
      <c r="AB3630" s="9"/>
    </row>
    <row r="3631" spans="28:28" x14ac:dyDescent="0.6">
      <c r="AB3631" s="9"/>
    </row>
    <row r="3632" spans="28:28" x14ac:dyDescent="0.6">
      <c r="AB3632" s="9"/>
    </row>
    <row r="3633" spans="28:28" x14ac:dyDescent="0.6">
      <c r="AB3633" s="9"/>
    </row>
    <row r="3634" spans="28:28" x14ac:dyDescent="0.6">
      <c r="AB3634" s="9"/>
    </row>
    <row r="3635" spans="28:28" x14ac:dyDescent="0.6">
      <c r="AB3635" s="9"/>
    </row>
    <row r="3636" spans="28:28" x14ac:dyDescent="0.6">
      <c r="AB3636" s="9"/>
    </row>
    <row r="3637" spans="28:28" x14ac:dyDescent="0.6">
      <c r="AB3637" s="9"/>
    </row>
    <row r="3638" spans="28:28" x14ac:dyDescent="0.6">
      <c r="AB3638" s="9"/>
    </row>
    <row r="3639" spans="28:28" x14ac:dyDescent="0.6">
      <c r="AB3639" s="9"/>
    </row>
    <row r="3640" spans="28:28" x14ac:dyDescent="0.6">
      <c r="AB3640" s="9"/>
    </row>
    <row r="3641" spans="28:28" x14ac:dyDescent="0.6">
      <c r="AB3641" s="9"/>
    </row>
    <row r="3642" spans="28:28" x14ac:dyDescent="0.6">
      <c r="AB3642" s="9"/>
    </row>
    <row r="3643" spans="28:28" x14ac:dyDescent="0.6">
      <c r="AB3643" s="9"/>
    </row>
    <row r="3644" spans="28:28" x14ac:dyDescent="0.6">
      <c r="AB3644" s="9"/>
    </row>
    <row r="3645" spans="28:28" x14ac:dyDescent="0.6">
      <c r="AB3645" s="9"/>
    </row>
    <row r="3646" spans="28:28" x14ac:dyDescent="0.6">
      <c r="AB3646" s="9"/>
    </row>
    <row r="3647" spans="28:28" x14ac:dyDescent="0.6">
      <c r="AB3647" s="9"/>
    </row>
    <row r="3648" spans="28:28" x14ac:dyDescent="0.6">
      <c r="AB3648" s="9"/>
    </row>
    <row r="3649" spans="28:28" x14ac:dyDescent="0.6">
      <c r="AB3649" s="9"/>
    </row>
    <row r="3650" spans="28:28" x14ac:dyDescent="0.6">
      <c r="AB3650" s="9"/>
    </row>
    <row r="3651" spans="28:28" x14ac:dyDescent="0.6">
      <c r="AB3651" s="9"/>
    </row>
    <row r="3652" spans="28:28" x14ac:dyDescent="0.6">
      <c r="AB3652" s="9"/>
    </row>
    <row r="3653" spans="28:28" x14ac:dyDescent="0.6">
      <c r="AB3653" s="9"/>
    </row>
    <row r="3654" spans="28:28" x14ac:dyDescent="0.6">
      <c r="AB3654" s="9"/>
    </row>
    <row r="3655" spans="28:28" x14ac:dyDescent="0.6">
      <c r="AB3655" s="9"/>
    </row>
    <row r="3656" spans="28:28" x14ac:dyDescent="0.6">
      <c r="AB3656" s="9"/>
    </row>
    <row r="3657" spans="28:28" x14ac:dyDescent="0.6">
      <c r="AB3657" s="9"/>
    </row>
    <row r="3658" spans="28:28" x14ac:dyDescent="0.6">
      <c r="AB3658" s="9"/>
    </row>
    <row r="3659" spans="28:28" x14ac:dyDescent="0.6">
      <c r="AB3659" s="9"/>
    </row>
    <row r="3660" spans="28:28" x14ac:dyDescent="0.6">
      <c r="AB3660" s="9"/>
    </row>
    <row r="3661" spans="28:28" x14ac:dyDescent="0.6">
      <c r="AB3661" s="9"/>
    </row>
    <row r="3662" spans="28:28" x14ac:dyDescent="0.6">
      <c r="AB3662" s="9"/>
    </row>
    <row r="3663" spans="28:28" x14ac:dyDescent="0.6">
      <c r="AB3663" s="9"/>
    </row>
    <row r="3664" spans="28:28" x14ac:dyDescent="0.6">
      <c r="AB3664" s="9"/>
    </row>
    <row r="3665" spans="28:28" x14ac:dyDescent="0.6">
      <c r="AB3665" s="9"/>
    </row>
    <row r="3666" spans="28:28" x14ac:dyDescent="0.6">
      <c r="AB3666" s="9"/>
    </row>
    <row r="3667" spans="28:28" x14ac:dyDescent="0.6">
      <c r="AB3667" s="9"/>
    </row>
    <row r="3668" spans="28:28" x14ac:dyDescent="0.6">
      <c r="AB3668" s="9"/>
    </row>
    <row r="3669" spans="28:28" x14ac:dyDescent="0.6">
      <c r="AB3669" s="9"/>
    </row>
    <row r="3670" spans="28:28" x14ac:dyDescent="0.6">
      <c r="AB3670" s="9"/>
    </row>
    <row r="3671" spans="28:28" x14ac:dyDescent="0.6">
      <c r="AB3671" s="9"/>
    </row>
    <row r="3672" spans="28:28" x14ac:dyDescent="0.6">
      <c r="AB3672" s="9"/>
    </row>
    <row r="3673" spans="28:28" x14ac:dyDescent="0.6">
      <c r="AB3673" s="9"/>
    </row>
    <row r="3674" spans="28:28" x14ac:dyDescent="0.6">
      <c r="AB3674" s="9"/>
    </row>
    <row r="3675" spans="28:28" x14ac:dyDescent="0.6">
      <c r="AB3675" s="9"/>
    </row>
    <row r="3676" spans="28:28" x14ac:dyDescent="0.6">
      <c r="AB3676" s="9"/>
    </row>
    <row r="3677" spans="28:28" x14ac:dyDescent="0.6">
      <c r="AB3677" s="9"/>
    </row>
    <row r="3678" spans="28:28" x14ac:dyDescent="0.6">
      <c r="AB3678" s="9"/>
    </row>
    <row r="3679" spans="28:28" x14ac:dyDescent="0.6">
      <c r="AB3679" s="9"/>
    </row>
    <row r="3680" spans="28:28" x14ac:dyDescent="0.6">
      <c r="AB3680" s="9"/>
    </row>
    <row r="3681" spans="28:28" x14ac:dyDescent="0.6">
      <c r="AB3681" s="9"/>
    </row>
    <row r="3682" spans="28:28" x14ac:dyDescent="0.6">
      <c r="AB3682" s="9"/>
    </row>
    <row r="3683" spans="28:28" x14ac:dyDescent="0.6">
      <c r="AB3683" s="9"/>
    </row>
    <row r="3684" spans="28:28" x14ac:dyDescent="0.6">
      <c r="AB3684" s="9"/>
    </row>
    <row r="3685" spans="28:28" x14ac:dyDescent="0.6">
      <c r="AB3685" s="9"/>
    </row>
    <row r="3686" spans="28:28" x14ac:dyDescent="0.6">
      <c r="AB3686" s="9"/>
    </row>
    <row r="3687" spans="28:28" x14ac:dyDescent="0.6">
      <c r="AB3687" s="9"/>
    </row>
    <row r="3688" spans="28:28" x14ac:dyDescent="0.6">
      <c r="AB3688" s="9"/>
    </row>
    <row r="3689" spans="28:28" x14ac:dyDescent="0.6">
      <c r="AB3689" s="9"/>
    </row>
    <row r="3690" spans="28:28" x14ac:dyDescent="0.6">
      <c r="AB3690" s="9"/>
    </row>
    <row r="3691" spans="28:28" x14ac:dyDescent="0.6">
      <c r="AB3691" s="9"/>
    </row>
    <row r="3692" spans="28:28" x14ac:dyDescent="0.6">
      <c r="AB3692" s="9"/>
    </row>
    <row r="3693" spans="28:28" x14ac:dyDescent="0.6">
      <c r="AB3693" s="9"/>
    </row>
    <row r="3694" spans="28:28" x14ac:dyDescent="0.6">
      <c r="AB3694" s="9"/>
    </row>
    <row r="3695" spans="28:28" x14ac:dyDescent="0.6">
      <c r="AB3695" s="9"/>
    </row>
    <row r="3696" spans="28:28" x14ac:dyDescent="0.6">
      <c r="AB3696" s="9"/>
    </row>
    <row r="3697" spans="28:28" x14ac:dyDescent="0.6">
      <c r="AB3697" s="9"/>
    </row>
    <row r="3698" spans="28:28" x14ac:dyDescent="0.6">
      <c r="AB3698" s="9"/>
    </row>
    <row r="3699" spans="28:28" x14ac:dyDescent="0.6">
      <c r="AB3699" s="9"/>
    </row>
    <row r="3700" spans="28:28" x14ac:dyDescent="0.6">
      <c r="AB3700" s="9"/>
    </row>
    <row r="3701" spans="28:28" x14ac:dyDescent="0.6">
      <c r="AB3701" s="9"/>
    </row>
    <row r="3702" spans="28:28" x14ac:dyDescent="0.6">
      <c r="AB3702" s="9"/>
    </row>
    <row r="3703" spans="28:28" x14ac:dyDescent="0.6">
      <c r="AB3703" s="9"/>
    </row>
    <row r="3704" spans="28:28" x14ac:dyDescent="0.6">
      <c r="AB3704" s="9"/>
    </row>
    <row r="3705" spans="28:28" x14ac:dyDescent="0.6">
      <c r="AB3705" s="9"/>
    </row>
    <row r="3706" spans="28:28" x14ac:dyDescent="0.6">
      <c r="AB3706" s="9"/>
    </row>
    <row r="3707" spans="28:28" x14ac:dyDescent="0.6">
      <c r="AB3707" s="9"/>
    </row>
    <row r="3708" spans="28:28" x14ac:dyDescent="0.6">
      <c r="AB3708" s="9"/>
    </row>
    <row r="3709" spans="28:28" x14ac:dyDescent="0.6">
      <c r="AB3709" s="9"/>
    </row>
    <row r="3710" spans="28:28" x14ac:dyDescent="0.6">
      <c r="AB3710" s="9"/>
    </row>
    <row r="3711" spans="28:28" x14ac:dyDescent="0.6">
      <c r="AB3711" s="9"/>
    </row>
    <row r="3712" spans="28:28" x14ac:dyDescent="0.6">
      <c r="AB3712" s="9"/>
    </row>
    <row r="3713" spans="28:28" x14ac:dyDescent="0.6">
      <c r="AB3713" s="9"/>
    </row>
    <row r="3714" spans="28:28" x14ac:dyDescent="0.6">
      <c r="AB3714" s="9"/>
    </row>
    <row r="3715" spans="28:28" x14ac:dyDescent="0.6">
      <c r="AB3715" s="9"/>
    </row>
    <row r="3716" spans="28:28" x14ac:dyDescent="0.6">
      <c r="AB3716" s="9"/>
    </row>
    <row r="3717" spans="28:28" x14ac:dyDescent="0.6">
      <c r="AB3717" s="9"/>
    </row>
    <row r="3718" spans="28:28" x14ac:dyDescent="0.6">
      <c r="AB3718" s="9"/>
    </row>
    <row r="3719" spans="28:28" x14ac:dyDescent="0.6">
      <c r="AB3719" s="9"/>
    </row>
    <row r="3720" spans="28:28" x14ac:dyDescent="0.6">
      <c r="AB3720" s="9"/>
    </row>
    <row r="3721" spans="28:28" x14ac:dyDescent="0.6">
      <c r="AB3721" s="9"/>
    </row>
    <row r="3722" spans="28:28" x14ac:dyDescent="0.6">
      <c r="AB3722" s="9"/>
    </row>
    <row r="3723" spans="28:28" x14ac:dyDescent="0.6">
      <c r="AB3723" s="9"/>
    </row>
    <row r="3724" spans="28:28" x14ac:dyDescent="0.6">
      <c r="AB3724" s="9"/>
    </row>
    <row r="3725" spans="28:28" x14ac:dyDescent="0.6">
      <c r="AB3725" s="9"/>
    </row>
    <row r="3726" spans="28:28" x14ac:dyDescent="0.6">
      <c r="AB3726" s="9"/>
    </row>
    <row r="3727" spans="28:28" x14ac:dyDescent="0.6">
      <c r="AB3727" s="9"/>
    </row>
    <row r="3728" spans="28:28" x14ac:dyDescent="0.6">
      <c r="AB3728" s="9"/>
    </row>
    <row r="3729" spans="28:28" x14ac:dyDescent="0.6">
      <c r="AB3729" s="9"/>
    </row>
    <row r="3730" spans="28:28" x14ac:dyDescent="0.6">
      <c r="AB3730" s="9"/>
    </row>
    <row r="3731" spans="28:28" x14ac:dyDescent="0.6">
      <c r="AB3731" s="9"/>
    </row>
    <row r="3732" spans="28:28" x14ac:dyDescent="0.6">
      <c r="AB3732" s="9"/>
    </row>
    <row r="3733" spans="28:28" x14ac:dyDescent="0.6">
      <c r="AB3733" s="9"/>
    </row>
    <row r="3734" spans="28:28" x14ac:dyDescent="0.6">
      <c r="AB3734" s="9"/>
    </row>
    <row r="3735" spans="28:28" x14ac:dyDescent="0.6">
      <c r="AB3735" s="9"/>
    </row>
    <row r="3736" spans="28:28" x14ac:dyDescent="0.6">
      <c r="AB3736" s="9"/>
    </row>
    <row r="3737" spans="28:28" x14ac:dyDescent="0.6">
      <c r="AB3737" s="9"/>
    </row>
    <row r="3738" spans="28:28" x14ac:dyDescent="0.6">
      <c r="AB3738" s="9"/>
    </row>
    <row r="3739" spans="28:28" x14ac:dyDescent="0.6">
      <c r="AB3739" s="9"/>
    </row>
    <row r="3740" spans="28:28" x14ac:dyDescent="0.6">
      <c r="AB3740" s="9"/>
    </row>
    <row r="3741" spans="28:28" x14ac:dyDescent="0.6">
      <c r="AB3741" s="9"/>
    </row>
    <row r="3742" spans="28:28" x14ac:dyDescent="0.6">
      <c r="AB3742" s="9"/>
    </row>
    <row r="3743" spans="28:28" x14ac:dyDescent="0.6">
      <c r="AB3743" s="9"/>
    </row>
    <row r="3744" spans="28:28" x14ac:dyDescent="0.6">
      <c r="AB3744" s="9"/>
    </row>
    <row r="3745" spans="28:28" x14ac:dyDescent="0.6">
      <c r="AB3745" s="9"/>
    </row>
    <row r="3746" spans="28:28" x14ac:dyDescent="0.6">
      <c r="AB3746" s="9"/>
    </row>
    <row r="3747" spans="28:28" x14ac:dyDescent="0.6">
      <c r="AB3747" s="9"/>
    </row>
    <row r="3748" spans="28:28" x14ac:dyDescent="0.6">
      <c r="AB3748" s="9"/>
    </row>
    <row r="3749" spans="28:28" x14ac:dyDescent="0.6">
      <c r="AB3749" s="9"/>
    </row>
    <row r="3750" spans="28:28" x14ac:dyDescent="0.6">
      <c r="AB3750" s="9"/>
    </row>
    <row r="3751" spans="28:28" x14ac:dyDescent="0.6">
      <c r="AB3751" s="9"/>
    </row>
    <row r="3752" spans="28:28" x14ac:dyDescent="0.6">
      <c r="AB3752" s="9"/>
    </row>
    <row r="3753" spans="28:28" x14ac:dyDescent="0.6">
      <c r="AB3753" s="9"/>
    </row>
    <row r="3754" spans="28:28" x14ac:dyDescent="0.6">
      <c r="AB3754" s="9"/>
    </row>
    <row r="3755" spans="28:28" x14ac:dyDescent="0.6">
      <c r="AB3755" s="9"/>
    </row>
    <row r="3756" spans="28:28" x14ac:dyDescent="0.6">
      <c r="AB3756" s="9"/>
    </row>
    <row r="3757" spans="28:28" x14ac:dyDescent="0.6">
      <c r="AB3757" s="9"/>
    </row>
    <row r="3758" spans="28:28" x14ac:dyDescent="0.6">
      <c r="AB3758" s="9"/>
    </row>
    <row r="3759" spans="28:28" x14ac:dyDescent="0.6">
      <c r="AB3759" s="9"/>
    </row>
    <row r="3760" spans="28:28" x14ac:dyDescent="0.6">
      <c r="AB3760" s="9"/>
    </row>
    <row r="3761" spans="28:28" x14ac:dyDescent="0.6">
      <c r="AB3761" s="9"/>
    </row>
    <row r="3762" spans="28:28" x14ac:dyDescent="0.6">
      <c r="AB3762" s="9"/>
    </row>
    <row r="3763" spans="28:28" x14ac:dyDescent="0.6">
      <c r="AB3763" s="9"/>
    </row>
    <row r="3764" spans="28:28" x14ac:dyDescent="0.6">
      <c r="AB3764" s="9"/>
    </row>
    <row r="3765" spans="28:28" x14ac:dyDescent="0.6">
      <c r="AB3765" s="9"/>
    </row>
    <row r="3766" spans="28:28" x14ac:dyDescent="0.6">
      <c r="AB3766" s="9"/>
    </row>
    <row r="3767" spans="28:28" x14ac:dyDescent="0.6">
      <c r="AB3767" s="9"/>
    </row>
    <row r="3768" spans="28:28" x14ac:dyDescent="0.6">
      <c r="AB3768" s="9"/>
    </row>
    <row r="3769" spans="28:28" x14ac:dyDescent="0.6">
      <c r="AB3769" s="9"/>
    </row>
    <row r="3770" spans="28:28" x14ac:dyDescent="0.6">
      <c r="AB3770" s="9"/>
    </row>
    <row r="3771" spans="28:28" x14ac:dyDescent="0.6">
      <c r="AB3771" s="9"/>
    </row>
    <row r="3772" spans="28:28" x14ac:dyDescent="0.6">
      <c r="AB3772" s="9"/>
    </row>
    <row r="3773" spans="28:28" x14ac:dyDescent="0.6">
      <c r="AB3773" s="9"/>
    </row>
    <row r="3774" spans="28:28" x14ac:dyDescent="0.6">
      <c r="AB3774" s="9"/>
    </row>
    <row r="3775" spans="28:28" x14ac:dyDescent="0.6">
      <c r="AB3775" s="9"/>
    </row>
    <row r="3776" spans="28:28" x14ac:dyDescent="0.6">
      <c r="AB3776" s="9"/>
    </row>
    <row r="3777" spans="28:28" x14ac:dyDescent="0.6">
      <c r="AB3777" s="9"/>
    </row>
    <row r="3778" spans="28:28" x14ac:dyDescent="0.6">
      <c r="AB3778" s="9"/>
    </row>
    <row r="3779" spans="28:28" x14ac:dyDescent="0.6">
      <c r="AB3779" s="9"/>
    </row>
    <row r="3780" spans="28:28" x14ac:dyDescent="0.6">
      <c r="AB3780" s="9"/>
    </row>
    <row r="3781" spans="28:28" x14ac:dyDescent="0.6">
      <c r="AB3781" s="9"/>
    </row>
    <row r="3782" spans="28:28" x14ac:dyDescent="0.6">
      <c r="AB3782" s="9"/>
    </row>
    <row r="3783" spans="28:28" x14ac:dyDescent="0.6">
      <c r="AB3783" s="9"/>
    </row>
    <row r="3784" spans="28:28" x14ac:dyDescent="0.6">
      <c r="AB3784" s="9"/>
    </row>
    <row r="3785" spans="28:28" x14ac:dyDescent="0.6">
      <c r="AB3785" s="9"/>
    </row>
    <row r="3786" spans="28:28" x14ac:dyDescent="0.6">
      <c r="AB3786" s="9"/>
    </row>
    <row r="3787" spans="28:28" x14ac:dyDescent="0.6">
      <c r="AB3787" s="9"/>
    </row>
    <row r="3788" spans="28:28" x14ac:dyDescent="0.6">
      <c r="AB3788" s="9"/>
    </row>
    <row r="3789" spans="28:28" x14ac:dyDescent="0.6">
      <c r="AB3789" s="9"/>
    </row>
    <row r="3790" spans="28:28" x14ac:dyDescent="0.6">
      <c r="AB3790" s="9"/>
    </row>
    <row r="3791" spans="28:28" x14ac:dyDescent="0.6">
      <c r="AB3791" s="9"/>
    </row>
    <row r="3792" spans="28:28" x14ac:dyDescent="0.6">
      <c r="AB3792" s="9"/>
    </row>
    <row r="3793" spans="28:28" x14ac:dyDescent="0.6">
      <c r="AB3793" s="9"/>
    </row>
    <row r="3794" spans="28:28" x14ac:dyDescent="0.6">
      <c r="AB3794" s="9"/>
    </row>
    <row r="3795" spans="28:28" x14ac:dyDescent="0.6">
      <c r="AB3795" s="9"/>
    </row>
    <row r="3796" spans="28:28" x14ac:dyDescent="0.6">
      <c r="AB3796" s="9"/>
    </row>
    <row r="3797" spans="28:28" x14ac:dyDescent="0.6">
      <c r="AB3797" s="9"/>
    </row>
    <row r="3798" spans="28:28" x14ac:dyDescent="0.6">
      <c r="AB3798" s="9"/>
    </row>
    <row r="3799" spans="28:28" x14ac:dyDescent="0.6">
      <c r="AB3799" s="9"/>
    </row>
    <row r="3800" spans="28:28" x14ac:dyDescent="0.6">
      <c r="AB3800" s="9"/>
    </row>
    <row r="3801" spans="28:28" x14ac:dyDescent="0.6">
      <c r="AB3801" s="9"/>
    </row>
    <row r="3802" spans="28:28" x14ac:dyDescent="0.6">
      <c r="AB3802" s="9"/>
    </row>
    <row r="3803" spans="28:28" x14ac:dyDescent="0.6">
      <c r="AB3803" s="9"/>
    </row>
    <row r="3804" spans="28:28" x14ac:dyDescent="0.6">
      <c r="AB3804" s="9"/>
    </row>
    <row r="3805" spans="28:28" x14ac:dyDescent="0.6">
      <c r="AB3805" s="9"/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3440"/>
  <sheetViews>
    <sheetView zoomScale="70" zoomScaleNormal="70" workbookViewId="0">
      <selection activeCell="K15" sqref="K15"/>
    </sheetView>
  </sheetViews>
  <sheetFormatPr defaultRowHeight="16.899999999999999" x14ac:dyDescent="0.6"/>
  <cols>
    <col min="5" max="5" width="8.875" customWidth="1"/>
    <col min="10" max="10" width="16.5" bestFit="1" customWidth="1"/>
    <col min="11" max="13" width="16.5" customWidth="1"/>
    <col min="16" max="16" width="12.8125" bestFit="1" customWidth="1"/>
    <col min="28" max="28" width="9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100</v>
      </c>
      <c r="AA1" s="1" t="s">
        <v>99</v>
      </c>
      <c r="AB1" s="1" t="s">
        <v>49</v>
      </c>
      <c r="AC1" s="1" t="s">
        <v>50</v>
      </c>
      <c r="AD1" s="20" t="s">
        <v>96</v>
      </c>
    </row>
    <row r="2" spans="1:30" x14ac:dyDescent="0.6">
      <c r="A2">
        <v>2014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60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2381.2000000000003</v>
      </c>
      <c r="M2" s="12">
        <f t="shared" ref="M2:M65" si="2">L2*0.17</f>
        <v>404.80400000000009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2367.6</v>
      </c>
      <c r="O2" s="12">
        <f t="shared" ref="O2:O65" si="3">N2*0.17</f>
        <v>402.49200000000002</v>
      </c>
      <c r="P2">
        <v>23812</v>
      </c>
      <c r="Q2">
        <v>23676</v>
      </c>
      <c r="R2">
        <v>0.81866051571205467</v>
      </c>
      <c r="S2">
        <v>0.18133948428794541</v>
      </c>
      <c r="T2">
        <v>0.51861260180965152</v>
      </c>
      <c r="U2">
        <v>0.48138739819034848</v>
      </c>
      <c r="V2">
        <v>6.1340044039005989E-3</v>
      </c>
      <c r="W2">
        <v>693</v>
      </c>
      <c r="X2">
        <f>W2-733</f>
        <v>-40</v>
      </c>
      <c r="Y2">
        <v>1149</v>
      </c>
      <c r="Z2">
        <v>819.85541566863617</v>
      </c>
      <c r="AA2">
        <v>693</v>
      </c>
      <c r="AB2" s="9">
        <v>10.7</v>
      </c>
      <c r="AC2">
        <v>0</v>
      </c>
      <c r="AD2">
        <f>AB2*AC2</f>
        <v>0</v>
      </c>
    </row>
    <row r="3" spans="1:30" x14ac:dyDescent="0.6">
      <c r="A3">
        <v>2014</v>
      </c>
      <c r="B3">
        <v>1</v>
      </c>
      <c r="C3">
        <v>2</v>
      </c>
      <c r="D3">
        <f t="shared" ref="D3:D66" si="4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4173.45</v>
      </c>
      <c r="M3" s="13">
        <f t="shared" si="2"/>
        <v>709.48649999999998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4069.5</v>
      </c>
      <c r="O3" s="13">
        <f t="shared" si="3"/>
        <v>691.81500000000005</v>
      </c>
      <c r="P3">
        <v>27823</v>
      </c>
      <c r="Q3">
        <v>27130</v>
      </c>
      <c r="R3">
        <v>0.83547067918220719</v>
      </c>
      <c r="S3">
        <v>0.1645293208177929</v>
      </c>
      <c r="T3">
        <v>0.50996799184933128</v>
      </c>
      <c r="U3">
        <v>0.49003200815066872</v>
      </c>
      <c r="V3">
        <v>3.2634867712267097E-2</v>
      </c>
      <c r="W3">
        <v>747</v>
      </c>
      <c r="X3">
        <f t="shared" ref="X3:X66" si="5">W3-W2</f>
        <v>54</v>
      </c>
      <c r="Y3">
        <v>1149</v>
      </c>
      <c r="Z3">
        <v>802.37676541278222</v>
      </c>
      <c r="AA3">
        <v>747</v>
      </c>
      <c r="AB3" s="9">
        <v>9.6</v>
      </c>
      <c r="AC3">
        <v>0</v>
      </c>
      <c r="AD3">
        <f t="shared" ref="AD3:AD66" si="6">AB3*AC3</f>
        <v>0</v>
      </c>
    </row>
    <row r="4" spans="1:30" x14ac:dyDescent="0.6">
      <c r="A4">
        <v>2014</v>
      </c>
      <c r="B4">
        <v>1</v>
      </c>
      <c r="C4">
        <v>3</v>
      </c>
      <c r="D4">
        <f t="shared" si="4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2318.8000000000002</v>
      </c>
      <c r="M4" s="13">
        <f t="shared" si="2"/>
        <v>394.19600000000008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2416.9</v>
      </c>
      <c r="O4" s="13">
        <f t="shared" si="3"/>
        <v>410.87300000000005</v>
      </c>
      <c r="P4">
        <v>23188</v>
      </c>
      <c r="Q4">
        <v>24169</v>
      </c>
      <c r="R4">
        <v>0.81772056972776475</v>
      </c>
      <c r="S4">
        <v>0.18227943027223531</v>
      </c>
      <c r="T4">
        <v>0.49382232804201631</v>
      </c>
      <c r="U4">
        <v>0.50617767195798369</v>
      </c>
      <c r="V4">
        <v>2.2313695094927321E-2</v>
      </c>
      <c r="W4">
        <v>662</v>
      </c>
      <c r="X4">
        <f t="shared" si="5"/>
        <v>-85</v>
      </c>
      <c r="Y4">
        <v>1149</v>
      </c>
      <c r="Z4">
        <v>754.67068766373211</v>
      </c>
      <c r="AA4">
        <v>662</v>
      </c>
      <c r="AB4" s="9">
        <v>10.7</v>
      </c>
      <c r="AC4">
        <v>0</v>
      </c>
      <c r="AD4">
        <f t="shared" si="6"/>
        <v>0</v>
      </c>
    </row>
    <row r="5" spans="1:30" x14ac:dyDescent="0.6">
      <c r="A5">
        <v>2014</v>
      </c>
      <c r="B5">
        <v>1</v>
      </c>
      <c r="C5">
        <v>4</v>
      </c>
      <c r="D5">
        <f t="shared" si="4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2169.9</v>
      </c>
      <c r="M5" s="13">
        <f t="shared" si="2"/>
        <v>368.88300000000004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2705</v>
      </c>
      <c r="O5" s="13">
        <f t="shared" si="3"/>
        <v>459.85</v>
      </c>
      <c r="P5">
        <v>21699</v>
      </c>
      <c r="Q5">
        <v>27050</v>
      </c>
      <c r="R5">
        <v>0.83394049125478875</v>
      </c>
      <c r="S5">
        <v>0.16605950874521119</v>
      </c>
      <c r="T5">
        <v>0.48387193005092449</v>
      </c>
      <c r="U5">
        <v>0.51612806994907545</v>
      </c>
      <c r="V5">
        <v>2.415458937198068E-3</v>
      </c>
      <c r="W5">
        <v>660</v>
      </c>
      <c r="X5">
        <f t="shared" si="5"/>
        <v>-2</v>
      </c>
      <c r="Y5">
        <v>1149</v>
      </c>
      <c r="Z5">
        <v>747.34836812165679</v>
      </c>
      <c r="AA5">
        <v>660</v>
      </c>
      <c r="AB5" s="9">
        <v>7.6</v>
      </c>
      <c r="AC5">
        <v>0</v>
      </c>
      <c r="AD5">
        <f t="shared" si="6"/>
        <v>0</v>
      </c>
    </row>
    <row r="6" spans="1:30" x14ac:dyDescent="0.6">
      <c r="A6">
        <v>2014</v>
      </c>
      <c r="B6">
        <v>1</v>
      </c>
      <c r="C6">
        <v>5</v>
      </c>
      <c r="D6">
        <f t="shared" si="4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2450.6</v>
      </c>
      <c r="M6" s="13">
        <f t="shared" si="2"/>
        <v>416.60200000000003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2945.7000000000003</v>
      </c>
      <c r="O6" s="13">
        <f t="shared" si="3"/>
        <v>500.76900000000006</v>
      </c>
      <c r="P6">
        <v>24506</v>
      </c>
      <c r="Q6">
        <v>29457</v>
      </c>
      <c r="R6">
        <v>0.81476826691484061</v>
      </c>
      <c r="S6">
        <v>0.18523173308515931</v>
      </c>
      <c r="T6">
        <v>0.48169708675977357</v>
      </c>
      <c r="U6">
        <v>0.51830291324022637</v>
      </c>
      <c r="V6">
        <v>4.979769685652038E-3</v>
      </c>
      <c r="W6">
        <v>697</v>
      </c>
      <c r="X6">
        <f t="shared" si="5"/>
        <v>37</v>
      </c>
      <c r="Y6">
        <v>1149</v>
      </c>
      <c r="Z6">
        <v>796.1094353975484</v>
      </c>
      <c r="AA6">
        <v>697</v>
      </c>
      <c r="AB6" s="9">
        <v>6.5</v>
      </c>
      <c r="AC6">
        <v>0</v>
      </c>
      <c r="AD6">
        <f t="shared" si="6"/>
        <v>0</v>
      </c>
    </row>
    <row r="7" spans="1:30" x14ac:dyDescent="0.6">
      <c r="A7">
        <v>2014</v>
      </c>
      <c r="B7">
        <v>1</v>
      </c>
      <c r="C7">
        <v>6</v>
      </c>
      <c r="D7">
        <f t="shared" si="4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4015.2</v>
      </c>
      <c r="M7" s="13">
        <f t="shared" si="2"/>
        <v>682.58400000000006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3531.6</v>
      </c>
      <c r="O7" s="13">
        <f t="shared" si="3"/>
        <v>600.37200000000007</v>
      </c>
      <c r="P7">
        <v>26768</v>
      </c>
      <c r="Q7">
        <v>23544</v>
      </c>
      <c r="R7">
        <v>0.88219917160134553</v>
      </c>
      <c r="S7">
        <v>0.11780082839865449</v>
      </c>
      <c r="T7">
        <v>0.48009932398519362</v>
      </c>
      <c r="U7">
        <v>0.51990067601480638</v>
      </c>
      <c r="V7">
        <v>3.8606125155038203E-2</v>
      </c>
      <c r="W7">
        <v>664</v>
      </c>
      <c r="X7">
        <f t="shared" si="5"/>
        <v>-33</v>
      </c>
      <c r="Y7">
        <v>1149</v>
      </c>
      <c r="Z7">
        <v>713.1610351131219</v>
      </c>
      <c r="AA7">
        <v>664</v>
      </c>
      <c r="AB7" s="9">
        <v>6.3</v>
      </c>
      <c r="AC7">
        <v>0</v>
      </c>
      <c r="AD7">
        <f t="shared" si="6"/>
        <v>0</v>
      </c>
    </row>
    <row r="8" spans="1:30" x14ac:dyDescent="0.6">
      <c r="A8">
        <v>2014</v>
      </c>
      <c r="B8">
        <v>1</v>
      </c>
      <c r="C8">
        <v>7</v>
      </c>
      <c r="D8">
        <f t="shared" si="4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3263.85</v>
      </c>
      <c r="M8" s="13">
        <f t="shared" si="2"/>
        <v>554.85450000000003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3065.7</v>
      </c>
      <c r="O8" s="13">
        <f t="shared" si="3"/>
        <v>521.16899999999998</v>
      </c>
      <c r="P8">
        <v>21759</v>
      </c>
      <c r="Q8">
        <v>20438</v>
      </c>
      <c r="R8">
        <v>0.78774865652445625</v>
      </c>
      <c r="S8">
        <v>0.2122513434755437</v>
      </c>
      <c r="T8">
        <v>0.5478350849427599</v>
      </c>
      <c r="U8">
        <v>0.45216491505724021</v>
      </c>
      <c r="V8">
        <v>2.2773052159017079E-2</v>
      </c>
      <c r="W8">
        <v>713</v>
      </c>
      <c r="X8">
        <f t="shared" si="5"/>
        <v>49</v>
      </c>
      <c r="Y8">
        <v>1149</v>
      </c>
      <c r="Z8">
        <v>713.02824414418387</v>
      </c>
      <c r="AA8">
        <v>713</v>
      </c>
      <c r="AB8" s="9">
        <v>8.8000000000000007</v>
      </c>
      <c r="AC8">
        <v>0.1</v>
      </c>
      <c r="AD8">
        <f t="shared" si="6"/>
        <v>0.88000000000000012</v>
      </c>
    </row>
    <row r="9" spans="1:30" x14ac:dyDescent="0.6">
      <c r="A9">
        <v>2014</v>
      </c>
      <c r="B9">
        <v>1</v>
      </c>
      <c r="C9">
        <v>8</v>
      </c>
      <c r="D9">
        <f t="shared" si="4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3039</v>
      </c>
      <c r="M9" s="13">
        <f t="shared" si="2"/>
        <v>516.63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3422.25</v>
      </c>
      <c r="O9" s="13">
        <f t="shared" si="3"/>
        <v>581.78250000000003</v>
      </c>
      <c r="P9">
        <v>20260</v>
      </c>
      <c r="Q9">
        <v>22815</v>
      </c>
      <c r="R9">
        <v>0.77446049650384019</v>
      </c>
      <c r="S9">
        <v>0.22553950349615989</v>
      </c>
      <c r="T9">
        <v>0.47633560348988618</v>
      </c>
      <c r="U9">
        <v>0.52366439651011376</v>
      </c>
      <c r="V9">
        <v>1.8247678247678249E-2</v>
      </c>
      <c r="W9">
        <v>646</v>
      </c>
      <c r="X9">
        <f t="shared" si="5"/>
        <v>-67</v>
      </c>
      <c r="Y9">
        <v>1149</v>
      </c>
      <c r="Z9">
        <v>748.02752562389935</v>
      </c>
      <c r="AA9">
        <v>646</v>
      </c>
      <c r="AB9" s="9">
        <v>7</v>
      </c>
      <c r="AC9">
        <v>41.3</v>
      </c>
      <c r="AD9">
        <f t="shared" si="6"/>
        <v>289.09999999999997</v>
      </c>
    </row>
    <row r="10" spans="1:30" x14ac:dyDescent="0.6">
      <c r="A10">
        <v>2014</v>
      </c>
      <c r="B10">
        <v>1</v>
      </c>
      <c r="C10">
        <v>9</v>
      </c>
      <c r="D10">
        <f t="shared" si="4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3715.0499999999997</v>
      </c>
      <c r="M10" s="13">
        <f t="shared" si="2"/>
        <v>631.55849999999998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3641.25</v>
      </c>
      <c r="O10" s="13">
        <f t="shared" si="3"/>
        <v>619.01250000000005</v>
      </c>
      <c r="P10">
        <v>24767</v>
      </c>
      <c r="Q10">
        <v>24275</v>
      </c>
      <c r="R10">
        <v>0.82980177562771207</v>
      </c>
      <c r="S10">
        <v>0.17019822437228779</v>
      </c>
      <c r="T10">
        <v>0.46731465490529728</v>
      </c>
      <c r="U10">
        <v>0.53268534509470278</v>
      </c>
      <c r="V10">
        <v>2.38880769699184E-2</v>
      </c>
      <c r="W10">
        <v>696</v>
      </c>
      <c r="X10">
        <f t="shared" si="5"/>
        <v>50</v>
      </c>
      <c r="Y10">
        <v>1149</v>
      </c>
      <c r="Z10">
        <v>729.75062591122992</v>
      </c>
      <c r="AA10">
        <v>696</v>
      </c>
      <c r="AB10" s="9">
        <v>1.9</v>
      </c>
      <c r="AC10">
        <v>0.1</v>
      </c>
      <c r="AD10">
        <f t="shared" si="6"/>
        <v>0.19</v>
      </c>
    </row>
    <row r="11" spans="1:30" x14ac:dyDescent="0.6">
      <c r="A11">
        <v>2014</v>
      </c>
      <c r="B11">
        <v>1</v>
      </c>
      <c r="C11">
        <v>10</v>
      </c>
      <c r="D11">
        <f t="shared" si="4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2585.4</v>
      </c>
      <c r="M11" s="13">
        <f t="shared" si="2"/>
        <v>439.51800000000003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2243.2000000000003</v>
      </c>
      <c r="O11" s="13">
        <f t="shared" si="3"/>
        <v>381.34400000000005</v>
      </c>
      <c r="P11">
        <v>25854</v>
      </c>
      <c r="Q11">
        <v>22432</v>
      </c>
      <c r="R11">
        <v>0.87966389556529812</v>
      </c>
      <c r="S11">
        <v>0.1203361044347019</v>
      </c>
      <c r="T11">
        <v>0.43923591848487759</v>
      </c>
      <c r="U11">
        <v>0.56076408151512236</v>
      </c>
      <c r="V11">
        <v>4.7884870651715032E-2</v>
      </c>
      <c r="W11">
        <v>645</v>
      </c>
      <c r="X11">
        <f t="shared" si="5"/>
        <v>-51</v>
      </c>
      <c r="Y11">
        <v>1149</v>
      </c>
      <c r="Z11">
        <v>748.16444457814066</v>
      </c>
      <c r="AA11">
        <v>645</v>
      </c>
      <c r="AB11" s="9">
        <v>3.6</v>
      </c>
      <c r="AC11">
        <v>0.1</v>
      </c>
      <c r="AD11">
        <f t="shared" si="6"/>
        <v>0.36000000000000004</v>
      </c>
    </row>
    <row r="12" spans="1:30" x14ac:dyDescent="0.6">
      <c r="A12">
        <v>2014</v>
      </c>
      <c r="B12">
        <v>1</v>
      </c>
      <c r="C12">
        <v>11</v>
      </c>
      <c r="D12">
        <f t="shared" si="4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2436</v>
      </c>
      <c r="M12" s="13">
        <f t="shared" si="2"/>
        <v>414.12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2262.2000000000003</v>
      </c>
      <c r="O12" s="13">
        <f t="shared" si="3"/>
        <v>384.57400000000007</v>
      </c>
      <c r="P12">
        <v>24360</v>
      </c>
      <c r="Q12">
        <v>22622</v>
      </c>
      <c r="R12">
        <v>0.83218718433665029</v>
      </c>
      <c r="S12">
        <v>0.16781281566334971</v>
      </c>
      <c r="T12">
        <v>0.51188893871118935</v>
      </c>
      <c r="U12">
        <v>0.48811106128881071</v>
      </c>
      <c r="V12">
        <v>2.6257369955654891E-2</v>
      </c>
      <c r="W12">
        <v>718</v>
      </c>
      <c r="X12">
        <f t="shared" si="5"/>
        <v>73</v>
      </c>
      <c r="Y12">
        <v>1149</v>
      </c>
      <c r="Z12">
        <v>795.80901028084531</v>
      </c>
      <c r="AA12">
        <v>718</v>
      </c>
      <c r="AB12" s="9">
        <v>5.4</v>
      </c>
      <c r="AC12">
        <v>0</v>
      </c>
      <c r="AD12">
        <f t="shared" si="6"/>
        <v>0</v>
      </c>
    </row>
    <row r="13" spans="1:30" x14ac:dyDescent="0.6">
      <c r="A13">
        <v>2014</v>
      </c>
      <c r="B13">
        <v>1</v>
      </c>
      <c r="C13">
        <v>12</v>
      </c>
      <c r="D13">
        <f t="shared" si="4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2516.4</v>
      </c>
      <c r="M13" s="13">
        <f t="shared" si="2"/>
        <v>427.78800000000007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2844.9</v>
      </c>
      <c r="O13" s="13">
        <f t="shared" si="3"/>
        <v>483.63300000000004</v>
      </c>
      <c r="P13">
        <v>25164</v>
      </c>
      <c r="Q13">
        <v>28449</v>
      </c>
      <c r="R13">
        <v>0.81414441578124441</v>
      </c>
      <c r="S13">
        <v>0.18585558421875559</v>
      </c>
      <c r="T13">
        <v>0.43809303134111321</v>
      </c>
      <c r="U13">
        <v>0.56190696865888679</v>
      </c>
      <c r="V13">
        <v>4.7361939945060154E-3</v>
      </c>
      <c r="W13">
        <v>701</v>
      </c>
      <c r="X13">
        <f t="shared" si="5"/>
        <v>-17</v>
      </c>
      <c r="Y13">
        <v>1149</v>
      </c>
      <c r="Z13">
        <v>774.3417678249308</v>
      </c>
      <c r="AA13">
        <v>701</v>
      </c>
      <c r="AB13" s="9">
        <v>6</v>
      </c>
      <c r="AC13">
        <v>0</v>
      </c>
      <c r="AD13">
        <f t="shared" si="6"/>
        <v>0</v>
      </c>
    </row>
    <row r="14" spans="1:30" x14ac:dyDescent="0.6">
      <c r="A14">
        <v>2014</v>
      </c>
      <c r="B14">
        <v>1</v>
      </c>
      <c r="C14">
        <v>13</v>
      </c>
      <c r="D14">
        <f t="shared" si="4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3933.75</v>
      </c>
      <c r="M14" s="13">
        <f t="shared" si="2"/>
        <v>668.73750000000007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3892.35</v>
      </c>
      <c r="O14" s="13">
        <f t="shared" si="3"/>
        <v>661.69950000000006</v>
      </c>
      <c r="P14">
        <v>26225</v>
      </c>
      <c r="Q14">
        <v>25949</v>
      </c>
      <c r="R14">
        <v>0.83500839889384781</v>
      </c>
      <c r="S14">
        <v>0.16499160110615221</v>
      </c>
      <c r="T14">
        <v>0.48565138336036168</v>
      </c>
      <c r="U14">
        <v>0.51434861663963827</v>
      </c>
      <c r="V14">
        <v>1.8188072677236759E-2</v>
      </c>
      <c r="W14">
        <v>707</v>
      </c>
      <c r="X14">
        <f t="shared" si="5"/>
        <v>6</v>
      </c>
      <c r="Y14">
        <v>1149</v>
      </c>
      <c r="Z14">
        <v>703.84533618189221</v>
      </c>
      <c r="AA14">
        <v>707</v>
      </c>
      <c r="AB14" s="9">
        <v>3</v>
      </c>
      <c r="AC14">
        <v>0</v>
      </c>
      <c r="AD14">
        <f t="shared" si="6"/>
        <v>0</v>
      </c>
    </row>
    <row r="15" spans="1:30" x14ac:dyDescent="0.6">
      <c r="A15">
        <v>2014</v>
      </c>
      <c r="B15">
        <v>1</v>
      </c>
      <c r="C15">
        <v>14</v>
      </c>
      <c r="D15">
        <f t="shared" si="4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3289.7999999999997</v>
      </c>
      <c r="M15" s="13">
        <f t="shared" si="2"/>
        <v>559.26599999999996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3325.5</v>
      </c>
      <c r="O15" s="13">
        <f t="shared" si="3"/>
        <v>565.33500000000004</v>
      </c>
      <c r="P15">
        <v>21932</v>
      </c>
      <c r="Q15">
        <v>22170</v>
      </c>
      <c r="R15">
        <v>0.89689544926822407</v>
      </c>
      <c r="S15">
        <v>0.103104550731776</v>
      </c>
      <c r="T15">
        <v>0.46656357531590992</v>
      </c>
      <c r="U15">
        <v>0.53343642468409014</v>
      </c>
      <c r="V15">
        <v>3.6569468489456879E-2</v>
      </c>
      <c r="W15">
        <v>670</v>
      </c>
      <c r="X15">
        <f t="shared" si="5"/>
        <v>-37</v>
      </c>
      <c r="Y15">
        <v>1149</v>
      </c>
      <c r="Z15">
        <v>663.35675698471891</v>
      </c>
      <c r="AA15">
        <v>670</v>
      </c>
      <c r="AB15" s="9">
        <v>3.4</v>
      </c>
      <c r="AC15">
        <v>0</v>
      </c>
      <c r="AD15">
        <f t="shared" si="6"/>
        <v>0</v>
      </c>
    </row>
    <row r="16" spans="1:30" x14ac:dyDescent="0.6">
      <c r="A16">
        <v>2014</v>
      </c>
      <c r="B16">
        <v>1</v>
      </c>
      <c r="C16">
        <v>15</v>
      </c>
      <c r="D16">
        <f t="shared" si="4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3378.6</v>
      </c>
      <c r="M16" s="13">
        <f t="shared" si="2"/>
        <v>574.36200000000008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3644.4</v>
      </c>
      <c r="O16" s="13">
        <f t="shared" si="3"/>
        <v>619.54800000000012</v>
      </c>
      <c r="P16">
        <v>22524</v>
      </c>
      <c r="Q16">
        <v>24296</v>
      </c>
      <c r="R16">
        <v>0.81645727879525476</v>
      </c>
      <c r="S16">
        <v>0.18354272120474521</v>
      </c>
      <c r="T16">
        <v>0.49208680712515052</v>
      </c>
      <c r="U16">
        <v>0.50791319287484959</v>
      </c>
      <c r="V16">
        <v>1.508485747240073E-2</v>
      </c>
      <c r="W16">
        <v>619</v>
      </c>
      <c r="X16">
        <f t="shared" si="5"/>
        <v>-51</v>
      </c>
      <c r="Y16">
        <v>1149</v>
      </c>
      <c r="Z16">
        <v>701.52183527807358</v>
      </c>
      <c r="AA16">
        <v>619</v>
      </c>
      <c r="AB16" s="9">
        <v>4.3</v>
      </c>
      <c r="AC16">
        <v>0</v>
      </c>
      <c r="AD16">
        <f t="shared" si="6"/>
        <v>0</v>
      </c>
    </row>
    <row r="17" spans="1:30" x14ac:dyDescent="0.6">
      <c r="A17">
        <v>2014</v>
      </c>
      <c r="B17">
        <v>1</v>
      </c>
      <c r="C17">
        <v>16</v>
      </c>
      <c r="D17">
        <f t="shared" si="4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4018.95</v>
      </c>
      <c r="M17" s="13">
        <f t="shared" si="2"/>
        <v>683.22149999999999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3733.7999999999997</v>
      </c>
      <c r="O17" s="13">
        <f t="shared" si="3"/>
        <v>634.74599999999998</v>
      </c>
      <c r="P17">
        <v>26793</v>
      </c>
      <c r="Q17">
        <v>24892</v>
      </c>
      <c r="R17">
        <v>0.77822721903015346</v>
      </c>
      <c r="S17">
        <v>0.22177278096984651</v>
      </c>
      <c r="T17">
        <v>0.44957356357499939</v>
      </c>
      <c r="U17">
        <v>0.55042643642500055</v>
      </c>
      <c r="V17">
        <v>9.6129398188894762E-3</v>
      </c>
      <c r="W17">
        <v>694</v>
      </c>
      <c r="X17">
        <f t="shared" si="5"/>
        <v>75</v>
      </c>
      <c r="Y17">
        <v>1149</v>
      </c>
      <c r="Z17">
        <v>741.27918897750828</v>
      </c>
      <c r="AA17">
        <v>694</v>
      </c>
      <c r="AB17" s="9">
        <v>5.0999999999999996</v>
      </c>
      <c r="AC17">
        <v>0</v>
      </c>
      <c r="AD17">
        <f t="shared" si="6"/>
        <v>0</v>
      </c>
    </row>
    <row r="18" spans="1:30" x14ac:dyDescent="0.6">
      <c r="A18">
        <v>2014</v>
      </c>
      <c r="B18">
        <v>1</v>
      </c>
      <c r="C18">
        <v>17</v>
      </c>
      <c r="D18">
        <f t="shared" si="4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2656.1000000000004</v>
      </c>
      <c r="M18" s="13">
        <f t="shared" si="2"/>
        <v>451.53700000000009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2374.7000000000003</v>
      </c>
      <c r="O18" s="13">
        <f t="shared" si="3"/>
        <v>403.69900000000007</v>
      </c>
      <c r="P18">
        <v>26561</v>
      </c>
      <c r="Q18">
        <v>23747</v>
      </c>
      <c r="R18">
        <v>0.86830044976856902</v>
      </c>
      <c r="S18">
        <v>0.13169955023143101</v>
      </c>
      <c r="T18">
        <v>0.52910135141082137</v>
      </c>
      <c r="U18">
        <v>0.47089864858917863</v>
      </c>
      <c r="V18">
        <v>0.4762950695227624</v>
      </c>
      <c r="W18">
        <v>846</v>
      </c>
      <c r="X18">
        <f t="shared" si="5"/>
        <v>152</v>
      </c>
      <c r="Y18">
        <v>1149</v>
      </c>
      <c r="Z18">
        <v>818.5111297850226</v>
      </c>
      <c r="AA18">
        <v>846</v>
      </c>
      <c r="AB18" s="9">
        <v>6.6</v>
      </c>
      <c r="AC18">
        <v>0</v>
      </c>
      <c r="AD18">
        <f t="shared" si="6"/>
        <v>0</v>
      </c>
    </row>
    <row r="19" spans="1:30" x14ac:dyDescent="0.6">
      <c r="A19">
        <v>2014</v>
      </c>
      <c r="B19">
        <v>1</v>
      </c>
      <c r="C19">
        <v>18</v>
      </c>
      <c r="D19">
        <f t="shared" si="4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2555.8000000000002</v>
      </c>
      <c r="M19" s="13">
        <f t="shared" si="2"/>
        <v>434.48600000000005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2505.1000000000004</v>
      </c>
      <c r="O19" s="13">
        <f t="shared" si="3"/>
        <v>425.86700000000008</v>
      </c>
      <c r="P19">
        <v>25558</v>
      </c>
      <c r="Q19">
        <v>25051</v>
      </c>
      <c r="R19">
        <v>0.87834904890636645</v>
      </c>
      <c r="S19">
        <v>0.1216509510936335</v>
      </c>
      <c r="T19">
        <v>0.48718468232067808</v>
      </c>
      <c r="U19">
        <v>0.51281531767932187</v>
      </c>
      <c r="V19">
        <v>3.3686324453503752E-2</v>
      </c>
      <c r="W19">
        <v>783</v>
      </c>
      <c r="X19">
        <f t="shared" si="5"/>
        <v>-63</v>
      </c>
      <c r="Y19">
        <v>1149</v>
      </c>
      <c r="Z19">
        <v>797.84644541394903</v>
      </c>
      <c r="AA19">
        <v>783</v>
      </c>
      <c r="AB19" s="9">
        <v>6.3</v>
      </c>
      <c r="AC19">
        <v>0</v>
      </c>
      <c r="AD19">
        <f t="shared" si="6"/>
        <v>0</v>
      </c>
    </row>
    <row r="20" spans="1:30" x14ac:dyDescent="0.6">
      <c r="A20">
        <v>2014</v>
      </c>
      <c r="B20">
        <v>1</v>
      </c>
      <c r="C20">
        <v>19</v>
      </c>
      <c r="D20">
        <f t="shared" si="4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2552.5</v>
      </c>
      <c r="M20" s="13">
        <f t="shared" si="2"/>
        <v>433.92500000000001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2929.6000000000004</v>
      </c>
      <c r="O20" s="13">
        <f t="shared" si="3"/>
        <v>498.0320000000001</v>
      </c>
      <c r="P20">
        <v>25525</v>
      </c>
      <c r="Q20">
        <v>29296</v>
      </c>
      <c r="R20">
        <v>0.78441871262611629</v>
      </c>
      <c r="S20">
        <v>0.21558128737388371</v>
      </c>
      <c r="T20">
        <v>0.45476085755328488</v>
      </c>
      <c r="U20">
        <v>0.54523914244671512</v>
      </c>
      <c r="V20">
        <v>3.5453644188431208E-2</v>
      </c>
      <c r="W20">
        <v>740</v>
      </c>
      <c r="X20">
        <f t="shared" si="5"/>
        <v>-43</v>
      </c>
      <c r="Y20">
        <v>1149</v>
      </c>
      <c r="Z20">
        <v>786.636454007353</v>
      </c>
      <c r="AA20">
        <v>740</v>
      </c>
      <c r="AB20" s="9">
        <v>4.9000000000000004</v>
      </c>
      <c r="AC20">
        <v>0</v>
      </c>
      <c r="AD20">
        <f t="shared" si="6"/>
        <v>0</v>
      </c>
    </row>
    <row r="21" spans="1:30" x14ac:dyDescent="0.6">
      <c r="A21">
        <v>2014</v>
      </c>
      <c r="B21">
        <v>1</v>
      </c>
      <c r="C21">
        <v>20</v>
      </c>
      <c r="D21">
        <f t="shared" si="4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3970.35</v>
      </c>
      <c r="M21" s="13">
        <f t="shared" si="2"/>
        <v>674.95950000000005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4226.3999999999996</v>
      </c>
      <c r="O21" s="13">
        <f t="shared" si="3"/>
        <v>718.48799999999994</v>
      </c>
      <c r="P21">
        <v>26469</v>
      </c>
      <c r="Q21">
        <v>28176</v>
      </c>
      <c r="R21">
        <v>0.84728769435795959</v>
      </c>
      <c r="S21">
        <v>0.1527123056420405</v>
      </c>
      <c r="T21">
        <v>0.53010240376575002</v>
      </c>
      <c r="U21">
        <v>0.46989759623424993</v>
      </c>
      <c r="V21">
        <v>0.1641338757262838</v>
      </c>
      <c r="W21">
        <v>743</v>
      </c>
      <c r="X21">
        <f t="shared" si="5"/>
        <v>3</v>
      </c>
      <c r="Y21">
        <v>1149</v>
      </c>
      <c r="Z21">
        <v>742.08379211071019</v>
      </c>
      <c r="AA21">
        <v>743</v>
      </c>
      <c r="AB21" s="9">
        <v>8</v>
      </c>
      <c r="AC21">
        <v>0</v>
      </c>
      <c r="AD21">
        <f t="shared" si="6"/>
        <v>0</v>
      </c>
    </row>
    <row r="22" spans="1:30" x14ac:dyDescent="0.6">
      <c r="A22">
        <v>2014</v>
      </c>
      <c r="B22">
        <v>1</v>
      </c>
      <c r="C22">
        <v>21</v>
      </c>
      <c r="D22">
        <f t="shared" si="4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3252.75</v>
      </c>
      <c r="M22" s="12">
        <f t="shared" si="2"/>
        <v>552.96750000000009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3340.95</v>
      </c>
      <c r="O22" s="12">
        <f t="shared" si="3"/>
        <v>567.9615</v>
      </c>
      <c r="P22">
        <v>21685</v>
      </c>
      <c r="Q22">
        <v>22273</v>
      </c>
      <c r="R22">
        <v>0.83311191302677368</v>
      </c>
      <c r="S22">
        <v>0.1668880869732263</v>
      </c>
      <c r="T22">
        <v>0.51365110637556466</v>
      </c>
      <c r="U22">
        <v>0.4863488936244354</v>
      </c>
      <c r="V22">
        <v>2.0890293916609709E-2</v>
      </c>
      <c r="W22">
        <v>639</v>
      </c>
      <c r="X22">
        <f t="shared" si="5"/>
        <v>-104</v>
      </c>
      <c r="Y22">
        <v>1149</v>
      </c>
      <c r="Z22">
        <v>687.89585074358092</v>
      </c>
      <c r="AA22">
        <v>639</v>
      </c>
      <c r="AB22" s="9">
        <v>2.9</v>
      </c>
      <c r="AC22">
        <v>0.5</v>
      </c>
      <c r="AD22">
        <f t="shared" si="6"/>
        <v>1.45</v>
      </c>
    </row>
    <row r="23" spans="1:30" x14ac:dyDescent="0.6">
      <c r="A23">
        <v>2014</v>
      </c>
      <c r="B23">
        <v>1</v>
      </c>
      <c r="C23">
        <v>22</v>
      </c>
      <c r="D23">
        <f t="shared" si="4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3243.2999999999997</v>
      </c>
      <c r="M23" s="12">
        <f t="shared" si="2"/>
        <v>551.36099999999999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3624.45</v>
      </c>
      <c r="O23" s="12">
        <f t="shared" si="3"/>
        <v>616.15650000000005</v>
      </c>
      <c r="P23">
        <v>21622</v>
      </c>
      <c r="Q23">
        <v>24163</v>
      </c>
      <c r="R23">
        <v>0.81924404478225754</v>
      </c>
      <c r="S23">
        <v>0.18075595521774249</v>
      </c>
      <c r="T23">
        <v>0.46528633582454848</v>
      </c>
      <c r="U23">
        <v>0.53471366417545152</v>
      </c>
      <c r="V23">
        <v>1.032085561497326E-2</v>
      </c>
      <c r="W23">
        <v>607</v>
      </c>
      <c r="X23">
        <f t="shared" si="5"/>
        <v>-32</v>
      </c>
      <c r="Y23">
        <v>1149</v>
      </c>
      <c r="Z23">
        <v>672.79522068328492</v>
      </c>
      <c r="AA23">
        <v>607</v>
      </c>
      <c r="AB23" s="9">
        <v>4.0999999999999996</v>
      </c>
      <c r="AC23">
        <v>0</v>
      </c>
      <c r="AD23">
        <f t="shared" si="6"/>
        <v>0</v>
      </c>
    </row>
    <row r="24" spans="1:30" x14ac:dyDescent="0.6">
      <c r="A24">
        <v>2014</v>
      </c>
      <c r="B24">
        <v>1</v>
      </c>
      <c r="C24">
        <v>23</v>
      </c>
      <c r="D24">
        <f t="shared" si="4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3849.1499999999996</v>
      </c>
      <c r="M24" s="12">
        <f t="shared" si="2"/>
        <v>654.35550000000001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3747.75</v>
      </c>
      <c r="O24" s="12">
        <f t="shared" si="3"/>
        <v>637.11750000000006</v>
      </c>
      <c r="P24">
        <v>25661</v>
      </c>
      <c r="Q24">
        <v>24985</v>
      </c>
      <c r="R24">
        <v>0.81836876252477264</v>
      </c>
      <c r="S24">
        <v>0.18163123747522719</v>
      </c>
      <c r="T24">
        <v>0.510733827127689</v>
      </c>
      <c r="U24">
        <v>0.489266172872311</v>
      </c>
      <c r="V24">
        <v>2.414322250639386E-2</v>
      </c>
      <c r="W24">
        <v>651</v>
      </c>
      <c r="X24">
        <f t="shared" si="5"/>
        <v>44</v>
      </c>
      <c r="Y24">
        <v>1149</v>
      </c>
      <c r="Z24">
        <v>771.00035625583018</v>
      </c>
      <c r="AA24">
        <v>651</v>
      </c>
      <c r="AB24" s="9">
        <v>4.5999999999999996</v>
      </c>
      <c r="AC24">
        <v>0</v>
      </c>
      <c r="AD24">
        <f t="shared" si="6"/>
        <v>0</v>
      </c>
    </row>
    <row r="25" spans="1:30" x14ac:dyDescent="0.6">
      <c r="A25">
        <v>2014</v>
      </c>
      <c r="B25">
        <v>1</v>
      </c>
      <c r="C25">
        <v>24</v>
      </c>
      <c r="D25">
        <f t="shared" si="4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2328.9</v>
      </c>
      <c r="M25" s="12">
        <f t="shared" si="2"/>
        <v>395.91300000000007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2383.3000000000002</v>
      </c>
      <c r="O25" s="12">
        <f t="shared" si="3"/>
        <v>405.16100000000006</v>
      </c>
      <c r="P25">
        <v>23289</v>
      </c>
      <c r="Q25">
        <v>23833</v>
      </c>
      <c r="R25">
        <v>0.82505982755074148</v>
      </c>
      <c r="S25">
        <v>0.1749401724492585</v>
      </c>
      <c r="T25">
        <v>0.48845255587953118</v>
      </c>
      <c r="U25">
        <v>0.51154744412046871</v>
      </c>
      <c r="V25">
        <v>1.812081354280843E-2</v>
      </c>
      <c r="W25">
        <v>602</v>
      </c>
      <c r="X25">
        <f t="shared" si="5"/>
        <v>-49</v>
      </c>
      <c r="Y25">
        <v>1149</v>
      </c>
      <c r="Z25">
        <v>751.40866693941462</v>
      </c>
      <c r="AA25">
        <v>602</v>
      </c>
      <c r="AB25" s="9">
        <v>9.1999999999999993</v>
      </c>
      <c r="AC25">
        <v>0</v>
      </c>
      <c r="AD25">
        <f t="shared" si="6"/>
        <v>0</v>
      </c>
    </row>
    <row r="26" spans="1:30" x14ac:dyDescent="0.6">
      <c r="A26">
        <v>2014</v>
      </c>
      <c r="B26">
        <v>1</v>
      </c>
      <c r="C26">
        <v>25</v>
      </c>
      <c r="D26">
        <f t="shared" si="4"/>
        <v>6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2309.3000000000002</v>
      </c>
      <c r="M26" s="13">
        <f t="shared" si="2"/>
        <v>392.58100000000007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2299.9</v>
      </c>
      <c r="O26" s="13">
        <f t="shared" si="3"/>
        <v>390.98300000000006</v>
      </c>
      <c r="P26">
        <v>23093</v>
      </c>
      <c r="Q26">
        <v>22999</v>
      </c>
      <c r="R26">
        <v>0.82064461778129594</v>
      </c>
      <c r="S26">
        <v>0.17935538221870401</v>
      </c>
      <c r="T26">
        <v>0.51797506415153471</v>
      </c>
      <c r="U26">
        <v>0.48202493584846517</v>
      </c>
      <c r="V26">
        <v>1.8476621417797889E-2</v>
      </c>
      <c r="W26">
        <v>686</v>
      </c>
      <c r="X26">
        <f t="shared" si="5"/>
        <v>84</v>
      </c>
      <c r="Y26">
        <v>1149</v>
      </c>
      <c r="Z26">
        <v>790.90904467958785</v>
      </c>
      <c r="AA26">
        <v>686</v>
      </c>
      <c r="AB26" s="9">
        <v>12.9</v>
      </c>
      <c r="AC26">
        <v>0</v>
      </c>
      <c r="AD26">
        <f t="shared" si="6"/>
        <v>0</v>
      </c>
    </row>
    <row r="27" spans="1:30" x14ac:dyDescent="0.6">
      <c r="A27">
        <v>2014</v>
      </c>
      <c r="B27">
        <v>1</v>
      </c>
      <c r="C27">
        <v>26</v>
      </c>
      <c r="D27">
        <f t="shared" si="4"/>
        <v>7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2067.6</v>
      </c>
      <c r="M27" s="13">
        <f t="shared" si="2"/>
        <v>351.49200000000002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2571</v>
      </c>
      <c r="O27" s="13">
        <f t="shared" si="3"/>
        <v>437.07000000000005</v>
      </c>
      <c r="P27">
        <v>20676</v>
      </c>
      <c r="Q27">
        <v>25710</v>
      </c>
      <c r="R27">
        <v>0.81399129429819961</v>
      </c>
      <c r="S27">
        <v>0.18600870570180031</v>
      </c>
      <c r="T27">
        <v>0.42910583732834368</v>
      </c>
      <c r="U27">
        <v>0.57089416267165627</v>
      </c>
      <c r="V27">
        <v>9.9579831932773092E-3</v>
      </c>
      <c r="W27">
        <v>633</v>
      </c>
      <c r="X27">
        <f t="shared" si="5"/>
        <v>-53</v>
      </c>
      <c r="Y27">
        <v>1149</v>
      </c>
      <c r="Z27">
        <v>714.56146070034663</v>
      </c>
      <c r="AA27">
        <v>633</v>
      </c>
      <c r="AB27" s="9">
        <v>6.1</v>
      </c>
      <c r="AC27">
        <v>0</v>
      </c>
      <c r="AD27">
        <f t="shared" si="6"/>
        <v>0</v>
      </c>
    </row>
    <row r="28" spans="1:30" x14ac:dyDescent="0.6">
      <c r="A28">
        <v>2014</v>
      </c>
      <c r="B28">
        <v>1</v>
      </c>
      <c r="C28">
        <v>27</v>
      </c>
      <c r="D28">
        <f t="shared" si="4"/>
        <v>1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2934.2999999999997</v>
      </c>
      <c r="M28" s="13">
        <f t="shared" si="2"/>
        <v>498.83100000000002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3639.15</v>
      </c>
      <c r="O28" s="13">
        <f t="shared" si="3"/>
        <v>618.65550000000007</v>
      </c>
      <c r="P28">
        <v>19562</v>
      </c>
      <c r="Q28">
        <v>24261</v>
      </c>
      <c r="R28">
        <v>0.83333745042863916</v>
      </c>
      <c r="S28">
        <v>0.16666254957136081</v>
      </c>
      <c r="T28">
        <v>0.51647788953603602</v>
      </c>
      <c r="U28">
        <v>0.48352211046396387</v>
      </c>
      <c r="V28">
        <v>1.9411540359851029E-2</v>
      </c>
      <c r="W28">
        <v>593</v>
      </c>
      <c r="X28">
        <f t="shared" si="5"/>
        <v>-40</v>
      </c>
      <c r="Y28">
        <v>1149</v>
      </c>
      <c r="Z28">
        <v>648.05041389446023</v>
      </c>
      <c r="AA28">
        <v>593</v>
      </c>
      <c r="AB28" s="9">
        <v>6.9</v>
      </c>
      <c r="AC28">
        <v>0</v>
      </c>
      <c r="AD28">
        <f t="shared" si="6"/>
        <v>0</v>
      </c>
    </row>
    <row r="29" spans="1:30" x14ac:dyDescent="0.6">
      <c r="A29">
        <v>2014</v>
      </c>
      <c r="B29">
        <v>1</v>
      </c>
      <c r="C29">
        <v>28</v>
      </c>
      <c r="D29">
        <f t="shared" si="4"/>
        <v>2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3646.2</v>
      </c>
      <c r="M29" s="13">
        <f t="shared" si="2"/>
        <v>619.85400000000004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3714</v>
      </c>
      <c r="O29" s="13">
        <f t="shared" si="3"/>
        <v>631.38</v>
      </c>
      <c r="P29">
        <v>24308</v>
      </c>
      <c r="Q29">
        <v>24760</v>
      </c>
      <c r="R29">
        <v>0.83791365252032113</v>
      </c>
      <c r="S29">
        <v>0.1620863474796789</v>
      </c>
      <c r="T29">
        <v>0.52424485451494074</v>
      </c>
      <c r="U29">
        <v>0.47575514548505932</v>
      </c>
      <c r="V29">
        <v>1.528481748430598E-2</v>
      </c>
      <c r="W29">
        <v>552</v>
      </c>
      <c r="X29">
        <f t="shared" si="5"/>
        <v>-41</v>
      </c>
      <c r="Y29">
        <v>1149</v>
      </c>
      <c r="Z29">
        <v>730.79268648683581</v>
      </c>
      <c r="AA29">
        <v>552</v>
      </c>
      <c r="AB29" s="9">
        <v>8.3000000000000007</v>
      </c>
      <c r="AC29">
        <v>0</v>
      </c>
      <c r="AD29">
        <f t="shared" si="6"/>
        <v>0</v>
      </c>
    </row>
    <row r="30" spans="1:30" x14ac:dyDescent="0.6">
      <c r="A30">
        <v>2014</v>
      </c>
      <c r="B30">
        <v>1</v>
      </c>
      <c r="C30">
        <v>29</v>
      </c>
      <c r="D30">
        <f t="shared" si="4"/>
        <v>3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4563.3</v>
      </c>
      <c r="M30" s="13">
        <f t="shared" si="2"/>
        <v>775.76100000000008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3574.2</v>
      </c>
      <c r="O30" s="13">
        <f t="shared" si="3"/>
        <v>607.61400000000003</v>
      </c>
      <c r="P30">
        <v>30422</v>
      </c>
      <c r="Q30">
        <v>23828</v>
      </c>
      <c r="R30">
        <v>0.78172845896275844</v>
      </c>
      <c r="S30">
        <v>0.2182715410372415</v>
      </c>
      <c r="T30">
        <v>0.48952081779376472</v>
      </c>
      <c r="U30">
        <v>0.51047918220623534</v>
      </c>
      <c r="V30">
        <v>2.996235648409561E-2</v>
      </c>
      <c r="W30">
        <v>649</v>
      </c>
      <c r="X30">
        <f t="shared" si="5"/>
        <v>97</v>
      </c>
      <c r="Y30">
        <v>1149</v>
      </c>
      <c r="Z30">
        <v>808.59899890357951</v>
      </c>
      <c r="AA30">
        <v>649</v>
      </c>
      <c r="AB30" s="9">
        <v>9</v>
      </c>
      <c r="AC30">
        <v>6.1</v>
      </c>
      <c r="AD30">
        <f t="shared" si="6"/>
        <v>54.9</v>
      </c>
    </row>
    <row r="31" spans="1:30" x14ac:dyDescent="0.6">
      <c r="A31">
        <v>2014</v>
      </c>
      <c r="B31">
        <v>1</v>
      </c>
      <c r="C31">
        <v>30</v>
      </c>
      <c r="D31">
        <f t="shared" si="4"/>
        <v>4</v>
      </c>
      <c r="E31" t="s">
        <v>12</v>
      </c>
      <c r="F31" t="s">
        <v>14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-1</v>
      </c>
      <c r="H31">
        <f t="shared" si="0"/>
        <v>0</v>
      </c>
      <c r="I31">
        <f t="shared" si="1"/>
        <v>1</v>
      </c>
      <c r="J31" s="12" t="s">
        <v>59</v>
      </c>
      <c r="K31" s="12"/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3296.9</v>
      </c>
      <c r="M31" s="13">
        <f t="shared" si="2"/>
        <v>560.47300000000007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1897.3000000000002</v>
      </c>
      <c r="O31" s="13">
        <f t="shared" si="3"/>
        <v>322.54100000000005</v>
      </c>
      <c r="P31">
        <v>32969</v>
      </c>
      <c r="Q31">
        <v>18973</v>
      </c>
      <c r="R31">
        <v>0.8318041204095854</v>
      </c>
      <c r="S31">
        <v>0.16819587959041449</v>
      </c>
      <c r="T31">
        <v>0.47524608590891237</v>
      </c>
      <c r="U31">
        <v>0.52475391409108763</v>
      </c>
      <c r="V31">
        <v>0.17416327371814019</v>
      </c>
      <c r="W31">
        <v>1112</v>
      </c>
      <c r="X31">
        <f t="shared" si="5"/>
        <v>463</v>
      </c>
      <c r="Y31">
        <v>1149</v>
      </c>
      <c r="Z31">
        <v>925.01934433378869</v>
      </c>
      <c r="AA31">
        <v>1112</v>
      </c>
      <c r="AB31" s="9">
        <v>11.3</v>
      </c>
      <c r="AC31">
        <v>2</v>
      </c>
      <c r="AD31">
        <f t="shared" si="6"/>
        <v>22.6</v>
      </c>
    </row>
    <row r="32" spans="1:30" x14ac:dyDescent="0.6">
      <c r="A32">
        <v>2014</v>
      </c>
      <c r="B32">
        <v>1</v>
      </c>
      <c r="C32">
        <v>31</v>
      </c>
      <c r="D32">
        <f t="shared" si="4"/>
        <v>5</v>
      </c>
      <c r="E32" t="s">
        <v>12</v>
      </c>
      <c r="F32" t="s">
        <v>11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1</v>
      </c>
      <c r="I32">
        <f t="shared" si="1"/>
        <v>1</v>
      </c>
      <c r="J32" s="12" t="s">
        <v>59</v>
      </c>
      <c r="K32" s="12"/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2651.1000000000004</v>
      </c>
      <c r="M32" s="13">
        <f t="shared" si="2"/>
        <v>450.68700000000007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2335.4</v>
      </c>
      <c r="O32" s="13">
        <f t="shared" si="3"/>
        <v>397.01800000000003</v>
      </c>
      <c r="P32">
        <v>26511</v>
      </c>
      <c r="Q32">
        <v>23354</v>
      </c>
      <c r="R32">
        <v>0.81801446102535125</v>
      </c>
      <c r="S32">
        <v>0.18198553897464881</v>
      </c>
      <c r="T32">
        <v>0.50733898987920933</v>
      </c>
      <c r="U32">
        <v>0.49266101012079072</v>
      </c>
      <c r="V32">
        <v>8.3848917050798083E-2</v>
      </c>
      <c r="W32">
        <v>1099</v>
      </c>
      <c r="X32">
        <f t="shared" si="5"/>
        <v>-13</v>
      </c>
      <c r="Y32">
        <v>1149</v>
      </c>
      <c r="Z32">
        <v>882.18257450347448</v>
      </c>
      <c r="AA32">
        <v>1099</v>
      </c>
      <c r="AB32" s="9">
        <v>10.3</v>
      </c>
      <c r="AC32">
        <v>0</v>
      </c>
      <c r="AD32">
        <f t="shared" si="6"/>
        <v>0</v>
      </c>
    </row>
    <row r="33" spans="1:30" x14ac:dyDescent="0.6">
      <c r="A33">
        <v>2014</v>
      </c>
      <c r="B33">
        <v>2</v>
      </c>
      <c r="C33">
        <v>1</v>
      </c>
      <c r="D33">
        <f t="shared" si="4"/>
        <v>6</v>
      </c>
      <c r="E33" t="s">
        <v>12</v>
      </c>
      <c r="F33" t="s">
        <v>15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1</v>
      </c>
      <c r="H33">
        <f t="shared" si="0"/>
        <v>0</v>
      </c>
      <c r="I33">
        <f t="shared" si="1"/>
        <v>1</v>
      </c>
      <c r="J33" s="12" t="s">
        <v>59</v>
      </c>
      <c r="K33" s="12"/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2367.6</v>
      </c>
      <c r="M33" s="13">
        <f t="shared" si="2"/>
        <v>402.49200000000002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3241.5</v>
      </c>
      <c r="O33" s="13">
        <f t="shared" si="3"/>
        <v>551.05500000000006</v>
      </c>
      <c r="P33">
        <v>23676</v>
      </c>
      <c r="Q33">
        <v>32415</v>
      </c>
      <c r="R33">
        <v>0.81647456692213727</v>
      </c>
      <c r="S33">
        <v>0.1835254330778627</v>
      </c>
      <c r="T33">
        <v>0.50000923581486234</v>
      </c>
      <c r="U33">
        <v>0.4999907641851376</v>
      </c>
      <c r="V33">
        <v>5.0124274229133563E-2</v>
      </c>
      <c r="W33">
        <v>976</v>
      </c>
      <c r="X33">
        <f t="shared" si="5"/>
        <v>-123</v>
      </c>
      <c r="Y33">
        <v>1149</v>
      </c>
      <c r="Z33">
        <v>875.64284184409439</v>
      </c>
      <c r="AA33">
        <v>976</v>
      </c>
      <c r="AB33" s="9">
        <v>14.6</v>
      </c>
      <c r="AC33">
        <v>5.3</v>
      </c>
      <c r="AD33">
        <f t="shared" si="6"/>
        <v>77.38</v>
      </c>
    </row>
    <row r="34" spans="1:30" x14ac:dyDescent="0.6">
      <c r="A34">
        <v>2014</v>
      </c>
      <c r="B34">
        <v>2</v>
      </c>
      <c r="C34">
        <v>2</v>
      </c>
      <c r="D34">
        <f t="shared" si="4"/>
        <v>7</v>
      </c>
      <c r="E34" t="s">
        <v>12</v>
      </c>
      <c r="F34" t="s">
        <v>17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2</v>
      </c>
      <c r="H34">
        <f t="shared" si="0"/>
        <v>0</v>
      </c>
      <c r="I34">
        <f t="shared" si="1"/>
        <v>1</v>
      </c>
      <c r="J34" s="12" t="s">
        <v>59</v>
      </c>
      <c r="K34" s="12"/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2717.6000000000004</v>
      </c>
      <c r="M34" s="13">
        <f t="shared" si="2"/>
        <v>461.99200000000008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3381.3</v>
      </c>
      <c r="O34" s="13">
        <f t="shared" si="3"/>
        <v>574.82100000000003</v>
      </c>
      <c r="P34">
        <v>27176</v>
      </c>
      <c r="Q34">
        <v>33813</v>
      </c>
      <c r="R34">
        <v>0.84592440841816652</v>
      </c>
      <c r="S34">
        <v>0.15407559158183351</v>
      </c>
      <c r="T34">
        <v>0.41453146559008941</v>
      </c>
      <c r="U34">
        <v>0.58546853440991065</v>
      </c>
      <c r="V34">
        <v>0.1226968391529462</v>
      </c>
      <c r="W34">
        <v>698</v>
      </c>
      <c r="X34">
        <f t="shared" si="5"/>
        <v>-278</v>
      </c>
      <c r="Y34">
        <v>1149</v>
      </c>
      <c r="Z34">
        <v>869.73203261960509</v>
      </c>
      <c r="AA34">
        <v>698</v>
      </c>
      <c r="AB34" s="9">
        <v>11.7</v>
      </c>
      <c r="AC34">
        <v>0.2</v>
      </c>
      <c r="AD34">
        <f t="shared" si="6"/>
        <v>2.34</v>
      </c>
    </row>
    <row r="35" spans="1:30" x14ac:dyDescent="0.6">
      <c r="A35">
        <v>2014</v>
      </c>
      <c r="B35">
        <v>2</v>
      </c>
      <c r="C35">
        <v>3</v>
      </c>
      <c r="D35">
        <f t="shared" si="4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3848.3999999999996</v>
      </c>
      <c r="M35" s="13">
        <f t="shared" si="2"/>
        <v>654.22799999999995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4504.05</v>
      </c>
      <c r="O35" s="13">
        <f t="shared" si="3"/>
        <v>765.68850000000009</v>
      </c>
      <c r="P35">
        <v>25656</v>
      </c>
      <c r="Q35">
        <v>30027</v>
      </c>
      <c r="R35">
        <v>0.82048744604107926</v>
      </c>
      <c r="S35">
        <v>0.17951255395892071</v>
      </c>
      <c r="T35">
        <v>0.48709896472872249</v>
      </c>
      <c r="U35">
        <v>0.51290103527127751</v>
      </c>
      <c r="V35">
        <v>2.5211640211640209E-2</v>
      </c>
      <c r="W35">
        <v>548</v>
      </c>
      <c r="X35">
        <f t="shared" si="5"/>
        <v>-150</v>
      </c>
      <c r="Y35">
        <v>1149</v>
      </c>
      <c r="Z35">
        <v>700.51932352113431</v>
      </c>
      <c r="AA35">
        <v>548</v>
      </c>
      <c r="AB35" s="9">
        <v>6.8</v>
      </c>
      <c r="AC35">
        <v>0</v>
      </c>
      <c r="AD35">
        <f t="shared" si="6"/>
        <v>0</v>
      </c>
    </row>
    <row r="36" spans="1:30" x14ac:dyDescent="0.6">
      <c r="A36">
        <v>2014</v>
      </c>
      <c r="B36">
        <v>2</v>
      </c>
      <c r="C36">
        <v>4</v>
      </c>
      <c r="D36">
        <f t="shared" si="4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3591.2999999999997</v>
      </c>
      <c r="M36" s="13">
        <f t="shared" si="2"/>
        <v>610.52099999999996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3786.8999999999996</v>
      </c>
      <c r="O36" s="13">
        <f t="shared" si="3"/>
        <v>643.77300000000002</v>
      </c>
      <c r="P36">
        <v>23942</v>
      </c>
      <c r="Q36">
        <v>25246</v>
      </c>
      <c r="R36">
        <v>0.82325648340130531</v>
      </c>
      <c r="S36">
        <v>0.17674351659869461</v>
      </c>
      <c r="T36">
        <v>0.50729172049126436</v>
      </c>
      <c r="U36">
        <v>0.49270827950873558</v>
      </c>
      <c r="V36">
        <v>6.2183124105320897E-2</v>
      </c>
      <c r="W36">
        <v>559</v>
      </c>
      <c r="X36">
        <f t="shared" si="5"/>
        <v>11</v>
      </c>
      <c r="Y36">
        <v>1149</v>
      </c>
      <c r="Z36">
        <v>707.13264988592778</v>
      </c>
      <c r="AA36">
        <v>559</v>
      </c>
      <c r="AB36" s="9">
        <v>1</v>
      </c>
      <c r="AC36">
        <v>0</v>
      </c>
      <c r="AD36">
        <f t="shared" si="6"/>
        <v>0</v>
      </c>
    </row>
    <row r="37" spans="1:30" x14ac:dyDescent="0.6">
      <c r="A37">
        <v>2014</v>
      </c>
      <c r="B37">
        <v>2</v>
      </c>
      <c r="C37">
        <v>5</v>
      </c>
      <c r="D37">
        <f t="shared" si="4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3504.75</v>
      </c>
      <c r="M37" s="13">
        <f t="shared" si="2"/>
        <v>595.8075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3463.65</v>
      </c>
      <c r="O37" s="13">
        <f t="shared" si="3"/>
        <v>588.82050000000004</v>
      </c>
      <c r="P37">
        <v>23365</v>
      </c>
      <c r="Q37">
        <v>23091</v>
      </c>
      <c r="R37">
        <v>0.8168184148060903</v>
      </c>
      <c r="S37">
        <v>0.1831815851939097</v>
      </c>
      <c r="T37">
        <v>0.51900478709193365</v>
      </c>
      <c r="U37">
        <v>0.48099521290806629</v>
      </c>
      <c r="V37">
        <v>2.360258936110329E-2</v>
      </c>
      <c r="W37">
        <v>571</v>
      </c>
      <c r="X37">
        <f t="shared" si="5"/>
        <v>12</v>
      </c>
      <c r="Y37">
        <v>1149</v>
      </c>
      <c r="Z37">
        <v>728.50259607747591</v>
      </c>
      <c r="AA37">
        <v>571</v>
      </c>
      <c r="AB37" s="9">
        <v>3.1</v>
      </c>
      <c r="AC37">
        <v>0</v>
      </c>
      <c r="AD37">
        <f t="shared" si="6"/>
        <v>0</v>
      </c>
    </row>
    <row r="38" spans="1:30" x14ac:dyDescent="0.6">
      <c r="A38">
        <v>2014</v>
      </c>
      <c r="B38">
        <v>2</v>
      </c>
      <c r="C38">
        <v>6</v>
      </c>
      <c r="D38">
        <f t="shared" si="4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3787.6499999999996</v>
      </c>
      <c r="M38" s="13">
        <f t="shared" si="2"/>
        <v>643.90049999999997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3592.35</v>
      </c>
      <c r="O38" s="13">
        <f t="shared" si="3"/>
        <v>610.69950000000006</v>
      </c>
      <c r="P38">
        <v>25251</v>
      </c>
      <c r="Q38">
        <v>23949</v>
      </c>
      <c r="R38">
        <v>0.81712702461160414</v>
      </c>
      <c r="S38">
        <v>0.18287297538839589</v>
      </c>
      <c r="T38">
        <v>0.49832284362523571</v>
      </c>
      <c r="U38">
        <v>0.50167715637476429</v>
      </c>
      <c r="V38">
        <v>2.952091244930119E-2</v>
      </c>
      <c r="W38">
        <v>650</v>
      </c>
      <c r="X38">
        <f t="shared" si="5"/>
        <v>79</v>
      </c>
      <c r="Y38">
        <v>1149</v>
      </c>
      <c r="Z38">
        <v>801.75038442182642</v>
      </c>
      <c r="AA38">
        <v>650</v>
      </c>
      <c r="AB38" s="9">
        <v>6</v>
      </c>
      <c r="AC38">
        <v>20.5</v>
      </c>
      <c r="AD38">
        <f t="shared" si="6"/>
        <v>123</v>
      </c>
    </row>
    <row r="39" spans="1:30" x14ac:dyDescent="0.6">
      <c r="A39">
        <v>2014</v>
      </c>
      <c r="B39">
        <v>2</v>
      </c>
      <c r="C39">
        <v>7</v>
      </c>
      <c r="D39">
        <f t="shared" si="4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2662.9</v>
      </c>
      <c r="M39" s="13">
        <f t="shared" si="2"/>
        <v>452.69300000000004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2441.2000000000003</v>
      </c>
      <c r="O39" s="13">
        <f t="shared" si="3"/>
        <v>415.00400000000008</v>
      </c>
      <c r="P39">
        <v>26629</v>
      </c>
      <c r="Q39">
        <v>24412</v>
      </c>
      <c r="R39">
        <v>0.82707316720856661</v>
      </c>
      <c r="S39">
        <v>0.17292683279143331</v>
      </c>
      <c r="T39">
        <v>0.46054917537315609</v>
      </c>
      <c r="U39">
        <v>0.53945082462684391</v>
      </c>
      <c r="V39">
        <v>6.9827639082190002E-2</v>
      </c>
      <c r="W39">
        <v>717</v>
      </c>
      <c r="X39">
        <f t="shared" si="5"/>
        <v>67</v>
      </c>
      <c r="Y39">
        <v>1149</v>
      </c>
      <c r="Z39">
        <v>791.37565370453797</v>
      </c>
      <c r="AA39">
        <v>717</v>
      </c>
      <c r="AB39" s="9">
        <v>8.6</v>
      </c>
      <c r="AC39">
        <v>9.5</v>
      </c>
      <c r="AD39">
        <f t="shared" si="6"/>
        <v>81.7</v>
      </c>
    </row>
    <row r="40" spans="1:30" x14ac:dyDescent="0.6">
      <c r="A40">
        <v>2014</v>
      </c>
      <c r="B40">
        <v>2</v>
      </c>
      <c r="C40">
        <v>8</v>
      </c>
      <c r="D40">
        <f t="shared" si="4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2546.1000000000004</v>
      </c>
      <c r="M40" s="13">
        <f t="shared" si="2"/>
        <v>432.8370000000001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2414.6</v>
      </c>
      <c r="O40" s="13">
        <f t="shared" si="3"/>
        <v>410.48200000000003</v>
      </c>
      <c r="P40">
        <v>25461</v>
      </c>
      <c r="Q40">
        <v>24146</v>
      </c>
      <c r="R40">
        <v>0.83373445194793172</v>
      </c>
      <c r="S40">
        <v>0.16626554805206831</v>
      </c>
      <c r="T40">
        <v>0.52415713263709585</v>
      </c>
      <c r="U40">
        <v>0.4758428673629041</v>
      </c>
      <c r="V40">
        <v>5.0762819874073072E-2</v>
      </c>
      <c r="W40">
        <v>824</v>
      </c>
      <c r="X40">
        <f t="shared" si="5"/>
        <v>107</v>
      </c>
      <c r="Y40">
        <v>1149</v>
      </c>
      <c r="Z40">
        <v>850.5426930876439</v>
      </c>
      <c r="AA40">
        <v>824</v>
      </c>
      <c r="AB40" s="9">
        <v>6.3</v>
      </c>
      <c r="AC40">
        <v>15.6</v>
      </c>
      <c r="AD40">
        <f t="shared" si="6"/>
        <v>98.28</v>
      </c>
    </row>
    <row r="41" spans="1:30" x14ac:dyDescent="0.6">
      <c r="A41">
        <v>2014</v>
      </c>
      <c r="B41">
        <v>2</v>
      </c>
      <c r="C41">
        <v>9</v>
      </c>
      <c r="D41">
        <f t="shared" si="4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2555.2000000000003</v>
      </c>
      <c r="M41" s="13">
        <f t="shared" si="2"/>
        <v>434.38400000000007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2974.2000000000003</v>
      </c>
      <c r="O41" s="13">
        <f t="shared" si="3"/>
        <v>505.61400000000009</v>
      </c>
      <c r="P41">
        <v>25552</v>
      </c>
      <c r="Q41">
        <v>29742</v>
      </c>
      <c r="R41">
        <v>0.81556328014128532</v>
      </c>
      <c r="S41">
        <v>0.18443671985871471</v>
      </c>
      <c r="T41">
        <v>0.46849268946455652</v>
      </c>
      <c r="U41">
        <v>0.53150731053544353</v>
      </c>
      <c r="V41">
        <v>6.2001375530787287E-2</v>
      </c>
      <c r="W41">
        <v>720</v>
      </c>
      <c r="X41">
        <f t="shared" si="5"/>
        <v>-104</v>
      </c>
      <c r="Y41">
        <v>1149</v>
      </c>
      <c r="Z41">
        <v>797.53624994829863</v>
      </c>
      <c r="AA41">
        <v>720</v>
      </c>
      <c r="AB41" s="9">
        <v>4</v>
      </c>
      <c r="AC41">
        <v>0</v>
      </c>
      <c r="AD41">
        <f t="shared" si="6"/>
        <v>0</v>
      </c>
    </row>
    <row r="42" spans="1:30" x14ac:dyDescent="0.6">
      <c r="A42">
        <v>2014</v>
      </c>
      <c r="B42">
        <v>2</v>
      </c>
      <c r="C42">
        <v>10</v>
      </c>
      <c r="D42">
        <f t="shared" si="4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3865.35</v>
      </c>
      <c r="M42" s="13">
        <f t="shared" si="2"/>
        <v>657.10950000000003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4066.7999999999997</v>
      </c>
      <c r="O42" s="13">
        <f t="shared" si="3"/>
        <v>691.35599999999999</v>
      </c>
      <c r="P42">
        <v>25769</v>
      </c>
      <c r="Q42">
        <v>27112</v>
      </c>
      <c r="R42">
        <v>0.78560202267079215</v>
      </c>
      <c r="S42">
        <v>0.21439797732920779</v>
      </c>
      <c r="T42">
        <v>0.53160592801470896</v>
      </c>
      <c r="U42">
        <v>0.46839407198529109</v>
      </c>
      <c r="V42">
        <v>4.9607032348578238E-2</v>
      </c>
      <c r="W42">
        <v>733</v>
      </c>
      <c r="X42">
        <f t="shared" si="5"/>
        <v>13</v>
      </c>
      <c r="Y42">
        <v>1149</v>
      </c>
      <c r="Z42">
        <v>737.11974747539205</v>
      </c>
      <c r="AA42">
        <v>733</v>
      </c>
      <c r="AB42" s="9">
        <v>4.4000000000000004</v>
      </c>
      <c r="AC42">
        <v>4.8</v>
      </c>
      <c r="AD42">
        <f t="shared" si="6"/>
        <v>21.12</v>
      </c>
    </row>
    <row r="43" spans="1:30" x14ac:dyDescent="0.6">
      <c r="A43">
        <v>2014</v>
      </c>
      <c r="B43">
        <v>2</v>
      </c>
      <c r="C43">
        <v>11</v>
      </c>
      <c r="D43">
        <f t="shared" si="4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3321.75</v>
      </c>
      <c r="M43" s="13">
        <f t="shared" si="2"/>
        <v>564.69749999999999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3518.85</v>
      </c>
      <c r="O43" s="13">
        <f t="shared" si="3"/>
        <v>598.20450000000005</v>
      </c>
      <c r="P43">
        <v>22145</v>
      </c>
      <c r="Q43">
        <v>23459</v>
      </c>
      <c r="R43">
        <v>0.79856610314986642</v>
      </c>
      <c r="S43">
        <v>0.20143389685013349</v>
      </c>
      <c r="T43">
        <v>0.49993199684032152</v>
      </c>
      <c r="U43">
        <v>0.50006800315967836</v>
      </c>
      <c r="V43">
        <v>2.630003741114852E-2</v>
      </c>
      <c r="W43">
        <v>666</v>
      </c>
      <c r="X43">
        <f t="shared" si="5"/>
        <v>-67</v>
      </c>
      <c r="Y43">
        <v>1149</v>
      </c>
      <c r="Z43">
        <v>684.54080413432689</v>
      </c>
      <c r="AA43">
        <v>666</v>
      </c>
      <c r="AB43" s="9">
        <v>6.8</v>
      </c>
      <c r="AC43">
        <v>0.1</v>
      </c>
      <c r="AD43">
        <f t="shared" si="6"/>
        <v>0.68</v>
      </c>
    </row>
    <row r="44" spans="1:30" x14ac:dyDescent="0.6">
      <c r="A44">
        <v>2014</v>
      </c>
      <c r="B44">
        <v>2</v>
      </c>
      <c r="C44">
        <v>12</v>
      </c>
      <c r="D44">
        <f t="shared" si="4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3396</v>
      </c>
      <c r="M44" s="13">
        <f t="shared" si="2"/>
        <v>577.32000000000005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3632.7</v>
      </c>
      <c r="O44" s="13">
        <f t="shared" si="3"/>
        <v>617.55899999999997</v>
      </c>
      <c r="P44">
        <v>22640</v>
      </c>
      <c r="Q44">
        <v>24218</v>
      </c>
      <c r="R44">
        <v>0.82725283758706036</v>
      </c>
      <c r="S44">
        <v>0.17274716241293961</v>
      </c>
      <c r="T44">
        <v>0.53099803185191929</v>
      </c>
      <c r="U44">
        <v>0.46900196814808082</v>
      </c>
      <c r="V44">
        <v>7.7113598475827584E-3</v>
      </c>
      <c r="W44">
        <v>694</v>
      </c>
      <c r="X44">
        <f t="shared" si="5"/>
        <v>28</v>
      </c>
      <c r="Y44">
        <v>1149</v>
      </c>
      <c r="Z44">
        <v>731.4929429773631</v>
      </c>
      <c r="AA44">
        <v>694</v>
      </c>
      <c r="AB44" s="9">
        <v>6.2</v>
      </c>
      <c r="AC44">
        <v>0</v>
      </c>
      <c r="AD44">
        <f t="shared" si="6"/>
        <v>0</v>
      </c>
    </row>
    <row r="45" spans="1:30" x14ac:dyDescent="0.6">
      <c r="A45">
        <v>2014</v>
      </c>
      <c r="B45">
        <v>2</v>
      </c>
      <c r="C45">
        <v>13</v>
      </c>
      <c r="D45">
        <f t="shared" si="4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4070.1</v>
      </c>
      <c r="M45" s="13">
        <f t="shared" si="2"/>
        <v>691.91700000000003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3696</v>
      </c>
      <c r="O45" s="13">
        <f t="shared" si="3"/>
        <v>628.32000000000005</v>
      </c>
      <c r="P45">
        <v>27134</v>
      </c>
      <c r="Q45">
        <v>24640</v>
      </c>
      <c r="R45">
        <v>0.83473114694342321</v>
      </c>
      <c r="S45">
        <v>0.16526885305657679</v>
      </c>
      <c r="T45">
        <v>0.50819492385988541</v>
      </c>
      <c r="U45">
        <v>0.49180507614011448</v>
      </c>
      <c r="V45">
        <v>3.5991459520871287E-2</v>
      </c>
      <c r="W45">
        <v>735</v>
      </c>
      <c r="X45">
        <f t="shared" si="5"/>
        <v>41</v>
      </c>
      <c r="Y45">
        <v>1149</v>
      </c>
      <c r="Z45">
        <v>799.83820247561346</v>
      </c>
      <c r="AA45">
        <v>735</v>
      </c>
      <c r="AB45" s="9">
        <v>7.5</v>
      </c>
      <c r="AC45">
        <v>4.4000000000000004</v>
      </c>
      <c r="AD45">
        <f t="shared" si="6"/>
        <v>33</v>
      </c>
    </row>
    <row r="46" spans="1:30" x14ac:dyDescent="0.6">
      <c r="A46">
        <v>2014</v>
      </c>
      <c r="B46">
        <v>2</v>
      </c>
      <c r="C46">
        <v>14</v>
      </c>
      <c r="D46">
        <f t="shared" si="4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2941.2000000000003</v>
      </c>
      <c r="M46" s="13">
        <f t="shared" si="2"/>
        <v>500.00400000000008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2373.7000000000003</v>
      </c>
      <c r="O46" s="13">
        <f t="shared" si="3"/>
        <v>403.52900000000005</v>
      </c>
      <c r="P46">
        <v>29412</v>
      </c>
      <c r="Q46">
        <v>23737</v>
      </c>
      <c r="R46">
        <v>0.83150378417641846</v>
      </c>
      <c r="S46">
        <v>0.16849621582358151</v>
      </c>
      <c r="T46">
        <v>0.4961216901881863</v>
      </c>
      <c r="U46">
        <v>0.50387830981181359</v>
      </c>
      <c r="V46">
        <v>0.1144878537205903</v>
      </c>
      <c r="W46">
        <v>722</v>
      </c>
      <c r="X46">
        <f t="shared" si="5"/>
        <v>-13</v>
      </c>
      <c r="Y46">
        <v>1149</v>
      </c>
      <c r="Z46">
        <v>828.68506474362425</v>
      </c>
      <c r="AA46">
        <v>722</v>
      </c>
      <c r="AB46" s="9">
        <v>7.3</v>
      </c>
      <c r="AC46">
        <v>0</v>
      </c>
      <c r="AD46">
        <f t="shared" si="6"/>
        <v>0</v>
      </c>
    </row>
    <row r="47" spans="1:30" x14ac:dyDescent="0.6">
      <c r="A47">
        <v>2014</v>
      </c>
      <c r="B47">
        <v>2</v>
      </c>
      <c r="C47">
        <v>15</v>
      </c>
      <c r="D47">
        <f t="shared" si="4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2828.3</v>
      </c>
      <c r="M47" s="13">
        <f t="shared" si="2"/>
        <v>480.81100000000009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2547.9</v>
      </c>
      <c r="O47" s="13">
        <f t="shared" si="3"/>
        <v>433.14300000000003</v>
      </c>
      <c r="P47">
        <v>28283</v>
      </c>
      <c r="Q47">
        <v>25479</v>
      </c>
      <c r="R47">
        <v>0.77243776880472792</v>
      </c>
      <c r="S47">
        <v>0.22756223119527211</v>
      </c>
      <c r="T47">
        <v>0.48998170580772921</v>
      </c>
      <c r="U47">
        <v>0.51001829419227074</v>
      </c>
      <c r="V47">
        <v>7.9847053531264048E-3</v>
      </c>
      <c r="W47">
        <v>824</v>
      </c>
      <c r="X47">
        <f t="shared" si="5"/>
        <v>102</v>
      </c>
      <c r="Y47">
        <v>1149</v>
      </c>
      <c r="Z47">
        <v>824.8767780322579</v>
      </c>
      <c r="AA47">
        <v>824</v>
      </c>
      <c r="AB47" s="9">
        <v>6.4</v>
      </c>
      <c r="AC47">
        <v>0</v>
      </c>
      <c r="AD47">
        <f t="shared" si="6"/>
        <v>0</v>
      </c>
    </row>
    <row r="48" spans="1:30" x14ac:dyDescent="0.6">
      <c r="A48">
        <v>2014</v>
      </c>
      <c r="B48">
        <v>2</v>
      </c>
      <c r="C48">
        <v>16</v>
      </c>
      <c r="D48">
        <f t="shared" si="4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3011.6000000000004</v>
      </c>
      <c r="M48" s="13">
        <f t="shared" si="2"/>
        <v>511.97200000000009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3075.9</v>
      </c>
      <c r="O48" s="13">
        <f t="shared" si="3"/>
        <v>522.90300000000002</v>
      </c>
      <c r="P48">
        <v>30116</v>
      </c>
      <c r="Q48">
        <v>30759</v>
      </c>
      <c r="R48">
        <v>0.86115162615162621</v>
      </c>
      <c r="S48">
        <v>0.13884837384837381</v>
      </c>
      <c r="T48">
        <v>0.44933934121434121</v>
      </c>
      <c r="U48">
        <v>0.55066065878565884</v>
      </c>
      <c r="V48">
        <v>3.6382205757205757E-2</v>
      </c>
      <c r="W48">
        <v>845</v>
      </c>
      <c r="X48">
        <f t="shared" si="5"/>
        <v>21</v>
      </c>
      <c r="Y48">
        <v>1149</v>
      </c>
      <c r="Z48">
        <v>847.49848824904279</v>
      </c>
      <c r="AA48">
        <v>845</v>
      </c>
      <c r="AB48" s="9">
        <v>9</v>
      </c>
      <c r="AC48">
        <v>0</v>
      </c>
      <c r="AD48">
        <f t="shared" si="6"/>
        <v>0</v>
      </c>
    </row>
    <row r="49" spans="1:30" x14ac:dyDescent="0.6">
      <c r="A49">
        <v>2014</v>
      </c>
      <c r="B49">
        <v>2</v>
      </c>
      <c r="C49">
        <v>17</v>
      </c>
      <c r="D49">
        <f t="shared" si="4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4298.25</v>
      </c>
      <c r="M49" s="13">
        <f t="shared" si="2"/>
        <v>730.7025000000001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4348.5</v>
      </c>
      <c r="O49" s="13">
        <f t="shared" si="3"/>
        <v>739.245</v>
      </c>
      <c r="P49">
        <v>28655</v>
      </c>
      <c r="Q49">
        <v>28990</v>
      </c>
      <c r="R49">
        <v>0.83336019888887025</v>
      </c>
      <c r="S49">
        <v>0.16663980111112969</v>
      </c>
      <c r="T49">
        <v>0.51563643340800436</v>
      </c>
      <c r="U49">
        <v>0.4843635665919957</v>
      </c>
      <c r="V49">
        <v>6.5191106037787966E-2</v>
      </c>
      <c r="W49">
        <v>911</v>
      </c>
      <c r="X49">
        <f t="shared" si="5"/>
        <v>66</v>
      </c>
      <c r="Y49">
        <v>1149</v>
      </c>
      <c r="Z49">
        <v>822.11709910376419</v>
      </c>
      <c r="AA49">
        <v>911</v>
      </c>
      <c r="AB49" s="9">
        <v>8.3000000000000007</v>
      </c>
      <c r="AC49">
        <v>32</v>
      </c>
      <c r="AD49">
        <f t="shared" si="6"/>
        <v>265.60000000000002</v>
      </c>
    </row>
    <row r="50" spans="1:30" x14ac:dyDescent="0.6">
      <c r="A50">
        <v>2014</v>
      </c>
      <c r="B50">
        <v>2</v>
      </c>
      <c r="C50">
        <v>18</v>
      </c>
      <c r="D50">
        <f t="shared" si="4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3906.6</v>
      </c>
      <c r="M50" s="13">
        <f t="shared" si="2"/>
        <v>664.12200000000007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4024.95</v>
      </c>
      <c r="O50" s="13">
        <f t="shared" si="3"/>
        <v>684.24149999999997</v>
      </c>
      <c r="P50">
        <v>26044</v>
      </c>
      <c r="Q50">
        <v>26833</v>
      </c>
      <c r="R50">
        <v>0.8423527020149556</v>
      </c>
      <c r="S50">
        <v>0.15764729798504429</v>
      </c>
      <c r="T50">
        <v>0.53323055605743486</v>
      </c>
      <c r="U50">
        <v>0.46676944394256509</v>
      </c>
      <c r="V50">
        <v>6.6727507745022563E-2</v>
      </c>
      <c r="W50">
        <v>822</v>
      </c>
      <c r="X50">
        <f t="shared" si="5"/>
        <v>-89</v>
      </c>
      <c r="Y50">
        <v>1149</v>
      </c>
      <c r="Z50">
        <v>757.48000375666584</v>
      </c>
      <c r="AA50">
        <v>822</v>
      </c>
      <c r="AB50" s="9">
        <v>7.8</v>
      </c>
      <c r="AC50">
        <v>0</v>
      </c>
      <c r="AD50">
        <f t="shared" si="6"/>
        <v>0</v>
      </c>
    </row>
    <row r="51" spans="1:30" x14ac:dyDescent="0.6">
      <c r="A51">
        <v>2014</v>
      </c>
      <c r="B51">
        <v>2</v>
      </c>
      <c r="C51">
        <v>19</v>
      </c>
      <c r="D51">
        <f t="shared" si="4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4228.2</v>
      </c>
      <c r="M51" s="13">
        <f t="shared" si="2"/>
        <v>718.79399999999998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4090.95</v>
      </c>
      <c r="O51" s="13">
        <f t="shared" si="3"/>
        <v>695.4615</v>
      </c>
      <c r="P51">
        <v>28188</v>
      </c>
      <c r="Q51">
        <v>27273</v>
      </c>
      <c r="R51">
        <v>0.82854125937178846</v>
      </c>
      <c r="S51">
        <v>0.17145874062821159</v>
      </c>
      <c r="T51">
        <v>0.51417996923583142</v>
      </c>
      <c r="U51">
        <v>0.48582003076416858</v>
      </c>
      <c r="V51">
        <v>2.9475500345065561E-2</v>
      </c>
      <c r="W51">
        <v>844</v>
      </c>
      <c r="X51">
        <f t="shared" si="5"/>
        <v>22</v>
      </c>
      <c r="Y51">
        <v>1149</v>
      </c>
      <c r="Z51">
        <v>787.20224797488311</v>
      </c>
      <c r="AA51">
        <v>844</v>
      </c>
      <c r="AB51" s="9">
        <v>6.5</v>
      </c>
      <c r="AC51">
        <v>0</v>
      </c>
      <c r="AD51">
        <f t="shared" si="6"/>
        <v>0</v>
      </c>
    </row>
    <row r="52" spans="1:30" x14ac:dyDescent="0.6">
      <c r="A52">
        <v>2014</v>
      </c>
      <c r="B52">
        <v>2</v>
      </c>
      <c r="C52">
        <v>20</v>
      </c>
      <c r="D52">
        <f t="shared" si="4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4403.25</v>
      </c>
      <c r="M52" s="13">
        <f t="shared" si="2"/>
        <v>748.55250000000001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4264.6499999999996</v>
      </c>
      <c r="O52" s="13">
        <f t="shared" si="3"/>
        <v>724.9905</v>
      </c>
      <c r="P52">
        <v>29355</v>
      </c>
      <c r="Q52">
        <v>28431</v>
      </c>
      <c r="R52">
        <v>0.81172223911354346</v>
      </c>
      <c r="S52">
        <v>0.18827776088645651</v>
      </c>
      <c r="T52">
        <v>0.49637751847470518</v>
      </c>
      <c r="U52">
        <v>0.50362248152529487</v>
      </c>
      <c r="V52">
        <v>1.434350815424984E-2</v>
      </c>
      <c r="W52">
        <v>777</v>
      </c>
      <c r="X52">
        <f t="shared" si="5"/>
        <v>-67</v>
      </c>
      <c r="Y52">
        <v>1149</v>
      </c>
      <c r="Z52">
        <v>807.04311710177603</v>
      </c>
      <c r="AA52">
        <v>777</v>
      </c>
      <c r="AB52" s="9">
        <v>6.5</v>
      </c>
      <c r="AC52">
        <v>0</v>
      </c>
      <c r="AD52">
        <f t="shared" si="6"/>
        <v>0</v>
      </c>
    </row>
    <row r="53" spans="1:30" x14ac:dyDescent="0.6">
      <c r="A53">
        <v>2014</v>
      </c>
      <c r="B53">
        <v>2</v>
      </c>
      <c r="C53">
        <v>21</v>
      </c>
      <c r="D53">
        <f t="shared" si="4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3258</v>
      </c>
      <c r="M53" s="13">
        <f t="shared" si="2"/>
        <v>553.86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2858.4</v>
      </c>
      <c r="O53" s="13">
        <f t="shared" si="3"/>
        <v>485.92800000000005</v>
      </c>
      <c r="P53">
        <v>32580</v>
      </c>
      <c r="Q53">
        <v>28584</v>
      </c>
      <c r="R53">
        <v>0.8366655990692502</v>
      </c>
      <c r="S53">
        <v>0.1633344009307498</v>
      </c>
      <c r="T53">
        <v>0.49857713693413491</v>
      </c>
      <c r="U53">
        <v>0.50142286306586503</v>
      </c>
      <c r="V53">
        <v>6.2215275146309618E-2</v>
      </c>
      <c r="W53">
        <v>861</v>
      </c>
      <c r="X53">
        <f t="shared" si="5"/>
        <v>84</v>
      </c>
      <c r="Y53">
        <v>1149</v>
      </c>
      <c r="Z53">
        <v>866.54701855433018</v>
      </c>
      <c r="AA53">
        <v>861</v>
      </c>
      <c r="AB53" s="9">
        <v>5</v>
      </c>
      <c r="AC53">
        <v>0</v>
      </c>
      <c r="AD53">
        <f t="shared" si="6"/>
        <v>0</v>
      </c>
    </row>
    <row r="54" spans="1:30" x14ac:dyDescent="0.6">
      <c r="A54">
        <v>2014</v>
      </c>
      <c r="B54">
        <v>2</v>
      </c>
      <c r="C54">
        <v>22</v>
      </c>
      <c r="D54">
        <f t="shared" si="4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2991.3</v>
      </c>
      <c r="M54" s="13">
        <f t="shared" si="2"/>
        <v>508.52100000000007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2867.8</v>
      </c>
      <c r="O54" s="13">
        <f t="shared" si="3"/>
        <v>487.52600000000007</v>
      </c>
      <c r="P54">
        <v>29913</v>
      </c>
      <c r="Q54">
        <v>28678</v>
      </c>
      <c r="R54">
        <v>0.82521122389274226</v>
      </c>
      <c r="S54">
        <v>0.17478877610725771</v>
      </c>
      <c r="T54">
        <v>0.54076895395377012</v>
      </c>
      <c r="U54">
        <v>0.45923104604622977</v>
      </c>
      <c r="V54">
        <v>2.5858942610860771E-2</v>
      </c>
      <c r="W54">
        <v>896</v>
      </c>
      <c r="X54">
        <f t="shared" si="5"/>
        <v>35</v>
      </c>
      <c r="Y54">
        <v>1149</v>
      </c>
      <c r="Z54">
        <v>881.62418179372924</v>
      </c>
      <c r="AA54">
        <v>896</v>
      </c>
      <c r="AB54" s="9">
        <v>5.8</v>
      </c>
      <c r="AC54">
        <v>0</v>
      </c>
      <c r="AD54">
        <f t="shared" si="6"/>
        <v>0</v>
      </c>
    </row>
    <row r="55" spans="1:30" x14ac:dyDescent="0.6">
      <c r="A55">
        <v>2014</v>
      </c>
      <c r="B55">
        <v>2</v>
      </c>
      <c r="C55">
        <v>23</v>
      </c>
      <c r="D55">
        <f t="shared" si="4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3237.6000000000004</v>
      </c>
      <c r="M55" s="13">
        <f t="shared" si="2"/>
        <v>550.39200000000005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3339.1000000000004</v>
      </c>
      <c r="O55" s="13">
        <f t="shared" si="3"/>
        <v>567.64700000000005</v>
      </c>
      <c r="P55">
        <v>32376</v>
      </c>
      <c r="Q55">
        <v>33391</v>
      </c>
      <c r="R55">
        <v>0.87526484510859515</v>
      </c>
      <c r="S55">
        <v>0.1247351548914049</v>
      </c>
      <c r="T55">
        <v>0.45171377700107529</v>
      </c>
      <c r="U55">
        <v>0.5482862229989246</v>
      </c>
      <c r="V55">
        <v>2.7924248690377719E-2</v>
      </c>
      <c r="W55">
        <v>945</v>
      </c>
      <c r="X55">
        <f t="shared" si="5"/>
        <v>49</v>
      </c>
      <c r="Y55">
        <v>1149</v>
      </c>
      <c r="Z55">
        <v>876.28052978608139</v>
      </c>
      <c r="AA55">
        <v>945</v>
      </c>
      <c r="AB55" s="9">
        <v>8</v>
      </c>
      <c r="AC55">
        <v>0</v>
      </c>
      <c r="AD55">
        <f t="shared" si="6"/>
        <v>0</v>
      </c>
    </row>
    <row r="56" spans="1:30" x14ac:dyDescent="0.6">
      <c r="A56">
        <v>2014</v>
      </c>
      <c r="B56">
        <v>2</v>
      </c>
      <c r="C56">
        <v>24</v>
      </c>
      <c r="D56">
        <f t="shared" si="4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4765.3499999999995</v>
      </c>
      <c r="M56" s="13">
        <f t="shared" si="2"/>
        <v>810.10949999999991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4825.05</v>
      </c>
      <c r="O56" s="13">
        <f t="shared" si="3"/>
        <v>820.25850000000014</v>
      </c>
      <c r="P56">
        <v>31769</v>
      </c>
      <c r="Q56">
        <v>32167</v>
      </c>
      <c r="R56">
        <v>0.80279819912628503</v>
      </c>
      <c r="S56">
        <v>0.19720180087371489</v>
      </c>
      <c r="T56">
        <v>0.53848243289647579</v>
      </c>
      <c r="U56">
        <v>0.46151756710352421</v>
      </c>
      <c r="V56">
        <v>0.16193873569560721</v>
      </c>
      <c r="W56">
        <v>800</v>
      </c>
      <c r="X56">
        <f t="shared" si="5"/>
        <v>-145</v>
      </c>
      <c r="Y56">
        <v>1149</v>
      </c>
      <c r="Z56">
        <v>809.20965946698527</v>
      </c>
      <c r="AA56">
        <v>800</v>
      </c>
      <c r="AB56" s="9">
        <v>9.1999999999999993</v>
      </c>
      <c r="AC56">
        <v>0</v>
      </c>
      <c r="AD56">
        <f t="shared" si="6"/>
        <v>0</v>
      </c>
    </row>
    <row r="57" spans="1:30" x14ac:dyDescent="0.6">
      <c r="A57">
        <v>2014</v>
      </c>
      <c r="B57">
        <v>2</v>
      </c>
      <c r="C57">
        <v>25</v>
      </c>
      <c r="D57">
        <f t="shared" si="4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4019.85</v>
      </c>
      <c r="M57" s="13">
        <f t="shared" si="2"/>
        <v>683.37450000000001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4266.45</v>
      </c>
      <c r="O57" s="13">
        <f t="shared" si="3"/>
        <v>725.29650000000004</v>
      </c>
      <c r="P57">
        <v>26799</v>
      </c>
      <c r="Q57">
        <v>28443</v>
      </c>
      <c r="R57">
        <v>0.8018271427328274</v>
      </c>
      <c r="S57">
        <v>0.1981728572671726</v>
      </c>
      <c r="T57">
        <v>0.56488280169504923</v>
      </c>
      <c r="U57">
        <v>0.43511719830495071</v>
      </c>
      <c r="V57">
        <v>0.51961466149979696</v>
      </c>
      <c r="W57">
        <v>1082</v>
      </c>
      <c r="X57">
        <f t="shared" si="5"/>
        <v>282</v>
      </c>
      <c r="Y57">
        <v>1149</v>
      </c>
      <c r="Z57">
        <v>787.69862154200337</v>
      </c>
      <c r="AA57">
        <v>1082</v>
      </c>
      <c r="AB57" s="9">
        <v>10.9</v>
      </c>
      <c r="AC57">
        <v>0</v>
      </c>
      <c r="AD57">
        <f t="shared" si="6"/>
        <v>0</v>
      </c>
    </row>
    <row r="58" spans="1:30" x14ac:dyDescent="0.6">
      <c r="A58">
        <v>2014</v>
      </c>
      <c r="B58">
        <v>2</v>
      </c>
      <c r="C58">
        <v>26</v>
      </c>
      <c r="D58">
        <f t="shared" si="4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4220.0999999999995</v>
      </c>
      <c r="M58" s="13">
        <f t="shared" si="2"/>
        <v>717.41699999999992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4410.3</v>
      </c>
      <c r="O58" s="13">
        <f t="shared" si="3"/>
        <v>749.75100000000009</v>
      </c>
      <c r="P58">
        <v>28134</v>
      </c>
      <c r="Q58">
        <v>29402</v>
      </c>
      <c r="R58">
        <v>0.83100588126915798</v>
      </c>
      <c r="S58">
        <v>0.16899411873084211</v>
      </c>
      <c r="T58">
        <v>0.54074356856890327</v>
      </c>
      <c r="U58">
        <v>0.45925643143109668</v>
      </c>
      <c r="V58">
        <v>0.1315101037404332</v>
      </c>
      <c r="W58">
        <v>943</v>
      </c>
      <c r="X58">
        <f t="shared" si="5"/>
        <v>-139</v>
      </c>
      <c r="Y58">
        <v>1149</v>
      </c>
      <c r="Z58">
        <v>895.39435070517379</v>
      </c>
      <c r="AA58">
        <v>943</v>
      </c>
      <c r="AB58" s="9">
        <v>10.4</v>
      </c>
      <c r="AC58">
        <v>45.1</v>
      </c>
      <c r="AD58">
        <f t="shared" si="6"/>
        <v>469.04</v>
      </c>
    </row>
    <row r="59" spans="1:30" x14ac:dyDescent="0.6">
      <c r="A59">
        <v>2014</v>
      </c>
      <c r="B59">
        <v>2</v>
      </c>
      <c r="C59">
        <v>27</v>
      </c>
      <c r="D59">
        <f t="shared" si="4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4399.5</v>
      </c>
      <c r="M59" s="13">
        <f t="shared" si="2"/>
        <v>747.91500000000008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4397.7</v>
      </c>
      <c r="O59" s="13">
        <f t="shared" si="3"/>
        <v>747.60900000000004</v>
      </c>
      <c r="P59">
        <v>29330</v>
      </c>
      <c r="Q59">
        <v>29318</v>
      </c>
      <c r="R59">
        <v>0.81817359111476762</v>
      </c>
      <c r="S59">
        <v>0.18182640888523241</v>
      </c>
      <c r="T59">
        <v>0.50019157313274965</v>
      </c>
      <c r="U59">
        <v>0.49980842686725041</v>
      </c>
      <c r="V59">
        <v>3.820791953144894E-2</v>
      </c>
      <c r="W59">
        <v>832</v>
      </c>
      <c r="X59">
        <f t="shared" si="5"/>
        <v>-111</v>
      </c>
      <c r="Y59">
        <v>1149</v>
      </c>
      <c r="Z59">
        <v>813.99821109465745</v>
      </c>
      <c r="AA59">
        <v>832</v>
      </c>
      <c r="AB59" s="9">
        <v>11</v>
      </c>
      <c r="AC59">
        <v>0</v>
      </c>
      <c r="AD59">
        <f t="shared" si="6"/>
        <v>0</v>
      </c>
    </row>
    <row r="60" spans="1:30" x14ac:dyDescent="0.6">
      <c r="A60">
        <v>2014</v>
      </c>
      <c r="B60">
        <v>2</v>
      </c>
      <c r="C60">
        <v>28</v>
      </c>
      <c r="D60">
        <f t="shared" si="4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2872.6000000000004</v>
      </c>
      <c r="M60" s="13">
        <f t="shared" si="2"/>
        <v>488.3420000000001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3160.3</v>
      </c>
      <c r="O60" s="13">
        <f t="shared" si="3"/>
        <v>537.25100000000009</v>
      </c>
      <c r="P60">
        <v>28726</v>
      </c>
      <c r="Q60">
        <v>31603</v>
      </c>
      <c r="R60">
        <v>0.78570194962979756</v>
      </c>
      <c r="S60">
        <v>0.21429805037020239</v>
      </c>
      <c r="T60">
        <v>0.47268387615103369</v>
      </c>
      <c r="U60">
        <v>0.52731612384896631</v>
      </c>
      <c r="V60">
        <v>0.10090721248115669</v>
      </c>
      <c r="W60">
        <v>826</v>
      </c>
      <c r="X60">
        <f t="shared" si="5"/>
        <v>-6</v>
      </c>
      <c r="Y60">
        <v>1149</v>
      </c>
      <c r="Z60">
        <v>804.02903440068087</v>
      </c>
      <c r="AA60">
        <v>826</v>
      </c>
      <c r="AB60" s="9">
        <v>10</v>
      </c>
      <c r="AC60">
        <v>0</v>
      </c>
      <c r="AD60">
        <f t="shared" si="6"/>
        <v>0</v>
      </c>
    </row>
    <row r="61" spans="1:30" x14ac:dyDescent="0.6">
      <c r="A61">
        <v>2014</v>
      </c>
      <c r="B61">
        <v>3</v>
      </c>
      <c r="C61">
        <v>1</v>
      </c>
      <c r="D61">
        <f t="shared" si="4"/>
        <v>6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61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2375.9</v>
      </c>
      <c r="M61" s="13">
        <f t="shared" si="2"/>
        <v>403.90300000000002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2984.7000000000003</v>
      </c>
      <c r="O61" s="13">
        <f t="shared" si="3"/>
        <v>507.39900000000006</v>
      </c>
      <c r="P61">
        <v>23759</v>
      </c>
      <c r="Q61">
        <v>29847</v>
      </c>
      <c r="R61">
        <v>0.8378303315764617</v>
      </c>
      <c r="S61">
        <v>0.16216966842353839</v>
      </c>
      <c r="T61">
        <v>0.56423792810789719</v>
      </c>
      <c r="U61">
        <v>0.43576207189210292</v>
      </c>
      <c r="V61">
        <v>2.673796791443851E-3</v>
      </c>
      <c r="W61">
        <v>965</v>
      </c>
      <c r="X61">
        <f t="shared" si="5"/>
        <v>139</v>
      </c>
      <c r="Y61">
        <v>1149</v>
      </c>
      <c r="Z61">
        <v>944.88149532253931</v>
      </c>
      <c r="AA61">
        <v>965</v>
      </c>
      <c r="AB61" s="9">
        <v>10</v>
      </c>
      <c r="AC61">
        <v>19.3</v>
      </c>
      <c r="AD61">
        <f t="shared" si="6"/>
        <v>193</v>
      </c>
    </row>
    <row r="62" spans="1:30" x14ac:dyDescent="0.6">
      <c r="A62">
        <v>2014</v>
      </c>
      <c r="B62">
        <v>3</v>
      </c>
      <c r="C62">
        <v>2</v>
      </c>
      <c r="D62">
        <f t="shared" si="4"/>
        <v>7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61</v>
      </c>
      <c r="K62" s="12"/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2001.6000000000001</v>
      </c>
      <c r="M62" s="12">
        <f t="shared" si="2"/>
        <v>340.27200000000005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3370.9</v>
      </c>
      <c r="O62" s="12">
        <f t="shared" si="3"/>
        <v>573.05300000000011</v>
      </c>
      <c r="P62">
        <v>20016</v>
      </c>
      <c r="Q62">
        <v>33709</v>
      </c>
      <c r="R62">
        <v>0.8416387907820132</v>
      </c>
      <c r="S62">
        <v>0.15836120921798669</v>
      </c>
      <c r="T62">
        <v>0.47573218621069457</v>
      </c>
      <c r="U62">
        <v>0.52426781378930543</v>
      </c>
      <c r="V62">
        <v>5.8187897256455963E-2</v>
      </c>
      <c r="W62">
        <v>829</v>
      </c>
      <c r="X62">
        <f t="shared" si="5"/>
        <v>-136</v>
      </c>
      <c r="Y62">
        <v>1149</v>
      </c>
      <c r="Z62">
        <v>821.58537036086284</v>
      </c>
      <c r="AA62">
        <v>829</v>
      </c>
      <c r="AB62" s="9">
        <v>9.1</v>
      </c>
      <c r="AC62">
        <v>0</v>
      </c>
      <c r="AD62">
        <f t="shared" si="6"/>
        <v>0</v>
      </c>
    </row>
    <row r="63" spans="1:30" x14ac:dyDescent="0.6">
      <c r="A63">
        <v>2014</v>
      </c>
      <c r="B63">
        <v>3</v>
      </c>
      <c r="C63">
        <v>3</v>
      </c>
      <c r="D63">
        <f t="shared" si="4"/>
        <v>1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2819.5499999999997</v>
      </c>
      <c r="M63" s="12">
        <f t="shared" si="2"/>
        <v>479.32349999999997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3649.2</v>
      </c>
      <c r="O63" s="12">
        <f t="shared" si="3"/>
        <v>620.36400000000003</v>
      </c>
      <c r="P63">
        <v>18797</v>
      </c>
      <c r="Q63">
        <v>24328</v>
      </c>
      <c r="R63">
        <v>0.82662328440966215</v>
      </c>
      <c r="S63">
        <v>0.1733767155903379</v>
      </c>
      <c r="T63">
        <v>0.45786537164246138</v>
      </c>
      <c r="U63">
        <v>0.54213462835753856</v>
      </c>
      <c r="V63">
        <v>1.449456861221567E-2</v>
      </c>
      <c r="W63">
        <v>658</v>
      </c>
      <c r="X63">
        <f t="shared" si="5"/>
        <v>-171</v>
      </c>
      <c r="Y63">
        <v>1149</v>
      </c>
      <c r="Z63">
        <v>601.65655048141991</v>
      </c>
      <c r="AA63">
        <v>658</v>
      </c>
      <c r="AB63" s="9">
        <v>9.5</v>
      </c>
      <c r="AC63">
        <v>0</v>
      </c>
      <c r="AD63">
        <f t="shared" si="6"/>
        <v>0</v>
      </c>
    </row>
    <row r="64" spans="1:30" x14ac:dyDescent="0.6">
      <c r="A64">
        <v>2014</v>
      </c>
      <c r="B64">
        <v>3</v>
      </c>
      <c r="C64">
        <v>4</v>
      </c>
      <c r="D64">
        <f t="shared" si="4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2461.9499999999998</v>
      </c>
      <c r="M64" s="12">
        <f t="shared" si="2"/>
        <v>418.53149999999999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2378.6999999999998</v>
      </c>
      <c r="O64" s="12">
        <f t="shared" si="3"/>
        <v>404.37900000000002</v>
      </c>
      <c r="P64">
        <v>16413</v>
      </c>
      <c r="Q64">
        <v>15858</v>
      </c>
      <c r="R64">
        <v>0.8412184416821199</v>
      </c>
      <c r="S64">
        <v>0.1587815583178801</v>
      </c>
      <c r="T64">
        <v>0.53094694648569085</v>
      </c>
      <c r="U64">
        <v>0.46905305351430898</v>
      </c>
      <c r="V64">
        <v>2.02839756592292E-3</v>
      </c>
      <c r="W64">
        <v>642</v>
      </c>
      <c r="X64">
        <f t="shared" si="5"/>
        <v>-16</v>
      </c>
      <c r="Y64">
        <v>1149</v>
      </c>
      <c r="Z64">
        <v>672.07908155117775</v>
      </c>
      <c r="AA64">
        <v>642</v>
      </c>
      <c r="AB64" s="9">
        <v>9.3000000000000007</v>
      </c>
      <c r="AC64">
        <v>15.4</v>
      </c>
      <c r="AD64">
        <f t="shared" si="6"/>
        <v>143.22000000000003</v>
      </c>
    </row>
    <row r="65" spans="1:30" x14ac:dyDescent="0.6">
      <c r="A65">
        <v>2014</v>
      </c>
      <c r="B65">
        <v>3</v>
      </c>
      <c r="C65">
        <v>5</v>
      </c>
      <c r="D65">
        <f t="shared" si="4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2596.0499999999997</v>
      </c>
      <c r="M65" s="12">
        <f t="shared" si="2"/>
        <v>441.32849999999996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2419.35</v>
      </c>
      <c r="O65" s="12">
        <f t="shared" si="3"/>
        <v>411.28950000000003</v>
      </c>
      <c r="P65">
        <v>17307</v>
      </c>
      <c r="Q65">
        <v>16129</v>
      </c>
      <c r="R65">
        <v>0.8269501044564983</v>
      </c>
      <c r="S65">
        <v>0.1730498955435017</v>
      </c>
      <c r="T65">
        <v>0.534848946639228</v>
      </c>
      <c r="U65">
        <v>0.465151053360772</v>
      </c>
      <c r="V65">
        <v>2.8011204481792722E-3</v>
      </c>
      <c r="W65">
        <v>658</v>
      </c>
      <c r="X65">
        <f t="shared" si="5"/>
        <v>16</v>
      </c>
      <c r="Y65">
        <v>1149</v>
      </c>
      <c r="Z65">
        <v>670.42631773080404</v>
      </c>
      <c r="AA65">
        <v>658</v>
      </c>
      <c r="AB65" s="9">
        <v>6.6</v>
      </c>
      <c r="AC65">
        <v>0</v>
      </c>
      <c r="AD65">
        <f t="shared" si="6"/>
        <v>0</v>
      </c>
    </row>
    <row r="66" spans="1:30" x14ac:dyDescent="0.6">
      <c r="A66">
        <v>2014</v>
      </c>
      <c r="B66">
        <v>3</v>
      </c>
      <c r="C66">
        <v>6</v>
      </c>
      <c r="D66">
        <f t="shared" si="4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3597.75</v>
      </c>
      <c r="M66" s="13">
        <f t="shared" ref="M66:M129" si="9">L66*0.17</f>
        <v>611.61750000000006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2768.4</v>
      </c>
      <c r="O66" s="13">
        <f t="shared" ref="O66:O129" si="10">N66*0.17</f>
        <v>470.62800000000004</v>
      </c>
      <c r="P66">
        <v>23985</v>
      </c>
      <c r="Q66">
        <v>18456</v>
      </c>
      <c r="R66">
        <v>0.82633524900788324</v>
      </c>
      <c r="S66">
        <v>0.1736647509921167</v>
      </c>
      <c r="T66">
        <v>0.50454936835559672</v>
      </c>
      <c r="U66">
        <v>0.49545063164440323</v>
      </c>
      <c r="V66">
        <v>3.5168136779389972E-2</v>
      </c>
      <c r="W66">
        <v>701</v>
      </c>
      <c r="X66">
        <f t="shared" si="5"/>
        <v>43</v>
      </c>
      <c r="Y66">
        <v>1149</v>
      </c>
      <c r="Z66">
        <v>748.36509298635315</v>
      </c>
      <c r="AA66">
        <v>701</v>
      </c>
      <c r="AB66" s="9">
        <v>5.7</v>
      </c>
      <c r="AC66">
        <v>0</v>
      </c>
      <c r="AD66">
        <f t="shared" si="6"/>
        <v>0</v>
      </c>
    </row>
    <row r="67" spans="1:30" x14ac:dyDescent="0.6">
      <c r="A67">
        <v>2014</v>
      </c>
      <c r="B67">
        <v>3</v>
      </c>
      <c r="C67">
        <v>7</v>
      </c>
      <c r="D67">
        <f t="shared" ref="D67:D130" si="11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2753.5</v>
      </c>
      <c r="M67" s="13">
        <f t="shared" si="9"/>
        <v>468.09500000000003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1972.1000000000001</v>
      </c>
      <c r="O67" s="13">
        <f t="shared" si="10"/>
        <v>335.25700000000006</v>
      </c>
      <c r="P67">
        <v>27535</v>
      </c>
      <c r="Q67">
        <v>19721</v>
      </c>
      <c r="R67">
        <v>0.82391275931946306</v>
      </c>
      <c r="S67">
        <v>0.17608724068053699</v>
      </c>
      <c r="T67">
        <v>0.45397426030994442</v>
      </c>
      <c r="U67">
        <v>0.54602573969005552</v>
      </c>
      <c r="V67">
        <v>2.29641572146316E-2</v>
      </c>
      <c r="W67">
        <v>766</v>
      </c>
      <c r="X67">
        <f t="shared" ref="X67:X130" si="12">W67-W66</f>
        <v>65</v>
      </c>
      <c r="Y67">
        <v>1149</v>
      </c>
      <c r="Z67">
        <v>776.21508868302533</v>
      </c>
      <c r="AA67">
        <v>766</v>
      </c>
      <c r="AB67" s="9">
        <v>6</v>
      </c>
      <c r="AC67">
        <v>0</v>
      </c>
      <c r="AD67">
        <f t="shared" ref="AD67:AD130" si="13">AB67*AC67</f>
        <v>0</v>
      </c>
    </row>
    <row r="68" spans="1:30" x14ac:dyDescent="0.6">
      <c r="A68">
        <v>2014</v>
      </c>
      <c r="B68">
        <v>3</v>
      </c>
      <c r="C68">
        <v>8</v>
      </c>
      <c r="D68">
        <f t="shared" si="11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2555.9</v>
      </c>
      <c r="M68" s="13">
        <f t="shared" si="9"/>
        <v>434.50300000000004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2110.7000000000003</v>
      </c>
      <c r="O68" s="13">
        <f t="shared" si="10"/>
        <v>358.81900000000007</v>
      </c>
      <c r="P68">
        <v>25559</v>
      </c>
      <c r="Q68">
        <v>21107</v>
      </c>
      <c r="R68">
        <v>0.83840291731069527</v>
      </c>
      <c r="S68">
        <v>0.1615970826893047</v>
      </c>
      <c r="T68">
        <v>0.56899125939670547</v>
      </c>
      <c r="U68">
        <v>0.43100874060329453</v>
      </c>
      <c r="V68">
        <v>0</v>
      </c>
      <c r="W68">
        <v>893</v>
      </c>
      <c r="X68">
        <f t="shared" si="12"/>
        <v>127</v>
      </c>
      <c r="Y68">
        <v>1149</v>
      </c>
      <c r="Z68">
        <v>849.19248710305055</v>
      </c>
      <c r="AA68">
        <v>893</v>
      </c>
      <c r="AB68" s="9">
        <v>5.8</v>
      </c>
      <c r="AC68">
        <v>0</v>
      </c>
      <c r="AD68">
        <f t="shared" si="13"/>
        <v>0</v>
      </c>
    </row>
    <row r="69" spans="1:30" x14ac:dyDescent="0.6">
      <c r="A69">
        <v>2014</v>
      </c>
      <c r="B69">
        <v>3</v>
      </c>
      <c r="C69">
        <v>9</v>
      </c>
      <c r="D69">
        <f t="shared" si="11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2307.7000000000003</v>
      </c>
      <c r="M69" s="13">
        <f t="shared" si="9"/>
        <v>392.30900000000008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3054.8</v>
      </c>
      <c r="O69" s="13">
        <f t="shared" si="10"/>
        <v>519.31600000000003</v>
      </c>
      <c r="P69">
        <v>23077</v>
      </c>
      <c r="Q69">
        <v>30548</v>
      </c>
      <c r="R69">
        <v>0.81196478475319123</v>
      </c>
      <c r="S69">
        <v>0.18803521524680869</v>
      </c>
      <c r="T69">
        <v>0.48394372574754868</v>
      </c>
      <c r="U69">
        <v>0.51605627425245137</v>
      </c>
      <c r="V69">
        <v>3.0416442933618872E-2</v>
      </c>
      <c r="W69">
        <v>876</v>
      </c>
      <c r="X69">
        <f t="shared" si="12"/>
        <v>-17</v>
      </c>
      <c r="Y69">
        <v>1149</v>
      </c>
      <c r="Z69">
        <v>781.10929525766483</v>
      </c>
      <c r="AA69">
        <v>876</v>
      </c>
      <c r="AB69" s="9">
        <v>7.4</v>
      </c>
      <c r="AC69">
        <v>0</v>
      </c>
      <c r="AD69">
        <f t="shared" si="13"/>
        <v>0</v>
      </c>
    </row>
    <row r="70" spans="1:30" x14ac:dyDescent="0.6">
      <c r="A70">
        <v>2014</v>
      </c>
      <c r="B70">
        <v>3</v>
      </c>
      <c r="C70">
        <v>10</v>
      </c>
      <c r="D70">
        <f t="shared" si="11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3570.2999999999997</v>
      </c>
      <c r="M70" s="13">
        <f t="shared" si="9"/>
        <v>606.95100000000002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3958.35</v>
      </c>
      <c r="O70" s="13">
        <f t="shared" si="10"/>
        <v>672.91950000000008</v>
      </c>
      <c r="P70">
        <v>23802</v>
      </c>
      <c r="Q70">
        <v>26389</v>
      </c>
      <c r="R70">
        <v>0.82473485750575537</v>
      </c>
      <c r="S70">
        <v>0.17526514249424471</v>
      </c>
      <c r="T70">
        <v>0.52752532889930137</v>
      </c>
      <c r="U70">
        <v>0.47247467110069857</v>
      </c>
      <c r="V70">
        <v>1.2817677678358791E-2</v>
      </c>
      <c r="W70">
        <v>774</v>
      </c>
      <c r="X70">
        <f t="shared" si="12"/>
        <v>-102</v>
      </c>
      <c r="Y70">
        <v>1149</v>
      </c>
      <c r="Z70">
        <v>704.37579098603794</v>
      </c>
      <c r="AA70">
        <v>774</v>
      </c>
      <c r="AB70" s="9">
        <v>5.5</v>
      </c>
      <c r="AC70">
        <v>0</v>
      </c>
      <c r="AD70">
        <f t="shared" si="13"/>
        <v>0</v>
      </c>
    </row>
    <row r="71" spans="1:30" x14ac:dyDescent="0.6">
      <c r="A71">
        <v>2014</v>
      </c>
      <c r="B71">
        <v>3</v>
      </c>
      <c r="C71">
        <v>11</v>
      </c>
      <c r="D71">
        <f t="shared" si="11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2825.25</v>
      </c>
      <c r="M71" s="13">
        <f t="shared" si="9"/>
        <v>480.29250000000002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3309.75</v>
      </c>
      <c r="O71" s="13">
        <f t="shared" si="10"/>
        <v>562.65750000000003</v>
      </c>
      <c r="P71">
        <v>18835</v>
      </c>
      <c r="Q71">
        <v>22065</v>
      </c>
      <c r="R71">
        <v>0.85621335508013707</v>
      </c>
      <c r="S71">
        <v>0.1437866449198629</v>
      </c>
      <c r="T71">
        <v>0.50950363458148917</v>
      </c>
      <c r="U71">
        <v>0.49049636541851083</v>
      </c>
      <c r="V71">
        <v>1.9607843137254902E-2</v>
      </c>
      <c r="W71">
        <v>621</v>
      </c>
      <c r="X71">
        <f t="shared" si="12"/>
        <v>-153</v>
      </c>
      <c r="Y71">
        <v>1149</v>
      </c>
      <c r="Z71">
        <v>655.9221716658891</v>
      </c>
      <c r="AA71">
        <v>621</v>
      </c>
      <c r="AB71" s="9">
        <v>7.6</v>
      </c>
      <c r="AC71">
        <v>0</v>
      </c>
      <c r="AD71">
        <f t="shared" si="13"/>
        <v>0</v>
      </c>
    </row>
    <row r="72" spans="1:30" x14ac:dyDescent="0.6">
      <c r="A72">
        <v>2014</v>
      </c>
      <c r="B72">
        <v>3</v>
      </c>
      <c r="C72">
        <v>12</v>
      </c>
      <c r="D72">
        <f t="shared" si="11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2972.85</v>
      </c>
      <c r="M72" s="13">
        <f t="shared" si="9"/>
        <v>505.3845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2976.15</v>
      </c>
      <c r="O72" s="13">
        <f t="shared" si="10"/>
        <v>505.94550000000004</v>
      </c>
      <c r="P72">
        <v>19819</v>
      </c>
      <c r="Q72">
        <v>19841</v>
      </c>
      <c r="R72">
        <v>0.83011205818022993</v>
      </c>
      <c r="S72">
        <v>0.16988794181976999</v>
      </c>
      <c r="T72">
        <v>0.54945054894047884</v>
      </c>
      <c r="U72">
        <v>0.4505494510595211</v>
      </c>
      <c r="V72">
        <v>6.8160723827704578E-2</v>
      </c>
      <c r="W72">
        <v>691</v>
      </c>
      <c r="X72">
        <f t="shared" si="12"/>
        <v>70</v>
      </c>
      <c r="Y72">
        <v>1149</v>
      </c>
      <c r="Z72">
        <v>752.64704507019485</v>
      </c>
      <c r="AA72">
        <v>691</v>
      </c>
      <c r="AB72" s="9">
        <v>12.6</v>
      </c>
      <c r="AC72">
        <v>19.600000000000001</v>
      </c>
      <c r="AD72">
        <f t="shared" si="13"/>
        <v>246.96</v>
      </c>
    </row>
    <row r="73" spans="1:30" x14ac:dyDescent="0.6">
      <c r="A73">
        <v>2014</v>
      </c>
      <c r="B73">
        <v>3</v>
      </c>
      <c r="C73">
        <v>13</v>
      </c>
      <c r="D73">
        <f t="shared" si="11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4086</v>
      </c>
      <c r="M73" s="13">
        <f t="shared" si="9"/>
        <v>694.62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3180.15</v>
      </c>
      <c r="O73" s="13">
        <f t="shared" si="10"/>
        <v>540.6255000000001</v>
      </c>
      <c r="P73">
        <v>27240</v>
      </c>
      <c r="Q73">
        <v>21201</v>
      </c>
      <c r="R73">
        <v>0.77980296352632239</v>
      </c>
      <c r="S73">
        <v>0.22019703647367761</v>
      </c>
      <c r="T73">
        <v>0.5385631101082935</v>
      </c>
      <c r="U73">
        <v>0.46143688989170661</v>
      </c>
      <c r="V73">
        <v>3.968253968253968E-3</v>
      </c>
      <c r="W73">
        <v>764</v>
      </c>
      <c r="X73">
        <f t="shared" si="12"/>
        <v>73</v>
      </c>
      <c r="Y73">
        <v>1149</v>
      </c>
      <c r="Z73">
        <v>819.10485956594187</v>
      </c>
      <c r="AA73">
        <v>764</v>
      </c>
      <c r="AB73" s="9">
        <v>7.8</v>
      </c>
      <c r="AC73">
        <v>5.0999999999999996</v>
      </c>
      <c r="AD73">
        <f t="shared" si="13"/>
        <v>39.779999999999994</v>
      </c>
    </row>
    <row r="74" spans="1:30" x14ac:dyDescent="0.6">
      <c r="A74">
        <v>2014</v>
      </c>
      <c r="B74">
        <v>3</v>
      </c>
      <c r="C74">
        <v>14</v>
      </c>
      <c r="D74">
        <f t="shared" si="11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3012.4</v>
      </c>
      <c r="M74" s="13">
        <f t="shared" si="9"/>
        <v>512.10800000000006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2351.6</v>
      </c>
      <c r="O74" s="13">
        <f t="shared" si="10"/>
        <v>399.77199999999999</v>
      </c>
      <c r="P74">
        <v>30124</v>
      </c>
      <c r="Q74">
        <v>23516</v>
      </c>
      <c r="R74">
        <v>0.82938033468976391</v>
      </c>
      <c r="S74">
        <v>0.17061966531023601</v>
      </c>
      <c r="T74">
        <v>0.51075458383828198</v>
      </c>
      <c r="U74">
        <v>0.48924541616171813</v>
      </c>
      <c r="V74">
        <v>2.0265204744104998E-2</v>
      </c>
      <c r="W74">
        <v>824</v>
      </c>
      <c r="X74">
        <f t="shared" si="12"/>
        <v>60</v>
      </c>
      <c r="Y74">
        <v>1149</v>
      </c>
      <c r="Z74">
        <v>846.38632018138696</v>
      </c>
      <c r="AA74">
        <v>824</v>
      </c>
      <c r="AB74" s="9">
        <v>6.8</v>
      </c>
      <c r="AC74">
        <v>0</v>
      </c>
      <c r="AD74">
        <f t="shared" si="13"/>
        <v>0</v>
      </c>
    </row>
    <row r="75" spans="1:30" x14ac:dyDescent="0.6">
      <c r="A75">
        <v>2014</v>
      </c>
      <c r="B75">
        <v>3</v>
      </c>
      <c r="C75">
        <v>15</v>
      </c>
      <c r="D75">
        <f t="shared" si="11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2789</v>
      </c>
      <c r="M75" s="13">
        <f t="shared" si="9"/>
        <v>474.13000000000005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2433.2000000000003</v>
      </c>
      <c r="O75" s="13">
        <f t="shared" si="10"/>
        <v>413.64400000000006</v>
      </c>
      <c r="P75">
        <v>27890</v>
      </c>
      <c r="Q75">
        <v>24332</v>
      </c>
      <c r="R75">
        <v>0.81270959249760422</v>
      </c>
      <c r="S75">
        <v>0.18729040750239581</v>
      </c>
      <c r="T75">
        <v>0.55952612271628199</v>
      </c>
      <c r="U75">
        <v>0.44047387728371801</v>
      </c>
      <c r="V75">
        <v>6.4812409812409821E-2</v>
      </c>
      <c r="W75">
        <v>869</v>
      </c>
      <c r="X75">
        <f t="shared" si="12"/>
        <v>45</v>
      </c>
      <c r="Y75">
        <v>1149</v>
      </c>
      <c r="Z75">
        <v>873.79153497027971</v>
      </c>
      <c r="AA75">
        <v>869</v>
      </c>
      <c r="AB75" s="9">
        <v>10.9</v>
      </c>
      <c r="AC75">
        <v>0</v>
      </c>
      <c r="AD75">
        <f t="shared" si="13"/>
        <v>0</v>
      </c>
    </row>
    <row r="76" spans="1:30" x14ac:dyDescent="0.6">
      <c r="A76">
        <v>2014</v>
      </c>
      <c r="B76">
        <v>3</v>
      </c>
      <c r="C76">
        <v>16</v>
      </c>
      <c r="D76">
        <f t="shared" si="11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2652.1000000000004</v>
      </c>
      <c r="M76" s="13">
        <f t="shared" si="9"/>
        <v>450.85700000000008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3188.6000000000004</v>
      </c>
      <c r="O76" s="13">
        <f t="shared" si="10"/>
        <v>542.06200000000013</v>
      </c>
      <c r="P76">
        <v>26521</v>
      </c>
      <c r="Q76">
        <v>31886</v>
      </c>
      <c r="R76">
        <v>0.8105535163083879</v>
      </c>
      <c r="S76">
        <v>0.1894464836916121</v>
      </c>
      <c r="T76">
        <v>0.48220426168087721</v>
      </c>
      <c r="U76">
        <v>0.51779573831912284</v>
      </c>
      <c r="V76">
        <v>1.523215586932755E-2</v>
      </c>
      <c r="W76">
        <v>871</v>
      </c>
      <c r="X76">
        <f t="shared" si="12"/>
        <v>2</v>
      </c>
      <c r="Y76">
        <v>1149</v>
      </c>
      <c r="Z76">
        <v>828.05192110555288</v>
      </c>
      <c r="AA76">
        <v>871</v>
      </c>
      <c r="AB76" s="9">
        <v>14.7</v>
      </c>
      <c r="AC76">
        <v>0</v>
      </c>
      <c r="AD76">
        <f t="shared" si="13"/>
        <v>0</v>
      </c>
    </row>
    <row r="77" spans="1:30" x14ac:dyDescent="0.6">
      <c r="A77">
        <v>2014</v>
      </c>
      <c r="B77">
        <v>3</v>
      </c>
      <c r="C77">
        <v>17</v>
      </c>
      <c r="D77">
        <f t="shared" si="11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3997.6499999999996</v>
      </c>
      <c r="M77" s="13">
        <f t="shared" si="9"/>
        <v>679.60050000000001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4350</v>
      </c>
      <c r="O77" s="13">
        <f t="shared" si="10"/>
        <v>739.5</v>
      </c>
      <c r="P77">
        <v>26651</v>
      </c>
      <c r="Q77">
        <v>29000</v>
      </c>
      <c r="R77">
        <v>0.83193943311590368</v>
      </c>
      <c r="S77">
        <v>0.16806056688409629</v>
      </c>
      <c r="T77">
        <v>0.52880433292197992</v>
      </c>
      <c r="U77">
        <v>0.47119566707802002</v>
      </c>
      <c r="V77">
        <v>6.0306447365270889E-2</v>
      </c>
      <c r="W77">
        <v>823</v>
      </c>
      <c r="X77">
        <f t="shared" si="12"/>
        <v>-48</v>
      </c>
      <c r="Y77">
        <v>1149</v>
      </c>
      <c r="Z77">
        <v>748.69240958933165</v>
      </c>
      <c r="AA77">
        <v>823</v>
      </c>
      <c r="AB77" s="9">
        <v>14.6</v>
      </c>
      <c r="AC77">
        <v>0.1</v>
      </c>
      <c r="AD77">
        <f t="shared" si="13"/>
        <v>1.46</v>
      </c>
    </row>
    <row r="78" spans="1:30" x14ac:dyDescent="0.6">
      <c r="A78">
        <v>2014</v>
      </c>
      <c r="B78">
        <v>3</v>
      </c>
      <c r="C78">
        <v>18</v>
      </c>
      <c r="D78">
        <f t="shared" si="11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3670.5</v>
      </c>
      <c r="M78" s="13">
        <f t="shared" si="9"/>
        <v>623.98500000000001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3479.5499999999997</v>
      </c>
      <c r="O78" s="13">
        <f t="shared" si="10"/>
        <v>591.52350000000001</v>
      </c>
      <c r="P78">
        <v>24470</v>
      </c>
      <c r="Q78">
        <v>23197</v>
      </c>
      <c r="R78">
        <v>0.83010197415041709</v>
      </c>
      <c r="S78">
        <v>0.16989802584958291</v>
      </c>
      <c r="T78">
        <v>0.52732617376215984</v>
      </c>
      <c r="U78">
        <v>0.4726738262378401</v>
      </c>
      <c r="V78">
        <v>2.2624434389140269E-3</v>
      </c>
      <c r="W78">
        <v>637</v>
      </c>
      <c r="X78">
        <f t="shared" si="12"/>
        <v>-186</v>
      </c>
      <c r="Y78">
        <v>1149</v>
      </c>
      <c r="Z78">
        <v>739.98172539472637</v>
      </c>
      <c r="AA78">
        <v>637</v>
      </c>
      <c r="AB78" s="9">
        <v>14.4</v>
      </c>
      <c r="AC78">
        <v>0</v>
      </c>
      <c r="AD78">
        <f t="shared" si="13"/>
        <v>0</v>
      </c>
    </row>
    <row r="79" spans="1:30" x14ac:dyDescent="0.6">
      <c r="A79">
        <v>2014</v>
      </c>
      <c r="B79">
        <v>3</v>
      </c>
      <c r="C79">
        <v>19</v>
      </c>
      <c r="D79">
        <f t="shared" si="11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3850.95</v>
      </c>
      <c r="M79" s="13">
        <f t="shared" si="9"/>
        <v>654.66150000000005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3486.2999999999997</v>
      </c>
      <c r="O79" s="13">
        <f t="shared" si="10"/>
        <v>592.67100000000005</v>
      </c>
      <c r="P79">
        <v>25673</v>
      </c>
      <c r="Q79">
        <v>23242</v>
      </c>
      <c r="R79">
        <v>0.77686947725950284</v>
      </c>
      <c r="S79">
        <v>0.22313052274049719</v>
      </c>
      <c r="T79">
        <v>0.48951226093063271</v>
      </c>
      <c r="U79">
        <v>0.5104877390693674</v>
      </c>
      <c r="V79">
        <v>7.6759259259259249E-2</v>
      </c>
      <c r="W79">
        <v>697</v>
      </c>
      <c r="X79">
        <f t="shared" si="12"/>
        <v>60</v>
      </c>
      <c r="Y79">
        <v>1149</v>
      </c>
      <c r="Z79">
        <v>742.65125708378537</v>
      </c>
      <c r="AA79">
        <v>697</v>
      </c>
      <c r="AB79" s="9">
        <v>12.7</v>
      </c>
      <c r="AC79">
        <v>0</v>
      </c>
      <c r="AD79">
        <f t="shared" si="13"/>
        <v>0</v>
      </c>
    </row>
    <row r="80" spans="1:30" x14ac:dyDescent="0.6">
      <c r="A80">
        <v>2014</v>
      </c>
      <c r="B80">
        <v>3</v>
      </c>
      <c r="C80">
        <v>20</v>
      </c>
      <c r="D80">
        <f t="shared" si="11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4818.75</v>
      </c>
      <c r="M80" s="13">
        <f t="shared" si="9"/>
        <v>819.18750000000011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3914.85</v>
      </c>
      <c r="O80" s="13">
        <f t="shared" si="10"/>
        <v>665.52449999999999</v>
      </c>
      <c r="P80">
        <v>32125</v>
      </c>
      <c r="Q80">
        <v>26099</v>
      </c>
      <c r="R80">
        <v>0.82914974863756663</v>
      </c>
      <c r="S80">
        <v>0.17085025136243329</v>
      </c>
      <c r="T80">
        <v>0.53220321707688389</v>
      </c>
      <c r="U80">
        <v>0.46779678292311611</v>
      </c>
      <c r="V80">
        <v>3.4722275451175712E-2</v>
      </c>
      <c r="W80">
        <v>841</v>
      </c>
      <c r="X80">
        <f t="shared" si="12"/>
        <v>144</v>
      </c>
      <c r="Y80">
        <v>1149</v>
      </c>
      <c r="Z80">
        <v>868.21998720840531</v>
      </c>
      <c r="AA80">
        <v>841</v>
      </c>
      <c r="AB80" s="9">
        <v>9.4</v>
      </c>
      <c r="AC80">
        <v>0</v>
      </c>
      <c r="AD80">
        <f t="shared" si="13"/>
        <v>0</v>
      </c>
    </row>
    <row r="81" spans="1:30" x14ac:dyDescent="0.6">
      <c r="A81">
        <v>2014</v>
      </c>
      <c r="B81">
        <v>3</v>
      </c>
      <c r="C81">
        <v>21</v>
      </c>
      <c r="D81">
        <f t="shared" si="11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3282.3</v>
      </c>
      <c r="M81" s="13">
        <f t="shared" si="9"/>
        <v>557.9910000000001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3020.3</v>
      </c>
      <c r="O81" s="13">
        <f t="shared" si="10"/>
        <v>513.45100000000002</v>
      </c>
      <c r="P81">
        <v>32823</v>
      </c>
      <c r="Q81">
        <v>30203</v>
      </c>
      <c r="R81">
        <v>0.77799568900414307</v>
      </c>
      <c r="S81">
        <v>0.22200431099585691</v>
      </c>
      <c r="T81">
        <v>0.54819543926729919</v>
      </c>
      <c r="U81">
        <v>0.45180456073270092</v>
      </c>
      <c r="V81">
        <v>7.2846423459346166E-2</v>
      </c>
      <c r="W81">
        <v>775</v>
      </c>
      <c r="X81">
        <f t="shared" si="12"/>
        <v>-66</v>
      </c>
      <c r="Y81">
        <v>1149</v>
      </c>
      <c r="Z81">
        <v>901.79463447720889</v>
      </c>
      <c r="AA81">
        <v>775</v>
      </c>
      <c r="AB81" s="9">
        <v>8.6</v>
      </c>
      <c r="AC81">
        <v>0</v>
      </c>
      <c r="AD81">
        <f t="shared" si="13"/>
        <v>0</v>
      </c>
    </row>
    <row r="82" spans="1:30" x14ac:dyDescent="0.6">
      <c r="A82">
        <v>2014</v>
      </c>
      <c r="B82">
        <v>3</v>
      </c>
      <c r="C82">
        <v>22</v>
      </c>
      <c r="D82">
        <f t="shared" si="11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3100.1000000000004</v>
      </c>
      <c r="M82" s="13">
        <f t="shared" si="9"/>
        <v>527.01700000000005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2917.6000000000004</v>
      </c>
      <c r="O82" s="13">
        <f t="shared" si="10"/>
        <v>495.99200000000008</v>
      </c>
      <c r="P82">
        <v>31001</v>
      </c>
      <c r="Q82">
        <v>29176</v>
      </c>
      <c r="R82">
        <v>0.83935463410196764</v>
      </c>
      <c r="S82">
        <v>0.1606453658980323</v>
      </c>
      <c r="T82">
        <v>0.54022141081206942</v>
      </c>
      <c r="U82">
        <v>0.45977858918793058</v>
      </c>
      <c r="V82">
        <v>4.8199881959472756E-3</v>
      </c>
      <c r="W82">
        <v>899</v>
      </c>
      <c r="X82">
        <f t="shared" si="12"/>
        <v>124</v>
      </c>
      <c r="Y82">
        <v>1149</v>
      </c>
      <c r="Z82">
        <v>899.76258626173274</v>
      </c>
      <c r="AA82">
        <v>899</v>
      </c>
      <c r="AB82" s="9">
        <v>10.5</v>
      </c>
      <c r="AC82">
        <v>0</v>
      </c>
      <c r="AD82">
        <f t="shared" si="13"/>
        <v>0</v>
      </c>
    </row>
    <row r="83" spans="1:30" x14ac:dyDescent="0.6">
      <c r="A83">
        <v>2014</v>
      </c>
      <c r="B83">
        <v>3</v>
      </c>
      <c r="C83">
        <v>23</v>
      </c>
      <c r="D83">
        <f t="shared" si="11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3132.5</v>
      </c>
      <c r="M83" s="13">
        <f t="shared" si="9"/>
        <v>532.52500000000009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3545</v>
      </c>
      <c r="O83" s="13">
        <f t="shared" si="10"/>
        <v>602.65000000000009</v>
      </c>
      <c r="P83">
        <v>31325</v>
      </c>
      <c r="Q83">
        <v>35450</v>
      </c>
      <c r="R83">
        <v>0.82114580804372528</v>
      </c>
      <c r="S83">
        <v>0.17885419195627469</v>
      </c>
      <c r="T83">
        <v>0.45083309447315773</v>
      </c>
      <c r="U83">
        <v>0.54916690552684222</v>
      </c>
      <c r="V83">
        <v>0.1206479859318762</v>
      </c>
      <c r="W83">
        <v>895</v>
      </c>
      <c r="X83">
        <f t="shared" si="12"/>
        <v>-4</v>
      </c>
      <c r="Y83">
        <v>1149</v>
      </c>
      <c r="Z83">
        <v>862.85437710518318</v>
      </c>
      <c r="AA83">
        <v>895</v>
      </c>
      <c r="AB83" s="9">
        <v>11.9</v>
      </c>
      <c r="AC83">
        <v>0</v>
      </c>
      <c r="AD83">
        <f t="shared" si="13"/>
        <v>0</v>
      </c>
    </row>
    <row r="84" spans="1:30" x14ac:dyDescent="0.6">
      <c r="A84">
        <v>2014</v>
      </c>
      <c r="B84">
        <v>3</v>
      </c>
      <c r="C84">
        <v>24</v>
      </c>
      <c r="D84">
        <f t="shared" si="11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4808.25</v>
      </c>
      <c r="M84" s="13">
        <f t="shared" si="9"/>
        <v>817.40250000000003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4790.25</v>
      </c>
      <c r="O84" s="13">
        <f t="shared" si="10"/>
        <v>814.34250000000009</v>
      </c>
      <c r="P84">
        <v>32055</v>
      </c>
      <c r="Q84">
        <v>31935</v>
      </c>
      <c r="R84">
        <v>0.84503723618592652</v>
      </c>
      <c r="S84">
        <v>0.1549627638140734</v>
      </c>
      <c r="T84">
        <v>0.55231341161802394</v>
      </c>
      <c r="U84">
        <v>0.447686588381976</v>
      </c>
      <c r="V84">
        <v>0.1034280071576129</v>
      </c>
      <c r="W84">
        <v>838</v>
      </c>
      <c r="X84">
        <f t="shared" si="12"/>
        <v>-57</v>
      </c>
      <c r="Y84">
        <v>1149</v>
      </c>
      <c r="Z84">
        <v>828.2296999778755</v>
      </c>
      <c r="AA84">
        <v>838</v>
      </c>
      <c r="AB84" s="9">
        <v>12.7</v>
      </c>
      <c r="AC84">
        <v>0</v>
      </c>
      <c r="AD84">
        <f t="shared" si="13"/>
        <v>0</v>
      </c>
    </row>
    <row r="85" spans="1:30" x14ac:dyDescent="0.6">
      <c r="A85">
        <v>2014</v>
      </c>
      <c r="B85">
        <v>3</v>
      </c>
      <c r="C85">
        <v>25</v>
      </c>
      <c r="D85">
        <f t="shared" si="11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4256.3999999999996</v>
      </c>
      <c r="M85" s="13">
        <f t="shared" si="9"/>
        <v>723.58799999999997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4053.45</v>
      </c>
      <c r="O85" s="13">
        <f t="shared" si="10"/>
        <v>689.0865</v>
      </c>
      <c r="P85">
        <v>28376</v>
      </c>
      <c r="Q85">
        <v>27023</v>
      </c>
      <c r="R85">
        <v>0.78353877661701821</v>
      </c>
      <c r="S85">
        <v>0.21646122338298179</v>
      </c>
      <c r="T85">
        <v>0.58251552566653786</v>
      </c>
      <c r="U85">
        <v>0.41748447433346209</v>
      </c>
      <c r="V85">
        <v>3.2715445119659667E-2</v>
      </c>
      <c r="W85">
        <v>747</v>
      </c>
      <c r="X85">
        <f t="shared" si="12"/>
        <v>-91</v>
      </c>
      <c r="Y85">
        <v>1149</v>
      </c>
      <c r="Z85">
        <v>840.13573919469536</v>
      </c>
      <c r="AA85">
        <v>747</v>
      </c>
      <c r="AB85" s="9">
        <v>15.9</v>
      </c>
      <c r="AC85">
        <v>10.5</v>
      </c>
      <c r="AD85">
        <f t="shared" si="13"/>
        <v>166.95000000000002</v>
      </c>
    </row>
    <row r="86" spans="1:30" x14ac:dyDescent="0.6">
      <c r="A86">
        <v>2014</v>
      </c>
      <c r="B86">
        <v>3</v>
      </c>
      <c r="C86">
        <v>26</v>
      </c>
      <c r="D86">
        <f t="shared" si="11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4649.7</v>
      </c>
      <c r="M86" s="13">
        <f t="shared" si="9"/>
        <v>790.44900000000007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4476.45</v>
      </c>
      <c r="O86" s="13">
        <f t="shared" si="10"/>
        <v>760.99649999999997</v>
      </c>
      <c r="P86">
        <v>30998</v>
      </c>
      <c r="Q86">
        <v>29843</v>
      </c>
      <c r="R86">
        <v>0.81423533595038788</v>
      </c>
      <c r="S86">
        <v>0.18576466404961209</v>
      </c>
      <c r="T86">
        <v>0.53150900009713442</v>
      </c>
      <c r="U86">
        <v>0.46849099990286558</v>
      </c>
      <c r="V86">
        <v>5.4219554999287052E-2</v>
      </c>
      <c r="W86">
        <v>768</v>
      </c>
      <c r="X86">
        <f t="shared" si="12"/>
        <v>21</v>
      </c>
      <c r="Y86">
        <v>1149</v>
      </c>
      <c r="Z86">
        <v>840.64307033434204</v>
      </c>
      <c r="AA86">
        <v>768</v>
      </c>
      <c r="AB86" s="9">
        <v>15.1</v>
      </c>
      <c r="AC86">
        <v>0.6</v>
      </c>
      <c r="AD86">
        <f t="shared" si="13"/>
        <v>9.0599999999999987</v>
      </c>
    </row>
    <row r="87" spans="1:30" x14ac:dyDescent="0.6">
      <c r="A87">
        <v>2014</v>
      </c>
      <c r="B87">
        <v>3</v>
      </c>
      <c r="C87">
        <v>27</v>
      </c>
      <c r="D87">
        <f t="shared" si="11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4870.05</v>
      </c>
      <c r="M87" s="13">
        <f t="shared" si="9"/>
        <v>827.90850000000012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4586.55</v>
      </c>
      <c r="O87" s="13">
        <f t="shared" si="10"/>
        <v>779.71350000000007</v>
      </c>
      <c r="P87">
        <v>32467</v>
      </c>
      <c r="Q87">
        <v>30577</v>
      </c>
      <c r="R87">
        <v>0.80147433506012289</v>
      </c>
      <c r="S87">
        <v>0.19852566493987719</v>
      </c>
      <c r="T87">
        <v>0.47366879668850992</v>
      </c>
      <c r="U87">
        <v>0.52633120331149008</v>
      </c>
      <c r="V87">
        <v>0.19606549851835811</v>
      </c>
      <c r="W87">
        <v>720</v>
      </c>
      <c r="X87">
        <f t="shared" si="12"/>
        <v>-48</v>
      </c>
      <c r="Y87">
        <v>1149</v>
      </c>
      <c r="Z87">
        <v>834.59388006988365</v>
      </c>
      <c r="AA87">
        <v>720</v>
      </c>
      <c r="AB87" s="9">
        <v>13</v>
      </c>
      <c r="AC87">
        <v>0</v>
      </c>
      <c r="AD87">
        <f t="shared" si="13"/>
        <v>0</v>
      </c>
    </row>
    <row r="88" spans="1:30" x14ac:dyDescent="0.6">
      <c r="A88">
        <v>2014</v>
      </c>
      <c r="B88">
        <v>3</v>
      </c>
      <c r="C88">
        <v>28</v>
      </c>
      <c r="D88">
        <f t="shared" si="11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3335.7000000000003</v>
      </c>
      <c r="M88" s="13">
        <f t="shared" si="9"/>
        <v>567.06900000000007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3356.8</v>
      </c>
      <c r="O88" s="13">
        <f t="shared" si="10"/>
        <v>570.65600000000006</v>
      </c>
      <c r="P88">
        <v>33357</v>
      </c>
      <c r="Q88">
        <v>33568</v>
      </c>
      <c r="R88">
        <v>0.84889432446406554</v>
      </c>
      <c r="S88">
        <v>0.1511056755359344</v>
      </c>
      <c r="T88">
        <v>0.5271099532894068</v>
      </c>
      <c r="U88">
        <v>0.47289004671059309</v>
      </c>
      <c r="V88">
        <v>0.1229200528532351</v>
      </c>
      <c r="W88">
        <v>778</v>
      </c>
      <c r="X88">
        <f t="shared" si="12"/>
        <v>58</v>
      </c>
      <c r="Y88">
        <v>1149</v>
      </c>
      <c r="Z88">
        <v>906.0027847226919</v>
      </c>
      <c r="AA88">
        <v>778</v>
      </c>
      <c r="AB88" s="9">
        <v>15.8</v>
      </c>
      <c r="AC88">
        <v>0</v>
      </c>
      <c r="AD88">
        <f t="shared" si="13"/>
        <v>0</v>
      </c>
    </row>
    <row r="89" spans="1:30" x14ac:dyDescent="0.6">
      <c r="A89">
        <v>2014</v>
      </c>
      <c r="B89">
        <v>3</v>
      </c>
      <c r="C89">
        <v>29</v>
      </c>
      <c r="D89">
        <f t="shared" si="11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3072.5</v>
      </c>
      <c r="M89" s="13">
        <f t="shared" si="9"/>
        <v>522.32500000000005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3137.7000000000003</v>
      </c>
      <c r="O89" s="13">
        <f t="shared" si="10"/>
        <v>533.40900000000011</v>
      </c>
      <c r="P89">
        <v>30725</v>
      </c>
      <c r="Q89">
        <v>31377</v>
      </c>
      <c r="R89">
        <v>0.84490748865447873</v>
      </c>
      <c r="S89">
        <v>0.15509251134552121</v>
      </c>
      <c r="T89">
        <v>0.54548537397144237</v>
      </c>
      <c r="U89">
        <v>0.45451462602855758</v>
      </c>
      <c r="V89">
        <v>0.13422629544695991</v>
      </c>
      <c r="W89">
        <v>879</v>
      </c>
      <c r="X89">
        <f t="shared" si="12"/>
        <v>101</v>
      </c>
      <c r="Y89">
        <v>1149</v>
      </c>
      <c r="Z89">
        <v>933.80339297756439</v>
      </c>
      <c r="AA89">
        <v>879</v>
      </c>
      <c r="AB89" s="9">
        <v>16.5</v>
      </c>
      <c r="AC89">
        <v>16.100000000000001</v>
      </c>
      <c r="AD89">
        <f t="shared" si="13"/>
        <v>265.65000000000003</v>
      </c>
    </row>
    <row r="90" spans="1:30" x14ac:dyDescent="0.6">
      <c r="A90">
        <v>2014</v>
      </c>
      <c r="B90">
        <v>3</v>
      </c>
      <c r="C90">
        <v>30</v>
      </c>
      <c r="D90">
        <f t="shared" si="11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3236.7000000000003</v>
      </c>
      <c r="M90" s="13">
        <f t="shared" si="9"/>
        <v>550.23900000000003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3688.1000000000004</v>
      </c>
      <c r="O90" s="13">
        <f t="shared" si="10"/>
        <v>626.97700000000009</v>
      </c>
      <c r="P90">
        <v>32367</v>
      </c>
      <c r="Q90">
        <v>36881</v>
      </c>
      <c r="R90">
        <v>0.81766623690955642</v>
      </c>
      <c r="S90">
        <v>0.18233376309044361</v>
      </c>
      <c r="T90">
        <v>0.49494337968101088</v>
      </c>
      <c r="U90">
        <v>0.50505662031898912</v>
      </c>
      <c r="V90">
        <v>2.1997113021453799E-2</v>
      </c>
      <c r="W90">
        <v>750</v>
      </c>
      <c r="X90">
        <f t="shared" si="12"/>
        <v>-129</v>
      </c>
      <c r="Y90">
        <v>1149</v>
      </c>
      <c r="Z90">
        <v>907.70589120254419</v>
      </c>
      <c r="AA90">
        <v>750</v>
      </c>
      <c r="AB90" s="9">
        <v>11.8</v>
      </c>
      <c r="AC90">
        <v>1.7</v>
      </c>
      <c r="AD90">
        <f t="shared" si="13"/>
        <v>20.060000000000002</v>
      </c>
    </row>
    <row r="91" spans="1:30" x14ac:dyDescent="0.6">
      <c r="A91">
        <v>2014</v>
      </c>
      <c r="B91">
        <v>3</v>
      </c>
      <c r="C91">
        <v>31</v>
      </c>
      <c r="D91">
        <f t="shared" si="11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4689.8999999999996</v>
      </c>
      <c r="M91" s="13">
        <f t="shared" si="9"/>
        <v>797.28300000000002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4883.0999999999995</v>
      </c>
      <c r="O91" s="13">
        <f t="shared" si="10"/>
        <v>830.12699999999995</v>
      </c>
      <c r="P91">
        <v>31266</v>
      </c>
      <c r="Q91">
        <v>32554</v>
      </c>
      <c r="R91">
        <v>0.78158167751079632</v>
      </c>
      <c r="S91">
        <v>0.2184183224892037</v>
      </c>
      <c r="T91">
        <v>0.45753969600712902</v>
      </c>
      <c r="U91">
        <v>0.54246030399287104</v>
      </c>
      <c r="V91">
        <v>5.350088608709299E-2</v>
      </c>
      <c r="W91">
        <v>732</v>
      </c>
      <c r="X91">
        <f t="shared" si="12"/>
        <v>-18</v>
      </c>
      <c r="Y91">
        <v>1149</v>
      </c>
      <c r="Z91">
        <v>751.49546023386358</v>
      </c>
      <c r="AA91">
        <v>732</v>
      </c>
      <c r="AB91" s="9">
        <v>13.4</v>
      </c>
      <c r="AC91">
        <v>0</v>
      </c>
      <c r="AD91">
        <f t="shared" si="13"/>
        <v>0</v>
      </c>
    </row>
    <row r="92" spans="1:30" x14ac:dyDescent="0.6">
      <c r="A92">
        <v>2014</v>
      </c>
      <c r="B92">
        <v>4</v>
      </c>
      <c r="C92">
        <v>1</v>
      </c>
      <c r="D92">
        <f t="shared" si="11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4662.3</v>
      </c>
      <c r="M92" s="13">
        <f t="shared" si="9"/>
        <v>792.59100000000012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4043.5499999999997</v>
      </c>
      <c r="O92" s="13">
        <f t="shared" si="10"/>
        <v>687.40350000000001</v>
      </c>
      <c r="P92">
        <v>31082</v>
      </c>
      <c r="Q92">
        <v>26957</v>
      </c>
      <c r="R92">
        <v>0.77743424980015019</v>
      </c>
      <c r="S92">
        <v>0.22256575019984981</v>
      </c>
      <c r="T92">
        <v>0.5804240852187712</v>
      </c>
      <c r="U92">
        <v>0.4195759147812288</v>
      </c>
      <c r="V92">
        <v>1.8982691194085501E-2</v>
      </c>
      <c r="W92">
        <v>683</v>
      </c>
      <c r="X92">
        <f t="shared" si="12"/>
        <v>-49</v>
      </c>
      <c r="Y92">
        <v>1149</v>
      </c>
      <c r="Z92">
        <v>851.40031498216229</v>
      </c>
      <c r="AA92">
        <v>683</v>
      </c>
      <c r="AB92" s="9">
        <v>14.8</v>
      </c>
      <c r="AC92">
        <v>0</v>
      </c>
      <c r="AD92">
        <f t="shared" si="13"/>
        <v>0</v>
      </c>
    </row>
    <row r="93" spans="1:30" x14ac:dyDescent="0.6">
      <c r="A93">
        <v>2014</v>
      </c>
      <c r="B93">
        <v>4</v>
      </c>
      <c r="C93">
        <v>2</v>
      </c>
      <c r="D93">
        <f t="shared" si="11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4754.3999999999996</v>
      </c>
      <c r="M93" s="13">
        <f t="shared" si="9"/>
        <v>808.24800000000005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4256.8499999999995</v>
      </c>
      <c r="O93" s="13">
        <f t="shared" si="10"/>
        <v>723.66449999999998</v>
      </c>
      <c r="P93">
        <v>31696</v>
      </c>
      <c r="Q93">
        <v>28379</v>
      </c>
      <c r="R93">
        <v>0.8402181487730791</v>
      </c>
      <c r="S93">
        <v>0.1597818512269209</v>
      </c>
      <c r="T93">
        <v>0.54876984295848397</v>
      </c>
      <c r="U93">
        <v>0.45123015704151598</v>
      </c>
      <c r="V93">
        <v>3.1649221680629128E-2</v>
      </c>
      <c r="W93">
        <v>654</v>
      </c>
      <c r="X93">
        <f t="shared" si="12"/>
        <v>-29</v>
      </c>
      <c r="Y93">
        <v>1149</v>
      </c>
      <c r="Z93">
        <v>861.27169133153552</v>
      </c>
      <c r="AA93">
        <v>654</v>
      </c>
      <c r="AB93" s="9">
        <v>15</v>
      </c>
      <c r="AC93">
        <v>0</v>
      </c>
      <c r="AD93">
        <f t="shared" si="13"/>
        <v>0</v>
      </c>
    </row>
    <row r="94" spans="1:30" x14ac:dyDescent="0.6">
      <c r="A94">
        <v>2014</v>
      </c>
      <c r="B94">
        <v>4</v>
      </c>
      <c r="C94">
        <v>3</v>
      </c>
      <c r="D94">
        <f t="shared" si="11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5194.95</v>
      </c>
      <c r="M94" s="13">
        <f t="shared" si="9"/>
        <v>883.14150000000006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4996.2</v>
      </c>
      <c r="O94" s="13">
        <f t="shared" si="10"/>
        <v>849.35400000000004</v>
      </c>
      <c r="P94">
        <v>34633</v>
      </c>
      <c r="Q94">
        <v>33308</v>
      </c>
      <c r="R94">
        <v>0.815595283500963</v>
      </c>
      <c r="S94">
        <v>0.184404716499037</v>
      </c>
      <c r="T94">
        <v>0.51526015726066432</v>
      </c>
      <c r="U94">
        <v>0.48473984273933568</v>
      </c>
      <c r="V94">
        <v>4.6674722055046587E-2</v>
      </c>
      <c r="W94">
        <v>760</v>
      </c>
      <c r="X94">
        <f t="shared" si="12"/>
        <v>106</v>
      </c>
      <c r="Y94">
        <v>1149</v>
      </c>
      <c r="Z94">
        <v>889.49996738386449</v>
      </c>
      <c r="AA94">
        <v>760</v>
      </c>
      <c r="AB94" s="9">
        <v>13.1</v>
      </c>
      <c r="AC94">
        <v>0</v>
      </c>
      <c r="AD94">
        <f t="shared" si="13"/>
        <v>0</v>
      </c>
    </row>
    <row r="95" spans="1:30" x14ac:dyDescent="0.6">
      <c r="A95">
        <v>2014</v>
      </c>
      <c r="B95">
        <v>4</v>
      </c>
      <c r="C95">
        <v>4</v>
      </c>
      <c r="D95">
        <f t="shared" si="11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3635.2000000000003</v>
      </c>
      <c r="M95" s="13">
        <f t="shared" si="9"/>
        <v>617.98400000000004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3604.3</v>
      </c>
      <c r="O95" s="13">
        <f t="shared" si="10"/>
        <v>612.73100000000011</v>
      </c>
      <c r="P95">
        <v>36352</v>
      </c>
      <c r="Q95">
        <v>36043</v>
      </c>
      <c r="R95">
        <v>0.83268655181761242</v>
      </c>
      <c r="S95">
        <v>0.1673134481823875</v>
      </c>
      <c r="T95">
        <v>0.47490795435566818</v>
      </c>
      <c r="U95">
        <v>0.52509204564433176</v>
      </c>
      <c r="V95">
        <v>2.9361480493380221E-2</v>
      </c>
      <c r="W95">
        <v>771</v>
      </c>
      <c r="X95">
        <f t="shared" si="12"/>
        <v>11</v>
      </c>
      <c r="Y95">
        <v>1149</v>
      </c>
      <c r="Z95">
        <v>900.41404709882386</v>
      </c>
      <c r="AA95">
        <v>771</v>
      </c>
      <c r="AB95" s="9">
        <v>10</v>
      </c>
      <c r="AC95">
        <v>0</v>
      </c>
      <c r="AD95">
        <f t="shared" si="13"/>
        <v>0</v>
      </c>
    </row>
    <row r="96" spans="1:30" x14ac:dyDescent="0.6">
      <c r="A96">
        <v>2014</v>
      </c>
      <c r="B96">
        <v>4</v>
      </c>
      <c r="C96">
        <v>5</v>
      </c>
      <c r="D96">
        <f t="shared" si="11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3414.2000000000003</v>
      </c>
      <c r="M96" s="13">
        <f t="shared" si="9"/>
        <v>580.4140000000001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3351.4</v>
      </c>
      <c r="O96" s="13">
        <f t="shared" si="10"/>
        <v>569.73800000000006</v>
      </c>
      <c r="P96">
        <v>34142</v>
      </c>
      <c r="Q96">
        <v>33514</v>
      </c>
      <c r="R96">
        <v>0.87428942833117407</v>
      </c>
      <c r="S96">
        <v>0.1257105716688259</v>
      </c>
      <c r="T96">
        <v>0.52415772645374159</v>
      </c>
      <c r="U96">
        <v>0.47584227354625841</v>
      </c>
      <c r="V96">
        <v>3.6651917904289823E-2</v>
      </c>
      <c r="W96">
        <v>882</v>
      </c>
      <c r="X96">
        <f t="shared" si="12"/>
        <v>111</v>
      </c>
      <c r="Y96">
        <v>1149</v>
      </c>
      <c r="Z96">
        <v>929.32878985709976</v>
      </c>
      <c r="AA96">
        <v>882</v>
      </c>
      <c r="AB96" s="9">
        <v>10.6</v>
      </c>
      <c r="AC96">
        <v>0</v>
      </c>
      <c r="AD96">
        <f t="shared" si="13"/>
        <v>0</v>
      </c>
    </row>
    <row r="97" spans="1:30" x14ac:dyDescent="0.6">
      <c r="A97">
        <v>2014</v>
      </c>
      <c r="B97">
        <v>4</v>
      </c>
      <c r="C97">
        <v>6</v>
      </c>
      <c r="D97">
        <f t="shared" si="11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3384.4</v>
      </c>
      <c r="M97" s="13">
        <f t="shared" si="9"/>
        <v>575.34800000000007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3941.9</v>
      </c>
      <c r="O97" s="13">
        <f t="shared" si="10"/>
        <v>670.12300000000005</v>
      </c>
      <c r="P97">
        <v>33844</v>
      </c>
      <c r="Q97">
        <v>39419</v>
      </c>
      <c r="R97">
        <v>0.75968694661571012</v>
      </c>
      <c r="S97">
        <v>0.2403130533842899</v>
      </c>
      <c r="T97">
        <v>0.5355102150163793</v>
      </c>
      <c r="U97">
        <v>0.4644897849836207</v>
      </c>
      <c r="V97">
        <v>2.9982977081991422E-2</v>
      </c>
      <c r="W97">
        <v>926</v>
      </c>
      <c r="X97">
        <f t="shared" si="12"/>
        <v>44</v>
      </c>
      <c r="Y97">
        <v>1149</v>
      </c>
      <c r="Z97">
        <v>943.2769331165797</v>
      </c>
      <c r="AA97">
        <v>926</v>
      </c>
      <c r="AB97" s="9">
        <v>9.8000000000000007</v>
      </c>
      <c r="AC97">
        <v>0</v>
      </c>
      <c r="AD97">
        <f t="shared" si="13"/>
        <v>0</v>
      </c>
    </row>
    <row r="98" spans="1:30" x14ac:dyDescent="0.6">
      <c r="A98">
        <v>2014</v>
      </c>
      <c r="B98">
        <v>4</v>
      </c>
      <c r="C98">
        <v>7</v>
      </c>
      <c r="D98">
        <f t="shared" si="11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5339.0999999999995</v>
      </c>
      <c r="M98" s="13">
        <f t="shared" si="9"/>
        <v>907.64699999999993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5300.0999999999995</v>
      </c>
      <c r="O98" s="13">
        <f t="shared" si="10"/>
        <v>901.01699999999994</v>
      </c>
      <c r="P98">
        <v>35594</v>
      </c>
      <c r="Q98">
        <v>35334</v>
      </c>
      <c r="R98">
        <v>0.8201538852432001</v>
      </c>
      <c r="S98">
        <v>0.17984611475679979</v>
      </c>
      <c r="T98">
        <v>0.53532183709766645</v>
      </c>
      <c r="U98">
        <v>0.46467816290233349</v>
      </c>
      <c r="V98">
        <v>3.1169094597086479E-2</v>
      </c>
      <c r="W98">
        <v>844</v>
      </c>
      <c r="X98">
        <f t="shared" si="12"/>
        <v>-82</v>
      </c>
      <c r="Y98">
        <v>1149</v>
      </c>
      <c r="Z98">
        <v>857.16907199456773</v>
      </c>
      <c r="AA98">
        <v>844</v>
      </c>
      <c r="AB98" s="9">
        <v>12.3</v>
      </c>
      <c r="AC98">
        <v>0</v>
      </c>
      <c r="AD98">
        <f t="shared" si="13"/>
        <v>0</v>
      </c>
    </row>
    <row r="99" spans="1:30" x14ac:dyDescent="0.6">
      <c r="A99">
        <v>2014</v>
      </c>
      <c r="B99">
        <v>4</v>
      </c>
      <c r="C99">
        <v>8</v>
      </c>
      <c r="D99">
        <f t="shared" si="11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5232.3</v>
      </c>
      <c r="M99" s="13">
        <f t="shared" si="9"/>
        <v>889.4910000000001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4521.3</v>
      </c>
      <c r="O99" s="13">
        <f t="shared" si="10"/>
        <v>768.62100000000009</v>
      </c>
      <c r="P99">
        <v>34882</v>
      </c>
      <c r="Q99">
        <v>30142</v>
      </c>
      <c r="R99">
        <v>0.8274022250817582</v>
      </c>
      <c r="S99">
        <v>0.1725977749182418</v>
      </c>
      <c r="T99">
        <v>0.54075952988791642</v>
      </c>
      <c r="U99">
        <v>0.45924047011208358</v>
      </c>
      <c r="V99">
        <v>4.9506428000421043E-2</v>
      </c>
      <c r="W99">
        <v>786</v>
      </c>
      <c r="X99">
        <f t="shared" si="12"/>
        <v>-58</v>
      </c>
      <c r="Y99">
        <v>1149</v>
      </c>
      <c r="Z99">
        <v>873.05099413515723</v>
      </c>
      <c r="AA99">
        <v>786</v>
      </c>
      <c r="AB99" s="9">
        <v>13.7</v>
      </c>
      <c r="AC99">
        <v>0</v>
      </c>
      <c r="AD99">
        <f t="shared" si="13"/>
        <v>0</v>
      </c>
    </row>
    <row r="100" spans="1:30" x14ac:dyDescent="0.6">
      <c r="A100">
        <v>2014</v>
      </c>
      <c r="B100">
        <v>4</v>
      </c>
      <c r="C100">
        <v>9</v>
      </c>
      <c r="D100">
        <f t="shared" si="11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5381.0999999999995</v>
      </c>
      <c r="M100" s="13">
        <f t="shared" si="9"/>
        <v>914.78699999999992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5026.95</v>
      </c>
      <c r="O100" s="13">
        <f t="shared" si="10"/>
        <v>854.58150000000001</v>
      </c>
      <c r="P100">
        <v>35874</v>
      </c>
      <c r="Q100">
        <v>33513</v>
      </c>
      <c r="R100">
        <v>0.81174889042661635</v>
      </c>
      <c r="S100">
        <v>0.1882511095733837</v>
      </c>
      <c r="T100">
        <v>0.56324490535327243</v>
      </c>
      <c r="U100">
        <v>0.43675509464672763</v>
      </c>
      <c r="V100">
        <v>4.1842322877623538E-2</v>
      </c>
      <c r="W100">
        <v>721</v>
      </c>
      <c r="X100">
        <f t="shared" si="12"/>
        <v>-65</v>
      </c>
      <c r="Y100">
        <v>1149</v>
      </c>
      <c r="Z100">
        <v>917.90087387327412</v>
      </c>
      <c r="AA100">
        <v>721</v>
      </c>
      <c r="AB100" s="9">
        <v>13.8</v>
      </c>
      <c r="AC100">
        <v>0</v>
      </c>
      <c r="AD100">
        <f t="shared" si="13"/>
        <v>0</v>
      </c>
    </row>
    <row r="101" spans="1:30" x14ac:dyDescent="0.6">
      <c r="A101">
        <v>2014</v>
      </c>
      <c r="B101">
        <v>4</v>
      </c>
      <c r="C101">
        <v>10</v>
      </c>
      <c r="D101">
        <f t="shared" si="11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5861.4</v>
      </c>
      <c r="M101" s="13">
        <f t="shared" si="9"/>
        <v>996.43799999999999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5647.8</v>
      </c>
      <c r="O101" s="13">
        <f t="shared" si="10"/>
        <v>960.12600000000009</v>
      </c>
      <c r="P101">
        <v>39076</v>
      </c>
      <c r="Q101">
        <v>37652</v>
      </c>
      <c r="R101">
        <v>0.77186074697693885</v>
      </c>
      <c r="S101">
        <v>0.22813925302306109</v>
      </c>
      <c r="T101">
        <v>0.52662145473864608</v>
      </c>
      <c r="U101">
        <v>0.47337854526135381</v>
      </c>
      <c r="V101">
        <v>5.4841993982319648E-2</v>
      </c>
      <c r="W101">
        <v>804</v>
      </c>
      <c r="X101">
        <f t="shared" si="12"/>
        <v>83</v>
      </c>
      <c r="Y101">
        <v>1149</v>
      </c>
      <c r="Z101">
        <v>947.3525314075755</v>
      </c>
      <c r="AA101">
        <v>804</v>
      </c>
      <c r="AB101" s="9">
        <v>13.2</v>
      </c>
      <c r="AC101">
        <v>0</v>
      </c>
      <c r="AD101">
        <f t="shared" si="13"/>
        <v>0</v>
      </c>
    </row>
    <row r="102" spans="1:30" x14ac:dyDescent="0.6">
      <c r="A102">
        <v>2014</v>
      </c>
      <c r="B102">
        <v>4</v>
      </c>
      <c r="C102">
        <v>11</v>
      </c>
      <c r="D102">
        <f t="shared" si="11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3956.1000000000004</v>
      </c>
      <c r="M102" s="13">
        <f t="shared" si="9"/>
        <v>672.53700000000015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4024.2000000000003</v>
      </c>
      <c r="O102" s="13">
        <f t="shared" si="10"/>
        <v>684.11400000000015</v>
      </c>
      <c r="P102">
        <v>39561</v>
      </c>
      <c r="Q102">
        <v>40242</v>
      </c>
      <c r="R102">
        <v>0.80740796307104556</v>
      </c>
      <c r="S102">
        <v>0.19259203692895449</v>
      </c>
      <c r="T102">
        <v>0.56430388541499654</v>
      </c>
      <c r="U102">
        <v>0.43569611458500351</v>
      </c>
      <c r="V102">
        <v>0.17163301055774169</v>
      </c>
      <c r="W102">
        <v>853</v>
      </c>
      <c r="X102">
        <f t="shared" si="12"/>
        <v>49</v>
      </c>
      <c r="Y102">
        <v>1149</v>
      </c>
      <c r="Z102">
        <v>1001.569300968519</v>
      </c>
      <c r="AA102">
        <v>853</v>
      </c>
      <c r="AB102" s="9">
        <v>15</v>
      </c>
      <c r="AC102">
        <v>0</v>
      </c>
      <c r="AD102">
        <f t="shared" si="13"/>
        <v>0</v>
      </c>
    </row>
    <row r="103" spans="1:30" x14ac:dyDescent="0.6">
      <c r="A103">
        <v>2014</v>
      </c>
      <c r="B103">
        <v>4</v>
      </c>
      <c r="C103">
        <v>12</v>
      </c>
      <c r="D103">
        <f t="shared" si="11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3724.8</v>
      </c>
      <c r="M103" s="12">
        <f t="shared" si="9"/>
        <v>633.21600000000012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3914.8</v>
      </c>
      <c r="O103" s="12">
        <f t="shared" si="10"/>
        <v>665.51600000000008</v>
      </c>
      <c r="P103">
        <v>37248</v>
      </c>
      <c r="Q103">
        <v>39148</v>
      </c>
      <c r="R103">
        <v>0.83016541375689945</v>
      </c>
      <c r="S103">
        <v>0.16983458624310049</v>
      </c>
      <c r="T103">
        <v>0.52347083077212375</v>
      </c>
      <c r="U103">
        <v>0.47652916922787619</v>
      </c>
      <c r="V103">
        <v>0.1023335324868218</v>
      </c>
      <c r="W103">
        <v>885</v>
      </c>
      <c r="X103">
        <f t="shared" si="12"/>
        <v>32</v>
      </c>
      <c r="Y103">
        <v>1149</v>
      </c>
      <c r="Z103">
        <v>977.58312817538172</v>
      </c>
      <c r="AA103">
        <v>885</v>
      </c>
      <c r="AB103" s="9">
        <v>15.7</v>
      </c>
      <c r="AC103">
        <v>5.6</v>
      </c>
      <c r="AD103">
        <f t="shared" si="13"/>
        <v>87.919999999999987</v>
      </c>
    </row>
    <row r="104" spans="1:30" x14ac:dyDescent="0.6">
      <c r="A104">
        <v>2014</v>
      </c>
      <c r="B104">
        <v>4</v>
      </c>
      <c r="C104">
        <v>13</v>
      </c>
      <c r="D104">
        <f t="shared" si="11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3653.9</v>
      </c>
      <c r="M104" s="13">
        <f t="shared" si="9"/>
        <v>621.16300000000001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4167.9000000000005</v>
      </c>
      <c r="O104" s="13">
        <f t="shared" si="10"/>
        <v>708.54300000000012</v>
      </c>
      <c r="P104">
        <v>36539</v>
      </c>
      <c r="Q104">
        <v>41679</v>
      </c>
      <c r="R104">
        <v>0.77205205526333942</v>
      </c>
      <c r="S104">
        <v>0.22794794473666061</v>
      </c>
      <c r="T104">
        <v>0.54386088137053712</v>
      </c>
      <c r="U104">
        <v>0.45613911862946283</v>
      </c>
      <c r="V104">
        <v>0.11233305635380469</v>
      </c>
      <c r="W104">
        <v>983</v>
      </c>
      <c r="X104">
        <f t="shared" si="12"/>
        <v>98</v>
      </c>
      <c r="Y104">
        <v>1149</v>
      </c>
      <c r="Z104">
        <v>1025.6314487517891</v>
      </c>
      <c r="AA104">
        <v>983</v>
      </c>
      <c r="AB104" s="9">
        <v>13.6</v>
      </c>
      <c r="AC104">
        <v>21.9</v>
      </c>
      <c r="AD104">
        <f t="shared" si="13"/>
        <v>297.83999999999997</v>
      </c>
    </row>
    <row r="105" spans="1:30" x14ac:dyDescent="0.6">
      <c r="A105">
        <v>2014</v>
      </c>
      <c r="B105">
        <v>4</v>
      </c>
      <c r="C105">
        <v>14</v>
      </c>
      <c r="D105">
        <f t="shared" si="11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5535.5999999999995</v>
      </c>
      <c r="M105" s="13">
        <f t="shared" si="9"/>
        <v>941.05200000000002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5751</v>
      </c>
      <c r="O105" s="13">
        <f t="shared" si="10"/>
        <v>977.67000000000007</v>
      </c>
      <c r="P105">
        <v>36904</v>
      </c>
      <c r="Q105">
        <v>38340</v>
      </c>
      <c r="R105">
        <v>0.77245661406117472</v>
      </c>
      <c r="S105">
        <v>0.22754338593882531</v>
      </c>
      <c r="T105">
        <v>0.56904354469921148</v>
      </c>
      <c r="U105">
        <v>0.43095645530078852</v>
      </c>
      <c r="V105">
        <v>0.1167122648107693</v>
      </c>
      <c r="W105">
        <v>859</v>
      </c>
      <c r="X105">
        <f t="shared" si="12"/>
        <v>-124</v>
      </c>
      <c r="Y105">
        <v>1149</v>
      </c>
      <c r="Z105">
        <v>894.06601610532778</v>
      </c>
      <c r="AA105">
        <v>859</v>
      </c>
      <c r="AB105" s="9">
        <v>14.5</v>
      </c>
      <c r="AC105">
        <v>0</v>
      </c>
      <c r="AD105">
        <f t="shared" si="13"/>
        <v>0</v>
      </c>
    </row>
    <row r="106" spans="1:30" x14ac:dyDescent="0.6">
      <c r="A106">
        <v>2014</v>
      </c>
      <c r="B106">
        <v>4</v>
      </c>
      <c r="C106">
        <v>15</v>
      </c>
      <c r="D106">
        <f t="shared" si="11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5089.6499999999996</v>
      </c>
      <c r="M106" s="13">
        <f t="shared" si="9"/>
        <v>865.2405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5187.75</v>
      </c>
      <c r="O106" s="13">
        <f t="shared" si="10"/>
        <v>881.91750000000002</v>
      </c>
      <c r="P106">
        <v>33931</v>
      </c>
      <c r="Q106">
        <v>34585</v>
      </c>
      <c r="R106">
        <v>0.75720159151193633</v>
      </c>
      <c r="S106">
        <v>0.24279840848806361</v>
      </c>
      <c r="T106">
        <v>0.58254971720488968</v>
      </c>
      <c r="U106">
        <v>0.41745028279511037</v>
      </c>
      <c r="V106">
        <v>3.2499508792612243E-2</v>
      </c>
      <c r="W106">
        <v>746</v>
      </c>
      <c r="X106">
        <f t="shared" si="12"/>
        <v>-113</v>
      </c>
      <c r="Y106">
        <v>1149</v>
      </c>
      <c r="Z106">
        <v>886.58748712141414</v>
      </c>
      <c r="AA106">
        <v>746</v>
      </c>
      <c r="AB106" s="9">
        <v>15.9</v>
      </c>
      <c r="AC106">
        <v>0</v>
      </c>
      <c r="AD106">
        <f t="shared" si="13"/>
        <v>0</v>
      </c>
    </row>
    <row r="107" spans="1:30" x14ac:dyDescent="0.6">
      <c r="A107">
        <v>2014</v>
      </c>
      <c r="B107">
        <v>4</v>
      </c>
      <c r="C107">
        <v>16</v>
      </c>
      <c r="D107">
        <f t="shared" si="11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5528.8499999999995</v>
      </c>
      <c r="M107" s="13">
        <f t="shared" si="9"/>
        <v>939.90449999999998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5408.4</v>
      </c>
      <c r="O107" s="13">
        <f t="shared" si="10"/>
        <v>919.428</v>
      </c>
      <c r="P107">
        <v>36859</v>
      </c>
      <c r="Q107">
        <v>36056</v>
      </c>
      <c r="R107">
        <v>0.76485807149816543</v>
      </c>
      <c r="S107">
        <v>0.2351419285018346</v>
      </c>
      <c r="T107">
        <v>0.5259421371216112</v>
      </c>
      <c r="U107">
        <v>0.47405786287838869</v>
      </c>
      <c r="V107">
        <v>5.5906012723000727E-2</v>
      </c>
      <c r="W107">
        <v>831</v>
      </c>
      <c r="X107">
        <f t="shared" si="12"/>
        <v>85</v>
      </c>
      <c r="Y107">
        <v>1149</v>
      </c>
      <c r="Z107">
        <v>904.13864889423712</v>
      </c>
      <c r="AA107">
        <v>831</v>
      </c>
      <c r="AB107" s="9">
        <v>16.7</v>
      </c>
      <c r="AC107">
        <v>0</v>
      </c>
      <c r="AD107">
        <f t="shared" si="13"/>
        <v>0</v>
      </c>
    </row>
    <row r="108" spans="1:30" x14ac:dyDescent="0.6">
      <c r="A108">
        <v>2014</v>
      </c>
      <c r="B108">
        <v>4</v>
      </c>
      <c r="C108">
        <v>17</v>
      </c>
      <c r="D108">
        <f t="shared" si="11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5873.4</v>
      </c>
      <c r="M108" s="13">
        <f t="shared" si="9"/>
        <v>998.47800000000007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5773.3499999999995</v>
      </c>
      <c r="O108" s="13">
        <f t="shared" si="10"/>
        <v>981.46949999999993</v>
      </c>
      <c r="P108">
        <v>39156</v>
      </c>
      <c r="Q108">
        <v>38489</v>
      </c>
      <c r="R108">
        <v>0.78661794641339366</v>
      </c>
      <c r="S108">
        <v>0.21338205358660639</v>
      </c>
      <c r="T108">
        <v>0.55413112997754521</v>
      </c>
      <c r="U108">
        <v>0.44586887002245479</v>
      </c>
      <c r="V108">
        <v>0.47226787040766538</v>
      </c>
      <c r="W108">
        <v>1010</v>
      </c>
      <c r="X108">
        <f t="shared" si="12"/>
        <v>179</v>
      </c>
      <c r="Y108">
        <v>1149</v>
      </c>
      <c r="Z108">
        <v>973.90868537587448</v>
      </c>
      <c r="AA108">
        <v>1010</v>
      </c>
      <c r="AB108" s="9">
        <v>17</v>
      </c>
      <c r="AC108">
        <v>1.5</v>
      </c>
      <c r="AD108">
        <f t="shared" si="13"/>
        <v>25.5</v>
      </c>
    </row>
    <row r="109" spans="1:30" x14ac:dyDescent="0.6">
      <c r="A109">
        <v>2014</v>
      </c>
      <c r="B109">
        <v>4</v>
      </c>
      <c r="C109">
        <v>18</v>
      </c>
      <c r="D109">
        <f t="shared" si="11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3960</v>
      </c>
      <c r="M109" s="13">
        <f t="shared" si="9"/>
        <v>673.2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3848.5</v>
      </c>
      <c r="O109" s="13">
        <f t="shared" si="10"/>
        <v>654.245</v>
      </c>
      <c r="P109">
        <v>39600</v>
      </c>
      <c r="Q109">
        <v>38485</v>
      </c>
      <c r="R109">
        <v>0.84366768398126768</v>
      </c>
      <c r="S109">
        <v>0.15633231601873229</v>
      </c>
      <c r="T109">
        <v>0.52637191417167539</v>
      </c>
      <c r="U109">
        <v>0.47362808582832472</v>
      </c>
      <c r="V109">
        <v>0.1692613490211311</v>
      </c>
      <c r="W109">
        <v>918</v>
      </c>
      <c r="X109">
        <f t="shared" si="12"/>
        <v>-92</v>
      </c>
      <c r="Y109">
        <v>1149</v>
      </c>
      <c r="Z109">
        <v>980.61746135441626</v>
      </c>
      <c r="AA109">
        <v>918</v>
      </c>
      <c r="AB109" s="9">
        <v>14.5</v>
      </c>
      <c r="AC109">
        <v>1</v>
      </c>
      <c r="AD109">
        <f t="shared" si="13"/>
        <v>14.5</v>
      </c>
    </row>
    <row r="110" spans="1:30" x14ac:dyDescent="0.6">
      <c r="A110">
        <v>2014</v>
      </c>
      <c r="B110">
        <v>4</v>
      </c>
      <c r="C110">
        <v>19</v>
      </c>
      <c r="D110">
        <f t="shared" si="11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3839.3</v>
      </c>
      <c r="M110" s="13">
        <f t="shared" si="9"/>
        <v>652.68100000000004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3791</v>
      </c>
      <c r="O110" s="13">
        <f t="shared" si="10"/>
        <v>644.47</v>
      </c>
      <c r="P110">
        <v>38393</v>
      </c>
      <c r="Q110">
        <v>37910</v>
      </c>
      <c r="R110">
        <v>0.79004950126664308</v>
      </c>
      <c r="S110">
        <v>0.20995049873335689</v>
      </c>
      <c r="T110">
        <v>0.57957763895648096</v>
      </c>
      <c r="U110">
        <v>0.4204223610435191</v>
      </c>
      <c r="V110">
        <v>0.26125349632316441</v>
      </c>
      <c r="W110">
        <v>1048</v>
      </c>
      <c r="X110">
        <f t="shared" si="12"/>
        <v>130</v>
      </c>
      <c r="Y110">
        <v>1149</v>
      </c>
      <c r="Z110">
        <v>1021.1774494680531</v>
      </c>
      <c r="AA110">
        <v>1048</v>
      </c>
      <c r="AB110" s="9">
        <v>13.5</v>
      </c>
      <c r="AC110">
        <v>3.9</v>
      </c>
      <c r="AD110">
        <f t="shared" si="13"/>
        <v>52.65</v>
      </c>
    </row>
    <row r="111" spans="1:30" x14ac:dyDescent="0.6">
      <c r="A111">
        <v>2014</v>
      </c>
      <c r="B111">
        <v>4</v>
      </c>
      <c r="C111">
        <v>20</v>
      </c>
      <c r="D111">
        <f t="shared" si="11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3617.2000000000003</v>
      </c>
      <c r="M111" s="13">
        <f t="shared" si="9"/>
        <v>614.92400000000009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4158.9000000000005</v>
      </c>
      <c r="O111" s="13">
        <f t="shared" si="10"/>
        <v>707.01300000000015</v>
      </c>
      <c r="P111">
        <v>36172</v>
      </c>
      <c r="Q111">
        <v>41589</v>
      </c>
      <c r="R111">
        <v>0.78503615495759549</v>
      </c>
      <c r="S111">
        <v>0.21496384504240459</v>
      </c>
      <c r="T111">
        <v>0.48846242787890909</v>
      </c>
      <c r="U111">
        <v>0.51153757212109086</v>
      </c>
      <c r="V111">
        <v>0.2418897000978944</v>
      </c>
      <c r="W111">
        <v>977</v>
      </c>
      <c r="X111">
        <f t="shared" si="12"/>
        <v>-71</v>
      </c>
      <c r="Y111">
        <v>1149</v>
      </c>
      <c r="Z111">
        <v>950.24244800582892</v>
      </c>
      <c r="AA111">
        <v>977</v>
      </c>
      <c r="AB111" s="9">
        <v>12.9</v>
      </c>
      <c r="AC111">
        <v>3.1</v>
      </c>
      <c r="AD111">
        <f t="shared" si="13"/>
        <v>39.99</v>
      </c>
    </row>
    <row r="112" spans="1:30" x14ac:dyDescent="0.6">
      <c r="A112">
        <v>2014</v>
      </c>
      <c r="B112">
        <v>4</v>
      </c>
      <c r="C112">
        <v>21</v>
      </c>
      <c r="D112">
        <f t="shared" si="11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4973.8499999999995</v>
      </c>
      <c r="M112" s="13">
        <f t="shared" si="9"/>
        <v>845.55449999999996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5649</v>
      </c>
      <c r="O112" s="13">
        <f t="shared" si="10"/>
        <v>960.33</v>
      </c>
      <c r="P112">
        <v>33159</v>
      </c>
      <c r="Q112">
        <v>37660</v>
      </c>
      <c r="R112">
        <v>0.80991358854156614</v>
      </c>
      <c r="S112">
        <v>0.1900864114584338</v>
      </c>
      <c r="T112">
        <v>0.57742727652512338</v>
      </c>
      <c r="U112">
        <v>0.42257272347487662</v>
      </c>
      <c r="V112">
        <v>0.13432258898609059</v>
      </c>
      <c r="W112">
        <v>835</v>
      </c>
      <c r="X112">
        <f t="shared" si="12"/>
        <v>-142</v>
      </c>
      <c r="Y112">
        <v>1149</v>
      </c>
      <c r="Z112">
        <v>857.71266723365125</v>
      </c>
      <c r="AA112">
        <v>835</v>
      </c>
      <c r="AB112" s="9">
        <v>14.8</v>
      </c>
      <c r="AC112">
        <v>0</v>
      </c>
      <c r="AD112">
        <f t="shared" si="13"/>
        <v>0</v>
      </c>
    </row>
    <row r="113" spans="1:30" x14ac:dyDescent="0.6">
      <c r="A113">
        <v>2014</v>
      </c>
      <c r="B113">
        <v>4</v>
      </c>
      <c r="C113">
        <v>22</v>
      </c>
      <c r="D113">
        <f t="shared" si="11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4529.55</v>
      </c>
      <c r="M113" s="13">
        <f t="shared" si="9"/>
        <v>770.02350000000013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4919.3999999999996</v>
      </c>
      <c r="O113" s="13">
        <f t="shared" si="10"/>
        <v>836.298</v>
      </c>
      <c r="P113">
        <v>30197</v>
      </c>
      <c r="Q113">
        <v>32796</v>
      </c>
      <c r="R113">
        <v>0.78676919998388295</v>
      </c>
      <c r="S113">
        <v>0.21323080001611711</v>
      </c>
      <c r="T113">
        <v>0.59010778380355688</v>
      </c>
      <c r="U113">
        <v>0.40989221619644312</v>
      </c>
      <c r="V113">
        <v>2.9876540568976609E-2</v>
      </c>
      <c r="W113">
        <v>761</v>
      </c>
      <c r="X113">
        <f t="shared" si="12"/>
        <v>-74</v>
      </c>
      <c r="Y113">
        <v>1149</v>
      </c>
      <c r="Z113">
        <v>848.58594376580322</v>
      </c>
      <c r="AA113">
        <v>761</v>
      </c>
      <c r="AB113" s="9">
        <v>15.5</v>
      </c>
      <c r="AC113">
        <v>0</v>
      </c>
      <c r="AD113">
        <f t="shared" si="13"/>
        <v>0</v>
      </c>
    </row>
    <row r="114" spans="1:30" x14ac:dyDescent="0.6">
      <c r="A114">
        <v>2014</v>
      </c>
      <c r="B114">
        <v>4</v>
      </c>
      <c r="C114">
        <v>23</v>
      </c>
      <c r="D114">
        <f t="shared" si="11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4246.3499999999995</v>
      </c>
      <c r="M114" s="13">
        <f t="shared" si="9"/>
        <v>721.87950000000001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4789.3499999999995</v>
      </c>
      <c r="O114" s="13">
        <f t="shared" si="10"/>
        <v>814.18949999999995</v>
      </c>
      <c r="P114">
        <v>28309</v>
      </c>
      <c r="Q114">
        <v>31929</v>
      </c>
      <c r="R114">
        <v>0.77249629750613458</v>
      </c>
      <c r="S114">
        <v>0.22750370249386531</v>
      </c>
      <c r="T114">
        <v>0.58075165842200671</v>
      </c>
      <c r="U114">
        <v>0.41924834157799329</v>
      </c>
      <c r="V114">
        <v>5.575548071048305E-2</v>
      </c>
      <c r="W114">
        <v>786</v>
      </c>
      <c r="X114">
        <f t="shared" si="12"/>
        <v>25</v>
      </c>
      <c r="Y114">
        <v>1149</v>
      </c>
      <c r="Z114">
        <v>838.44450412832873</v>
      </c>
      <c r="AA114">
        <v>786</v>
      </c>
      <c r="AB114" s="9">
        <v>16.399999999999999</v>
      </c>
      <c r="AC114">
        <v>0</v>
      </c>
      <c r="AD114">
        <f t="shared" si="13"/>
        <v>0</v>
      </c>
    </row>
    <row r="115" spans="1:30" x14ac:dyDescent="0.6">
      <c r="A115">
        <v>2014</v>
      </c>
      <c r="B115">
        <v>4</v>
      </c>
      <c r="C115">
        <v>24</v>
      </c>
      <c r="D115">
        <f t="shared" si="11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5544.45</v>
      </c>
      <c r="M115" s="13">
        <f t="shared" si="9"/>
        <v>942.55650000000003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4978.05</v>
      </c>
      <c r="O115" s="13">
        <f t="shared" si="10"/>
        <v>846.26850000000013</v>
      </c>
      <c r="P115">
        <v>36963</v>
      </c>
      <c r="Q115">
        <v>33187</v>
      </c>
      <c r="R115">
        <v>0.75159222743719756</v>
      </c>
      <c r="S115">
        <v>0.24840777256280239</v>
      </c>
      <c r="T115">
        <v>0.52673155111628889</v>
      </c>
      <c r="U115">
        <v>0.47326844888371111</v>
      </c>
      <c r="V115">
        <v>0.14211127411852281</v>
      </c>
      <c r="W115">
        <v>846</v>
      </c>
      <c r="X115">
        <f t="shared" si="12"/>
        <v>60</v>
      </c>
      <c r="Y115">
        <v>1149</v>
      </c>
      <c r="Z115">
        <v>925.69799042198179</v>
      </c>
      <c r="AA115">
        <v>846</v>
      </c>
      <c r="AB115" s="9">
        <v>18.600000000000001</v>
      </c>
      <c r="AC115">
        <v>0</v>
      </c>
      <c r="AD115">
        <f t="shared" si="13"/>
        <v>0</v>
      </c>
    </row>
    <row r="116" spans="1:30" x14ac:dyDescent="0.6">
      <c r="A116">
        <v>2014</v>
      </c>
      <c r="B116">
        <v>4</v>
      </c>
      <c r="C116">
        <v>25</v>
      </c>
      <c r="D116">
        <f t="shared" si="11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3609.9</v>
      </c>
      <c r="M116" s="13">
        <f t="shared" si="9"/>
        <v>613.68300000000011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2998.8</v>
      </c>
      <c r="O116" s="13">
        <f t="shared" si="10"/>
        <v>509.79600000000005</v>
      </c>
      <c r="P116">
        <v>36099</v>
      </c>
      <c r="Q116">
        <v>29988</v>
      </c>
      <c r="R116">
        <v>0.78916768977103313</v>
      </c>
      <c r="S116">
        <v>0.2108323102289669</v>
      </c>
      <c r="T116">
        <v>0.52837649118757324</v>
      </c>
      <c r="U116">
        <v>0.47162350881242682</v>
      </c>
      <c r="V116">
        <v>4.5864658656404392E-2</v>
      </c>
      <c r="W116">
        <v>785</v>
      </c>
      <c r="X116">
        <f t="shared" si="12"/>
        <v>-61</v>
      </c>
      <c r="Y116">
        <v>1149</v>
      </c>
      <c r="Z116">
        <v>937.80444925718916</v>
      </c>
      <c r="AA116">
        <v>785</v>
      </c>
      <c r="AB116" s="9">
        <v>18.3</v>
      </c>
      <c r="AC116">
        <v>0</v>
      </c>
      <c r="AD116">
        <f t="shared" si="13"/>
        <v>0</v>
      </c>
    </row>
    <row r="117" spans="1:30" x14ac:dyDescent="0.6">
      <c r="A117">
        <v>2014</v>
      </c>
      <c r="B117">
        <v>4</v>
      </c>
      <c r="C117">
        <v>26</v>
      </c>
      <c r="D117">
        <f t="shared" si="11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3561.6000000000004</v>
      </c>
      <c r="M117" s="13">
        <f t="shared" si="9"/>
        <v>605.47200000000009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3426.1000000000004</v>
      </c>
      <c r="O117" s="13">
        <f t="shared" si="10"/>
        <v>582.43700000000013</v>
      </c>
      <c r="P117">
        <v>35616</v>
      </c>
      <c r="Q117">
        <v>34261</v>
      </c>
      <c r="R117">
        <v>0.79200811122576054</v>
      </c>
      <c r="S117">
        <v>0.20799188877423949</v>
      </c>
      <c r="T117">
        <v>0.56260069608543217</v>
      </c>
      <c r="U117">
        <v>0.43739930391456783</v>
      </c>
      <c r="V117">
        <v>4.2477961438534911E-2</v>
      </c>
      <c r="W117">
        <v>922</v>
      </c>
      <c r="X117">
        <f t="shared" si="12"/>
        <v>137</v>
      </c>
      <c r="Y117">
        <v>1149</v>
      </c>
      <c r="Z117">
        <v>975.35926772634707</v>
      </c>
      <c r="AA117">
        <v>922</v>
      </c>
      <c r="AB117" s="9">
        <v>19.7</v>
      </c>
      <c r="AC117">
        <v>0</v>
      </c>
      <c r="AD117">
        <f t="shared" si="13"/>
        <v>0</v>
      </c>
    </row>
    <row r="118" spans="1:30" x14ac:dyDescent="0.6">
      <c r="A118">
        <v>2014</v>
      </c>
      <c r="B118">
        <v>4</v>
      </c>
      <c r="C118">
        <v>27</v>
      </c>
      <c r="D118">
        <f t="shared" si="11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3433.6000000000004</v>
      </c>
      <c r="M118" s="13">
        <f t="shared" si="9"/>
        <v>583.7120000000001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3827.3</v>
      </c>
      <c r="O118" s="13">
        <f t="shared" si="10"/>
        <v>650.64100000000008</v>
      </c>
      <c r="P118">
        <v>34336</v>
      </c>
      <c r="Q118">
        <v>38273</v>
      </c>
      <c r="R118">
        <v>0.79885920295287194</v>
      </c>
      <c r="S118">
        <v>0.20114079704712809</v>
      </c>
      <c r="T118">
        <v>0.50202413556062675</v>
      </c>
      <c r="U118">
        <v>0.49797586443937331</v>
      </c>
      <c r="V118">
        <v>0.1795535760129908</v>
      </c>
      <c r="W118">
        <v>1021</v>
      </c>
      <c r="X118">
        <f t="shared" si="12"/>
        <v>99</v>
      </c>
      <c r="Y118">
        <v>1149</v>
      </c>
      <c r="Z118">
        <v>956.7097075817527</v>
      </c>
      <c r="AA118">
        <v>1021</v>
      </c>
      <c r="AB118" s="9">
        <v>18.2</v>
      </c>
      <c r="AC118">
        <v>11.5</v>
      </c>
      <c r="AD118">
        <f t="shared" si="13"/>
        <v>209.29999999999998</v>
      </c>
    </row>
    <row r="119" spans="1:30" x14ac:dyDescent="0.6">
      <c r="A119">
        <v>2014</v>
      </c>
      <c r="B119">
        <v>4</v>
      </c>
      <c r="C119">
        <v>28</v>
      </c>
      <c r="D119">
        <f t="shared" si="11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4413</v>
      </c>
      <c r="M119" s="13">
        <f t="shared" si="9"/>
        <v>750.21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5343.75</v>
      </c>
      <c r="O119" s="13">
        <f t="shared" si="10"/>
        <v>908.43750000000011</v>
      </c>
      <c r="P119">
        <v>29420</v>
      </c>
      <c r="Q119">
        <v>35625</v>
      </c>
      <c r="R119">
        <v>0.80014005512916342</v>
      </c>
      <c r="S119">
        <v>0.19985994487083661</v>
      </c>
      <c r="T119">
        <v>0.55690687549357676</v>
      </c>
      <c r="U119">
        <v>0.44309312450642319</v>
      </c>
      <c r="V119">
        <v>0.14793537095191711</v>
      </c>
      <c r="W119">
        <v>805</v>
      </c>
      <c r="X119">
        <f t="shared" si="12"/>
        <v>-216</v>
      </c>
      <c r="Y119">
        <v>1149</v>
      </c>
      <c r="Z119">
        <v>805.03365039132996</v>
      </c>
      <c r="AA119">
        <v>805</v>
      </c>
      <c r="AB119" s="9">
        <v>16.3</v>
      </c>
      <c r="AC119">
        <v>3</v>
      </c>
      <c r="AD119">
        <f t="shared" si="13"/>
        <v>48.900000000000006</v>
      </c>
    </row>
    <row r="120" spans="1:30" x14ac:dyDescent="0.6">
      <c r="A120">
        <v>2014</v>
      </c>
      <c r="B120">
        <v>4</v>
      </c>
      <c r="C120">
        <v>29</v>
      </c>
      <c r="D120">
        <f t="shared" si="11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3826.5</v>
      </c>
      <c r="M120" s="13">
        <f t="shared" si="9"/>
        <v>650.505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4540.95</v>
      </c>
      <c r="O120" s="13">
        <f t="shared" si="10"/>
        <v>771.9615</v>
      </c>
      <c r="P120">
        <v>25510</v>
      </c>
      <c r="Q120">
        <v>30273</v>
      </c>
      <c r="R120">
        <v>0.77700016725262167</v>
      </c>
      <c r="S120">
        <v>0.22299983274737831</v>
      </c>
      <c r="T120">
        <v>0.59106910323989958</v>
      </c>
      <c r="U120">
        <v>0.40893089676010042</v>
      </c>
      <c r="V120">
        <v>3.672913079567279E-2</v>
      </c>
      <c r="W120">
        <v>763</v>
      </c>
      <c r="X120">
        <f t="shared" si="12"/>
        <v>-42</v>
      </c>
      <c r="Y120">
        <v>1149</v>
      </c>
      <c r="Z120">
        <v>792.40727258033417</v>
      </c>
      <c r="AA120">
        <v>763</v>
      </c>
      <c r="AB120" s="9">
        <v>14.1</v>
      </c>
      <c r="AC120">
        <v>0.8</v>
      </c>
      <c r="AD120">
        <f t="shared" si="13"/>
        <v>11.280000000000001</v>
      </c>
    </row>
    <row r="121" spans="1:30" x14ac:dyDescent="0.6">
      <c r="A121">
        <v>2014</v>
      </c>
      <c r="B121">
        <v>4</v>
      </c>
      <c r="C121">
        <v>30</v>
      </c>
      <c r="D121">
        <f t="shared" si="11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5114.55</v>
      </c>
      <c r="M121" s="13">
        <f t="shared" si="9"/>
        <v>869.47350000000006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4332.75</v>
      </c>
      <c r="O121" s="13">
        <f t="shared" si="10"/>
        <v>736.56750000000011</v>
      </c>
      <c r="P121">
        <v>34097</v>
      </c>
      <c r="Q121">
        <v>28885</v>
      </c>
      <c r="R121">
        <v>0.7857846551997858</v>
      </c>
      <c r="S121">
        <v>0.21421534480021431</v>
      </c>
      <c r="T121">
        <v>0.56705804036757734</v>
      </c>
      <c r="U121">
        <v>0.43102625082016222</v>
      </c>
      <c r="V121">
        <v>8.6461233294261863E-2</v>
      </c>
      <c r="W121">
        <v>783</v>
      </c>
      <c r="X121">
        <f t="shared" si="12"/>
        <v>20</v>
      </c>
      <c r="Y121">
        <v>1149</v>
      </c>
      <c r="Z121">
        <v>898.57373976804809</v>
      </c>
      <c r="AA121">
        <v>783</v>
      </c>
      <c r="AB121" s="9">
        <v>15.2</v>
      </c>
      <c r="AC121">
        <v>0</v>
      </c>
      <c r="AD121">
        <f t="shared" si="13"/>
        <v>0</v>
      </c>
    </row>
    <row r="122" spans="1:30" x14ac:dyDescent="0.6">
      <c r="A122">
        <v>2014</v>
      </c>
      <c r="B122">
        <v>5</v>
      </c>
      <c r="C122">
        <v>1</v>
      </c>
      <c r="D122">
        <f t="shared" si="11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6598.95</v>
      </c>
      <c r="M122" s="13">
        <f t="shared" si="9"/>
        <v>1121.8215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4070.7</v>
      </c>
      <c r="O122" s="13">
        <f t="shared" si="10"/>
        <v>692.01900000000001</v>
      </c>
      <c r="P122">
        <v>43993</v>
      </c>
      <c r="Q122">
        <v>27138</v>
      </c>
      <c r="R122">
        <v>0.70574498254150486</v>
      </c>
      <c r="S122">
        <v>0.29425501745849519</v>
      </c>
      <c r="T122">
        <v>0.50207201939165902</v>
      </c>
      <c r="U122">
        <v>0.49792798060834093</v>
      </c>
      <c r="V122">
        <v>5.9815548955636663E-2</v>
      </c>
      <c r="W122">
        <v>926</v>
      </c>
      <c r="X122">
        <f t="shared" si="12"/>
        <v>143</v>
      </c>
      <c r="Y122">
        <v>1149</v>
      </c>
      <c r="Z122">
        <v>988.76180544975966</v>
      </c>
      <c r="AA122">
        <v>926</v>
      </c>
      <c r="AB122" s="9">
        <v>17</v>
      </c>
      <c r="AC122">
        <v>0</v>
      </c>
      <c r="AD122">
        <f t="shared" si="13"/>
        <v>0</v>
      </c>
    </row>
    <row r="123" spans="1:30" x14ac:dyDescent="0.6">
      <c r="A123">
        <v>2014</v>
      </c>
      <c r="B123">
        <v>5</v>
      </c>
      <c r="C123">
        <v>2</v>
      </c>
      <c r="D123">
        <f t="shared" si="11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4075</v>
      </c>
      <c r="M123" s="13">
        <f t="shared" si="9"/>
        <v>692.75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2685.6000000000004</v>
      </c>
      <c r="O123" s="13">
        <f t="shared" si="10"/>
        <v>456.55200000000008</v>
      </c>
      <c r="P123">
        <v>40750</v>
      </c>
      <c r="Q123">
        <v>26856</v>
      </c>
      <c r="R123">
        <v>0.75600735923609286</v>
      </c>
      <c r="S123">
        <v>0.24399264076390709</v>
      </c>
      <c r="T123">
        <v>0.48681888285797598</v>
      </c>
      <c r="U123">
        <v>0.51318111714202397</v>
      </c>
      <c r="V123">
        <v>0.16668825060824941</v>
      </c>
      <c r="W123">
        <v>742</v>
      </c>
      <c r="X123">
        <f t="shared" si="12"/>
        <v>-184</v>
      </c>
      <c r="Y123">
        <v>1149</v>
      </c>
      <c r="Z123">
        <v>965.04879198655317</v>
      </c>
      <c r="AA123">
        <v>742</v>
      </c>
      <c r="AB123" s="9">
        <v>20</v>
      </c>
      <c r="AC123">
        <v>0</v>
      </c>
      <c r="AD123">
        <f t="shared" si="13"/>
        <v>0</v>
      </c>
    </row>
    <row r="124" spans="1:30" x14ac:dyDescent="0.6">
      <c r="A124">
        <v>2014</v>
      </c>
      <c r="B124">
        <v>5</v>
      </c>
      <c r="C124">
        <v>3</v>
      </c>
      <c r="D124">
        <f t="shared" si="11"/>
        <v>6</v>
      </c>
      <c r="E124" t="s">
        <v>20</v>
      </c>
      <c r="F124" t="s">
        <v>13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7"/>
        <v>0</v>
      </c>
      <c r="I124">
        <f t="shared" si="8"/>
        <v>1</v>
      </c>
      <c r="J124" s="12" t="s">
        <v>57</v>
      </c>
      <c r="K124" s="12"/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4249.1000000000004</v>
      </c>
      <c r="M124" s="13">
        <f t="shared" si="9"/>
        <v>722.34700000000009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3541.5</v>
      </c>
      <c r="O124" s="13">
        <f t="shared" si="10"/>
        <v>602.05500000000006</v>
      </c>
      <c r="P124">
        <v>42491</v>
      </c>
      <c r="Q124">
        <v>35415</v>
      </c>
      <c r="R124">
        <v>0.80705074256774401</v>
      </c>
      <c r="S124">
        <v>0.19294925743225591</v>
      </c>
      <c r="T124">
        <v>0.54346077038882645</v>
      </c>
      <c r="U124">
        <v>0.4565392296111736</v>
      </c>
      <c r="V124">
        <v>4.703720960877629E-2</v>
      </c>
      <c r="W124">
        <v>867</v>
      </c>
      <c r="X124">
        <f t="shared" si="12"/>
        <v>125</v>
      </c>
      <c r="Y124">
        <v>1149</v>
      </c>
      <c r="Z124">
        <v>1120.3937245283801</v>
      </c>
      <c r="AA124">
        <v>867</v>
      </c>
      <c r="AB124" s="9">
        <v>14.7</v>
      </c>
      <c r="AC124">
        <v>0</v>
      </c>
      <c r="AD124">
        <f t="shared" si="13"/>
        <v>0</v>
      </c>
    </row>
    <row r="125" spans="1:30" x14ac:dyDescent="0.6">
      <c r="A125">
        <v>2014</v>
      </c>
      <c r="B125">
        <v>5</v>
      </c>
      <c r="C125">
        <v>4</v>
      </c>
      <c r="D125">
        <f t="shared" si="11"/>
        <v>7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7"/>
        <v>0</v>
      </c>
      <c r="I125">
        <f t="shared" si="8"/>
        <v>1</v>
      </c>
      <c r="J125" s="12" t="s">
        <v>57</v>
      </c>
      <c r="K125" s="12"/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3855.5</v>
      </c>
      <c r="M125" s="13">
        <f t="shared" si="9"/>
        <v>655.43500000000006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3804.8</v>
      </c>
      <c r="O125" s="13">
        <f t="shared" si="10"/>
        <v>646.81600000000003</v>
      </c>
      <c r="P125">
        <v>38555</v>
      </c>
      <c r="Q125">
        <v>38048</v>
      </c>
      <c r="R125">
        <v>0.76990165771986263</v>
      </c>
      <c r="S125">
        <v>0.2300983422801374</v>
      </c>
      <c r="T125">
        <v>0.52589799277426053</v>
      </c>
      <c r="U125">
        <v>0.47410200722573947</v>
      </c>
      <c r="V125">
        <v>9.5676698811418215E-2</v>
      </c>
      <c r="W125">
        <v>983</v>
      </c>
      <c r="X125">
        <f t="shared" si="12"/>
        <v>116</v>
      </c>
      <c r="Y125">
        <v>1149</v>
      </c>
      <c r="Z125">
        <v>1081.4516527552801</v>
      </c>
      <c r="AA125">
        <v>983</v>
      </c>
      <c r="AB125" s="9">
        <v>14.5</v>
      </c>
      <c r="AC125">
        <v>2.2000000000000002</v>
      </c>
      <c r="AD125">
        <f t="shared" si="13"/>
        <v>31.900000000000002</v>
      </c>
    </row>
    <row r="126" spans="1:30" x14ac:dyDescent="0.6">
      <c r="A126">
        <v>2014</v>
      </c>
      <c r="B126">
        <v>5</v>
      </c>
      <c r="C126">
        <v>5</v>
      </c>
      <c r="D126">
        <f t="shared" si="11"/>
        <v>1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1</v>
      </c>
      <c r="I126">
        <f t="shared" si="8"/>
        <v>1</v>
      </c>
      <c r="J126" s="12" t="s">
        <v>57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2483.7000000000003</v>
      </c>
      <c r="M126" s="13">
        <f t="shared" si="9"/>
        <v>422.2290000000001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4293.1000000000004</v>
      </c>
      <c r="O126" s="13">
        <f t="shared" si="10"/>
        <v>729.82700000000011</v>
      </c>
      <c r="P126">
        <v>24837</v>
      </c>
      <c r="Q126">
        <v>42931</v>
      </c>
      <c r="R126">
        <v>0.84933376359068979</v>
      </c>
      <c r="S126">
        <v>0.15066623640931021</v>
      </c>
      <c r="T126">
        <v>0.51500808251400509</v>
      </c>
      <c r="U126">
        <v>0.48499191748599502</v>
      </c>
      <c r="V126">
        <v>1.3627229017695549E-2</v>
      </c>
      <c r="W126">
        <v>805</v>
      </c>
      <c r="X126">
        <f t="shared" si="12"/>
        <v>-178</v>
      </c>
      <c r="Y126">
        <v>1149</v>
      </c>
      <c r="Z126">
        <v>797.89752226716189</v>
      </c>
      <c r="AA126">
        <v>805</v>
      </c>
      <c r="AB126" s="9">
        <v>14.2</v>
      </c>
      <c r="AC126">
        <v>0.3</v>
      </c>
      <c r="AD126">
        <f t="shared" si="13"/>
        <v>4.26</v>
      </c>
    </row>
    <row r="127" spans="1:30" x14ac:dyDescent="0.6">
      <c r="A127">
        <v>2014</v>
      </c>
      <c r="B127">
        <v>5</v>
      </c>
      <c r="C127">
        <v>6</v>
      </c>
      <c r="D127">
        <f t="shared" si="11"/>
        <v>2</v>
      </c>
      <c r="E127" t="s">
        <v>69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7"/>
        <v>0</v>
      </c>
      <c r="I127">
        <f t="shared" si="8"/>
        <v>1</v>
      </c>
      <c r="J127" s="12" t="s">
        <v>57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2377.6</v>
      </c>
      <c r="M127" s="12">
        <f t="shared" si="9"/>
        <v>404.19200000000001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4272</v>
      </c>
      <c r="O127" s="12">
        <f t="shared" si="10"/>
        <v>726.24</v>
      </c>
      <c r="P127">
        <v>23776</v>
      </c>
      <c r="Q127">
        <v>42720</v>
      </c>
      <c r="R127">
        <v>0.78712433451379504</v>
      </c>
      <c r="S127">
        <v>0.21287566548620501</v>
      </c>
      <c r="T127">
        <v>0.50532008442881637</v>
      </c>
      <c r="U127">
        <v>0.49467991557118363</v>
      </c>
      <c r="V127">
        <v>2.736208555174072E-2</v>
      </c>
      <c r="W127">
        <v>758</v>
      </c>
      <c r="X127">
        <f t="shared" si="12"/>
        <v>-47</v>
      </c>
      <c r="Y127">
        <v>1149</v>
      </c>
      <c r="Z127">
        <v>793.27348788039967</v>
      </c>
      <c r="AA127">
        <v>758</v>
      </c>
      <c r="AB127" s="9">
        <v>14.9</v>
      </c>
      <c r="AC127">
        <v>0</v>
      </c>
      <c r="AD127">
        <f t="shared" si="13"/>
        <v>0</v>
      </c>
    </row>
    <row r="128" spans="1:30" x14ac:dyDescent="0.6">
      <c r="A128">
        <v>2014</v>
      </c>
      <c r="B128">
        <v>5</v>
      </c>
      <c r="C128">
        <v>7</v>
      </c>
      <c r="D128">
        <f t="shared" si="11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7"/>
        <v>0</v>
      </c>
      <c r="I128">
        <f t="shared" si="8"/>
        <v>0</v>
      </c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3392.7</v>
      </c>
      <c r="M128" s="12">
        <f t="shared" si="9"/>
        <v>576.75900000000001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5974.8</v>
      </c>
      <c r="O128" s="12">
        <f t="shared" si="10"/>
        <v>1015.7160000000001</v>
      </c>
      <c r="P128">
        <v>22618</v>
      </c>
      <c r="Q128">
        <v>39832</v>
      </c>
      <c r="R128">
        <v>0.84235829079642466</v>
      </c>
      <c r="S128">
        <v>0.15764170920357529</v>
      </c>
      <c r="T128">
        <v>0.54951712249886686</v>
      </c>
      <c r="U128">
        <v>0.45048287750113308</v>
      </c>
      <c r="V128">
        <v>0.104852253898907</v>
      </c>
      <c r="W128">
        <v>785</v>
      </c>
      <c r="X128">
        <f t="shared" si="12"/>
        <v>27</v>
      </c>
      <c r="Y128">
        <v>1149</v>
      </c>
      <c r="Z128">
        <v>754.21465188363663</v>
      </c>
      <c r="AA128">
        <v>785</v>
      </c>
      <c r="AB128" s="9">
        <v>16.3</v>
      </c>
      <c r="AC128">
        <v>0</v>
      </c>
      <c r="AD128">
        <f t="shared" si="13"/>
        <v>0</v>
      </c>
    </row>
    <row r="129" spans="1:30" x14ac:dyDescent="0.6">
      <c r="A129">
        <v>2014</v>
      </c>
      <c r="B129">
        <v>5</v>
      </c>
      <c r="C129">
        <v>8</v>
      </c>
      <c r="D129">
        <f t="shared" si="11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3811.0499999999997</v>
      </c>
      <c r="M129" s="13">
        <f t="shared" si="9"/>
        <v>647.87850000000003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3697.6499999999996</v>
      </c>
      <c r="O129" s="13">
        <f t="shared" si="10"/>
        <v>628.60050000000001</v>
      </c>
      <c r="P129">
        <v>25407</v>
      </c>
      <c r="Q129">
        <v>24651</v>
      </c>
      <c r="R129">
        <v>0.79566337686634747</v>
      </c>
      <c r="S129">
        <v>0.2043366231336525</v>
      </c>
      <c r="T129">
        <v>0.5170598961080215</v>
      </c>
      <c r="U129">
        <v>0.4829401038919785</v>
      </c>
      <c r="V129">
        <v>4.0040831766932662E-2</v>
      </c>
      <c r="W129">
        <v>690</v>
      </c>
      <c r="X129">
        <f t="shared" si="12"/>
        <v>-95</v>
      </c>
      <c r="Y129">
        <v>1149</v>
      </c>
      <c r="Z129">
        <v>781.38160667790919</v>
      </c>
      <c r="AA129">
        <v>690</v>
      </c>
      <c r="AB129" s="9">
        <v>16.100000000000001</v>
      </c>
      <c r="AC129">
        <v>0</v>
      </c>
      <c r="AD129">
        <f t="shared" si="13"/>
        <v>0</v>
      </c>
    </row>
    <row r="130" spans="1:30" x14ac:dyDescent="0.6">
      <c r="A130">
        <v>2014</v>
      </c>
      <c r="B130">
        <v>5</v>
      </c>
      <c r="C130">
        <v>9</v>
      </c>
      <c r="D130">
        <f t="shared" si="11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0</v>
      </c>
      <c r="I130">
        <f t="shared" ref="I130:I193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2895.6000000000004</v>
      </c>
      <c r="M130" s="13">
        <f t="shared" ref="M130:M193" si="16">L130*0.17</f>
        <v>492.25200000000012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2321.9</v>
      </c>
      <c r="O130" s="13">
        <f t="shared" ref="O130:O193" si="17">N130*0.17</f>
        <v>394.72300000000007</v>
      </c>
      <c r="P130">
        <v>28956</v>
      </c>
      <c r="Q130">
        <v>23219</v>
      </c>
      <c r="R130">
        <v>0.82988617859616509</v>
      </c>
      <c r="S130">
        <v>0.17011382140383499</v>
      </c>
      <c r="T130">
        <v>0.52705118760767011</v>
      </c>
      <c r="U130">
        <v>0.47294881239232989</v>
      </c>
      <c r="V130">
        <v>7.2616849069852399E-2</v>
      </c>
      <c r="W130">
        <v>667</v>
      </c>
      <c r="X130">
        <f t="shared" si="12"/>
        <v>-23</v>
      </c>
      <c r="Y130">
        <v>1149</v>
      </c>
      <c r="Z130">
        <v>852.44119714486692</v>
      </c>
      <c r="AA130">
        <v>667</v>
      </c>
      <c r="AB130" s="9">
        <v>16.5</v>
      </c>
      <c r="AC130">
        <v>0</v>
      </c>
      <c r="AD130">
        <f t="shared" si="13"/>
        <v>0</v>
      </c>
    </row>
    <row r="131" spans="1:30" x14ac:dyDescent="0.6">
      <c r="A131">
        <v>2014</v>
      </c>
      <c r="B131">
        <v>5</v>
      </c>
      <c r="C131">
        <v>10</v>
      </c>
      <c r="D131">
        <f t="shared" ref="D131:D194" si="18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3066.6000000000004</v>
      </c>
      <c r="M131" s="13">
        <f t="shared" si="16"/>
        <v>521.32200000000012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2498.3000000000002</v>
      </c>
      <c r="O131" s="13">
        <f t="shared" si="17"/>
        <v>424.71100000000007</v>
      </c>
      <c r="P131">
        <v>30666</v>
      </c>
      <c r="Q131">
        <v>24983</v>
      </c>
      <c r="R131">
        <v>0.8152279376711753</v>
      </c>
      <c r="S131">
        <v>0.1847720623288247</v>
      </c>
      <c r="T131">
        <v>0.51926582218409734</v>
      </c>
      <c r="U131">
        <v>0.48073417781590261</v>
      </c>
      <c r="V131">
        <v>3.6952589712191883E-2</v>
      </c>
      <c r="W131">
        <v>742</v>
      </c>
      <c r="X131">
        <f t="shared" ref="X131:X194" si="19">W131-W130</f>
        <v>75</v>
      </c>
      <c r="Y131">
        <v>1149</v>
      </c>
      <c r="Z131">
        <v>887.15756612814232</v>
      </c>
      <c r="AA131">
        <v>742</v>
      </c>
      <c r="AB131" s="9">
        <v>18.100000000000001</v>
      </c>
      <c r="AC131">
        <v>0</v>
      </c>
      <c r="AD131">
        <f t="shared" ref="AD131:AD194" si="20">AB131*AC131</f>
        <v>0</v>
      </c>
    </row>
    <row r="132" spans="1:30" x14ac:dyDescent="0.6">
      <c r="A132">
        <v>2014</v>
      </c>
      <c r="B132">
        <v>5</v>
      </c>
      <c r="C132">
        <v>11</v>
      </c>
      <c r="D132">
        <f t="shared" si="18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1383.9</v>
      </c>
      <c r="M132" s="13">
        <f t="shared" si="16"/>
        <v>235.26300000000003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1461.9</v>
      </c>
      <c r="O132" s="13">
        <f t="shared" si="17"/>
        <v>248.52300000000002</v>
      </c>
      <c r="P132" s="6">
        <v>13839</v>
      </c>
      <c r="Q132" s="6">
        <v>14619</v>
      </c>
      <c r="R132">
        <v>0.70074985498372599</v>
      </c>
      <c r="S132">
        <v>0.29925014501627412</v>
      </c>
      <c r="T132">
        <v>0.59908560021967283</v>
      </c>
      <c r="U132">
        <v>0.40091439978032722</v>
      </c>
      <c r="V132">
        <v>0.37098374995300398</v>
      </c>
      <c r="W132">
        <v>986</v>
      </c>
      <c r="X132">
        <f t="shared" si="19"/>
        <v>244</v>
      </c>
      <c r="Y132">
        <v>1149</v>
      </c>
      <c r="Z132">
        <v>753.86347103752814</v>
      </c>
      <c r="AA132">
        <v>986</v>
      </c>
      <c r="AB132" s="9">
        <v>20.6</v>
      </c>
      <c r="AC132">
        <v>1.4</v>
      </c>
      <c r="AD132">
        <f t="shared" si="20"/>
        <v>28.84</v>
      </c>
    </row>
    <row r="133" spans="1:30" x14ac:dyDescent="0.6">
      <c r="A133">
        <v>2014</v>
      </c>
      <c r="B133">
        <v>5</v>
      </c>
      <c r="C133">
        <v>12</v>
      </c>
      <c r="D133">
        <f t="shared" si="18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5629.05</v>
      </c>
      <c r="M133" s="13">
        <f t="shared" si="16"/>
        <v>956.93850000000009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6519.5999999999995</v>
      </c>
      <c r="O133" s="13">
        <f t="shared" si="17"/>
        <v>1108.3319999999999</v>
      </c>
      <c r="P133">
        <v>37527</v>
      </c>
      <c r="Q133">
        <v>43464</v>
      </c>
      <c r="R133">
        <v>0.8287091052179073</v>
      </c>
      <c r="S133">
        <v>0.1712908947820927</v>
      </c>
      <c r="T133">
        <v>0.55605654880286715</v>
      </c>
      <c r="U133">
        <v>0.4439434511971328</v>
      </c>
      <c r="V133">
        <v>0.39435512226642871</v>
      </c>
      <c r="W133">
        <v>1009</v>
      </c>
      <c r="X133">
        <f t="shared" si="19"/>
        <v>23</v>
      </c>
      <c r="Y133">
        <v>1149</v>
      </c>
      <c r="Z133">
        <v>929.58608260493259</v>
      </c>
      <c r="AA133">
        <v>1009</v>
      </c>
      <c r="AB133" s="9">
        <v>18.7</v>
      </c>
      <c r="AC133">
        <v>17.399999999999999</v>
      </c>
      <c r="AD133">
        <f t="shared" si="20"/>
        <v>325.37999999999994</v>
      </c>
    </row>
    <row r="134" spans="1:30" x14ac:dyDescent="0.6">
      <c r="A134">
        <v>2014</v>
      </c>
      <c r="B134">
        <v>5</v>
      </c>
      <c r="C134">
        <v>13</v>
      </c>
      <c r="D134">
        <f t="shared" si="18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3941.25</v>
      </c>
      <c r="M134" s="13">
        <f t="shared" si="16"/>
        <v>670.01250000000005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3963.2999999999997</v>
      </c>
      <c r="O134" s="13">
        <f t="shared" si="17"/>
        <v>673.76099999999997</v>
      </c>
      <c r="P134">
        <v>26275</v>
      </c>
      <c r="Q134">
        <v>26422</v>
      </c>
      <c r="R134">
        <v>0.7515189965223994</v>
      </c>
      <c r="S134">
        <v>0.2484810034776006</v>
      </c>
      <c r="T134">
        <v>0.58069365454233879</v>
      </c>
      <c r="U134">
        <v>0.41930634545766121</v>
      </c>
      <c r="V134">
        <v>3.9063528350052848E-2</v>
      </c>
      <c r="W134">
        <v>672</v>
      </c>
      <c r="X134">
        <f t="shared" si="19"/>
        <v>-337</v>
      </c>
      <c r="Y134">
        <v>1149</v>
      </c>
      <c r="Z134">
        <v>797.96553973076584</v>
      </c>
      <c r="AA134">
        <v>672</v>
      </c>
      <c r="AB134" s="9">
        <v>21.1</v>
      </c>
      <c r="AC134">
        <v>0</v>
      </c>
      <c r="AD134">
        <f t="shared" si="20"/>
        <v>0</v>
      </c>
    </row>
    <row r="135" spans="1:30" x14ac:dyDescent="0.6">
      <c r="A135">
        <v>2014</v>
      </c>
      <c r="B135">
        <v>5</v>
      </c>
      <c r="C135">
        <v>14</v>
      </c>
      <c r="D135">
        <f t="shared" si="18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3931.95</v>
      </c>
      <c r="M135" s="13">
        <f t="shared" si="16"/>
        <v>668.43150000000003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3782.7</v>
      </c>
      <c r="O135" s="13">
        <f t="shared" si="17"/>
        <v>643.05899999999997</v>
      </c>
      <c r="P135">
        <v>26213</v>
      </c>
      <c r="Q135">
        <v>25218</v>
      </c>
      <c r="R135">
        <v>0.75638658057011376</v>
      </c>
      <c r="S135">
        <v>0.24361341942988621</v>
      </c>
      <c r="T135">
        <v>0.52080636375103717</v>
      </c>
      <c r="U135">
        <v>0.47919363624896277</v>
      </c>
      <c r="V135">
        <v>3.21188786203154E-2</v>
      </c>
      <c r="W135">
        <v>752</v>
      </c>
      <c r="X135">
        <f t="shared" si="19"/>
        <v>80</v>
      </c>
      <c r="Y135">
        <v>1149</v>
      </c>
      <c r="Z135">
        <v>777.85601948420674</v>
      </c>
      <c r="AA135">
        <v>752</v>
      </c>
      <c r="AB135" s="9">
        <v>16.3</v>
      </c>
      <c r="AC135">
        <v>3.4</v>
      </c>
      <c r="AD135">
        <f t="shared" si="20"/>
        <v>55.42</v>
      </c>
    </row>
    <row r="136" spans="1:30" x14ac:dyDescent="0.6">
      <c r="A136">
        <v>2014</v>
      </c>
      <c r="B136">
        <v>5</v>
      </c>
      <c r="C136">
        <v>15</v>
      </c>
      <c r="D136">
        <f t="shared" si="18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4885.2</v>
      </c>
      <c r="M136" s="13">
        <f t="shared" si="16"/>
        <v>830.48400000000004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4324.8</v>
      </c>
      <c r="O136" s="13">
        <f t="shared" si="17"/>
        <v>735.21600000000012</v>
      </c>
      <c r="P136">
        <v>32568</v>
      </c>
      <c r="Q136">
        <v>28832</v>
      </c>
      <c r="R136">
        <v>0.79910278291998726</v>
      </c>
      <c r="S136">
        <v>0.20089721708001279</v>
      </c>
      <c r="T136">
        <v>0.53885714577470845</v>
      </c>
      <c r="U136">
        <v>0.4611428542252915</v>
      </c>
      <c r="V136">
        <v>1.9287479412927439E-2</v>
      </c>
      <c r="W136">
        <v>719</v>
      </c>
      <c r="X136">
        <f t="shared" si="19"/>
        <v>-33</v>
      </c>
      <c r="Y136">
        <v>1149</v>
      </c>
      <c r="Z136">
        <v>889.03232992442236</v>
      </c>
      <c r="AA136">
        <v>719</v>
      </c>
      <c r="AB136" s="9">
        <v>17.5</v>
      </c>
      <c r="AC136">
        <v>3.3</v>
      </c>
      <c r="AD136">
        <f t="shared" si="20"/>
        <v>57.75</v>
      </c>
    </row>
    <row r="137" spans="1:30" x14ac:dyDescent="0.6">
      <c r="A137">
        <v>2014</v>
      </c>
      <c r="B137">
        <v>5</v>
      </c>
      <c r="C137">
        <v>16</v>
      </c>
      <c r="D137">
        <f t="shared" si="18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3413.1000000000004</v>
      </c>
      <c r="M137" s="13">
        <f t="shared" si="16"/>
        <v>580.22700000000009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2754.5</v>
      </c>
      <c r="O137" s="13">
        <f t="shared" si="17"/>
        <v>468.26500000000004</v>
      </c>
      <c r="P137">
        <v>34131</v>
      </c>
      <c r="Q137">
        <v>27545</v>
      </c>
      <c r="R137">
        <v>0.74542754388134058</v>
      </c>
      <c r="S137">
        <v>0.25457245611865942</v>
      </c>
      <c r="T137">
        <v>0.53988259373405456</v>
      </c>
      <c r="U137">
        <v>0.46011740626594538</v>
      </c>
      <c r="V137">
        <v>2.2079298073540039E-2</v>
      </c>
      <c r="W137">
        <v>780</v>
      </c>
      <c r="X137">
        <f t="shared" si="19"/>
        <v>61</v>
      </c>
      <c r="Y137">
        <v>1149</v>
      </c>
      <c r="Z137">
        <v>920.70619600863961</v>
      </c>
      <c r="AA137">
        <v>780</v>
      </c>
      <c r="AB137" s="9">
        <v>20.399999999999999</v>
      </c>
      <c r="AC137">
        <v>0</v>
      </c>
      <c r="AD137">
        <f t="shared" si="20"/>
        <v>0</v>
      </c>
    </row>
    <row r="138" spans="1:30" x14ac:dyDescent="0.6">
      <c r="A138">
        <v>2014</v>
      </c>
      <c r="B138">
        <v>5</v>
      </c>
      <c r="C138">
        <v>17</v>
      </c>
      <c r="D138">
        <f t="shared" si="18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3325.1000000000004</v>
      </c>
      <c r="M138" s="13">
        <f t="shared" si="16"/>
        <v>565.26700000000005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2952.7000000000003</v>
      </c>
      <c r="O138" s="13">
        <f t="shared" si="17"/>
        <v>501.95900000000006</v>
      </c>
      <c r="P138">
        <v>33251</v>
      </c>
      <c r="Q138">
        <v>29527</v>
      </c>
      <c r="R138">
        <v>0.78294666169742511</v>
      </c>
      <c r="S138">
        <v>0.21705333830257489</v>
      </c>
      <c r="T138">
        <v>0.53268233673603749</v>
      </c>
      <c r="U138">
        <v>0.46731766326396251</v>
      </c>
      <c r="V138">
        <v>4.2711274901944277E-2</v>
      </c>
      <c r="W138">
        <v>841</v>
      </c>
      <c r="X138">
        <f t="shared" si="19"/>
        <v>61</v>
      </c>
      <c r="Y138">
        <v>1149</v>
      </c>
      <c r="Z138">
        <v>925.95006354419036</v>
      </c>
      <c r="AA138">
        <v>841</v>
      </c>
      <c r="AB138" s="9">
        <v>19.3</v>
      </c>
      <c r="AC138">
        <v>0</v>
      </c>
      <c r="AD138">
        <f t="shared" si="20"/>
        <v>0</v>
      </c>
    </row>
    <row r="139" spans="1:30" x14ac:dyDescent="0.6">
      <c r="A139">
        <v>2014</v>
      </c>
      <c r="B139">
        <v>5</v>
      </c>
      <c r="C139">
        <v>18</v>
      </c>
      <c r="D139">
        <f t="shared" si="18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3069.6000000000004</v>
      </c>
      <c r="M139" s="13">
        <f t="shared" si="16"/>
        <v>521.83200000000011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3742.7000000000003</v>
      </c>
      <c r="O139" s="13">
        <f t="shared" si="17"/>
        <v>636.25900000000013</v>
      </c>
      <c r="P139">
        <v>30696</v>
      </c>
      <c r="Q139">
        <v>37427</v>
      </c>
      <c r="R139">
        <v>0.71999293388035435</v>
      </c>
      <c r="S139">
        <v>0.28000706611964571</v>
      </c>
      <c r="T139">
        <v>0.46959566402185388</v>
      </c>
      <c r="U139">
        <v>0.53040433597814607</v>
      </c>
      <c r="V139">
        <v>5.3533543139038742E-2</v>
      </c>
      <c r="W139">
        <v>894</v>
      </c>
      <c r="X139">
        <f t="shared" si="19"/>
        <v>53</v>
      </c>
      <c r="Y139">
        <v>1149</v>
      </c>
      <c r="Z139">
        <v>868.37929846597513</v>
      </c>
      <c r="AA139">
        <v>894</v>
      </c>
      <c r="AB139" s="9">
        <v>20.2</v>
      </c>
      <c r="AC139">
        <v>0</v>
      </c>
      <c r="AD139">
        <f t="shared" si="20"/>
        <v>0</v>
      </c>
    </row>
    <row r="140" spans="1:30" x14ac:dyDescent="0.6">
      <c r="A140">
        <v>2014</v>
      </c>
      <c r="B140">
        <v>5</v>
      </c>
      <c r="C140">
        <v>19</v>
      </c>
      <c r="D140">
        <f t="shared" si="18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4166.55</v>
      </c>
      <c r="M140" s="13">
        <f t="shared" si="16"/>
        <v>708.31350000000009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4923.8999999999996</v>
      </c>
      <c r="O140" s="13">
        <f t="shared" si="17"/>
        <v>837.06299999999999</v>
      </c>
      <c r="P140">
        <v>27777</v>
      </c>
      <c r="Q140">
        <v>32826</v>
      </c>
      <c r="R140">
        <v>0.81927230530879369</v>
      </c>
      <c r="S140">
        <v>0.18072769469120631</v>
      </c>
      <c r="T140">
        <v>0.53895918723291558</v>
      </c>
      <c r="U140">
        <v>0.46104081276708442</v>
      </c>
      <c r="V140">
        <v>3.3306723714366188E-2</v>
      </c>
      <c r="W140">
        <v>785</v>
      </c>
      <c r="X140">
        <f t="shared" si="19"/>
        <v>-109</v>
      </c>
      <c r="Y140">
        <v>1149</v>
      </c>
      <c r="Z140">
        <v>773.17762498686773</v>
      </c>
      <c r="AA140">
        <v>785</v>
      </c>
      <c r="AB140" s="9">
        <v>20.2</v>
      </c>
      <c r="AC140">
        <v>0</v>
      </c>
      <c r="AD140">
        <f t="shared" si="20"/>
        <v>0</v>
      </c>
    </row>
    <row r="141" spans="1:30" x14ac:dyDescent="0.6">
      <c r="A141">
        <v>2014</v>
      </c>
      <c r="B141">
        <v>5</v>
      </c>
      <c r="C141">
        <v>20</v>
      </c>
      <c r="D141">
        <f t="shared" si="18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3873.2999999999997</v>
      </c>
      <c r="M141" s="13">
        <f t="shared" si="16"/>
        <v>658.46100000000001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4188.1499999999996</v>
      </c>
      <c r="O141" s="13">
        <f t="shared" si="17"/>
        <v>711.9855</v>
      </c>
      <c r="P141">
        <v>25822</v>
      </c>
      <c r="Q141">
        <v>27921</v>
      </c>
      <c r="R141">
        <v>0.74354025110602806</v>
      </c>
      <c r="S141">
        <v>0.25645974889397188</v>
      </c>
      <c r="T141">
        <v>0.56358176148882944</v>
      </c>
      <c r="U141">
        <v>0.43641823851117062</v>
      </c>
      <c r="V141">
        <v>5.9860003913813693E-2</v>
      </c>
      <c r="W141">
        <v>713</v>
      </c>
      <c r="X141">
        <f t="shared" si="19"/>
        <v>-72</v>
      </c>
      <c r="Y141">
        <v>1149</v>
      </c>
      <c r="Z141">
        <v>843.42803278973349</v>
      </c>
      <c r="AA141">
        <v>713</v>
      </c>
      <c r="AB141" s="9">
        <v>17.899999999999999</v>
      </c>
      <c r="AC141">
        <v>39.299999999999997</v>
      </c>
      <c r="AD141">
        <f t="shared" si="20"/>
        <v>703.46999999999991</v>
      </c>
    </row>
    <row r="142" spans="1:30" x14ac:dyDescent="0.6">
      <c r="A142">
        <v>2014</v>
      </c>
      <c r="B142">
        <v>5</v>
      </c>
      <c r="C142">
        <v>21</v>
      </c>
      <c r="D142">
        <f t="shared" si="18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3856.6499999999996</v>
      </c>
      <c r="M142" s="13">
        <f t="shared" si="16"/>
        <v>655.63049999999998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3905.7</v>
      </c>
      <c r="O142" s="13">
        <f t="shared" si="17"/>
        <v>663.96900000000005</v>
      </c>
      <c r="P142">
        <v>25711</v>
      </c>
      <c r="Q142">
        <v>26038</v>
      </c>
      <c r="R142">
        <v>0.83074388454878356</v>
      </c>
      <c r="S142">
        <v>0.16925611545121641</v>
      </c>
      <c r="T142">
        <v>0.52284065784209099</v>
      </c>
      <c r="U142">
        <v>0.47715934215790901</v>
      </c>
      <c r="V142">
        <v>2.737526634585458E-2</v>
      </c>
      <c r="W142">
        <v>695</v>
      </c>
      <c r="X142">
        <f t="shared" si="19"/>
        <v>-18</v>
      </c>
      <c r="Y142">
        <v>1149</v>
      </c>
      <c r="Z142">
        <v>774.64031290137632</v>
      </c>
      <c r="AA142">
        <v>695</v>
      </c>
      <c r="AB142" s="9">
        <v>18.399999999999999</v>
      </c>
      <c r="AC142">
        <v>0</v>
      </c>
      <c r="AD142">
        <f t="shared" si="20"/>
        <v>0</v>
      </c>
    </row>
    <row r="143" spans="1:30" x14ac:dyDescent="0.6">
      <c r="A143">
        <v>2014</v>
      </c>
      <c r="B143">
        <v>5</v>
      </c>
      <c r="C143">
        <v>22</v>
      </c>
      <c r="D143">
        <f t="shared" si="18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5049.5999999999995</v>
      </c>
      <c r="M143" s="13">
        <f t="shared" si="16"/>
        <v>858.43200000000002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4283.7</v>
      </c>
      <c r="O143" s="13">
        <f t="shared" si="17"/>
        <v>728.22900000000004</v>
      </c>
      <c r="P143">
        <v>33664</v>
      </c>
      <c r="Q143">
        <v>28558</v>
      </c>
      <c r="R143">
        <v>0.78153396992841817</v>
      </c>
      <c r="S143">
        <v>0.2184660300715818</v>
      </c>
      <c r="T143">
        <v>0.50068526619894727</v>
      </c>
      <c r="U143">
        <v>0.49931473380105268</v>
      </c>
      <c r="V143">
        <v>0.1162198445338882</v>
      </c>
      <c r="W143">
        <v>782</v>
      </c>
      <c r="X143">
        <f t="shared" si="19"/>
        <v>87</v>
      </c>
      <c r="Y143">
        <v>1149</v>
      </c>
      <c r="Z143">
        <v>870.38604349749835</v>
      </c>
      <c r="AA143">
        <v>782</v>
      </c>
      <c r="AB143" s="9">
        <v>18.100000000000001</v>
      </c>
      <c r="AC143">
        <v>0</v>
      </c>
      <c r="AD143">
        <f t="shared" si="20"/>
        <v>0</v>
      </c>
    </row>
    <row r="144" spans="1:30" x14ac:dyDescent="0.6">
      <c r="A144">
        <v>2014</v>
      </c>
      <c r="B144">
        <v>5</v>
      </c>
      <c r="C144">
        <v>23</v>
      </c>
      <c r="D144">
        <f t="shared" si="18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3448.9</v>
      </c>
      <c r="M144" s="13">
        <f t="shared" si="16"/>
        <v>586.3130000000001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2923</v>
      </c>
      <c r="O144" s="13">
        <f t="shared" si="17"/>
        <v>496.91</v>
      </c>
      <c r="P144">
        <v>34489</v>
      </c>
      <c r="Q144">
        <v>29230</v>
      </c>
      <c r="R144">
        <v>0.76160332190079749</v>
      </c>
      <c r="S144">
        <v>0.23839667809920251</v>
      </c>
      <c r="T144">
        <v>0.53756712053252964</v>
      </c>
      <c r="U144">
        <v>0.46243287946747041</v>
      </c>
      <c r="V144">
        <v>7.1494271219815039E-2</v>
      </c>
      <c r="W144">
        <v>776</v>
      </c>
      <c r="X144">
        <f t="shared" si="19"/>
        <v>-6</v>
      </c>
      <c r="Y144">
        <v>1149</v>
      </c>
      <c r="Z144">
        <v>923.96061714797884</v>
      </c>
      <c r="AA144">
        <v>776</v>
      </c>
      <c r="AB144" s="9">
        <v>19.7</v>
      </c>
      <c r="AC144">
        <v>0</v>
      </c>
      <c r="AD144">
        <f t="shared" si="20"/>
        <v>0</v>
      </c>
    </row>
    <row r="145" spans="1:30" x14ac:dyDescent="0.6">
      <c r="A145">
        <v>2014</v>
      </c>
      <c r="B145">
        <v>5</v>
      </c>
      <c r="C145">
        <v>24</v>
      </c>
      <c r="D145">
        <f t="shared" si="18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3375.3</v>
      </c>
      <c r="M145" s="13">
        <f t="shared" si="16"/>
        <v>573.80100000000004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3127.8</v>
      </c>
      <c r="O145" s="13">
        <f t="shared" si="17"/>
        <v>531.72600000000011</v>
      </c>
      <c r="P145">
        <v>33753</v>
      </c>
      <c r="Q145">
        <v>31278</v>
      </c>
      <c r="R145">
        <v>0.8056996095332809</v>
      </c>
      <c r="S145">
        <v>0.1943003904667191</v>
      </c>
      <c r="T145">
        <v>0.52002775302978144</v>
      </c>
      <c r="U145">
        <v>0.47997224697021862</v>
      </c>
      <c r="V145">
        <v>4.8142556864666397E-2</v>
      </c>
      <c r="W145">
        <v>892</v>
      </c>
      <c r="X145">
        <f t="shared" si="19"/>
        <v>116</v>
      </c>
      <c r="Y145">
        <v>1149</v>
      </c>
      <c r="Z145">
        <v>926.0030212684859</v>
      </c>
      <c r="AA145">
        <v>892</v>
      </c>
      <c r="AB145" s="9">
        <v>20.2</v>
      </c>
      <c r="AC145">
        <v>0</v>
      </c>
      <c r="AD145">
        <f t="shared" si="20"/>
        <v>0</v>
      </c>
    </row>
    <row r="146" spans="1:30" x14ac:dyDescent="0.6">
      <c r="A146">
        <v>2014</v>
      </c>
      <c r="B146">
        <v>5</v>
      </c>
      <c r="C146">
        <v>25</v>
      </c>
      <c r="D146">
        <f t="shared" si="18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3075.9</v>
      </c>
      <c r="M146" s="13">
        <f t="shared" si="16"/>
        <v>522.90300000000002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3780.5</v>
      </c>
      <c r="O146" s="13">
        <f t="shared" si="17"/>
        <v>642.68500000000006</v>
      </c>
      <c r="P146">
        <v>30759</v>
      </c>
      <c r="Q146">
        <v>37805</v>
      </c>
      <c r="R146">
        <v>0.78457028388860539</v>
      </c>
      <c r="S146">
        <v>0.21542971611139461</v>
      </c>
      <c r="T146">
        <v>0.53117998949002698</v>
      </c>
      <c r="U146">
        <v>0.46882001050997302</v>
      </c>
      <c r="V146">
        <v>0.19985059967862501</v>
      </c>
      <c r="W146">
        <v>969</v>
      </c>
      <c r="X146">
        <f t="shared" si="19"/>
        <v>77</v>
      </c>
      <c r="Y146">
        <v>1149</v>
      </c>
      <c r="Z146">
        <v>946.28052476532775</v>
      </c>
      <c r="AA146">
        <v>969</v>
      </c>
      <c r="AB146" s="9">
        <v>21.3</v>
      </c>
      <c r="AC146">
        <v>19.399999999999999</v>
      </c>
      <c r="AD146">
        <f t="shared" si="20"/>
        <v>413.21999999999997</v>
      </c>
    </row>
    <row r="147" spans="1:30" x14ac:dyDescent="0.6">
      <c r="A147">
        <v>2014</v>
      </c>
      <c r="B147">
        <v>5</v>
      </c>
      <c r="C147">
        <v>26</v>
      </c>
      <c r="D147">
        <f t="shared" si="18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4367.0999999999995</v>
      </c>
      <c r="M147" s="13">
        <f t="shared" si="16"/>
        <v>742.40699999999993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4897.95</v>
      </c>
      <c r="O147" s="13">
        <f t="shared" si="17"/>
        <v>832.65150000000006</v>
      </c>
      <c r="P147">
        <v>29114</v>
      </c>
      <c r="Q147">
        <v>32653</v>
      </c>
      <c r="R147">
        <v>0.81810262579294102</v>
      </c>
      <c r="S147">
        <v>0.18189737420705901</v>
      </c>
      <c r="T147">
        <v>0.51097903689231361</v>
      </c>
      <c r="U147">
        <v>0.48902096310768639</v>
      </c>
      <c r="V147">
        <v>2.4861759649759389E-2</v>
      </c>
      <c r="W147">
        <v>765</v>
      </c>
      <c r="X147">
        <f t="shared" si="19"/>
        <v>-204</v>
      </c>
      <c r="Y147">
        <v>1149</v>
      </c>
      <c r="Z147">
        <v>771.94147992353908</v>
      </c>
      <c r="AA147">
        <v>765</v>
      </c>
      <c r="AB147" s="9">
        <v>21.8</v>
      </c>
      <c r="AC147">
        <v>0</v>
      </c>
      <c r="AD147">
        <f t="shared" si="20"/>
        <v>0</v>
      </c>
    </row>
    <row r="148" spans="1:30" x14ac:dyDescent="0.6">
      <c r="A148">
        <v>2014</v>
      </c>
      <c r="B148">
        <v>5</v>
      </c>
      <c r="C148">
        <v>27</v>
      </c>
      <c r="D148">
        <f t="shared" si="18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3947.25</v>
      </c>
      <c r="M148" s="12">
        <f t="shared" si="16"/>
        <v>671.03250000000003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4289.25</v>
      </c>
      <c r="O148" s="12">
        <f t="shared" si="17"/>
        <v>729.17250000000001</v>
      </c>
      <c r="P148">
        <v>26315</v>
      </c>
      <c r="Q148">
        <v>28595</v>
      </c>
      <c r="R148">
        <v>0.78991653827353625</v>
      </c>
      <c r="S148">
        <v>0.2100834617264638</v>
      </c>
      <c r="T148">
        <v>0.55046302394172575</v>
      </c>
      <c r="U148">
        <v>0.4495369760582742</v>
      </c>
      <c r="V148">
        <v>3.0209371426409969E-2</v>
      </c>
      <c r="W148">
        <v>678</v>
      </c>
      <c r="X148">
        <f t="shared" si="19"/>
        <v>-87</v>
      </c>
      <c r="Y148">
        <v>1149</v>
      </c>
      <c r="Z148">
        <v>785.52838715762948</v>
      </c>
      <c r="AA148">
        <v>678</v>
      </c>
      <c r="AB148" s="9">
        <v>25.9</v>
      </c>
      <c r="AC148">
        <v>0</v>
      </c>
      <c r="AD148">
        <f t="shared" si="20"/>
        <v>0</v>
      </c>
    </row>
    <row r="149" spans="1:30" x14ac:dyDescent="0.6">
      <c r="A149">
        <v>2014</v>
      </c>
      <c r="B149">
        <v>5</v>
      </c>
      <c r="C149">
        <v>28</v>
      </c>
      <c r="D149">
        <f t="shared" si="18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4171.5</v>
      </c>
      <c r="M149" s="12">
        <f t="shared" si="16"/>
        <v>709.15500000000009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3876.6</v>
      </c>
      <c r="O149" s="12">
        <f t="shared" si="17"/>
        <v>659.02200000000005</v>
      </c>
      <c r="P149">
        <v>27810</v>
      </c>
      <c r="Q149">
        <v>25844</v>
      </c>
      <c r="R149">
        <v>0.7924825216022845</v>
      </c>
      <c r="S149">
        <v>0.2075174783977155</v>
      </c>
      <c r="T149">
        <v>0.54276476472308932</v>
      </c>
      <c r="U149">
        <v>0.45723523527691062</v>
      </c>
      <c r="V149">
        <v>4.1269283385278292E-2</v>
      </c>
      <c r="W149">
        <v>727</v>
      </c>
      <c r="X149">
        <f t="shared" si="19"/>
        <v>49</v>
      </c>
      <c r="Y149">
        <v>1149</v>
      </c>
      <c r="Z149">
        <v>815.76043379722705</v>
      </c>
      <c r="AA149">
        <v>727</v>
      </c>
      <c r="AB149" s="9">
        <v>24.1</v>
      </c>
      <c r="AC149">
        <v>0</v>
      </c>
      <c r="AD149">
        <f t="shared" si="20"/>
        <v>0</v>
      </c>
    </row>
    <row r="150" spans="1:30" x14ac:dyDescent="0.6">
      <c r="A150">
        <v>2014</v>
      </c>
      <c r="B150">
        <v>5</v>
      </c>
      <c r="C150">
        <v>29</v>
      </c>
      <c r="D150">
        <f t="shared" si="18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4800.75</v>
      </c>
      <c r="M150" s="12">
        <f t="shared" si="16"/>
        <v>816.12750000000005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4222.6499999999996</v>
      </c>
      <c r="O150" s="12">
        <f t="shared" si="17"/>
        <v>717.85050000000001</v>
      </c>
      <c r="P150">
        <v>32005</v>
      </c>
      <c r="Q150">
        <v>28151</v>
      </c>
      <c r="R150">
        <v>0.81527551869467718</v>
      </c>
      <c r="S150">
        <v>0.18472448130532279</v>
      </c>
      <c r="T150">
        <v>0.51399800804564266</v>
      </c>
      <c r="U150">
        <v>0.48600199195435728</v>
      </c>
      <c r="V150">
        <v>4.5882160817219367E-2</v>
      </c>
      <c r="W150">
        <v>725</v>
      </c>
      <c r="X150">
        <f t="shared" si="19"/>
        <v>-2</v>
      </c>
      <c r="Y150">
        <v>1149</v>
      </c>
      <c r="Z150">
        <v>864.73029511958475</v>
      </c>
      <c r="AA150">
        <v>725</v>
      </c>
      <c r="AB150" s="9">
        <v>21.2</v>
      </c>
      <c r="AC150">
        <v>0</v>
      </c>
      <c r="AD150">
        <f t="shared" si="20"/>
        <v>0</v>
      </c>
    </row>
    <row r="151" spans="1:30" x14ac:dyDescent="0.6">
      <c r="A151">
        <v>2014</v>
      </c>
      <c r="B151">
        <v>5</v>
      </c>
      <c r="C151">
        <v>30</v>
      </c>
      <c r="D151">
        <f t="shared" si="18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3375.3</v>
      </c>
      <c r="M151" s="13">
        <f t="shared" si="16"/>
        <v>573.80100000000004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2823.5</v>
      </c>
      <c r="O151" s="13">
        <f t="shared" si="17"/>
        <v>479.99500000000006</v>
      </c>
      <c r="P151">
        <v>33753</v>
      </c>
      <c r="Q151">
        <v>28235</v>
      </c>
      <c r="R151">
        <v>0.75659681340610396</v>
      </c>
      <c r="S151">
        <v>0.24340318659389601</v>
      </c>
      <c r="T151">
        <v>0.51782626218542671</v>
      </c>
      <c r="U151">
        <v>0.48217373781457329</v>
      </c>
      <c r="V151">
        <v>5.6246279441732633E-2</v>
      </c>
      <c r="W151">
        <v>779</v>
      </c>
      <c r="X151">
        <f t="shared" si="19"/>
        <v>54</v>
      </c>
      <c r="Y151">
        <v>1149</v>
      </c>
      <c r="Z151">
        <v>904.58734967136104</v>
      </c>
      <c r="AA151">
        <v>779</v>
      </c>
      <c r="AB151" s="9">
        <v>22.9</v>
      </c>
      <c r="AC151">
        <v>0</v>
      </c>
      <c r="AD151">
        <f t="shared" si="20"/>
        <v>0</v>
      </c>
    </row>
    <row r="152" spans="1:30" x14ac:dyDescent="0.6">
      <c r="A152">
        <v>2014</v>
      </c>
      <c r="B152">
        <v>5</v>
      </c>
      <c r="C152">
        <v>31</v>
      </c>
      <c r="D152">
        <f t="shared" si="18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3366.7000000000003</v>
      </c>
      <c r="M152" s="13">
        <f t="shared" si="16"/>
        <v>572.33900000000006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2986.1000000000004</v>
      </c>
      <c r="O152" s="13">
        <f t="shared" si="17"/>
        <v>507.63700000000011</v>
      </c>
      <c r="P152">
        <v>33667</v>
      </c>
      <c r="Q152">
        <v>29861</v>
      </c>
      <c r="R152">
        <v>0.82967831305534956</v>
      </c>
      <c r="S152">
        <v>0.17032168694465041</v>
      </c>
      <c r="T152">
        <v>0.53450472899354018</v>
      </c>
      <c r="U152">
        <v>0.46549527100645988</v>
      </c>
      <c r="V152">
        <v>1.8131205433436669E-2</v>
      </c>
      <c r="W152">
        <v>839</v>
      </c>
      <c r="X152">
        <f t="shared" si="19"/>
        <v>60</v>
      </c>
      <c r="Y152">
        <v>1149</v>
      </c>
      <c r="Z152">
        <v>938.54395602246905</v>
      </c>
      <c r="AA152">
        <v>839</v>
      </c>
      <c r="AB152" s="9">
        <v>22.5</v>
      </c>
      <c r="AC152">
        <v>0</v>
      </c>
      <c r="AD152">
        <f t="shared" si="20"/>
        <v>0</v>
      </c>
    </row>
    <row r="153" spans="1:30" x14ac:dyDescent="0.6">
      <c r="A153">
        <v>2014</v>
      </c>
      <c r="B153">
        <v>6</v>
      </c>
      <c r="C153">
        <v>1</v>
      </c>
      <c r="D153">
        <f t="shared" si="18"/>
        <v>7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3235.9</v>
      </c>
      <c r="M153" s="13">
        <f t="shared" si="16"/>
        <v>550.10300000000007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3764.9</v>
      </c>
      <c r="O153" s="13">
        <f t="shared" si="17"/>
        <v>640.03300000000002</v>
      </c>
      <c r="P153">
        <v>32359</v>
      </c>
      <c r="Q153">
        <v>37649</v>
      </c>
      <c r="R153">
        <v>0.77426137460322331</v>
      </c>
      <c r="S153">
        <v>0.22573862539677669</v>
      </c>
      <c r="T153">
        <v>0.54948059570739749</v>
      </c>
      <c r="U153">
        <v>0.45051940429260262</v>
      </c>
      <c r="V153">
        <v>9.7174117370362245E-2</v>
      </c>
      <c r="W153">
        <v>869</v>
      </c>
      <c r="X153">
        <f t="shared" si="19"/>
        <v>30</v>
      </c>
      <c r="Y153">
        <v>1149</v>
      </c>
      <c r="Z153">
        <v>947.87199588792294</v>
      </c>
      <c r="AA153">
        <v>869</v>
      </c>
      <c r="AB153" s="9">
        <v>22.4</v>
      </c>
      <c r="AC153">
        <v>0.1</v>
      </c>
      <c r="AD153">
        <f t="shared" si="20"/>
        <v>2.2399999999999998</v>
      </c>
    </row>
    <row r="154" spans="1:30" x14ac:dyDescent="0.6">
      <c r="A154">
        <v>2014</v>
      </c>
      <c r="B154">
        <v>6</v>
      </c>
      <c r="C154">
        <v>2</v>
      </c>
      <c r="D154">
        <f t="shared" si="18"/>
        <v>1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246.75</v>
      </c>
      <c r="M154" s="13">
        <f t="shared" si="16"/>
        <v>41.947500000000005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385.8</v>
      </c>
      <c r="O154" s="13">
        <f t="shared" si="17"/>
        <v>65.586000000000013</v>
      </c>
      <c r="P154" s="6">
        <v>1645</v>
      </c>
      <c r="Q154" s="6">
        <v>2572</v>
      </c>
      <c r="R154">
        <v>0.22222222222222221</v>
      </c>
      <c r="S154">
        <v>0.77777777777777779</v>
      </c>
      <c r="T154">
        <v>0.26666666666666672</v>
      </c>
      <c r="U154">
        <v>0.73333333333333328</v>
      </c>
      <c r="V154">
        <v>0.51349206349206356</v>
      </c>
      <c r="W154">
        <v>616</v>
      </c>
      <c r="X154">
        <f t="shared" si="19"/>
        <v>-253</v>
      </c>
      <c r="Y154">
        <v>1149</v>
      </c>
      <c r="Z154">
        <v>240.53307050421981</v>
      </c>
      <c r="AA154">
        <v>616</v>
      </c>
      <c r="AB154" s="9">
        <v>22.7</v>
      </c>
      <c r="AC154">
        <v>2.4</v>
      </c>
      <c r="AD154">
        <f t="shared" si="20"/>
        <v>54.48</v>
      </c>
    </row>
    <row r="155" spans="1:30" x14ac:dyDescent="0.6">
      <c r="A155">
        <v>2014</v>
      </c>
      <c r="B155">
        <v>6</v>
      </c>
      <c r="C155">
        <v>3</v>
      </c>
      <c r="D155">
        <f t="shared" si="18"/>
        <v>2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4"/>
        <v>0</v>
      </c>
      <c r="I155">
        <f t="shared" si="15"/>
        <v>0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6183.75</v>
      </c>
      <c r="M155" s="13">
        <f t="shared" si="16"/>
        <v>1051.2375000000002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6529.05</v>
      </c>
      <c r="O155" s="13">
        <f t="shared" si="17"/>
        <v>1109.9385000000002</v>
      </c>
      <c r="P155">
        <v>41225</v>
      </c>
      <c r="Q155">
        <v>43527</v>
      </c>
      <c r="R155">
        <v>0.74205378712539449</v>
      </c>
      <c r="S155">
        <v>0.25794621287460551</v>
      </c>
      <c r="T155">
        <v>0.48652831104131161</v>
      </c>
      <c r="U155">
        <v>0.51347168895868844</v>
      </c>
      <c r="V155">
        <v>0.33301978391939457</v>
      </c>
      <c r="W155">
        <v>1056</v>
      </c>
      <c r="X155">
        <f t="shared" si="19"/>
        <v>440</v>
      </c>
      <c r="Y155">
        <v>1149</v>
      </c>
      <c r="Z155">
        <v>913.26628363729003</v>
      </c>
      <c r="AA155">
        <v>1056</v>
      </c>
      <c r="AB155" s="9">
        <v>20.6</v>
      </c>
      <c r="AC155">
        <v>0</v>
      </c>
      <c r="AD155">
        <f t="shared" si="20"/>
        <v>0</v>
      </c>
    </row>
    <row r="156" spans="1:30" x14ac:dyDescent="0.6">
      <c r="A156">
        <v>2014</v>
      </c>
      <c r="B156">
        <v>6</v>
      </c>
      <c r="C156">
        <v>4</v>
      </c>
      <c r="D156">
        <f t="shared" si="18"/>
        <v>3</v>
      </c>
      <c r="E156" s="14" t="s">
        <v>70</v>
      </c>
      <c r="F156" s="14" t="s">
        <v>13</v>
      </c>
      <c r="G156" s="14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4">
        <f t="shared" si="14"/>
        <v>0</v>
      </c>
      <c r="I156" s="14">
        <f t="shared" si="15"/>
        <v>1</v>
      </c>
      <c r="J156" s="12" t="s">
        <v>60</v>
      </c>
      <c r="K156" s="12" t="s">
        <v>68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4018.6000000000004</v>
      </c>
      <c r="M156" s="13">
        <f t="shared" si="16"/>
        <v>683.16200000000015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2554.4</v>
      </c>
      <c r="O156" s="13">
        <f t="shared" si="17"/>
        <v>434.24800000000005</v>
      </c>
      <c r="P156">
        <v>40186</v>
      </c>
      <c r="Q156">
        <v>25544</v>
      </c>
      <c r="R156">
        <v>0.77462102897863483</v>
      </c>
      <c r="S156">
        <v>0.22537897102136509</v>
      </c>
      <c r="T156">
        <v>0.52867246108814436</v>
      </c>
      <c r="U156">
        <v>0.47132753891185553</v>
      </c>
      <c r="V156">
        <v>0.13517897884471669</v>
      </c>
      <c r="W156">
        <v>973</v>
      </c>
      <c r="X156">
        <f t="shared" si="19"/>
        <v>-83</v>
      </c>
      <c r="Y156">
        <v>1149</v>
      </c>
      <c r="Z156">
        <v>1029.0902409502089</v>
      </c>
      <c r="AA156">
        <v>973</v>
      </c>
      <c r="AB156" s="9">
        <v>19.600000000000001</v>
      </c>
      <c r="AC156">
        <v>0.5</v>
      </c>
      <c r="AD156">
        <f t="shared" si="20"/>
        <v>9.8000000000000007</v>
      </c>
    </row>
    <row r="157" spans="1:30" x14ac:dyDescent="0.6">
      <c r="A157">
        <v>2014</v>
      </c>
      <c r="B157">
        <v>6</v>
      </c>
      <c r="C157">
        <v>5</v>
      </c>
      <c r="D157">
        <f t="shared" si="18"/>
        <v>4</v>
      </c>
      <c r="E157" s="14" t="s">
        <v>22</v>
      </c>
      <c r="F157" s="14" t="s">
        <v>14</v>
      </c>
      <c r="G157" s="14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4">
        <f t="shared" si="14"/>
        <v>0</v>
      </c>
      <c r="I157" s="14">
        <f t="shared" si="15"/>
        <v>1</v>
      </c>
      <c r="J157" s="12"/>
      <c r="K157" s="12" t="s">
        <v>68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3928.1000000000004</v>
      </c>
      <c r="M157" s="13">
        <f t="shared" si="16"/>
        <v>667.77700000000016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2467.5</v>
      </c>
      <c r="O157" s="13">
        <f t="shared" si="17"/>
        <v>419.47500000000002</v>
      </c>
      <c r="P157">
        <v>39281</v>
      </c>
      <c r="Q157">
        <v>24675</v>
      </c>
      <c r="R157">
        <v>0.75237842304189173</v>
      </c>
      <c r="S157">
        <v>0.2476215769581083</v>
      </c>
      <c r="T157">
        <v>0.53985639934549212</v>
      </c>
      <c r="U157">
        <v>0.46014360065450788</v>
      </c>
      <c r="V157">
        <v>5.6596079892952962E-2</v>
      </c>
      <c r="W157">
        <v>715</v>
      </c>
      <c r="X157">
        <f t="shared" si="19"/>
        <v>-258</v>
      </c>
      <c r="Y157">
        <v>1149</v>
      </c>
      <c r="Z157">
        <v>1043.4678072137719</v>
      </c>
      <c r="AA157">
        <v>715</v>
      </c>
      <c r="AB157" s="9">
        <v>20.9</v>
      </c>
      <c r="AC157">
        <v>0</v>
      </c>
      <c r="AD157">
        <f t="shared" si="20"/>
        <v>0</v>
      </c>
    </row>
    <row r="158" spans="1:30" x14ac:dyDescent="0.6">
      <c r="A158">
        <v>2014</v>
      </c>
      <c r="B158">
        <v>6</v>
      </c>
      <c r="C158">
        <v>6</v>
      </c>
      <c r="D158">
        <f t="shared" si="18"/>
        <v>5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4"/>
        <v>1</v>
      </c>
      <c r="I158" s="14">
        <f t="shared" si="15"/>
        <v>1</v>
      </c>
      <c r="J158" s="12" t="s">
        <v>67</v>
      </c>
      <c r="K158" s="12" t="s">
        <v>68</v>
      </c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3851.7000000000003</v>
      </c>
      <c r="M158" s="13">
        <f t="shared" si="16"/>
        <v>654.7890000000001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3539.8</v>
      </c>
      <c r="O158" s="13">
        <f t="shared" si="17"/>
        <v>601.76600000000008</v>
      </c>
      <c r="P158">
        <v>38517</v>
      </c>
      <c r="Q158">
        <v>35398</v>
      </c>
      <c r="R158">
        <v>0.76175541529793167</v>
      </c>
      <c r="S158">
        <v>0.2382445847020683</v>
      </c>
      <c r="T158">
        <v>0.54045124797658473</v>
      </c>
      <c r="U158">
        <v>0.45954875202341522</v>
      </c>
      <c r="V158">
        <v>4.8555156386388611E-2</v>
      </c>
      <c r="W158">
        <v>884</v>
      </c>
      <c r="X158">
        <f t="shared" si="19"/>
        <v>169</v>
      </c>
      <c r="Y158">
        <v>1149</v>
      </c>
      <c r="Z158">
        <v>1054.3226209533559</v>
      </c>
      <c r="AA158">
        <v>884</v>
      </c>
      <c r="AB158" s="9">
        <v>20.9</v>
      </c>
      <c r="AC158">
        <v>0</v>
      </c>
      <c r="AD158">
        <f t="shared" si="20"/>
        <v>0</v>
      </c>
    </row>
    <row r="159" spans="1:30" x14ac:dyDescent="0.6">
      <c r="A159">
        <v>2014</v>
      </c>
      <c r="B159">
        <v>6</v>
      </c>
      <c r="C159">
        <v>7</v>
      </c>
      <c r="D159">
        <f t="shared" si="18"/>
        <v>6</v>
      </c>
      <c r="E159" s="14" t="s">
        <v>22</v>
      </c>
      <c r="F159" s="14" t="s">
        <v>15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4">
        <f t="shared" si="14"/>
        <v>0</v>
      </c>
      <c r="I159" s="14">
        <f t="shared" si="15"/>
        <v>1</v>
      </c>
      <c r="J159" s="12" t="s">
        <v>67</v>
      </c>
      <c r="K159" s="12" t="s">
        <v>68</v>
      </c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2654.5</v>
      </c>
      <c r="M159" s="12">
        <f t="shared" si="16"/>
        <v>451.26500000000004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4091.4</v>
      </c>
      <c r="O159" s="12">
        <f t="shared" si="17"/>
        <v>695.53800000000001</v>
      </c>
      <c r="P159">
        <v>26545</v>
      </c>
      <c r="Q159">
        <v>40914</v>
      </c>
      <c r="R159">
        <v>0.77433109268249711</v>
      </c>
      <c r="S159">
        <v>0.22566890731750289</v>
      </c>
      <c r="T159">
        <v>0.54301513667268198</v>
      </c>
      <c r="U159">
        <v>0.45698486332731808</v>
      </c>
      <c r="V159">
        <v>1.851949242804278E-2</v>
      </c>
      <c r="W159">
        <v>847</v>
      </c>
      <c r="X159">
        <f t="shared" si="19"/>
        <v>-37</v>
      </c>
      <c r="Y159">
        <v>1149</v>
      </c>
      <c r="Z159">
        <v>931.94565742855116</v>
      </c>
      <c r="AA159">
        <v>847</v>
      </c>
      <c r="AB159" s="9">
        <v>20.6</v>
      </c>
      <c r="AC159">
        <v>0</v>
      </c>
      <c r="AD159">
        <f t="shared" si="20"/>
        <v>0</v>
      </c>
    </row>
    <row r="160" spans="1:30" x14ac:dyDescent="0.6">
      <c r="A160">
        <v>2014</v>
      </c>
      <c r="B160">
        <v>6</v>
      </c>
      <c r="C160">
        <v>8</v>
      </c>
      <c r="D160">
        <f t="shared" si="18"/>
        <v>7</v>
      </c>
      <c r="E160" s="14" t="s">
        <v>22</v>
      </c>
      <c r="F160" s="14" t="s">
        <v>17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4">
        <f t="shared" si="14"/>
        <v>0</v>
      </c>
      <c r="I160" s="14">
        <f t="shared" si="15"/>
        <v>1</v>
      </c>
      <c r="J160" s="12" t="s">
        <v>67</v>
      </c>
      <c r="K160" s="12" t="s">
        <v>68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3219.8</v>
      </c>
      <c r="M160" s="13">
        <f t="shared" si="16"/>
        <v>547.3660000000001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4276.6000000000004</v>
      </c>
      <c r="O160" s="13">
        <f t="shared" si="17"/>
        <v>727.02200000000016</v>
      </c>
      <c r="P160">
        <v>32198</v>
      </c>
      <c r="Q160">
        <v>42766</v>
      </c>
      <c r="R160">
        <v>0.78872035738656543</v>
      </c>
      <c r="S160">
        <v>0.21127964261343449</v>
      </c>
      <c r="T160">
        <v>0.54796652404593982</v>
      </c>
      <c r="U160">
        <v>0.45203347595406018</v>
      </c>
      <c r="V160">
        <v>0.1024950490057919</v>
      </c>
      <c r="W160">
        <v>852</v>
      </c>
      <c r="X160">
        <f t="shared" si="19"/>
        <v>5</v>
      </c>
      <c r="Y160">
        <v>1149</v>
      </c>
      <c r="Z160">
        <v>1023.36051131566</v>
      </c>
      <c r="AA160">
        <v>852</v>
      </c>
      <c r="AB160" s="9">
        <v>20.9</v>
      </c>
      <c r="AC160">
        <v>0</v>
      </c>
      <c r="AD160">
        <f t="shared" si="20"/>
        <v>0</v>
      </c>
    </row>
    <row r="161" spans="1:30" x14ac:dyDescent="0.6">
      <c r="A161">
        <v>2014</v>
      </c>
      <c r="B161">
        <v>6</v>
      </c>
      <c r="C161">
        <v>9</v>
      </c>
      <c r="D161">
        <f t="shared" si="18"/>
        <v>1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4"/>
        <v>0</v>
      </c>
      <c r="I161">
        <f t="shared" si="15"/>
        <v>0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4803.75</v>
      </c>
      <c r="M161" s="13">
        <f t="shared" si="16"/>
        <v>816.63750000000005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5728.65</v>
      </c>
      <c r="O161" s="13">
        <f t="shared" si="17"/>
        <v>973.87049999999999</v>
      </c>
      <c r="P161">
        <v>32025</v>
      </c>
      <c r="Q161">
        <v>38191</v>
      </c>
      <c r="R161">
        <v>0.80943622151622385</v>
      </c>
      <c r="S161">
        <v>0.19056377848377609</v>
      </c>
      <c r="T161">
        <v>0.53350853338682958</v>
      </c>
      <c r="U161">
        <v>0.46649146661317042</v>
      </c>
      <c r="V161">
        <v>2.8935357884767261E-2</v>
      </c>
      <c r="W161">
        <v>816</v>
      </c>
      <c r="X161">
        <f t="shared" si="19"/>
        <v>-36</v>
      </c>
      <c r="Y161">
        <v>1149</v>
      </c>
      <c r="Z161">
        <v>820.74343986654003</v>
      </c>
      <c r="AA161">
        <v>816</v>
      </c>
      <c r="AB161" s="9">
        <v>21.2</v>
      </c>
      <c r="AC161">
        <v>0</v>
      </c>
      <c r="AD161">
        <f t="shared" si="20"/>
        <v>0</v>
      </c>
    </row>
    <row r="162" spans="1:30" x14ac:dyDescent="0.6">
      <c r="A162">
        <v>2014</v>
      </c>
      <c r="B162">
        <v>6</v>
      </c>
      <c r="C162">
        <v>10</v>
      </c>
      <c r="D162">
        <f t="shared" si="18"/>
        <v>2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4294.8</v>
      </c>
      <c r="M162" s="13">
        <f t="shared" si="16"/>
        <v>730.1160000000001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4466.7</v>
      </c>
      <c r="O162" s="13">
        <f t="shared" si="17"/>
        <v>759.33900000000006</v>
      </c>
      <c r="P162">
        <v>28632</v>
      </c>
      <c r="Q162">
        <v>29778</v>
      </c>
      <c r="R162">
        <v>0.73712910182977232</v>
      </c>
      <c r="S162">
        <v>0.26287089817022768</v>
      </c>
      <c r="T162">
        <v>0.5832838955779569</v>
      </c>
      <c r="U162">
        <v>0.4167161044220431</v>
      </c>
      <c r="V162">
        <v>2.8049883279768331E-2</v>
      </c>
      <c r="W162">
        <v>747</v>
      </c>
      <c r="X162">
        <f t="shared" si="19"/>
        <v>-69</v>
      </c>
      <c r="Y162">
        <v>1149</v>
      </c>
      <c r="Z162">
        <v>827.22652859049936</v>
      </c>
      <c r="AA162">
        <v>747</v>
      </c>
      <c r="AB162" s="9">
        <v>21.4</v>
      </c>
      <c r="AC162">
        <v>0</v>
      </c>
      <c r="AD162">
        <f t="shared" si="20"/>
        <v>0</v>
      </c>
    </row>
    <row r="163" spans="1:30" x14ac:dyDescent="0.6">
      <c r="A163">
        <v>2014</v>
      </c>
      <c r="B163">
        <v>6</v>
      </c>
      <c r="C163">
        <v>11</v>
      </c>
      <c r="D163">
        <f t="shared" si="18"/>
        <v>3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4491.8999999999996</v>
      </c>
      <c r="M163" s="13">
        <f t="shared" si="16"/>
        <v>763.62300000000005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4290.5999999999995</v>
      </c>
      <c r="O163" s="13">
        <f t="shared" si="17"/>
        <v>729.40199999999993</v>
      </c>
      <c r="P163">
        <v>29946</v>
      </c>
      <c r="Q163">
        <v>28604</v>
      </c>
      <c r="R163">
        <v>0.75834971045699018</v>
      </c>
      <c r="S163">
        <v>0.24165028954300979</v>
      </c>
      <c r="T163">
        <v>0.56012125025534987</v>
      </c>
      <c r="U163">
        <v>0.43987874974465008</v>
      </c>
      <c r="V163">
        <v>3.8952648387514291E-2</v>
      </c>
      <c r="W163">
        <v>737</v>
      </c>
      <c r="X163">
        <f t="shared" si="19"/>
        <v>-10</v>
      </c>
      <c r="Y163">
        <v>1149</v>
      </c>
      <c r="Z163">
        <v>847.9900332233866</v>
      </c>
      <c r="AA163">
        <v>737</v>
      </c>
      <c r="AB163" s="9">
        <v>21.4</v>
      </c>
      <c r="AC163">
        <v>0</v>
      </c>
      <c r="AD163">
        <f t="shared" si="20"/>
        <v>0</v>
      </c>
    </row>
    <row r="164" spans="1:30" x14ac:dyDescent="0.6">
      <c r="A164">
        <v>2014</v>
      </c>
      <c r="B164">
        <v>6</v>
      </c>
      <c r="C164">
        <v>12</v>
      </c>
      <c r="D164">
        <f t="shared" si="18"/>
        <v>4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5373</v>
      </c>
      <c r="M164" s="13">
        <f t="shared" si="16"/>
        <v>913.41000000000008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4713.8999999999996</v>
      </c>
      <c r="O164" s="13">
        <f t="shared" si="17"/>
        <v>801.36299999999994</v>
      </c>
      <c r="P164">
        <v>35820</v>
      </c>
      <c r="Q164">
        <v>31426</v>
      </c>
      <c r="R164">
        <v>0.78134625634192145</v>
      </c>
      <c r="S164">
        <v>0.21865374365807849</v>
      </c>
      <c r="T164">
        <v>0.50817022987760074</v>
      </c>
      <c r="U164">
        <v>0.49182977012239909</v>
      </c>
      <c r="V164">
        <v>5.9634746528599181E-2</v>
      </c>
      <c r="W164">
        <v>834</v>
      </c>
      <c r="X164">
        <f t="shared" si="19"/>
        <v>97</v>
      </c>
      <c r="Y164">
        <v>1149</v>
      </c>
      <c r="Z164">
        <v>903.79221797685614</v>
      </c>
      <c r="AA164">
        <v>834</v>
      </c>
      <c r="AB164" s="9">
        <v>20.8</v>
      </c>
      <c r="AC164">
        <v>0</v>
      </c>
      <c r="AD164">
        <f t="shared" si="20"/>
        <v>0</v>
      </c>
    </row>
    <row r="165" spans="1:30" x14ac:dyDescent="0.6">
      <c r="A165">
        <v>2014</v>
      </c>
      <c r="B165">
        <v>6</v>
      </c>
      <c r="C165">
        <v>13</v>
      </c>
      <c r="D165">
        <f t="shared" si="18"/>
        <v>5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3598.3</v>
      </c>
      <c r="M165" s="13">
        <f t="shared" si="16"/>
        <v>611.71100000000013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3173.2000000000003</v>
      </c>
      <c r="O165" s="13">
        <f t="shared" si="17"/>
        <v>539.44400000000007</v>
      </c>
      <c r="P165">
        <v>35983</v>
      </c>
      <c r="Q165">
        <v>31732</v>
      </c>
      <c r="R165">
        <v>0.74452208003370934</v>
      </c>
      <c r="S165">
        <v>0.25547791996629071</v>
      </c>
      <c r="T165">
        <v>0.55105979200904187</v>
      </c>
      <c r="U165">
        <v>0.44894020799095807</v>
      </c>
      <c r="V165">
        <v>2.5115438609212549E-2</v>
      </c>
      <c r="W165">
        <v>839</v>
      </c>
      <c r="X165">
        <f t="shared" si="19"/>
        <v>5</v>
      </c>
      <c r="Y165">
        <v>1149</v>
      </c>
      <c r="Z165">
        <v>952.12687033880979</v>
      </c>
      <c r="AA165">
        <v>839</v>
      </c>
      <c r="AB165" s="9">
        <v>22.3</v>
      </c>
      <c r="AC165">
        <v>0</v>
      </c>
      <c r="AD165">
        <f t="shared" si="20"/>
        <v>0</v>
      </c>
    </row>
    <row r="166" spans="1:30" x14ac:dyDescent="0.6">
      <c r="A166">
        <v>2014</v>
      </c>
      <c r="B166">
        <v>6</v>
      </c>
      <c r="C166">
        <v>14</v>
      </c>
      <c r="D166">
        <f t="shared" si="18"/>
        <v>6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3612.9</v>
      </c>
      <c r="M166" s="13">
        <f t="shared" si="16"/>
        <v>614.1930000000001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3488.9</v>
      </c>
      <c r="O166" s="13">
        <f t="shared" si="17"/>
        <v>593.11300000000006</v>
      </c>
      <c r="P166">
        <v>36129</v>
      </c>
      <c r="Q166">
        <v>34889</v>
      </c>
      <c r="R166">
        <v>0.80775274072887182</v>
      </c>
      <c r="S166">
        <v>0.19224725927112821</v>
      </c>
      <c r="T166">
        <v>0.51064492980452236</v>
      </c>
      <c r="U166">
        <v>0.48935507019547758</v>
      </c>
      <c r="V166">
        <v>7.8893983202382278E-2</v>
      </c>
      <c r="W166">
        <v>994</v>
      </c>
      <c r="X166">
        <f t="shared" si="19"/>
        <v>155</v>
      </c>
      <c r="Y166">
        <v>1149</v>
      </c>
      <c r="Z166">
        <v>950.5583392899473</v>
      </c>
      <c r="AA166">
        <v>994</v>
      </c>
      <c r="AB166" s="9">
        <v>22.5</v>
      </c>
      <c r="AC166">
        <v>0</v>
      </c>
      <c r="AD166">
        <f t="shared" si="20"/>
        <v>0</v>
      </c>
    </row>
    <row r="167" spans="1:30" x14ac:dyDescent="0.6">
      <c r="A167">
        <v>2014</v>
      </c>
      <c r="B167">
        <v>6</v>
      </c>
      <c r="C167">
        <v>15</v>
      </c>
      <c r="D167">
        <f t="shared" si="18"/>
        <v>7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3510.3</v>
      </c>
      <c r="M167" s="13">
        <f t="shared" si="16"/>
        <v>596.75100000000009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3897.7000000000003</v>
      </c>
      <c r="O167" s="13">
        <f t="shared" si="17"/>
        <v>662.60900000000004</v>
      </c>
      <c r="P167">
        <v>35103</v>
      </c>
      <c r="Q167">
        <v>38977</v>
      </c>
      <c r="R167">
        <v>0.75141251312481883</v>
      </c>
      <c r="S167">
        <v>0.24858748687518131</v>
      </c>
      <c r="T167">
        <v>0.46479311832083969</v>
      </c>
      <c r="U167">
        <v>0.5352068816791602</v>
      </c>
      <c r="V167">
        <v>0.11189798975972071</v>
      </c>
      <c r="W167">
        <v>990</v>
      </c>
      <c r="X167">
        <f t="shared" si="19"/>
        <v>-4</v>
      </c>
      <c r="Y167">
        <v>1149</v>
      </c>
      <c r="Z167">
        <v>922.76760734836728</v>
      </c>
      <c r="AA167">
        <v>990</v>
      </c>
      <c r="AB167" s="9">
        <v>22.8</v>
      </c>
      <c r="AC167">
        <v>0</v>
      </c>
      <c r="AD167">
        <f t="shared" si="20"/>
        <v>0</v>
      </c>
    </row>
    <row r="168" spans="1:30" x14ac:dyDescent="0.6">
      <c r="A168">
        <v>2014</v>
      </c>
      <c r="B168">
        <v>6</v>
      </c>
      <c r="C168">
        <v>16</v>
      </c>
      <c r="D168">
        <f t="shared" si="18"/>
        <v>1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4932.45</v>
      </c>
      <c r="M168" s="13">
        <f t="shared" si="16"/>
        <v>838.51650000000006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5437.2</v>
      </c>
      <c r="O168" s="13">
        <f t="shared" si="17"/>
        <v>924.32400000000007</v>
      </c>
      <c r="P168">
        <v>32883</v>
      </c>
      <c r="Q168">
        <v>36248</v>
      </c>
      <c r="R168">
        <v>0.7794265357474478</v>
      </c>
      <c r="S168">
        <v>0.22057346425255209</v>
      </c>
      <c r="T168">
        <v>0.520036543641475</v>
      </c>
      <c r="U168">
        <v>0.479963456358525</v>
      </c>
      <c r="V168">
        <v>4.376755198686974E-2</v>
      </c>
      <c r="W168">
        <v>884</v>
      </c>
      <c r="X168">
        <f t="shared" si="19"/>
        <v>-106</v>
      </c>
      <c r="Y168">
        <v>1149</v>
      </c>
      <c r="Z168">
        <v>822.70703568201509</v>
      </c>
      <c r="AA168">
        <v>884</v>
      </c>
      <c r="AB168" s="9">
        <v>22.6</v>
      </c>
      <c r="AC168">
        <v>1</v>
      </c>
      <c r="AD168">
        <f t="shared" si="20"/>
        <v>22.6</v>
      </c>
    </row>
    <row r="169" spans="1:30" x14ac:dyDescent="0.6">
      <c r="A169">
        <v>2014</v>
      </c>
      <c r="B169">
        <v>6</v>
      </c>
      <c r="C169">
        <v>17</v>
      </c>
      <c r="D169">
        <f t="shared" si="18"/>
        <v>2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4352.7</v>
      </c>
      <c r="M169" s="13">
        <f t="shared" si="16"/>
        <v>739.95900000000006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4868.7</v>
      </c>
      <c r="O169" s="13">
        <f t="shared" si="17"/>
        <v>827.67899999999997</v>
      </c>
      <c r="P169">
        <v>29018</v>
      </c>
      <c r="Q169">
        <v>32458</v>
      </c>
      <c r="R169">
        <v>0.78066489999781896</v>
      </c>
      <c r="S169">
        <v>0.21933510000218109</v>
      </c>
      <c r="T169">
        <v>0.51420894717400634</v>
      </c>
      <c r="U169">
        <v>0.48579105282599372</v>
      </c>
      <c r="V169">
        <v>0.1078020779630411</v>
      </c>
      <c r="W169">
        <v>825</v>
      </c>
      <c r="X169">
        <f t="shared" si="19"/>
        <v>-59</v>
      </c>
      <c r="Y169">
        <v>1149</v>
      </c>
      <c r="Z169">
        <v>856.29659953523458</v>
      </c>
      <c r="AA169">
        <v>825</v>
      </c>
      <c r="AB169" s="9">
        <v>18.600000000000001</v>
      </c>
      <c r="AC169">
        <v>42.4</v>
      </c>
      <c r="AD169">
        <f t="shared" si="20"/>
        <v>788.64</v>
      </c>
    </row>
    <row r="170" spans="1:30" x14ac:dyDescent="0.6">
      <c r="A170">
        <v>2014</v>
      </c>
      <c r="B170">
        <v>6</v>
      </c>
      <c r="C170">
        <v>18</v>
      </c>
      <c r="D170">
        <f t="shared" si="18"/>
        <v>3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4625.8499999999995</v>
      </c>
      <c r="M170" s="13">
        <f t="shared" si="16"/>
        <v>786.39449999999999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4488.3</v>
      </c>
      <c r="O170" s="13">
        <f t="shared" si="17"/>
        <v>763.01100000000008</v>
      </c>
      <c r="P170">
        <v>30839</v>
      </c>
      <c r="Q170">
        <v>29922</v>
      </c>
      <c r="R170">
        <v>0.79405007921235105</v>
      </c>
      <c r="S170">
        <v>0.20594992078764901</v>
      </c>
      <c r="T170">
        <v>0.53778116979181889</v>
      </c>
      <c r="U170">
        <v>0.46221883020818111</v>
      </c>
      <c r="V170">
        <v>5.8846766823440262E-2</v>
      </c>
      <c r="W170">
        <v>856</v>
      </c>
      <c r="X170">
        <f t="shared" si="19"/>
        <v>31</v>
      </c>
      <c r="Y170">
        <v>1149</v>
      </c>
      <c r="Z170">
        <v>851.06399597633163</v>
      </c>
      <c r="AA170">
        <v>856</v>
      </c>
      <c r="AB170" s="9">
        <v>20.7</v>
      </c>
      <c r="AC170">
        <v>3.4</v>
      </c>
      <c r="AD170">
        <f t="shared" si="20"/>
        <v>70.38</v>
      </c>
    </row>
    <row r="171" spans="1:30" x14ac:dyDescent="0.6">
      <c r="A171">
        <v>2014</v>
      </c>
      <c r="B171">
        <v>6</v>
      </c>
      <c r="C171">
        <v>19</v>
      </c>
      <c r="D171">
        <f t="shared" si="18"/>
        <v>4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5462.25</v>
      </c>
      <c r="M171" s="13">
        <f t="shared" si="16"/>
        <v>928.5825000000001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4866</v>
      </c>
      <c r="O171" s="13">
        <f t="shared" si="17"/>
        <v>827.22</v>
      </c>
      <c r="P171">
        <v>36415</v>
      </c>
      <c r="Q171">
        <v>32440</v>
      </c>
      <c r="R171">
        <v>0.76316972299730912</v>
      </c>
      <c r="S171">
        <v>0.2368302770026908</v>
      </c>
      <c r="T171">
        <v>0.47925289730845289</v>
      </c>
      <c r="U171">
        <v>0.52074710269154723</v>
      </c>
      <c r="V171">
        <v>0.18378728347358619</v>
      </c>
      <c r="W171">
        <v>930</v>
      </c>
      <c r="X171">
        <f t="shared" si="19"/>
        <v>74</v>
      </c>
      <c r="Y171">
        <v>1149</v>
      </c>
      <c r="Z171">
        <v>891.23443639533025</v>
      </c>
      <c r="AA171">
        <v>930</v>
      </c>
      <c r="AB171" s="9">
        <v>21.8</v>
      </c>
      <c r="AC171">
        <v>0</v>
      </c>
      <c r="AD171">
        <f t="shared" si="20"/>
        <v>0</v>
      </c>
    </row>
    <row r="172" spans="1:30" x14ac:dyDescent="0.6">
      <c r="A172">
        <v>2014</v>
      </c>
      <c r="B172">
        <v>6</v>
      </c>
      <c r="C172">
        <v>20</v>
      </c>
      <c r="D172">
        <f t="shared" si="18"/>
        <v>5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3601.7000000000003</v>
      </c>
      <c r="M172" s="13">
        <f t="shared" si="16"/>
        <v>612.2890000000001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3346.9</v>
      </c>
      <c r="O172" s="13">
        <f t="shared" si="17"/>
        <v>568.97300000000007</v>
      </c>
      <c r="P172">
        <v>36017</v>
      </c>
      <c r="Q172">
        <v>33469</v>
      </c>
      <c r="R172">
        <v>0.79271422206557096</v>
      </c>
      <c r="S172">
        <v>0.2072857779344289</v>
      </c>
      <c r="T172">
        <v>0.50896823067830066</v>
      </c>
      <c r="U172">
        <v>0.49103176932169929</v>
      </c>
      <c r="V172">
        <v>0.1081275051540125</v>
      </c>
      <c r="W172">
        <v>843</v>
      </c>
      <c r="X172">
        <f t="shared" si="19"/>
        <v>-87</v>
      </c>
      <c r="Y172">
        <v>1149</v>
      </c>
      <c r="Z172">
        <v>928.15454572734905</v>
      </c>
      <c r="AA172">
        <v>843</v>
      </c>
      <c r="AB172" s="9">
        <v>22.6</v>
      </c>
      <c r="AC172">
        <v>0</v>
      </c>
      <c r="AD172">
        <f t="shared" si="20"/>
        <v>0</v>
      </c>
    </row>
    <row r="173" spans="1:30" x14ac:dyDescent="0.6">
      <c r="A173">
        <v>2014</v>
      </c>
      <c r="B173">
        <v>6</v>
      </c>
      <c r="C173">
        <v>21</v>
      </c>
      <c r="D173">
        <f t="shared" si="18"/>
        <v>6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3592.1000000000004</v>
      </c>
      <c r="M173" s="13">
        <f t="shared" si="16"/>
        <v>610.65700000000015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3305.3</v>
      </c>
      <c r="O173" s="13">
        <f t="shared" si="17"/>
        <v>561.90100000000007</v>
      </c>
      <c r="P173">
        <v>35921</v>
      </c>
      <c r="Q173">
        <v>33053</v>
      </c>
      <c r="R173">
        <v>0.74681009147990007</v>
      </c>
      <c r="S173">
        <v>0.25318990852009998</v>
      </c>
      <c r="T173">
        <v>0.50057049191877356</v>
      </c>
      <c r="U173">
        <v>0.49942950808122638</v>
      </c>
      <c r="V173">
        <v>0.17808742917255299</v>
      </c>
      <c r="W173">
        <v>1019</v>
      </c>
      <c r="X173">
        <f t="shared" si="19"/>
        <v>176</v>
      </c>
      <c r="Y173">
        <v>1149</v>
      </c>
      <c r="Z173">
        <v>955.11409613301305</v>
      </c>
      <c r="AA173">
        <v>1019</v>
      </c>
      <c r="AB173" s="9">
        <v>20.9</v>
      </c>
      <c r="AC173">
        <v>12.5</v>
      </c>
      <c r="AD173">
        <f t="shared" si="20"/>
        <v>261.25</v>
      </c>
    </row>
    <row r="174" spans="1:30" x14ac:dyDescent="0.6">
      <c r="A174">
        <v>2014</v>
      </c>
      <c r="B174">
        <v>6</v>
      </c>
      <c r="C174">
        <v>22</v>
      </c>
      <c r="D174">
        <f t="shared" si="18"/>
        <v>7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3480.1000000000004</v>
      </c>
      <c r="M174" s="13">
        <f t="shared" si="16"/>
        <v>591.61700000000008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3833</v>
      </c>
      <c r="O174" s="13">
        <f t="shared" si="17"/>
        <v>651.61</v>
      </c>
      <c r="P174">
        <v>34801</v>
      </c>
      <c r="Q174">
        <v>38330</v>
      </c>
      <c r="R174">
        <v>0.75586121472870638</v>
      </c>
      <c r="S174">
        <v>0.2441387852712936</v>
      </c>
      <c r="T174">
        <v>0.46032430354941478</v>
      </c>
      <c r="U174">
        <v>0.53967569645058522</v>
      </c>
      <c r="V174">
        <v>9.347530443539899E-2</v>
      </c>
      <c r="W174">
        <v>927</v>
      </c>
      <c r="X174">
        <f t="shared" si="19"/>
        <v>-92</v>
      </c>
      <c r="Y174">
        <v>1149</v>
      </c>
      <c r="Z174">
        <v>919.747163673454</v>
      </c>
      <c r="AA174">
        <v>927</v>
      </c>
      <c r="AB174" s="9">
        <v>21.3</v>
      </c>
      <c r="AC174">
        <v>3</v>
      </c>
      <c r="AD174">
        <f t="shared" si="20"/>
        <v>63.900000000000006</v>
      </c>
    </row>
    <row r="175" spans="1:30" x14ac:dyDescent="0.6">
      <c r="A175">
        <v>2014</v>
      </c>
      <c r="B175">
        <v>6</v>
      </c>
      <c r="C175">
        <v>23</v>
      </c>
      <c r="D175">
        <f t="shared" si="18"/>
        <v>1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5285.0999999999995</v>
      </c>
      <c r="M175" s="13">
        <f t="shared" si="16"/>
        <v>898.46699999999998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5241.3</v>
      </c>
      <c r="O175" s="13">
        <f t="shared" si="17"/>
        <v>891.02100000000007</v>
      </c>
      <c r="P175">
        <v>35234</v>
      </c>
      <c r="Q175">
        <v>34942</v>
      </c>
      <c r="R175">
        <v>0.7147737055054173</v>
      </c>
      <c r="S175">
        <v>0.2852262944945827</v>
      </c>
      <c r="T175">
        <v>0.51342039176730592</v>
      </c>
      <c r="U175">
        <v>0.48657960823269408</v>
      </c>
      <c r="V175">
        <v>7.7891253326312734E-2</v>
      </c>
      <c r="W175">
        <v>836</v>
      </c>
      <c r="X175">
        <f t="shared" si="19"/>
        <v>-91</v>
      </c>
      <c r="Y175">
        <v>1149</v>
      </c>
      <c r="Z175">
        <v>839.37743301154944</v>
      </c>
      <c r="AA175">
        <v>836</v>
      </c>
      <c r="AB175" s="9">
        <v>21.6</v>
      </c>
      <c r="AC175">
        <v>0</v>
      </c>
      <c r="AD175">
        <f t="shared" si="20"/>
        <v>0</v>
      </c>
    </row>
    <row r="176" spans="1:30" x14ac:dyDescent="0.6">
      <c r="A176">
        <v>2014</v>
      </c>
      <c r="B176">
        <v>6</v>
      </c>
      <c r="C176">
        <v>24</v>
      </c>
      <c r="D176">
        <f t="shared" si="18"/>
        <v>2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4702.5</v>
      </c>
      <c r="M176" s="13">
        <f t="shared" si="16"/>
        <v>799.42500000000007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4861.3499999999995</v>
      </c>
      <c r="O176" s="13">
        <f t="shared" si="17"/>
        <v>826.42949999999996</v>
      </c>
      <c r="P176">
        <v>31350</v>
      </c>
      <c r="Q176">
        <v>32409</v>
      </c>
      <c r="R176">
        <v>0.72709239574030859</v>
      </c>
      <c r="S176">
        <v>0.27290760425969129</v>
      </c>
      <c r="T176">
        <v>0.57722177164100941</v>
      </c>
      <c r="U176">
        <v>0.42277822835899059</v>
      </c>
      <c r="V176">
        <v>2.598536940642204E-2</v>
      </c>
      <c r="W176">
        <v>788</v>
      </c>
      <c r="X176">
        <f t="shared" si="19"/>
        <v>-48</v>
      </c>
      <c r="Y176">
        <v>1149</v>
      </c>
      <c r="Z176">
        <v>855.82069288471359</v>
      </c>
      <c r="AA176">
        <v>788</v>
      </c>
      <c r="AB176" s="9">
        <v>22.2</v>
      </c>
      <c r="AC176">
        <v>0</v>
      </c>
      <c r="AD176">
        <f t="shared" si="20"/>
        <v>0</v>
      </c>
    </row>
    <row r="177" spans="1:30" x14ac:dyDescent="0.6">
      <c r="A177">
        <v>2014</v>
      </c>
      <c r="B177">
        <v>6</v>
      </c>
      <c r="C177">
        <v>25</v>
      </c>
      <c r="D177">
        <f t="shared" si="18"/>
        <v>3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5042.0999999999995</v>
      </c>
      <c r="M177" s="13">
        <f t="shared" si="16"/>
        <v>857.15699999999993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4830.8999999999996</v>
      </c>
      <c r="O177" s="13">
        <f t="shared" si="17"/>
        <v>821.25300000000004</v>
      </c>
      <c r="P177">
        <v>33614</v>
      </c>
      <c r="Q177">
        <v>32206</v>
      </c>
      <c r="R177">
        <v>0.77269252983831849</v>
      </c>
      <c r="S177">
        <v>0.22730747016168151</v>
      </c>
      <c r="T177">
        <v>0.55077202488510268</v>
      </c>
      <c r="U177">
        <v>0.44922797511489732</v>
      </c>
      <c r="V177">
        <v>8.9411224381625604E-2</v>
      </c>
      <c r="W177">
        <v>828</v>
      </c>
      <c r="X177">
        <f t="shared" si="19"/>
        <v>40</v>
      </c>
      <c r="Y177">
        <v>1149</v>
      </c>
      <c r="Z177">
        <v>887.26134186998956</v>
      </c>
      <c r="AA177">
        <v>828</v>
      </c>
      <c r="AB177" s="9">
        <v>21.9</v>
      </c>
      <c r="AC177">
        <v>0</v>
      </c>
      <c r="AD177">
        <f t="shared" si="20"/>
        <v>0</v>
      </c>
    </row>
    <row r="178" spans="1:30" x14ac:dyDescent="0.6">
      <c r="A178">
        <v>2014</v>
      </c>
      <c r="B178">
        <v>6</v>
      </c>
      <c r="C178">
        <v>26</v>
      </c>
      <c r="D178">
        <f t="shared" si="18"/>
        <v>4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5337.75</v>
      </c>
      <c r="M178" s="13">
        <f t="shared" si="16"/>
        <v>907.41750000000002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5175</v>
      </c>
      <c r="O178" s="13">
        <f t="shared" si="17"/>
        <v>879.75000000000011</v>
      </c>
      <c r="P178">
        <v>35585</v>
      </c>
      <c r="Q178">
        <v>34500</v>
      </c>
      <c r="R178">
        <v>0.76408476827831662</v>
      </c>
      <c r="S178">
        <v>0.23591523172168341</v>
      </c>
      <c r="T178">
        <v>0.48147426514810021</v>
      </c>
      <c r="U178">
        <v>0.51852573485189968</v>
      </c>
      <c r="V178">
        <v>0.14977823848791591</v>
      </c>
      <c r="W178">
        <v>904</v>
      </c>
      <c r="X178">
        <f t="shared" si="19"/>
        <v>76</v>
      </c>
      <c r="Y178">
        <v>1149</v>
      </c>
      <c r="Z178">
        <v>883.35527564139466</v>
      </c>
      <c r="AA178">
        <v>904</v>
      </c>
      <c r="AB178" s="9">
        <v>22.2</v>
      </c>
      <c r="AC178">
        <v>0.1</v>
      </c>
      <c r="AD178">
        <f t="shared" si="20"/>
        <v>2.2200000000000002</v>
      </c>
    </row>
    <row r="179" spans="1:30" x14ac:dyDescent="0.6">
      <c r="A179">
        <v>2014</v>
      </c>
      <c r="B179">
        <v>6</v>
      </c>
      <c r="C179">
        <v>27</v>
      </c>
      <c r="D179">
        <f t="shared" si="18"/>
        <v>5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3456.9</v>
      </c>
      <c r="M179" s="13">
        <f t="shared" si="16"/>
        <v>587.673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3515.7000000000003</v>
      </c>
      <c r="O179" s="13">
        <f t="shared" si="17"/>
        <v>597.6690000000001</v>
      </c>
      <c r="P179">
        <v>34569</v>
      </c>
      <c r="Q179">
        <v>35157</v>
      </c>
      <c r="R179">
        <v>0.78666237289163188</v>
      </c>
      <c r="S179">
        <v>0.21333762710836809</v>
      </c>
      <c r="T179">
        <v>0.50524767836887019</v>
      </c>
      <c r="U179">
        <v>0.49475232163112959</v>
      </c>
      <c r="V179">
        <v>9.3833815499237652E-2</v>
      </c>
      <c r="W179">
        <v>902</v>
      </c>
      <c r="X179">
        <f t="shared" si="19"/>
        <v>-2</v>
      </c>
      <c r="Y179">
        <v>1149</v>
      </c>
      <c r="Z179">
        <v>908.23228270350546</v>
      </c>
      <c r="AA179">
        <v>902</v>
      </c>
      <c r="AB179" s="9">
        <v>23</v>
      </c>
      <c r="AC179">
        <v>0</v>
      </c>
      <c r="AD179">
        <f t="shared" si="20"/>
        <v>0</v>
      </c>
    </row>
    <row r="180" spans="1:30" x14ac:dyDescent="0.6">
      <c r="A180">
        <v>2014</v>
      </c>
      <c r="B180">
        <v>6</v>
      </c>
      <c r="C180">
        <v>28</v>
      </c>
      <c r="D180">
        <f t="shared" si="18"/>
        <v>6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3491.4</v>
      </c>
      <c r="M180" s="13">
        <f t="shared" si="16"/>
        <v>593.53800000000001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3519.6000000000004</v>
      </c>
      <c r="O180" s="13">
        <f t="shared" si="17"/>
        <v>598.33200000000011</v>
      </c>
      <c r="P180">
        <v>34914</v>
      </c>
      <c r="Q180">
        <v>35196</v>
      </c>
      <c r="R180">
        <v>0.78247650567388538</v>
      </c>
      <c r="S180">
        <v>0.21752349432611451</v>
      </c>
      <c r="T180">
        <v>0.5384792487766471</v>
      </c>
      <c r="U180">
        <v>0.4615207512233529</v>
      </c>
      <c r="V180">
        <v>6.8763126152972892E-2</v>
      </c>
      <c r="W180">
        <v>916</v>
      </c>
      <c r="X180">
        <f t="shared" si="19"/>
        <v>14</v>
      </c>
      <c r="Y180">
        <v>1149</v>
      </c>
      <c r="Z180">
        <v>953.61078436914511</v>
      </c>
      <c r="AA180">
        <v>916</v>
      </c>
      <c r="AB180" s="9">
        <v>23.4</v>
      </c>
      <c r="AC180">
        <v>0</v>
      </c>
      <c r="AD180">
        <f t="shared" si="20"/>
        <v>0</v>
      </c>
    </row>
    <row r="181" spans="1:30" x14ac:dyDescent="0.6">
      <c r="A181">
        <v>2014</v>
      </c>
      <c r="B181">
        <v>6</v>
      </c>
      <c r="C181">
        <v>29</v>
      </c>
      <c r="D181">
        <f t="shared" si="18"/>
        <v>7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3397.6000000000004</v>
      </c>
      <c r="M181" s="13">
        <f t="shared" si="16"/>
        <v>577.5920000000001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3749.3</v>
      </c>
      <c r="O181" s="13">
        <f t="shared" si="17"/>
        <v>637.38100000000009</v>
      </c>
      <c r="P181">
        <v>33976</v>
      </c>
      <c r="Q181">
        <v>37493</v>
      </c>
      <c r="R181">
        <v>0.73319217770344025</v>
      </c>
      <c r="S181">
        <v>0.26680782229655969</v>
      </c>
      <c r="T181">
        <v>0.49404793454084328</v>
      </c>
      <c r="U181">
        <v>0.50595206545915661</v>
      </c>
      <c r="V181">
        <v>2.3542637763299609E-2</v>
      </c>
      <c r="W181">
        <v>866</v>
      </c>
      <c r="X181">
        <f t="shared" si="19"/>
        <v>-50</v>
      </c>
      <c r="Y181">
        <v>1149</v>
      </c>
      <c r="Z181">
        <v>929.18226407785801</v>
      </c>
      <c r="AA181">
        <v>866</v>
      </c>
      <c r="AB181" s="9">
        <v>24.6</v>
      </c>
      <c r="AC181">
        <v>0</v>
      </c>
      <c r="AD181">
        <f t="shared" si="20"/>
        <v>0</v>
      </c>
    </row>
    <row r="182" spans="1:30" x14ac:dyDescent="0.6">
      <c r="A182">
        <v>2014</v>
      </c>
      <c r="B182">
        <v>6</v>
      </c>
      <c r="C182">
        <v>30</v>
      </c>
      <c r="D182">
        <f t="shared" si="18"/>
        <v>1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4754.0999999999995</v>
      </c>
      <c r="M182" s="13">
        <f t="shared" si="16"/>
        <v>808.197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5107.6499999999996</v>
      </c>
      <c r="O182" s="13">
        <f t="shared" si="17"/>
        <v>868.30050000000006</v>
      </c>
      <c r="P182">
        <v>31694</v>
      </c>
      <c r="Q182">
        <v>34051</v>
      </c>
      <c r="R182">
        <v>0.78516125033181028</v>
      </c>
      <c r="S182">
        <v>0.2148387496681898</v>
      </c>
      <c r="T182">
        <v>0.49243235460277479</v>
      </c>
      <c r="U182">
        <v>0.50756764539722521</v>
      </c>
      <c r="V182">
        <v>7.0737435852055969E-2</v>
      </c>
      <c r="W182">
        <v>730</v>
      </c>
      <c r="X182">
        <f t="shared" si="19"/>
        <v>-136</v>
      </c>
      <c r="Y182">
        <v>1149</v>
      </c>
      <c r="Z182">
        <v>790.57960657714477</v>
      </c>
      <c r="AA182">
        <v>730</v>
      </c>
      <c r="AB182" s="9">
        <v>24.4</v>
      </c>
      <c r="AC182">
        <v>0</v>
      </c>
      <c r="AD182">
        <f t="shared" si="20"/>
        <v>0</v>
      </c>
    </row>
    <row r="183" spans="1:30" x14ac:dyDescent="0.6">
      <c r="A183">
        <v>2014</v>
      </c>
      <c r="B183">
        <v>7</v>
      </c>
      <c r="C183">
        <v>1</v>
      </c>
      <c r="D183">
        <f t="shared" si="18"/>
        <v>2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4301.3999999999996</v>
      </c>
      <c r="M183" s="13">
        <f t="shared" si="16"/>
        <v>731.23799999999994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4486.6499999999996</v>
      </c>
      <c r="O183" s="13">
        <f t="shared" si="17"/>
        <v>762.73050000000001</v>
      </c>
      <c r="P183">
        <v>28676</v>
      </c>
      <c r="Q183">
        <v>29911</v>
      </c>
      <c r="R183">
        <v>0.69975020617605144</v>
      </c>
      <c r="S183">
        <v>0.30024979382394862</v>
      </c>
      <c r="T183">
        <v>0.50220848089279524</v>
      </c>
      <c r="U183">
        <v>0.49779151910720482</v>
      </c>
      <c r="V183">
        <v>5.6548424352417102E-2</v>
      </c>
      <c r="W183">
        <v>759</v>
      </c>
      <c r="X183">
        <f t="shared" si="19"/>
        <v>29</v>
      </c>
      <c r="Y183">
        <v>1149</v>
      </c>
      <c r="Z183">
        <v>774.0688485766093</v>
      </c>
      <c r="AA183">
        <v>759</v>
      </c>
      <c r="AB183" s="9">
        <v>24.8</v>
      </c>
      <c r="AC183">
        <v>0</v>
      </c>
      <c r="AD183">
        <f t="shared" si="20"/>
        <v>0</v>
      </c>
    </row>
    <row r="184" spans="1:30" x14ac:dyDescent="0.6">
      <c r="A184">
        <v>2014</v>
      </c>
      <c r="B184">
        <v>7</v>
      </c>
      <c r="C184">
        <v>2</v>
      </c>
      <c r="D184">
        <f t="shared" si="18"/>
        <v>3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4243.2</v>
      </c>
      <c r="M184" s="13">
        <f t="shared" si="16"/>
        <v>721.34400000000005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4298.0999999999995</v>
      </c>
      <c r="O184" s="13">
        <f t="shared" si="17"/>
        <v>730.67699999999991</v>
      </c>
      <c r="P184">
        <v>28288</v>
      </c>
      <c r="Q184">
        <v>28654</v>
      </c>
      <c r="R184">
        <v>0.80421514966139718</v>
      </c>
      <c r="S184">
        <v>0.19578485033860291</v>
      </c>
      <c r="T184">
        <v>0.48687606548661322</v>
      </c>
      <c r="U184">
        <v>0.51312393451338689</v>
      </c>
      <c r="V184">
        <v>0.13421536430664219</v>
      </c>
      <c r="W184">
        <v>798</v>
      </c>
      <c r="X184">
        <f t="shared" si="19"/>
        <v>39</v>
      </c>
      <c r="Y184">
        <v>1149</v>
      </c>
      <c r="Z184">
        <v>799.18292991677515</v>
      </c>
      <c r="AA184">
        <v>798</v>
      </c>
      <c r="AB184" s="9">
        <v>21.8</v>
      </c>
      <c r="AC184">
        <v>10.6</v>
      </c>
      <c r="AD184">
        <f t="shared" si="20"/>
        <v>231.08</v>
      </c>
    </row>
    <row r="185" spans="1:30" x14ac:dyDescent="0.6">
      <c r="A185">
        <v>2014</v>
      </c>
      <c r="B185">
        <v>7</v>
      </c>
      <c r="C185">
        <v>3</v>
      </c>
      <c r="D185">
        <f t="shared" si="18"/>
        <v>4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5164.8</v>
      </c>
      <c r="M185" s="13">
        <f t="shared" si="16"/>
        <v>878.01600000000008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4460.7</v>
      </c>
      <c r="O185" s="13">
        <f t="shared" si="17"/>
        <v>758.31900000000007</v>
      </c>
      <c r="P185">
        <v>34432</v>
      </c>
      <c r="Q185">
        <v>29738</v>
      </c>
      <c r="R185">
        <v>0.79707844757413726</v>
      </c>
      <c r="S185">
        <v>0.20292155242586279</v>
      </c>
      <c r="T185">
        <v>0.52433125764543387</v>
      </c>
      <c r="U185">
        <v>0.47566874235456608</v>
      </c>
      <c r="V185">
        <v>1.944826007326007E-2</v>
      </c>
      <c r="W185">
        <v>853</v>
      </c>
      <c r="X185">
        <f t="shared" si="19"/>
        <v>55</v>
      </c>
      <c r="Y185">
        <v>1149</v>
      </c>
      <c r="Z185">
        <v>902.50903042761524</v>
      </c>
      <c r="AA185">
        <v>853</v>
      </c>
      <c r="AB185" s="9">
        <v>23.5</v>
      </c>
      <c r="AC185">
        <v>0.6</v>
      </c>
      <c r="AD185">
        <f t="shared" si="20"/>
        <v>14.1</v>
      </c>
    </row>
    <row r="186" spans="1:30" x14ac:dyDescent="0.6">
      <c r="A186">
        <v>2014</v>
      </c>
      <c r="B186">
        <v>7</v>
      </c>
      <c r="C186">
        <v>4</v>
      </c>
      <c r="D186">
        <f t="shared" si="18"/>
        <v>5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3449.1000000000004</v>
      </c>
      <c r="M186" s="13">
        <f t="shared" si="16"/>
        <v>586.34700000000009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3166.5</v>
      </c>
      <c r="O186" s="13">
        <f t="shared" si="17"/>
        <v>538.30500000000006</v>
      </c>
      <c r="P186">
        <v>34491</v>
      </c>
      <c r="Q186">
        <v>31665</v>
      </c>
      <c r="R186">
        <v>0.74086508320695998</v>
      </c>
      <c r="S186">
        <v>0.25913491679304002</v>
      </c>
      <c r="T186">
        <v>0.49653730881707958</v>
      </c>
      <c r="U186">
        <v>0.50346269118292042</v>
      </c>
      <c r="V186">
        <v>3.5089031904938457E-2</v>
      </c>
      <c r="W186">
        <v>840</v>
      </c>
      <c r="X186">
        <f t="shared" si="19"/>
        <v>-13</v>
      </c>
      <c r="Y186">
        <v>1149</v>
      </c>
      <c r="Z186">
        <v>898.22933115439071</v>
      </c>
      <c r="AA186">
        <v>840</v>
      </c>
      <c r="AB186" s="9">
        <v>22.9</v>
      </c>
      <c r="AC186">
        <v>0.1</v>
      </c>
      <c r="AD186">
        <f t="shared" si="20"/>
        <v>2.29</v>
      </c>
    </row>
    <row r="187" spans="1:30" x14ac:dyDescent="0.6">
      <c r="A187">
        <v>2014</v>
      </c>
      <c r="B187">
        <v>7</v>
      </c>
      <c r="C187">
        <v>5</v>
      </c>
      <c r="D187">
        <f t="shared" si="18"/>
        <v>6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3279.7000000000003</v>
      </c>
      <c r="M187" s="13">
        <f t="shared" si="16"/>
        <v>557.54900000000009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3280.3</v>
      </c>
      <c r="O187" s="13">
        <f t="shared" si="17"/>
        <v>557.65100000000007</v>
      </c>
      <c r="P187">
        <v>32797</v>
      </c>
      <c r="Q187">
        <v>32803</v>
      </c>
      <c r="R187">
        <v>0.71648935902785216</v>
      </c>
      <c r="S187">
        <v>0.2835106409721479</v>
      </c>
      <c r="T187">
        <v>0.53404048730727494</v>
      </c>
      <c r="U187">
        <v>0.46595951269272501</v>
      </c>
      <c r="V187">
        <v>5.127375567923545E-2</v>
      </c>
      <c r="W187">
        <v>887</v>
      </c>
      <c r="X187">
        <f t="shared" si="19"/>
        <v>47</v>
      </c>
      <c r="Y187">
        <v>1149</v>
      </c>
      <c r="Z187">
        <v>940.06162285520452</v>
      </c>
      <c r="AA187">
        <v>887</v>
      </c>
      <c r="AB187" s="9">
        <v>22.3</v>
      </c>
      <c r="AC187">
        <v>13.5</v>
      </c>
      <c r="AD187">
        <f t="shared" si="20"/>
        <v>301.05</v>
      </c>
    </row>
    <row r="188" spans="1:30" x14ac:dyDescent="0.6">
      <c r="A188">
        <v>2014</v>
      </c>
      <c r="B188">
        <v>7</v>
      </c>
      <c r="C188">
        <v>6</v>
      </c>
      <c r="D188">
        <f t="shared" si="18"/>
        <v>7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3407.4</v>
      </c>
      <c r="M188" s="13">
        <f t="shared" si="16"/>
        <v>579.25800000000004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3525.3</v>
      </c>
      <c r="O188" s="13">
        <f t="shared" si="17"/>
        <v>599.30100000000004</v>
      </c>
      <c r="P188">
        <v>34074</v>
      </c>
      <c r="Q188">
        <v>35253</v>
      </c>
      <c r="R188">
        <v>0.75151972723441018</v>
      </c>
      <c r="S188">
        <v>0.24848027276558979</v>
      </c>
      <c r="T188">
        <v>0.51631221462075194</v>
      </c>
      <c r="U188">
        <v>0.48368778537924811</v>
      </c>
      <c r="V188">
        <v>0.26127747250174949</v>
      </c>
      <c r="W188">
        <v>1072</v>
      </c>
      <c r="X188">
        <f t="shared" si="19"/>
        <v>185</v>
      </c>
      <c r="Y188">
        <v>1149</v>
      </c>
      <c r="Z188">
        <v>1148.615397824349</v>
      </c>
      <c r="AA188">
        <v>1072</v>
      </c>
      <c r="AB188" s="9">
        <v>22.7</v>
      </c>
      <c r="AC188">
        <v>134.69999999999999</v>
      </c>
      <c r="AD188">
        <f t="shared" si="20"/>
        <v>3057.6899999999996</v>
      </c>
    </row>
    <row r="189" spans="1:30" x14ac:dyDescent="0.6">
      <c r="A189">
        <v>2014</v>
      </c>
      <c r="B189">
        <v>7</v>
      </c>
      <c r="C189">
        <v>7</v>
      </c>
      <c r="D189">
        <f t="shared" si="18"/>
        <v>1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5217.1499999999996</v>
      </c>
      <c r="M189" s="13">
        <f t="shared" si="16"/>
        <v>886.91549999999995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4990.6499999999996</v>
      </c>
      <c r="O189" s="13">
        <f t="shared" si="17"/>
        <v>848.41049999999996</v>
      </c>
      <c r="P189">
        <v>34781</v>
      </c>
      <c r="Q189">
        <v>33271</v>
      </c>
      <c r="R189">
        <v>0.79010680118904941</v>
      </c>
      <c r="S189">
        <v>0.20989319881095059</v>
      </c>
      <c r="T189">
        <v>0.52359127979457754</v>
      </c>
      <c r="U189">
        <v>0.47640872020542241</v>
      </c>
      <c r="V189">
        <v>3.1188686991866992E-2</v>
      </c>
      <c r="W189">
        <v>786</v>
      </c>
      <c r="X189">
        <f t="shared" si="19"/>
        <v>-286</v>
      </c>
      <c r="Y189">
        <v>1149</v>
      </c>
      <c r="Z189">
        <v>847.30071491974695</v>
      </c>
      <c r="AA189">
        <v>786</v>
      </c>
      <c r="AB189" s="9">
        <v>22.8</v>
      </c>
      <c r="AC189">
        <v>0</v>
      </c>
      <c r="AD189">
        <f t="shared" si="20"/>
        <v>0</v>
      </c>
    </row>
    <row r="190" spans="1:30" x14ac:dyDescent="0.6">
      <c r="A190">
        <v>2014</v>
      </c>
      <c r="B190">
        <v>7</v>
      </c>
      <c r="C190">
        <v>8</v>
      </c>
      <c r="D190">
        <f t="shared" si="18"/>
        <v>2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4415.3999999999996</v>
      </c>
      <c r="M190" s="13">
        <f t="shared" si="16"/>
        <v>750.61799999999994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4995.3</v>
      </c>
      <c r="O190" s="13">
        <f t="shared" si="17"/>
        <v>849.20100000000014</v>
      </c>
      <c r="P190">
        <v>29436</v>
      </c>
      <c r="Q190">
        <v>33302</v>
      </c>
      <c r="R190">
        <v>0.78567466799995866</v>
      </c>
      <c r="S190">
        <v>0.21432533200004139</v>
      </c>
      <c r="T190">
        <v>0.55030978401568198</v>
      </c>
      <c r="U190">
        <v>0.44969021598431808</v>
      </c>
      <c r="V190">
        <v>4.7043755754141041E-2</v>
      </c>
      <c r="W190">
        <v>764</v>
      </c>
      <c r="X190">
        <f t="shared" si="19"/>
        <v>-22</v>
      </c>
      <c r="Y190">
        <v>1149</v>
      </c>
      <c r="Z190">
        <v>822.47794013518728</v>
      </c>
      <c r="AA190">
        <v>764</v>
      </c>
      <c r="AB190" s="9">
        <v>25.8</v>
      </c>
      <c r="AC190">
        <v>0</v>
      </c>
      <c r="AD190">
        <f t="shared" si="20"/>
        <v>0</v>
      </c>
    </row>
    <row r="191" spans="1:30" x14ac:dyDescent="0.6">
      <c r="A191">
        <v>2014</v>
      </c>
      <c r="B191">
        <v>7</v>
      </c>
      <c r="C191">
        <v>9</v>
      </c>
      <c r="D191">
        <f t="shared" si="18"/>
        <v>3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1709.55</v>
      </c>
      <c r="M191" s="13">
        <f t="shared" si="16"/>
        <v>290.62350000000004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2097</v>
      </c>
      <c r="O191" s="13">
        <f t="shared" si="17"/>
        <v>356.49</v>
      </c>
      <c r="P191" s="6">
        <v>11397</v>
      </c>
      <c r="Q191" s="6">
        <v>13980</v>
      </c>
      <c r="R191">
        <v>0.68904472720262189</v>
      </c>
      <c r="S191">
        <v>0.31095527279737811</v>
      </c>
      <c r="T191">
        <v>0.66285167361018749</v>
      </c>
      <c r="U191">
        <v>0.33714832638981251</v>
      </c>
      <c r="V191">
        <v>0.30612952578896852</v>
      </c>
      <c r="W191">
        <v>705</v>
      </c>
      <c r="X191">
        <f t="shared" si="19"/>
        <v>-59</v>
      </c>
      <c r="Y191">
        <v>1149</v>
      </c>
      <c r="Z191">
        <v>787.64361386846031</v>
      </c>
      <c r="AA191">
        <v>705</v>
      </c>
      <c r="AB191" s="9">
        <v>23.5</v>
      </c>
      <c r="AC191">
        <v>65</v>
      </c>
      <c r="AD191">
        <f t="shared" si="20"/>
        <v>1527.5</v>
      </c>
    </row>
    <row r="192" spans="1:30" x14ac:dyDescent="0.6">
      <c r="A192">
        <v>2014</v>
      </c>
      <c r="B192">
        <v>7</v>
      </c>
      <c r="C192">
        <v>10</v>
      </c>
      <c r="D192">
        <f t="shared" si="18"/>
        <v>4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6407.25</v>
      </c>
      <c r="M192" s="13">
        <f t="shared" si="16"/>
        <v>1089.2325000000001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5891.55</v>
      </c>
      <c r="O192" s="13">
        <f t="shared" si="17"/>
        <v>1001.5635000000001</v>
      </c>
      <c r="P192">
        <v>42715</v>
      </c>
      <c r="Q192">
        <v>39277</v>
      </c>
      <c r="R192">
        <v>0.72286591060003513</v>
      </c>
      <c r="S192">
        <v>0.27713408939996492</v>
      </c>
      <c r="T192">
        <v>0.46656438167928332</v>
      </c>
      <c r="U192">
        <v>0.53343561832071673</v>
      </c>
      <c r="V192">
        <v>0.14329810752967481</v>
      </c>
      <c r="W192">
        <v>939</v>
      </c>
      <c r="X192">
        <f t="shared" si="19"/>
        <v>234</v>
      </c>
      <c r="Y192">
        <v>1149</v>
      </c>
      <c r="Z192">
        <v>959.84679861366669</v>
      </c>
      <c r="AA192">
        <v>939</v>
      </c>
      <c r="AB192" s="9">
        <v>23.3</v>
      </c>
      <c r="AC192">
        <v>2</v>
      </c>
      <c r="AD192">
        <f t="shared" si="20"/>
        <v>46.6</v>
      </c>
    </row>
    <row r="193" spans="1:30" x14ac:dyDescent="0.6">
      <c r="A193">
        <v>2014</v>
      </c>
      <c r="B193">
        <v>7</v>
      </c>
      <c r="C193">
        <v>11</v>
      </c>
      <c r="D193">
        <f t="shared" si="18"/>
        <v>5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3912.9</v>
      </c>
      <c r="M193" s="13">
        <f t="shared" si="16"/>
        <v>665.1930000000001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3003.7000000000003</v>
      </c>
      <c r="O193" s="13">
        <f t="shared" si="17"/>
        <v>510.62900000000008</v>
      </c>
      <c r="P193">
        <v>39129</v>
      </c>
      <c r="Q193">
        <v>30037</v>
      </c>
      <c r="R193">
        <v>0.71224616863923695</v>
      </c>
      <c r="S193">
        <v>0.28775383136076299</v>
      </c>
      <c r="T193">
        <v>0.51942842688993385</v>
      </c>
      <c r="U193">
        <v>0.48057157311006621</v>
      </c>
      <c r="V193">
        <v>8.1994048532892855E-2</v>
      </c>
      <c r="W193">
        <v>884</v>
      </c>
      <c r="X193">
        <f t="shared" si="19"/>
        <v>-55</v>
      </c>
      <c r="Y193">
        <v>1149</v>
      </c>
      <c r="Z193">
        <v>968.85837946339063</v>
      </c>
      <c r="AA193">
        <v>884</v>
      </c>
      <c r="AB193" s="9">
        <v>24.9</v>
      </c>
      <c r="AC193">
        <v>0</v>
      </c>
      <c r="AD193">
        <f t="shared" si="20"/>
        <v>0</v>
      </c>
    </row>
    <row r="194" spans="1:30" x14ac:dyDescent="0.6">
      <c r="A194">
        <v>2014</v>
      </c>
      <c r="B194">
        <v>7</v>
      </c>
      <c r="C194">
        <v>12</v>
      </c>
      <c r="D194">
        <f t="shared" si="18"/>
        <v>6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3699.8</v>
      </c>
      <c r="M194" s="13">
        <f t="shared" ref="M194:M257" si="23">L194*0.17</f>
        <v>628.96600000000012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3390.1000000000004</v>
      </c>
      <c r="O194" s="13">
        <f t="shared" ref="O194:O257" si="24">N194*0.17</f>
        <v>576.31700000000012</v>
      </c>
      <c r="P194">
        <v>36998</v>
      </c>
      <c r="Q194">
        <v>33901</v>
      </c>
      <c r="R194">
        <v>0.77370004639203083</v>
      </c>
      <c r="S194">
        <v>0.2262999536079692</v>
      </c>
      <c r="T194">
        <v>0.55511542999821095</v>
      </c>
      <c r="U194">
        <v>0.44488457000178899</v>
      </c>
      <c r="V194">
        <v>0.1034004856516525</v>
      </c>
      <c r="W194">
        <v>1004</v>
      </c>
      <c r="X194">
        <f t="shared" si="19"/>
        <v>120</v>
      </c>
      <c r="Y194">
        <v>1149</v>
      </c>
      <c r="Z194">
        <v>992.22803708489562</v>
      </c>
      <c r="AA194">
        <v>1004</v>
      </c>
      <c r="AB194" s="9">
        <v>23.9</v>
      </c>
      <c r="AC194">
        <v>1.8</v>
      </c>
      <c r="AD194">
        <f t="shared" si="20"/>
        <v>43.019999999999996</v>
      </c>
    </row>
    <row r="195" spans="1:30" x14ac:dyDescent="0.6">
      <c r="A195">
        <v>2014</v>
      </c>
      <c r="B195">
        <v>7</v>
      </c>
      <c r="C195">
        <v>13</v>
      </c>
      <c r="D195">
        <f t="shared" ref="D195:D258" si="25">WEEKDAY(DATE(A195,B195,C195), 2)</f>
        <v>7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3806.3</v>
      </c>
      <c r="M195" s="13">
        <f t="shared" si="23"/>
        <v>647.07100000000003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3846.2000000000003</v>
      </c>
      <c r="O195" s="13">
        <f t="shared" si="24"/>
        <v>653.85400000000004</v>
      </c>
      <c r="P195">
        <v>38063</v>
      </c>
      <c r="Q195">
        <v>38462</v>
      </c>
      <c r="R195">
        <v>0.70618250137465677</v>
      </c>
      <c r="S195">
        <v>0.29381749862534329</v>
      </c>
      <c r="T195">
        <v>0.54343364146660811</v>
      </c>
      <c r="U195">
        <v>0.45656635853339189</v>
      </c>
      <c r="V195">
        <v>8.780869124835762E-2</v>
      </c>
      <c r="W195">
        <v>1039</v>
      </c>
      <c r="X195">
        <f t="shared" ref="X195:X258" si="26">W195-W194</f>
        <v>35</v>
      </c>
      <c r="Y195">
        <v>1149</v>
      </c>
      <c r="Z195">
        <v>1032.397776584658</v>
      </c>
      <c r="AA195">
        <v>1039</v>
      </c>
      <c r="AB195" s="9">
        <v>22.1</v>
      </c>
      <c r="AC195">
        <v>16.600000000000001</v>
      </c>
      <c r="AD195">
        <f t="shared" ref="AD195:AD258" si="27">AB195*AC195</f>
        <v>366.86000000000007</v>
      </c>
    </row>
    <row r="196" spans="1:30" x14ac:dyDescent="0.6">
      <c r="A196">
        <v>2014</v>
      </c>
      <c r="B196">
        <v>7</v>
      </c>
      <c r="C196">
        <v>14</v>
      </c>
      <c r="D196">
        <f t="shared" si="25"/>
        <v>1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5456.25</v>
      </c>
      <c r="M196" s="13">
        <f t="shared" si="23"/>
        <v>927.56250000000011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5375.8499999999995</v>
      </c>
      <c r="O196" s="13">
        <f t="shared" si="24"/>
        <v>913.89449999999999</v>
      </c>
      <c r="P196">
        <v>36375</v>
      </c>
      <c r="Q196">
        <v>35839</v>
      </c>
      <c r="R196">
        <v>0.7101368917713996</v>
      </c>
      <c r="S196">
        <v>0.2898631082286004</v>
      </c>
      <c r="T196">
        <v>0.5137493605722494</v>
      </c>
      <c r="U196">
        <v>0.4862506394277506</v>
      </c>
      <c r="V196">
        <v>4.8709539354774012E-2</v>
      </c>
      <c r="W196">
        <v>900</v>
      </c>
      <c r="X196">
        <f t="shared" si="26"/>
        <v>-139</v>
      </c>
      <c r="Y196">
        <v>1149</v>
      </c>
      <c r="Z196">
        <v>855.12252456677913</v>
      </c>
      <c r="AA196">
        <v>900</v>
      </c>
      <c r="AB196" s="9">
        <v>23.9</v>
      </c>
      <c r="AC196">
        <v>0</v>
      </c>
      <c r="AD196">
        <f t="shared" si="27"/>
        <v>0</v>
      </c>
    </row>
    <row r="197" spans="1:30" x14ac:dyDescent="0.6">
      <c r="A197">
        <v>2014</v>
      </c>
      <c r="B197">
        <v>7</v>
      </c>
      <c r="C197">
        <v>15</v>
      </c>
      <c r="D197">
        <f t="shared" si="25"/>
        <v>2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5277.15</v>
      </c>
      <c r="M197" s="13">
        <f t="shared" si="23"/>
        <v>897.1155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5322</v>
      </c>
      <c r="O197" s="13">
        <f t="shared" si="24"/>
        <v>904.74</v>
      </c>
      <c r="P197">
        <v>35181</v>
      </c>
      <c r="Q197">
        <v>35480</v>
      </c>
      <c r="R197">
        <v>0.80593715428899948</v>
      </c>
      <c r="S197">
        <v>0.19406284571100049</v>
      </c>
      <c r="T197">
        <v>0.54277765317834348</v>
      </c>
      <c r="U197">
        <v>0.45722234682165652</v>
      </c>
      <c r="V197">
        <v>0.12013300941341901</v>
      </c>
      <c r="W197">
        <v>893</v>
      </c>
      <c r="X197">
        <f t="shared" si="26"/>
        <v>-7</v>
      </c>
      <c r="Y197">
        <v>1149</v>
      </c>
      <c r="Z197">
        <v>926.53902906354813</v>
      </c>
      <c r="AA197">
        <v>893</v>
      </c>
      <c r="AB197" s="9">
        <v>23.2</v>
      </c>
      <c r="AC197">
        <v>27.5</v>
      </c>
      <c r="AD197">
        <f t="shared" si="27"/>
        <v>638</v>
      </c>
    </row>
    <row r="198" spans="1:30" x14ac:dyDescent="0.6">
      <c r="A198">
        <v>2014</v>
      </c>
      <c r="B198">
        <v>7</v>
      </c>
      <c r="C198">
        <v>16</v>
      </c>
      <c r="D198">
        <f t="shared" si="25"/>
        <v>3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5354.25</v>
      </c>
      <c r="M198" s="13">
        <f t="shared" si="23"/>
        <v>910.22250000000008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5358.5999999999995</v>
      </c>
      <c r="O198" s="13">
        <f t="shared" si="24"/>
        <v>910.96199999999999</v>
      </c>
      <c r="P198">
        <v>35695</v>
      </c>
      <c r="Q198">
        <v>35724</v>
      </c>
      <c r="R198">
        <v>0.74242028915137925</v>
      </c>
      <c r="S198">
        <v>0.25757971084862069</v>
      </c>
      <c r="T198">
        <v>0.56055383208539489</v>
      </c>
      <c r="U198">
        <v>0.43944616791460511</v>
      </c>
      <c r="V198">
        <v>6.8092810353655733E-2</v>
      </c>
      <c r="W198">
        <v>950</v>
      </c>
      <c r="X198">
        <f t="shared" si="26"/>
        <v>57</v>
      </c>
      <c r="Y198">
        <v>1149</v>
      </c>
      <c r="Z198">
        <v>918.56910993669544</v>
      </c>
      <c r="AA198">
        <v>950</v>
      </c>
      <c r="AB198" s="9">
        <v>24</v>
      </c>
      <c r="AC198">
        <v>0</v>
      </c>
      <c r="AD198">
        <f t="shared" si="27"/>
        <v>0</v>
      </c>
    </row>
    <row r="199" spans="1:30" x14ac:dyDescent="0.6">
      <c r="A199">
        <v>2014</v>
      </c>
      <c r="B199">
        <v>7</v>
      </c>
      <c r="C199">
        <v>17</v>
      </c>
      <c r="D199">
        <f t="shared" si="25"/>
        <v>4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5593.2</v>
      </c>
      <c r="M199" s="13">
        <f t="shared" si="23"/>
        <v>950.84400000000005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5581.8</v>
      </c>
      <c r="O199" s="13">
        <f t="shared" si="24"/>
        <v>948.90600000000006</v>
      </c>
      <c r="P199">
        <v>37288</v>
      </c>
      <c r="Q199">
        <v>37212</v>
      </c>
      <c r="R199">
        <v>0.72698835591874644</v>
      </c>
      <c r="S199">
        <v>0.27301164408125361</v>
      </c>
      <c r="T199">
        <v>0.5244408114208623</v>
      </c>
      <c r="U199">
        <v>0.47555918857913759</v>
      </c>
      <c r="V199">
        <v>0.26394671628754818</v>
      </c>
      <c r="W199">
        <v>964</v>
      </c>
      <c r="X199">
        <f t="shared" si="26"/>
        <v>14</v>
      </c>
      <c r="Y199">
        <v>1149</v>
      </c>
      <c r="Z199">
        <v>952.21902351103108</v>
      </c>
      <c r="AA199">
        <v>964</v>
      </c>
      <c r="AB199" s="9">
        <v>24.9</v>
      </c>
      <c r="AC199">
        <v>13.9</v>
      </c>
      <c r="AD199">
        <f t="shared" si="27"/>
        <v>346.11</v>
      </c>
    </row>
    <row r="200" spans="1:30" x14ac:dyDescent="0.6">
      <c r="A200">
        <v>2014</v>
      </c>
      <c r="B200">
        <v>7</v>
      </c>
      <c r="C200">
        <v>18</v>
      </c>
      <c r="D200">
        <f t="shared" si="25"/>
        <v>5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3466.7000000000003</v>
      </c>
      <c r="M200" s="13">
        <f t="shared" si="23"/>
        <v>589.33900000000006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3607.1000000000004</v>
      </c>
      <c r="O200" s="13">
        <f t="shared" si="24"/>
        <v>613.20700000000011</v>
      </c>
      <c r="P200">
        <v>34667</v>
      </c>
      <c r="Q200">
        <v>36071</v>
      </c>
      <c r="R200">
        <v>0.77068495744569654</v>
      </c>
      <c r="S200">
        <v>0.22931504255430349</v>
      </c>
      <c r="T200">
        <v>0.52804070966596317</v>
      </c>
      <c r="U200">
        <v>0.47195929033403677</v>
      </c>
      <c r="V200">
        <v>0.37526957737040018</v>
      </c>
      <c r="W200">
        <v>904</v>
      </c>
      <c r="X200">
        <f t="shared" si="26"/>
        <v>-60</v>
      </c>
      <c r="Y200">
        <v>1149</v>
      </c>
      <c r="Z200">
        <v>926.13149243699581</v>
      </c>
      <c r="AA200">
        <v>904</v>
      </c>
      <c r="AB200" s="9">
        <v>25.8</v>
      </c>
      <c r="AC200">
        <v>0</v>
      </c>
      <c r="AD200">
        <f t="shared" si="27"/>
        <v>0</v>
      </c>
    </row>
    <row r="201" spans="1:30" x14ac:dyDescent="0.6">
      <c r="A201">
        <v>2014</v>
      </c>
      <c r="B201">
        <v>7</v>
      </c>
      <c r="C201">
        <v>19</v>
      </c>
      <c r="D201">
        <f t="shared" si="25"/>
        <v>6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3419.2000000000003</v>
      </c>
      <c r="M201" s="13">
        <f t="shared" si="23"/>
        <v>581.26400000000012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3548.6000000000004</v>
      </c>
      <c r="O201" s="13">
        <f t="shared" si="24"/>
        <v>603.26200000000006</v>
      </c>
      <c r="P201">
        <v>34192</v>
      </c>
      <c r="Q201">
        <v>35486</v>
      </c>
      <c r="R201">
        <v>0.75295088649400466</v>
      </c>
      <c r="S201">
        <v>0.2470491135059954</v>
      </c>
      <c r="T201">
        <v>0.5615634202631451</v>
      </c>
      <c r="U201">
        <v>0.43843657973685479</v>
      </c>
      <c r="V201">
        <v>0.1366364637104055</v>
      </c>
      <c r="W201">
        <v>855</v>
      </c>
      <c r="X201">
        <f t="shared" si="26"/>
        <v>-49</v>
      </c>
      <c r="Y201">
        <v>1149</v>
      </c>
      <c r="Z201">
        <v>960.32272407016171</v>
      </c>
      <c r="AA201">
        <v>855</v>
      </c>
      <c r="AB201" s="9">
        <v>25.6</v>
      </c>
      <c r="AC201">
        <v>0</v>
      </c>
      <c r="AD201">
        <f t="shared" si="27"/>
        <v>0</v>
      </c>
    </row>
    <row r="202" spans="1:30" x14ac:dyDescent="0.6">
      <c r="A202">
        <v>2014</v>
      </c>
      <c r="B202">
        <v>7</v>
      </c>
      <c r="C202">
        <v>20</v>
      </c>
      <c r="D202">
        <f t="shared" si="25"/>
        <v>7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3456.3</v>
      </c>
      <c r="M202" s="13">
        <f t="shared" si="23"/>
        <v>587.57100000000003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3681.5</v>
      </c>
      <c r="O202" s="13">
        <f t="shared" si="24"/>
        <v>625.85500000000002</v>
      </c>
      <c r="P202">
        <v>34563</v>
      </c>
      <c r="Q202">
        <v>36815</v>
      </c>
      <c r="R202">
        <v>0.70845672094830514</v>
      </c>
      <c r="S202">
        <v>0.2915432790516948</v>
      </c>
      <c r="T202">
        <v>0.49640422384297161</v>
      </c>
      <c r="U202">
        <v>0.50359577615702844</v>
      </c>
      <c r="V202">
        <v>6.7212102281038522E-2</v>
      </c>
      <c r="W202">
        <v>865</v>
      </c>
      <c r="X202">
        <f t="shared" si="26"/>
        <v>10</v>
      </c>
      <c r="Y202">
        <v>1149</v>
      </c>
      <c r="Z202">
        <v>936.77240920040958</v>
      </c>
      <c r="AA202">
        <v>865</v>
      </c>
      <c r="AB202" s="9">
        <v>25.4</v>
      </c>
      <c r="AC202">
        <v>0</v>
      </c>
      <c r="AD202">
        <f t="shared" si="27"/>
        <v>0</v>
      </c>
    </row>
    <row r="203" spans="1:30" x14ac:dyDescent="0.6">
      <c r="A203">
        <v>2014</v>
      </c>
      <c r="B203">
        <v>7</v>
      </c>
      <c r="C203">
        <v>21</v>
      </c>
      <c r="D203">
        <f t="shared" si="25"/>
        <v>1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4966.3499999999995</v>
      </c>
      <c r="M203" s="13">
        <f t="shared" si="23"/>
        <v>844.27949999999998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5040.75</v>
      </c>
      <c r="O203" s="13">
        <f t="shared" si="24"/>
        <v>856.92750000000001</v>
      </c>
      <c r="P203">
        <v>33109</v>
      </c>
      <c r="Q203">
        <v>33605</v>
      </c>
      <c r="R203">
        <v>0.7535028657788515</v>
      </c>
      <c r="S203">
        <v>0.24649713422114861</v>
      </c>
      <c r="T203">
        <v>0.4944068370233245</v>
      </c>
      <c r="U203">
        <v>0.50559316297667545</v>
      </c>
      <c r="V203">
        <v>7.5962833131291901E-2</v>
      </c>
      <c r="W203">
        <v>770</v>
      </c>
      <c r="X203">
        <f t="shared" si="26"/>
        <v>-95</v>
      </c>
      <c r="Y203">
        <v>1149</v>
      </c>
      <c r="Z203">
        <v>807.63425233785529</v>
      </c>
      <c r="AA203">
        <v>770</v>
      </c>
      <c r="AB203" s="9">
        <v>25.5</v>
      </c>
      <c r="AC203">
        <v>0</v>
      </c>
      <c r="AD203">
        <f t="shared" si="27"/>
        <v>0</v>
      </c>
    </row>
    <row r="204" spans="1:30" x14ac:dyDescent="0.6">
      <c r="A204">
        <v>2014</v>
      </c>
      <c r="B204">
        <v>7</v>
      </c>
      <c r="C204">
        <v>22</v>
      </c>
      <c r="D204">
        <f t="shared" si="25"/>
        <v>2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4717.95</v>
      </c>
      <c r="M204" s="13">
        <f t="shared" si="23"/>
        <v>802.05150000000003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4884</v>
      </c>
      <c r="O204" s="13">
        <f t="shared" si="24"/>
        <v>830.28000000000009</v>
      </c>
      <c r="P204">
        <v>31453</v>
      </c>
      <c r="Q204">
        <v>32560</v>
      </c>
      <c r="R204">
        <v>0.78312307225890554</v>
      </c>
      <c r="S204">
        <v>0.21687692774109441</v>
      </c>
      <c r="T204">
        <v>0.54228493088853114</v>
      </c>
      <c r="U204">
        <v>0.45771506911146881</v>
      </c>
      <c r="V204">
        <v>8.4845364275296029E-2</v>
      </c>
      <c r="W204">
        <v>785</v>
      </c>
      <c r="X204">
        <f t="shared" si="26"/>
        <v>15</v>
      </c>
      <c r="Y204">
        <v>1149</v>
      </c>
      <c r="Z204">
        <v>841.60489528119433</v>
      </c>
      <c r="AA204">
        <v>785</v>
      </c>
      <c r="AB204" s="9">
        <v>26.3</v>
      </c>
      <c r="AC204">
        <v>0</v>
      </c>
      <c r="AD204">
        <f t="shared" si="27"/>
        <v>0</v>
      </c>
    </row>
    <row r="205" spans="1:30" x14ac:dyDescent="0.6">
      <c r="A205">
        <v>2014</v>
      </c>
      <c r="B205">
        <v>7</v>
      </c>
      <c r="C205">
        <v>23</v>
      </c>
      <c r="D205">
        <f t="shared" si="25"/>
        <v>3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5290.2</v>
      </c>
      <c r="M205" s="13">
        <f t="shared" si="23"/>
        <v>899.33400000000006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5010.5999999999995</v>
      </c>
      <c r="O205" s="13">
        <f t="shared" si="24"/>
        <v>851.80200000000002</v>
      </c>
      <c r="P205">
        <v>35268</v>
      </c>
      <c r="Q205">
        <v>33404</v>
      </c>
      <c r="R205">
        <v>0.75028822530367456</v>
      </c>
      <c r="S205">
        <v>0.24971177469632541</v>
      </c>
      <c r="T205">
        <v>0.55853769245809781</v>
      </c>
      <c r="U205">
        <v>0.44146230754190208</v>
      </c>
      <c r="V205">
        <v>0.11719648778417779</v>
      </c>
      <c r="W205">
        <v>923</v>
      </c>
      <c r="X205">
        <f t="shared" si="26"/>
        <v>138</v>
      </c>
      <c r="Y205">
        <v>1149</v>
      </c>
      <c r="Z205">
        <v>915.96271505455502</v>
      </c>
      <c r="AA205">
        <v>923</v>
      </c>
      <c r="AB205" s="9">
        <v>27.5</v>
      </c>
      <c r="AC205">
        <v>0</v>
      </c>
      <c r="AD205">
        <f t="shared" si="27"/>
        <v>0</v>
      </c>
    </row>
    <row r="206" spans="1:30" x14ac:dyDescent="0.6">
      <c r="A206">
        <v>2014</v>
      </c>
      <c r="B206">
        <v>7</v>
      </c>
      <c r="C206">
        <v>24</v>
      </c>
      <c r="D206">
        <f t="shared" si="25"/>
        <v>4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5694.5999999999995</v>
      </c>
      <c r="M206" s="13">
        <f t="shared" si="23"/>
        <v>968.08199999999999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5134.8</v>
      </c>
      <c r="O206" s="13">
        <f t="shared" si="24"/>
        <v>872.91600000000005</v>
      </c>
      <c r="P206">
        <v>37964</v>
      </c>
      <c r="Q206">
        <v>34232</v>
      </c>
      <c r="R206">
        <v>0.7484785825496183</v>
      </c>
      <c r="S206">
        <v>0.25152141745038181</v>
      </c>
      <c r="T206">
        <v>0.53650856345014974</v>
      </c>
      <c r="U206">
        <v>0.4634914365498502</v>
      </c>
      <c r="V206">
        <v>9.3719836221149405E-2</v>
      </c>
      <c r="W206">
        <v>834</v>
      </c>
      <c r="X206">
        <f t="shared" si="26"/>
        <v>-89</v>
      </c>
      <c r="Y206">
        <v>1149</v>
      </c>
      <c r="Z206">
        <v>953.63305752489305</v>
      </c>
      <c r="AA206">
        <v>834</v>
      </c>
      <c r="AB206" s="9">
        <v>28.8</v>
      </c>
      <c r="AC206">
        <v>0</v>
      </c>
      <c r="AD206">
        <f t="shared" si="27"/>
        <v>0</v>
      </c>
    </row>
    <row r="207" spans="1:30" x14ac:dyDescent="0.6">
      <c r="A207">
        <v>2014</v>
      </c>
      <c r="B207">
        <v>7</v>
      </c>
      <c r="C207">
        <v>25</v>
      </c>
      <c r="D207">
        <f t="shared" si="25"/>
        <v>5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3817.5</v>
      </c>
      <c r="M207" s="13">
        <f t="shared" si="23"/>
        <v>648.97500000000002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3445.3</v>
      </c>
      <c r="O207" s="13">
        <f t="shared" si="24"/>
        <v>585.70100000000002</v>
      </c>
      <c r="P207">
        <v>38175</v>
      </c>
      <c r="Q207">
        <v>34453</v>
      </c>
      <c r="R207">
        <v>0.77908802838640012</v>
      </c>
      <c r="S207">
        <v>0.22091197161359999</v>
      </c>
      <c r="T207">
        <v>0.50823771871378787</v>
      </c>
      <c r="U207">
        <v>0.49176228128621219</v>
      </c>
      <c r="V207">
        <v>0.23885938896483019</v>
      </c>
      <c r="W207">
        <v>829</v>
      </c>
      <c r="X207">
        <f t="shared" si="26"/>
        <v>-5</v>
      </c>
      <c r="Y207">
        <v>1149</v>
      </c>
      <c r="Z207">
        <v>960.4303619931967</v>
      </c>
      <c r="AA207">
        <v>829</v>
      </c>
      <c r="AB207" s="9">
        <v>30.4</v>
      </c>
      <c r="AC207">
        <v>0.4</v>
      </c>
      <c r="AD207">
        <f t="shared" si="27"/>
        <v>12.16</v>
      </c>
    </row>
    <row r="208" spans="1:30" x14ac:dyDescent="0.6">
      <c r="A208">
        <v>2014</v>
      </c>
      <c r="B208">
        <v>7</v>
      </c>
      <c r="C208">
        <v>26</v>
      </c>
      <c r="D208">
        <f t="shared" si="25"/>
        <v>6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3769.3</v>
      </c>
      <c r="M208" s="13">
        <f t="shared" si="23"/>
        <v>640.78100000000006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3485.5</v>
      </c>
      <c r="O208" s="13">
        <f t="shared" si="24"/>
        <v>592.53500000000008</v>
      </c>
      <c r="P208">
        <v>37693</v>
      </c>
      <c r="Q208">
        <v>34855</v>
      </c>
      <c r="R208">
        <v>0.80624109670721911</v>
      </c>
      <c r="S208">
        <v>0.19375890329278081</v>
      </c>
      <c r="T208">
        <v>0.51964986183235218</v>
      </c>
      <c r="U208">
        <v>0.48035013816764782</v>
      </c>
      <c r="V208">
        <v>0.1205328286132938</v>
      </c>
      <c r="W208">
        <v>906</v>
      </c>
      <c r="X208">
        <f t="shared" si="26"/>
        <v>77</v>
      </c>
      <c r="Y208">
        <v>1149</v>
      </c>
      <c r="Z208">
        <v>980.57111899841334</v>
      </c>
      <c r="AA208">
        <v>906</v>
      </c>
      <c r="AB208" s="9">
        <v>26.7</v>
      </c>
      <c r="AC208">
        <v>1</v>
      </c>
      <c r="AD208">
        <f t="shared" si="27"/>
        <v>26.7</v>
      </c>
    </row>
    <row r="209" spans="1:30" x14ac:dyDescent="0.6">
      <c r="A209">
        <v>2014</v>
      </c>
      <c r="B209">
        <v>7</v>
      </c>
      <c r="C209">
        <v>27</v>
      </c>
      <c r="D209">
        <f t="shared" si="25"/>
        <v>7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3929.1000000000004</v>
      </c>
      <c r="M209" s="13">
        <f t="shared" si="23"/>
        <v>667.94700000000012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3428.3</v>
      </c>
      <c r="O209" s="13">
        <f t="shared" si="24"/>
        <v>582.81100000000004</v>
      </c>
      <c r="P209">
        <v>39291</v>
      </c>
      <c r="Q209">
        <v>34283</v>
      </c>
      <c r="R209">
        <v>0.70431578744616619</v>
      </c>
      <c r="S209">
        <v>0.29568421255383381</v>
      </c>
      <c r="T209">
        <v>0.48900748179478942</v>
      </c>
      <c r="U209">
        <v>0.51099251820521063</v>
      </c>
      <c r="V209">
        <v>2.63698481718504E-2</v>
      </c>
      <c r="W209">
        <v>774</v>
      </c>
      <c r="X209">
        <f t="shared" si="26"/>
        <v>-132</v>
      </c>
      <c r="Y209">
        <v>1149</v>
      </c>
      <c r="Z209">
        <v>988.18377613335008</v>
      </c>
      <c r="AA209">
        <v>774</v>
      </c>
      <c r="AB209" s="9">
        <v>24.7</v>
      </c>
      <c r="AC209">
        <v>0.4</v>
      </c>
      <c r="AD209">
        <f t="shared" si="27"/>
        <v>9.8800000000000008</v>
      </c>
    </row>
    <row r="210" spans="1:30" x14ac:dyDescent="0.6">
      <c r="A210">
        <v>2014</v>
      </c>
      <c r="B210">
        <v>7</v>
      </c>
      <c r="C210">
        <v>28</v>
      </c>
      <c r="D210">
        <f t="shared" si="25"/>
        <v>1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5696.4</v>
      </c>
      <c r="M210" s="13">
        <f t="shared" si="23"/>
        <v>968.38800000000003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5116.3499999999995</v>
      </c>
      <c r="O210" s="13">
        <f t="shared" si="24"/>
        <v>869.77949999999998</v>
      </c>
      <c r="P210">
        <v>37976</v>
      </c>
      <c r="Q210">
        <v>34109</v>
      </c>
      <c r="R210">
        <v>0.78788892590117321</v>
      </c>
      <c r="S210">
        <v>0.21211107409882671</v>
      </c>
      <c r="T210">
        <v>0.48295303175889448</v>
      </c>
      <c r="U210">
        <v>0.51704696824110552</v>
      </c>
      <c r="V210">
        <v>0.12697241031761131</v>
      </c>
      <c r="W210">
        <v>781</v>
      </c>
      <c r="X210">
        <f t="shared" si="26"/>
        <v>7</v>
      </c>
      <c r="Y210">
        <v>1149</v>
      </c>
      <c r="Z210">
        <v>862.0793989913177</v>
      </c>
      <c r="AA210">
        <v>781</v>
      </c>
      <c r="AB210" s="9">
        <v>25.9</v>
      </c>
      <c r="AC210">
        <v>0.6</v>
      </c>
      <c r="AD210">
        <f t="shared" si="27"/>
        <v>15.54</v>
      </c>
    </row>
    <row r="211" spans="1:30" x14ac:dyDescent="0.6">
      <c r="A211">
        <v>2014</v>
      </c>
      <c r="B211">
        <v>7</v>
      </c>
      <c r="C211">
        <v>29</v>
      </c>
      <c r="D211">
        <f t="shared" si="25"/>
        <v>2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5389.65</v>
      </c>
      <c r="M211" s="13">
        <f t="shared" si="23"/>
        <v>916.2405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5453.8499999999995</v>
      </c>
      <c r="O211" s="13">
        <f t="shared" si="24"/>
        <v>927.15449999999998</v>
      </c>
      <c r="P211">
        <v>35931</v>
      </c>
      <c r="Q211">
        <v>36359</v>
      </c>
      <c r="R211">
        <v>0.71483844764888027</v>
      </c>
      <c r="S211">
        <v>0.28516155235111967</v>
      </c>
      <c r="T211">
        <v>0.57564865319724523</v>
      </c>
      <c r="U211">
        <v>0.42435134680275483</v>
      </c>
      <c r="V211">
        <v>0.1199650015900528</v>
      </c>
      <c r="W211">
        <v>788</v>
      </c>
      <c r="X211">
        <f t="shared" si="26"/>
        <v>7</v>
      </c>
      <c r="Y211">
        <v>1149</v>
      </c>
      <c r="Z211">
        <v>912.81572733637972</v>
      </c>
      <c r="AA211">
        <v>788</v>
      </c>
      <c r="AB211" s="9">
        <v>26.4</v>
      </c>
      <c r="AC211">
        <v>0</v>
      </c>
      <c r="AD211">
        <f t="shared" si="27"/>
        <v>0</v>
      </c>
    </row>
    <row r="212" spans="1:30" x14ac:dyDescent="0.6">
      <c r="A212">
        <v>2014</v>
      </c>
      <c r="B212">
        <v>7</v>
      </c>
      <c r="C212">
        <v>30</v>
      </c>
      <c r="D212">
        <f t="shared" si="25"/>
        <v>3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6040.95</v>
      </c>
      <c r="M212" s="13">
        <f t="shared" si="23"/>
        <v>1026.9615000000001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5719.95</v>
      </c>
      <c r="O212" s="13">
        <f t="shared" si="24"/>
        <v>972.39150000000006</v>
      </c>
      <c r="P212">
        <v>40273</v>
      </c>
      <c r="Q212">
        <v>38133</v>
      </c>
      <c r="R212">
        <v>0.71410267904876645</v>
      </c>
      <c r="S212">
        <v>0.2858973209512336</v>
      </c>
      <c r="T212">
        <v>0.54887458563128466</v>
      </c>
      <c r="U212">
        <v>0.45112541436871528</v>
      </c>
      <c r="V212">
        <v>0.16054241033156369</v>
      </c>
      <c r="W212">
        <v>949</v>
      </c>
      <c r="X212">
        <f t="shared" si="26"/>
        <v>161</v>
      </c>
      <c r="Y212">
        <v>1149</v>
      </c>
      <c r="Z212">
        <v>968.6514088275286</v>
      </c>
      <c r="AA212">
        <v>949</v>
      </c>
      <c r="AB212" s="9">
        <v>29.3</v>
      </c>
      <c r="AC212">
        <v>0</v>
      </c>
      <c r="AD212">
        <f t="shared" si="27"/>
        <v>0</v>
      </c>
    </row>
    <row r="213" spans="1:30" x14ac:dyDescent="0.6">
      <c r="A213">
        <v>2014</v>
      </c>
      <c r="B213">
        <v>7</v>
      </c>
      <c r="C213">
        <v>31</v>
      </c>
      <c r="D213">
        <f t="shared" si="25"/>
        <v>4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6309.45</v>
      </c>
      <c r="M213" s="13">
        <f t="shared" si="23"/>
        <v>1072.6065000000001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5773.3499999999995</v>
      </c>
      <c r="O213" s="13">
        <f t="shared" si="24"/>
        <v>981.46949999999993</v>
      </c>
      <c r="P213">
        <v>42063</v>
      </c>
      <c r="Q213">
        <v>38489</v>
      </c>
      <c r="R213">
        <v>0.72542674799667428</v>
      </c>
      <c r="S213">
        <v>0.27457325200332572</v>
      </c>
      <c r="T213">
        <v>0.5547167320153602</v>
      </c>
      <c r="U213">
        <v>0.44528326798463991</v>
      </c>
      <c r="V213">
        <v>0.2201902044434339</v>
      </c>
      <c r="W213">
        <v>936</v>
      </c>
      <c r="X213">
        <f t="shared" si="26"/>
        <v>-13</v>
      </c>
      <c r="Y213">
        <v>1149</v>
      </c>
      <c r="Z213">
        <v>1013.613654730014</v>
      </c>
      <c r="AA213">
        <v>936</v>
      </c>
      <c r="AB213" s="9">
        <v>29.1</v>
      </c>
      <c r="AC213">
        <v>0</v>
      </c>
      <c r="AD213">
        <f t="shared" si="27"/>
        <v>0</v>
      </c>
    </row>
    <row r="214" spans="1:30" x14ac:dyDescent="0.6">
      <c r="A214">
        <v>2014</v>
      </c>
      <c r="B214">
        <v>8</v>
      </c>
      <c r="C214">
        <v>1</v>
      </c>
      <c r="D214">
        <f t="shared" si="25"/>
        <v>5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3822.7000000000003</v>
      </c>
      <c r="M214" s="13">
        <f t="shared" si="23"/>
        <v>649.85900000000004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3939.4</v>
      </c>
      <c r="O214" s="13">
        <f t="shared" si="24"/>
        <v>669.69800000000009</v>
      </c>
      <c r="P214">
        <v>38227</v>
      </c>
      <c r="Q214">
        <v>39394</v>
      </c>
      <c r="R214">
        <v>0.81732359004445998</v>
      </c>
      <c r="S214">
        <v>0.18267640995553999</v>
      </c>
      <c r="T214">
        <v>0.56417258900134515</v>
      </c>
      <c r="U214">
        <v>0.4358274109986548</v>
      </c>
      <c r="V214">
        <v>0.43080291559894762</v>
      </c>
      <c r="W214">
        <v>1005</v>
      </c>
      <c r="X214">
        <f t="shared" si="26"/>
        <v>69</v>
      </c>
      <c r="Y214">
        <v>1149</v>
      </c>
      <c r="Z214">
        <v>1012.993053703342</v>
      </c>
      <c r="AA214">
        <v>1005</v>
      </c>
      <c r="AB214" s="9">
        <v>26.1</v>
      </c>
      <c r="AC214">
        <v>11.7</v>
      </c>
      <c r="AD214">
        <f t="shared" si="27"/>
        <v>305.37</v>
      </c>
    </row>
    <row r="215" spans="1:30" x14ac:dyDescent="0.6">
      <c r="A215">
        <v>2014</v>
      </c>
      <c r="B215">
        <v>8</v>
      </c>
      <c r="C215">
        <v>2</v>
      </c>
      <c r="D215">
        <f t="shared" si="25"/>
        <v>6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177.70000000000002</v>
      </c>
      <c r="M215" s="13">
        <f t="shared" si="23"/>
        <v>30.209000000000007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267</v>
      </c>
      <c r="O215" s="13">
        <f t="shared" si="24"/>
        <v>45.39</v>
      </c>
      <c r="P215" s="6">
        <v>1777</v>
      </c>
      <c r="Q215" s="6">
        <v>2670</v>
      </c>
      <c r="R215">
        <v>0.8035714285714286</v>
      </c>
      <c r="S215">
        <v>0.1964285714285714</v>
      </c>
      <c r="T215">
        <v>0.6428571428571429</v>
      </c>
      <c r="U215">
        <v>0.35714285714285721</v>
      </c>
      <c r="V215">
        <v>8.3333333333333329E-2</v>
      </c>
      <c r="W215">
        <v>749</v>
      </c>
      <c r="X215">
        <f t="shared" si="26"/>
        <v>-256</v>
      </c>
      <c r="Y215">
        <v>1149</v>
      </c>
      <c r="Z215">
        <v>786.39601126956734</v>
      </c>
      <c r="AA215">
        <v>749</v>
      </c>
      <c r="AB215" s="9">
        <v>26.2</v>
      </c>
      <c r="AC215">
        <v>112.3</v>
      </c>
      <c r="AD215">
        <f t="shared" si="27"/>
        <v>2942.2599999999998</v>
      </c>
    </row>
    <row r="216" spans="1:30" x14ac:dyDescent="0.6">
      <c r="A216">
        <v>2014</v>
      </c>
      <c r="B216">
        <v>8</v>
      </c>
      <c r="C216">
        <v>3</v>
      </c>
      <c r="D216">
        <f t="shared" si="25"/>
        <v>7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4794</v>
      </c>
      <c r="M216" s="13">
        <f t="shared" si="23"/>
        <v>814.98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5542.1</v>
      </c>
      <c r="O216" s="13">
        <f t="shared" si="24"/>
        <v>942.15700000000015</v>
      </c>
      <c r="P216">
        <v>47940</v>
      </c>
      <c r="Q216">
        <v>55421</v>
      </c>
      <c r="R216">
        <v>0.81291838842212938</v>
      </c>
      <c r="S216">
        <v>0.18708161157787059</v>
      </c>
      <c r="T216">
        <v>0.45973313112309511</v>
      </c>
      <c r="U216">
        <v>0.540266868876905</v>
      </c>
      <c r="V216">
        <v>0.61702798550966764</v>
      </c>
      <c r="W216">
        <v>1460</v>
      </c>
      <c r="X216">
        <f t="shared" si="26"/>
        <v>711</v>
      </c>
      <c r="Y216">
        <v>1149</v>
      </c>
      <c r="Z216">
        <v>1081.6314670915101</v>
      </c>
      <c r="AA216">
        <v>1460</v>
      </c>
      <c r="AB216" s="9">
        <v>26.8</v>
      </c>
      <c r="AC216">
        <v>0</v>
      </c>
      <c r="AD216">
        <f t="shared" si="27"/>
        <v>0</v>
      </c>
    </row>
    <row r="217" spans="1:30" x14ac:dyDescent="0.6">
      <c r="A217">
        <v>2014</v>
      </c>
      <c r="B217">
        <v>8</v>
      </c>
      <c r="C217">
        <v>4</v>
      </c>
      <c r="D217">
        <f t="shared" si="25"/>
        <v>1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6050.0999999999995</v>
      </c>
      <c r="M217" s="13">
        <f t="shared" si="23"/>
        <v>1028.5170000000001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5633.25</v>
      </c>
      <c r="O217" s="13">
        <f t="shared" si="24"/>
        <v>957.65250000000003</v>
      </c>
      <c r="P217">
        <v>40334</v>
      </c>
      <c r="Q217">
        <v>37555</v>
      </c>
      <c r="R217">
        <v>0.69909504689352808</v>
      </c>
      <c r="S217">
        <v>0.30090495310647192</v>
      </c>
      <c r="T217">
        <v>0.52701200316452967</v>
      </c>
      <c r="U217">
        <v>0.47298799683547033</v>
      </c>
      <c r="V217">
        <v>0.37007897558046821</v>
      </c>
      <c r="W217">
        <v>1012</v>
      </c>
      <c r="X217">
        <f t="shared" si="26"/>
        <v>-448</v>
      </c>
      <c r="Y217">
        <v>1149</v>
      </c>
      <c r="Z217">
        <v>927.63935865326346</v>
      </c>
      <c r="AA217">
        <v>1012</v>
      </c>
      <c r="AB217" s="9">
        <v>26.2</v>
      </c>
      <c r="AC217">
        <v>10.6</v>
      </c>
      <c r="AD217">
        <f t="shared" si="27"/>
        <v>277.71999999999997</v>
      </c>
    </row>
    <row r="218" spans="1:30" x14ac:dyDescent="0.6">
      <c r="A218">
        <v>2014</v>
      </c>
      <c r="B218">
        <v>8</v>
      </c>
      <c r="C218">
        <v>5</v>
      </c>
      <c r="D218">
        <f t="shared" si="25"/>
        <v>2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5840.4</v>
      </c>
      <c r="M218" s="13">
        <f t="shared" si="23"/>
        <v>992.86800000000005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4950.45</v>
      </c>
      <c r="O218" s="13">
        <f t="shared" si="24"/>
        <v>841.57650000000001</v>
      </c>
      <c r="P218">
        <v>38936</v>
      </c>
      <c r="Q218">
        <v>33003</v>
      </c>
      <c r="R218">
        <v>0.78786716460831008</v>
      </c>
      <c r="S218">
        <v>0.21213283539168989</v>
      </c>
      <c r="T218">
        <v>0.52090507259678309</v>
      </c>
      <c r="U218">
        <v>0.4790949274032168</v>
      </c>
      <c r="V218">
        <v>9.6859421159296841E-2</v>
      </c>
      <c r="W218">
        <v>823</v>
      </c>
      <c r="X218">
        <f t="shared" si="26"/>
        <v>-189</v>
      </c>
      <c r="Y218">
        <v>1149</v>
      </c>
      <c r="Z218">
        <v>918.48774699394812</v>
      </c>
      <c r="AA218">
        <v>823</v>
      </c>
      <c r="AB218" s="9">
        <v>27.4</v>
      </c>
      <c r="AC218">
        <v>0</v>
      </c>
      <c r="AD218">
        <f t="shared" si="27"/>
        <v>0</v>
      </c>
    </row>
    <row r="219" spans="1:30" x14ac:dyDescent="0.6">
      <c r="A219">
        <v>2014</v>
      </c>
      <c r="B219">
        <v>8</v>
      </c>
      <c r="C219">
        <v>6</v>
      </c>
      <c r="D219">
        <f t="shared" si="25"/>
        <v>3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5722.05</v>
      </c>
      <c r="M219" s="13">
        <f t="shared" si="23"/>
        <v>972.74850000000015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5947.65</v>
      </c>
      <c r="O219" s="13">
        <f t="shared" si="24"/>
        <v>1011.1005</v>
      </c>
      <c r="P219">
        <v>38147</v>
      </c>
      <c r="Q219">
        <v>39651</v>
      </c>
      <c r="R219">
        <v>0.75686669322646027</v>
      </c>
      <c r="S219">
        <v>0.24313330677353981</v>
      </c>
      <c r="T219">
        <v>0.56063223664030115</v>
      </c>
      <c r="U219">
        <v>0.43936776335969879</v>
      </c>
      <c r="V219">
        <v>0.2087073383937183</v>
      </c>
      <c r="W219">
        <v>988</v>
      </c>
      <c r="X219">
        <f t="shared" si="26"/>
        <v>165</v>
      </c>
      <c r="Y219">
        <v>1149</v>
      </c>
      <c r="Z219">
        <v>951.34834934780429</v>
      </c>
      <c r="AA219">
        <v>988</v>
      </c>
      <c r="AB219" s="9">
        <v>26.4</v>
      </c>
      <c r="AC219">
        <v>0</v>
      </c>
      <c r="AD219">
        <f t="shared" si="27"/>
        <v>0</v>
      </c>
    </row>
    <row r="220" spans="1:30" x14ac:dyDescent="0.6">
      <c r="A220">
        <v>2014</v>
      </c>
      <c r="B220">
        <v>8</v>
      </c>
      <c r="C220">
        <v>7</v>
      </c>
      <c r="D220">
        <f t="shared" si="25"/>
        <v>4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5456.0999999999995</v>
      </c>
      <c r="M220" s="13">
        <f t="shared" si="23"/>
        <v>927.53699999999992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6259.5</v>
      </c>
      <c r="O220" s="13">
        <f t="shared" si="24"/>
        <v>1064.115</v>
      </c>
      <c r="P220">
        <v>36374</v>
      </c>
      <c r="Q220">
        <v>41730</v>
      </c>
      <c r="R220">
        <v>0.75912587484897776</v>
      </c>
      <c r="S220">
        <v>0.2408741251510223</v>
      </c>
      <c r="T220">
        <v>0.47874087748562483</v>
      </c>
      <c r="U220">
        <v>0.52125912251437523</v>
      </c>
      <c r="V220">
        <v>0.10353580014468659</v>
      </c>
      <c r="W220">
        <v>877</v>
      </c>
      <c r="X220">
        <f t="shared" si="26"/>
        <v>-111</v>
      </c>
      <c r="Y220">
        <v>1149</v>
      </c>
      <c r="Z220">
        <v>894.72622558461637</v>
      </c>
      <c r="AA220">
        <v>877</v>
      </c>
      <c r="AB220" s="9">
        <v>26.7</v>
      </c>
      <c r="AC220">
        <v>0</v>
      </c>
      <c r="AD220">
        <f t="shared" si="27"/>
        <v>0</v>
      </c>
    </row>
    <row r="221" spans="1:30" x14ac:dyDescent="0.6">
      <c r="A221">
        <v>2014</v>
      </c>
      <c r="B221">
        <v>8</v>
      </c>
      <c r="C221">
        <v>8</v>
      </c>
      <c r="D221">
        <f t="shared" si="25"/>
        <v>5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3237.7000000000003</v>
      </c>
      <c r="M221" s="13">
        <f t="shared" si="23"/>
        <v>550.40900000000011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4044.3</v>
      </c>
      <c r="O221" s="13">
        <f t="shared" si="24"/>
        <v>687.53100000000006</v>
      </c>
      <c r="P221">
        <v>32377</v>
      </c>
      <c r="Q221">
        <v>40443</v>
      </c>
      <c r="R221">
        <v>0.72180372853928265</v>
      </c>
      <c r="S221">
        <v>0.27819627146071729</v>
      </c>
      <c r="T221">
        <v>0.51095370195832701</v>
      </c>
      <c r="U221">
        <v>0.48904629804167299</v>
      </c>
      <c r="V221">
        <v>5.3281048518446797E-2</v>
      </c>
      <c r="W221">
        <v>808</v>
      </c>
      <c r="X221">
        <f t="shared" si="26"/>
        <v>-69</v>
      </c>
      <c r="Y221">
        <v>1149</v>
      </c>
      <c r="Z221">
        <v>882.66986192708544</v>
      </c>
      <c r="AA221">
        <v>808</v>
      </c>
      <c r="AB221" s="9">
        <v>24.7</v>
      </c>
      <c r="AC221">
        <v>0</v>
      </c>
      <c r="AD221">
        <f t="shared" si="27"/>
        <v>0</v>
      </c>
    </row>
    <row r="222" spans="1:30" x14ac:dyDescent="0.6">
      <c r="A222">
        <v>2014</v>
      </c>
      <c r="B222">
        <v>8</v>
      </c>
      <c r="C222">
        <v>9</v>
      </c>
      <c r="D222">
        <f t="shared" si="25"/>
        <v>6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3339.7000000000003</v>
      </c>
      <c r="M222" s="13">
        <f t="shared" si="23"/>
        <v>567.74900000000014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3714.6000000000004</v>
      </c>
      <c r="O222" s="13">
        <f t="shared" si="24"/>
        <v>631.48200000000008</v>
      </c>
      <c r="P222">
        <v>33397</v>
      </c>
      <c r="Q222">
        <v>37146</v>
      </c>
      <c r="R222">
        <v>0.75760471965552778</v>
      </c>
      <c r="S222">
        <v>0.24239528034447219</v>
      </c>
      <c r="T222">
        <v>0.47824629464711582</v>
      </c>
      <c r="U222">
        <v>0.52175370535288423</v>
      </c>
      <c r="V222">
        <v>5.3107899804229058E-2</v>
      </c>
      <c r="W222">
        <v>798</v>
      </c>
      <c r="X222">
        <f t="shared" si="26"/>
        <v>-10</v>
      </c>
      <c r="Y222">
        <v>1149</v>
      </c>
      <c r="Z222">
        <v>895.89526060253763</v>
      </c>
      <c r="AA222">
        <v>798</v>
      </c>
      <c r="AB222" s="9">
        <v>26.1</v>
      </c>
      <c r="AC222">
        <v>0</v>
      </c>
      <c r="AD222">
        <f t="shared" si="27"/>
        <v>0</v>
      </c>
    </row>
    <row r="223" spans="1:30" x14ac:dyDescent="0.6">
      <c r="A223">
        <v>2014</v>
      </c>
      <c r="B223">
        <v>8</v>
      </c>
      <c r="C223">
        <v>10</v>
      </c>
      <c r="D223">
        <f t="shared" si="25"/>
        <v>7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3930.6000000000004</v>
      </c>
      <c r="M223" s="13">
        <f t="shared" si="23"/>
        <v>668.20200000000011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3571.4</v>
      </c>
      <c r="O223" s="13">
        <f t="shared" si="24"/>
        <v>607.13800000000003</v>
      </c>
      <c r="P223">
        <v>39306</v>
      </c>
      <c r="Q223">
        <v>35714</v>
      </c>
      <c r="R223">
        <v>0.80322563756425169</v>
      </c>
      <c r="S223">
        <v>0.19677436243574831</v>
      </c>
      <c r="T223">
        <v>0.49352532992914722</v>
      </c>
      <c r="U223">
        <v>0.50647467007085278</v>
      </c>
      <c r="V223">
        <v>9.1144962561259299E-2</v>
      </c>
      <c r="W223">
        <v>907</v>
      </c>
      <c r="X223">
        <f t="shared" si="26"/>
        <v>109</v>
      </c>
      <c r="Y223">
        <v>1149</v>
      </c>
      <c r="Z223">
        <v>998.5943917805987</v>
      </c>
      <c r="AA223">
        <v>907</v>
      </c>
      <c r="AB223" s="9">
        <v>25.4</v>
      </c>
      <c r="AC223">
        <v>0</v>
      </c>
      <c r="AD223">
        <f t="shared" si="27"/>
        <v>0</v>
      </c>
    </row>
    <row r="224" spans="1:30" x14ac:dyDescent="0.6">
      <c r="A224">
        <v>2014</v>
      </c>
      <c r="B224">
        <v>8</v>
      </c>
      <c r="C224">
        <v>11</v>
      </c>
      <c r="D224">
        <f t="shared" si="25"/>
        <v>1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5946</v>
      </c>
      <c r="M224" s="13">
        <f t="shared" si="23"/>
        <v>1010.82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5093.25</v>
      </c>
      <c r="O224" s="13">
        <f t="shared" si="24"/>
        <v>865.85250000000008</v>
      </c>
      <c r="P224">
        <v>39640</v>
      </c>
      <c r="Q224">
        <v>33955</v>
      </c>
      <c r="R224">
        <v>0.75510226510296041</v>
      </c>
      <c r="S224">
        <v>0.2448977348970397</v>
      </c>
      <c r="T224">
        <v>0.48432622613657089</v>
      </c>
      <c r="U224">
        <v>0.51567377386342905</v>
      </c>
      <c r="V224">
        <v>2.6393680836116869E-2</v>
      </c>
      <c r="W224">
        <v>849</v>
      </c>
      <c r="X224">
        <f t="shared" si="26"/>
        <v>-58</v>
      </c>
      <c r="Y224">
        <v>1149</v>
      </c>
      <c r="Z224">
        <v>878.53484706739141</v>
      </c>
      <c r="AA224">
        <v>849</v>
      </c>
      <c r="AB224" s="9">
        <v>24.6</v>
      </c>
      <c r="AC224">
        <v>0</v>
      </c>
      <c r="AD224">
        <f t="shared" si="27"/>
        <v>0</v>
      </c>
    </row>
    <row r="225" spans="1:30" x14ac:dyDescent="0.6">
      <c r="A225">
        <v>2014</v>
      </c>
      <c r="B225">
        <v>8</v>
      </c>
      <c r="C225">
        <v>12</v>
      </c>
      <c r="D225">
        <f t="shared" si="25"/>
        <v>2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21"/>
        <v>0</v>
      </c>
      <c r="I225">
        <f t="shared" si="22"/>
        <v>0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5857.05</v>
      </c>
      <c r="M225" s="13">
        <f t="shared" si="23"/>
        <v>995.69850000000008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5663.0999999999995</v>
      </c>
      <c r="O225" s="13">
        <f t="shared" si="24"/>
        <v>962.72699999999998</v>
      </c>
      <c r="P225">
        <v>39047</v>
      </c>
      <c r="Q225">
        <v>37754</v>
      </c>
      <c r="R225">
        <v>0.72573236753752735</v>
      </c>
      <c r="S225">
        <v>0.2742676324624726</v>
      </c>
      <c r="T225">
        <v>0.48189659212181901</v>
      </c>
      <c r="U225">
        <v>0.51810340787818088</v>
      </c>
      <c r="V225">
        <v>1.7939529718591939E-2</v>
      </c>
      <c r="W225">
        <v>877</v>
      </c>
      <c r="X225">
        <f t="shared" si="26"/>
        <v>28</v>
      </c>
      <c r="Y225">
        <v>1149</v>
      </c>
      <c r="Z225">
        <v>887.66381735721586</v>
      </c>
      <c r="AA225">
        <v>877</v>
      </c>
      <c r="AB225" s="9">
        <v>25.7</v>
      </c>
      <c r="AC225">
        <v>0</v>
      </c>
      <c r="AD225">
        <f t="shared" si="27"/>
        <v>0</v>
      </c>
    </row>
    <row r="226" spans="1:30" x14ac:dyDescent="0.6">
      <c r="A226">
        <v>2014</v>
      </c>
      <c r="B226">
        <v>8</v>
      </c>
      <c r="C226">
        <v>13</v>
      </c>
      <c r="D226">
        <f t="shared" si="25"/>
        <v>3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21"/>
        <v>0</v>
      </c>
      <c r="I226">
        <f t="shared" si="22"/>
        <v>0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6185.55</v>
      </c>
      <c r="M226" s="13">
        <f t="shared" si="23"/>
        <v>1051.5435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6013.65</v>
      </c>
      <c r="O226" s="13">
        <f t="shared" si="24"/>
        <v>1022.3205</v>
      </c>
      <c r="P226">
        <v>41237</v>
      </c>
      <c r="Q226">
        <v>40091</v>
      </c>
      <c r="R226">
        <v>0.76308634741129178</v>
      </c>
      <c r="S226">
        <v>0.2369136525887082</v>
      </c>
      <c r="T226">
        <v>0.56107834027814563</v>
      </c>
      <c r="U226">
        <v>0.43892165972185437</v>
      </c>
      <c r="V226">
        <v>0.11685265006385701</v>
      </c>
      <c r="W226">
        <v>949</v>
      </c>
      <c r="X226">
        <f t="shared" si="26"/>
        <v>72</v>
      </c>
      <c r="Y226">
        <v>1149</v>
      </c>
      <c r="Z226">
        <v>997.04688616784983</v>
      </c>
      <c r="AA226">
        <v>949</v>
      </c>
      <c r="AB226" s="9">
        <v>25.6</v>
      </c>
      <c r="AC226">
        <v>6.1</v>
      </c>
      <c r="AD226">
        <f t="shared" si="27"/>
        <v>156.16</v>
      </c>
    </row>
    <row r="227" spans="1:30" x14ac:dyDescent="0.6">
      <c r="A227">
        <v>2014</v>
      </c>
      <c r="B227">
        <v>8</v>
      </c>
      <c r="C227">
        <v>14</v>
      </c>
      <c r="D227">
        <f t="shared" si="25"/>
        <v>4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21"/>
        <v>0</v>
      </c>
      <c r="I227">
        <f t="shared" si="22"/>
        <v>0</v>
      </c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6424.95</v>
      </c>
      <c r="M227" s="13">
        <f t="shared" si="23"/>
        <v>1092.2415000000001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6288.3</v>
      </c>
      <c r="O227" s="13">
        <f t="shared" si="24"/>
        <v>1069.0110000000002</v>
      </c>
      <c r="P227">
        <v>42833</v>
      </c>
      <c r="Q227">
        <v>41922</v>
      </c>
      <c r="R227">
        <v>0.75849714851419958</v>
      </c>
      <c r="S227">
        <v>0.24150285148580039</v>
      </c>
      <c r="T227">
        <v>0.54167901810421271</v>
      </c>
      <c r="U227">
        <v>0.45832098189578718</v>
      </c>
      <c r="V227">
        <v>0.26715058223276422</v>
      </c>
      <c r="W227">
        <v>1009</v>
      </c>
      <c r="X227">
        <f t="shared" si="26"/>
        <v>60</v>
      </c>
      <c r="Y227">
        <v>1149</v>
      </c>
      <c r="Z227">
        <v>1035.9932242421271</v>
      </c>
      <c r="AA227">
        <v>1009</v>
      </c>
      <c r="AB227" s="9">
        <v>22.5</v>
      </c>
      <c r="AC227">
        <v>16.899999999999999</v>
      </c>
      <c r="AD227">
        <f t="shared" si="27"/>
        <v>380.24999999999994</v>
      </c>
    </row>
    <row r="228" spans="1:30" x14ac:dyDescent="0.6">
      <c r="A228">
        <v>2014</v>
      </c>
      <c r="B228">
        <v>8</v>
      </c>
      <c r="C228">
        <v>15</v>
      </c>
      <c r="D228">
        <f t="shared" si="25"/>
        <v>5</v>
      </c>
      <c r="E228" t="s">
        <v>23</v>
      </c>
      <c r="F228" t="s">
        <v>11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21"/>
        <v>1</v>
      </c>
      <c r="I228">
        <f t="shared" si="22"/>
        <v>1</v>
      </c>
      <c r="J228" s="12" t="s">
        <v>67</v>
      </c>
      <c r="K228" s="12"/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4228.7</v>
      </c>
      <c r="M228" s="13">
        <f t="shared" si="23"/>
        <v>718.87900000000002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4060.3</v>
      </c>
      <c r="O228" s="13">
        <f t="shared" si="24"/>
        <v>690.25100000000009</v>
      </c>
      <c r="P228">
        <v>42287</v>
      </c>
      <c r="Q228">
        <v>40603</v>
      </c>
      <c r="R228">
        <v>0.73716464289413908</v>
      </c>
      <c r="S228">
        <v>0.26283535710586098</v>
      </c>
      <c r="T228">
        <v>0.51252420623862749</v>
      </c>
      <c r="U228">
        <v>0.48747579376137251</v>
      </c>
      <c r="V228">
        <v>9.7510333803950716E-2</v>
      </c>
      <c r="W228">
        <v>1076</v>
      </c>
      <c r="X228">
        <f t="shared" si="26"/>
        <v>67</v>
      </c>
      <c r="Y228">
        <v>1149</v>
      </c>
      <c r="Z228">
        <v>1108.913617591345</v>
      </c>
      <c r="AA228">
        <v>1076</v>
      </c>
      <c r="AB228" s="9">
        <v>23.5</v>
      </c>
      <c r="AC228">
        <v>18.399999999999999</v>
      </c>
      <c r="AD228">
        <f t="shared" si="27"/>
        <v>432.4</v>
      </c>
    </row>
    <row r="229" spans="1:30" x14ac:dyDescent="0.6">
      <c r="A229">
        <v>2014</v>
      </c>
      <c r="B229">
        <v>8</v>
      </c>
      <c r="C229">
        <v>16</v>
      </c>
      <c r="D229">
        <f t="shared" si="25"/>
        <v>6</v>
      </c>
      <c r="E229" t="s">
        <v>23</v>
      </c>
      <c r="F229" t="s">
        <v>15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21"/>
        <v>0</v>
      </c>
      <c r="I229">
        <f t="shared" si="22"/>
        <v>1</v>
      </c>
      <c r="J229" s="12" t="s">
        <v>67</v>
      </c>
      <c r="K229" s="12"/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3436.5</v>
      </c>
      <c r="M229" s="12">
        <f t="shared" si="23"/>
        <v>584.20500000000004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4159.6000000000004</v>
      </c>
      <c r="O229" s="12">
        <f t="shared" si="24"/>
        <v>707.13200000000006</v>
      </c>
      <c r="P229">
        <v>34365</v>
      </c>
      <c r="Q229">
        <v>41596</v>
      </c>
      <c r="R229">
        <v>0.7627305919106131</v>
      </c>
      <c r="S229">
        <v>0.2372694080893869</v>
      </c>
      <c r="T229">
        <v>0.50600314952075165</v>
      </c>
      <c r="U229">
        <v>0.4939968504792483</v>
      </c>
      <c r="V229">
        <v>6.276152078934491E-2</v>
      </c>
      <c r="W229">
        <v>901</v>
      </c>
      <c r="X229">
        <f t="shared" si="26"/>
        <v>-175</v>
      </c>
      <c r="Y229">
        <v>1149</v>
      </c>
      <c r="Z229">
        <v>1003.600905629623</v>
      </c>
      <c r="AA229">
        <v>901</v>
      </c>
      <c r="AB229" s="9">
        <v>24.2</v>
      </c>
      <c r="AC229">
        <v>0</v>
      </c>
      <c r="AD229">
        <f t="shared" si="27"/>
        <v>0</v>
      </c>
    </row>
    <row r="230" spans="1:30" x14ac:dyDescent="0.6">
      <c r="A230">
        <v>2014</v>
      </c>
      <c r="B230">
        <v>8</v>
      </c>
      <c r="C230">
        <v>17</v>
      </c>
      <c r="D230">
        <f t="shared" si="25"/>
        <v>7</v>
      </c>
      <c r="E230" t="s">
        <v>23</v>
      </c>
      <c r="F230" t="s">
        <v>17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21"/>
        <v>0</v>
      </c>
      <c r="I230">
        <f t="shared" si="22"/>
        <v>1</v>
      </c>
      <c r="J230" s="12" t="s">
        <v>67</v>
      </c>
      <c r="K230" s="12"/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4106.4000000000005</v>
      </c>
      <c r="M230" s="13">
        <f t="shared" si="23"/>
        <v>698.08800000000019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4420.8</v>
      </c>
      <c r="O230" s="13">
        <f t="shared" si="24"/>
        <v>751.53600000000006</v>
      </c>
      <c r="P230">
        <v>41064</v>
      </c>
      <c r="Q230">
        <v>44208</v>
      </c>
      <c r="R230">
        <v>0.72413879670992842</v>
      </c>
      <c r="S230">
        <v>0.27586120329007158</v>
      </c>
      <c r="T230">
        <v>0.50078668171505247</v>
      </c>
      <c r="U230">
        <v>0.49921331828494758</v>
      </c>
      <c r="V230">
        <v>0.25497455872982772</v>
      </c>
      <c r="W230">
        <v>1124</v>
      </c>
      <c r="X230">
        <f t="shared" si="26"/>
        <v>223</v>
      </c>
      <c r="Y230">
        <v>1149</v>
      </c>
      <c r="Z230">
        <v>1118.136308184663</v>
      </c>
      <c r="AA230">
        <v>1124</v>
      </c>
      <c r="AB230" s="9">
        <v>24.8</v>
      </c>
      <c r="AC230">
        <v>14.5</v>
      </c>
      <c r="AD230">
        <f t="shared" si="27"/>
        <v>359.6</v>
      </c>
    </row>
    <row r="231" spans="1:30" x14ac:dyDescent="0.6">
      <c r="A231">
        <v>2014</v>
      </c>
      <c r="B231">
        <v>8</v>
      </c>
      <c r="C231">
        <v>18</v>
      </c>
      <c r="D231">
        <f t="shared" si="25"/>
        <v>1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21"/>
        <v>0</v>
      </c>
      <c r="I231">
        <f t="shared" si="22"/>
        <v>0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5926.3499999999995</v>
      </c>
      <c r="M231" s="13">
        <f t="shared" si="23"/>
        <v>1007.4795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5876.25</v>
      </c>
      <c r="O231" s="13">
        <f t="shared" si="24"/>
        <v>998.96250000000009</v>
      </c>
      <c r="P231">
        <v>39509</v>
      </c>
      <c r="Q231">
        <v>39175</v>
      </c>
      <c r="R231">
        <v>0.75541716607970777</v>
      </c>
      <c r="S231">
        <v>0.2445828339202922</v>
      </c>
      <c r="T231">
        <v>0.53901733962078791</v>
      </c>
      <c r="U231">
        <v>0.46098266037921209</v>
      </c>
      <c r="V231">
        <v>0.15745008529352239</v>
      </c>
      <c r="W231">
        <v>912</v>
      </c>
      <c r="X231">
        <f t="shared" si="26"/>
        <v>-212</v>
      </c>
      <c r="Y231">
        <v>1149</v>
      </c>
      <c r="Z231">
        <v>924.94759570858503</v>
      </c>
      <c r="AA231">
        <v>912</v>
      </c>
      <c r="AB231" s="9">
        <v>26.4</v>
      </c>
      <c r="AC231">
        <v>7</v>
      </c>
      <c r="AD231">
        <f t="shared" si="27"/>
        <v>184.79999999999998</v>
      </c>
    </row>
    <row r="232" spans="1:30" x14ac:dyDescent="0.6">
      <c r="A232">
        <v>2014</v>
      </c>
      <c r="B232">
        <v>8</v>
      </c>
      <c r="C232">
        <v>19</v>
      </c>
      <c r="D232">
        <f t="shared" si="25"/>
        <v>2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5721.45</v>
      </c>
      <c r="M232" s="13">
        <f t="shared" si="23"/>
        <v>972.64650000000006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5697.75</v>
      </c>
      <c r="O232" s="13">
        <f t="shared" si="24"/>
        <v>968.61750000000006</v>
      </c>
      <c r="P232">
        <v>38143</v>
      </c>
      <c r="Q232">
        <v>37985</v>
      </c>
      <c r="R232">
        <v>0.69613713331879712</v>
      </c>
      <c r="S232">
        <v>0.30386286668120283</v>
      </c>
      <c r="T232">
        <v>0.53935238777131811</v>
      </c>
      <c r="U232">
        <v>0.46064761222868189</v>
      </c>
      <c r="V232">
        <v>7.1220762275516089E-2</v>
      </c>
      <c r="W232">
        <v>950</v>
      </c>
      <c r="X232">
        <f t="shared" si="26"/>
        <v>38</v>
      </c>
      <c r="Y232">
        <v>1149</v>
      </c>
      <c r="Z232">
        <v>960.58688228541848</v>
      </c>
      <c r="AA232">
        <v>950</v>
      </c>
      <c r="AB232" s="9">
        <v>23.8</v>
      </c>
      <c r="AC232">
        <v>33.4</v>
      </c>
      <c r="AD232">
        <f t="shared" si="27"/>
        <v>794.92</v>
      </c>
    </row>
    <row r="233" spans="1:30" x14ac:dyDescent="0.6">
      <c r="A233">
        <v>2014</v>
      </c>
      <c r="B233">
        <v>8</v>
      </c>
      <c r="C233">
        <v>20</v>
      </c>
      <c r="D233">
        <f t="shared" si="25"/>
        <v>3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5653.8</v>
      </c>
      <c r="M233" s="13">
        <f t="shared" si="23"/>
        <v>961.14600000000007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5987.8499999999995</v>
      </c>
      <c r="O233" s="13">
        <f t="shared" si="24"/>
        <v>1017.9345</v>
      </c>
      <c r="P233">
        <v>37692</v>
      </c>
      <c r="Q233">
        <v>39919</v>
      </c>
      <c r="R233">
        <v>0.71231195616561449</v>
      </c>
      <c r="S233">
        <v>0.28768804383438551</v>
      </c>
      <c r="T233">
        <v>0.50686798327108162</v>
      </c>
      <c r="U233">
        <v>0.49313201672891832</v>
      </c>
      <c r="V233">
        <v>0.19841561573402849</v>
      </c>
      <c r="W233">
        <v>1074</v>
      </c>
      <c r="X233">
        <f t="shared" si="26"/>
        <v>124</v>
      </c>
      <c r="Y233">
        <v>1149</v>
      </c>
      <c r="Z233">
        <v>999.52948504708399</v>
      </c>
      <c r="AA233">
        <v>1074</v>
      </c>
      <c r="AB233" s="9">
        <v>24.1</v>
      </c>
      <c r="AC233">
        <v>64.8</v>
      </c>
      <c r="AD233">
        <f t="shared" si="27"/>
        <v>1561.68</v>
      </c>
    </row>
    <row r="234" spans="1:30" x14ac:dyDescent="0.6">
      <c r="A234">
        <v>2014</v>
      </c>
      <c r="B234">
        <v>8</v>
      </c>
      <c r="C234">
        <v>21</v>
      </c>
      <c r="D234">
        <f t="shared" si="25"/>
        <v>4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5914.3499999999995</v>
      </c>
      <c r="M234" s="13">
        <f t="shared" si="23"/>
        <v>1005.4395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6035.7</v>
      </c>
      <c r="O234" s="13">
        <f t="shared" si="24"/>
        <v>1026.069</v>
      </c>
      <c r="P234">
        <v>39429</v>
      </c>
      <c r="Q234">
        <v>40238</v>
      </c>
      <c r="R234">
        <v>0.73885314713781525</v>
      </c>
      <c r="S234">
        <v>0.26114685286218481</v>
      </c>
      <c r="T234">
        <v>0.54419373925499559</v>
      </c>
      <c r="U234">
        <v>0.45580626074500441</v>
      </c>
      <c r="V234">
        <v>0.14920116879817469</v>
      </c>
      <c r="W234">
        <v>945</v>
      </c>
      <c r="X234">
        <f t="shared" si="26"/>
        <v>-129</v>
      </c>
      <c r="Y234">
        <v>1149</v>
      </c>
      <c r="Z234">
        <v>972.82945834125121</v>
      </c>
      <c r="AA234">
        <v>945</v>
      </c>
      <c r="AB234" s="9">
        <v>25.8</v>
      </c>
      <c r="AC234">
        <v>0</v>
      </c>
      <c r="AD234">
        <f t="shared" si="27"/>
        <v>0</v>
      </c>
    </row>
    <row r="235" spans="1:30" x14ac:dyDescent="0.6">
      <c r="A235">
        <v>2014</v>
      </c>
      <c r="B235">
        <v>8</v>
      </c>
      <c r="C235">
        <v>22</v>
      </c>
      <c r="D235">
        <f t="shared" si="25"/>
        <v>5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3992.3</v>
      </c>
      <c r="M235" s="13">
        <f t="shared" si="23"/>
        <v>678.69100000000003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3978.9</v>
      </c>
      <c r="O235" s="13">
        <f t="shared" si="24"/>
        <v>676.41300000000001</v>
      </c>
      <c r="P235">
        <v>39923</v>
      </c>
      <c r="Q235">
        <v>39789</v>
      </c>
      <c r="R235">
        <v>0.70700655035153803</v>
      </c>
      <c r="S235">
        <v>0.29299344964846191</v>
      </c>
      <c r="T235">
        <v>0.51948494461305394</v>
      </c>
      <c r="U235">
        <v>0.480515055386946</v>
      </c>
      <c r="V235">
        <v>0.1093406373438667</v>
      </c>
      <c r="W235">
        <v>990</v>
      </c>
      <c r="X235">
        <f t="shared" si="26"/>
        <v>45</v>
      </c>
      <c r="Y235">
        <v>1149</v>
      </c>
      <c r="Z235">
        <v>978.42344212252453</v>
      </c>
      <c r="AA235">
        <v>990</v>
      </c>
      <c r="AB235" s="9">
        <v>25.3</v>
      </c>
      <c r="AC235">
        <v>0</v>
      </c>
      <c r="AD235">
        <f t="shared" si="27"/>
        <v>0</v>
      </c>
    </row>
    <row r="236" spans="1:30" x14ac:dyDescent="0.6">
      <c r="A236">
        <v>2014</v>
      </c>
      <c r="B236">
        <v>8</v>
      </c>
      <c r="C236">
        <v>23</v>
      </c>
      <c r="D236">
        <f t="shared" si="25"/>
        <v>6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3841.7000000000003</v>
      </c>
      <c r="M236" s="13">
        <f t="shared" si="23"/>
        <v>653.08900000000006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3911.7000000000003</v>
      </c>
      <c r="O236" s="13">
        <f t="shared" si="24"/>
        <v>664.98900000000015</v>
      </c>
      <c r="P236">
        <v>38417</v>
      </c>
      <c r="Q236">
        <v>39117</v>
      </c>
      <c r="R236">
        <v>0.75563865614500569</v>
      </c>
      <c r="S236">
        <v>0.2443613438549942</v>
      </c>
      <c r="T236">
        <v>0.4799281123572775</v>
      </c>
      <c r="U236">
        <v>0.5200718876427225</v>
      </c>
      <c r="V236">
        <v>3.9442628299846197E-2</v>
      </c>
      <c r="W236">
        <v>997</v>
      </c>
      <c r="X236">
        <f t="shared" si="26"/>
        <v>7</v>
      </c>
      <c r="Y236">
        <v>1149</v>
      </c>
      <c r="Z236">
        <v>956.83500601715855</v>
      </c>
      <c r="AA236">
        <v>997</v>
      </c>
      <c r="AB236" s="9">
        <v>25.8</v>
      </c>
      <c r="AC236">
        <v>0</v>
      </c>
      <c r="AD236">
        <f t="shared" si="27"/>
        <v>0</v>
      </c>
    </row>
    <row r="237" spans="1:30" x14ac:dyDescent="0.6">
      <c r="A237">
        <v>2014</v>
      </c>
      <c r="B237">
        <v>8</v>
      </c>
      <c r="C237">
        <v>24</v>
      </c>
      <c r="D237">
        <f t="shared" si="25"/>
        <v>7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3973.6000000000004</v>
      </c>
      <c r="M237" s="13">
        <f t="shared" si="23"/>
        <v>675.51200000000006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4015.3</v>
      </c>
      <c r="O237" s="13">
        <f t="shared" si="24"/>
        <v>682.60100000000011</v>
      </c>
      <c r="P237">
        <v>39736</v>
      </c>
      <c r="Q237">
        <v>40153</v>
      </c>
      <c r="R237">
        <v>0.70389821662905872</v>
      </c>
      <c r="S237">
        <v>0.29610178337094117</v>
      </c>
      <c r="T237">
        <v>0.4828722675035399</v>
      </c>
      <c r="U237">
        <v>0.51712773249646005</v>
      </c>
      <c r="V237">
        <v>8.1342629318579551E-2</v>
      </c>
      <c r="W237">
        <v>1100</v>
      </c>
      <c r="X237">
        <f t="shared" si="26"/>
        <v>103</v>
      </c>
      <c r="Y237">
        <v>1149</v>
      </c>
      <c r="Z237">
        <v>1140.1552223207509</v>
      </c>
      <c r="AA237">
        <v>1100</v>
      </c>
      <c r="AB237" s="9">
        <v>25.9</v>
      </c>
      <c r="AC237">
        <v>107</v>
      </c>
      <c r="AD237">
        <f t="shared" si="27"/>
        <v>2771.2999999999997</v>
      </c>
    </row>
    <row r="238" spans="1:30" x14ac:dyDescent="0.6">
      <c r="A238">
        <v>2014</v>
      </c>
      <c r="B238">
        <v>8</v>
      </c>
      <c r="C238">
        <v>25</v>
      </c>
      <c r="D238">
        <f t="shared" si="25"/>
        <v>1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5946.9</v>
      </c>
      <c r="M238" s="13">
        <f t="shared" si="23"/>
        <v>1010.973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5632.05</v>
      </c>
      <c r="O238" s="13">
        <f t="shared" si="24"/>
        <v>957.44850000000008</v>
      </c>
      <c r="P238">
        <v>39646</v>
      </c>
      <c r="Q238">
        <v>37547</v>
      </c>
      <c r="R238">
        <v>0.72676978622505428</v>
      </c>
      <c r="S238">
        <v>0.27323021377494561</v>
      </c>
      <c r="T238">
        <v>0.57440663007097104</v>
      </c>
      <c r="U238">
        <v>0.42559336992902902</v>
      </c>
      <c r="V238">
        <v>0.24836055967978549</v>
      </c>
      <c r="W238">
        <v>1031</v>
      </c>
      <c r="X238">
        <f t="shared" si="26"/>
        <v>-69</v>
      </c>
      <c r="Y238">
        <v>1149</v>
      </c>
      <c r="Z238">
        <v>943.38402170104177</v>
      </c>
      <c r="AA238">
        <v>1031</v>
      </c>
      <c r="AB238" s="9">
        <v>26.8</v>
      </c>
      <c r="AC238">
        <v>3.3</v>
      </c>
      <c r="AD238">
        <f t="shared" si="27"/>
        <v>88.44</v>
      </c>
    </row>
    <row r="239" spans="1:30" x14ac:dyDescent="0.6">
      <c r="A239">
        <v>2014</v>
      </c>
      <c r="B239">
        <v>8</v>
      </c>
      <c r="C239">
        <v>26</v>
      </c>
      <c r="D239">
        <f t="shared" si="25"/>
        <v>2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5946</v>
      </c>
      <c r="M239" s="13">
        <f t="shared" si="23"/>
        <v>1010.82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5563.05</v>
      </c>
      <c r="O239" s="13">
        <f t="shared" si="24"/>
        <v>945.71850000000006</v>
      </c>
      <c r="P239">
        <v>39640</v>
      </c>
      <c r="Q239">
        <v>37087</v>
      </c>
      <c r="R239">
        <v>0.78555234052518619</v>
      </c>
      <c r="S239">
        <v>0.21444765947481381</v>
      </c>
      <c r="T239">
        <v>0.54251795555531734</v>
      </c>
      <c r="U239">
        <v>0.45748204444468271</v>
      </c>
      <c r="V239">
        <v>5.6541153997478007E-2</v>
      </c>
      <c r="W239">
        <v>1000</v>
      </c>
      <c r="X239">
        <f t="shared" si="26"/>
        <v>-31</v>
      </c>
      <c r="Y239">
        <v>1149</v>
      </c>
      <c r="Z239">
        <v>939.61422566456474</v>
      </c>
      <c r="AA239">
        <v>1000</v>
      </c>
      <c r="AB239" s="9">
        <v>25.7</v>
      </c>
      <c r="AC239">
        <v>0</v>
      </c>
      <c r="AD239">
        <f t="shared" si="27"/>
        <v>0</v>
      </c>
    </row>
    <row r="240" spans="1:30" x14ac:dyDescent="0.6">
      <c r="A240">
        <v>2014</v>
      </c>
      <c r="B240">
        <v>8</v>
      </c>
      <c r="C240">
        <v>27</v>
      </c>
      <c r="D240">
        <f t="shared" si="25"/>
        <v>3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5703.5999999999995</v>
      </c>
      <c r="M240" s="13">
        <f t="shared" si="23"/>
        <v>969.61199999999997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5876.8499999999995</v>
      </c>
      <c r="O240" s="13">
        <f t="shared" si="24"/>
        <v>999.06449999999995</v>
      </c>
      <c r="P240">
        <v>38024</v>
      </c>
      <c r="Q240">
        <v>39179</v>
      </c>
      <c r="R240">
        <v>0.71346602580722362</v>
      </c>
      <c r="S240">
        <v>0.28653397419277638</v>
      </c>
      <c r="T240">
        <v>0.53577332754964335</v>
      </c>
      <c r="U240">
        <v>0.46422667245035659</v>
      </c>
      <c r="V240">
        <v>0.10818304880237729</v>
      </c>
      <c r="W240">
        <v>1166</v>
      </c>
      <c r="X240">
        <f t="shared" si="26"/>
        <v>166</v>
      </c>
      <c r="Y240">
        <v>1149</v>
      </c>
      <c r="Z240">
        <v>929.87916750601187</v>
      </c>
      <c r="AA240">
        <v>1166</v>
      </c>
      <c r="AB240" s="9">
        <v>24.6</v>
      </c>
      <c r="AC240">
        <v>1</v>
      </c>
      <c r="AD240">
        <f t="shared" si="27"/>
        <v>24.6</v>
      </c>
    </row>
    <row r="241" spans="1:30" x14ac:dyDescent="0.6">
      <c r="A241">
        <v>2014</v>
      </c>
      <c r="B241">
        <v>8</v>
      </c>
      <c r="C241">
        <v>28</v>
      </c>
      <c r="D241">
        <f t="shared" si="25"/>
        <v>4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5430.45</v>
      </c>
      <c r="M241" s="13">
        <f t="shared" si="23"/>
        <v>923.17650000000003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6098.7</v>
      </c>
      <c r="O241" s="13">
        <f t="shared" si="24"/>
        <v>1036.779</v>
      </c>
      <c r="P241">
        <v>36203</v>
      </c>
      <c r="Q241">
        <v>40658</v>
      </c>
      <c r="R241">
        <v>0.71869928024866259</v>
      </c>
      <c r="S241">
        <v>0.28130071975133741</v>
      </c>
      <c r="T241">
        <v>0.4965369125342195</v>
      </c>
      <c r="U241">
        <v>0.5034630874657805</v>
      </c>
      <c r="V241">
        <v>0.1160307483239396</v>
      </c>
      <c r="W241">
        <v>1139</v>
      </c>
      <c r="X241">
        <f t="shared" si="26"/>
        <v>-27</v>
      </c>
      <c r="Y241">
        <v>1149</v>
      </c>
      <c r="Z241">
        <v>936.28129172955676</v>
      </c>
      <c r="AA241">
        <v>1139</v>
      </c>
      <c r="AB241" s="9">
        <v>22.1</v>
      </c>
      <c r="AC241">
        <v>25.4</v>
      </c>
      <c r="AD241">
        <f t="shared" si="27"/>
        <v>561.34</v>
      </c>
    </row>
    <row r="242" spans="1:30" x14ac:dyDescent="0.6">
      <c r="A242">
        <v>2014</v>
      </c>
      <c r="B242">
        <v>8</v>
      </c>
      <c r="C242">
        <v>29</v>
      </c>
      <c r="D242">
        <f t="shared" si="25"/>
        <v>5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3160</v>
      </c>
      <c r="M242" s="13">
        <f t="shared" si="23"/>
        <v>537.20000000000005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3991.5</v>
      </c>
      <c r="O242" s="13">
        <f t="shared" si="24"/>
        <v>678.55500000000006</v>
      </c>
      <c r="P242">
        <v>31600</v>
      </c>
      <c r="Q242">
        <v>39915</v>
      </c>
      <c r="R242">
        <v>0.71280991967536966</v>
      </c>
      <c r="S242">
        <v>0.28719008032463039</v>
      </c>
      <c r="T242">
        <v>0.53359513533991454</v>
      </c>
      <c r="U242">
        <v>0.46640486466008541</v>
      </c>
      <c r="V242">
        <v>0.15966845965929061</v>
      </c>
      <c r="W242">
        <v>979</v>
      </c>
      <c r="X242">
        <f t="shared" si="26"/>
        <v>-160</v>
      </c>
      <c r="Y242">
        <v>1149</v>
      </c>
      <c r="Z242">
        <v>928.17672102416213</v>
      </c>
      <c r="AA242">
        <v>979</v>
      </c>
      <c r="AB242" s="9">
        <v>22.1</v>
      </c>
      <c r="AC242">
        <v>27.9</v>
      </c>
      <c r="AD242">
        <f t="shared" si="27"/>
        <v>616.59</v>
      </c>
    </row>
    <row r="243" spans="1:30" x14ac:dyDescent="0.6">
      <c r="A243">
        <v>2014</v>
      </c>
      <c r="B243">
        <v>8</v>
      </c>
      <c r="C243">
        <v>30</v>
      </c>
      <c r="D243">
        <f t="shared" si="25"/>
        <v>6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3082.2000000000003</v>
      </c>
      <c r="M243" s="13">
        <f t="shared" si="23"/>
        <v>523.97400000000005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3761</v>
      </c>
      <c r="O243" s="13">
        <f t="shared" si="24"/>
        <v>639.37</v>
      </c>
      <c r="P243">
        <v>30822</v>
      </c>
      <c r="Q243">
        <v>37610</v>
      </c>
      <c r="R243">
        <v>0.75602659858924126</v>
      </c>
      <c r="S243">
        <v>0.24397340141075871</v>
      </c>
      <c r="T243">
        <v>0.52317642681167942</v>
      </c>
      <c r="U243">
        <v>0.47682357318832058</v>
      </c>
      <c r="V243">
        <v>9.597344969103061E-2</v>
      </c>
      <c r="W243">
        <v>1009</v>
      </c>
      <c r="X243">
        <f t="shared" si="26"/>
        <v>30</v>
      </c>
      <c r="Y243">
        <v>1149</v>
      </c>
      <c r="Z243">
        <v>892.37115724413832</v>
      </c>
      <c r="AA243">
        <v>1009</v>
      </c>
      <c r="AB243" s="9">
        <v>23.4</v>
      </c>
      <c r="AC243">
        <v>0</v>
      </c>
      <c r="AD243">
        <f t="shared" si="27"/>
        <v>0</v>
      </c>
    </row>
    <row r="244" spans="1:30" x14ac:dyDescent="0.6">
      <c r="A244">
        <v>2014</v>
      </c>
      <c r="B244">
        <v>8</v>
      </c>
      <c r="C244">
        <v>31</v>
      </c>
      <c r="D244">
        <f t="shared" si="25"/>
        <v>7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2961</v>
      </c>
      <c r="M244" s="13">
        <f t="shared" si="23"/>
        <v>503.37000000000006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3752.1000000000004</v>
      </c>
      <c r="O244" s="13">
        <f t="shared" si="24"/>
        <v>637.85700000000008</v>
      </c>
      <c r="P244">
        <v>29610</v>
      </c>
      <c r="Q244">
        <v>37521</v>
      </c>
      <c r="R244">
        <v>0.74912196205158788</v>
      </c>
      <c r="S244">
        <v>0.25087803794841212</v>
      </c>
      <c r="T244">
        <v>0.4931889245790812</v>
      </c>
      <c r="U244">
        <v>0.50681107542091874</v>
      </c>
      <c r="V244">
        <v>8.7399762093389538E-2</v>
      </c>
      <c r="W244">
        <v>929</v>
      </c>
      <c r="X244">
        <f t="shared" si="26"/>
        <v>-80</v>
      </c>
      <c r="Y244">
        <v>1149</v>
      </c>
      <c r="Z244">
        <v>876.13919866033314</v>
      </c>
      <c r="AA244">
        <v>929</v>
      </c>
      <c r="AB244" s="9">
        <v>23.3</v>
      </c>
      <c r="AC244">
        <v>0</v>
      </c>
      <c r="AD244">
        <f t="shared" si="27"/>
        <v>0</v>
      </c>
    </row>
    <row r="245" spans="1:30" x14ac:dyDescent="0.6">
      <c r="A245">
        <v>2014</v>
      </c>
      <c r="B245">
        <v>9</v>
      </c>
      <c r="C245">
        <v>1</v>
      </c>
      <c r="D245">
        <f t="shared" si="25"/>
        <v>1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4533.45</v>
      </c>
      <c r="M245" s="13">
        <f t="shared" si="23"/>
        <v>770.68650000000002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4489.05</v>
      </c>
      <c r="O245" s="13">
        <f t="shared" si="24"/>
        <v>763.13850000000014</v>
      </c>
      <c r="P245">
        <v>30223</v>
      </c>
      <c r="Q245">
        <v>29927</v>
      </c>
      <c r="R245">
        <v>0.75878038588024987</v>
      </c>
      <c r="S245">
        <v>0.2412196141197501</v>
      </c>
      <c r="T245">
        <v>0.55378415104901324</v>
      </c>
      <c r="U245">
        <v>0.4462158489509867</v>
      </c>
      <c r="V245">
        <v>3.0033741646644869E-2</v>
      </c>
      <c r="W245">
        <v>827</v>
      </c>
      <c r="X245">
        <f t="shared" si="26"/>
        <v>-102</v>
      </c>
      <c r="Y245">
        <v>1149</v>
      </c>
      <c r="Z245">
        <v>811.95420862058279</v>
      </c>
      <c r="AA245">
        <v>827</v>
      </c>
      <c r="AB245" s="9">
        <v>24</v>
      </c>
      <c r="AC245">
        <v>0.2</v>
      </c>
      <c r="AD245">
        <f t="shared" si="27"/>
        <v>4.8000000000000007</v>
      </c>
    </row>
    <row r="246" spans="1:30" x14ac:dyDescent="0.6">
      <c r="A246">
        <v>2014</v>
      </c>
      <c r="B246">
        <v>9</v>
      </c>
      <c r="C246">
        <v>2</v>
      </c>
      <c r="D246">
        <f t="shared" si="25"/>
        <v>2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3361.35</v>
      </c>
      <c r="M246" s="13">
        <f t="shared" si="23"/>
        <v>571.42950000000008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3920.1</v>
      </c>
      <c r="O246" s="13">
        <f t="shared" si="24"/>
        <v>666.41700000000003</v>
      </c>
      <c r="P246">
        <v>22409</v>
      </c>
      <c r="Q246">
        <v>26134</v>
      </c>
      <c r="R246">
        <v>0.79671004564513692</v>
      </c>
      <c r="S246">
        <v>0.20328995435486311</v>
      </c>
      <c r="T246">
        <v>0.54925239473921017</v>
      </c>
      <c r="U246">
        <v>0.45074760526078977</v>
      </c>
      <c r="V246">
        <v>5.2153041440566789E-2</v>
      </c>
      <c r="W246">
        <v>818</v>
      </c>
      <c r="X246">
        <f t="shared" si="26"/>
        <v>-9</v>
      </c>
      <c r="Y246">
        <v>1149</v>
      </c>
      <c r="Z246">
        <v>737.5829495479544</v>
      </c>
      <c r="AA246">
        <v>818</v>
      </c>
      <c r="AB246" s="9">
        <v>25.1</v>
      </c>
      <c r="AC246">
        <v>0</v>
      </c>
      <c r="AD246">
        <f t="shared" si="27"/>
        <v>0</v>
      </c>
    </row>
    <row r="247" spans="1:30" x14ac:dyDescent="0.6">
      <c r="A247">
        <v>2014</v>
      </c>
      <c r="B247">
        <v>9</v>
      </c>
      <c r="C247">
        <v>3</v>
      </c>
      <c r="D247">
        <f t="shared" si="25"/>
        <v>3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3292.2</v>
      </c>
      <c r="M247" s="13">
        <f t="shared" si="23"/>
        <v>559.67399999999998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4224.45</v>
      </c>
      <c r="O247" s="13">
        <f t="shared" si="24"/>
        <v>718.15650000000005</v>
      </c>
      <c r="P247">
        <v>21948</v>
      </c>
      <c r="Q247">
        <v>28163</v>
      </c>
      <c r="R247">
        <v>0.75197714940639182</v>
      </c>
      <c r="S247">
        <v>0.24802285059360821</v>
      </c>
      <c r="T247">
        <v>0.56624035978063603</v>
      </c>
      <c r="U247">
        <v>0.43375964021936397</v>
      </c>
      <c r="V247">
        <v>7.6888262102157184E-2</v>
      </c>
      <c r="W247">
        <v>838</v>
      </c>
      <c r="X247">
        <f t="shared" si="26"/>
        <v>20</v>
      </c>
      <c r="Y247">
        <v>1149</v>
      </c>
      <c r="Z247">
        <v>769.29736564462235</v>
      </c>
      <c r="AA247">
        <v>838</v>
      </c>
      <c r="AB247" s="9">
        <v>24.9</v>
      </c>
      <c r="AC247">
        <v>7.2</v>
      </c>
      <c r="AD247">
        <f t="shared" si="27"/>
        <v>179.28</v>
      </c>
    </row>
    <row r="248" spans="1:30" x14ac:dyDescent="0.6">
      <c r="A248">
        <v>2014</v>
      </c>
      <c r="B248">
        <v>9</v>
      </c>
      <c r="C248">
        <v>4</v>
      </c>
      <c r="D248">
        <f t="shared" si="25"/>
        <v>4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4383.1499999999996</v>
      </c>
      <c r="M248" s="13">
        <f t="shared" si="23"/>
        <v>745.13549999999998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4456.5</v>
      </c>
      <c r="O248" s="13">
        <f t="shared" si="24"/>
        <v>757.60500000000002</v>
      </c>
      <c r="P248">
        <v>29221</v>
      </c>
      <c r="Q248">
        <v>29710</v>
      </c>
      <c r="R248">
        <v>0.74035031070644353</v>
      </c>
      <c r="S248">
        <v>0.25964968929355647</v>
      </c>
      <c r="T248">
        <v>0.54694603317389978</v>
      </c>
      <c r="U248">
        <v>0.45305396682610022</v>
      </c>
      <c r="V248">
        <v>3.099066409721131E-2</v>
      </c>
      <c r="W248">
        <v>798</v>
      </c>
      <c r="X248">
        <f t="shared" si="26"/>
        <v>-40</v>
      </c>
      <c r="Y248">
        <v>1149</v>
      </c>
      <c r="Z248">
        <v>851.67818926498012</v>
      </c>
      <c r="AA248">
        <v>798</v>
      </c>
      <c r="AB248" s="9">
        <v>24.7</v>
      </c>
      <c r="AC248">
        <v>0.3</v>
      </c>
      <c r="AD248">
        <f t="shared" si="27"/>
        <v>7.4099999999999993</v>
      </c>
    </row>
    <row r="249" spans="1:30" x14ac:dyDescent="0.6">
      <c r="A249">
        <v>2014</v>
      </c>
      <c r="B249">
        <v>9</v>
      </c>
      <c r="C249">
        <v>5</v>
      </c>
      <c r="D249">
        <f t="shared" si="25"/>
        <v>5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3883.9</v>
      </c>
      <c r="M249" s="13">
        <f t="shared" si="23"/>
        <v>660.26300000000003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2937.4</v>
      </c>
      <c r="O249" s="13">
        <f t="shared" si="24"/>
        <v>499.35800000000006</v>
      </c>
      <c r="P249">
        <v>38839</v>
      </c>
      <c r="Q249">
        <v>29374</v>
      </c>
      <c r="R249">
        <v>0.71685448516122952</v>
      </c>
      <c r="S249">
        <v>0.28314551483877048</v>
      </c>
      <c r="T249">
        <v>0.52666482986209584</v>
      </c>
      <c r="U249">
        <v>0.47333517013790422</v>
      </c>
      <c r="V249">
        <v>5.348520203329641E-2</v>
      </c>
      <c r="W249">
        <v>754</v>
      </c>
      <c r="X249">
        <f t="shared" si="26"/>
        <v>-44</v>
      </c>
      <c r="Y249">
        <v>1149</v>
      </c>
      <c r="Z249">
        <v>970.1708263223826</v>
      </c>
      <c r="AA249">
        <v>754</v>
      </c>
      <c r="AB249" s="9">
        <v>24.5</v>
      </c>
      <c r="AC249">
        <v>0</v>
      </c>
      <c r="AD249">
        <f t="shared" si="27"/>
        <v>0</v>
      </c>
    </row>
    <row r="250" spans="1:30" x14ac:dyDescent="0.6">
      <c r="A250">
        <v>2014</v>
      </c>
      <c r="B250">
        <v>9</v>
      </c>
      <c r="C250">
        <v>6</v>
      </c>
      <c r="D250">
        <f t="shared" si="25"/>
        <v>6</v>
      </c>
      <c r="E250" t="s">
        <v>24</v>
      </c>
      <c r="F250" t="s">
        <v>13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-2</v>
      </c>
      <c r="H250">
        <f t="shared" si="21"/>
        <v>0</v>
      </c>
      <c r="I250">
        <f t="shared" si="22"/>
        <v>1</v>
      </c>
      <c r="J250" s="12" t="s">
        <v>63</v>
      </c>
      <c r="K250" s="12"/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4233.4000000000005</v>
      </c>
      <c r="M250" s="13">
        <f t="shared" si="23"/>
        <v>719.67800000000011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2759.6000000000004</v>
      </c>
      <c r="O250" s="13">
        <f t="shared" si="24"/>
        <v>469.13200000000012</v>
      </c>
      <c r="P250">
        <v>42334</v>
      </c>
      <c r="Q250">
        <v>27596</v>
      </c>
      <c r="R250">
        <v>0.77828122247595688</v>
      </c>
      <c r="S250">
        <v>0.2217187775240432</v>
      </c>
      <c r="T250">
        <v>0.53133659948176082</v>
      </c>
      <c r="U250">
        <v>0.46866340051823918</v>
      </c>
      <c r="V250">
        <v>8.7046939988116457E-3</v>
      </c>
      <c r="W250">
        <v>940</v>
      </c>
      <c r="X250">
        <f t="shared" si="26"/>
        <v>186</v>
      </c>
      <c r="Y250">
        <v>1149</v>
      </c>
      <c r="Z250">
        <v>1118.0545052692601</v>
      </c>
      <c r="AA250">
        <v>940</v>
      </c>
      <c r="AB250" s="9">
        <v>24.4</v>
      </c>
      <c r="AC250">
        <v>0.4</v>
      </c>
      <c r="AD250">
        <f t="shared" si="27"/>
        <v>9.76</v>
      </c>
    </row>
    <row r="251" spans="1:30" x14ac:dyDescent="0.6">
      <c r="A251">
        <v>2014</v>
      </c>
      <c r="B251">
        <v>9</v>
      </c>
      <c r="C251">
        <v>7</v>
      </c>
      <c r="D251">
        <f t="shared" si="25"/>
        <v>7</v>
      </c>
      <c r="E251" t="s">
        <v>24</v>
      </c>
      <c r="F251" t="s">
        <v>14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-1</v>
      </c>
      <c r="H251">
        <f t="shared" si="21"/>
        <v>0</v>
      </c>
      <c r="I251">
        <f t="shared" si="22"/>
        <v>1</v>
      </c>
      <c r="J251" s="12" t="s">
        <v>63</v>
      </c>
      <c r="K251" s="12"/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3910.2000000000003</v>
      </c>
      <c r="M251" s="13">
        <f t="shared" si="23"/>
        <v>664.73400000000015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2319.3000000000002</v>
      </c>
      <c r="O251" s="13">
        <f t="shared" si="24"/>
        <v>394.28100000000006</v>
      </c>
      <c r="P251">
        <v>39102</v>
      </c>
      <c r="Q251">
        <v>23193</v>
      </c>
      <c r="R251">
        <v>0.7433928377476765</v>
      </c>
      <c r="S251">
        <v>0.25660716225232361</v>
      </c>
      <c r="T251">
        <v>0.47148297491039431</v>
      </c>
      <c r="U251">
        <v>0.52851702508960574</v>
      </c>
      <c r="V251">
        <v>3.2681138057482143E-2</v>
      </c>
      <c r="W251">
        <v>1265</v>
      </c>
      <c r="X251">
        <f t="shared" si="26"/>
        <v>325</v>
      </c>
      <c r="Y251">
        <v>1149</v>
      </c>
      <c r="Z251">
        <v>1055.4904843551581</v>
      </c>
      <c r="AA251">
        <v>1265</v>
      </c>
      <c r="AB251" s="9">
        <v>24.8</v>
      </c>
      <c r="AC251">
        <v>0</v>
      </c>
      <c r="AD251">
        <f t="shared" si="27"/>
        <v>0</v>
      </c>
    </row>
    <row r="252" spans="1:30" x14ac:dyDescent="0.6">
      <c r="A252">
        <v>2014</v>
      </c>
      <c r="B252">
        <v>9</v>
      </c>
      <c r="C252">
        <v>8</v>
      </c>
      <c r="D252">
        <f t="shared" si="25"/>
        <v>1</v>
      </c>
      <c r="E252" t="s">
        <v>24</v>
      </c>
      <c r="F252" t="s">
        <v>11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1</v>
      </c>
      <c r="I252">
        <f t="shared" si="22"/>
        <v>1</v>
      </c>
      <c r="J252" s="12" t="s">
        <v>63</v>
      </c>
      <c r="K252" s="12"/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3171</v>
      </c>
      <c r="M252" s="13">
        <f t="shared" si="23"/>
        <v>539.07000000000005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3564.7000000000003</v>
      </c>
      <c r="O252" s="13">
        <f t="shared" si="24"/>
        <v>605.99900000000014</v>
      </c>
      <c r="P252">
        <v>31710</v>
      </c>
      <c r="Q252">
        <v>35647</v>
      </c>
      <c r="R252">
        <v>0.79442330349624501</v>
      </c>
      <c r="S252">
        <v>0.20557669650375501</v>
      </c>
      <c r="T252">
        <v>0.52162985550524954</v>
      </c>
      <c r="U252">
        <v>0.47837014449475052</v>
      </c>
      <c r="V252">
        <v>5.9217772325569913E-2</v>
      </c>
      <c r="W252">
        <v>1455</v>
      </c>
      <c r="X252">
        <f t="shared" si="26"/>
        <v>190</v>
      </c>
      <c r="Y252">
        <v>1149</v>
      </c>
      <c r="Z252">
        <v>890.47826735407966</v>
      </c>
      <c r="AA252">
        <v>1455</v>
      </c>
      <c r="AB252" s="9">
        <v>25</v>
      </c>
      <c r="AC252">
        <v>0</v>
      </c>
      <c r="AD252">
        <f t="shared" si="27"/>
        <v>0</v>
      </c>
    </row>
    <row r="253" spans="1:30" x14ac:dyDescent="0.6">
      <c r="A253">
        <v>2014</v>
      </c>
      <c r="B253">
        <v>9</v>
      </c>
      <c r="C253">
        <v>9</v>
      </c>
      <c r="D253">
        <f t="shared" si="25"/>
        <v>2</v>
      </c>
      <c r="E253" t="s">
        <v>24</v>
      </c>
      <c r="F253" t="s">
        <v>15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1</v>
      </c>
      <c r="H253">
        <f t="shared" si="21"/>
        <v>0</v>
      </c>
      <c r="I253">
        <f t="shared" si="22"/>
        <v>1</v>
      </c>
      <c r="J253" s="12" t="s">
        <v>63</v>
      </c>
      <c r="K253" s="12"/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3189.2000000000003</v>
      </c>
      <c r="M253" s="13">
        <f t="shared" si="23"/>
        <v>542.1640000000001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4150.7</v>
      </c>
      <c r="O253" s="13">
        <f t="shared" si="24"/>
        <v>705.61900000000003</v>
      </c>
      <c r="P253">
        <v>31892</v>
      </c>
      <c r="Q253">
        <v>41507</v>
      </c>
      <c r="R253">
        <v>0.79658009492735027</v>
      </c>
      <c r="S253">
        <v>0.2034199050726497</v>
      </c>
      <c r="T253">
        <v>0.54696920670738658</v>
      </c>
      <c r="U253">
        <v>0.45303079329261342</v>
      </c>
      <c r="V253">
        <v>5.3431386323046018E-2</v>
      </c>
      <c r="W253">
        <v>1246</v>
      </c>
      <c r="X253">
        <f t="shared" si="26"/>
        <v>-209</v>
      </c>
      <c r="Y253">
        <v>1149</v>
      </c>
      <c r="Z253">
        <v>928.13994477684571</v>
      </c>
      <c r="AA253">
        <v>1246</v>
      </c>
      <c r="AB253" s="9">
        <v>24.4</v>
      </c>
      <c r="AC253">
        <v>0</v>
      </c>
      <c r="AD253">
        <f t="shared" si="27"/>
        <v>0</v>
      </c>
    </row>
    <row r="254" spans="1:30" x14ac:dyDescent="0.6">
      <c r="A254">
        <v>2014</v>
      </c>
      <c r="B254">
        <v>9</v>
      </c>
      <c r="C254">
        <v>10</v>
      </c>
      <c r="D254">
        <f t="shared" si="25"/>
        <v>3</v>
      </c>
      <c r="E254" t="s">
        <v>71</v>
      </c>
      <c r="F254" t="s">
        <v>17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2</v>
      </c>
      <c r="H254">
        <f t="shared" si="21"/>
        <v>0</v>
      </c>
      <c r="I254">
        <f t="shared" si="22"/>
        <v>1</v>
      </c>
      <c r="J254" s="12" t="s">
        <v>63</v>
      </c>
      <c r="K254" s="12"/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3540.7000000000003</v>
      </c>
      <c r="M254" s="13">
        <f t="shared" si="23"/>
        <v>601.9190000000001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4157.9000000000005</v>
      </c>
      <c r="O254" s="13">
        <f t="shared" si="24"/>
        <v>706.84300000000019</v>
      </c>
      <c r="P254">
        <v>35407</v>
      </c>
      <c r="Q254">
        <v>41579</v>
      </c>
      <c r="R254">
        <v>0.75110249921594863</v>
      </c>
      <c r="S254">
        <v>0.2488975007840514</v>
      </c>
      <c r="T254">
        <v>0.57356729650621008</v>
      </c>
      <c r="U254">
        <v>0.42643270349378992</v>
      </c>
      <c r="V254">
        <v>1.759823373793962E-2</v>
      </c>
      <c r="W254">
        <v>964</v>
      </c>
      <c r="X254">
        <f t="shared" si="26"/>
        <v>-282</v>
      </c>
      <c r="Y254">
        <v>1149</v>
      </c>
      <c r="Z254">
        <v>1002.923034872508</v>
      </c>
      <c r="AA254">
        <v>964</v>
      </c>
      <c r="AB254" s="9">
        <v>23.5</v>
      </c>
      <c r="AC254">
        <v>0</v>
      </c>
      <c r="AD254">
        <f t="shared" si="27"/>
        <v>0</v>
      </c>
    </row>
    <row r="255" spans="1:30" x14ac:dyDescent="0.6">
      <c r="A255">
        <v>2014</v>
      </c>
      <c r="B255">
        <v>9</v>
      </c>
      <c r="C255">
        <v>11</v>
      </c>
      <c r="D255">
        <f t="shared" si="25"/>
        <v>4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5176.95</v>
      </c>
      <c r="M255" s="13">
        <f t="shared" si="23"/>
        <v>880.08150000000001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6124.2</v>
      </c>
      <c r="O255" s="13">
        <f t="shared" si="24"/>
        <v>1041.114</v>
      </c>
      <c r="P255">
        <v>34513</v>
      </c>
      <c r="Q255">
        <v>40828</v>
      </c>
      <c r="R255">
        <v>0.71568010824365502</v>
      </c>
      <c r="S255">
        <v>0.28431989175634498</v>
      </c>
      <c r="T255">
        <v>0.57760964023792172</v>
      </c>
      <c r="U255">
        <v>0.42239035976207823</v>
      </c>
      <c r="V255">
        <v>8.5654276656361869E-2</v>
      </c>
      <c r="W255">
        <v>836</v>
      </c>
      <c r="X255">
        <f t="shared" si="26"/>
        <v>-128</v>
      </c>
      <c r="Y255">
        <v>1149</v>
      </c>
      <c r="Z255">
        <v>932.24284852342373</v>
      </c>
      <c r="AA255">
        <v>836</v>
      </c>
      <c r="AB255" s="9">
        <v>23.4</v>
      </c>
      <c r="AC255">
        <v>0</v>
      </c>
      <c r="AD255">
        <f t="shared" si="27"/>
        <v>0</v>
      </c>
    </row>
    <row r="256" spans="1:30" x14ac:dyDescent="0.6">
      <c r="A256">
        <v>2014</v>
      </c>
      <c r="B256">
        <v>9</v>
      </c>
      <c r="C256">
        <v>12</v>
      </c>
      <c r="D256">
        <f t="shared" si="25"/>
        <v>5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3093.5</v>
      </c>
      <c r="M256" s="13">
        <f t="shared" si="23"/>
        <v>525.89499999999998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3022.6000000000004</v>
      </c>
      <c r="O256" s="13">
        <f t="shared" si="24"/>
        <v>513.8420000000001</v>
      </c>
      <c r="P256">
        <v>30935</v>
      </c>
      <c r="Q256">
        <v>30226</v>
      </c>
      <c r="R256">
        <v>0.75739659979023155</v>
      </c>
      <c r="S256">
        <v>0.24260340020976839</v>
      </c>
      <c r="T256">
        <v>0.5036419897306994</v>
      </c>
      <c r="U256">
        <v>0.4963580102693006</v>
      </c>
      <c r="V256">
        <v>6.7257561939152596E-2</v>
      </c>
      <c r="W256">
        <v>756</v>
      </c>
      <c r="X256">
        <f t="shared" si="26"/>
        <v>-80</v>
      </c>
      <c r="Y256">
        <v>1149</v>
      </c>
      <c r="Z256">
        <v>875.41323599985174</v>
      </c>
      <c r="AA256">
        <v>756</v>
      </c>
      <c r="AB256" s="9">
        <v>23.7</v>
      </c>
      <c r="AC256">
        <v>9</v>
      </c>
      <c r="AD256">
        <f t="shared" si="27"/>
        <v>213.29999999999998</v>
      </c>
    </row>
    <row r="257" spans="1:30" x14ac:dyDescent="0.6">
      <c r="A257">
        <v>2014</v>
      </c>
      <c r="B257">
        <v>9</v>
      </c>
      <c r="C257">
        <v>13</v>
      </c>
      <c r="D257">
        <f t="shared" si="25"/>
        <v>6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3277.2000000000003</v>
      </c>
      <c r="M257" s="13">
        <f t="shared" si="23"/>
        <v>557.12400000000014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3374.9</v>
      </c>
      <c r="O257" s="13">
        <f t="shared" si="24"/>
        <v>573.73300000000006</v>
      </c>
      <c r="P257">
        <v>32772</v>
      </c>
      <c r="Q257">
        <v>33749</v>
      </c>
      <c r="R257">
        <v>0.80682329685870302</v>
      </c>
      <c r="S257">
        <v>0.19317670314129709</v>
      </c>
      <c r="T257">
        <v>0.51746182255135553</v>
      </c>
      <c r="U257">
        <v>0.48253817744864441</v>
      </c>
      <c r="V257">
        <v>4.472231394356195E-2</v>
      </c>
      <c r="W257">
        <v>997</v>
      </c>
      <c r="X257">
        <f t="shared" si="26"/>
        <v>241</v>
      </c>
      <c r="Y257">
        <v>1149</v>
      </c>
      <c r="Z257">
        <v>916.27196962145922</v>
      </c>
      <c r="AA257">
        <v>997</v>
      </c>
      <c r="AB257" s="9">
        <v>24.1</v>
      </c>
      <c r="AC257">
        <v>0</v>
      </c>
      <c r="AD257">
        <f t="shared" si="27"/>
        <v>0</v>
      </c>
    </row>
    <row r="258" spans="1:30" x14ac:dyDescent="0.6">
      <c r="A258">
        <v>2014</v>
      </c>
      <c r="B258">
        <v>9</v>
      </c>
      <c r="C258">
        <v>14</v>
      </c>
      <c r="D258">
        <f t="shared" si="25"/>
        <v>7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3491.4</v>
      </c>
      <c r="M258" s="13">
        <f t="shared" ref="M258:M321" si="30">L258*0.17</f>
        <v>593.53800000000001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3580.5</v>
      </c>
      <c r="O258" s="13">
        <f t="shared" ref="O258:O321" si="31">N258*0.17</f>
        <v>608.68500000000006</v>
      </c>
      <c r="P258">
        <v>34914</v>
      </c>
      <c r="Q258">
        <v>35805</v>
      </c>
      <c r="R258">
        <v>0.69750453367154674</v>
      </c>
      <c r="S258">
        <v>0.30249546632845331</v>
      </c>
      <c r="T258">
        <v>0.52846563067678642</v>
      </c>
      <c r="U258">
        <v>0.47153436932321358</v>
      </c>
      <c r="V258">
        <v>4.026148265800511E-2</v>
      </c>
      <c r="W258">
        <v>873</v>
      </c>
      <c r="X258">
        <f t="shared" si="26"/>
        <v>-124</v>
      </c>
      <c r="Y258">
        <v>1149</v>
      </c>
      <c r="Z258">
        <v>959.36511879700902</v>
      </c>
      <c r="AA258">
        <v>873</v>
      </c>
      <c r="AB258" s="9">
        <v>23</v>
      </c>
      <c r="AC258">
        <v>0</v>
      </c>
      <c r="AD258">
        <f t="shared" si="27"/>
        <v>0</v>
      </c>
    </row>
    <row r="259" spans="1:30" x14ac:dyDescent="0.6">
      <c r="A259">
        <v>2014</v>
      </c>
      <c r="B259">
        <v>9</v>
      </c>
      <c r="C259">
        <v>15</v>
      </c>
      <c r="D259">
        <f t="shared" ref="D259:D322" si="32">WEEKDAY(DATE(A259,B259,C259), 2)</f>
        <v>1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8"/>
        <v>0</v>
      </c>
      <c r="I259">
        <f t="shared" si="29"/>
        <v>0</v>
      </c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5250.45</v>
      </c>
      <c r="M259" s="13">
        <f t="shared" si="30"/>
        <v>892.57650000000001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4956</v>
      </c>
      <c r="O259" s="13">
        <f t="shared" si="31"/>
        <v>842.5200000000001</v>
      </c>
      <c r="P259">
        <v>35003</v>
      </c>
      <c r="Q259">
        <v>33040</v>
      </c>
      <c r="R259">
        <v>0.79429882305831068</v>
      </c>
      <c r="S259">
        <v>0.2057011769416893</v>
      </c>
      <c r="T259">
        <v>0.53734071861443777</v>
      </c>
      <c r="U259">
        <v>0.46265928138556223</v>
      </c>
      <c r="V259">
        <v>3.3605601738903437E-2</v>
      </c>
      <c r="W259">
        <v>881</v>
      </c>
      <c r="X259">
        <f t="shared" ref="X259:X322" si="33">W259-W258</f>
        <v>8</v>
      </c>
      <c r="Y259">
        <v>1149</v>
      </c>
      <c r="Z259">
        <v>860.68284126143988</v>
      </c>
      <c r="AA259">
        <v>881</v>
      </c>
      <c r="AB259" s="9">
        <v>24.1</v>
      </c>
      <c r="AC259">
        <v>0</v>
      </c>
      <c r="AD259">
        <f t="shared" ref="AD259:AD322" si="34">AB259*AC259</f>
        <v>0</v>
      </c>
    </row>
    <row r="260" spans="1:30" x14ac:dyDescent="0.6">
      <c r="A260">
        <v>2014</v>
      </c>
      <c r="B260">
        <v>9</v>
      </c>
      <c r="C260">
        <v>16</v>
      </c>
      <c r="D260">
        <f t="shared" si="32"/>
        <v>2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0</v>
      </c>
      <c r="I260">
        <f t="shared" si="29"/>
        <v>0</v>
      </c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4742.3999999999996</v>
      </c>
      <c r="M260" s="13">
        <f t="shared" si="30"/>
        <v>806.20799999999997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4645.05</v>
      </c>
      <c r="O260" s="13">
        <f t="shared" si="31"/>
        <v>789.65850000000012</v>
      </c>
      <c r="P260">
        <v>31616</v>
      </c>
      <c r="Q260">
        <v>30967</v>
      </c>
      <c r="R260">
        <v>0.79904524413513156</v>
      </c>
      <c r="S260">
        <v>0.20095475586486841</v>
      </c>
      <c r="T260">
        <v>0.55678814941737798</v>
      </c>
      <c r="U260">
        <v>0.44321185058262208</v>
      </c>
      <c r="V260">
        <v>1.678492484526967E-2</v>
      </c>
      <c r="W260">
        <v>898</v>
      </c>
      <c r="X260">
        <f t="shared" si="33"/>
        <v>17</v>
      </c>
      <c r="Y260">
        <v>1149</v>
      </c>
      <c r="Z260">
        <v>852.04741546682271</v>
      </c>
      <c r="AA260">
        <v>898</v>
      </c>
      <c r="AB260" s="9">
        <v>23.8</v>
      </c>
      <c r="AC260">
        <v>0</v>
      </c>
      <c r="AD260">
        <f t="shared" si="34"/>
        <v>0</v>
      </c>
    </row>
    <row r="261" spans="1:30" x14ac:dyDescent="0.6">
      <c r="A261">
        <v>2014</v>
      </c>
      <c r="B261">
        <v>9</v>
      </c>
      <c r="C261">
        <v>17</v>
      </c>
      <c r="D261">
        <f t="shared" si="32"/>
        <v>3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8"/>
        <v>0</v>
      </c>
      <c r="I261">
        <f t="shared" si="29"/>
        <v>0</v>
      </c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5051.7</v>
      </c>
      <c r="M261" s="13">
        <f t="shared" si="30"/>
        <v>858.78899999999999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4884.3</v>
      </c>
      <c r="O261" s="13">
        <f t="shared" si="31"/>
        <v>830.33100000000013</v>
      </c>
      <c r="P261">
        <v>33678</v>
      </c>
      <c r="Q261">
        <v>32562</v>
      </c>
      <c r="R261">
        <v>0.79724627525934055</v>
      </c>
      <c r="S261">
        <v>0.2027537247406595</v>
      </c>
      <c r="T261">
        <v>0.55464397486284067</v>
      </c>
      <c r="U261">
        <v>0.44535602513715927</v>
      </c>
      <c r="V261">
        <v>7.7611109007980184E-2</v>
      </c>
      <c r="W261">
        <v>996</v>
      </c>
      <c r="X261">
        <f t="shared" si="33"/>
        <v>98</v>
      </c>
      <c r="Y261">
        <v>1149</v>
      </c>
      <c r="Z261">
        <v>893.6123469045001</v>
      </c>
      <c r="AA261">
        <v>996</v>
      </c>
      <c r="AB261" s="9">
        <v>23.2</v>
      </c>
      <c r="AC261">
        <v>0</v>
      </c>
      <c r="AD261">
        <f t="shared" si="34"/>
        <v>0</v>
      </c>
    </row>
    <row r="262" spans="1:30" x14ac:dyDescent="0.6">
      <c r="A262">
        <v>2014</v>
      </c>
      <c r="B262">
        <v>9</v>
      </c>
      <c r="C262">
        <v>18</v>
      </c>
      <c r="D262">
        <f t="shared" si="32"/>
        <v>4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8"/>
        <v>0</v>
      </c>
      <c r="I262">
        <f t="shared" si="29"/>
        <v>0</v>
      </c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5745</v>
      </c>
      <c r="M262" s="13">
        <f t="shared" si="30"/>
        <v>976.65000000000009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5331.75</v>
      </c>
      <c r="O262" s="13">
        <f t="shared" si="31"/>
        <v>906.39750000000004</v>
      </c>
      <c r="P262">
        <v>38300</v>
      </c>
      <c r="Q262">
        <v>35545</v>
      </c>
      <c r="R262">
        <v>0.76482304142322166</v>
      </c>
      <c r="S262">
        <v>0.23517695857677831</v>
      </c>
      <c r="T262">
        <v>0.54553540649931798</v>
      </c>
      <c r="U262">
        <v>0.45446459350068202</v>
      </c>
      <c r="V262">
        <v>0.1226807891636323</v>
      </c>
      <c r="W262">
        <v>1076</v>
      </c>
      <c r="X262">
        <f t="shared" si="33"/>
        <v>80</v>
      </c>
      <c r="Y262">
        <v>1149</v>
      </c>
      <c r="Z262">
        <v>963.98586129129535</v>
      </c>
      <c r="AA262">
        <v>1076</v>
      </c>
      <c r="AB262" s="9">
        <v>21.6</v>
      </c>
      <c r="AC262">
        <v>3.8</v>
      </c>
      <c r="AD262">
        <f t="shared" si="34"/>
        <v>82.08</v>
      </c>
    </row>
    <row r="263" spans="1:30" x14ac:dyDescent="0.6">
      <c r="A263">
        <v>2014</v>
      </c>
      <c r="B263">
        <v>9</v>
      </c>
      <c r="C263">
        <v>19</v>
      </c>
      <c r="D263">
        <f t="shared" si="32"/>
        <v>5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8"/>
        <v>0</v>
      </c>
      <c r="I263">
        <f t="shared" si="29"/>
        <v>0</v>
      </c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3892.6000000000004</v>
      </c>
      <c r="M263" s="13">
        <f t="shared" si="30"/>
        <v>661.74200000000008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3672.7000000000003</v>
      </c>
      <c r="O263" s="13">
        <f t="shared" si="31"/>
        <v>624.35900000000004</v>
      </c>
      <c r="P263">
        <v>38926</v>
      </c>
      <c r="Q263">
        <v>36727</v>
      </c>
      <c r="R263">
        <v>0.74192072010297327</v>
      </c>
      <c r="S263">
        <v>0.25807927989702673</v>
      </c>
      <c r="T263">
        <v>0.50352930352664538</v>
      </c>
      <c r="U263">
        <v>0.49647069647335468</v>
      </c>
      <c r="V263">
        <v>7.6098795407422648E-2</v>
      </c>
      <c r="W263">
        <v>1045</v>
      </c>
      <c r="X263">
        <f t="shared" si="33"/>
        <v>-31</v>
      </c>
      <c r="Y263">
        <v>1149</v>
      </c>
      <c r="Z263">
        <v>957.90612730902581</v>
      </c>
      <c r="AA263">
        <v>1045</v>
      </c>
      <c r="AB263" s="9">
        <v>20.3</v>
      </c>
      <c r="AC263">
        <v>2.7</v>
      </c>
      <c r="AD263">
        <f t="shared" si="34"/>
        <v>54.81</v>
      </c>
    </row>
    <row r="264" spans="1:30" x14ac:dyDescent="0.6">
      <c r="A264">
        <v>2014</v>
      </c>
      <c r="B264">
        <v>9</v>
      </c>
      <c r="C264">
        <v>20</v>
      </c>
      <c r="D264">
        <f t="shared" si="32"/>
        <v>6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3667.5</v>
      </c>
      <c r="M264" s="13">
        <f t="shared" si="30"/>
        <v>623.47500000000002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3640.9</v>
      </c>
      <c r="O264" s="13">
        <f t="shared" si="31"/>
        <v>618.95300000000009</v>
      </c>
      <c r="P264">
        <v>36675</v>
      </c>
      <c r="Q264">
        <v>36409</v>
      </c>
      <c r="R264">
        <v>0.82663768381780223</v>
      </c>
      <c r="S264">
        <v>0.17336231618219769</v>
      </c>
      <c r="T264">
        <v>0.51006526979748856</v>
      </c>
      <c r="U264">
        <v>0.48993473020251133</v>
      </c>
      <c r="V264">
        <v>4.903493042929017E-2</v>
      </c>
      <c r="W264">
        <v>1085</v>
      </c>
      <c r="X264">
        <f t="shared" si="33"/>
        <v>40</v>
      </c>
      <c r="Y264">
        <v>1149</v>
      </c>
      <c r="Z264">
        <v>957.14163579813101</v>
      </c>
      <c r="AA264">
        <v>1085</v>
      </c>
      <c r="AB264" s="9">
        <v>21.5</v>
      </c>
      <c r="AC264">
        <v>0</v>
      </c>
      <c r="AD264">
        <f t="shared" si="34"/>
        <v>0</v>
      </c>
    </row>
    <row r="265" spans="1:30" x14ac:dyDescent="0.6">
      <c r="A265">
        <v>2014</v>
      </c>
      <c r="B265">
        <v>9</v>
      </c>
      <c r="C265">
        <v>21</v>
      </c>
      <c r="D265">
        <f t="shared" si="32"/>
        <v>7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3766.7000000000003</v>
      </c>
      <c r="M265" s="13">
        <f t="shared" si="30"/>
        <v>640.33900000000006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4027.8</v>
      </c>
      <c r="O265" s="13">
        <f t="shared" si="31"/>
        <v>684.72600000000011</v>
      </c>
      <c r="P265">
        <v>37667</v>
      </c>
      <c r="Q265">
        <v>40278</v>
      </c>
      <c r="R265">
        <v>0.7799766692543344</v>
      </c>
      <c r="S265">
        <v>0.22002333074566571</v>
      </c>
      <c r="T265">
        <v>0.48266767222001611</v>
      </c>
      <c r="U265">
        <v>0.51733232777998384</v>
      </c>
      <c r="V265">
        <v>7.0867482795587369E-2</v>
      </c>
      <c r="W265">
        <v>1141</v>
      </c>
      <c r="X265">
        <f t="shared" si="33"/>
        <v>56</v>
      </c>
      <c r="Y265">
        <v>1149</v>
      </c>
      <c r="Z265">
        <v>967.26003306593566</v>
      </c>
      <c r="AA265">
        <v>1141</v>
      </c>
      <c r="AB265" s="9">
        <v>22.5</v>
      </c>
      <c r="AC265">
        <v>0</v>
      </c>
      <c r="AD265">
        <f t="shared" si="34"/>
        <v>0</v>
      </c>
    </row>
    <row r="266" spans="1:30" x14ac:dyDescent="0.6">
      <c r="A266">
        <v>2014</v>
      </c>
      <c r="B266">
        <v>9</v>
      </c>
      <c r="C266">
        <v>22</v>
      </c>
      <c r="D266">
        <f t="shared" si="32"/>
        <v>1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8"/>
        <v>0</v>
      </c>
      <c r="I266">
        <f t="shared" si="29"/>
        <v>0</v>
      </c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5258.0999999999995</v>
      </c>
      <c r="M266" s="13">
        <f t="shared" si="30"/>
        <v>893.87699999999995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5579.0999999999995</v>
      </c>
      <c r="O266" s="13">
        <f t="shared" si="31"/>
        <v>948.447</v>
      </c>
      <c r="P266">
        <v>35054</v>
      </c>
      <c r="Q266">
        <v>37194</v>
      </c>
      <c r="R266">
        <v>0.81615976978057492</v>
      </c>
      <c r="S266">
        <v>0.18384023021942511</v>
      </c>
      <c r="T266">
        <v>0.55721223681211907</v>
      </c>
      <c r="U266">
        <v>0.44278776318788088</v>
      </c>
      <c r="V266">
        <v>0.1273182138872968</v>
      </c>
      <c r="W266">
        <v>922</v>
      </c>
      <c r="X266">
        <f t="shared" si="33"/>
        <v>-219</v>
      </c>
      <c r="Y266">
        <v>1149</v>
      </c>
      <c r="Z266">
        <v>875.49411753008496</v>
      </c>
      <c r="AA266">
        <v>922</v>
      </c>
      <c r="AB266" s="9">
        <v>23.4</v>
      </c>
      <c r="AC266">
        <v>0</v>
      </c>
      <c r="AD266">
        <f t="shared" si="34"/>
        <v>0</v>
      </c>
    </row>
    <row r="267" spans="1:30" x14ac:dyDescent="0.6">
      <c r="A267">
        <v>2014</v>
      </c>
      <c r="B267">
        <v>9</v>
      </c>
      <c r="C267">
        <v>23</v>
      </c>
      <c r="D267">
        <f t="shared" si="32"/>
        <v>2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4546.95</v>
      </c>
      <c r="M267" s="13">
        <f t="shared" si="30"/>
        <v>772.98149999999998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4966.8</v>
      </c>
      <c r="O267" s="13">
        <f t="shared" si="31"/>
        <v>844.35600000000011</v>
      </c>
      <c r="P267">
        <v>30313</v>
      </c>
      <c r="Q267">
        <v>33112</v>
      </c>
      <c r="R267">
        <v>0.7678206711220199</v>
      </c>
      <c r="S267">
        <v>0.2321793288779801</v>
      </c>
      <c r="T267">
        <v>0.59635476178332891</v>
      </c>
      <c r="U267">
        <v>0.40364523821667109</v>
      </c>
      <c r="V267">
        <v>0.106315469712504</v>
      </c>
      <c r="W267">
        <v>1057</v>
      </c>
      <c r="X267">
        <f t="shared" si="33"/>
        <v>135</v>
      </c>
      <c r="Y267">
        <v>1149</v>
      </c>
      <c r="Z267">
        <v>926.45511974539045</v>
      </c>
      <c r="AA267">
        <v>1057</v>
      </c>
      <c r="AB267" s="9">
        <v>24</v>
      </c>
      <c r="AC267">
        <v>44.7</v>
      </c>
      <c r="AD267">
        <f t="shared" si="34"/>
        <v>1072.8000000000002</v>
      </c>
    </row>
    <row r="268" spans="1:30" x14ac:dyDescent="0.6">
      <c r="A268">
        <v>2014</v>
      </c>
      <c r="B268">
        <v>9</v>
      </c>
      <c r="C268">
        <v>24</v>
      </c>
      <c r="D268">
        <f t="shared" si="32"/>
        <v>3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4728.45</v>
      </c>
      <c r="M268" s="13">
        <f t="shared" si="30"/>
        <v>803.8365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4744.8</v>
      </c>
      <c r="O268" s="13">
        <f t="shared" si="31"/>
        <v>806.6160000000001</v>
      </c>
      <c r="P268">
        <v>31523</v>
      </c>
      <c r="Q268">
        <v>31632</v>
      </c>
      <c r="R268">
        <v>0.79061185958440117</v>
      </c>
      <c r="S268">
        <v>0.20938814041559881</v>
      </c>
      <c r="T268">
        <v>0.55255737069382371</v>
      </c>
      <c r="U268">
        <v>0.44744262930617618</v>
      </c>
      <c r="V268">
        <v>5.6319698804211581E-2</v>
      </c>
      <c r="W268">
        <v>949</v>
      </c>
      <c r="X268">
        <f t="shared" si="33"/>
        <v>-108</v>
      </c>
      <c r="Y268">
        <v>1149</v>
      </c>
      <c r="Z268">
        <v>882.64361030796852</v>
      </c>
      <c r="AA268">
        <v>949</v>
      </c>
      <c r="AB268" s="9">
        <v>24</v>
      </c>
      <c r="AC268">
        <v>10.9</v>
      </c>
      <c r="AD268">
        <f t="shared" si="34"/>
        <v>261.60000000000002</v>
      </c>
    </row>
    <row r="269" spans="1:30" x14ac:dyDescent="0.6">
      <c r="A269">
        <v>2014</v>
      </c>
      <c r="B269">
        <v>9</v>
      </c>
      <c r="C269">
        <v>25</v>
      </c>
      <c r="D269">
        <f t="shared" si="32"/>
        <v>4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6004.65</v>
      </c>
      <c r="M269" s="13">
        <f t="shared" si="30"/>
        <v>1020.7905000000001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4999.5</v>
      </c>
      <c r="O269" s="13">
        <f t="shared" si="31"/>
        <v>849.91500000000008</v>
      </c>
      <c r="P269">
        <v>40031</v>
      </c>
      <c r="Q269">
        <v>33330</v>
      </c>
      <c r="R269">
        <v>0.79361754267891804</v>
      </c>
      <c r="S269">
        <v>0.2063824573210819</v>
      </c>
      <c r="T269">
        <v>0.52893212995246308</v>
      </c>
      <c r="U269">
        <v>0.47106787004753697</v>
      </c>
      <c r="V269">
        <v>4.0252650003271613E-2</v>
      </c>
      <c r="W269">
        <v>917</v>
      </c>
      <c r="X269">
        <f t="shared" si="33"/>
        <v>-32</v>
      </c>
      <c r="Y269">
        <v>1149</v>
      </c>
      <c r="Z269">
        <v>970.97178757848258</v>
      </c>
      <c r="AA269">
        <v>917</v>
      </c>
      <c r="AB269" s="9">
        <v>22.8</v>
      </c>
      <c r="AC269">
        <v>0</v>
      </c>
      <c r="AD269">
        <f t="shared" si="34"/>
        <v>0</v>
      </c>
    </row>
    <row r="270" spans="1:30" x14ac:dyDescent="0.6">
      <c r="A270">
        <v>2014</v>
      </c>
      <c r="B270">
        <v>9</v>
      </c>
      <c r="C270">
        <v>26</v>
      </c>
      <c r="D270">
        <f t="shared" si="32"/>
        <v>5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8"/>
        <v>0</v>
      </c>
      <c r="I270">
        <f t="shared" si="29"/>
        <v>0</v>
      </c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3964.8</v>
      </c>
      <c r="M270" s="13">
        <f t="shared" si="30"/>
        <v>674.01600000000008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3865.1000000000004</v>
      </c>
      <c r="O270" s="13">
        <f t="shared" si="31"/>
        <v>657.06700000000012</v>
      </c>
      <c r="P270">
        <v>39648</v>
      </c>
      <c r="Q270">
        <v>38651</v>
      </c>
      <c r="R270">
        <v>0.76793114757558278</v>
      </c>
      <c r="S270">
        <v>0.23206885242441719</v>
      </c>
      <c r="T270">
        <v>0.51303411469491067</v>
      </c>
      <c r="U270">
        <v>0.48696588530508927</v>
      </c>
      <c r="V270">
        <v>0.22004320045276049</v>
      </c>
      <c r="W270">
        <v>1055</v>
      </c>
      <c r="X270">
        <f t="shared" si="33"/>
        <v>138</v>
      </c>
      <c r="Y270">
        <v>1149</v>
      </c>
      <c r="Z270">
        <v>973.03506931923482</v>
      </c>
      <c r="AA270">
        <v>1055</v>
      </c>
      <c r="AB270" s="9">
        <v>23</v>
      </c>
      <c r="AC270">
        <v>0</v>
      </c>
      <c r="AD270">
        <f t="shared" si="34"/>
        <v>0</v>
      </c>
    </row>
    <row r="271" spans="1:30" x14ac:dyDescent="0.6">
      <c r="A271">
        <v>2014</v>
      </c>
      <c r="B271">
        <v>9</v>
      </c>
      <c r="C271">
        <v>27</v>
      </c>
      <c r="D271">
        <f t="shared" si="32"/>
        <v>6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3693.7000000000003</v>
      </c>
      <c r="M271" s="13">
        <f t="shared" si="30"/>
        <v>627.92900000000009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3726.2000000000003</v>
      </c>
      <c r="O271" s="13">
        <f t="shared" si="31"/>
        <v>633.45400000000006</v>
      </c>
      <c r="P271">
        <v>36937</v>
      </c>
      <c r="Q271">
        <v>37262</v>
      </c>
      <c r="R271">
        <v>0.76467843402632052</v>
      </c>
      <c r="S271">
        <v>0.2353215659736794</v>
      </c>
      <c r="T271">
        <v>0.49149912420212749</v>
      </c>
      <c r="U271">
        <v>0.50850087579787251</v>
      </c>
      <c r="V271">
        <v>7.9883932730845986E-2</v>
      </c>
      <c r="W271">
        <v>1228</v>
      </c>
      <c r="X271">
        <f t="shared" si="33"/>
        <v>173</v>
      </c>
      <c r="Y271">
        <v>1149</v>
      </c>
      <c r="Z271">
        <v>944.54003142235808</v>
      </c>
      <c r="AA271">
        <v>1228</v>
      </c>
      <c r="AB271" s="9">
        <v>22.7</v>
      </c>
      <c r="AC271">
        <v>0</v>
      </c>
      <c r="AD271">
        <f t="shared" si="34"/>
        <v>0</v>
      </c>
    </row>
    <row r="272" spans="1:30" x14ac:dyDescent="0.6">
      <c r="A272">
        <v>2014</v>
      </c>
      <c r="B272">
        <v>9</v>
      </c>
      <c r="C272">
        <v>28</v>
      </c>
      <c r="D272">
        <f t="shared" si="32"/>
        <v>7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8"/>
        <v>0</v>
      </c>
      <c r="I272">
        <f t="shared" si="29"/>
        <v>0</v>
      </c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3568.9</v>
      </c>
      <c r="M272" s="13">
        <f t="shared" si="30"/>
        <v>606.71300000000008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4071.3</v>
      </c>
      <c r="O272" s="13">
        <f t="shared" si="31"/>
        <v>692.12100000000009</v>
      </c>
      <c r="P272">
        <v>35689</v>
      </c>
      <c r="Q272">
        <v>40713</v>
      </c>
      <c r="R272">
        <v>0.76840834441756767</v>
      </c>
      <c r="S272">
        <v>0.23159165558243239</v>
      </c>
      <c r="T272">
        <v>0.48116864990706287</v>
      </c>
      <c r="U272">
        <v>0.51883135009293702</v>
      </c>
      <c r="V272">
        <v>8.2351790054793386E-2</v>
      </c>
      <c r="W272">
        <v>1152</v>
      </c>
      <c r="X272">
        <f t="shared" si="33"/>
        <v>-76</v>
      </c>
      <c r="Y272">
        <v>1149</v>
      </c>
      <c r="Z272">
        <v>942.15941393467574</v>
      </c>
      <c r="AA272">
        <v>1152</v>
      </c>
      <c r="AB272" s="9">
        <v>23</v>
      </c>
      <c r="AC272">
        <v>0</v>
      </c>
      <c r="AD272">
        <f t="shared" si="34"/>
        <v>0</v>
      </c>
    </row>
    <row r="273" spans="1:30" x14ac:dyDescent="0.6">
      <c r="A273">
        <v>2014</v>
      </c>
      <c r="B273">
        <v>9</v>
      </c>
      <c r="C273">
        <v>29</v>
      </c>
      <c r="D273">
        <f t="shared" si="32"/>
        <v>1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8"/>
        <v>0</v>
      </c>
      <c r="I273">
        <f t="shared" si="29"/>
        <v>0</v>
      </c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5311.95</v>
      </c>
      <c r="M273" s="13">
        <f t="shared" si="30"/>
        <v>903.03150000000005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5444.8499999999995</v>
      </c>
      <c r="O273" s="13">
        <f t="shared" si="31"/>
        <v>925.62450000000001</v>
      </c>
      <c r="P273">
        <v>35413</v>
      </c>
      <c r="Q273">
        <v>36299</v>
      </c>
      <c r="R273">
        <v>0.75459311473683321</v>
      </c>
      <c r="S273">
        <v>0.24540688526316681</v>
      </c>
      <c r="T273">
        <v>0.50757671444344232</v>
      </c>
      <c r="U273">
        <v>0.49242328555655768</v>
      </c>
      <c r="V273">
        <v>5.3095505989757791E-2</v>
      </c>
      <c r="W273">
        <v>967</v>
      </c>
      <c r="X273">
        <f t="shared" si="33"/>
        <v>-185</v>
      </c>
      <c r="Y273">
        <v>1149</v>
      </c>
      <c r="Z273">
        <v>849.43940735403942</v>
      </c>
      <c r="AA273">
        <v>967</v>
      </c>
      <c r="AB273" s="9">
        <v>24.1</v>
      </c>
      <c r="AC273">
        <v>4.5</v>
      </c>
      <c r="AD273">
        <f t="shared" si="34"/>
        <v>108.45</v>
      </c>
    </row>
    <row r="274" spans="1:30" x14ac:dyDescent="0.6">
      <c r="A274">
        <v>2014</v>
      </c>
      <c r="B274">
        <v>9</v>
      </c>
      <c r="C274">
        <v>30</v>
      </c>
      <c r="D274">
        <f t="shared" si="32"/>
        <v>2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8"/>
        <v>0</v>
      </c>
      <c r="I274">
        <f t="shared" si="29"/>
        <v>0</v>
      </c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5035.05</v>
      </c>
      <c r="M274" s="12">
        <f t="shared" si="30"/>
        <v>855.95850000000007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4683.75</v>
      </c>
      <c r="O274" s="12">
        <f t="shared" si="31"/>
        <v>796.23750000000007</v>
      </c>
      <c r="P274">
        <v>33567</v>
      </c>
      <c r="Q274">
        <v>31225</v>
      </c>
      <c r="R274">
        <v>0.78978630334843114</v>
      </c>
      <c r="S274">
        <v>0.2102136966515688</v>
      </c>
      <c r="T274">
        <v>0.55458936114304824</v>
      </c>
      <c r="U274">
        <v>0.4454106388569517</v>
      </c>
      <c r="V274">
        <v>6.7739972518484584E-2</v>
      </c>
      <c r="W274">
        <v>842</v>
      </c>
      <c r="X274">
        <f t="shared" si="33"/>
        <v>-125</v>
      </c>
      <c r="Y274">
        <v>1149</v>
      </c>
      <c r="Z274">
        <v>886.38772471018342</v>
      </c>
      <c r="AA274">
        <v>842</v>
      </c>
      <c r="AB274" s="9">
        <v>21.5</v>
      </c>
      <c r="AC274">
        <v>9.8000000000000007</v>
      </c>
      <c r="AD274">
        <f t="shared" si="34"/>
        <v>210.70000000000002</v>
      </c>
    </row>
    <row r="275" spans="1:30" x14ac:dyDescent="0.6">
      <c r="A275">
        <v>2014</v>
      </c>
      <c r="B275">
        <v>10</v>
      </c>
      <c r="C275">
        <v>1</v>
      </c>
      <c r="D275">
        <f t="shared" si="32"/>
        <v>3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8"/>
        <v>0</v>
      </c>
      <c r="I275">
        <f t="shared" si="29"/>
        <v>0</v>
      </c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5938.2</v>
      </c>
      <c r="M275" s="12">
        <f t="shared" si="30"/>
        <v>1009.494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4898.3999999999996</v>
      </c>
      <c r="O275" s="12">
        <f t="shared" si="31"/>
        <v>832.72799999999995</v>
      </c>
      <c r="P275">
        <v>39588</v>
      </c>
      <c r="Q275">
        <v>32656</v>
      </c>
      <c r="R275">
        <v>0.75270113672566563</v>
      </c>
      <c r="S275">
        <v>0.2472988632743344</v>
      </c>
      <c r="T275">
        <v>0.57119056134285473</v>
      </c>
      <c r="U275">
        <v>0.42880943865714533</v>
      </c>
      <c r="V275">
        <v>4.3072932566160328E-2</v>
      </c>
      <c r="W275">
        <v>913</v>
      </c>
      <c r="X275">
        <f t="shared" si="33"/>
        <v>71</v>
      </c>
      <c r="Y275">
        <v>1149</v>
      </c>
      <c r="Z275">
        <v>971.44003383728239</v>
      </c>
      <c r="AA275">
        <v>913</v>
      </c>
      <c r="AB275" s="9">
        <v>22.2</v>
      </c>
      <c r="AC275">
        <v>0</v>
      </c>
      <c r="AD275">
        <f t="shared" si="34"/>
        <v>0</v>
      </c>
    </row>
    <row r="276" spans="1:30" x14ac:dyDescent="0.6">
      <c r="A276">
        <v>2014</v>
      </c>
      <c r="B276">
        <v>10</v>
      </c>
      <c r="C276">
        <v>2</v>
      </c>
      <c r="D276">
        <f t="shared" si="32"/>
        <v>4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8"/>
        <v>0</v>
      </c>
      <c r="I276">
        <f t="shared" si="29"/>
        <v>0</v>
      </c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6487.05</v>
      </c>
      <c r="M276" s="12">
        <f t="shared" si="30"/>
        <v>1102.7985000000001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5698.05</v>
      </c>
      <c r="O276" s="12">
        <f t="shared" si="31"/>
        <v>968.66850000000011</v>
      </c>
      <c r="P276">
        <v>43247</v>
      </c>
      <c r="Q276">
        <v>37987</v>
      </c>
      <c r="R276">
        <v>0.77070324517488031</v>
      </c>
      <c r="S276">
        <v>0.22929675482511969</v>
      </c>
      <c r="T276">
        <v>0.51515638735466318</v>
      </c>
      <c r="U276">
        <v>0.48484361264533682</v>
      </c>
      <c r="V276">
        <v>0.1203173518605017</v>
      </c>
      <c r="W276">
        <v>918</v>
      </c>
      <c r="X276">
        <f t="shared" si="33"/>
        <v>5</v>
      </c>
      <c r="Y276">
        <v>1149</v>
      </c>
      <c r="Z276">
        <v>998.32673528572207</v>
      </c>
      <c r="AA276">
        <v>918</v>
      </c>
      <c r="AB276" s="9">
        <v>22.4</v>
      </c>
      <c r="AC276">
        <v>0</v>
      </c>
      <c r="AD276">
        <f t="shared" si="34"/>
        <v>0</v>
      </c>
    </row>
    <row r="277" spans="1:30" x14ac:dyDescent="0.6">
      <c r="A277">
        <v>2014</v>
      </c>
      <c r="B277">
        <v>10</v>
      </c>
      <c r="C277">
        <v>3</v>
      </c>
      <c r="D277">
        <f t="shared" si="32"/>
        <v>5</v>
      </c>
      <c r="E277" t="s">
        <v>25</v>
      </c>
      <c r="F277" t="s">
        <v>11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8"/>
        <v>1</v>
      </c>
      <c r="I277">
        <f t="shared" si="29"/>
        <v>1</v>
      </c>
      <c r="J277" s="12" t="s">
        <v>67</v>
      </c>
      <c r="K277" s="12"/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4386.2</v>
      </c>
      <c r="M277" s="12">
        <f t="shared" si="30"/>
        <v>745.654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3668.9</v>
      </c>
      <c r="O277" s="12">
        <f t="shared" si="31"/>
        <v>623.71300000000008</v>
      </c>
      <c r="P277">
        <v>43862</v>
      </c>
      <c r="Q277">
        <v>36689</v>
      </c>
      <c r="R277">
        <v>0.80585103274438019</v>
      </c>
      <c r="S277">
        <v>0.19414896725561981</v>
      </c>
      <c r="T277">
        <v>0.51847180901762879</v>
      </c>
      <c r="U277">
        <v>0.48152819098237121</v>
      </c>
      <c r="V277">
        <v>7.9230749618767263E-2</v>
      </c>
      <c r="W277">
        <v>1175</v>
      </c>
      <c r="X277">
        <f t="shared" si="33"/>
        <v>257</v>
      </c>
      <c r="Y277">
        <v>1149</v>
      </c>
      <c r="Z277">
        <v>1106.1945061635929</v>
      </c>
      <c r="AA277">
        <v>1175</v>
      </c>
      <c r="AB277" s="9">
        <v>20.100000000000001</v>
      </c>
      <c r="AC277">
        <v>0</v>
      </c>
      <c r="AD277">
        <f t="shared" si="34"/>
        <v>0</v>
      </c>
    </row>
    <row r="278" spans="1:30" x14ac:dyDescent="0.6">
      <c r="A278">
        <v>2014</v>
      </c>
      <c r="B278">
        <v>10</v>
      </c>
      <c r="C278">
        <v>4</v>
      </c>
      <c r="D278">
        <f t="shared" si="32"/>
        <v>6</v>
      </c>
      <c r="E278" t="s">
        <v>25</v>
      </c>
      <c r="F278" t="s">
        <v>15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8"/>
        <v>0</v>
      </c>
      <c r="I278">
        <f t="shared" si="29"/>
        <v>1</v>
      </c>
      <c r="J278" s="12" t="s">
        <v>67</v>
      </c>
      <c r="K278" s="12"/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3415.9</v>
      </c>
      <c r="M278" s="12">
        <f t="shared" si="30"/>
        <v>580.70300000000009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3922.8</v>
      </c>
      <c r="O278" s="12">
        <f t="shared" si="31"/>
        <v>666.87600000000009</v>
      </c>
      <c r="P278">
        <v>34159</v>
      </c>
      <c r="Q278">
        <v>39228</v>
      </c>
      <c r="R278">
        <v>0.81869261285606243</v>
      </c>
      <c r="S278">
        <v>0.18130738714393749</v>
      </c>
      <c r="T278">
        <v>0.50609598554537372</v>
      </c>
      <c r="U278">
        <v>0.49390401445462617</v>
      </c>
      <c r="V278">
        <v>0.1142565124792109</v>
      </c>
      <c r="W278">
        <v>1087</v>
      </c>
      <c r="X278">
        <f t="shared" si="33"/>
        <v>-88</v>
      </c>
      <c r="Y278">
        <v>1149</v>
      </c>
      <c r="Z278">
        <v>1001.737736283465</v>
      </c>
      <c r="AA278">
        <v>1087</v>
      </c>
      <c r="AB278" s="9">
        <v>20.5</v>
      </c>
      <c r="AC278">
        <v>0</v>
      </c>
      <c r="AD278">
        <f t="shared" si="34"/>
        <v>0</v>
      </c>
    </row>
    <row r="279" spans="1:30" x14ac:dyDescent="0.6">
      <c r="A279">
        <v>2014</v>
      </c>
      <c r="B279">
        <v>10</v>
      </c>
      <c r="C279">
        <v>5</v>
      </c>
      <c r="D279">
        <f t="shared" si="32"/>
        <v>7</v>
      </c>
      <c r="E279" t="s">
        <v>25</v>
      </c>
      <c r="F279" t="s">
        <v>17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>
        <f t="shared" si="28"/>
        <v>0</v>
      </c>
      <c r="I279">
        <f t="shared" si="29"/>
        <v>1</v>
      </c>
      <c r="J279" s="12" t="s">
        <v>67</v>
      </c>
      <c r="K279" s="12"/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3853.9</v>
      </c>
      <c r="M279" s="13">
        <f t="shared" si="30"/>
        <v>655.16300000000001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4494.2</v>
      </c>
      <c r="O279" s="13">
        <f t="shared" si="31"/>
        <v>764.01400000000001</v>
      </c>
      <c r="P279">
        <v>38539</v>
      </c>
      <c r="Q279">
        <v>44942</v>
      </c>
      <c r="R279">
        <v>0.79453401153410974</v>
      </c>
      <c r="S279">
        <v>0.20546598846589029</v>
      </c>
      <c r="T279">
        <v>0.49900327671666728</v>
      </c>
      <c r="U279">
        <v>0.50099672328333256</v>
      </c>
      <c r="V279">
        <v>0.11242004740009059</v>
      </c>
      <c r="W279">
        <v>1027</v>
      </c>
      <c r="X279">
        <f t="shared" si="33"/>
        <v>-60</v>
      </c>
      <c r="Y279">
        <v>1149</v>
      </c>
      <c r="Z279">
        <v>1066.199171640344</v>
      </c>
      <c r="AA279">
        <v>1027</v>
      </c>
      <c r="AB279" s="9">
        <v>19.899999999999999</v>
      </c>
      <c r="AC279">
        <v>0</v>
      </c>
      <c r="AD279">
        <f t="shared" si="34"/>
        <v>0</v>
      </c>
    </row>
    <row r="280" spans="1:30" x14ac:dyDescent="0.6">
      <c r="A280">
        <v>2014</v>
      </c>
      <c r="B280">
        <v>10</v>
      </c>
      <c r="C280">
        <v>6</v>
      </c>
      <c r="D280">
        <f t="shared" si="32"/>
        <v>1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8"/>
        <v>0</v>
      </c>
      <c r="I280">
        <f t="shared" si="29"/>
        <v>0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5617.8</v>
      </c>
      <c r="M280" s="13">
        <f t="shared" si="30"/>
        <v>955.02600000000007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6105.45</v>
      </c>
      <c r="O280" s="13">
        <f t="shared" si="31"/>
        <v>1037.9265</v>
      </c>
      <c r="P280">
        <v>37452</v>
      </c>
      <c r="Q280">
        <v>40703</v>
      </c>
      <c r="R280">
        <v>0.78116119387125349</v>
      </c>
      <c r="S280">
        <v>0.21883880612874651</v>
      </c>
      <c r="T280">
        <v>0.53827222370502814</v>
      </c>
      <c r="U280">
        <v>0.46172777629497191</v>
      </c>
      <c r="V280">
        <v>9.835128902920276E-2</v>
      </c>
      <c r="W280">
        <v>867</v>
      </c>
      <c r="X280">
        <f t="shared" si="33"/>
        <v>-160</v>
      </c>
      <c r="Y280">
        <v>1149</v>
      </c>
      <c r="Z280">
        <v>885.97718556147777</v>
      </c>
      <c r="AA280">
        <v>867</v>
      </c>
      <c r="AB280" s="9">
        <v>20.100000000000001</v>
      </c>
      <c r="AC280">
        <v>0</v>
      </c>
      <c r="AD280">
        <f t="shared" si="34"/>
        <v>0</v>
      </c>
    </row>
    <row r="281" spans="1:30" x14ac:dyDescent="0.6">
      <c r="A281">
        <v>2014</v>
      </c>
      <c r="B281">
        <v>10</v>
      </c>
      <c r="C281">
        <v>7</v>
      </c>
      <c r="D281">
        <f t="shared" si="32"/>
        <v>2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8"/>
        <v>0</v>
      </c>
      <c r="I281">
        <f t="shared" si="29"/>
        <v>0</v>
      </c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5137.95</v>
      </c>
      <c r="M281" s="13">
        <f t="shared" si="30"/>
        <v>873.45150000000001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5032.3499999999995</v>
      </c>
      <c r="O281" s="13">
        <f t="shared" si="31"/>
        <v>855.49950000000001</v>
      </c>
      <c r="P281">
        <v>34253</v>
      </c>
      <c r="Q281">
        <v>33549</v>
      </c>
      <c r="R281">
        <v>0.79331701200280669</v>
      </c>
      <c r="S281">
        <v>0.20668298799719331</v>
      </c>
      <c r="T281">
        <v>0.56381871362078129</v>
      </c>
      <c r="U281">
        <v>0.43618128637921871</v>
      </c>
      <c r="V281">
        <v>7.29987209457863E-2</v>
      </c>
      <c r="W281">
        <v>902</v>
      </c>
      <c r="X281">
        <f t="shared" si="33"/>
        <v>35</v>
      </c>
      <c r="Y281">
        <v>1149</v>
      </c>
      <c r="Z281">
        <v>883.36064530937858</v>
      </c>
      <c r="AA281">
        <v>902</v>
      </c>
      <c r="AB281" s="9">
        <v>18.899999999999999</v>
      </c>
      <c r="AC281">
        <v>0</v>
      </c>
      <c r="AD281">
        <f t="shared" si="34"/>
        <v>0</v>
      </c>
    </row>
    <row r="282" spans="1:30" x14ac:dyDescent="0.6">
      <c r="A282">
        <v>2014</v>
      </c>
      <c r="B282">
        <v>10</v>
      </c>
      <c r="C282">
        <v>8</v>
      </c>
      <c r="D282">
        <f t="shared" si="32"/>
        <v>3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8"/>
        <v>0</v>
      </c>
      <c r="I282">
        <f t="shared" si="29"/>
        <v>0</v>
      </c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6033.3</v>
      </c>
      <c r="M282" s="13">
        <f t="shared" si="30"/>
        <v>1025.6610000000001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5409</v>
      </c>
      <c r="O282" s="13">
        <f t="shared" si="31"/>
        <v>919.53000000000009</v>
      </c>
      <c r="P282">
        <v>40222</v>
      </c>
      <c r="Q282">
        <v>36060</v>
      </c>
      <c r="R282">
        <v>0.81493164541498242</v>
      </c>
      <c r="S282">
        <v>0.18506835458501769</v>
      </c>
      <c r="T282">
        <v>0.56280634329194157</v>
      </c>
      <c r="U282">
        <v>0.43719365670805849</v>
      </c>
      <c r="V282">
        <v>0.1173054737986554</v>
      </c>
      <c r="W282">
        <v>1033</v>
      </c>
      <c r="X282">
        <f t="shared" si="33"/>
        <v>131</v>
      </c>
      <c r="Y282">
        <v>1149</v>
      </c>
      <c r="Z282">
        <v>974.91326646503683</v>
      </c>
      <c r="AA282">
        <v>1033</v>
      </c>
      <c r="AB282" s="9">
        <v>19</v>
      </c>
      <c r="AC282">
        <v>0</v>
      </c>
      <c r="AD282">
        <f t="shared" si="34"/>
        <v>0</v>
      </c>
    </row>
    <row r="283" spans="1:30" x14ac:dyDescent="0.6">
      <c r="A283">
        <v>2014</v>
      </c>
      <c r="B283">
        <v>10</v>
      </c>
      <c r="C283">
        <v>9</v>
      </c>
      <c r="D283">
        <f t="shared" si="32"/>
        <v>4</v>
      </c>
      <c r="E283" s="14" t="s">
        <v>32</v>
      </c>
      <c r="F283" s="14" t="s">
        <v>11</v>
      </c>
      <c r="G283" s="14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4">
        <f t="shared" si="28"/>
        <v>1</v>
      </c>
      <c r="I283" s="14">
        <f t="shared" si="29"/>
        <v>1</v>
      </c>
      <c r="J283" s="12" t="s">
        <v>58</v>
      </c>
      <c r="K283" s="12" t="s">
        <v>59</v>
      </c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4022.8</v>
      </c>
      <c r="M283" s="13">
        <f t="shared" si="30"/>
        <v>683.87600000000009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3412.7000000000003</v>
      </c>
      <c r="O283" s="13">
        <f t="shared" si="31"/>
        <v>580.15900000000011</v>
      </c>
      <c r="P283">
        <v>40228</v>
      </c>
      <c r="Q283">
        <v>34127</v>
      </c>
      <c r="R283">
        <v>0.75314829791061089</v>
      </c>
      <c r="S283">
        <v>0.246851702089389</v>
      </c>
      <c r="T283">
        <v>0.50402899153710246</v>
      </c>
      <c r="U283">
        <v>0.4959710084628976</v>
      </c>
      <c r="V283">
        <v>4.9039308598541068E-2</v>
      </c>
      <c r="W283">
        <v>1029</v>
      </c>
      <c r="X283">
        <f t="shared" si="33"/>
        <v>-4</v>
      </c>
      <c r="Y283">
        <v>1149</v>
      </c>
      <c r="Z283">
        <v>1029.9957829044979</v>
      </c>
      <c r="AA283">
        <v>1029</v>
      </c>
      <c r="AB283" s="9">
        <v>19.899999999999999</v>
      </c>
      <c r="AC283">
        <v>0</v>
      </c>
      <c r="AD283">
        <f t="shared" si="34"/>
        <v>0</v>
      </c>
    </row>
    <row r="284" spans="1:30" x14ac:dyDescent="0.6">
      <c r="A284">
        <v>2014</v>
      </c>
      <c r="B284">
        <v>10</v>
      </c>
      <c r="C284">
        <v>10</v>
      </c>
      <c r="D284">
        <f t="shared" si="32"/>
        <v>5</v>
      </c>
      <c r="E284" s="14" t="s">
        <v>32</v>
      </c>
      <c r="F284" s="14" t="s">
        <v>15</v>
      </c>
      <c r="G284" s="1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 s="14">
        <f t="shared" si="28"/>
        <v>0</v>
      </c>
      <c r="I284" s="14">
        <f t="shared" si="29"/>
        <v>1</v>
      </c>
      <c r="J284" s="12"/>
      <c r="K284" s="12" t="s">
        <v>59</v>
      </c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3229.2000000000003</v>
      </c>
      <c r="M284" s="13">
        <f t="shared" si="30"/>
        <v>548.96400000000006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3353.4</v>
      </c>
      <c r="O284" s="13">
        <f t="shared" si="31"/>
        <v>570.07800000000009</v>
      </c>
      <c r="P284">
        <v>32292</v>
      </c>
      <c r="Q284">
        <v>33534</v>
      </c>
      <c r="R284">
        <v>0.81003004898338338</v>
      </c>
      <c r="S284">
        <v>0.18996995101661651</v>
      </c>
      <c r="T284">
        <v>0.55576647773223109</v>
      </c>
      <c r="U284">
        <v>0.44423352226776891</v>
      </c>
      <c r="V284">
        <v>5.6096370486831248E-2</v>
      </c>
      <c r="W284">
        <v>931</v>
      </c>
      <c r="X284">
        <f t="shared" si="33"/>
        <v>-98</v>
      </c>
      <c r="Y284">
        <v>1149</v>
      </c>
      <c r="Z284">
        <v>993.99935198286687</v>
      </c>
      <c r="AA284">
        <v>931</v>
      </c>
      <c r="AB284" s="9">
        <v>21.6</v>
      </c>
      <c r="AC284">
        <v>0</v>
      </c>
      <c r="AD284">
        <f t="shared" si="34"/>
        <v>0</v>
      </c>
    </row>
    <row r="285" spans="1:30" x14ac:dyDescent="0.6">
      <c r="A285">
        <v>2014</v>
      </c>
      <c r="B285">
        <v>10</v>
      </c>
      <c r="C285">
        <v>11</v>
      </c>
      <c r="D285">
        <f t="shared" si="32"/>
        <v>6</v>
      </c>
      <c r="E285" s="14" t="s">
        <v>32</v>
      </c>
      <c r="F285" s="14" t="s">
        <v>17</v>
      </c>
      <c r="G285" s="14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 s="14">
        <f t="shared" si="28"/>
        <v>0</v>
      </c>
      <c r="I285" s="14">
        <f t="shared" si="29"/>
        <v>1</v>
      </c>
      <c r="J285" s="12"/>
      <c r="K285" s="12" t="s">
        <v>59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3151.3</v>
      </c>
      <c r="M285" s="13">
        <f t="shared" si="30"/>
        <v>535.72100000000012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3909.7000000000003</v>
      </c>
      <c r="O285" s="13">
        <f t="shared" si="31"/>
        <v>664.64900000000011</v>
      </c>
      <c r="P285">
        <v>31513</v>
      </c>
      <c r="Q285">
        <v>39097</v>
      </c>
      <c r="R285">
        <v>0.85026213201023448</v>
      </c>
      <c r="S285">
        <v>0.14973786798976549</v>
      </c>
      <c r="T285">
        <v>0.52835360033177869</v>
      </c>
      <c r="U285">
        <v>0.47164639966822142</v>
      </c>
      <c r="V285">
        <v>0.1371165488527917</v>
      </c>
      <c r="W285">
        <v>1178</v>
      </c>
      <c r="X285">
        <f t="shared" si="33"/>
        <v>247</v>
      </c>
      <c r="Y285">
        <v>1149</v>
      </c>
      <c r="Z285">
        <v>987.7990937220635</v>
      </c>
      <c r="AA285">
        <v>1178</v>
      </c>
      <c r="AB285" s="9">
        <v>21.2</v>
      </c>
      <c r="AC285">
        <v>0</v>
      </c>
      <c r="AD285">
        <f t="shared" si="34"/>
        <v>0</v>
      </c>
    </row>
    <row r="286" spans="1:30" x14ac:dyDescent="0.6">
      <c r="A286">
        <v>2014</v>
      </c>
      <c r="B286">
        <v>10</v>
      </c>
      <c r="C286">
        <v>12</v>
      </c>
      <c r="D286">
        <f t="shared" si="32"/>
        <v>7</v>
      </c>
      <c r="E286" s="14" t="s">
        <v>32</v>
      </c>
      <c r="F286" s="14" t="s">
        <v>18</v>
      </c>
      <c r="G286" s="14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3</v>
      </c>
      <c r="H286" s="14">
        <f t="shared" si="28"/>
        <v>0</v>
      </c>
      <c r="I286" s="14">
        <f t="shared" si="29"/>
        <v>1</v>
      </c>
      <c r="J286" s="12"/>
      <c r="K286" s="12" t="s">
        <v>59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3604.6000000000004</v>
      </c>
      <c r="M286" s="13">
        <f t="shared" si="30"/>
        <v>612.78200000000015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4268.8</v>
      </c>
      <c r="O286" s="13">
        <f t="shared" si="31"/>
        <v>725.69600000000003</v>
      </c>
      <c r="P286">
        <v>36046</v>
      </c>
      <c r="Q286">
        <v>42688</v>
      </c>
      <c r="R286">
        <v>0.79480579338059876</v>
      </c>
      <c r="S286">
        <v>0.2051942066194013</v>
      </c>
      <c r="T286">
        <v>0.50485308886309999</v>
      </c>
      <c r="U286">
        <v>0.49514691113690001</v>
      </c>
      <c r="V286">
        <v>0.1789440885763188</v>
      </c>
      <c r="W286">
        <v>1341</v>
      </c>
      <c r="X286">
        <f t="shared" si="33"/>
        <v>163</v>
      </c>
      <c r="Y286">
        <v>1149</v>
      </c>
      <c r="Z286">
        <v>1083.8248232972601</v>
      </c>
      <c r="AA286">
        <v>1341</v>
      </c>
      <c r="AB286" s="9">
        <v>20.2</v>
      </c>
      <c r="AC286">
        <v>27.1</v>
      </c>
      <c r="AD286">
        <f t="shared" si="34"/>
        <v>547.41999999999996</v>
      </c>
    </row>
    <row r="287" spans="1:30" x14ac:dyDescent="0.6">
      <c r="A287">
        <v>2014</v>
      </c>
      <c r="B287">
        <v>10</v>
      </c>
      <c r="C287">
        <v>13</v>
      </c>
      <c r="D287">
        <f t="shared" si="32"/>
        <v>1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5432.0999999999995</v>
      </c>
      <c r="M287" s="13">
        <f t="shared" si="30"/>
        <v>923.45699999999999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5721.5999999999995</v>
      </c>
      <c r="O287" s="13">
        <f t="shared" si="31"/>
        <v>972.67200000000003</v>
      </c>
      <c r="P287">
        <v>36214</v>
      </c>
      <c r="Q287">
        <v>38144</v>
      </c>
      <c r="R287">
        <v>0.81977148004367795</v>
      </c>
      <c r="S287">
        <v>0.18022851995632211</v>
      </c>
      <c r="T287">
        <v>0.55437493586940689</v>
      </c>
      <c r="U287">
        <v>0.44562506413059322</v>
      </c>
      <c r="V287">
        <v>0.1096666213142036</v>
      </c>
      <c r="W287">
        <v>961</v>
      </c>
      <c r="X287">
        <f t="shared" si="33"/>
        <v>-380</v>
      </c>
      <c r="Y287">
        <v>1149</v>
      </c>
      <c r="Z287">
        <v>941.06309250260676</v>
      </c>
      <c r="AA287">
        <v>961</v>
      </c>
      <c r="AB287" s="9">
        <v>19.5</v>
      </c>
      <c r="AC287">
        <v>35.1</v>
      </c>
      <c r="AD287">
        <f t="shared" si="34"/>
        <v>684.45</v>
      </c>
    </row>
    <row r="288" spans="1:30" x14ac:dyDescent="0.6">
      <c r="A288">
        <v>2014</v>
      </c>
      <c r="B288">
        <v>10</v>
      </c>
      <c r="C288">
        <v>14</v>
      </c>
      <c r="D288">
        <f t="shared" si="32"/>
        <v>2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4910.0999999999995</v>
      </c>
      <c r="M288" s="13">
        <f t="shared" si="30"/>
        <v>834.71699999999998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4989.5999999999995</v>
      </c>
      <c r="O288" s="13">
        <f t="shared" si="31"/>
        <v>848.23199999999997</v>
      </c>
      <c r="P288">
        <v>32734</v>
      </c>
      <c r="Q288">
        <v>33264</v>
      </c>
      <c r="R288">
        <v>0.83406408873433102</v>
      </c>
      <c r="S288">
        <v>0.16593591126566901</v>
      </c>
      <c r="T288">
        <v>0.53894720112453864</v>
      </c>
      <c r="U288">
        <v>0.4610527988754613</v>
      </c>
      <c r="V288">
        <v>4.8528234869287833E-2</v>
      </c>
      <c r="W288">
        <v>945</v>
      </c>
      <c r="X288">
        <f t="shared" si="33"/>
        <v>-16</v>
      </c>
      <c r="Y288">
        <v>1149</v>
      </c>
      <c r="Z288">
        <v>851.7266345898488</v>
      </c>
      <c r="AA288">
        <v>945</v>
      </c>
      <c r="AB288" s="9">
        <v>19.2</v>
      </c>
      <c r="AC288">
        <v>0</v>
      </c>
      <c r="AD288">
        <f t="shared" si="34"/>
        <v>0</v>
      </c>
    </row>
    <row r="289" spans="1:30" x14ac:dyDescent="0.6">
      <c r="A289">
        <v>2014</v>
      </c>
      <c r="B289">
        <v>10</v>
      </c>
      <c r="C289">
        <v>15</v>
      </c>
      <c r="D289">
        <f t="shared" si="32"/>
        <v>3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5452.95</v>
      </c>
      <c r="M289" s="13">
        <f t="shared" si="30"/>
        <v>927.00150000000008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5164.6499999999996</v>
      </c>
      <c r="O289" s="13">
        <f t="shared" si="31"/>
        <v>877.9905</v>
      </c>
      <c r="P289">
        <v>36353</v>
      </c>
      <c r="Q289">
        <v>34431</v>
      </c>
      <c r="R289">
        <v>0.75351247463307347</v>
      </c>
      <c r="S289">
        <v>0.24648752536692661</v>
      </c>
      <c r="T289">
        <v>0.58220139606920129</v>
      </c>
      <c r="U289">
        <v>0.41779860393079882</v>
      </c>
      <c r="V289">
        <v>4.9278393380227659E-2</v>
      </c>
      <c r="W289">
        <v>996</v>
      </c>
      <c r="X289">
        <f t="shared" si="33"/>
        <v>51</v>
      </c>
      <c r="Y289">
        <v>1149</v>
      </c>
      <c r="Z289">
        <v>934.76168970998992</v>
      </c>
      <c r="AA289">
        <v>996</v>
      </c>
      <c r="AB289" s="9">
        <v>16.600000000000001</v>
      </c>
      <c r="AC289">
        <v>0</v>
      </c>
      <c r="AD289">
        <f t="shared" si="34"/>
        <v>0</v>
      </c>
    </row>
    <row r="290" spans="1:30" x14ac:dyDescent="0.6">
      <c r="A290">
        <v>2014</v>
      </c>
      <c r="B290">
        <v>10</v>
      </c>
      <c r="C290">
        <v>16</v>
      </c>
      <c r="D290">
        <f t="shared" si="32"/>
        <v>4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5979.5999999999995</v>
      </c>
      <c r="M290" s="13">
        <f t="shared" si="30"/>
        <v>1016.5319999999999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5451.9</v>
      </c>
      <c r="O290" s="13">
        <f t="shared" si="31"/>
        <v>926.82299999999998</v>
      </c>
      <c r="P290">
        <v>39864</v>
      </c>
      <c r="Q290">
        <v>36346</v>
      </c>
      <c r="R290">
        <v>0.76079843248309753</v>
      </c>
      <c r="S290">
        <v>0.2392015675169025</v>
      </c>
      <c r="T290">
        <v>0.50837340694056499</v>
      </c>
      <c r="U290">
        <v>0.49162659305943518</v>
      </c>
      <c r="V290">
        <v>7.6340329126990236E-2</v>
      </c>
      <c r="W290">
        <v>1015</v>
      </c>
      <c r="X290">
        <f t="shared" si="33"/>
        <v>19</v>
      </c>
      <c r="Y290">
        <v>1149</v>
      </c>
      <c r="Z290">
        <v>947.86523690951901</v>
      </c>
      <c r="AA290">
        <v>1015</v>
      </c>
      <c r="AB290" s="9">
        <v>17.5</v>
      </c>
      <c r="AC290">
        <v>0</v>
      </c>
      <c r="AD290">
        <f t="shared" si="34"/>
        <v>0</v>
      </c>
    </row>
    <row r="291" spans="1:30" x14ac:dyDescent="0.6">
      <c r="A291">
        <v>2014</v>
      </c>
      <c r="B291">
        <v>10</v>
      </c>
      <c r="C291">
        <v>17</v>
      </c>
      <c r="D291">
        <f t="shared" si="32"/>
        <v>5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4076.4</v>
      </c>
      <c r="M291" s="13">
        <f t="shared" si="30"/>
        <v>692.98800000000006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3938.9</v>
      </c>
      <c r="O291" s="13">
        <f t="shared" si="31"/>
        <v>669.61300000000006</v>
      </c>
      <c r="P291">
        <v>40764</v>
      </c>
      <c r="Q291">
        <v>39389</v>
      </c>
      <c r="R291">
        <v>0.81821076291891137</v>
      </c>
      <c r="S291">
        <v>0.18178923708108871</v>
      </c>
      <c r="T291">
        <v>0.53965063500372334</v>
      </c>
      <c r="U291">
        <v>0.4603493649962766</v>
      </c>
      <c r="V291">
        <v>0.13875798026567721</v>
      </c>
      <c r="W291">
        <v>1013</v>
      </c>
      <c r="X291">
        <f t="shared" si="33"/>
        <v>-2</v>
      </c>
      <c r="Y291">
        <v>1149</v>
      </c>
      <c r="Z291">
        <v>1001.717735559359</v>
      </c>
      <c r="AA291">
        <v>1013</v>
      </c>
      <c r="AB291" s="9">
        <v>16.5</v>
      </c>
      <c r="AC291">
        <v>0</v>
      </c>
      <c r="AD291">
        <f t="shared" si="34"/>
        <v>0</v>
      </c>
    </row>
    <row r="292" spans="1:30" x14ac:dyDescent="0.6">
      <c r="A292">
        <v>2014</v>
      </c>
      <c r="B292">
        <v>10</v>
      </c>
      <c r="C292">
        <v>18</v>
      </c>
      <c r="D292">
        <f t="shared" si="32"/>
        <v>6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3886.4</v>
      </c>
      <c r="M292" s="13">
        <f t="shared" si="30"/>
        <v>660.6880000000001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3859.9</v>
      </c>
      <c r="O292" s="13">
        <f t="shared" si="31"/>
        <v>656.18300000000011</v>
      </c>
      <c r="P292">
        <v>38864</v>
      </c>
      <c r="Q292">
        <v>38599</v>
      </c>
      <c r="R292">
        <v>0.80992987921365134</v>
      </c>
      <c r="S292">
        <v>0.19007012078634869</v>
      </c>
      <c r="T292">
        <v>0.46698455501570069</v>
      </c>
      <c r="U292">
        <v>0.53301544498429931</v>
      </c>
      <c r="V292">
        <v>7.2902326940146728E-2</v>
      </c>
      <c r="W292">
        <v>1216</v>
      </c>
      <c r="X292">
        <f t="shared" si="33"/>
        <v>203</v>
      </c>
      <c r="Y292">
        <v>1149</v>
      </c>
      <c r="Z292">
        <v>949.16712804771794</v>
      </c>
      <c r="AA292">
        <v>1216</v>
      </c>
      <c r="AB292" s="9">
        <v>17</v>
      </c>
      <c r="AC292">
        <v>0</v>
      </c>
      <c r="AD292">
        <f t="shared" si="34"/>
        <v>0</v>
      </c>
    </row>
    <row r="293" spans="1:30" x14ac:dyDescent="0.6">
      <c r="A293">
        <v>2014</v>
      </c>
      <c r="B293">
        <v>10</v>
      </c>
      <c r="C293">
        <v>19</v>
      </c>
      <c r="D293">
        <f t="shared" si="32"/>
        <v>7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3946.8</v>
      </c>
      <c r="M293" s="13">
        <f t="shared" si="30"/>
        <v>670.95600000000013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4217.2</v>
      </c>
      <c r="O293" s="13">
        <f t="shared" si="31"/>
        <v>716.92399999999998</v>
      </c>
      <c r="P293">
        <v>39468</v>
      </c>
      <c r="Q293">
        <v>42172</v>
      </c>
      <c r="R293">
        <v>0.78376679564066876</v>
      </c>
      <c r="S293">
        <v>0.21623320435933119</v>
      </c>
      <c r="T293">
        <v>0.48326675621107262</v>
      </c>
      <c r="U293">
        <v>0.51673324378892749</v>
      </c>
      <c r="V293">
        <v>6.4784715034425122E-2</v>
      </c>
      <c r="W293">
        <v>1206</v>
      </c>
      <c r="X293">
        <f t="shared" si="33"/>
        <v>-10</v>
      </c>
      <c r="Y293">
        <v>1149</v>
      </c>
      <c r="Z293">
        <v>987.37823967229099</v>
      </c>
      <c r="AA293">
        <v>1206</v>
      </c>
      <c r="AB293" s="9">
        <v>20.2</v>
      </c>
      <c r="AC293">
        <v>0</v>
      </c>
      <c r="AD293">
        <f t="shared" si="34"/>
        <v>0</v>
      </c>
    </row>
    <row r="294" spans="1:30" x14ac:dyDescent="0.6">
      <c r="A294">
        <v>2014</v>
      </c>
      <c r="B294">
        <v>10</v>
      </c>
      <c r="C294">
        <v>20</v>
      </c>
      <c r="D294">
        <f t="shared" si="32"/>
        <v>1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5736.75</v>
      </c>
      <c r="M294" s="13">
        <f t="shared" si="30"/>
        <v>975.24750000000006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5920.2</v>
      </c>
      <c r="O294" s="13">
        <f t="shared" si="31"/>
        <v>1006.4340000000001</v>
      </c>
      <c r="P294">
        <v>38245</v>
      </c>
      <c r="Q294">
        <v>39468</v>
      </c>
      <c r="R294">
        <v>0.76731527429138979</v>
      </c>
      <c r="S294">
        <v>0.23268472570861029</v>
      </c>
      <c r="T294">
        <v>0.52460410421995829</v>
      </c>
      <c r="U294">
        <v>0.47539589578004171</v>
      </c>
      <c r="V294">
        <v>9.1281610051694093E-2</v>
      </c>
      <c r="W294">
        <v>971</v>
      </c>
      <c r="X294">
        <f t="shared" si="33"/>
        <v>-235</v>
      </c>
      <c r="Y294">
        <v>1149</v>
      </c>
      <c r="Z294">
        <v>888.27993686749403</v>
      </c>
      <c r="AA294">
        <v>971</v>
      </c>
      <c r="AB294" s="9">
        <v>23.2</v>
      </c>
      <c r="AC294">
        <v>0</v>
      </c>
      <c r="AD294">
        <f t="shared" si="34"/>
        <v>0</v>
      </c>
    </row>
    <row r="295" spans="1:30" x14ac:dyDescent="0.6">
      <c r="A295">
        <v>2014</v>
      </c>
      <c r="B295">
        <v>10</v>
      </c>
      <c r="C295">
        <v>21</v>
      </c>
      <c r="D295">
        <f t="shared" si="32"/>
        <v>2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5207.8499999999995</v>
      </c>
      <c r="M295" s="13">
        <f t="shared" si="30"/>
        <v>885.33449999999993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5394.45</v>
      </c>
      <c r="O295" s="13">
        <f t="shared" si="31"/>
        <v>917.05650000000003</v>
      </c>
      <c r="P295">
        <v>34719</v>
      </c>
      <c r="Q295">
        <v>35963</v>
      </c>
      <c r="R295">
        <v>0.8082365008866238</v>
      </c>
      <c r="S295">
        <v>0.1917634991133762</v>
      </c>
      <c r="T295">
        <v>0.5628145192949775</v>
      </c>
      <c r="U295">
        <v>0.43718548070502239</v>
      </c>
      <c r="V295">
        <v>0.12711037915292239</v>
      </c>
      <c r="W295">
        <v>987</v>
      </c>
      <c r="X295">
        <f t="shared" si="33"/>
        <v>16</v>
      </c>
      <c r="Y295">
        <v>1149</v>
      </c>
      <c r="Z295">
        <v>894.76209005790565</v>
      </c>
      <c r="AA295">
        <v>987</v>
      </c>
      <c r="AB295" s="9">
        <v>22.2</v>
      </c>
      <c r="AC295">
        <v>1.5</v>
      </c>
      <c r="AD295">
        <f t="shared" si="34"/>
        <v>33.299999999999997</v>
      </c>
    </row>
    <row r="296" spans="1:30" x14ac:dyDescent="0.6">
      <c r="A296">
        <v>2014</v>
      </c>
      <c r="B296">
        <v>10</v>
      </c>
      <c r="C296">
        <v>22</v>
      </c>
      <c r="D296">
        <f t="shared" si="32"/>
        <v>3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5593.95</v>
      </c>
      <c r="M296" s="13">
        <f t="shared" si="30"/>
        <v>950.97149999999999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5292.75</v>
      </c>
      <c r="O296" s="13">
        <f t="shared" si="31"/>
        <v>899.76750000000004</v>
      </c>
      <c r="P296">
        <v>37293</v>
      </c>
      <c r="Q296">
        <v>35285</v>
      </c>
      <c r="R296">
        <v>0.76977563597282672</v>
      </c>
      <c r="S296">
        <v>0.23022436402717331</v>
      </c>
      <c r="T296">
        <v>0.58208667319044138</v>
      </c>
      <c r="U296">
        <v>0.41791332680955862</v>
      </c>
      <c r="V296">
        <v>0.1019064421385083</v>
      </c>
      <c r="W296">
        <v>1063</v>
      </c>
      <c r="X296">
        <f t="shared" si="33"/>
        <v>76</v>
      </c>
      <c r="Y296">
        <v>1149</v>
      </c>
      <c r="Z296">
        <v>968.218004282023</v>
      </c>
      <c r="AA296">
        <v>1063</v>
      </c>
      <c r="AB296" s="9">
        <v>17.7</v>
      </c>
      <c r="AC296">
        <v>11.9</v>
      </c>
      <c r="AD296">
        <f t="shared" si="34"/>
        <v>210.63</v>
      </c>
    </row>
    <row r="297" spans="1:30" x14ac:dyDescent="0.6">
      <c r="A297">
        <v>2014</v>
      </c>
      <c r="B297">
        <v>10</v>
      </c>
      <c r="C297">
        <v>23</v>
      </c>
      <c r="D297">
        <f t="shared" si="32"/>
        <v>4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5910.45</v>
      </c>
      <c r="M297" s="13">
        <f t="shared" si="30"/>
        <v>1004.7765000000001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5669.4</v>
      </c>
      <c r="O297" s="13">
        <f t="shared" si="31"/>
        <v>963.798</v>
      </c>
      <c r="P297">
        <v>39403</v>
      </c>
      <c r="Q297">
        <v>37796</v>
      </c>
      <c r="R297">
        <v>0.83052956438431036</v>
      </c>
      <c r="S297">
        <v>0.16947043561568961</v>
      </c>
      <c r="T297">
        <v>0.53820743657174563</v>
      </c>
      <c r="U297">
        <v>0.46179256342825442</v>
      </c>
      <c r="V297">
        <v>0.17110291011075829</v>
      </c>
      <c r="W297">
        <v>1000</v>
      </c>
      <c r="X297">
        <f t="shared" si="33"/>
        <v>-63</v>
      </c>
      <c r="Y297">
        <v>1149</v>
      </c>
      <c r="Z297">
        <v>966.4538251171042</v>
      </c>
      <c r="AA297">
        <v>1000</v>
      </c>
      <c r="AB297" s="9">
        <v>16.600000000000001</v>
      </c>
      <c r="AC297">
        <v>0</v>
      </c>
      <c r="AD297">
        <f t="shared" si="34"/>
        <v>0</v>
      </c>
    </row>
    <row r="298" spans="1:30" x14ac:dyDescent="0.6">
      <c r="A298">
        <v>2014</v>
      </c>
      <c r="B298">
        <v>10</v>
      </c>
      <c r="C298">
        <v>24</v>
      </c>
      <c r="D298">
        <f t="shared" si="32"/>
        <v>5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4029.3</v>
      </c>
      <c r="M298" s="13">
        <f t="shared" si="30"/>
        <v>684.98100000000011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3906.8</v>
      </c>
      <c r="O298" s="13">
        <f t="shared" si="31"/>
        <v>664.15600000000006</v>
      </c>
      <c r="P298">
        <v>40293</v>
      </c>
      <c r="Q298">
        <v>39068</v>
      </c>
      <c r="R298">
        <v>0.77041216010223423</v>
      </c>
      <c r="S298">
        <v>0.22958783989776579</v>
      </c>
      <c r="T298">
        <v>0.51856768331701442</v>
      </c>
      <c r="U298">
        <v>0.48143231668298558</v>
      </c>
      <c r="V298">
        <v>0.24707097675857451</v>
      </c>
      <c r="W298">
        <v>976</v>
      </c>
      <c r="X298">
        <f t="shared" si="33"/>
        <v>-24</v>
      </c>
      <c r="Y298">
        <v>1149</v>
      </c>
      <c r="Z298">
        <v>978.33909973972277</v>
      </c>
      <c r="AA298">
        <v>976</v>
      </c>
      <c r="AB298" s="9">
        <v>16.3</v>
      </c>
      <c r="AC298">
        <v>0</v>
      </c>
      <c r="AD298">
        <f t="shared" si="34"/>
        <v>0</v>
      </c>
    </row>
    <row r="299" spans="1:30" x14ac:dyDescent="0.6">
      <c r="A299">
        <v>2014</v>
      </c>
      <c r="B299">
        <v>10</v>
      </c>
      <c r="C299">
        <v>25</v>
      </c>
      <c r="D299">
        <f t="shared" si="32"/>
        <v>6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3867.3</v>
      </c>
      <c r="M299" s="13">
        <f t="shared" si="30"/>
        <v>657.44100000000003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3859.3</v>
      </c>
      <c r="O299" s="13">
        <f t="shared" si="31"/>
        <v>656.08100000000013</v>
      </c>
      <c r="P299">
        <v>38673</v>
      </c>
      <c r="Q299">
        <v>38593</v>
      </c>
      <c r="R299">
        <v>0.84049226642801766</v>
      </c>
      <c r="S299">
        <v>0.15950773357198231</v>
      </c>
      <c r="T299">
        <v>0.53872409841716462</v>
      </c>
      <c r="U299">
        <v>0.46127590158283538</v>
      </c>
      <c r="V299">
        <v>0.17228517388187911</v>
      </c>
      <c r="W299">
        <v>1207</v>
      </c>
      <c r="X299">
        <f t="shared" si="33"/>
        <v>231</v>
      </c>
      <c r="Y299">
        <v>1149</v>
      </c>
      <c r="Z299">
        <v>996.93861763431892</v>
      </c>
      <c r="AA299">
        <v>1207</v>
      </c>
      <c r="AB299" s="9">
        <v>16.899999999999999</v>
      </c>
      <c r="AC299">
        <v>0</v>
      </c>
      <c r="AD299">
        <f t="shared" si="34"/>
        <v>0</v>
      </c>
    </row>
    <row r="300" spans="1:30" x14ac:dyDescent="0.6">
      <c r="A300">
        <v>2014</v>
      </c>
      <c r="B300">
        <v>10</v>
      </c>
      <c r="C300">
        <v>26</v>
      </c>
      <c r="D300">
        <f t="shared" si="32"/>
        <v>7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3795.3</v>
      </c>
      <c r="M300" s="13">
        <f t="shared" si="30"/>
        <v>645.20100000000002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3976.4</v>
      </c>
      <c r="O300" s="13">
        <f t="shared" si="31"/>
        <v>675.98800000000006</v>
      </c>
      <c r="P300">
        <v>37953</v>
      </c>
      <c r="Q300">
        <v>39764</v>
      </c>
      <c r="R300">
        <v>0.79114925456665919</v>
      </c>
      <c r="S300">
        <v>0.20885074543334081</v>
      </c>
      <c r="T300">
        <v>0.49836247910712911</v>
      </c>
      <c r="U300">
        <v>0.50163752089287095</v>
      </c>
      <c r="V300">
        <v>0.17390603258065829</v>
      </c>
      <c r="W300">
        <v>1069</v>
      </c>
      <c r="X300">
        <f t="shared" si="33"/>
        <v>-138</v>
      </c>
      <c r="Y300">
        <v>1149</v>
      </c>
      <c r="Z300">
        <v>978.12499331045353</v>
      </c>
      <c r="AA300">
        <v>1069</v>
      </c>
      <c r="AB300" s="9">
        <v>18.399999999999999</v>
      </c>
      <c r="AC300">
        <v>0</v>
      </c>
      <c r="AD300">
        <f t="shared" si="34"/>
        <v>0</v>
      </c>
    </row>
    <row r="301" spans="1:30" x14ac:dyDescent="0.6">
      <c r="A301">
        <v>2014</v>
      </c>
      <c r="B301">
        <v>10</v>
      </c>
      <c r="C301">
        <v>27</v>
      </c>
      <c r="D301">
        <f t="shared" si="32"/>
        <v>1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5637.15</v>
      </c>
      <c r="M301" s="13">
        <f t="shared" si="30"/>
        <v>958.31550000000004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5540.7</v>
      </c>
      <c r="O301" s="13">
        <f t="shared" si="31"/>
        <v>941.91899999999998</v>
      </c>
      <c r="P301">
        <v>37581</v>
      </c>
      <c r="Q301">
        <v>36938</v>
      </c>
      <c r="R301">
        <v>0.84676041498480514</v>
      </c>
      <c r="S301">
        <v>0.15323958501519491</v>
      </c>
      <c r="T301">
        <v>0.544400984878601</v>
      </c>
      <c r="U301">
        <v>0.455599015121399</v>
      </c>
      <c r="V301">
        <v>0.1253169339532714</v>
      </c>
      <c r="W301">
        <v>1043</v>
      </c>
      <c r="X301">
        <f t="shared" si="33"/>
        <v>-26</v>
      </c>
      <c r="Y301">
        <v>1149</v>
      </c>
      <c r="Z301">
        <v>893.05185079371597</v>
      </c>
      <c r="AA301">
        <v>1043</v>
      </c>
      <c r="AB301" s="9">
        <v>16.600000000000001</v>
      </c>
      <c r="AC301">
        <v>0</v>
      </c>
      <c r="AD301">
        <f t="shared" si="34"/>
        <v>0</v>
      </c>
    </row>
    <row r="302" spans="1:30" x14ac:dyDescent="0.6">
      <c r="A302">
        <v>2014</v>
      </c>
      <c r="B302">
        <v>10</v>
      </c>
      <c r="C302">
        <v>28</v>
      </c>
      <c r="D302">
        <f t="shared" si="32"/>
        <v>2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5238</v>
      </c>
      <c r="M302" s="13">
        <f t="shared" si="30"/>
        <v>890.46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4692.5999999999995</v>
      </c>
      <c r="O302" s="13">
        <f t="shared" si="31"/>
        <v>797.74199999999996</v>
      </c>
      <c r="P302">
        <v>34920</v>
      </c>
      <c r="Q302">
        <v>31284</v>
      </c>
      <c r="R302">
        <v>0.82739555462061853</v>
      </c>
      <c r="S302">
        <v>0.17260444537938141</v>
      </c>
      <c r="T302">
        <v>0.53052352820936266</v>
      </c>
      <c r="U302">
        <v>0.46947647179063728</v>
      </c>
      <c r="V302">
        <v>6.7399918982709181E-2</v>
      </c>
      <c r="W302">
        <v>954</v>
      </c>
      <c r="X302">
        <f t="shared" si="33"/>
        <v>-89</v>
      </c>
      <c r="Y302">
        <v>1149</v>
      </c>
      <c r="Z302">
        <v>868.9258054796137</v>
      </c>
      <c r="AA302">
        <v>954</v>
      </c>
      <c r="AB302" s="9">
        <v>16.100000000000001</v>
      </c>
      <c r="AC302">
        <v>0</v>
      </c>
      <c r="AD302">
        <f t="shared" si="34"/>
        <v>0</v>
      </c>
    </row>
    <row r="303" spans="1:30" x14ac:dyDescent="0.6">
      <c r="A303">
        <v>2014</v>
      </c>
      <c r="B303">
        <v>10</v>
      </c>
      <c r="C303">
        <v>29</v>
      </c>
      <c r="D303">
        <f t="shared" si="32"/>
        <v>3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5219.3999999999996</v>
      </c>
      <c r="M303" s="13">
        <f t="shared" si="30"/>
        <v>887.298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4754.25</v>
      </c>
      <c r="O303" s="13">
        <f t="shared" si="31"/>
        <v>808.22250000000008</v>
      </c>
      <c r="P303">
        <v>34796</v>
      </c>
      <c r="Q303">
        <v>31695</v>
      </c>
      <c r="R303">
        <v>0.82761815601572186</v>
      </c>
      <c r="S303">
        <v>0.17238184398427811</v>
      </c>
      <c r="T303">
        <v>0.5683807740602872</v>
      </c>
      <c r="U303">
        <v>0.43161922593971269</v>
      </c>
      <c r="V303">
        <v>7.3384340473589965E-2</v>
      </c>
      <c r="W303">
        <v>990</v>
      </c>
      <c r="X303">
        <f t="shared" si="33"/>
        <v>36</v>
      </c>
      <c r="Y303">
        <v>1149</v>
      </c>
      <c r="Z303">
        <v>912.74577305831554</v>
      </c>
      <c r="AA303">
        <v>990</v>
      </c>
      <c r="AB303" s="9">
        <v>17.2</v>
      </c>
      <c r="AC303">
        <v>0</v>
      </c>
      <c r="AD303">
        <f t="shared" si="34"/>
        <v>0</v>
      </c>
    </row>
    <row r="304" spans="1:30" x14ac:dyDescent="0.6">
      <c r="A304">
        <v>2014</v>
      </c>
      <c r="B304">
        <v>10</v>
      </c>
      <c r="C304">
        <v>30</v>
      </c>
      <c r="D304">
        <f t="shared" si="32"/>
        <v>4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5156.25</v>
      </c>
      <c r="M304" s="13">
        <f t="shared" si="30"/>
        <v>876.56250000000011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5135.55</v>
      </c>
      <c r="O304" s="13">
        <f t="shared" si="31"/>
        <v>873.04350000000011</v>
      </c>
      <c r="P304">
        <v>34375</v>
      </c>
      <c r="Q304">
        <v>34237</v>
      </c>
      <c r="R304">
        <v>0.8286594129520094</v>
      </c>
      <c r="S304">
        <v>0.17134058704799071</v>
      </c>
      <c r="T304">
        <v>0.55064685511693623</v>
      </c>
      <c r="U304">
        <v>0.44935314488306372</v>
      </c>
      <c r="V304">
        <v>0.1227479940613815</v>
      </c>
      <c r="W304">
        <v>1051</v>
      </c>
      <c r="X304">
        <f t="shared" si="33"/>
        <v>61</v>
      </c>
      <c r="Y304">
        <v>1149</v>
      </c>
      <c r="Z304">
        <v>917.98344350957143</v>
      </c>
      <c r="AA304">
        <v>1051</v>
      </c>
      <c r="AB304" s="9">
        <v>19.3</v>
      </c>
      <c r="AC304">
        <v>0.7</v>
      </c>
      <c r="AD304">
        <f t="shared" si="34"/>
        <v>13.51</v>
      </c>
    </row>
    <row r="305" spans="1:30" x14ac:dyDescent="0.6">
      <c r="A305">
        <v>2014</v>
      </c>
      <c r="B305">
        <v>10</v>
      </c>
      <c r="C305">
        <v>31</v>
      </c>
      <c r="D305">
        <f t="shared" si="32"/>
        <v>5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3469.1000000000004</v>
      </c>
      <c r="M305" s="13">
        <f t="shared" si="30"/>
        <v>589.74700000000007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3733.7000000000003</v>
      </c>
      <c r="O305" s="13">
        <f t="shared" si="31"/>
        <v>634.72900000000004</v>
      </c>
      <c r="P305">
        <v>34691</v>
      </c>
      <c r="Q305">
        <v>37337</v>
      </c>
      <c r="R305">
        <v>0.84447418548015707</v>
      </c>
      <c r="S305">
        <v>0.15552581451984279</v>
      </c>
      <c r="T305">
        <v>0.54381171162410702</v>
      </c>
      <c r="U305">
        <v>0.45618828837589298</v>
      </c>
      <c r="V305">
        <v>0.3195884685958913</v>
      </c>
      <c r="W305">
        <v>1108</v>
      </c>
      <c r="X305">
        <f t="shared" si="33"/>
        <v>57</v>
      </c>
      <c r="Y305">
        <v>1149</v>
      </c>
      <c r="Z305">
        <v>963.43163536418308</v>
      </c>
      <c r="AA305">
        <v>1108</v>
      </c>
      <c r="AB305" s="9">
        <v>19.899999999999999</v>
      </c>
      <c r="AC305">
        <v>16.600000000000001</v>
      </c>
      <c r="AD305">
        <f t="shared" si="34"/>
        <v>330.34000000000003</v>
      </c>
    </row>
    <row r="306" spans="1:30" x14ac:dyDescent="0.6">
      <c r="A306">
        <v>2014</v>
      </c>
      <c r="B306">
        <v>11</v>
      </c>
      <c r="C306">
        <v>1</v>
      </c>
      <c r="D306">
        <f t="shared" si="32"/>
        <v>6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3342.9</v>
      </c>
      <c r="M306" s="13">
        <f t="shared" si="30"/>
        <v>568.29300000000001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3568.2000000000003</v>
      </c>
      <c r="O306" s="13">
        <f t="shared" si="31"/>
        <v>606.59400000000005</v>
      </c>
      <c r="P306">
        <v>33429</v>
      </c>
      <c r="Q306">
        <v>35682</v>
      </c>
      <c r="R306">
        <v>0.85570489657380433</v>
      </c>
      <c r="S306">
        <v>0.14429510342619559</v>
      </c>
      <c r="T306">
        <v>0.53850660961811037</v>
      </c>
      <c r="U306">
        <v>0.46149339038188958</v>
      </c>
      <c r="V306">
        <v>2.4851297149684249E-2</v>
      </c>
      <c r="W306">
        <v>1159</v>
      </c>
      <c r="X306">
        <f t="shared" si="33"/>
        <v>51</v>
      </c>
      <c r="Y306">
        <v>1149</v>
      </c>
      <c r="Z306">
        <v>939.27600373303005</v>
      </c>
      <c r="AA306">
        <v>1159</v>
      </c>
      <c r="AB306" s="9">
        <v>18.3</v>
      </c>
      <c r="AC306">
        <v>1.8</v>
      </c>
      <c r="AD306">
        <f t="shared" si="34"/>
        <v>32.940000000000005</v>
      </c>
    </row>
    <row r="307" spans="1:30" x14ac:dyDescent="0.6">
      <c r="A307">
        <v>2014</v>
      </c>
      <c r="B307">
        <v>11</v>
      </c>
      <c r="C307">
        <v>2</v>
      </c>
      <c r="D307">
        <f t="shared" si="32"/>
        <v>7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3365.3</v>
      </c>
      <c r="M307" s="13">
        <f t="shared" si="30"/>
        <v>572.10100000000011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3938.4</v>
      </c>
      <c r="O307" s="13">
        <f t="shared" si="31"/>
        <v>669.52800000000002</v>
      </c>
      <c r="P307">
        <v>33653</v>
      </c>
      <c r="Q307">
        <v>39384</v>
      </c>
      <c r="R307">
        <v>0.79390375100786359</v>
      </c>
      <c r="S307">
        <v>0.20609624899213641</v>
      </c>
      <c r="T307">
        <v>0.50626988617703605</v>
      </c>
      <c r="U307">
        <v>0.49373011382296389</v>
      </c>
      <c r="V307">
        <v>0.11021494067548331</v>
      </c>
      <c r="W307">
        <v>1084</v>
      </c>
      <c r="X307">
        <f t="shared" si="33"/>
        <v>-75</v>
      </c>
      <c r="Y307">
        <v>1149</v>
      </c>
      <c r="Z307">
        <v>935.69325765311328</v>
      </c>
      <c r="AA307">
        <v>1084</v>
      </c>
      <c r="AB307" s="9">
        <v>15.6</v>
      </c>
      <c r="AC307">
        <v>3.6</v>
      </c>
      <c r="AD307">
        <f t="shared" si="34"/>
        <v>56.16</v>
      </c>
    </row>
    <row r="308" spans="1:30" x14ac:dyDescent="0.6">
      <c r="A308">
        <v>2014</v>
      </c>
      <c r="B308">
        <v>11</v>
      </c>
      <c r="C308">
        <v>3</v>
      </c>
      <c r="D308">
        <f t="shared" si="32"/>
        <v>1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5090.25</v>
      </c>
      <c r="M308" s="13">
        <f t="shared" si="30"/>
        <v>865.34250000000009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5684.4</v>
      </c>
      <c r="O308" s="13">
        <f t="shared" si="31"/>
        <v>966.34799999999996</v>
      </c>
      <c r="P308">
        <v>33935</v>
      </c>
      <c r="Q308">
        <v>37896</v>
      </c>
      <c r="R308">
        <v>0.82263578747230304</v>
      </c>
      <c r="S308">
        <v>0.17736421252769699</v>
      </c>
      <c r="T308">
        <v>0.54785258279999882</v>
      </c>
      <c r="U308">
        <v>0.45214741720000118</v>
      </c>
      <c r="V308">
        <v>6.8408959851657625E-2</v>
      </c>
      <c r="W308">
        <v>993</v>
      </c>
      <c r="X308">
        <f t="shared" si="33"/>
        <v>-91</v>
      </c>
      <c r="Y308">
        <v>1149</v>
      </c>
      <c r="Z308">
        <v>847.70096673787543</v>
      </c>
      <c r="AA308">
        <v>993</v>
      </c>
      <c r="AB308" s="9">
        <v>14.3</v>
      </c>
      <c r="AC308">
        <v>0</v>
      </c>
      <c r="AD308">
        <f t="shared" si="34"/>
        <v>0</v>
      </c>
    </row>
    <row r="309" spans="1:30" x14ac:dyDescent="0.6">
      <c r="A309">
        <v>2014</v>
      </c>
      <c r="B309">
        <v>11</v>
      </c>
      <c r="C309">
        <v>4</v>
      </c>
      <c r="D309">
        <f t="shared" si="32"/>
        <v>2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4926.75</v>
      </c>
      <c r="M309" s="13">
        <f t="shared" si="30"/>
        <v>837.54750000000001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5011.2</v>
      </c>
      <c r="O309" s="13">
        <f t="shared" si="31"/>
        <v>851.904</v>
      </c>
      <c r="P309">
        <v>32845</v>
      </c>
      <c r="Q309">
        <v>33408</v>
      </c>
      <c r="R309">
        <v>0.81947873736292021</v>
      </c>
      <c r="S309">
        <v>0.18052126263707971</v>
      </c>
      <c r="T309">
        <v>0.57503671775736642</v>
      </c>
      <c r="U309">
        <v>0.42496328224263352</v>
      </c>
      <c r="V309">
        <v>7.7633936036409376E-2</v>
      </c>
      <c r="W309">
        <v>975</v>
      </c>
      <c r="X309">
        <f t="shared" si="33"/>
        <v>-18</v>
      </c>
      <c r="Y309">
        <v>1149</v>
      </c>
      <c r="Z309">
        <v>870.38341936438792</v>
      </c>
      <c r="AA309">
        <v>975</v>
      </c>
      <c r="AB309" s="9">
        <v>13.1</v>
      </c>
      <c r="AC309">
        <v>0</v>
      </c>
      <c r="AD309">
        <f t="shared" si="34"/>
        <v>0</v>
      </c>
    </row>
    <row r="310" spans="1:30" x14ac:dyDescent="0.6">
      <c r="A310">
        <v>2014</v>
      </c>
      <c r="B310">
        <v>11</v>
      </c>
      <c r="C310">
        <v>5</v>
      </c>
      <c r="D310">
        <f t="shared" si="32"/>
        <v>3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5060.25</v>
      </c>
      <c r="M310" s="13">
        <f t="shared" si="30"/>
        <v>860.24250000000006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4888.95</v>
      </c>
      <c r="O310" s="13">
        <f t="shared" si="31"/>
        <v>831.12150000000008</v>
      </c>
      <c r="P310">
        <v>33735</v>
      </c>
      <c r="Q310">
        <v>32593</v>
      </c>
      <c r="R310">
        <v>0.82761414270258682</v>
      </c>
      <c r="S310">
        <v>0.17238585729741321</v>
      </c>
      <c r="T310">
        <v>0.56063894336803288</v>
      </c>
      <c r="U310">
        <v>0.43936105663196701</v>
      </c>
      <c r="V310">
        <v>7.9351287260247996E-2</v>
      </c>
      <c r="W310">
        <v>977</v>
      </c>
      <c r="X310">
        <f t="shared" si="33"/>
        <v>2</v>
      </c>
      <c r="Y310">
        <v>1149</v>
      </c>
      <c r="Z310">
        <v>891.25747457141131</v>
      </c>
      <c r="AA310">
        <v>977</v>
      </c>
      <c r="AB310" s="9">
        <v>13.4</v>
      </c>
      <c r="AC310">
        <v>0</v>
      </c>
      <c r="AD310">
        <f t="shared" si="34"/>
        <v>0</v>
      </c>
    </row>
    <row r="311" spans="1:30" x14ac:dyDescent="0.6">
      <c r="A311">
        <v>2014</v>
      </c>
      <c r="B311">
        <v>11</v>
      </c>
      <c r="C311">
        <v>6</v>
      </c>
      <c r="D311">
        <f t="shared" si="32"/>
        <v>4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5603.4</v>
      </c>
      <c r="M311" s="13">
        <f t="shared" si="30"/>
        <v>952.57799999999997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5173.2</v>
      </c>
      <c r="O311" s="13">
        <f t="shared" si="31"/>
        <v>879.44400000000007</v>
      </c>
      <c r="P311">
        <v>37356</v>
      </c>
      <c r="Q311">
        <v>34488</v>
      </c>
      <c r="R311">
        <v>0.83420923166090766</v>
      </c>
      <c r="S311">
        <v>0.16579076833909229</v>
      </c>
      <c r="T311">
        <v>0.50176689027739951</v>
      </c>
      <c r="U311">
        <v>0.49823310972260038</v>
      </c>
      <c r="V311">
        <v>9.3822096702464761E-2</v>
      </c>
      <c r="W311">
        <v>968</v>
      </c>
      <c r="X311">
        <f t="shared" si="33"/>
        <v>-9</v>
      </c>
      <c r="Y311">
        <v>1149</v>
      </c>
      <c r="Z311">
        <v>917.32488384980081</v>
      </c>
      <c r="AA311">
        <v>968</v>
      </c>
      <c r="AB311" s="9">
        <v>16.100000000000001</v>
      </c>
      <c r="AC311">
        <v>0</v>
      </c>
      <c r="AD311">
        <f t="shared" si="34"/>
        <v>0</v>
      </c>
    </row>
    <row r="312" spans="1:30" x14ac:dyDescent="0.6">
      <c r="A312">
        <v>2014</v>
      </c>
      <c r="B312">
        <v>11</v>
      </c>
      <c r="C312">
        <v>7</v>
      </c>
      <c r="D312">
        <f t="shared" si="32"/>
        <v>5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3837.8</v>
      </c>
      <c r="M312" s="13">
        <f t="shared" si="30"/>
        <v>652.42600000000004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3665.4</v>
      </c>
      <c r="O312" s="13">
        <f t="shared" si="31"/>
        <v>623.11800000000005</v>
      </c>
      <c r="P312">
        <v>38378</v>
      </c>
      <c r="Q312">
        <v>36654</v>
      </c>
      <c r="R312">
        <v>0.7945183024222916</v>
      </c>
      <c r="S312">
        <v>0.2054816975777084</v>
      </c>
      <c r="T312">
        <v>0.50499918546966105</v>
      </c>
      <c r="U312">
        <v>0.49500081453033901</v>
      </c>
      <c r="V312">
        <v>0.16680475589986521</v>
      </c>
      <c r="W312">
        <v>972</v>
      </c>
      <c r="X312">
        <f t="shared" si="33"/>
        <v>4</v>
      </c>
      <c r="Y312">
        <v>1149</v>
      </c>
      <c r="Z312">
        <v>946.89577516921804</v>
      </c>
      <c r="AA312">
        <v>972</v>
      </c>
      <c r="AB312" s="9">
        <v>15.1</v>
      </c>
      <c r="AC312">
        <v>0</v>
      </c>
      <c r="AD312">
        <f t="shared" si="34"/>
        <v>0</v>
      </c>
    </row>
    <row r="313" spans="1:30" x14ac:dyDescent="0.6">
      <c r="A313">
        <v>2014</v>
      </c>
      <c r="B313">
        <v>11</v>
      </c>
      <c r="C313">
        <v>8</v>
      </c>
      <c r="D313">
        <f t="shared" si="32"/>
        <v>6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3648.8</v>
      </c>
      <c r="M313" s="13">
        <f t="shared" si="30"/>
        <v>620.29600000000005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3650.1000000000004</v>
      </c>
      <c r="O313" s="13">
        <f t="shared" si="31"/>
        <v>620.51700000000005</v>
      </c>
      <c r="P313">
        <v>36488</v>
      </c>
      <c r="Q313">
        <v>36501</v>
      </c>
      <c r="R313">
        <v>0.82289969341415392</v>
      </c>
      <c r="S313">
        <v>0.17710030658584611</v>
      </c>
      <c r="T313">
        <v>0.53845353427110931</v>
      </c>
      <c r="U313">
        <v>0.46154646572889058</v>
      </c>
      <c r="V313">
        <v>8.5606038998697509E-2</v>
      </c>
      <c r="W313">
        <v>1202</v>
      </c>
      <c r="X313">
        <f t="shared" si="33"/>
        <v>230</v>
      </c>
      <c r="Y313">
        <v>1149</v>
      </c>
      <c r="Z313">
        <v>983.62233731645381</v>
      </c>
      <c r="AA313">
        <v>1202</v>
      </c>
      <c r="AB313" s="9">
        <v>14.1</v>
      </c>
      <c r="AC313">
        <v>9.4</v>
      </c>
      <c r="AD313">
        <f t="shared" si="34"/>
        <v>132.54</v>
      </c>
    </row>
    <row r="314" spans="1:30" x14ac:dyDescent="0.6">
      <c r="A314">
        <v>2014</v>
      </c>
      <c r="B314">
        <v>11</v>
      </c>
      <c r="C314">
        <v>9</v>
      </c>
      <c r="D314">
        <f t="shared" si="32"/>
        <v>7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3529.1000000000004</v>
      </c>
      <c r="M314" s="13">
        <f t="shared" si="30"/>
        <v>599.94700000000012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4039.4</v>
      </c>
      <c r="O314" s="13">
        <f t="shared" si="31"/>
        <v>686.69800000000009</v>
      </c>
      <c r="P314">
        <v>35291</v>
      </c>
      <c r="Q314">
        <v>40394</v>
      </c>
      <c r="R314">
        <v>0.78842678877541961</v>
      </c>
      <c r="S314">
        <v>0.21157321122458039</v>
      </c>
      <c r="T314">
        <v>0.51787653246197873</v>
      </c>
      <c r="U314">
        <v>0.48212346753802132</v>
      </c>
      <c r="V314">
        <v>6.0785929662704512E-2</v>
      </c>
      <c r="W314">
        <v>1131</v>
      </c>
      <c r="X314">
        <f t="shared" si="33"/>
        <v>-71</v>
      </c>
      <c r="Y314">
        <v>1149</v>
      </c>
      <c r="Z314">
        <v>955.54245857497938</v>
      </c>
      <c r="AA314">
        <v>1131</v>
      </c>
      <c r="AB314" s="9">
        <v>14.7</v>
      </c>
      <c r="AC314">
        <v>0</v>
      </c>
      <c r="AD314">
        <f t="shared" si="34"/>
        <v>0</v>
      </c>
    </row>
    <row r="315" spans="1:30" x14ac:dyDescent="0.6">
      <c r="A315">
        <v>2014</v>
      </c>
      <c r="B315">
        <v>11</v>
      </c>
      <c r="C315">
        <v>10</v>
      </c>
      <c r="D315">
        <f t="shared" si="32"/>
        <v>1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4938.75</v>
      </c>
      <c r="M315" s="13">
        <f t="shared" si="30"/>
        <v>839.58750000000009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5627.25</v>
      </c>
      <c r="O315" s="13">
        <f t="shared" si="31"/>
        <v>956.63250000000005</v>
      </c>
      <c r="P315">
        <v>32925</v>
      </c>
      <c r="Q315">
        <v>37515</v>
      </c>
      <c r="R315">
        <v>0.79202121408185044</v>
      </c>
      <c r="S315">
        <v>0.20797878591814961</v>
      </c>
      <c r="T315">
        <v>0.57935335686210243</v>
      </c>
      <c r="U315">
        <v>0.42064664313789751</v>
      </c>
      <c r="V315">
        <v>0.1509276283868155</v>
      </c>
      <c r="W315">
        <v>936</v>
      </c>
      <c r="X315">
        <f t="shared" si="33"/>
        <v>-195</v>
      </c>
      <c r="Y315">
        <v>1149</v>
      </c>
      <c r="Z315">
        <v>853.48905822135714</v>
      </c>
      <c r="AA315">
        <v>936</v>
      </c>
      <c r="AB315" s="9">
        <v>13.3</v>
      </c>
      <c r="AC315">
        <v>0</v>
      </c>
      <c r="AD315">
        <f t="shared" si="34"/>
        <v>0</v>
      </c>
    </row>
    <row r="316" spans="1:30" x14ac:dyDescent="0.6">
      <c r="A316">
        <v>2014</v>
      </c>
      <c r="B316">
        <v>11</v>
      </c>
      <c r="C316">
        <v>11</v>
      </c>
      <c r="D316">
        <f t="shared" si="32"/>
        <v>2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4336.3499999999995</v>
      </c>
      <c r="M316" s="13">
        <f t="shared" si="30"/>
        <v>737.17949999999996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4784.25</v>
      </c>
      <c r="O316" s="13">
        <f t="shared" si="31"/>
        <v>813.3225000000001</v>
      </c>
      <c r="P316">
        <v>28909</v>
      </c>
      <c r="Q316">
        <v>31895</v>
      </c>
      <c r="R316">
        <v>0.81448266897579003</v>
      </c>
      <c r="S316">
        <v>0.18551733102420989</v>
      </c>
      <c r="T316">
        <v>0.57382827332293773</v>
      </c>
      <c r="U316">
        <v>0.42617172667706221</v>
      </c>
      <c r="V316">
        <v>5.4029683203000958E-2</v>
      </c>
      <c r="W316">
        <v>884</v>
      </c>
      <c r="X316">
        <f t="shared" si="33"/>
        <v>-52</v>
      </c>
      <c r="Y316">
        <v>1149</v>
      </c>
      <c r="Z316">
        <v>821.98358830124482</v>
      </c>
      <c r="AA316">
        <v>884</v>
      </c>
      <c r="AB316" s="9">
        <v>13.1</v>
      </c>
      <c r="AC316">
        <v>0</v>
      </c>
      <c r="AD316">
        <f t="shared" si="34"/>
        <v>0</v>
      </c>
    </row>
    <row r="317" spans="1:30" x14ac:dyDescent="0.6">
      <c r="A317">
        <v>2014</v>
      </c>
      <c r="B317">
        <v>11</v>
      </c>
      <c r="C317">
        <v>12</v>
      </c>
      <c r="D317">
        <f t="shared" si="32"/>
        <v>3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4662.3</v>
      </c>
      <c r="M317" s="13">
        <f t="shared" si="30"/>
        <v>792.59100000000012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4734.45</v>
      </c>
      <c r="O317" s="13">
        <f t="shared" si="31"/>
        <v>804.85649999999998</v>
      </c>
      <c r="P317">
        <v>31082</v>
      </c>
      <c r="Q317">
        <v>31563</v>
      </c>
      <c r="R317">
        <v>0.84039914005684802</v>
      </c>
      <c r="S317">
        <v>0.15960085994315201</v>
      </c>
      <c r="T317">
        <v>0.56582413248234742</v>
      </c>
      <c r="U317">
        <v>0.43417586751765253</v>
      </c>
      <c r="V317">
        <v>0.1192558558937869</v>
      </c>
      <c r="W317">
        <v>897</v>
      </c>
      <c r="X317">
        <f t="shared" si="33"/>
        <v>13</v>
      </c>
      <c r="Y317">
        <v>1149</v>
      </c>
      <c r="Z317">
        <v>865.3774809707453</v>
      </c>
      <c r="AA317">
        <v>897</v>
      </c>
      <c r="AB317" s="9">
        <v>14.3</v>
      </c>
      <c r="AC317">
        <v>0.4</v>
      </c>
      <c r="AD317">
        <f t="shared" si="34"/>
        <v>5.7200000000000006</v>
      </c>
    </row>
    <row r="318" spans="1:30" x14ac:dyDescent="0.6">
      <c r="A318">
        <v>2014</v>
      </c>
      <c r="B318">
        <v>11</v>
      </c>
      <c r="C318">
        <v>13</v>
      </c>
      <c r="D318">
        <f t="shared" si="32"/>
        <v>4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5382.3</v>
      </c>
      <c r="M318" s="13">
        <f t="shared" si="30"/>
        <v>914.9910000000001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4741.3499999999995</v>
      </c>
      <c r="O318" s="13">
        <f t="shared" si="31"/>
        <v>806.02949999999998</v>
      </c>
      <c r="P318">
        <v>35882</v>
      </c>
      <c r="Q318">
        <v>31609</v>
      </c>
      <c r="R318">
        <v>0.8367542535474225</v>
      </c>
      <c r="S318">
        <v>0.16324574645257761</v>
      </c>
      <c r="T318">
        <v>0.54178367489562929</v>
      </c>
      <c r="U318">
        <v>0.45821632510437071</v>
      </c>
      <c r="V318">
        <v>0.18546407559690289</v>
      </c>
      <c r="W318">
        <v>985</v>
      </c>
      <c r="X318">
        <f t="shared" si="33"/>
        <v>88</v>
      </c>
      <c r="Y318">
        <v>1149</v>
      </c>
      <c r="Z318">
        <v>920.93989193167818</v>
      </c>
      <c r="AA318">
        <v>985</v>
      </c>
      <c r="AB318" s="9">
        <v>9.5</v>
      </c>
      <c r="AC318">
        <v>0.3</v>
      </c>
      <c r="AD318">
        <f t="shared" si="34"/>
        <v>2.85</v>
      </c>
    </row>
    <row r="319" spans="1:30" x14ac:dyDescent="0.6">
      <c r="A319">
        <v>2014</v>
      </c>
      <c r="B319">
        <v>11</v>
      </c>
      <c r="C319">
        <v>14</v>
      </c>
      <c r="D319">
        <f t="shared" si="32"/>
        <v>5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3728.2000000000003</v>
      </c>
      <c r="M319" s="13">
        <f t="shared" si="30"/>
        <v>633.7940000000001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3396.2000000000003</v>
      </c>
      <c r="O319" s="13">
        <f t="shared" si="31"/>
        <v>577.35400000000004</v>
      </c>
      <c r="P319">
        <v>37282</v>
      </c>
      <c r="Q319">
        <v>33962</v>
      </c>
      <c r="R319">
        <v>0.83200874009787507</v>
      </c>
      <c r="S319">
        <v>0.16799125990212491</v>
      </c>
      <c r="T319">
        <v>0.54535031087524055</v>
      </c>
      <c r="U319">
        <v>0.45464968912475939</v>
      </c>
      <c r="V319">
        <v>8.1023592463018615E-2</v>
      </c>
      <c r="W319">
        <v>1014</v>
      </c>
      <c r="X319">
        <f t="shared" si="33"/>
        <v>29</v>
      </c>
      <c r="Y319">
        <v>1149</v>
      </c>
      <c r="Z319">
        <v>960.59193551038823</v>
      </c>
      <c r="AA319">
        <v>1014</v>
      </c>
      <c r="AB319" s="9">
        <v>12.1</v>
      </c>
      <c r="AC319">
        <v>0</v>
      </c>
      <c r="AD319">
        <f t="shared" si="34"/>
        <v>0</v>
      </c>
    </row>
    <row r="320" spans="1:30" x14ac:dyDescent="0.6">
      <c r="A320">
        <v>2014</v>
      </c>
      <c r="B320">
        <v>11</v>
      </c>
      <c r="C320">
        <v>15</v>
      </c>
      <c r="D320">
        <f t="shared" si="32"/>
        <v>6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3488.8</v>
      </c>
      <c r="M320" s="13">
        <f t="shared" si="30"/>
        <v>593.09600000000012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3470.3</v>
      </c>
      <c r="O320" s="13">
        <f t="shared" si="31"/>
        <v>589.95100000000002</v>
      </c>
      <c r="P320">
        <v>34888</v>
      </c>
      <c r="Q320">
        <v>34703</v>
      </c>
      <c r="R320">
        <v>0.82141296585780221</v>
      </c>
      <c r="S320">
        <v>0.1785870341421977</v>
      </c>
      <c r="T320">
        <v>0.57119137712620383</v>
      </c>
      <c r="U320">
        <v>0.42880862287379617</v>
      </c>
      <c r="V320">
        <v>6.8297620923072899E-2</v>
      </c>
      <c r="W320">
        <v>1107</v>
      </c>
      <c r="X320">
        <f t="shared" si="33"/>
        <v>93</v>
      </c>
      <c r="Y320">
        <v>1149</v>
      </c>
      <c r="Z320">
        <v>967.32329381809018</v>
      </c>
      <c r="AA320">
        <v>1107</v>
      </c>
      <c r="AB320" s="9">
        <v>12.1</v>
      </c>
      <c r="AC320">
        <v>0</v>
      </c>
      <c r="AD320">
        <f t="shared" si="34"/>
        <v>0</v>
      </c>
    </row>
    <row r="321" spans="1:30" x14ac:dyDescent="0.6">
      <c r="A321">
        <v>2014</v>
      </c>
      <c r="B321">
        <v>11</v>
      </c>
      <c r="C321">
        <v>16</v>
      </c>
      <c r="D321">
        <f t="shared" si="32"/>
        <v>7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3307.2000000000003</v>
      </c>
      <c r="M321" s="13">
        <f t="shared" si="30"/>
        <v>562.22400000000005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3943.3</v>
      </c>
      <c r="O321" s="13">
        <f t="shared" si="31"/>
        <v>670.3610000000001</v>
      </c>
      <c r="P321">
        <v>33072</v>
      </c>
      <c r="Q321">
        <v>39433</v>
      </c>
      <c r="R321">
        <v>0.82198508192096753</v>
      </c>
      <c r="S321">
        <v>0.1780149180790325</v>
      </c>
      <c r="T321">
        <v>0.50356344360755123</v>
      </c>
      <c r="U321">
        <v>0.49643655639244882</v>
      </c>
      <c r="V321">
        <v>8.5698290297845342E-2</v>
      </c>
      <c r="W321">
        <v>1079</v>
      </c>
      <c r="X321">
        <f t="shared" si="33"/>
        <v>-28</v>
      </c>
      <c r="Y321">
        <v>1149</v>
      </c>
      <c r="Z321">
        <v>919.78655922195344</v>
      </c>
      <c r="AA321">
        <v>1079</v>
      </c>
      <c r="AB321" s="9">
        <v>12.6</v>
      </c>
      <c r="AC321">
        <v>0</v>
      </c>
      <c r="AD321">
        <f t="shared" si="34"/>
        <v>0</v>
      </c>
    </row>
    <row r="322" spans="1:30" x14ac:dyDescent="0.6">
      <c r="A322">
        <v>2014</v>
      </c>
      <c r="B322">
        <v>11</v>
      </c>
      <c r="C322">
        <v>17</v>
      </c>
      <c r="D322">
        <f t="shared" si="32"/>
        <v>1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6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4840.5</v>
      </c>
      <c r="M322" s="13">
        <f t="shared" ref="M322:M366" si="37">L322*0.17</f>
        <v>822.8850000000001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5302.3499999999995</v>
      </c>
      <c r="O322" s="13">
        <f t="shared" ref="O322:O366" si="38">N322*0.17</f>
        <v>901.39949999999999</v>
      </c>
      <c r="P322">
        <v>32270</v>
      </c>
      <c r="Q322">
        <v>35349</v>
      </c>
      <c r="R322">
        <v>0.83209514276749696</v>
      </c>
      <c r="S322">
        <v>0.16790485723250309</v>
      </c>
      <c r="T322">
        <v>0.56609526451311443</v>
      </c>
      <c r="U322">
        <v>0.43390473548688557</v>
      </c>
      <c r="V322">
        <v>4.3577837334548938E-2</v>
      </c>
      <c r="W322">
        <v>994</v>
      </c>
      <c r="X322">
        <f t="shared" si="33"/>
        <v>-85</v>
      </c>
      <c r="Y322">
        <v>1149</v>
      </c>
      <c r="Z322">
        <v>841.77096447787869</v>
      </c>
      <c r="AA322">
        <v>994</v>
      </c>
      <c r="AB322" s="9">
        <v>13</v>
      </c>
      <c r="AC322">
        <v>1.3</v>
      </c>
      <c r="AD322">
        <f t="shared" si="34"/>
        <v>16.900000000000002</v>
      </c>
    </row>
    <row r="323" spans="1:30" x14ac:dyDescent="0.6">
      <c r="A323">
        <v>2014</v>
      </c>
      <c r="B323">
        <v>11</v>
      </c>
      <c r="C323">
        <v>18</v>
      </c>
      <c r="D323">
        <f t="shared" ref="D323:D366" si="39">WEEKDAY(DATE(A323,B323,C323), 2)</f>
        <v>2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4238.0999999999995</v>
      </c>
      <c r="M323" s="13">
        <f t="shared" si="37"/>
        <v>720.47699999999998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4357.3499999999995</v>
      </c>
      <c r="O323" s="13">
        <f t="shared" si="38"/>
        <v>740.74950000000001</v>
      </c>
      <c r="P323">
        <v>28254</v>
      </c>
      <c r="Q323">
        <v>29049</v>
      </c>
      <c r="R323">
        <v>0.81658369943329934</v>
      </c>
      <c r="S323">
        <v>0.18341630056670069</v>
      </c>
      <c r="T323">
        <v>0.57458306950850879</v>
      </c>
      <c r="U323">
        <v>0.42541693049149121</v>
      </c>
      <c r="V323">
        <v>4.7164617528242643E-2</v>
      </c>
      <c r="W323">
        <v>919</v>
      </c>
      <c r="X323">
        <f t="shared" ref="X323:X366" si="40">W323-W322</f>
        <v>-75</v>
      </c>
      <c r="Y323">
        <v>1149</v>
      </c>
      <c r="Z323">
        <v>813.36605523794447</v>
      </c>
      <c r="AA323">
        <v>919</v>
      </c>
      <c r="AB323" s="9">
        <v>11.6</v>
      </c>
      <c r="AC323">
        <v>0</v>
      </c>
      <c r="AD323">
        <f t="shared" ref="AD323:AD366" si="41">AB323*AC323</f>
        <v>0</v>
      </c>
    </row>
    <row r="324" spans="1:30" x14ac:dyDescent="0.6">
      <c r="A324">
        <v>2014</v>
      </c>
      <c r="B324">
        <v>11</v>
      </c>
      <c r="C324">
        <v>19</v>
      </c>
      <c r="D324">
        <f t="shared" si="39"/>
        <v>3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4545.3</v>
      </c>
      <c r="M324" s="13">
        <f t="shared" si="37"/>
        <v>772.70100000000014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4433.55</v>
      </c>
      <c r="O324" s="13">
        <f t="shared" si="38"/>
        <v>753.70350000000008</v>
      </c>
      <c r="P324">
        <v>30302</v>
      </c>
      <c r="Q324">
        <v>29557</v>
      </c>
      <c r="R324">
        <v>0.81635545036873314</v>
      </c>
      <c r="S324">
        <v>0.18364454963126689</v>
      </c>
      <c r="T324">
        <v>0.56300640049617678</v>
      </c>
      <c r="U324">
        <v>0.43699359950382333</v>
      </c>
      <c r="V324">
        <v>6.7332343887993945E-2</v>
      </c>
      <c r="W324">
        <v>902</v>
      </c>
      <c r="X324">
        <f t="shared" si="40"/>
        <v>-17</v>
      </c>
      <c r="Y324">
        <v>1149</v>
      </c>
      <c r="Z324">
        <v>848.19402174809238</v>
      </c>
      <c r="AA324">
        <v>902</v>
      </c>
      <c r="AB324" s="9">
        <v>10.6</v>
      </c>
      <c r="AC324">
        <v>0</v>
      </c>
      <c r="AD324">
        <f t="shared" si="41"/>
        <v>0</v>
      </c>
    </row>
    <row r="325" spans="1:30" x14ac:dyDescent="0.6">
      <c r="A325">
        <v>2014</v>
      </c>
      <c r="B325">
        <v>11</v>
      </c>
      <c r="C325">
        <v>20</v>
      </c>
      <c r="D325">
        <f t="shared" si="39"/>
        <v>4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5103</v>
      </c>
      <c r="M325" s="13">
        <f t="shared" si="37"/>
        <v>867.5100000000001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4652.8499999999995</v>
      </c>
      <c r="O325" s="13">
        <f t="shared" si="38"/>
        <v>790.98449999999991</v>
      </c>
      <c r="P325">
        <v>34020</v>
      </c>
      <c r="Q325">
        <v>31019</v>
      </c>
      <c r="R325">
        <v>0.88437731977285727</v>
      </c>
      <c r="S325">
        <v>0.1156226802271427</v>
      </c>
      <c r="T325">
        <v>0.55568784006917882</v>
      </c>
      <c r="U325">
        <v>0.44431215993082113</v>
      </c>
      <c r="V325">
        <v>5.2981441216735342E-2</v>
      </c>
      <c r="W325">
        <v>925</v>
      </c>
      <c r="X325">
        <f t="shared" si="40"/>
        <v>23</v>
      </c>
      <c r="Y325">
        <v>1149</v>
      </c>
      <c r="Z325">
        <v>912.90063363766922</v>
      </c>
      <c r="AA325">
        <v>925</v>
      </c>
      <c r="AB325" s="9">
        <v>11.8</v>
      </c>
      <c r="AC325">
        <v>0</v>
      </c>
      <c r="AD325">
        <f t="shared" si="41"/>
        <v>0</v>
      </c>
    </row>
    <row r="326" spans="1:30" x14ac:dyDescent="0.6">
      <c r="A326">
        <v>2014</v>
      </c>
      <c r="B326">
        <v>11</v>
      </c>
      <c r="C326">
        <v>21</v>
      </c>
      <c r="D326">
        <f t="shared" si="39"/>
        <v>5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3471.3</v>
      </c>
      <c r="M326" s="13">
        <f t="shared" si="37"/>
        <v>590.12100000000009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3425.1000000000004</v>
      </c>
      <c r="O326" s="13">
        <f t="shared" si="38"/>
        <v>582.26700000000005</v>
      </c>
      <c r="P326">
        <v>34713</v>
      </c>
      <c r="Q326">
        <v>34251</v>
      </c>
      <c r="R326">
        <v>0.83815227352480304</v>
      </c>
      <c r="S326">
        <v>0.16184772647519691</v>
      </c>
      <c r="T326">
        <v>0.54838725182103654</v>
      </c>
      <c r="U326">
        <v>0.45161274817896341</v>
      </c>
      <c r="V326">
        <v>7.5408279543291018E-2</v>
      </c>
      <c r="W326">
        <v>970</v>
      </c>
      <c r="X326">
        <f t="shared" si="40"/>
        <v>45</v>
      </c>
      <c r="Y326">
        <v>1149</v>
      </c>
      <c r="Z326">
        <v>933.27342237198832</v>
      </c>
      <c r="AA326">
        <v>970</v>
      </c>
      <c r="AB326" s="9">
        <v>13.2</v>
      </c>
      <c r="AC326">
        <v>0</v>
      </c>
      <c r="AD326">
        <f t="shared" si="41"/>
        <v>0</v>
      </c>
    </row>
    <row r="327" spans="1:30" x14ac:dyDescent="0.6">
      <c r="A327">
        <v>2014</v>
      </c>
      <c r="B327">
        <v>11</v>
      </c>
      <c r="C327">
        <v>22</v>
      </c>
      <c r="D327">
        <f t="shared" si="39"/>
        <v>6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3211.2000000000003</v>
      </c>
      <c r="M327" s="13">
        <f t="shared" si="37"/>
        <v>545.90400000000011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3248.8</v>
      </c>
      <c r="O327" s="13">
        <f t="shared" si="38"/>
        <v>552.29600000000005</v>
      </c>
      <c r="P327">
        <v>32112</v>
      </c>
      <c r="Q327">
        <v>32488</v>
      </c>
      <c r="R327">
        <v>0.81710998210120567</v>
      </c>
      <c r="S327">
        <v>0.1828900178987943</v>
      </c>
      <c r="T327">
        <v>0.56999538352937551</v>
      </c>
      <c r="U327">
        <v>0.43000461647062449</v>
      </c>
      <c r="V327">
        <v>6.5859865013428651E-2</v>
      </c>
      <c r="W327">
        <v>1193</v>
      </c>
      <c r="X327">
        <f t="shared" si="40"/>
        <v>223</v>
      </c>
      <c r="Y327">
        <v>1149</v>
      </c>
      <c r="Z327">
        <v>935.91724205731202</v>
      </c>
      <c r="AA327">
        <v>1193</v>
      </c>
      <c r="AB327" s="9">
        <v>15.3</v>
      </c>
      <c r="AC327">
        <v>0</v>
      </c>
      <c r="AD327">
        <f t="shared" si="41"/>
        <v>0</v>
      </c>
    </row>
    <row r="328" spans="1:30" x14ac:dyDescent="0.6">
      <c r="A328">
        <v>2014</v>
      </c>
      <c r="B328">
        <v>11</v>
      </c>
      <c r="C328">
        <v>23</v>
      </c>
      <c r="D328">
        <f t="shared" si="39"/>
        <v>7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3086.1000000000004</v>
      </c>
      <c r="M328" s="13">
        <f t="shared" si="37"/>
        <v>524.63700000000006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3778.5</v>
      </c>
      <c r="O328" s="13">
        <f t="shared" si="38"/>
        <v>642.34500000000003</v>
      </c>
      <c r="P328">
        <v>30861</v>
      </c>
      <c r="Q328">
        <v>37785</v>
      </c>
      <c r="R328">
        <v>0.81425841899021967</v>
      </c>
      <c r="S328">
        <v>0.18574158100978019</v>
      </c>
      <c r="T328">
        <v>0.52516941771970505</v>
      </c>
      <c r="U328">
        <v>0.47483058228029501</v>
      </c>
      <c r="V328">
        <v>0.1005492358868796</v>
      </c>
      <c r="W328">
        <v>1159</v>
      </c>
      <c r="X328">
        <f t="shared" si="40"/>
        <v>-34</v>
      </c>
      <c r="Y328">
        <v>1149</v>
      </c>
      <c r="Z328">
        <v>910.81556080902408</v>
      </c>
      <c r="AA328">
        <v>1159</v>
      </c>
      <c r="AB328" s="9">
        <v>16.5</v>
      </c>
      <c r="AC328">
        <v>0</v>
      </c>
      <c r="AD328">
        <f t="shared" si="41"/>
        <v>0</v>
      </c>
    </row>
    <row r="329" spans="1:30" x14ac:dyDescent="0.6">
      <c r="A329">
        <v>2014</v>
      </c>
      <c r="B329">
        <v>11</v>
      </c>
      <c r="C329">
        <v>24</v>
      </c>
      <c r="D329">
        <f t="shared" si="39"/>
        <v>1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4348.05</v>
      </c>
      <c r="M329" s="13">
        <f t="shared" si="37"/>
        <v>739.16850000000011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4879.6499999999996</v>
      </c>
      <c r="O329" s="13">
        <f t="shared" si="38"/>
        <v>829.54049999999995</v>
      </c>
      <c r="P329">
        <v>28987</v>
      </c>
      <c r="Q329">
        <v>32531</v>
      </c>
      <c r="R329">
        <v>0.83284530573720539</v>
      </c>
      <c r="S329">
        <v>0.16715469426279461</v>
      </c>
      <c r="T329">
        <v>0.56093451881318623</v>
      </c>
      <c r="U329">
        <v>0.43906548118681382</v>
      </c>
      <c r="V329">
        <v>6.0917953542082653E-2</v>
      </c>
      <c r="W329">
        <v>929</v>
      </c>
      <c r="X329">
        <f t="shared" si="40"/>
        <v>-230</v>
      </c>
      <c r="Y329">
        <v>1149</v>
      </c>
      <c r="Z329">
        <v>842.08727388760167</v>
      </c>
      <c r="AA329">
        <v>929</v>
      </c>
      <c r="AB329" s="9">
        <v>17.5</v>
      </c>
      <c r="AC329">
        <v>24.4</v>
      </c>
      <c r="AD329">
        <f t="shared" si="41"/>
        <v>427</v>
      </c>
    </row>
    <row r="330" spans="1:30" x14ac:dyDescent="0.6">
      <c r="A330">
        <v>2014</v>
      </c>
      <c r="B330">
        <v>11</v>
      </c>
      <c r="C330">
        <v>25</v>
      </c>
      <c r="D330">
        <f t="shared" si="39"/>
        <v>2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3783.75</v>
      </c>
      <c r="M330" s="13">
        <f t="shared" si="37"/>
        <v>643.23750000000007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4048.0499999999997</v>
      </c>
      <c r="O330" s="13">
        <f t="shared" si="38"/>
        <v>688.16849999999999</v>
      </c>
      <c r="P330">
        <v>25225</v>
      </c>
      <c r="Q330">
        <v>26987</v>
      </c>
      <c r="R330">
        <v>0.80834232676271212</v>
      </c>
      <c r="S330">
        <v>0.1916576732372878</v>
      </c>
      <c r="T330">
        <v>0.56788075859003628</v>
      </c>
      <c r="U330">
        <v>0.43211924140996372</v>
      </c>
      <c r="V330">
        <v>3.7404001170426783E-2</v>
      </c>
      <c r="W330">
        <v>868</v>
      </c>
      <c r="X330">
        <f t="shared" si="40"/>
        <v>-61</v>
      </c>
      <c r="Y330">
        <v>1149</v>
      </c>
      <c r="Z330">
        <v>804.66685292839156</v>
      </c>
      <c r="AA330">
        <v>868</v>
      </c>
      <c r="AB330" s="9">
        <v>14.1</v>
      </c>
      <c r="AC330">
        <v>16.8</v>
      </c>
      <c r="AD330">
        <f t="shared" si="41"/>
        <v>236.88</v>
      </c>
    </row>
    <row r="331" spans="1:30" x14ac:dyDescent="0.6">
      <c r="A331">
        <v>2014</v>
      </c>
      <c r="B331">
        <v>11</v>
      </c>
      <c r="C331">
        <v>26</v>
      </c>
      <c r="D331">
        <f t="shared" si="39"/>
        <v>3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4026.75</v>
      </c>
      <c r="M331" s="13">
        <f t="shared" si="37"/>
        <v>684.54750000000001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3926.7</v>
      </c>
      <c r="O331" s="13">
        <f t="shared" si="38"/>
        <v>667.53899999999999</v>
      </c>
      <c r="P331">
        <v>26845</v>
      </c>
      <c r="Q331">
        <v>26178</v>
      </c>
      <c r="R331">
        <v>0.81630129372228433</v>
      </c>
      <c r="S331">
        <v>0.18369870627771559</v>
      </c>
      <c r="T331">
        <v>0.55948929554406224</v>
      </c>
      <c r="U331">
        <v>0.44051070445593771</v>
      </c>
      <c r="V331">
        <v>5.4869781307653458E-2</v>
      </c>
      <c r="W331">
        <v>861</v>
      </c>
      <c r="X331">
        <f t="shared" si="40"/>
        <v>-7</v>
      </c>
      <c r="Y331">
        <v>1149</v>
      </c>
      <c r="Z331">
        <v>852.0187931837736</v>
      </c>
      <c r="AA331">
        <v>861</v>
      </c>
      <c r="AB331" s="9">
        <v>13.1</v>
      </c>
      <c r="AC331">
        <v>24.6</v>
      </c>
      <c r="AD331">
        <f t="shared" si="41"/>
        <v>322.26</v>
      </c>
    </row>
    <row r="332" spans="1:30" x14ac:dyDescent="0.6">
      <c r="A332">
        <v>2014</v>
      </c>
      <c r="B332">
        <v>11</v>
      </c>
      <c r="C332">
        <v>27</v>
      </c>
      <c r="D332">
        <f t="shared" si="39"/>
        <v>4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4515.75</v>
      </c>
      <c r="M332" s="13">
        <f t="shared" si="37"/>
        <v>767.67750000000001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4212.45</v>
      </c>
      <c r="O332" s="13">
        <f t="shared" si="38"/>
        <v>716.11649999999997</v>
      </c>
      <c r="P332">
        <v>30105</v>
      </c>
      <c r="Q332">
        <v>28083</v>
      </c>
      <c r="R332">
        <v>0.81987280258173745</v>
      </c>
      <c r="S332">
        <v>0.1801271974182625</v>
      </c>
      <c r="T332">
        <v>0.49783266452889419</v>
      </c>
      <c r="U332">
        <v>0.50216733547110581</v>
      </c>
      <c r="V332">
        <v>0.12934987890065849</v>
      </c>
      <c r="W332">
        <v>899</v>
      </c>
      <c r="X332">
        <f t="shared" si="40"/>
        <v>38</v>
      </c>
      <c r="Y332">
        <v>1149</v>
      </c>
      <c r="Z332">
        <v>823.91700651858514</v>
      </c>
      <c r="AA332">
        <v>899</v>
      </c>
      <c r="AB332" s="9">
        <v>13.2</v>
      </c>
      <c r="AC332">
        <v>0</v>
      </c>
      <c r="AD332">
        <f t="shared" si="41"/>
        <v>0</v>
      </c>
    </row>
    <row r="333" spans="1:30" x14ac:dyDescent="0.6">
      <c r="A333">
        <v>2014</v>
      </c>
      <c r="B333">
        <v>11</v>
      </c>
      <c r="C333">
        <v>28</v>
      </c>
      <c r="D333">
        <f t="shared" si="39"/>
        <v>5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3243.4</v>
      </c>
      <c r="M333" s="13">
        <f t="shared" si="37"/>
        <v>551.37800000000004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2986.9</v>
      </c>
      <c r="O333" s="13">
        <f t="shared" si="38"/>
        <v>507.77300000000002</v>
      </c>
      <c r="P333">
        <v>32434</v>
      </c>
      <c r="Q333">
        <v>29869</v>
      </c>
      <c r="R333">
        <v>0.80761176710778493</v>
      </c>
      <c r="S333">
        <v>0.1923882328922151</v>
      </c>
      <c r="T333">
        <v>0.5801673915373512</v>
      </c>
      <c r="U333">
        <v>0.4198326084626488</v>
      </c>
      <c r="V333">
        <v>0.26056861789689789</v>
      </c>
      <c r="W333">
        <v>1032</v>
      </c>
      <c r="X333">
        <f t="shared" si="40"/>
        <v>133</v>
      </c>
      <c r="Y333">
        <v>1149</v>
      </c>
      <c r="Z333">
        <v>928.82633344256703</v>
      </c>
      <c r="AA333">
        <v>1032</v>
      </c>
      <c r="AB333" s="9">
        <v>16</v>
      </c>
      <c r="AC333">
        <v>0.7</v>
      </c>
      <c r="AD333">
        <f t="shared" si="41"/>
        <v>11.2</v>
      </c>
    </row>
    <row r="334" spans="1:30" x14ac:dyDescent="0.6">
      <c r="A334">
        <v>2014</v>
      </c>
      <c r="B334">
        <v>11</v>
      </c>
      <c r="C334">
        <v>29</v>
      </c>
      <c r="D334">
        <f t="shared" si="39"/>
        <v>6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2938.6000000000004</v>
      </c>
      <c r="M334" s="13">
        <f t="shared" si="37"/>
        <v>499.56200000000013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2980.4</v>
      </c>
      <c r="O334" s="13">
        <f t="shared" si="38"/>
        <v>506.66800000000006</v>
      </c>
      <c r="P334">
        <v>29386</v>
      </c>
      <c r="Q334">
        <v>29804</v>
      </c>
      <c r="R334">
        <v>0.8051902285003073</v>
      </c>
      <c r="S334">
        <v>0.1948097714996927</v>
      </c>
      <c r="T334">
        <v>0.57818785447658749</v>
      </c>
      <c r="U334">
        <v>0.42181214552341251</v>
      </c>
      <c r="V334">
        <v>4.6881820142127842E-2</v>
      </c>
      <c r="W334">
        <v>1063</v>
      </c>
      <c r="X334">
        <f t="shared" si="40"/>
        <v>31</v>
      </c>
      <c r="Y334">
        <v>1149</v>
      </c>
      <c r="Z334">
        <v>906.40897005835575</v>
      </c>
      <c r="AA334">
        <v>1063</v>
      </c>
      <c r="AB334" s="9">
        <v>13.8</v>
      </c>
      <c r="AC334">
        <v>0</v>
      </c>
      <c r="AD334">
        <f t="shared" si="41"/>
        <v>0</v>
      </c>
    </row>
    <row r="335" spans="1:30" x14ac:dyDescent="0.6">
      <c r="A335">
        <v>2014</v>
      </c>
      <c r="B335">
        <v>11</v>
      </c>
      <c r="C335">
        <v>30</v>
      </c>
      <c r="D335">
        <f t="shared" si="39"/>
        <v>7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2533.3000000000002</v>
      </c>
      <c r="M335" s="13">
        <f t="shared" si="37"/>
        <v>430.66100000000006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3568.1000000000004</v>
      </c>
      <c r="O335" s="13">
        <f t="shared" si="38"/>
        <v>606.57700000000011</v>
      </c>
      <c r="P335">
        <v>25333</v>
      </c>
      <c r="Q335">
        <v>35681</v>
      </c>
      <c r="R335">
        <v>0.78897272519123141</v>
      </c>
      <c r="S335">
        <v>0.21102727480876859</v>
      </c>
      <c r="T335">
        <v>0.51389608760668748</v>
      </c>
      <c r="U335">
        <v>0.48610391239331258</v>
      </c>
      <c r="V335">
        <v>5.7239135200077652E-2</v>
      </c>
      <c r="W335">
        <v>1055</v>
      </c>
      <c r="X335">
        <f t="shared" si="40"/>
        <v>-8</v>
      </c>
      <c r="Y335">
        <v>1149</v>
      </c>
      <c r="Z335">
        <v>864.16550111892025</v>
      </c>
      <c r="AA335">
        <v>1055</v>
      </c>
      <c r="AB335" s="9">
        <v>15.7</v>
      </c>
      <c r="AC335">
        <v>17</v>
      </c>
      <c r="AD335">
        <f t="shared" si="41"/>
        <v>266.89999999999998</v>
      </c>
    </row>
    <row r="336" spans="1:30" x14ac:dyDescent="0.6">
      <c r="A336">
        <v>2014</v>
      </c>
      <c r="B336">
        <v>12</v>
      </c>
      <c r="C336">
        <v>1</v>
      </c>
      <c r="D336">
        <f t="shared" si="39"/>
        <v>1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3643.35</v>
      </c>
      <c r="M336" s="13">
        <f t="shared" si="37"/>
        <v>619.36950000000002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3949.6499999999996</v>
      </c>
      <c r="O336" s="13">
        <f t="shared" si="38"/>
        <v>671.44050000000004</v>
      </c>
      <c r="P336">
        <v>24289</v>
      </c>
      <c r="Q336">
        <v>26331</v>
      </c>
      <c r="R336">
        <v>0.83019322198218048</v>
      </c>
      <c r="S336">
        <v>0.1698067780178196</v>
      </c>
      <c r="T336">
        <v>0.58206129072607593</v>
      </c>
      <c r="U336">
        <v>0.41793870927392401</v>
      </c>
      <c r="V336">
        <v>8.5691556486159171E-2</v>
      </c>
      <c r="W336">
        <v>834</v>
      </c>
      <c r="X336">
        <f t="shared" si="40"/>
        <v>-221</v>
      </c>
      <c r="Y336">
        <v>1149</v>
      </c>
      <c r="Z336">
        <v>751.87685710843414</v>
      </c>
      <c r="AA336">
        <v>834</v>
      </c>
      <c r="AB336" s="9">
        <v>8.6999999999999993</v>
      </c>
      <c r="AC336">
        <v>0.9</v>
      </c>
      <c r="AD336">
        <f t="shared" si="41"/>
        <v>7.8299999999999992</v>
      </c>
    </row>
    <row r="337" spans="1:30" x14ac:dyDescent="0.6">
      <c r="A337">
        <v>2014</v>
      </c>
      <c r="B337">
        <v>12</v>
      </c>
      <c r="C337">
        <v>2</v>
      </c>
      <c r="D337">
        <f t="shared" si="39"/>
        <v>2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3115.7999999999997</v>
      </c>
      <c r="M337" s="13">
        <f t="shared" si="37"/>
        <v>529.68600000000004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3046.5</v>
      </c>
      <c r="O337" s="13">
        <f t="shared" si="38"/>
        <v>517.90500000000009</v>
      </c>
      <c r="P337">
        <v>20772</v>
      </c>
      <c r="Q337">
        <v>20310</v>
      </c>
      <c r="R337">
        <v>0.86336013446627258</v>
      </c>
      <c r="S337">
        <v>0.13663986553372739</v>
      </c>
      <c r="T337">
        <v>0.5709770742187622</v>
      </c>
      <c r="U337">
        <v>0.4290229257812378</v>
      </c>
      <c r="V337">
        <v>9.7304741294511124E-3</v>
      </c>
      <c r="W337">
        <v>691</v>
      </c>
      <c r="X337">
        <f t="shared" si="40"/>
        <v>-143</v>
      </c>
      <c r="Y337">
        <v>1149</v>
      </c>
      <c r="Z337">
        <v>726.11555623116453</v>
      </c>
      <c r="AA337">
        <v>691</v>
      </c>
      <c r="AB337" s="9">
        <v>5.2</v>
      </c>
      <c r="AC337">
        <v>3.6</v>
      </c>
      <c r="AD337">
        <f t="shared" si="41"/>
        <v>18.720000000000002</v>
      </c>
    </row>
    <row r="338" spans="1:30" x14ac:dyDescent="0.6">
      <c r="A338">
        <v>2014</v>
      </c>
      <c r="B338">
        <v>12</v>
      </c>
      <c r="C338">
        <v>3</v>
      </c>
      <c r="D338">
        <f t="shared" si="39"/>
        <v>3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3457.0499999999997</v>
      </c>
      <c r="M338" s="13">
        <f t="shared" si="37"/>
        <v>587.69849999999997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3488.7</v>
      </c>
      <c r="O338" s="13">
        <f t="shared" si="38"/>
        <v>593.07900000000006</v>
      </c>
      <c r="P338">
        <v>23047</v>
      </c>
      <c r="Q338">
        <v>23258</v>
      </c>
      <c r="R338">
        <v>0.82808300427973569</v>
      </c>
      <c r="S338">
        <v>0.17191699572026439</v>
      </c>
      <c r="T338">
        <v>0.58172405776466896</v>
      </c>
      <c r="U338">
        <v>0.41827594223533099</v>
      </c>
      <c r="V338">
        <v>9.2014455066700043E-2</v>
      </c>
      <c r="W338">
        <v>755</v>
      </c>
      <c r="X338">
        <f t="shared" si="40"/>
        <v>64</v>
      </c>
      <c r="Y338">
        <v>1149</v>
      </c>
      <c r="Z338">
        <v>785.76424597364633</v>
      </c>
      <c r="AA338">
        <v>755</v>
      </c>
      <c r="AB338" s="9">
        <v>8.3000000000000007</v>
      </c>
      <c r="AC338">
        <v>6.7</v>
      </c>
      <c r="AD338">
        <f t="shared" si="41"/>
        <v>55.610000000000007</v>
      </c>
    </row>
    <row r="339" spans="1:30" x14ac:dyDescent="0.6">
      <c r="A339">
        <v>2014</v>
      </c>
      <c r="B339">
        <v>12</v>
      </c>
      <c r="C339">
        <v>4</v>
      </c>
      <c r="D339">
        <f t="shared" si="39"/>
        <v>4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4005.45</v>
      </c>
      <c r="M339" s="13">
        <f t="shared" si="37"/>
        <v>680.92650000000003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3507.15</v>
      </c>
      <c r="O339" s="13">
        <f t="shared" si="38"/>
        <v>596.21550000000002</v>
      </c>
      <c r="P339">
        <v>26703</v>
      </c>
      <c r="Q339">
        <v>23381</v>
      </c>
      <c r="R339">
        <v>0.80923277045483422</v>
      </c>
      <c r="S339">
        <v>0.19076722954516581</v>
      </c>
      <c r="T339">
        <v>0.53810703164254881</v>
      </c>
      <c r="U339">
        <v>0.46189296835745108</v>
      </c>
      <c r="V339">
        <v>5.1039131300210441E-2</v>
      </c>
      <c r="W339">
        <v>834</v>
      </c>
      <c r="X339">
        <f t="shared" si="40"/>
        <v>79</v>
      </c>
      <c r="Y339">
        <v>1149</v>
      </c>
      <c r="Z339">
        <v>806.92009670875791</v>
      </c>
      <c r="AA339">
        <v>834</v>
      </c>
      <c r="AB339" s="9">
        <v>6.8</v>
      </c>
      <c r="AC339">
        <v>1.8</v>
      </c>
      <c r="AD339">
        <f t="shared" si="41"/>
        <v>12.24</v>
      </c>
    </row>
    <row r="340" spans="1:30" x14ac:dyDescent="0.6">
      <c r="A340">
        <v>2014</v>
      </c>
      <c r="B340">
        <v>12</v>
      </c>
      <c r="C340">
        <v>5</v>
      </c>
      <c r="D340">
        <f t="shared" si="39"/>
        <v>5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2935.5</v>
      </c>
      <c r="M340" s="13">
        <f t="shared" si="37"/>
        <v>499.03500000000003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2755.4</v>
      </c>
      <c r="O340" s="13">
        <f t="shared" si="38"/>
        <v>468.41800000000006</v>
      </c>
      <c r="P340">
        <v>29355</v>
      </c>
      <c r="Q340">
        <v>27554</v>
      </c>
      <c r="R340">
        <v>0.79797181001203987</v>
      </c>
      <c r="S340">
        <v>0.2020281899879601</v>
      </c>
      <c r="T340">
        <v>0.57019823487495902</v>
      </c>
      <c r="U340">
        <v>0.42980176512504098</v>
      </c>
      <c r="V340">
        <v>0.1138277814139883</v>
      </c>
      <c r="W340">
        <v>845</v>
      </c>
      <c r="X340">
        <f t="shared" si="40"/>
        <v>11</v>
      </c>
      <c r="Y340">
        <v>1149</v>
      </c>
      <c r="Z340">
        <v>881.29934144573906</v>
      </c>
      <c r="AA340">
        <v>845</v>
      </c>
      <c r="AB340" s="9">
        <v>5.9</v>
      </c>
      <c r="AC340">
        <v>3.6</v>
      </c>
      <c r="AD340">
        <f t="shared" si="41"/>
        <v>21.240000000000002</v>
      </c>
    </row>
    <row r="341" spans="1:30" x14ac:dyDescent="0.6">
      <c r="A341">
        <v>2014</v>
      </c>
      <c r="B341">
        <v>12</v>
      </c>
      <c r="C341">
        <v>6</v>
      </c>
      <c r="D341">
        <f t="shared" si="39"/>
        <v>6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2800</v>
      </c>
      <c r="M341" s="13">
        <f t="shared" si="37"/>
        <v>476.00000000000006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2541.2000000000003</v>
      </c>
      <c r="O341" s="13">
        <f t="shared" si="38"/>
        <v>432.00400000000008</v>
      </c>
      <c r="P341">
        <v>28000</v>
      </c>
      <c r="Q341">
        <v>25412</v>
      </c>
      <c r="R341">
        <v>0.86668340936542776</v>
      </c>
      <c r="S341">
        <v>0.1333165906345723</v>
      </c>
      <c r="T341">
        <v>0.54995572510635293</v>
      </c>
      <c r="U341">
        <v>0.45004427489364712</v>
      </c>
      <c r="V341">
        <v>3.0000407894898148E-2</v>
      </c>
      <c r="W341">
        <v>1032</v>
      </c>
      <c r="X341">
        <f t="shared" si="40"/>
        <v>187</v>
      </c>
      <c r="Y341">
        <v>1149</v>
      </c>
      <c r="Z341">
        <v>874.11672578824835</v>
      </c>
      <c r="AA341">
        <v>1032</v>
      </c>
      <c r="AB341" s="9">
        <v>6.1</v>
      </c>
      <c r="AC341">
        <v>2.9</v>
      </c>
      <c r="AD341">
        <f t="shared" si="41"/>
        <v>17.689999999999998</v>
      </c>
    </row>
    <row r="342" spans="1:30" x14ac:dyDescent="0.6">
      <c r="A342">
        <v>2014</v>
      </c>
      <c r="B342">
        <v>12</v>
      </c>
      <c r="C342">
        <v>7</v>
      </c>
      <c r="D342">
        <f t="shared" si="39"/>
        <v>7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2552.3000000000002</v>
      </c>
      <c r="M342" s="13">
        <f t="shared" si="37"/>
        <v>433.89100000000008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3223</v>
      </c>
      <c r="O342" s="13">
        <f t="shared" si="38"/>
        <v>547.91000000000008</v>
      </c>
      <c r="P342">
        <v>25523</v>
      </c>
      <c r="Q342">
        <v>32230</v>
      </c>
      <c r="R342">
        <v>0.79128920416809734</v>
      </c>
      <c r="S342">
        <v>0.20871079583190261</v>
      </c>
      <c r="T342">
        <v>0.54811180384317204</v>
      </c>
      <c r="U342">
        <v>0.45188819615682801</v>
      </c>
      <c r="V342">
        <v>8.5018589534718567E-2</v>
      </c>
      <c r="W342">
        <v>925</v>
      </c>
      <c r="X342">
        <f t="shared" si="40"/>
        <v>-107</v>
      </c>
      <c r="Y342">
        <v>1149</v>
      </c>
      <c r="Z342">
        <v>851.67632073601544</v>
      </c>
      <c r="AA342">
        <v>925</v>
      </c>
      <c r="AB342" s="9">
        <v>7.2</v>
      </c>
      <c r="AC342">
        <v>0</v>
      </c>
      <c r="AD342">
        <f t="shared" si="41"/>
        <v>0</v>
      </c>
    </row>
    <row r="343" spans="1:30" x14ac:dyDescent="0.6">
      <c r="A343">
        <v>2014</v>
      </c>
      <c r="B343">
        <v>12</v>
      </c>
      <c r="C343">
        <v>8</v>
      </c>
      <c r="D343">
        <f t="shared" si="39"/>
        <v>1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3793.7999999999997</v>
      </c>
      <c r="M343" s="13">
        <f t="shared" si="37"/>
        <v>644.94600000000003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3924.75</v>
      </c>
      <c r="O343" s="13">
        <f t="shared" si="38"/>
        <v>667.2075000000001</v>
      </c>
      <c r="P343">
        <v>25292</v>
      </c>
      <c r="Q343">
        <v>26165</v>
      </c>
      <c r="R343">
        <v>0.85276925930184455</v>
      </c>
      <c r="S343">
        <v>0.14723074069815539</v>
      </c>
      <c r="T343">
        <v>0.55837658922009537</v>
      </c>
      <c r="U343">
        <v>0.44162341077990458</v>
      </c>
      <c r="V343">
        <v>0.21173878928515011</v>
      </c>
      <c r="W343">
        <v>821</v>
      </c>
      <c r="X343">
        <f t="shared" si="40"/>
        <v>-104</v>
      </c>
      <c r="Y343">
        <v>1149</v>
      </c>
      <c r="Z343">
        <v>753.09471494703212</v>
      </c>
      <c r="AA343">
        <v>821</v>
      </c>
      <c r="AB343" s="9">
        <v>8.6999999999999993</v>
      </c>
      <c r="AC343">
        <v>2.6</v>
      </c>
      <c r="AD343">
        <f t="shared" si="41"/>
        <v>22.619999999999997</v>
      </c>
    </row>
    <row r="344" spans="1:30" x14ac:dyDescent="0.6">
      <c r="A344">
        <v>2014</v>
      </c>
      <c r="B344">
        <v>12</v>
      </c>
      <c r="C344">
        <v>9</v>
      </c>
      <c r="D344">
        <f t="shared" si="39"/>
        <v>2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3215.7</v>
      </c>
      <c r="M344" s="13">
        <f t="shared" si="37"/>
        <v>546.66899999999998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3285.75</v>
      </c>
      <c r="O344" s="13">
        <f t="shared" si="38"/>
        <v>558.57749999999999</v>
      </c>
      <c r="P344">
        <v>21438</v>
      </c>
      <c r="Q344">
        <v>21905</v>
      </c>
      <c r="R344">
        <v>0.87328354195155167</v>
      </c>
      <c r="S344">
        <v>0.1267164580484483</v>
      </c>
      <c r="T344">
        <v>0.55013509213799694</v>
      </c>
      <c r="U344">
        <v>0.44986490786200312</v>
      </c>
      <c r="V344">
        <v>5.3084736821149857E-2</v>
      </c>
      <c r="W344">
        <v>685</v>
      </c>
      <c r="X344">
        <f t="shared" si="40"/>
        <v>-136</v>
      </c>
      <c r="Y344">
        <v>1149</v>
      </c>
      <c r="Z344">
        <v>714.88928375049113</v>
      </c>
      <c r="AA344">
        <v>685</v>
      </c>
      <c r="AB344" s="9">
        <v>6.9</v>
      </c>
      <c r="AC344">
        <v>0</v>
      </c>
      <c r="AD344">
        <f t="shared" si="41"/>
        <v>0</v>
      </c>
    </row>
    <row r="345" spans="1:30" x14ac:dyDescent="0.6">
      <c r="A345">
        <v>2014</v>
      </c>
      <c r="B345">
        <v>12</v>
      </c>
      <c r="C345">
        <v>10</v>
      </c>
      <c r="D345">
        <f t="shared" si="39"/>
        <v>3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3544.2</v>
      </c>
      <c r="M345" s="13">
        <f t="shared" si="37"/>
        <v>602.51400000000001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3504.15</v>
      </c>
      <c r="O345" s="13">
        <f t="shared" si="38"/>
        <v>595.70550000000003</v>
      </c>
      <c r="P345">
        <v>23628</v>
      </c>
      <c r="Q345">
        <v>23361</v>
      </c>
      <c r="R345">
        <v>0.82603225974226435</v>
      </c>
      <c r="S345">
        <v>0.1739677402577357</v>
      </c>
      <c r="T345">
        <v>0.5677171593576863</v>
      </c>
      <c r="U345">
        <v>0.43228284064231359</v>
      </c>
      <c r="V345">
        <v>5.4671439114611267E-2</v>
      </c>
      <c r="W345">
        <v>773</v>
      </c>
      <c r="X345">
        <f t="shared" si="40"/>
        <v>88</v>
      </c>
      <c r="Y345">
        <v>1149</v>
      </c>
      <c r="Z345">
        <v>772.89928949620401</v>
      </c>
      <c r="AA345">
        <v>773</v>
      </c>
      <c r="AB345" s="9">
        <v>11.2</v>
      </c>
      <c r="AC345">
        <v>0.2</v>
      </c>
      <c r="AD345">
        <f t="shared" si="41"/>
        <v>2.2399999999999998</v>
      </c>
    </row>
    <row r="346" spans="1:30" x14ac:dyDescent="0.6">
      <c r="A346">
        <v>2014</v>
      </c>
      <c r="B346">
        <v>12</v>
      </c>
      <c r="C346">
        <v>11</v>
      </c>
      <c r="D346">
        <f t="shared" si="39"/>
        <v>4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3921</v>
      </c>
      <c r="M346" s="13">
        <f t="shared" si="37"/>
        <v>666.57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3448.5</v>
      </c>
      <c r="O346" s="13">
        <f t="shared" si="38"/>
        <v>586.245</v>
      </c>
      <c r="P346">
        <v>26140</v>
      </c>
      <c r="Q346">
        <v>22990</v>
      </c>
      <c r="R346">
        <v>0.86947699406778689</v>
      </c>
      <c r="S346">
        <v>0.13052300593221311</v>
      </c>
      <c r="T346">
        <v>0.56358576774177804</v>
      </c>
      <c r="U346">
        <v>0.43641423225822212</v>
      </c>
      <c r="V346">
        <v>2.8498553639218591E-2</v>
      </c>
      <c r="W346">
        <v>790</v>
      </c>
      <c r="X346">
        <f t="shared" si="40"/>
        <v>17</v>
      </c>
      <c r="Y346">
        <v>1149</v>
      </c>
      <c r="Z346">
        <v>826.79733249141134</v>
      </c>
      <c r="AA346">
        <v>790</v>
      </c>
      <c r="AB346" s="9">
        <v>8.6999999999999993</v>
      </c>
      <c r="AC346">
        <v>3.6</v>
      </c>
      <c r="AD346">
        <f t="shared" si="41"/>
        <v>31.319999999999997</v>
      </c>
    </row>
    <row r="347" spans="1:30" x14ac:dyDescent="0.6">
      <c r="A347">
        <v>2014</v>
      </c>
      <c r="B347">
        <v>12</v>
      </c>
      <c r="C347">
        <v>12</v>
      </c>
      <c r="D347">
        <f t="shared" si="39"/>
        <v>5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2934.4</v>
      </c>
      <c r="M347" s="13">
        <f t="shared" si="37"/>
        <v>498.84800000000007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2766.9</v>
      </c>
      <c r="O347" s="13">
        <f t="shared" si="38"/>
        <v>470.37300000000005</v>
      </c>
      <c r="P347">
        <v>29344</v>
      </c>
      <c r="Q347">
        <v>27669</v>
      </c>
      <c r="R347">
        <v>0.85256053349981253</v>
      </c>
      <c r="S347">
        <v>0.14743946650018749</v>
      </c>
      <c r="T347">
        <v>0.55513804146868662</v>
      </c>
      <c r="U347">
        <v>0.44486195853131338</v>
      </c>
      <c r="V347">
        <v>9.1470067988094539E-2</v>
      </c>
      <c r="W347">
        <v>896</v>
      </c>
      <c r="X347">
        <f t="shared" si="40"/>
        <v>106</v>
      </c>
      <c r="Y347">
        <v>1149</v>
      </c>
      <c r="Z347">
        <v>868.74250232452368</v>
      </c>
      <c r="AA347">
        <v>896</v>
      </c>
      <c r="AB347" s="9">
        <v>7.2</v>
      </c>
      <c r="AC347">
        <v>0</v>
      </c>
      <c r="AD347">
        <f t="shared" si="41"/>
        <v>0</v>
      </c>
    </row>
    <row r="348" spans="1:30" x14ac:dyDescent="0.6">
      <c r="A348">
        <v>2014</v>
      </c>
      <c r="B348">
        <v>12</v>
      </c>
      <c r="C348">
        <v>13</v>
      </c>
      <c r="D348">
        <f t="shared" si="39"/>
        <v>6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2917.7000000000003</v>
      </c>
      <c r="M348" s="13">
        <f t="shared" si="37"/>
        <v>496.00900000000007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2523.7000000000003</v>
      </c>
      <c r="O348" s="13">
        <f t="shared" si="38"/>
        <v>429.02900000000005</v>
      </c>
      <c r="P348">
        <v>29177</v>
      </c>
      <c r="Q348">
        <v>25237</v>
      </c>
      <c r="R348">
        <v>0.8551057955853214</v>
      </c>
      <c r="S348">
        <v>0.14489420441467851</v>
      </c>
      <c r="T348">
        <v>0.55161456020831023</v>
      </c>
      <c r="U348">
        <v>0.44838543979168982</v>
      </c>
      <c r="V348">
        <v>4.8746235405718173E-2</v>
      </c>
      <c r="W348">
        <v>1000</v>
      </c>
      <c r="X348">
        <f t="shared" si="40"/>
        <v>104</v>
      </c>
      <c r="Y348">
        <v>1149</v>
      </c>
      <c r="Z348">
        <v>885.01474292626676</v>
      </c>
      <c r="AA348">
        <v>1000</v>
      </c>
      <c r="AB348" s="9">
        <v>6.6</v>
      </c>
      <c r="AC348">
        <v>1</v>
      </c>
      <c r="AD348">
        <f t="shared" si="41"/>
        <v>6.6</v>
      </c>
    </row>
    <row r="349" spans="1:30" x14ac:dyDescent="0.6">
      <c r="A349">
        <v>2014</v>
      </c>
      <c r="B349">
        <v>12</v>
      </c>
      <c r="C349">
        <v>14</v>
      </c>
      <c r="D349">
        <f t="shared" si="39"/>
        <v>7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2547.1000000000004</v>
      </c>
      <c r="M349" s="13">
        <f t="shared" si="37"/>
        <v>433.00700000000012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3221.1000000000004</v>
      </c>
      <c r="O349" s="13">
        <f t="shared" si="38"/>
        <v>547.5870000000001</v>
      </c>
      <c r="P349">
        <v>25471</v>
      </c>
      <c r="Q349">
        <v>32211</v>
      </c>
      <c r="R349">
        <v>0.80725682096093665</v>
      </c>
      <c r="S349">
        <v>0.19274317903906341</v>
      </c>
      <c r="T349">
        <v>0.50899278234959855</v>
      </c>
      <c r="U349">
        <v>0.49100721765040151</v>
      </c>
      <c r="V349">
        <v>3.4673842021512268E-2</v>
      </c>
      <c r="W349">
        <v>965</v>
      </c>
      <c r="X349">
        <f t="shared" si="40"/>
        <v>-35</v>
      </c>
      <c r="Y349">
        <v>1149</v>
      </c>
      <c r="Z349">
        <v>825.3940847985341</v>
      </c>
      <c r="AA349">
        <v>965</v>
      </c>
      <c r="AB349" s="9">
        <v>6.5</v>
      </c>
      <c r="AC349">
        <v>0</v>
      </c>
      <c r="AD349">
        <f t="shared" si="41"/>
        <v>0</v>
      </c>
    </row>
    <row r="350" spans="1:30" x14ac:dyDescent="0.6">
      <c r="A350">
        <v>2014</v>
      </c>
      <c r="B350">
        <v>12</v>
      </c>
      <c r="C350">
        <v>15</v>
      </c>
      <c r="D350">
        <f t="shared" si="39"/>
        <v>1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3729.8999999999996</v>
      </c>
      <c r="M350" s="13">
        <f t="shared" si="37"/>
        <v>634.08299999999997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4023.45</v>
      </c>
      <c r="O350" s="13">
        <f t="shared" si="38"/>
        <v>683.98649999999998</v>
      </c>
      <c r="P350">
        <v>24866</v>
      </c>
      <c r="Q350">
        <v>26823</v>
      </c>
      <c r="R350">
        <v>0.86736017958242873</v>
      </c>
      <c r="S350">
        <v>0.13263982041757119</v>
      </c>
      <c r="T350">
        <v>0.57665381651720382</v>
      </c>
      <c r="U350">
        <v>0.42334618348279612</v>
      </c>
      <c r="V350">
        <v>8.3180555301497566E-2</v>
      </c>
      <c r="W350">
        <v>837</v>
      </c>
      <c r="X350">
        <f t="shared" si="40"/>
        <v>-128</v>
      </c>
      <c r="Y350">
        <v>1149</v>
      </c>
      <c r="Z350">
        <v>758.59281223650044</v>
      </c>
      <c r="AA350">
        <v>837</v>
      </c>
      <c r="AB350" s="9">
        <v>8.4</v>
      </c>
      <c r="AC350">
        <v>1.4</v>
      </c>
      <c r="AD350">
        <f t="shared" si="41"/>
        <v>11.76</v>
      </c>
    </row>
    <row r="351" spans="1:30" x14ac:dyDescent="0.6">
      <c r="A351">
        <v>2014</v>
      </c>
      <c r="B351">
        <v>12</v>
      </c>
      <c r="C351">
        <v>16</v>
      </c>
      <c r="D351">
        <f t="shared" si="39"/>
        <v>2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3331.65</v>
      </c>
      <c r="M351" s="13">
        <f t="shared" si="37"/>
        <v>566.3805000000001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3485.5499999999997</v>
      </c>
      <c r="O351" s="13">
        <f t="shared" si="38"/>
        <v>592.54349999999999</v>
      </c>
      <c r="P351">
        <v>22211</v>
      </c>
      <c r="Q351">
        <v>23237</v>
      </c>
      <c r="R351">
        <v>0.82105675127281963</v>
      </c>
      <c r="S351">
        <v>0.17894324872718029</v>
      </c>
      <c r="T351">
        <v>0.57074328062245872</v>
      </c>
      <c r="U351">
        <v>0.42925671937754128</v>
      </c>
      <c r="V351">
        <v>0.10139354578193981</v>
      </c>
      <c r="W351">
        <v>784</v>
      </c>
      <c r="X351">
        <f t="shared" si="40"/>
        <v>-53</v>
      </c>
      <c r="Y351">
        <v>1149</v>
      </c>
      <c r="Z351">
        <v>753.04901578150316</v>
      </c>
      <c r="AA351">
        <v>784</v>
      </c>
      <c r="AB351" s="9">
        <v>6.2</v>
      </c>
      <c r="AC351">
        <v>9.4</v>
      </c>
      <c r="AD351">
        <f t="shared" si="41"/>
        <v>58.28</v>
      </c>
    </row>
    <row r="352" spans="1:30" x14ac:dyDescent="0.6">
      <c r="A352">
        <v>2014</v>
      </c>
      <c r="B352">
        <v>12</v>
      </c>
      <c r="C352">
        <v>17</v>
      </c>
      <c r="D352">
        <f t="shared" si="39"/>
        <v>3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3436.7999999999997</v>
      </c>
      <c r="M352" s="13">
        <f t="shared" si="37"/>
        <v>584.25599999999997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3358.35</v>
      </c>
      <c r="O352" s="13">
        <f t="shared" si="38"/>
        <v>570.91949999999997</v>
      </c>
      <c r="P352">
        <v>22912</v>
      </c>
      <c r="Q352">
        <v>22389</v>
      </c>
      <c r="R352">
        <v>0.82613520974712296</v>
      </c>
      <c r="S352">
        <v>0.17386479025287699</v>
      </c>
      <c r="T352">
        <v>0.57415282647482957</v>
      </c>
      <c r="U352">
        <v>0.42584717352517037</v>
      </c>
      <c r="V352">
        <v>0.31346459159799639</v>
      </c>
      <c r="W352">
        <v>873</v>
      </c>
      <c r="X352">
        <f t="shared" si="40"/>
        <v>89</v>
      </c>
      <c r="Y352">
        <v>1149</v>
      </c>
      <c r="Z352">
        <v>766.53654065555224</v>
      </c>
      <c r="AA352">
        <v>873</v>
      </c>
      <c r="AB352" s="9">
        <v>3.4</v>
      </c>
      <c r="AC352">
        <v>2.6</v>
      </c>
      <c r="AD352">
        <f t="shared" si="41"/>
        <v>8.84</v>
      </c>
    </row>
    <row r="353" spans="1:30" x14ac:dyDescent="0.6">
      <c r="A353">
        <v>2014</v>
      </c>
      <c r="B353">
        <v>12</v>
      </c>
      <c r="C353">
        <v>18</v>
      </c>
      <c r="D353">
        <f t="shared" si="39"/>
        <v>4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4188.1499999999996</v>
      </c>
      <c r="M353" s="13">
        <f t="shared" si="37"/>
        <v>711.9855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3543.2999999999997</v>
      </c>
      <c r="O353" s="13">
        <f t="shared" si="38"/>
        <v>602.36099999999999</v>
      </c>
      <c r="P353">
        <v>27921</v>
      </c>
      <c r="Q353">
        <v>23622</v>
      </c>
      <c r="R353">
        <v>0.8663141510070389</v>
      </c>
      <c r="S353">
        <v>0.1336858489929611</v>
      </c>
      <c r="T353">
        <v>0.51571346637079396</v>
      </c>
      <c r="U353">
        <v>0.48428653362920598</v>
      </c>
      <c r="V353">
        <v>6.9012489944602018E-2</v>
      </c>
      <c r="W353">
        <v>883</v>
      </c>
      <c r="X353">
        <f t="shared" si="40"/>
        <v>10</v>
      </c>
      <c r="Y353">
        <v>1149</v>
      </c>
      <c r="Z353">
        <v>803.96232389588863</v>
      </c>
      <c r="AA353">
        <v>883</v>
      </c>
      <c r="AB353" s="9">
        <v>3.6</v>
      </c>
      <c r="AC353">
        <v>0</v>
      </c>
      <c r="AD353">
        <f t="shared" si="41"/>
        <v>0</v>
      </c>
    </row>
    <row r="354" spans="1:30" x14ac:dyDescent="0.6">
      <c r="A354">
        <v>2014</v>
      </c>
      <c r="B354">
        <v>12</v>
      </c>
      <c r="C354">
        <v>19</v>
      </c>
      <c r="D354">
        <f t="shared" si="39"/>
        <v>5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2838.8</v>
      </c>
      <c r="M354" s="13">
        <f t="shared" si="37"/>
        <v>482.59600000000006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2736</v>
      </c>
      <c r="O354" s="13">
        <f t="shared" si="38"/>
        <v>465.12000000000006</v>
      </c>
      <c r="P354">
        <v>28388</v>
      </c>
      <c r="Q354">
        <v>27360</v>
      </c>
      <c r="R354">
        <v>0.79528714105842213</v>
      </c>
      <c r="S354">
        <v>0.2047128589415779</v>
      </c>
      <c r="T354">
        <v>0.55866056321995017</v>
      </c>
      <c r="U354">
        <v>0.44133943678004978</v>
      </c>
      <c r="V354">
        <v>0.13301810022949451</v>
      </c>
      <c r="W354">
        <v>917</v>
      </c>
      <c r="X354">
        <f t="shared" si="40"/>
        <v>34</v>
      </c>
      <c r="Y354">
        <v>1149</v>
      </c>
      <c r="Z354">
        <v>854.74331578897738</v>
      </c>
      <c r="AA354">
        <v>917</v>
      </c>
      <c r="AB354" s="9">
        <v>6.4</v>
      </c>
      <c r="AC354">
        <v>0</v>
      </c>
      <c r="AD354">
        <f t="shared" si="41"/>
        <v>0</v>
      </c>
    </row>
    <row r="355" spans="1:30" x14ac:dyDescent="0.6">
      <c r="A355">
        <v>2014</v>
      </c>
      <c r="B355">
        <v>12</v>
      </c>
      <c r="C355">
        <v>20</v>
      </c>
      <c r="D355">
        <f t="shared" si="39"/>
        <v>6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2869.9</v>
      </c>
      <c r="M355" s="12">
        <f t="shared" si="37"/>
        <v>487.88300000000004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2698</v>
      </c>
      <c r="O355" s="12">
        <f t="shared" si="38"/>
        <v>458.66</v>
      </c>
      <c r="P355">
        <v>28699</v>
      </c>
      <c r="Q355">
        <v>26980</v>
      </c>
      <c r="R355">
        <v>0.80658415620890267</v>
      </c>
      <c r="S355">
        <v>0.1934158437910973</v>
      </c>
      <c r="T355">
        <v>0.57408462058563481</v>
      </c>
      <c r="U355">
        <v>0.42591537941436519</v>
      </c>
      <c r="V355">
        <v>4.3931339113894893E-2</v>
      </c>
      <c r="W355">
        <v>1003</v>
      </c>
      <c r="X355">
        <f t="shared" si="40"/>
        <v>86</v>
      </c>
      <c r="Y355">
        <v>1149</v>
      </c>
      <c r="Z355">
        <v>900.79334771095125</v>
      </c>
      <c r="AA355">
        <v>1003</v>
      </c>
      <c r="AB355" s="9">
        <v>7.8</v>
      </c>
      <c r="AC355">
        <v>5.4</v>
      </c>
      <c r="AD355">
        <f t="shared" si="41"/>
        <v>42.120000000000005</v>
      </c>
    </row>
    <row r="356" spans="1:30" x14ac:dyDescent="0.6">
      <c r="A356">
        <v>2014</v>
      </c>
      <c r="B356">
        <v>12</v>
      </c>
      <c r="C356">
        <v>21</v>
      </c>
      <c r="D356">
        <f t="shared" si="39"/>
        <v>7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2793.4</v>
      </c>
      <c r="M356" s="12">
        <f t="shared" si="37"/>
        <v>474.87800000000004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3110.2000000000003</v>
      </c>
      <c r="O356" s="12">
        <f t="shared" si="38"/>
        <v>528.73400000000004</v>
      </c>
      <c r="P356">
        <v>27934</v>
      </c>
      <c r="Q356">
        <v>31102</v>
      </c>
      <c r="R356">
        <v>0.82985873763373452</v>
      </c>
      <c r="S356">
        <v>0.17014126236626539</v>
      </c>
      <c r="T356">
        <v>0.51346878935526818</v>
      </c>
      <c r="U356">
        <v>0.48653121064473193</v>
      </c>
      <c r="V356">
        <v>9.3883826912500745E-2</v>
      </c>
      <c r="W356">
        <v>1079</v>
      </c>
      <c r="X356">
        <f t="shared" si="40"/>
        <v>76</v>
      </c>
      <c r="Y356">
        <v>1149</v>
      </c>
      <c r="Z356">
        <v>859.09802028613865</v>
      </c>
      <c r="AA356">
        <v>1079</v>
      </c>
      <c r="AB356" s="9">
        <v>5.0999999999999996</v>
      </c>
      <c r="AC356">
        <v>0.4</v>
      </c>
      <c r="AD356">
        <f t="shared" si="41"/>
        <v>2.04</v>
      </c>
    </row>
    <row r="357" spans="1:30" x14ac:dyDescent="0.6">
      <c r="A357">
        <v>2014</v>
      </c>
      <c r="B357">
        <v>12</v>
      </c>
      <c r="C357">
        <v>22</v>
      </c>
      <c r="D357">
        <f t="shared" si="39"/>
        <v>1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4065.6</v>
      </c>
      <c r="M357" s="12">
        <f t="shared" si="37"/>
        <v>691.15200000000004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3898.5</v>
      </c>
      <c r="O357" s="12">
        <f t="shared" si="38"/>
        <v>662.745</v>
      </c>
      <c r="P357">
        <v>27104</v>
      </c>
      <c r="Q357">
        <v>25990</v>
      </c>
      <c r="R357">
        <v>0.86902533757900191</v>
      </c>
      <c r="S357">
        <v>0.13097466242099809</v>
      </c>
      <c r="T357">
        <v>0.56262076567835451</v>
      </c>
      <c r="U357">
        <v>0.43737923432164549</v>
      </c>
      <c r="V357">
        <v>0.15050901235441319</v>
      </c>
      <c r="W357">
        <v>887</v>
      </c>
      <c r="X357">
        <f t="shared" si="40"/>
        <v>-192</v>
      </c>
      <c r="Y357">
        <v>1149</v>
      </c>
      <c r="Z357">
        <v>771.40571862948241</v>
      </c>
      <c r="AA357">
        <v>887</v>
      </c>
      <c r="AB357" s="9">
        <v>6.3</v>
      </c>
      <c r="AC357">
        <v>0</v>
      </c>
      <c r="AD357">
        <f t="shared" si="41"/>
        <v>0</v>
      </c>
    </row>
    <row r="358" spans="1:30" x14ac:dyDescent="0.6">
      <c r="A358">
        <v>2014</v>
      </c>
      <c r="B358">
        <v>12</v>
      </c>
      <c r="C358">
        <v>23</v>
      </c>
      <c r="D358">
        <f t="shared" si="39"/>
        <v>2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35"/>
        <v>0</v>
      </c>
      <c r="I358">
        <f t="shared" si="36"/>
        <v>0</v>
      </c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3697.6499999999996</v>
      </c>
      <c r="M358" s="12">
        <f t="shared" si="37"/>
        <v>628.60050000000001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3817.6499999999996</v>
      </c>
      <c r="O358" s="12">
        <f t="shared" si="38"/>
        <v>649.00049999999999</v>
      </c>
      <c r="P358">
        <v>24651</v>
      </c>
      <c r="Q358">
        <v>25451</v>
      </c>
      <c r="R358">
        <v>0.86324011314973492</v>
      </c>
      <c r="S358">
        <v>0.13675988685026499</v>
      </c>
      <c r="T358">
        <v>0.55269717421066145</v>
      </c>
      <c r="U358">
        <v>0.44730282578933861</v>
      </c>
      <c r="V358">
        <v>2.637658040883847E-2</v>
      </c>
      <c r="W358">
        <v>822</v>
      </c>
      <c r="X358">
        <f t="shared" si="40"/>
        <v>-65</v>
      </c>
      <c r="Y358">
        <v>1149</v>
      </c>
      <c r="Z358">
        <v>755.84752852916654</v>
      </c>
      <c r="AA358">
        <v>822</v>
      </c>
      <c r="AB358" s="9">
        <v>8.4</v>
      </c>
      <c r="AC358">
        <v>0</v>
      </c>
      <c r="AD358">
        <f t="shared" si="41"/>
        <v>0</v>
      </c>
    </row>
    <row r="359" spans="1:30" x14ac:dyDescent="0.6">
      <c r="A359">
        <v>2014</v>
      </c>
      <c r="B359">
        <v>12</v>
      </c>
      <c r="C359">
        <v>24</v>
      </c>
      <c r="D359">
        <f t="shared" si="39"/>
        <v>3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35"/>
        <v>0</v>
      </c>
      <c r="I359">
        <f t="shared" si="36"/>
        <v>0</v>
      </c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4809.45</v>
      </c>
      <c r="M359" s="12">
        <f t="shared" si="37"/>
        <v>817.60649999999998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3919.5</v>
      </c>
      <c r="O359" s="12">
        <f t="shared" si="38"/>
        <v>666.31500000000005</v>
      </c>
      <c r="P359">
        <v>32063</v>
      </c>
      <c r="Q359">
        <v>26130</v>
      </c>
      <c r="R359">
        <v>0.80256204997893288</v>
      </c>
      <c r="S359">
        <v>0.19743795002106709</v>
      </c>
      <c r="T359">
        <v>0.57256092209744414</v>
      </c>
      <c r="U359">
        <v>0.42743907790255592</v>
      </c>
      <c r="V359">
        <v>3.1316756205521497E-2</v>
      </c>
      <c r="W359">
        <v>849</v>
      </c>
      <c r="X359">
        <f t="shared" si="40"/>
        <v>27</v>
      </c>
      <c r="Y359">
        <v>1149</v>
      </c>
      <c r="Z359">
        <v>874.24746711761759</v>
      </c>
      <c r="AA359">
        <v>849</v>
      </c>
      <c r="AB359" s="9">
        <v>10.1</v>
      </c>
      <c r="AC359">
        <v>0</v>
      </c>
      <c r="AD359">
        <f t="shared" si="41"/>
        <v>0</v>
      </c>
    </row>
    <row r="360" spans="1:30" x14ac:dyDescent="0.6">
      <c r="A360">
        <v>2014</v>
      </c>
      <c r="B360">
        <v>12</v>
      </c>
      <c r="C360">
        <v>25</v>
      </c>
      <c r="D360">
        <f t="shared" si="39"/>
        <v>4</v>
      </c>
      <c r="E360" s="14" t="s">
        <v>28</v>
      </c>
      <c r="F360" s="14" t="s">
        <v>11</v>
      </c>
      <c r="G360" s="14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4">
        <f t="shared" si="35"/>
        <v>1</v>
      </c>
      <c r="I360" s="14">
        <f t="shared" si="36"/>
        <v>1</v>
      </c>
      <c r="J360" s="12" t="s">
        <v>58</v>
      </c>
      <c r="K360" s="12" t="s">
        <v>59</v>
      </c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3631</v>
      </c>
      <c r="M360" s="12">
        <f t="shared" si="37"/>
        <v>617.2700000000001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2167.7000000000003</v>
      </c>
      <c r="O360" s="12">
        <f t="shared" si="38"/>
        <v>368.50900000000007</v>
      </c>
      <c r="P360">
        <v>36310</v>
      </c>
      <c r="Q360">
        <v>21677</v>
      </c>
      <c r="R360">
        <v>0.86770034024993359</v>
      </c>
      <c r="S360">
        <v>0.13229965975006641</v>
      </c>
      <c r="T360">
        <v>0.55654799040058744</v>
      </c>
      <c r="U360">
        <v>0.44345200959941261</v>
      </c>
      <c r="V360">
        <v>1.5259379108099909E-2</v>
      </c>
      <c r="W360">
        <v>972</v>
      </c>
      <c r="X360">
        <f t="shared" si="40"/>
        <v>123</v>
      </c>
      <c r="Y360">
        <v>1149</v>
      </c>
      <c r="Z360">
        <v>1013.338548173734</v>
      </c>
      <c r="AA360">
        <v>972</v>
      </c>
      <c r="AB360" s="9">
        <v>6.1</v>
      </c>
      <c r="AC360">
        <v>0</v>
      </c>
      <c r="AD360">
        <f t="shared" si="41"/>
        <v>0</v>
      </c>
    </row>
    <row r="361" spans="1:30" x14ac:dyDescent="0.6">
      <c r="A361">
        <v>2014</v>
      </c>
      <c r="B361">
        <v>12</v>
      </c>
      <c r="C361">
        <v>26</v>
      </c>
      <c r="D361">
        <f t="shared" si="39"/>
        <v>5</v>
      </c>
      <c r="E361" s="14" t="s">
        <v>28</v>
      </c>
      <c r="F361" s="14" t="s">
        <v>15</v>
      </c>
      <c r="G361" s="14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 s="14">
        <f t="shared" si="35"/>
        <v>0</v>
      </c>
      <c r="I361" s="14">
        <f t="shared" si="36"/>
        <v>1</v>
      </c>
      <c r="J361" s="12"/>
      <c r="K361" s="12" t="s">
        <v>59</v>
      </c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3024.4</v>
      </c>
      <c r="M361" s="12">
        <f t="shared" si="37"/>
        <v>514.14800000000002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2510.7000000000003</v>
      </c>
      <c r="O361" s="12">
        <f t="shared" si="38"/>
        <v>426.81900000000007</v>
      </c>
      <c r="P361">
        <v>30244</v>
      </c>
      <c r="Q361">
        <v>25107</v>
      </c>
      <c r="R361">
        <v>0.82600811236060978</v>
      </c>
      <c r="S361">
        <v>0.17399188763939019</v>
      </c>
      <c r="T361">
        <v>0.54041523256971502</v>
      </c>
      <c r="U361">
        <v>0.45958476743028492</v>
      </c>
      <c r="V361">
        <v>4.4960729906748348E-2</v>
      </c>
      <c r="W361">
        <v>847</v>
      </c>
      <c r="X361">
        <f t="shared" si="40"/>
        <v>-125</v>
      </c>
      <c r="Y361">
        <v>1149</v>
      </c>
      <c r="Z361">
        <v>944.57608484699995</v>
      </c>
      <c r="AA361">
        <v>847</v>
      </c>
      <c r="AB361" s="9">
        <v>4.9000000000000004</v>
      </c>
      <c r="AC361">
        <v>0</v>
      </c>
      <c r="AD361">
        <f t="shared" si="41"/>
        <v>0</v>
      </c>
    </row>
    <row r="362" spans="1:30" x14ac:dyDescent="0.6">
      <c r="A362">
        <v>2014</v>
      </c>
      <c r="B362">
        <v>12</v>
      </c>
      <c r="C362">
        <v>27</v>
      </c>
      <c r="D362">
        <f t="shared" si="39"/>
        <v>6</v>
      </c>
      <c r="E362" s="14" t="s">
        <v>28</v>
      </c>
      <c r="F362" s="14" t="s">
        <v>17</v>
      </c>
      <c r="G362" s="14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 s="14">
        <f t="shared" si="35"/>
        <v>0</v>
      </c>
      <c r="I362" s="14">
        <f t="shared" si="36"/>
        <v>1</v>
      </c>
      <c r="J362" s="12"/>
      <c r="K362" s="12" t="s">
        <v>59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3208.1000000000004</v>
      </c>
      <c r="M362" s="13">
        <f t="shared" si="37"/>
        <v>545.37700000000007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3369.4</v>
      </c>
      <c r="O362" s="13">
        <f t="shared" si="38"/>
        <v>572.798</v>
      </c>
      <c r="P362">
        <v>32081</v>
      </c>
      <c r="Q362">
        <v>33694</v>
      </c>
      <c r="R362">
        <v>0.80945080816997328</v>
      </c>
      <c r="S362">
        <v>0.19054919183002669</v>
      </c>
      <c r="T362">
        <v>0.57092139976307943</v>
      </c>
      <c r="U362">
        <v>0.42907860023692052</v>
      </c>
      <c r="V362">
        <v>1.7003666092850148E-2</v>
      </c>
      <c r="W362">
        <v>1121</v>
      </c>
      <c r="X362">
        <f t="shared" si="40"/>
        <v>274</v>
      </c>
      <c r="Y362">
        <v>1149</v>
      </c>
      <c r="Z362">
        <v>1005.993188157438</v>
      </c>
      <c r="AA362">
        <v>1121</v>
      </c>
      <c r="AB362" s="9">
        <v>6.2</v>
      </c>
      <c r="AC362">
        <v>0</v>
      </c>
      <c r="AD362">
        <f t="shared" si="41"/>
        <v>0</v>
      </c>
    </row>
    <row r="363" spans="1:30" x14ac:dyDescent="0.6">
      <c r="A363">
        <v>2014</v>
      </c>
      <c r="B363">
        <v>12</v>
      </c>
      <c r="C363">
        <v>28</v>
      </c>
      <c r="D363">
        <f t="shared" si="39"/>
        <v>7</v>
      </c>
      <c r="E363" s="14" t="s">
        <v>28</v>
      </c>
      <c r="F363" s="14" t="s">
        <v>18</v>
      </c>
      <c r="G363" s="14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3</v>
      </c>
      <c r="H363" s="14">
        <f t="shared" si="35"/>
        <v>0</v>
      </c>
      <c r="I363" s="14">
        <f t="shared" si="36"/>
        <v>1</v>
      </c>
      <c r="J363" s="12"/>
      <c r="K363" s="12" t="s">
        <v>59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3558</v>
      </c>
      <c r="M363" s="13">
        <f t="shared" si="37"/>
        <v>604.86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3815.5</v>
      </c>
      <c r="O363" s="13">
        <f t="shared" si="38"/>
        <v>648.63499999999999</v>
      </c>
      <c r="P363">
        <v>35580</v>
      </c>
      <c r="Q363">
        <v>38155</v>
      </c>
      <c r="R363">
        <v>0.77472540821883229</v>
      </c>
      <c r="S363">
        <v>0.22527459178116771</v>
      </c>
      <c r="T363">
        <v>0.48890314746674751</v>
      </c>
      <c r="U363">
        <v>0.51109685253325243</v>
      </c>
      <c r="V363">
        <v>0.1001758260617778</v>
      </c>
      <c r="W363">
        <v>1218</v>
      </c>
      <c r="X363">
        <f t="shared" si="40"/>
        <v>97</v>
      </c>
      <c r="Y363">
        <v>1149</v>
      </c>
      <c r="Z363">
        <v>1011.298025952992</v>
      </c>
      <c r="AA363">
        <v>1218</v>
      </c>
      <c r="AB363" s="9">
        <v>8</v>
      </c>
      <c r="AC363">
        <v>0</v>
      </c>
      <c r="AD363">
        <f t="shared" si="41"/>
        <v>0</v>
      </c>
    </row>
    <row r="364" spans="1:30" x14ac:dyDescent="0.6">
      <c r="A364">
        <v>2014</v>
      </c>
      <c r="B364">
        <v>12</v>
      </c>
      <c r="C364">
        <v>29</v>
      </c>
      <c r="D364">
        <f t="shared" si="39"/>
        <v>1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5102.55</v>
      </c>
      <c r="M364" s="13">
        <f t="shared" si="37"/>
        <v>867.43350000000009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5125.8</v>
      </c>
      <c r="O364" s="13">
        <f t="shared" si="38"/>
        <v>871.38600000000008</v>
      </c>
      <c r="P364">
        <v>34017</v>
      </c>
      <c r="Q364">
        <v>34172</v>
      </c>
      <c r="R364">
        <v>0.84673454409762727</v>
      </c>
      <c r="S364">
        <v>0.1532654559023727</v>
      </c>
      <c r="T364">
        <v>0.54713902655079127</v>
      </c>
      <c r="U364">
        <v>0.45286097344920873</v>
      </c>
      <c r="V364">
        <v>4.538217585884928E-2</v>
      </c>
      <c r="W364">
        <v>1035</v>
      </c>
      <c r="X364">
        <f t="shared" si="40"/>
        <v>-183</v>
      </c>
      <c r="Y364">
        <v>1149</v>
      </c>
      <c r="Z364">
        <v>847.99100936947764</v>
      </c>
      <c r="AA364">
        <v>1035</v>
      </c>
      <c r="AB364" s="9">
        <v>10.8</v>
      </c>
      <c r="AC364">
        <v>0.7</v>
      </c>
      <c r="AD364">
        <f t="shared" si="41"/>
        <v>7.56</v>
      </c>
    </row>
    <row r="365" spans="1:30" x14ac:dyDescent="0.6">
      <c r="A365">
        <v>2014</v>
      </c>
      <c r="B365">
        <v>12</v>
      </c>
      <c r="C365">
        <v>30</v>
      </c>
      <c r="D365">
        <f t="shared" si="39"/>
        <v>2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35"/>
        <v>0</v>
      </c>
      <c r="I365">
        <f t="shared" si="36"/>
        <v>0</v>
      </c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4617</v>
      </c>
      <c r="M365" s="12">
        <f t="shared" si="37"/>
        <v>784.8900000000001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4624.95</v>
      </c>
      <c r="O365" s="12">
        <f t="shared" si="38"/>
        <v>786.24149999999997</v>
      </c>
      <c r="P365">
        <v>30780</v>
      </c>
      <c r="Q365">
        <v>30833</v>
      </c>
      <c r="R365">
        <v>0.86819262434564159</v>
      </c>
      <c r="S365">
        <v>0.13180737565435841</v>
      </c>
      <c r="T365">
        <v>0.54834385339000224</v>
      </c>
      <c r="U365">
        <v>0.45165614660999781</v>
      </c>
      <c r="V365">
        <v>5.8021021921883992E-2</v>
      </c>
      <c r="W365">
        <v>942</v>
      </c>
      <c r="X365">
        <f t="shared" si="40"/>
        <v>-93</v>
      </c>
      <c r="Y365">
        <v>1149</v>
      </c>
      <c r="Z365">
        <v>829.9521312357831</v>
      </c>
      <c r="AA365">
        <v>942</v>
      </c>
      <c r="AB365" s="9">
        <v>11.7</v>
      </c>
      <c r="AC365">
        <v>0</v>
      </c>
      <c r="AD365">
        <f t="shared" si="41"/>
        <v>0</v>
      </c>
    </row>
    <row r="366" spans="1:30" x14ac:dyDescent="0.6">
      <c r="A366">
        <v>2014</v>
      </c>
      <c r="B366">
        <v>12</v>
      </c>
      <c r="C366">
        <v>31</v>
      </c>
      <c r="D366">
        <f t="shared" si="39"/>
        <v>3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35"/>
        <v>0</v>
      </c>
      <c r="I366">
        <f t="shared" si="36"/>
        <v>0</v>
      </c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5656.8</v>
      </c>
      <c r="M366" s="12">
        <f t="shared" si="37"/>
        <v>961.65600000000006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4724.8499999999995</v>
      </c>
      <c r="O366" s="12">
        <f t="shared" si="38"/>
        <v>803.22449999999992</v>
      </c>
      <c r="P366">
        <v>37712</v>
      </c>
      <c r="Q366">
        <v>31499</v>
      </c>
      <c r="R366">
        <v>0.84398026277401106</v>
      </c>
      <c r="S366">
        <v>0.15601973722598891</v>
      </c>
      <c r="T366">
        <v>0.56316076305734031</v>
      </c>
      <c r="U366">
        <v>0.43683923694265969</v>
      </c>
      <c r="V366">
        <v>0.24017479934863309</v>
      </c>
      <c r="W366">
        <v>1182</v>
      </c>
      <c r="X366">
        <f t="shared" si="40"/>
        <v>240</v>
      </c>
      <c r="Y366">
        <v>1149</v>
      </c>
      <c r="Z366">
        <v>938.77182430665687</v>
      </c>
      <c r="AA366">
        <v>1182</v>
      </c>
      <c r="AB366" s="9">
        <v>9.3000000000000007</v>
      </c>
      <c r="AC366">
        <v>0.4</v>
      </c>
      <c r="AD366">
        <f t="shared" si="41"/>
        <v>3.7200000000000006</v>
      </c>
    </row>
    <row r="367" spans="1:30" x14ac:dyDescent="0.6">
      <c r="AB367" s="9"/>
    </row>
    <row r="368" spans="1:30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  <row r="922" spans="28:28" x14ac:dyDescent="0.6">
      <c r="AB922" s="9"/>
    </row>
    <row r="923" spans="28:28" x14ac:dyDescent="0.6">
      <c r="AB923" s="9"/>
    </row>
    <row r="924" spans="28:28" x14ac:dyDescent="0.6">
      <c r="AB924" s="9"/>
    </row>
    <row r="925" spans="28:28" x14ac:dyDescent="0.6">
      <c r="AB925" s="9"/>
    </row>
    <row r="926" spans="28:28" x14ac:dyDescent="0.6">
      <c r="AB926" s="9"/>
    </row>
    <row r="927" spans="28:28" x14ac:dyDescent="0.6">
      <c r="AB927" s="9"/>
    </row>
    <row r="928" spans="28:28" x14ac:dyDescent="0.6">
      <c r="AB928" s="9"/>
    </row>
    <row r="929" spans="28:28" x14ac:dyDescent="0.6">
      <c r="AB929" s="9"/>
    </row>
    <row r="930" spans="28:28" x14ac:dyDescent="0.6">
      <c r="AB930" s="9"/>
    </row>
    <row r="931" spans="28:28" x14ac:dyDescent="0.6">
      <c r="AB931" s="9"/>
    </row>
    <row r="932" spans="28:28" x14ac:dyDescent="0.6">
      <c r="AB932" s="9"/>
    </row>
    <row r="933" spans="28:28" x14ac:dyDescent="0.6">
      <c r="AB933" s="9"/>
    </row>
    <row r="934" spans="28:28" x14ac:dyDescent="0.6">
      <c r="AB934" s="9"/>
    </row>
    <row r="935" spans="28:28" x14ac:dyDescent="0.6">
      <c r="AB935" s="9"/>
    </row>
    <row r="936" spans="28:28" x14ac:dyDescent="0.6">
      <c r="AB936" s="9"/>
    </row>
    <row r="937" spans="28:28" x14ac:dyDescent="0.6">
      <c r="AB937" s="9"/>
    </row>
    <row r="938" spans="28:28" x14ac:dyDescent="0.6">
      <c r="AB938" s="9"/>
    </row>
    <row r="939" spans="28:28" x14ac:dyDescent="0.6">
      <c r="AB939" s="9"/>
    </row>
    <row r="940" spans="28:28" x14ac:dyDescent="0.6">
      <c r="AB940" s="9"/>
    </row>
    <row r="941" spans="28:28" x14ac:dyDescent="0.6">
      <c r="AB941" s="9"/>
    </row>
    <row r="942" spans="28:28" x14ac:dyDescent="0.6">
      <c r="AB942" s="9"/>
    </row>
    <row r="943" spans="28:28" x14ac:dyDescent="0.6">
      <c r="AB943" s="9"/>
    </row>
    <row r="944" spans="28:28" x14ac:dyDescent="0.6">
      <c r="AB944" s="9"/>
    </row>
    <row r="945" spans="28:28" x14ac:dyDescent="0.6">
      <c r="AB945" s="9"/>
    </row>
    <row r="946" spans="28:28" x14ac:dyDescent="0.6">
      <c r="AB946" s="9"/>
    </row>
    <row r="947" spans="28:28" x14ac:dyDescent="0.6">
      <c r="AB947" s="9"/>
    </row>
    <row r="948" spans="28:28" x14ac:dyDescent="0.6">
      <c r="AB948" s="9"/>
    </row>
    <row r="949" spans="28:28" x14ac:dyDescent="0.6">
      <c r="AB949" s="9"/>
    </row>
    <row r="950" spans="28:28" x14ac:dyDescent="0.6">
      <c r="AB950" s="9"/>
    </row>
    <row r="951" spans="28:28" x14ac:dyDescent="0.6">
      <c r="AB951" s="9"/>
    </row>
    <row r="952" spans="28:28" x14ac:dyDescent="0.6">
      <c r="AB952" s="9"/>
    </row>
    <row r="953" spans="28:28" x14ac:dyDescent="0.6">
      <c r="AB953" s="9"/>
    </row>
    <row r="954" spans="28:28" x14ac:dyDescent="0.6">
      <c r="AB954" s="9"/>
    </row>
    <row r="955" spans="28:28" x14ac:dyDescent="0.6">
      <c r="AB955" s="9"/>
    </row>
    <row r="956" spans="28:28" x14ac:dyDescent="0.6">
      <c r="AB956" s="9"/>
    </row>
    <row r="957" spans="28:28" x14ac:dyDescent="0.6">
      <c r="AB957" s="9"/>
    </row>
    <row r="958" spans="28:28" x14ac:dyDescent="0.6">
      <c r="AB958" s="9"/>
    </row>
    <row r="959" spans="28:28" x14ac:dyDescent="0.6">
      <c r="AB959" s="9"/>
    </row>
    <row r="960" spans="28:28" x14ac:dyDescent="0.6">
      <c r="AB960" s="9"/>
    </row>
    <row r="961" spans="28:28" x14ac:dyDescent="0.6">
      <c r="AB961" s="9"/>
    </row>
    <row r="962" spans="28:28" x14ac:dyDescent="0.6">
      <c r="AB962" s="9"/>
    </row>
    <row r="963" spans="28:28" x14ac:dyDescent="0.6">
      <c r="AB963" s="9"/>
    </row>
    <row r="964" spans="28:28" x14ac:dyDescent="0.6">
      <c r="AB964" s="9"/>
    </row>
    <row r="965" spans="28:28" x14ac:dyDescent="0.6">
      <c r="AB965" s="9"/>
    </row>
    <row r="966" spans="28:28" x14ac:dyDescent="0.6">
      <c r="AB966" s="9"/>
    </row>
    <row r="967" spans="28:28" x14ac:dyDescent="0.6">
      <c r="AB967" s="9"/>
    </row>
    <row r="968" spans="28:28" x14ac:dyDescent="0.6">
      <c r="AB968" s="9"/>
    </row>
    <row r="969" spans="28:28" x14ac:dyDescent="0.6">
      <c r="AB969" s="9"/>
    </row>
    <row r="970" spans="28:28" x14ac:dyDescent="0.6">
      <c r="AB970" s="9"/>
    </row>
    <row r="971" spans="28:28" x14ac:dyDescent="0.6">
      <c r="AB971" s="9"/>
    </row>
    <row r="972" spans="28:28" x14ac:dyDescent="0.6">
      <c r="AB972" s="9"/>
    </row>
    <row r="973" spans="28:28" x14ac:dyDescent="0.6">
      <c r="AB973" s="9"/>
    </row>
    <row r="974" spans="28:28" x14ac:dyDescent="0.6">
      <c r="AB974" s="9"/>
    </row>
    <row r="975" spans="28:28" x14ac:dyDescent="0.6">
      <c r="AB975" s="9"/>
    </row>
    <row r="976" spans="28:28" x14ac:dyDescent="0.6">
      <c r="AB976" s="9"/>
    </row>
    <row r="977" spans="28:28" x14ac:dyDescent="0.6">
      <c r="AB977" s="9"/>
    </row>
    <row r="978" spans="28:28" x14ac:dyDescent="0.6">
      <c r="AB978" s="9"/>
    </row>
    <row r="979" spans="28:28" x14ac:dyDescent="0.6">
      <c r="AB979" s="9"/>
    </row>
    <row r="980" spans="28:28" x14ac:dyDescent="0.6">
      <c r="AB980" s="9"/>
    </row>
    <row r="981" spans="28:28" x14ac:dyDescent="0.6">
      <c r="AB981" s="9"/>
    </row>
    <row r="982" spans="28:28" x14ac:dyDescent="0.6">
      <c r="AB982" s="9"/>
    </row>
    <row r="983" spans="28:28" x14ac:dyDescent="0.6">
      <c r="AB983" s="9"/>
    </row>
    <row r="984" spans="28:28" x14ac:dyDescent="0.6">
      <c r="AB984" s="9"/>
    </row>
    <row r="985" spans="28:28" x14ac:dyDescent="0.6">
      <c r="AB985" s="9"/>
    </row>
    <row r="986" spans="28:28" x14ac:dyDescent="0.6">
      <c r="AB986" s="9"/>
    </row>
    <row r="987" spans="28:28" x14ac:dyDescent="0.6">
      <c r="AB987" s="9"/>
    </row>
    <row r="988" spans="28:28" x14ac:dyDescent="0.6">
      <c r="AB988" s="9"/>
    </row>
    <row r="989" spans="28:28" x14ac:dyDescent="0.6">
      <c r="AB989" s="9"/>
    </row>
    <row r="990" spans="28:28" x14ac:dyDescent="0.6">
      <c r="AB990" s="9"/>
    </row>
    <row r="991" spans="28:28" x14ac:dyDescent="0.6">
      <c r="AB991" s="9"/>
    </row>
    <row r="992" spans="28:28" x14ac:dyDescent="0.6">
      <c r="AB992" s="9"/>
    </row>
    <row r="993" spans="28:28" x14ac:dyDescent="0.6">
      <c r="AB993" s="9"/>
    </row>
    <row r="994" spans="28:28" x14ac:dyDescent="0.6">
      <c r="AB994" s="9"/>
    </row>
    <row r="995" spans="28:28" x14ac:dyDescent="0.6">
      <c r="AB995" s="9"/>
    </row>
    <row r="996" spans="28:28" x14ac:dyDescent="0.6">
      <c r="AB996" s="9"/>
    </row>
    <row r="997" spans="28:28" x14ac:dyDescent="0.6">
      <c r="AB997" s="9"/>
    </row>
    <row r="998" spans="28:28" x14ac:dyDescent="0.6">
      <c r="AB998" s="9"/>
    </row>
    <row r="999" spans="28:28" x14ac:dyDescent="0.6">
      <c r="AB999" s="9"/>
    </row>
    <row r="1000" spans="28:28" x14ac:dyDescent="0.6">
      <c r="AB1000" s="9"/>
    </row>
    <row r="1001" spans="28:28" x14ac:dyDescent="0.6">
      <c r="AB1001" s="9"/>
    </row>
    <row r="1002" spans="28:28" x14ac:dyDescent="0.6">
      <c r="AB1002" s="9"/>
    </row>
    <row r="1003" spans="28:28" x14ac:dyDescent="0.6">
      <c r="AB1003" s="9"/>
    </row>
    <row r="1004" spans="28:28" x14ac:dyDescent="0.6">
      <c r="AB1004" s="9"/>
    </row>
    <row r="1005" spans="28:28" x14ac:dyDescent="0.6">
      <c r="AB1005" s="9"/>
    </row>
    <row r="1006" spans="28:28" x14ac:dyDescent="0.6">
      <c r="AB1006" s="9"/>
    </row>
    <row r="1007" spans="28:28" x14ac:dyDescent="0.6">
      <c r="AB1007" s="9"/>
    </row>
    <row r="1008" spans="28:28" x14ac:dyDescent="0.6">
      <c r="AB1008" s="9"/>
    </row>
    <row r="1009" spans="28:28" x14ac:dyDescent="0.6">
      <c r="AB1009" s="9"/>
    </row>
    <row r="1010" spans="28:28" x14ac:dyDescent="0.6">
      <c r="AB1010" s="9"/>
    </row>
    <row r="1011" spans="28:28" x14ac:dyDescent="0.6">
      <c r="AB1011" s="9"/>
    </row>
    <row r="1012" spans="28:28" x14ac:dyDescent="0.6">
      <c r="AB1012" s="9"/>
    </row>
    <row r="1013" spans="28:28" x14ac:dyDescent="0.6">
      <c r="AB1013" s="9"/>
    </row>
    <row r="1014" spans="28:28" x14ac:dyDescent="0.6">
      <c r="AB1014" s="9"/>
    </row>
    <row r="1015" spans="28:28" x14ac:dyDescent="0.6">
      <c r="AB1015" s="9"/>
    </row>
    <row r="1016" spans="28:28" x14ac:dyDescent="0.6">
      <c r="AB1016" s="9"/>
    </row>
    <row r="1017" spans="28:28" x14ac:dyDescent="0.6">
      <c r="AB1017" s="9"/>
    </row>
    <row r="1018" spans="28:28" x14ac:dyDescent="0.6">
      <c r="AB1018" s="9"/>
    </row>
    <row r="1019" spans="28:28" x14ac:dyDescent="0.6">
      <c r="AB1019" s="9"/>
    </row>
    <row r="1020" spans="28:28" x14ac:dyDescent="0.6">
      <c r="AB1020" s="9"/>
    </row>
    <row r="1021" spans="28:28" x14ac:dyDescent="0.6">
      <c r="AB1021" s="9"/>
    </row>
    <row r="1022" spans="28:28" x14ac:dyDescent="0.6">
      <c r="AB1022" s="9"/>
    </row>
    <row r="1023" spans="28:28" x14ac:dyDescent="0.6">
      <c r="AB1023" s="9"/>
    </row>
    <row r="1024" spans="28:28" x14ac:dyDescent="0.6">
      <c r="AB1024" s="9"/>
    </row>
    <row r="1025" spans="28:28" x14ac:dyDescent="0.6">
      <c r="AB1025" s="9"/>
    </row>
    <row r="1026" spans="28:28" x14ac:dyDescent="0.6">
      <c r="AB1026" s="9"/>
    </row>
    <row r="1027" spans="28:28" x14ac:dyDescent="0.6">
      <c r="AB1027" s="9"/>
    </row>
    <row r="1028" spans="28:28" x14ac:dyDescent="0.6">
      <c r="AB1028" s="9"/>
    </row>
    <row r="1029" spans="28:28" x14ac:dyDescent="0.6">
      <c r="AB1029" s="9"/>
    </row>
    <row r="1030" spans="28:28" x14ac:dyDescent="0.6">
      <c r="AB1030" s="9"/>
    </row>
    <row r="1031" spans="28:28" x14ac:dyDescent="0.6">
      <c r="AB1031" s="9"/>
    </row>
    <row r="1032" spans="28:28" x14ac:dyDescent="0.6">
      <c r="AB1032" s="9"/>
    </row>
    <row r="1033" spans="28:28" x14ac:dyDescent="0.6">
      <c r="AB1033" s="9"/>
    </row>
    <row r="1034" spans="28:28" x14ac:dyDescent="0.6">
      <c r="AB1034" s="9"/>
    </row>
    <row r="1035" spans="28:28" x14ac:dyDescent="0.6">
      <c r="AB1035" s="9"/>
    </row>
    <row r="1036" spans="28:28" x14ac:dyDescent="0.6">
      <c r="AB1036" s="9"/>
    </row>
    <row r="1037" spans="28:28" x14ac:dyDescent="0.6">
      <c r="AB1037" s="9"/>
    </row>
    <row r="1038" spans="28:28" x14ac:dyDescent="0.6">
      <c r="AB1038" s="9"/>
    </row>
    <row r="1039" spans="28:28" x14ac:dyDescent="0.6">
      <c r="AB1039" s="9"/>
    </row>
    <row r="1040" spans="28:28" x14ac:dyDescent="0.6">
      <c r="AB1040" s="9"/>
    </row>
    <row r="1041" spans="28:28" x14ac:dyDescent="0.6">
      <c r="AB1041" s="9"/>
    </row>
    <row r="1042" spans="28:28" x14ac:dyDescent="0.6">
      <c r="AB1042" s="9"/>
    </row>
    <row r="1043" spans="28:28" x14ac:dyDescent="0.6">
      <c r="AB1043" s="9"/>
    </row>
    <row r="1044" spans="28:28" x14ac:dyDescent="0.6">
      <c r="AB1044" s="9"/>
    </row>
    <row r="1045" spans="28:28" x14ac:dyDescent="0.6">
      <c r="AB1045" s="9"/>
    </row>
    <row r="1046" spans="28:28" x14ac:dyDescent="0.6">
      <c r="AB1046" s="9"/>
    </row>
    <row r="1047" spans="28:28" x14ac:dyDescent="0.6">
      <c r="AB1047" s="9"/>
    </row>
    <row r="1048" spans="28:28" x14ac:dyDescent="0.6">
      <c r="AB1048" s="9"/>
    </row>
    <row r="1049" spans="28:28" x14ac:dyDescent="0.6">
      <c r="AB1049" s="9"/>
    </row>
    <row r="1050" spans="28:28" x14ac:dyDescent="0.6">
      <c r="AB1050" s="9"/>
    </row>
    <row r="1051" spans="28:28" x14ac:dyDescent="0.6">
      <c r="AB1051" s="9"/>
    </row>
    <row r="1052" spans="28:28" x14ac:dyDescent="0.6">
      <c r="AB1052" s="9"/>
    </row>
    <row r="1053" spans="28:28" x14ac:dyDescent="0.6">
      <c r="AB1053" s="9"/>
    </row>
    <row r="1054" spans="28:28" x14ac:dyDescent="0.6">
      <c r="AB1054" s="9"/>
    </row>
    <row r="1055" spans="28:28" x14ac:dyDescent="0.6">
      <c r="AB1055" s="9"/>
    </row>
    <row r="1056" spans="28:28" x14ac:dyDescent="0.6">
      <c r="AB1056" s="9"/>
    </row>
    <row r="1057" spans="28:28" x14ac:dyDescent="0.6">
      <c r="AB1057" s="9"/>
    </row>
    <row r="1058" spans="28:28" x14ac:dyDescent="0.6">
      <c r="AB1058" s="9"/>
    </row>
    <row r="1059" spans="28:28" x14ac:dyDescent="0.6">
      <c r="AB1059" s="9"/>
    </row>
    <row r="1060" spans="28:28" x14ac:dyDescent="0.6">
      <c r="AB1060" s="9"/>
    </row>
    <row r="1061" spans="28:28" x14ac:dyDescent="0.6">
      <c r="AB1061" s="9"/>
    </row>
    <row r="1062" spans="28:28" x14ac:dyDescent="0.6">
      <c r="AB1062" s="9"/>
    </row>
    <row r="1063" spans="28:28" x14ac:dyDescent="0.6">
      <c r="AB1063" s="9"/>
    </row>
    <row r="1064" spans="28:28" x14ac:dyDescent="0.6">
      <c r="AB1064" s="9"/>
    </row>
    <row r="1065" spans="28:28" x14ac:dyDescent="0.6">
      <c r="AB1065" s="9"/>
    </row>
    <row r="1066" spans="28:28" x14ac:dyDescent="0.6">
      <c r="AB1066" s="9"/>
    </row>
    <row r="1067" spans="28:28" x14ac:dyDescent="0.6">
      <c r="AB1067" s="9"/>
    </row>
    <row r="1068" spans="28:28" x14ac:dyDescent="0.6">
      <c r="AB1068" s="9"/>
    </row>
    <row r="1069" spans="28:28" x14ac:dyDescent="0.6">
      <c r="AB1069" s="9"/>
    </row>
    <row r="1070" spans="28:28" x14ac:dyDescent="0.6">
      <c r="AB1070" s="9"/>
    </row>
    <row r="1071" spans="28:28" x14ac:dyDescent="0.6">
      <c r="AB1071" s="9"/>
    </row>
    <row r="1072" spans="28:28" x14ac:dyDescent="0.6">
      <c r="AB1072" s="9"/>
    </row>
    <row r="1073" spans="28:28" x14ac:dyDescent="0.6">
      <c r="AB1073" s="9"/>
    </row>
    <row r="1074" spans="28:28" x14ac:dyDescent="0.6">
      <c r="AB1074" s="9"/>
    </row>
    <row r="1075" spans="28:28" x14ac:dyDescent="0.6">
      <c r="AB1075" s="9"/>
    </row>
    <row r="1076" spans="28:28" x14ac:dyDescent="0.6">
      <c r="AB1076" s="9"/>
    </row>
    <row r="1077" spans="28:28" x14ac:dyDescent="0.6">
      <c r="AB1077" s="9"/>
    </row>
    <row r="1078" spans="28:28" x14ac:dyDescent="0.6">
      <c r="AB1078" s="9"/>
    </row>
    <row r="1079" spans="28:28" x14ac:dyDescent="0.6">
      <c r="AB1079" s="9"/>
    </row>
    <row r="1080" spans="28:28" x14ac:dyDescent="0.6">
      <c r="AB1080" s="9"/>
    </row>
    <row r="1081" spans="28:28" x14ac:dyDescent="0.6">
      <c r="AB1081" s="9"/>
    </row>
    <row r="1082" spans="28:28" x14ac:dyDescent="0.6">
      <c r="AB1082" s="9"/>
    </row>
    <row r="1083" spans="28:28" x14ac:dyDescent="0.6">
      <c r="AB1083" s="9"/>
    </row>
    <row r="1084" spans="28:28" x14ac:dyDescent="0.6">
      <c r="AB1084" s="9"/>
    </row>
    <row r="1085" spans="28:28" x14ac:dyDescent="0.6">
      <c r="AB1085" s="9"/>
    </row>
    <row r="1086" spans="28:28" x14ac:dyDescent="0.6">
      <c r="AB1086" s="9"/>
    </row>
    <row r="1087" spans="28:28" x14ac:dyDescent="0.6">
      <c r="AB1087" s="9"/>
    </row>
    <row r="1088" spans="28:28" x14ac:dyDescent="0.6">
      <c r="AB1088" s="9"/>
    </row>
    <row r="1089" spans="28:28" x14ac:dyDescent="0.6">
      <c r="AB1089" s="9"/>
    </row>
    <row r="1090" spans="28:28" x14ac:dyDescent="0.6">
      <c r="AB1090" s="9"/>
    </row>
    <row r="1091" spans="28:28" x14ac:dyDescent="0.6">
      <c r="AB1091" s="9"/>
    </row>
    <row r="1092" spans="28:28" x14ac:dyDescent="0.6">
      <c r="AB1092" s="9"/>
    </row>
    <row r="1093" spans="28:28" x14ac:dyDescent="0.6">
      <c r="AB1093" s="9"/>
    </row>
    <row r="1094" spans="28:28" x14ac:dyDescent="0.6">
      <c r="AB1094" s="9"/>
    </row>
    <row r="1095" spans="28:28" x14ac:dyDescent="0.6">
      <c r="AB1095" s="9"/>
    </row>
    <row r="1096" spans="28:28" x14ac:dyDescent="0.6">
      <c r="AB1096" s="9"/>
    </row>
    <row r="1097" spans="28:28" x14ac:dyDescent="0.6">
      <c r="AB1097" s="9"/>
    </row>
    <row r="1098" spans="28:28" x14ac:dyDescent="0.6">
      <c r="AB1098" s="9"/>
    </row>
    <row r="1099" spans="28:28" x14ac:dyDescent="0.6">
      <c r="AB1099" s="9"/>
    </row>
    <row r="1100" spans="28:28" x14ac:dyDescent="0.6">
      <c r="AB1100" s="9"/>
    </row>
    <row r="1101" spans="28:28" x14ac:dyDescent="0.6">
      <c r="AB1101" s="9"/>
    </row>
    <row r="1102" spans="28:28" x14ac:dyDescent="0.6">
      <c r="AB1102" s="9"/>
    </row>
    <row r="1103" spans="28:28" x14ac:dyDescent="0.6">
      <c r="AB1103" s="9"/>
    </row>
    <row r="1104" spans="28:28" x14ac:dyDescent="0.6">
      <c r="AB1104" s="9"/>
    </row>
    <row r="1105" spans="28:28" x14ac:dyDescent="0.6">
      <c r="AB1105" s="9"/>
    </row>
    <row r="1106" spans="28:28" x14ac:dyDescent="0.6">
      <c r="AB1106" s="9"/>
    </row>
    <row r="1107" spans="28:28" x14ac:dyDescent="0.6">
      <c r="AB1107" s="9"/>
    </row>
    <row r="1108" spans="28:28" x14ac:dyDescent="0.6">
      <c r="AB1108" s="9"/>
    </row>
    <row r="1109" spans="28:28" x14ac:dyDescent="0.6">
      <c r="AB1109" s="9"/>
    </row>
    <row r="1110" spans="28:28" x14ac:dyDescent="0.6">
      <c r="AB1110" s="9"/>
    </row>
    <row r="1111" spans="28:28" x14ac:dyDescent="0.6">
      <c r="AB1111" s="9"/>
    </row>
    <row r="1112" spans="28:28" x14ac:dyDescent="0.6">
      <c r="AB1112" s="9"/>
    </row>
    <row r="1113" spans="28:28" x14ac:dyDescent="0.6">
      <c r="AB1113" s="9"/>
    </row>
    <row r="1114" spans="28:28" x14ac:dyDescent="0.6">
      <c r="AB1114" s="9"/>
    </row>
    <row r="1115" spans="28:28" x14ac:dyDescent="0.6">
      <c r="AB1115" s="9"/>
    </row>
    <row r="1116" spans="28:28" x14ac:dyDescent="0.6">
      <c r="AB1116" s="9"/>
    </row>
    <row r="1117" spans="28:28" x14ac:dyDescent="0.6">
      <c r="AB1117" s="9"/>
    </row>
    <row r="1118" spans="28:28" x14ac:dyDescent="0.6">
      <c r="AB1118" s="9"/>
    </row>
    <row r="1119" spans="28:28" x14ac:dyDescent="0.6">
      <c r="AB1119" s="9"/>
    </row>
    <row r="1120" spans="28:28" x14ac:dyDescent="0.6">
      <c r="AB1120" s="9"/>
    </row>
    <row r="1121" spans="28:28" x14ac:dyDescent="0.6">
      <c r="AB1121" s="9"/>
    </row>
    <row r="1122" spans="28:28" x14ac:dyDescent="0.6">
      <c r="AB1122" s="9"/>
    </row>
    <row r="1123" spans="28:28" x14ac:dyDescent="0.6">
      <c r="AB1123" s="9"/>
    </row>
    <row r="1124" spans="28:28" x14ac:dyDescent="0.6">
      <c r="AB1124" s="9"/>
    </row>
    <row r="1125" spans="28:28" x14ac:dyDescent="0.6">
      <c r="AB1125" s="9"/>
    </row>
    <row r="1126" spans="28:28" x14ac:dyDescent="0.6">
      <c r="AB1126" s="9"/>
    </row>
    <row r="1127" spans="28:28" x14ac:dyDescent="0.6">
      <c r="AB1127" s="9"/>
    </row>
    <row r="1128" spans="28:28" x14ac:dyDescent="0.6">
      <c r="AB1128" s="9"/>
    </row>
    <row r="1129" spans="28:28" x14ac:dyDescent="0.6">
      <c r="AB1129" s="9"/>
    </row>
    <row r="1130" spans="28:28" x14ac:dyDescent="0.6">
      <c r="AB1130" s="9"/>
    </row>
    <row r="1131" spans="28:28" x14ac:dyDescent="0.6">
      <c r="AB1131" s="9"/>
    </row>
    <row r="1132" spans="28:28" x14ac:dyDescent="0.6">
      <c r="AB1132" s="9"/>
    </row>
    <row r="1133" spans="28:28" x14ac:dyDescent="0.6">
      <c r="AB1133" s="9"/>
    </row>
    <row r="1134" spans="28:28" x14ac:dyDescent="0.6">
      <c r="AB1134" s="9"/>
    </row>
    <row r="1135" spans="28:28" x14ac:dyDescent="0.6">
      <c r="AB1135" s="9"/>
    </row>
    <row r="1136" spans="28:28" x14ac:dyDescent="0.6">
      <c r="AB1136" s="9"/>
    </row>
    <row r="1137" spans="28:28" x14ac:dyDescent="0.6">
      <c r="AB1137" s="9"/>
    </row>
    <row r="1138" spans="28:28" x14ac:dyDescent="0.6">
      <c r="AB1138" s="9"/>
    </row>
    <row r="1139" spans="28:28" x14ac:dyDescent="0.6">
      <c r="AB1139" s="9"/>
    </row>
    <row r="1140" spans="28:28" x14ac:dyDescent="0.6">
      <c r="AB1140" s="9"/>
    </row>
    <row r="1141" spans="28:28" x14ac:dyDescent="0.6">
      <c r="AB1141" s="9"/>
    </row>
    <row r="1142" spans="28:28" x14ac:dyDescent="0.6">
      <c r="AB1142" s="9"/>
    </row>
    <row r="1143" spans="28:28" x14ac:dyDescent="0.6">
      <c r="AB1143" s="9"/>
    </row>
    <row r="1144" spans="28:28" x14ac:dyDescent="0.6">
      <c r="AB1144" s="9"/>
    </row>
    <row r="1145" spans="28:28" x14ac:dyDescent="0.6">
      <c r="AB1145" s="9"/>
    </row>
    <row r="1146" spans="28:28" x14ac:dyDescent="0.6">
      <c r="AB1146" s="9"/>
    </row>
    <row r="1147" spans="28:28" x14ac:dyDescent="0.6">
      <c r="AB1147" s="9"/>
    </row>
    <row r="1148" spans="28:28" x14ac:dyDescent="0.6">
      <c r="AB1148" s="9"/>
    </row>
    <row r="1149" spans="28:28" x14ac:dyDescent="0.6">
      <c r="AB1149" s="9"/>
    </row>
    <row r="1150" spans="28:28" x14ac:dyDescent="0.6">
      <c r="AB1150" s="9"/>
    </row>
    <row r="1151" spans="28:28" x14ac:dyDescent="0.6">
      <c r="AB1151" s="9"/>
    </row>
    <row r="1152" spans="28:28" x14ac:dyDescent="0.6">
      <c r="AB1152" s="9"/>
    </row>
    <row r="1153" spans="28:28" x14ac:dyDescent="0.6">
      <c r="AB1153" s="9"/>
    </row>
    <row r="1154" spans="28:28" x14ac:dyDescent="0.6">
      <c r="AB1154" s="9"/>
    </row>
    <row r="1155" spans="28:28" x14ac:dyDescent="0.6">
      <c r="AB1155" s="9"/>
    </row>
    <row r="1156" spans="28:28" x14ac:dyDescent="0.6">
      <c r="AB1156" s="9"/>
    </row>
    <row r="1157" spans="28:28" x14ac:dyDescent="0.6">
      <c r="AB1157" s="9"/>
    </row>
    <row r="1158" spans="28:28" x14ac:dyDescent="0.6">
      <c r="AB1158" s="9"/>
    </row>
    <row r="1159" spans="28:28" x14ac:dyDescent="0.6">
      <c r="AB1159" s="9"/>
    </row>
    <row r="1160" spans="28:28" x14ac:dyDescent="0.6">
      <c r="AB1160" s="9"/>
    </row>
    <row r="1161" spans="28:28" x14ac:dyDescent="0.6">
      <c r="AB1161" s="9"/>
    </row>
    <row r="1162" spans="28:28" x14ac:dyDescent="0.6">
      <c r="AB1162" s="9"/>
    </row>
    <row r="1163" spans="28:28" x14ac:dyDescent="0.6">
      <c r="AB1163" s="9"/>
    </row>
    <row r="1164" spans="28:28" x14ac:dyDescent="0.6">
      <c r="AB1164" s="9"/>
    </row>
    <row r="1165" spans="28:28" x14ac:dyDescent="0.6">
      <c r="AB1165" s="9"/>
    </row>
    <row r="1166" spans="28:28" x14ac:dyDescent="0.6">
      <c r="AB1166" s="9"/>
    </row>
    <row r="1167" spans="28:28" x14ac:dyDescent="0.6">
      <c r="AB1167" s="9"/>
    </row>
    <row r="1168" spans="28:28" x14ac:dyDescent="0.6">
      <c r="AB1168" s="9"/>
    </row>
    <row r="1169" spans="28:28" x14ac:dyDescent="0.6">
      <c r="AB1169" s="9"/>
    </row>
    <row r="1170" spans="28:28" x14ac:dyDescent="0.6">
      <c r="AB1170" s="9"/>
    </row>
    <row r="1171" spans="28:28" x14ac:dyDescent="0.6">
      <c r="AB1171" s="9"/>
    </row>
    <row r="1172" spans="28:28" x14ac:dyDescent="0.6">
      <c r="AB1172" s="9"/>
    </row>
    <row r="1173" spans="28:28" x14ac:dyDescent="0.6">
      <c r="AB1173" s="9"/>
    </row>
    <row r="1174" spans="28:28" x14ac:dyDescent="0.6">
      <c r="AB1174" s="9"/>
    </row>
    <row r="1175" spans="28:28" x14ac:dyDescent="0.6">
      <c r="AB1175" s="9"/>
    </row>
    <row r="1176" spans="28:28" x14ac:dyDescent="0.6">
      <c r="AB1176" s="9"/>
    </row>
    <row r="1177" spans="28:28" x14ac:dyDescent="0.6">
      <c r="AB1177" s="9"/>
    </row>
    <row r="1178" spans="28:28" x14ac:dyDescent="0.6">
      <c r="AB1178" s="9"/>
    </row>
    <row r="1179" spans="28:28" x14ac:dyDescent="0.6">
      <c r="AB1179" s="9"/>
    </row>
    <row r="1180" spans="28:28" x14ac:dyDescent="0.6">
      <c r="AB1180" s="9"/>
    </row>
    <row r="1181" spans="28:28" x14ac:dyDescent="0.6">
      <c r="AB1181" s="9"/>
    </row>
    <row r="1182" spans="28:28" x14ac:dyDescent="0.6">
      <c r="AB1182" s="9"/>
    </row>
    <row r="1183" spans="28:28" x14ac:dyDescent="0.6">
      <c r="AB1183" s="9"/>
    </row>
    <row r="1184" spans="28:28" x14ac:dyDescent="0.6">
      <c r="AB1184" s="9"/>
    </row>
    <row r="1185" spans="28:28" x14ac:dyDescent="0.6">
      <c r="AB1185" s="9"/>
    </row>
    <row r="1186" spans="28:28" x14ac:dyDescent="0.6">
      <c r="AB1186" s="9"/>
    </row>
    <row r="1187" spans="28:28" x14ac:dyDescent="0.6">
      <c r="AB1187" s="9"/>
    </row>
    <row r="1188" spans="28:28" x14ac:dyDescent="0.6">
      <c r="AB1188" s="9"/>
    </row>
    <row r="1189" spans="28:28" x14ac:dyDescent="0.6">
      <c r="AB1189" s="9"/>
    </row>
    <row r="1190" spans="28:28" x14ac:dyDescent="0.6">
      <c r="AB1190" s="9"/>
    </row>
    <row r="1191" spans="28:28" x14ac:dyDescent="0.6">
      <c r="AB1191" s="9"/>
    </row>
    <row r="1192" spans="28:28" x14ac:dyDescent="0.6">
      <c r="AB1192" s="9"/>
    </row>
    <row r="1193" spans="28:28" x14ac:dyDescent="0.6">
      <c r="AB1193" s="9"/>
    </row>
    <row r="1194" spans="28:28" x14ac:dyDescent="0.6">
      <c r="AB1194" s="9"/>
    </row>
    <row r="1195" spans="28:28" x14ac:dyDescent="0.6">
      <c r="AB1195" s="9"/>
    </row>
    <row r="1196" spans="28:28" x14ac:dyDescent="0.6">
      <c r="AB1196" s="9"/>
    </row>
    <row r="1197" spans="28:28" x14ac:dyDescent="0.6">
      <c r="AB1197" s="9"/>
    </row>
    <row r="1198" spans="28:28" x14ac:dyDescent="0.6">
      <c r="AB1198" s="9"/>
    </row>
    <row r="1199" spans="28:28" x14ac:dyDescent="0.6">
      <c r="AB1199" s="9"/>
    </row>
    <row r="1200" spans="28:28" x14ac:dyDescent="0.6">
      <c r="AB1200" s="9"/>
    </row>
    <row r="1201" spans="28:28" x14ac:dyDescent="0.6">
      <c r="AB1201" s="9"/>
    </row>
    <row r="1202" spans="28:28" x14ac:dyDescent="0.6">
      <c r="AB1202" s="9"/>
    </row>
    <row r="1203" spans="28:28" x14ac:dyDescent="0.6">
      <c r="AB1203" s="9"/>
    </row>
    <row r="1204" spans="28:28" x14ac:dyDescent="0.6">
      <c r="AB1204" s="9"/>
    </row>
    <row r="1205" spans="28:28" x14ac:dyDescent="0.6">
      <c r="AB1205" s="9"/>
    </row>
    <row r="1206" spans="28:28" x14ac:dyDescent="0.6">
      <c r="AB1206" s="9"/>
    </row>
    <row r="1207" spans="28:28" x14ac:dyDescent="0.6">
      <c r="AB1207" s="9"/>
    </row>
    <row r="1208" spans="28:28" x14ac:dyDescent="0.6">
      <c r="AB1208" s="9"/>
    </row>
    <row r="1209" spans="28:28" x14ac:dyDescent="0.6">
      <c r="AB1209" s="9"/>
    </row>
    <row r="1210" spans="28:28" x14ac:dyDescent="0.6">
      <c r="AB1210" s="9"/>
    </row>
    <row r="1211" spans="28:28" x14ac:dyDescent="0.6">
      <c r="AB1211" s="9"/>
    </row>
    <row r="1212" spans="28:28" x14ac:dyDescent="0.6">
      <c r="AB1212" s="9"/>
    </row>
    <row r="1213" spans="28:28" x14ac:dyDescent="0.6">
      <c r="AB1213" s="9"/>
    </row>
    <row r="1214" spans="28:28" x14ac:dyDescent="0.6">
      <c r="AB1214" s="9"/>
    </row>
    <row r="1215" spans="28:28" x14ac:dyDescent="0.6">
      <c r="AB1215" s="9"/>
    </row>
    <row r="1216" spans="28:28" x14ac:dyDescent="0.6">
      <c r="AB1216" s="9"/>
    </row>
    <row r="1217" spans="28:28" x14ac:dyDescent="0.6">
      <c r="AB1217" s="9"/>
    </row>
    <row r="1218" spans="28:28" x14ac:dyDescent="0.6">
      <c r="AB1218" s="9"/>
    </row>
    <row r="1219" spans="28:28" x14ac:dyDescent="0.6">
      <c r="AB1219" s="9"/>
    </row>
    <row r="1220" spans="28:28" x14ac:dyDescent="0.6">
      <c r="AB1220" s="9"/>
    </row>
    <row r="1221" spans="28:28" x14ac:dyDescent="0.6">
      <c r="AB1221" s="9"/>
    </row>
    <row r="1222" spans="28:28" x14ac:dyDescent="0.6">
      <c r="AB1222" s="9"/>
    </row>
    <row r="1223" spans="28:28" x14ac:dyDescent="0.6">
      <c r="AB1223" s="9"/>
    </row>
    <row r="1224" spans="28:28" x14ac:dyDescent="0.6">
      <c r="AB1224" s="9"/>
    </row>
    <row r="1225" spans="28:28" x14ac:dyDescent="0.6">
      <c r="AB1225" s="9"/>
    </row>
    <row r="1226" spans="28:28" x14ac:dyDescent="0.6">
      <c r="AB1226" s="9"/>
    </row>
    <row r="1227" spans="28:28" x14ac:dyDescent="0.6">
      <c r="AB1227" s="9"/>
    </row>
    <row r="1228" spans="28:28" x14ac:dyDescent="0.6">
      <c r="AB1228" s="9"/>
    </row>
    <row r="1229" spans="28:28" x14ac:dyDescent="0.6">
      <c r="AB1229" s="9"/>
    </row>
    <row r="1230" spans="28:28" x14ac:dyDescent="0.6">
      <c r="AB1230" s="9"/>
    </row>
    <row r="1231" spans="28:28" x14ac:dyDescent="0.6">
      <c r="AB1231" s="9"/>
    </row>
    <row r="1232" spans="28:28" x14ac:dyDescent="0.6">
      <c r="AB1232" s="9"/>
    </row>
    <row r="1233" spans="28:28" x14ac:dyDescent="0.6">
      <c r="AB1233" s="9"/>
    </row>
    <row r="1234" spans="28:28" x14ac:dyDescent="0.6">
      <c r="AB1234" s="9"/>
    </row>
    <row r="1235" spans="28:28" x14ac:dyDescent="0.6">
      <c r="AB1235" s="9"/>
    </row>
    <row r="1236" spans="28:28" x14ac:dyDescent="0.6">
      <c r="AB1236" s="9"/>
    </row>
    <row r="1237" spans="28:28" x14ac:dyDescent="0.6">
      <c r="AB1237" s="9"/>
    </row>
    <row r="1238" spans="28:28" x14ac:dyDescent="0.6">
      <c r="AB1238" s="9"/>
    </row>
    <row r="1239" spans="28:28" x14ac:dyDescent="0.6">
      <c r="AB1239" s="9"/>
    </row>
    <row r="1240" spans="28:28" x14ac:dyDescent="0.6">
      <c r="AB1240" s="9"/>
    </row>
    <row r="1241" spans="28:28" x14ac:dyDescent="0.6">
      <c r="AB1241" s="9"/>
    </row>
    <row r="1242" spans="28:28" x14ac:dyDescent="0.6">
      <c r="AB1242" s="9"/>
    </row>
    <row r="1243" spans="28:28" x14ac:dyDescent="0.6">
      <c r="AB1243" s="9"/>
    </row>
    <row r="1244" spans="28:28" x14ac:dyDescent="0.6">
      <c r="AB1244" s="9"/>
    </row>
    <row r="1245" spans="28:28" x14ac:dyDescent="0.6">
      <c r="AB1245" s="9"/>
    </row>
    <row r="1246" spans="28:28" x14ac:dyDescent="0.6">
      <c r="AB1246" s="9"/>
    </row>
    <row r="1247" spans="28:28" x14ac:dyDescent="0.6">
      <c r="AB1247" s="9"/>
    </row>
    <row r="1248" spans="28:28" x14ac:dyDescent="0.6">
      <c r="AB1248" s="9"/>
    </row>
    <row r="1249" spans="28:28" x14ac:dyDescent="0.6">
      <c r="AB1249" s="9"/>
    </row>
    <row r="1250" spans="28:28" x14ac:dyDescent="0.6">
      <c r="AB1250" s="9"/>
    </row>
    <row r="1251" spans="28:28" x14ac:dyDescent="0.6">
      <c r="AB1251" s="9"/>
    </row>
    <row r="1252" spans="28:28" x14ac:dyDescent="0.6">
      <c r="AB1252" s="9"/>
    </row>
    <row r="1253" spans="28:28" x14ac:dyDescent="0.6">
      <c r="AB1253" s="9"/>
    </row>
    <row r="1254" spans="28:28" x14ac:dyDescent="0.6">
      <c r="AB1254" s="9"/>
    </row>
    <row r="1255" spans="28:28" x14ac:dyDescent="0.6">
      <c r="AB1255" s="9"/>
    </row>
    <row r="1256" spans="28:28" x14ac:dyDescent="0.6">
      <c r="AB1256" s="9"/>
    </row>
    <row r="1257" spans="28:28" x14ac:dyDescent="0.6">
      <c r="AB1257" s="9"/>
    </row>
    <row r="1258" spans="28:28" x14ac:dyDescent="0.6">
      <c r="AB1258" s="9"/>
    </row>
    <row r="1259" spans="28:28" x14ac:dyDescent="0.6">
      <c r="AB1259" s="9"/>
    </row>
    <row r="1260" spans="28:28" x14ac:dyDescent="0.6">
      <c r="AB1260" s="9"/>
    </row>
    <row r="1261" spans="28:28" x14ac:dyDescent="0.6">
      <c r="AB1261" s="9"/>
    </row>
    <row r="1262" spans="28:28" x14ac:dyDescent="0.6">
      <c r="AB1262" s="9"/>
    </row>
    <row r="1263" spans="28:28" x14ac:dyDescent="0.6">
      <c r="AB1263" s="9"/>
    </row>
    <row r="1264" spans="28:28" x14ac:dyDescent="0.6">
      <c r="AB1264" s="9"/>
    </row>
    <row r="1265" spans="28:28" x14ac:dyDescent="0.6">
      <c r="AB1265" s="9"/>
    </row>
    <row r="1266" spans="28:28" x14ac:dyDescent="0.6">
      <c r="AB1266" s="9"/>
    </row>
    <row r="1267" spans="28:28" x14ac:dyDescent="0.6">
      <c r="AB1267" s="9"/>
    </row>
    <row r="1268" spans="28:28" x14ac:dyDescent="0.6">
      <c r="AB1268" s="9"/>
    </row>
    <row r="1269" spans="28:28" x14ac:dyDescent="0.6">
      <c r="AB1269" s="9"/>
    </row>
    <row r="1270" spans="28:28" x14ac:dyDescent="0.6">
      <c r="AB1270" s="9"/>
    </row>
    <row r="1271" spans="28:28" x14ac:dyDescent="0.6">
      <c r="AB1271" s="9"/>
    </row>
    <row r="1272" spans="28:28" x14ac:dyDescent="0.6">
      <c r="AB1272" s="9"/>
    </row>
    <row r="1273" spans="28:28" x14ac:dyDescent="0.6">
      <c r="AB1273" s="9"/>
    </row>
    <row r="1274" spans="28:28" x14ac:dyDescent="0.6">
      <c r="AB1274" s="9"/>
    </row>
    <row r="1275" spans="28:28" x14ac:dyDescent="0.6">
      <c r="AB1275" s="9"/>
    </row>
    <row r="1276" spans="28:28" x14ac:dyDescent="0.6">
      <c r="AB1276" s="9"/>
    </row>
    <row r="1277" spans="28:28" x14ac:dyDescent="0.6">
      <c r="AB1277" s="9"/>
    </row>
    <row r="1278" spans="28:28" x14ac:dyDescent="0.6">
      <c r="AB1278" s="9"/>
    </row>
    <row r="1279" spans="28:28" x14ac:dyDescent="0.6">
      <c r="AB1279" s="9"/>
    </row>
    <row r="1280" spans="28:28" x14ac:dyDescent="0.6">
      <c r="AB1280" s="9"/>
    </row>
    <row r="1281" spans="28:28" x14ac:dyDescent="0.6">
      <c r="AB1281" s="9"/>
    </row>
    <row r="1282" spans="28:28" x14ac:dyDescent="0.6">
      <c r="AB1282" s="9"/>
    </row>
    <row r="1283" spans="28:28" x14ac:dyDescent="0.6">
      <c r="AB1283" s="9"/>
    </row>
    <row r="1284" spans="28:28" x14ac:dyDescent="0.6">
      <c r="AB1284" s="9"/>
    </row>
    <row r="1285" spans="28:28" x14ac:dyDescent="0.6">
      <c r="AB1285" s="9"/>
    </row>
    <row r="1286" spans="28:28" x14ac:dyDescent="0.6">
      <c r="AB1286" s="9"/>
    </row>
    <row r="1287" spans="28:28" x14ac:dyDescent="0.6">
      <c r="AB1287" s="9"/>
    </row>
    <row r="1288" spans="28:28" x14ac:dyDescent="0.6">
      <c r="AB1288" s="9"/>
    </row>
    <row r="1289" spans="28:28" x14ac:dyDescent="0.6">
      <c r="AB1289" s="9"/>
    </row>
    <row r="1290" spans="28:28" x14ac:dyDescent="0.6">
      <c r="AB1290" s="9"/>
    </row>
    <row r="1291" spans="28:28" x14ac:dyDescent="0.6">
      <c r="AB1291" s="9"/>
    </row>
    <row r="1292" spans="28:28" x14ac:dyDescent="0.6">
      <c r="AB1292" s="9"/>
    </row>
    <row r="1293" spans="28:28" x14ac:dyDescent="0.6">
      <c r="AB1293" s="9"/>
    </row>
    <row r="1294" spans="28:28" x14ac:dyDescent="0.6">
      <c r="AB1294" s="9"/>
    </row>
    <row r="1295" spans="28:28" x14ac:dyDescent="0.6">
      <c r="AB1295" s="9"/>
    </row>
    <row r="1296" spans="28:28" x14ac:dyDescent="0.6">
      <c r="AB1296" s="9"/>
    </row>
    <row r="1297" spans="28:28" x14ac:dyDescent="0.6">
      <c r="AB1297" s="9"/>
    </row>
    <row r="1298" spans="28:28" x14ac:dyDescent="0.6">
      <c r="AB1298" s="9"/>
    </row>
    <row r="1299" spans="28:28" x14ac:dyDescent="0.6">
      <c r="AB1299" s="9"/>
    </row>
    <row r="1300" spans="28:28" x14ac:dyDescent="0.6">
      <c r="AB1300" s="9"/>
    </row>
    <row r="1301" spans="28:28" x14ac:dyDescent="0.6">
      <c r="AB1301" s="9"/>
    </row>
    <row r="1302" spans="28:28" x14ac:dyDescent="0.6">
      <c r="AB1302" s="9"/>
    </row>
    <row r="1303" spans="28:28" x14ac:dyDescent="0.6">
      <c r="AB1303" s="9"/>
    </row>
    <row r="1304" spans="28:28" x14ac:dyDescent="0.6">
      <c r="AB1304" s="9"/>
    </row>
    <row r="1305" spans="28:28" x14ac:dyDescent="0.6">
      <c r="AB1305" s="9"/>
    </row>
    <row r="1306" spans="28:28" x14ac:dyDescent="0.6">
      <c r="AB1306" s="9"/>
    </row>
    <row r="1307" spans="28:28" x14ac:dyDescent="0.6">
      <c r="AB1307" s="9"/>
    </row>
    <row r="1308" spans="28:28" x14ac:dyDescent="0.6">
      <c r="AB1308" s="9"/>
    </row>
    <row r="1309" spans="28:28" x14ac:dyDescent="0.6">
      <c r="AB1309" s="9"/>
    </row>
    <row r="1310" spans="28:28" x14ac:dyDescent="0.6">
      <c r="AB1310" s="9"/>
    </row>
    <row r="1311" spans="28:28" x14ac:dyDescent="0.6">
      <c r="AB1311" s="9"/>
    </row>
    <row r="1312" spans="28:28" x14ac:dyDescent="0.6">
      <c r="AB1312" s="9"/>
    </row>
    <row r="1313" spans="28:28" x14ac:dyDescent="0.6">
      <c r="AB1313" s="9"/>
    </row>
    <row r="1314" spans="28:28" x14ac:dyDescent="0.6">
      <c r="AB1314" s="9"/>
    </row>
    <row r="1315" spans="28:28" x14ac:dyDescent="0.6">
      <c r="AB1315" s="9"/>
    </row>
    <row r="1316" spans="28:28" x14ac:dyDescent="0.6">
      <c r="AB1316" s="9"/>
    </row>
    <row r="1317" spans="28:28" x14ac:dyDescent="0.6">
      <c r="AB1317" s="9"/>
    </row>
    <row r="1318" spans="28:28" x14ac:dyDescent="0.6">
      <c r="AB1318" s="9"/>
    </row>
    <row r="1319" spans="28:28" x14ac:dyDescent="0.6">
      <c r="AB1319" s="9"/>
    </row>
    <row r="1320" spans="28:28" x14ac:dyDescent="0.6">
      <c r="AB1320" s="9"/>
    </row>
    <row r="1321" spans="28:28" x14ac:dyDescent="0.6">
      <c r="AB1321" s="9"/>
    </row>
    <row r="1322" spans="28:28" x14ac:dyDescent="0.6">
      <c r="AB1322" s="9"/>
    </row>
    <row r="1323" spans="28:28" x14ac:dyDescent="0.6">
      <c r="AB1323" s="9"/>
    </row>
    <row r="1324" spans="28:28" x14ac:dyDescent="0.6">
      <c r="AB1324" s="9"/>
    </row>
    <row r="1325" spans="28:28" x14ac:dyDescent="0.6">
      <c r="AB1325" s="9"/>
    </row>
    <row r="1326" spans="28:28" x14ac:dyDescent="0.6">
      <c r="AB1326" s="9"/>
    </row>
    <row r="1327" spans="28:28" x14ac:dyDescent="0.6">
      <c r="AB1327" s="9"/>
    </row>
    <row r="1328" spans="28:28" x14ac:dyDescent="0.6">
      <c r="AB1328" s="9"/>
    </row>
    <row r="1329" spans="28:28" x14ac:dyDescent="0.6">
      <c r="AB1329" s="9"/>
    </row>
    <row r="1330" spans="28:28" x14ac:dyDescent="0.6">
      <c r="AB1330" s="9"/>
    </row>
    <row r="1331" spans="28:28" x14ac:dyDescent="0.6">
      <c r="AB1331" s="9"/>
    </row>
    <row r="1332" spans="28:28" x14ac:dyDescent="0.6">
      <c r="AB1332" s="9"/>
    </row>
    <row r="1333" spans="28:28" x14ac:dyDescent="0.6">
      <c r="AB1333" s="9"/>
    </row>
    <row r="1334" spans="28:28" x14ac:dyDescent="0.6">
      <c r="AB1334" s="9"/>
    </row>
    <row r="1335" spans="28:28" x14ac:dyDescent="0.6">
      <c r="AB1335" s="9"/>
    </row>
    <row r="1336" spans="28:28" x14ac:dyDescent="0.6">
      <c r="AB1336" s="9"/>
    </row>
    <row r="1337" spans="28:28" x14ac:dyDescent="0.6">
      <c r="AB1337" s="9"/>
    </row>
    <row r="1338" spans="28:28" x14ac:dyDescent="0.6">
      <c r="AB1338" s="9"/>
    </row>
    <row r="1339" spans="28:28" x14ac:dyDescent="0.6">
      <c r="AB1339" s="9"/>
    </row>
    <row r="1340" spans="28:28" x14ac:dyDescent="0.6">
      <c r="AB1340" s="9"/>
    </row>
    <row r="1341" spans="28:28" x14ac:dyDescent="0.6">
      <c r="AB1341" s="9"/>
    </row>
    <row r="1342" spans="28:28" x14ac:dyDescent="0.6">
      <c r="AB1342" s="9"/>
    </row>
    <row r="1343" spans="28:28" x14ac:dyDescent="0.6">
      <c r="AB1343" s="9"/>
    </row>
    <row r="1344" spans="28:28" x14ac:dyDescent="0.6">
      <c r="AB1344" s="9"/>
    </row>
    <row r="1345" spans="28:28" x14ac:dyDescent="0.6">
      <c r="AB1345" s="9"/>
    </row>
    <row r="1346" spans="28:28" x14ac:dyDescent="0.6">
      <c r="AB1346" s="9"/>
    </row>
    <row r="1347" spans="28:28" x14ac:dyDescent="0.6">
      <c r="AB1347" s="9"/>
    </row>
    <row r="1348" spans="28:28" x14ac:dyDescent="0.6">
      <c r="AB1348" s="9"/>
    </row>
    <row r="1349" spans="28:28" x14ac:dyDescent="0.6">
      <c r="AB1349" s="9"/>
    </row>
    <row r="1350" spans="28:28" x14ac:dyDescent="0.6">
      <c r="AB1350" s="9"/>
    </row>
    <row r="1351" spans="28:28" x14ac:dyDescent="0.6">
      <c r="AB1351" s="9"/>
    </row>
    <row r="1352" spans="28:28" x14ac:dyDescent="0.6">
      <c r="AB1352" s="9"/>
    </row>
    <row r="1353" spans="28:28" x14ac:dyDescent="0.6">
      <c r="AB1353" s="9"/>
    </row>
    <row r="1354" spans="28:28" x14ac:dyDescent="0.6">
      <c r="AB1354" s="9"/>
    </row>
    <row r="1355" spans="28:28" x14ac:dyDescent="0.6">
      <c r="AB1355" s="9"/>
    </row>
    <row r="1356" spans="28:28" x14ac:dyDescent="0.6">
      <c r="AB1356" s="9"/>
    </row>
    <row r="1357" spans="28:28" x14ac:dyDescent="0.6">
      <c r="AB1357" s="9"/>
    </row>
    <row r="1358" spans="28:28" x14ac:dyDescent="0.6">
      <c r="AB1358" s="9"/>
    </row>
    <row r="1359" spans="28:28" x14ac:dyDescent="0.6">
      <c r="AB1359" s="9"/>
    </row>
    <row r="1360" spans="28:28" x14ac:dyDescent="0.6">
      <c r="AB1360" s="9"/>
    </row>
    <row r="1361" spans="28:28" x14ac:dyDescent="0.6">
      <c r="AB1361" s="9"/>
    </row>
    <row r="1362" spans="28:28" x14ac:dyDescent="0.6">
      <c r="AB1362" s="9"/>
    </row>
    <row r="1363" spans="28:28" x14ac:dyDescent="0.6">
      <c r="AB1363" s="9"/>
    </row>
    <row r="1364" spans="28:28" x14ac:dyDescent="0.6">
      <c r="AB1364" s="9"/>
    </row>
    <row r="1365" spans="28:28" x14ac:dyDescent="0.6">
      <c r="AB1365" s="9"/>
    </row>
    <row r="1366" spans="28:28" x14ac:dyDescent="0.6">
      <c r="AB1366" s="9"/>
    </row>
    <row r="1367" spans="28:28" x14ac:dyDescent="0.6">
      <c r="AB1367" s="9"/>
    </row>
    <row r="1368" spans="28:28" x14ac:dyDescent="0.6">
      <c r="AB1368" s="9"/>
    </row>
    <row r="1369" spans="28:28" x14ac:dyDescent="0.6">
      <c r="AB1369" s="9"/>
    </row>
    <row r="1370" spans="28:28" x14ac:dyDescent="0.6">
      <c r="AB1370" s="9"/>
    </row>
    <row r="1371" spans="28:28" x14ac:dyDescent="0.6">
      <c r="AB1371" s="9"/>
    </row>
    <row r="1372" spans="28:28" x14ac:dyDescent="0.6">
      <c r="AB1372" s="9"/>
    </row>
    <row r="1373" spans="28:28" x14ac:dyDescent="0.6">
      <c r="AB1373" s="9"/>
    </row>
    <row r="1374" spans="28:28" x14ac:dyDescent="0.6">
      <c r="AB1374" s="9"/>
    </row>
    <row r="1375" spans="28:28" x14ac:dyDescent="0.6">
      <c r="AB1375" s="9"/>
    </row>
    <row r="1376" spans="28:28" x14ac:dyDescent="0.6">
      <c r="AB1376" s="9"/>
    </row>
    <row r="1377" spans="28:28" x14ac:dyDescent="0.6">
      <c r="AB1377" s="9"/>
    </row>
    <row r="1378" spans="28:28" x14ac:dyDescent="0.6">
      <c r="AB1378" s="9"/>
    </row>
    <row r="1379" spans="28:28" x14ac:dyDescent="0.6">
      <c r="AB1379" s="9"/>
    </row>
    <row r="1380" spans="28:28" x14ac:dyDescent="0.6">
      <c r="AB1380" s="9"/>
    </row>
    <row r="1381" spans="28:28" x14ac:dyDescent="0.6">
      <c r="AB1381" s="9"/>
    </row>
    <row r="1382" spans="28:28" x14ac:dyDescent="0.6">
      <c r="AB1382" s="9"/>
    </row>
    <row r="1383" spans="28:28" x14ac:dyDescent="0.6">
      <c r="AB1383" s="9"/>
    </row>
    <row r="1384" spans="28:28" x14ac:dyDescent="0.6">
      <c r="AB1384" s="9"/>
    </row>
    <row r="1385" spans="28:28" x14ac:dyDescent="0.6">
      <c r="AB1385" s="9"/>
    </row>
    <row r="1386" spans="28:28" x14ac:dyDescent="0.6">
      <c r="AB1386" s="9"/>
    </row>
    <row r="1387" spans="28:28" x14ac:dyDescent="0.6">
      <c r="AB1387" s="9"/>
    </row>
    <row r="1388" spans="28:28" x14ac:dyDescent="0.6">
      <c r="AB1388" s="9"/>
    </row>
    <row r="1389" spans="28:28" x14ac:dyDescent="0.6">
      <c r="AB1389" s="9"/>
    </row>
    <row r="1390" spans="28:28" x14ac:dyDescent="0.6">
      <c r="AB1390" s="9"/>
    </row>
    <row r="1391" spans="28:28" x14ac:dyDescent="0.6">
      <c r="AB1391" s="9"/>
    </row>
    <row r="1392" spans="28:28" x14ac:dyDescent="0.6">
      <c r="AB1392" s="9"/>
    </row>
    <row r="1393" spans="28:28" x14ac:dyDescent="0.6">
      <c r="AB1393" s="9"/>
    </row>
    <row r="1394" spans="28:28" x14ac:dyDescent="0.6">
      <c r="AB1394" s="9"/>
    </row>
    <row r="1395" spans="28:28" x14ac:dyDescent="0.6">
      <c r="AB1395" s="9"/>
    </row>
    <row r="1396" spans="28:28" x14ac:dyDescent="0.6">
      <c r="AB1396" s="9"/>
    </row>
    <row r="1397" spans="28:28" x14ac:dyDescent="0.6">
      <c r="AB1397" s="9"/>
    </row>
    <row r="1398" spans="28:28" x14ac:dyDescent="0.6">
      <c r="AB1398" s="9"/>
    </row>
    <row r="1399" spans="28:28" x14ac:dyDescent="0.6">
      <c r="AB1399" s="9"/>
    </row>
    <row r="1400" spans="28:28" x14ac:dyDescent="0.6">
      <c r="AB1400" s="9"/>
    </row>
    <row r="1401" spans="28:28" x14ac:dyDescent="0.6">
      <c r="AB1401" s="9"/>
    </row>
    <row r="1402" spans="28:28" x14ac:dyDescent="0.6">
      <c r="AB1402" s="9"/>
    </row>
    <row r="1403" spans="28:28" x14ac:dyDescent="0.6">
      <c r="AB1403" s="9"/>
    </row>
    <row r="1404" spans="28:28" x14ac:dyDescent="0.6">
      <c r="AB1404" s="9"/>
    </row>
    <row r="1405" spans="28:28" x14ac:dyDescent="0.6">
      <c r="AB1405" s="9"/>
    </row>
    <row r="1406" spans="28:28" x14ac:dyDescent="0.6">
      <c r="AB1406" s="9"/>
    </row>
    <row r="1407" spans="28:28" x14ac:dyDescent="0.6">
      <c r="AB1407" s="9"/>
    </row>
    <row r="1408" spans="28:28" x14ac:dyDescent="0.6">
      <c r="AB1408" s="9"/>
    </row>
    <row r="1409" spans="28:28" x14ac:dyDescent="0.6">
      <c r="AB1409" s="9"/>
    </row>
    <row r="1410" spans="28:28" x14ac:dyDescent="0.6">
      <c r="AB1410" s="9"/>
    </row>
    <row r="1411" spans="28:28" x14ac:dyDescent="0.6">
      <c r="AB1411" s="9"/>
    </row>
    <row r="1412" spans="28:28" x14ac:dyDescent="0.6">
      <c r="AB1412" s="9"/>
    </row>
    <row r="1413" spans="28:28" x14ac:dyDescent="0.6">
      <c r="AB1413" s="9"/>
    </row>
    <row r="1414" spans="28:28" x14ac:dyDescent="0.6">
      <c r="AB1414" s="9"/>
    </row>
    <row r="1415" spans="28:28" x14ac:dyDescent="0.6">
      <c r="AB1415" s="9"/>
    </row>
    <row r="1416" spans="28:28" x14ac:dyDescent="0.6">
      <c r="AB1416" s="9"/>
    </row>
    <row r="1417" spans="28:28" x14ac:dyDescent="0.6">
      <c r="AB1417" s="9"/>
    </row>
    <row r="1418" spans="28:28" x14ac:dyDescent="0.6">
      <c r="AB1418" s="9"/>
    </row>
    <row r="1419" spans="28:28" x14ac:dyDescent="0.6">
      <c r="AB1419" s="9"/>
    </row>
    <row r="1420" spans="28:28" x14ac:dyDescent="0.6">
      <c r="AB1420" s="9"/>
    </row>
    <row r="1421" spans="28:28" x14ac:dyDescent="0.6">
      <c r="AB1421" s="9"/>
    </row>
    <row r="1422" spans="28:28" x14ac:dyDescent="0.6">
      <c r="AB1422" s="9"/>
    </row>
    <row r="1423" spans="28:28" x14ac:dyDescent="0.6">
      <c r="AB1423" s="9"/>
    </row>
    <row r="1424" spans="28:28" x14ac:dyDescent="0.6">
      <c r="AB1424" s="9"/>
    </row>
    <row r="1425" spans="28:28" x14ac:dyDescent="0.6">
      <c r="AB1425" s="9"/>
    </row>
    <row r="1426" spans="28:28" x14ac:dyDescent="0.6">
      <c r="AB1426" s="9"/>
    </row>
    <row r="1427" spans="28:28" x14ac:dyDescent="0.6">
      <c r="AB1427" s="9"/>
    </row>
    <row r="1428" spans="28:28" x14ac:dyDescent="0.6">
      <c r="AB1428" s="9"/>
    </row>
    <row r="1429" spans="28:28" x14ac:dyDescent="0.6">
      <c r="AB1429" s="9"/>
    </row>
    <row r="1430" spans="28:28" x14ac:dyDescent="0.6">
      <c r="AB1430" s="9"/>
    </row>
    <row r="1431" spans="28:28" x14ac:dyDescent="0.6">
      <c r="AB1431" s="9"/>
    </row>
    <row r="1432" spans="28:28" x14ac:dyDescent="0.6">
      <c r="AB1432" s="9"/>
    </row>
    <row r="1433" spans="28:28" x14ac:dyDescent="0.6">
      <c r="AB1433" s="9"/>
    </row>
    <row r="1434" spans="28:28" x14ac:dyDescent="0.6">
      <c r="AB1434" s="9"/>
    </row>
    <row r="1435" spans="28:28" x14ac:dyDescent="0.6">
      <c r="AB1435" s="9"/>
    </row>
    <row r="1436" spans="28:28" x14ac:dyDescent="0.6">
      <c r="AB1436" s="9"/>
    </row>
    <row r="1437" spans="28:28" x14ac:dyDescent="0.6">
      <c r="AB1437" s="9"/>
    </row>
    <row r="1438" spans="28:28" x14ac:dyDescent="0.6">
      <c r="AB1438" s="9"/>
    </row>
    <row r="1439" spans="28:28" x14ac:dyDescent="0.6">
      <c r="AB1439" s="9"/>
    </row>
    <row r="1440" spans="28:28" x14ac:dyDescent="0.6">
      <c r="AB1440" s="9"/>
    </row>
    <row r="1441" spans="28:28" x14ac:dyDescent="0.6">
      <c r="AB1441" s="9"/>
    </row>
    <row r="1442" spans="28:28" x14ac:dyDescent="0.6">
      <c r="AB1442" s="9"/>
    </row>
    <row r="1443" spans="28:28" x14ac:dyDescent="0.6">
      <c r="AB1443" s="9"/>
    </row>
    <row r="1444" spans="28:28" x14ac:dyDescent="0.6">
      <c r="AB1444" s="9"/>
    </row>
    <row r="1445" spans="28:28" x14ac:dyDescent="0.6">
      <c r="AB1445" s="9"/>
    </row>
    <row r="1446" spans="28:28" x14ac:dyDescent="0.6">
      <c r="AB1446" s="9"/>
    </row>
    <row r="1447" spans="28:28" x14ac:dyDescent="0.6">
      <c r="AB1447" s="9"/>
    </row>
    <row r="1448" spans="28:28" x14ac:dyDescent="0.6">
      <c r="AB1448" s="9"/>
    </row>
    <row r="1449" spans="28:28" x14ac:dyDescent="0.6">
      <c r="AB1449" s="9"/>
    </row>
    <row r="1450" spans="28:28" x14ac:dyDescent="0.6">
      <c r="AB1450" s="9"/>
    </row>
    <row r="1451" spans="28:28" x14ac:dyDescent="0.6">
      <c r="AB1451" s="9"/>
    </row>
    <row r="1452" spans="28:28" x14ac:dyDescent="0.6">
      <c r="AB1452" s="9"/>
    </row>
    <row r="1453" spans="28:28" x14ac:dyDescent="0.6">
      <c r="AB1453" s="9"/>
    </row>
    <row r="1454" spans="28:28" x14ac:dyDescent="0.6">
      <c r="AB1454" s="9"/>
    </row>
    <row r="1455" spans="28:28" x14ac:dyDescent="0.6">
      <c r="AB1455" s="9"/>
    </row>
    <row r="1456" spans="28:28" x14ac:dyDescent="0.6">
      <c r="AB1456" s="9"/>
    </row>
    <row r="1457" spans="28:28" x14ac:dyDescent="0.6">
      <c r="AB1457" s="9"/>
    </row>
    <row r="1458" spans="28:28" x14ac:dyDescent="0.6">
      <c r="AB1458" s="9"/>
    </row>
    <row r="1459" spans="28:28" x14ac:dyDescent="0.6">
      <c r="AB1459" s="9"/>
    </row>
    <row r="1460" spans="28:28" x14ac:dyDescent="0.6">
      <c r="AB1460" s="9"/>
    </row>
    <row r="1461" spans="28:28" x14ac:dyDescent="0.6">
      <c r="AB1461" s="9"/>
    </row>
    <row r="1462" spans="28:28" x14ac:dyDescent="0.6">
      <c r="AB1462" s="9"/>
    </row>
    <row r="1463" spans="28:28" x14ac:dyDescent="0.6">
      <c r="AB1463" s="9"/>
    </row>
    <row r="1464" spans="28:28" x14ac:dyDescent="0.6">
      <c r="AB1464" s="9"/>
    </row>
    <row r="1465" spans="28:28" x14ac:dyDescent="0.6">
      <c r="AB1465" s="9"/>
    </row>
    <row r="1466" spans="28:28" x14ac:dyDescent="0.6">
      <c r="AB1466" s="9"/>
    </row>
    <row r="1467" spans="28:28" x14ac:dyDescent="0.6">
      <c r="AB1467" s="9"/>
    </row>
    <row r="1468" spans="28:28" x14ac:dyDescent="0.6">
      <c r="AB1468" s="9"/>
    </row>
    <row r="1469" spans="28:28" x14ac:dyDescent="0.6">
      <c r="AB1469" s="9"/>
    </row>
    <row r="1470" spans="28:28" x14ac:dyDescent="0.6">
      <c r="AB1470" s="9"/>
    </row>
    <row r="1471" spans="28:28" x14ac:dyDescent="0.6">
      <c r="AB1471" s="9"/>
    </row>
    <row r="1472" spans="28:28" x14ac:dyDescent="0.6">
      <c r="AB1472" s="9"/>
    </row>
    <row r="1473" spans="28:28" x14ac:dyDescent="0.6">
      <c r="AB1473" s="9"/>
    </row>
    <row r="1474" spans="28:28" x14ac:dyDescent="0.6">
      <c r="AB1474" s="9"/>
    </row>
    <row r="1475" spans="28:28" x14ac:dyDescent="0.6">
      <c r="AB1475" s="9"/>
    </row>
    <row r="1476" spans="28:28" x14ac:dyDescent="0.6">
      <c r="AB1476" s="9"/>
    </row>
    <row r="1477" spans="28:28" x14ac:dyDescent="0.6">
      <c r="AB1477" s="9"/>
    </row>
    <row r="1478" spans="28:28" x14ac:dyDescent="0.6">
      <c r="AB1478" s="9"/>
    </row>
    <row r="1479" spans="28:28" x14ac:dyDescent="0.6">
      <c r="AB1479" s="9"/>
    </row>
    <row r="1480" spans="28:28" x14ac:dyDescent="0.6">
      <c r="AB1480" s="9"/>
    </row>
    <row r="1481" spans="28:28" x14ac:dyDescent="0.6">
      <c r="AB1481" s="9"/>
    </row>
    <row r="1482" spans="28:28" x14ac:dyDescent="0.6">
      <c r="AB1482" s="9"/>
    </row>
    <row r="1483" spans="28:28" x14ac:dyDescent="0.6">
      <c r="AB1483" s="9"/>
    </row>
    <row r="1484" spans="28:28" x14ac:dyDescent="0.6">
      <c r="AB1484" s="9"/>
    </row>
    <row r="1485" spans="28:28" x14ac:dyDescent="0.6">
      <c r="AB1485" s="9"/>
    </row>
    <row r="1486" spans="28:28" x14ac:dyDescent="0.6">
      <c r="AB1486" s="9"/>
    </row>
    <row r="1487" spans="28:28" x14ac:dyDescent="0.6">
      <c r="AB1487" s="9"/>
    </row>
    <row r="1488" spans="28:28" x14ac:dyDescent="0.6">
      <c r="AB1488" s="9"/>
    </row>
    <row r="1489" spans="28:28" x14ac:dyDescent="0.6">
      <c r="AB1489" s="9"/>
    </row>
    <row r="1490" spans="28:28" x14ac:dyDescent="0.6">
      <c r="AB1490" s="9"/>
    </row>
    <row r="1491" spans="28:28" x14ac:dyDescent="0.6">
      <c r="AB1491" s="9"/>
    </row>
    <row r="1492" spans="28:28" x14ac:dyDescent="0.6">
      <c r="AB1492" s="9"/>
    </row>
    <row r="1493" spans="28:28" x14ac:dyDescent="0.6">
      <c r="AB1493" s="9"/>
    </row>
    <row r="1494" spans="28:28" x14ac:dyDescent="0.6">
      <c r="AB1494" s="9"/>
    </row>
    <row r="1495" spans="28:28" x14ac:dyDescent="0.6">
      <c r="AB1495" s="9"/>
    </row>
    <row r="1496" spans="28:28" x14ac:dyDescent="0.6">
      <c r="AB1496" s="9"/>
    </row>
    <row r="1497" spans="28:28" x14ac:dyDescent="0.6">
      <c r="AB1497" s="9"/>
    </row>
    <row r="1498" spans="28:28" x14ac:dyDescent="0.6">
      <c r="AB1498" s="9"/>
    </row>
    <row r="1499" spans="28:28" x14ac:dyDescent="0.6">
      <c r="AB1499" s="9"/>
    </row>
    <row r="1500" spans="28:28" x14ac:dyDescent="0.6">
      <c r="AB1500" s="9"/>
    </row>
    <row r="1501" spans="28:28" x14ac:dyDescent="0.6">
      <c r="AB1501" s="9"/>
    </row>
    <row r="1502" spans="28:28" x14ac:dyDescent="0.6">
      <c r="AB1502" s="9"/>
    </row>
    <row r="1503" spans="28:28" x14ac:dyDescent="0.6">
      <c r="AB1503" s="9"/>
    </row>
    <row r="1504" spans="28:28" x14ac:dyDescent="0.6">
      <c r="AB1504" s="9"/>
    </row>
    <row r="1505" spans="28:28" x14ac:dyDescent="0.6">
      <c r="AB1505" s="9"/>
    </row>
    <row r="1506" spans="28:28" x14ac:dyDescent="0.6">
      <c r="AB1506" s="9"/>
    </row>
    <row r="1507" spans="28:28" x14ac:dyDescent="0.6">
      <c r="AB1507" s="9"/>
    </row>
    <row r="1508" spans="28:28" x14ac:dyDescent="0.6">
      <c r="AB1508" s="9"/>
    </row>
    <row r="1509" spans="28:28" x14ac:dyDescent="0.6">
      <c r="AB1509" s="9"/>
    </row>
    <row r="1510" spans="28:28" x14ac:dyDescent="0.6">
      <c r="AB1510" s="9"/>
    </row>
    <row r="1511" spans="28:28" x14ac:dyDescent="0.6">
      <c r="AB1511" s="9"/>
    </row>
    <row r="1512" spans="28:28" x14ac:dyDescent="0.6">
      <c r="AB1512" s="9"/>
    </row>
    <row r="1513" spans="28:28" x14ac:dyDescent="0.6">
      <c r="AB1513" s="9"/>
    </row>
    <row r="1514" spans="28:28" x14ac:dyDescent="0.6">
      <c r="AB1514" s="9"/>
    </row>
    <row r="1515" spans="28:28" x14ac:dyDescent="0.6">
      <c r="AB1515" s="9"/>
    </row>
    <row r="1516" spans="28:28" x14ac:dyDescent="0.6">
      <c r="AB1516" s="9"/>
    </row>
    <row r="1517" spans="28:28" x14ac:dyDescent="0.6">
      <c r="AB1517" s="9"/>
    </row>
    <row r="1518" spans="28:28" x14ac:dyDescent="0.6">
      <c r="AB1518" s="9"/>
    </row>
    <row r="1519" spans="28:28" x14ac:dyDescent="0.6">
      <c r="AB1519" s="9"/>
    </row>
    <row r="1520" spans="28:28" x14ac:dyDescent="0.6">
      <c r="AB1520" s="9"/>
    </row>
    <row r="1521" spans="28:28" x14ac:dyDescent="0.6">
      <c r="AB1521" s="9"/>
    </row>
    <row r="1522" spans="28:28" x14ac:dyDescent="0.6">
      <c r="AB1522" s="9"/>
    </row>
    <row r="1523" spans="28:28" x14ac:dyDescent="0.6">
      <c r="AB1523" s="9"/>
    </row>
    <row r="1524" spans="28:28" x14ac:dyDescent="0.6">
      <c r="AB1524" s="9"/>
    </row>
    <row r="1525" spans="28:28" x14ac:dyDescent="0.6">
      <c r="AB1525" s="9"/>
    </row>
    <row r="1526" spans="28:28" x14ac:dyDescent="0.6">
      <c r="AB1526" s="9"/>
    </row>
    <row r="1527" spans="28:28" x14ac:dyDescent="0.6">
      <c r="AB1527" s="9"/>
    </row>
    <row r="1528" spans="28:28" x14ac:dyDescent="0.6">
      <c r="AB1528" s="9"/>
    </row>
    <row r="1529" spans="28:28" x14ac:dyDescent="0.6">
      <c r="AB1529" s="9"/>
    </row>
    <row r="1530" spans="28:28" x14ac:dyDescent="0.6">
      <c r="AB1530" s="9"/>
    </row>
    <row r="1531" spans="28:28" x14ac:dyDescent="0.6">
      <c r="AB1531" s="9"/>
    </row>
    <row r="1532" spans="28:28" x14ac:dyDescent="0.6">
      <c r="AB1532" s="9"/>
    </row>
    <row r="1533" spans="28:28" x14ac:dyDescent="0.6">
      <c r="AB1533" s="9"/>
    </row>
    <row r="1534" spans="28:28" x14ac:dyDescent="0.6">
      <c r="AB1534" s="9"/>
    </row>
    <row r="1535" spans="28:28" x14ac:dyDescent="0.6">
      <c r="AB1535" s="9"/>
    </row>
    <row r="1536" spans="28:28" x14ac:dyDescent="0.6">
      <c r="AB1536" s="9"/>
    </row>
    <row r="1537" spans="28:28" x14ac:dyDescent="0.6">
      <c r="AB1537" s="9"/>
    </row>
    <row r="1538" spans="28:28" x14ac:dyDescent="0.6">
      <c r="AB1538" s="9"/>
    </row>
    <row r="1539" spans="28:28" x14ac:dyDescent="0.6">
      <c r="AB1539" s="9"/>
    </row>
    <row r="1540" spans="28:28" x14ac:dyDescent="0.6">
      <c r="AB1540" s="9"/>
    </row>
    <row r="1541" spans="28:28" x14ac:dyDescent="0.6">
      <c r="AB1541" s="9"/>
    </row>
    <row r="1542" spans="28:28" x14ac:dyDescent="0.6">
      <c r="AB1542" s="9"/>
    </row>
    <row r="1543" spans="28:28" x14ac:dyDescent="0.6">
      <c r="AB1543" s="9"/>
    </row>
    <row r="1544" spans="28:28" x14ac:dyDescent="0.6">
      <c r="AB1544" s="9"/>
    </row>
    <row r="1545" spans="28:28" x14ac:dyDescent="0.6">
      <c r="AB1545" s="9"/>
    </row>
    <row r="1546" spans="28:28" x14ac:dyDescent="0.6">
      <c r="AB1546" s="9"/>
    </row>
    <row r="1547" spans="28:28" x14ac:dyDescent="0.6">
      <c r="AB1547" s="9"/>
    </row>
    <row r="1548" spans="28:28" x14ac:dyDescent="0.6">
      <c r="AB1548" s="9"/>
    </row>
    <row r="1549" spans="28:28" x14ac:dyDescent="0.6">
      <c r="AB1549" s="9"/>
    </row>
    <row r="1550" spans="28:28" x14ac:dyDescent="0.6">
      <c r="AB1550" s="9"/>
    </row>
    <row r="1551" spans="28:28" x14ac:dyDescent="0.6">
      <c r="AB1551" s="9"/>
    </row>
    <row r="1552" spans="28:28" x14ac:dyDescent="0.6">
      <c r="AB1552" s="9"/>
    </row>
    <row r="1553" spans="28:28" x14ac:dyDescent="0.6">
      <c r="AB1553" s="9"/>
    </row>
    <row r="1554" spans="28:28" x14ac:dyDescent="0.6">
      <c r="AB1554" s="9"/>
    </row>
    <row r="1555" spans="28:28" x14ac:dyDescent="0.6">
      <c r="AB1555" s="9"/>
    </row>
    <row r="1556" spans="28:28" x14ac:dyDescent="0.6">
      <c r="AB1556" s="9"/>
    </row>
    <row r="1557" spans="28:28" x14ac:dyDescent="0.6">
      <c r="AB1557" s="9"/>
    </row>
    <row r="1558" spans="28:28" x14ac:dyDescent="0.6">
      <c r="AB1558" s="9"/>
    </row>
    <row r="1559" spans="28:28" x14ac:dyDescent="0.6">
      <c r="AB1559" s="9"/>
    </row>
    <row r="1560" spans="28:28" x14ac:dyDescent="0.6">
      <c r="AB1560" s="9"/>
    </row>
    <row r="1561" spans="28:28" x14ac:dyDescent="0.6">
      <c r="AB1561" s="9"/>
    </row>
    <row r="1562" spans="28:28" x14ac:dyDescent="0.6">
      <c r="AB1562" s="9"/>
    </row>
    <row r="1563" spans="28:28" x14ac:dyDescent="0.6">
      <c r="AB1563" s="9"/>
    </row>
    <row r="1564" spans="28:28" x14ac:dyDescent="0.6">
      <c r="AB1564" s="9"/>
    </row>
    <row r="1565" spans="28:28" x14ac:dyDescent="0.6">
      <c r="AB1565" s="9"/>
    </row>
    <row r="1566" spans="28:28" x14ac:dyDescent="0.6">
      <c r="AB1566" s="9"/>
    </row>
    <row r="1567" spans="28:28" x14ac:dyDescent="0.6">
      <c r="AB1567" s="9"/>
    </row>
    <row r="1568" spans="28:28" x14ac:dyDescent="0.6">
      <c r="AB1568" s="9"/>
    </row>
    <row r="1569" spans="28:28" x14ac:dyDescent="0.6">
      <c r="AB1569" s="9"/>
    </row>
    <row r="1570" spans="28:28" x14ac:dyDescent="0.6">
      <c r="AB1570" s="9"/>
    </row>
    <row r="1571" spans="28:28" x14ac:dyDescent="0.6">
      <c r="AB1571" s="9"/>
    </row>
    <row r="1572" spans="28:28" x14ac:dyDescent="0.6">
      <c r="AB1572" s="9"/>
    </row>
    <row r="1573" spans="28:28" x14ac:dyDescent="0.6">
      <c r="AB1573" s="9"/>
    </row>
    <row r="1574" spans="28:28" x14ac:dyDescent="0.6">
      <c r="AB1574" s="9"/>
    </row>
    <row r="1575" spans="28:28" x14ac:dyDescent="0.6">
      <c r="AB1575" s="9"/>
    </row>
    <row r="1576" spans="28:28" x14ac:dyDescent="0.6">
      <c r="AB1576" s="9"/>
    </row>
    <row r="1577" spans="28:28" x14ac:dyDescent="0.6">
      <c r="AB1577" s="9"/>
    </row>
    <row r="1578" spans="28:28" x14ac:dyDescent="0.6">
      <c r="AB1578" s="9"/>
    </row>
    <row r="1579" spans="28:28" x14ac:dyDescent="0.6">
      <c r="AB1579" s="9"/>
    </row>
    <row r="1580" spans="28:28" x14ac:dyDescent="0.6">
      <c r="AB1580" s="9"/>
    </row>
    <row r="1581" spans="28:28" x14ac:dyDescent="0.6">
      <c r="AB1581" s="9"/>
    </row>
    <row r="1582" spans="28:28" x14ac:dyDescent="0.6">
      <c r="AB1582" s="9"/>
    </row>
    <row r="1583" spans="28:28" x14ac:dyDescent="0.6">
      <c r="AB1583" s="9"/>
    </row>
    <row r="1584" spans="28:28" x14ac:dyDescent="0.6">
      <c r="AB1584" s="9"/>
    </row>
    <row r="1585" spans="28:28" x14ac:dyDescent="0.6">
      <c r="AB1585" s="9"/>
    </row>
    <row r="1586" spans="28:28" x14ac:dyDescent="0.6">
      <c r="AB1586" s="9"/>
    </row>
    <row r="1587" spans="28:28" x14ac:dyDescent="0.6">
      <c r="AB1587" s="9"/>
    </row>
    <row r="1588" spans="28:28" x14ac:dyDescent="0.6">
      <c r="AB1588" s="9"/>
    </row>
    <row r="1589" spans="28:28" x14ac:dyDescent="0.6">
      <c r="AB1589" s="9"/>
    </row>
    <row r="1590" spans="28:28" x14ac:dyDescent="0.6">
      <c r="AB1590" s="9"/>
    </row>
    <row r="1591" spans="28:28" x14ac:dyDescent="0.6">
      <c r="AB1591" s="9"/>
    </row>
    <row r="1592" spans="28:28" x14ac:dyDescent="0.6">
      <c r="AB1592" s="9"/>
    </row>
    <row r="1593" spans="28:28" x14ac:dyDescent="0.6">
      <c r="AB1593" s="9"/>
    </row>
    <row r="1594" spans="28:28" x14ac:dyDescent="0.6">
      <c r="AB1594" s="9"/>
    </row>
    <row r="1595" spans="28:28" x14ac:dyDescent="0.6">
      <c r="AB1595" s="9"/>
    </row>
    <row r="1596" spans="28:28" x14ac:dyDescent="0.6">
      <c r="AB1596" s="9"/>
    </row>
    <row r="1597" spans="28:28" x14ac:dyDescent="0.6">
      <c r="AB1597" s="9"/>
    </row>
    <row r="1598" spans="28:28" x14ac:dyDescent="0.6">
      <c r="AB1598" s="9"/>
    </row>
    <row r="1599" spans="28:28" x14ac:dyDescent="0.6">
      <c r="AB1599" s="9"/>
    </row>
    <row r="1600" spans="28:28" x14ac:dyDescent="0.6">
      <c r="AB1600" s="9"/>
    </row>
    <row r="1601" spans="28:28" x14ac:dyDescent="0.6">
      <c r="AB1601" s="9"/>
    </row>
    <row r="1602" spans="28:28" x14ac:dyDescent="0.6">
      <c r="AB1602" s="9"/>
    </row>
    <row r="1603" spans="28:28" x14ac:dyDescent="0.6">
      <c r="AB1603" s="9"/>
    </row>
    <row r="1604" spans="28:28" x14ac:dyDescent="0.6">
      <c r="AB1604" s="9"/>
    </row>
    <row r="1605" spans="28:28" x14ac:dyDescent="0.6">
      <c r="AB1605" s="9"/>
    </row>
    <row r="1606" spans="28:28" x14ac:dyDescent="0.6">
      <c r="AB1606" s="9"/>
    </row>
    <row r="1607" spans="28:28" x14ac:dyDescent="0.6">
      <c r="AB1607" s="9"/>
    </row>
    <row r="1608" spans="28:28" x14ac:dyDescent="0.6">
      <c r="AB1608" s="9"/>
    </row>
    <row r="1609" spans="28:28" x14ac:dyDescent="0.6">
      <c r="AB1609" s="9"/>
    </row>
    <row r="1610" spans="28:28" x14ac:dyDescent="0.6">
      <c r="AB1610" s="9"/>
    </row>
    <row r="1611" spans="28:28" x14ac:dyDescent="0.6">
      <c r="AB1611" s="9"/>
    </row>
    <row r="1612" spans="28:28" x14ac:dyDescent="0.6">
      <c r="AB1612" s="9"/>
    </row>
    <row r="1613" spans="28:28" x14ac:dyDescent="0.6">
      <c r="AB1613" s="9"/>
    </row>
    <row r="1614" spans="28:28" x14ac:dyDescent="0.6">
      <c r="AB1614" s="9"/>
    </row>
    <row r="1615" spans="28:28" x14ac:dyDescent="0.6">
      <c r="AB1615" s="9"/>
    </row>
    <row r="1616" spans="28:28" x14ac:dyDescent="0.6">
      <c r="AB1616" s="9"/>
    </row>
    <row r="1617" spans="28:28" x14ac:dyDescent="0.6">
      <c r="AB1617" s="9"/>
    </row>
    <row r="1618" spans="28:28" x14ac:dyDescent="0.6">
      <c r="AB1618" s="9"/>
    </row>
    <row r="1619" spans="28:28" x14ac:dyDescent="0.6">
      <c r="AB1619" s="9"/>
    </row>
    <row r="1620" spans="28:28" x14ac:dyDescent="0.6">
      <c r="AB1620" s="9"/>
    </row>
    <row r="1621" spans="28:28" x14ac:dyDescent="0.6">
      <c r="AB1621" s="9"/>
    </row>
    <row r="1622" spans="28:28" x14ac:dyDescent="0.6">
      <c r="AB1622" s="9"/>
    </row>
    <row r="1623" spans="28:28" x14ac:dyDescent="0.6">
      <c r="AB1623" s="9"/>
    </row>
    <row r="1624" spans="28:28" x14ac:dyDescent="0.6">
      <c r="AB1624" s="9"/>
    </row>
    <row r="1625" spans="28:28" x14ac:dyDescent="0.6">
      <c r="AB1625" s="9"/>
    </row>
    <row r="1626" spans="28:28" x14ac:dyDescent="0.6">
      <c r="AB1626" s="9"/>
    </row>
    <row r="1627" spans="28:28" x14ac:dyDescent="0.6">
      <c r="AB1627" s="9"/>
    </row>
    <row r="1628" spans="28:28" x14ac:dyDescent="0.6">
      <c r="AB1628" s="9"/>
    </row>
    <row r="1629" spans="28:28" x14ac:dyDescent="0.6">
      <c r="AB1629" s="9"/>
    </row>
    <row r="1630" spans="28:28" x14ac:dyDescent="0.6">
      <c r="AB1630" s="9"/>
    </row>
    <row r="1631" spans="28:28" x14ac:dyDescent="0.6">
      <c r="AB1631" s="9"/>
    </row>
    <row r="1632" spans="28:28" x14ac:dyDescent="0.6">
      <c r="AB1632" s="9"/>
    </row>
    <row r="1633" spans="28:28" x14ac:dyDescent="0.6">
      <c r="AB1633" s="9"/>
    </row>
    <row r="1634" spans="28:28" x14ac:dyDescent="0.6">
      <c r="AB1634" s="9"/>
    </row>
    <row r="1635" spans="28:28" x14ac:dyDescent="0.6">
      <c r="AB1635" s="9"/>
    </row>
    <row r="1636" spans="28:28" x14ac:dyDescent="0.6">
      <c r="AB1636" s="9"/>
    </row>
    <row r="1637" spans="28:28" x14ac:dyDescent="0.6">
      <c r="AB1637" s="9"/>
    </row>
    <row r="1638" spans="28:28" x14ac:dyDescent="0.6">
      <c r="AB1638" s="9"/>
    </row>
    <row r="1639" spans="28:28" x14ac:dyDescent="0.6">
      <c r="AB1639" s="9"/>
    </row>
    <row r="1640" spans="28:28" x14ac:dyDescent="0.6">
      <c r="AB1640" s="9"/>
    </row>
    <row r="1641" spans="28:28" x14ac:dyDescent="0.6">
      <c r="AB1641" s="9"/>
    </row>
    <row r="1642" spans="28:28" x14ac:dyDescent="0.6">
      <c r="AB1642" s="9"/>
    </row>
    <row r="1643" spans="28:28" x14ac:dyDescent="0.6">
      <c r="AB1643" s="9"/>
    </row>
    <row r="1644" spans="28:28" x14ac:dyDescent="0.6">
      <c r="AB1644" s="9"/>
    </row>
    <row r="1645" spans="28:28" x14ac:dyDescent="0.6">
      <c r="AB1645" s="9"/>
    </row>
    <row r="1646" spans="28:28" x14ac:dyDescent="0.6">
      <c r="AB1646" s="9"/>
    </row>
    <row r="1647" spans="28:28" x14ac:dyDescent="0.6">
      <c r="AB1647" s="9"/>
    </row>
    <row r="1648" spans="28:28" x14ac:dyDescent="0.6">
      <c r="AB1648" s="9"/>
    </row>
    <row r="1649" spans="28:28" x14ac:dyDescent="0.6">
      <c r="AB1649" s="9"/>
    </row>
    <row r="1650" spans="28:28" x14ac:dyDescent="0.6">
      <c r="AB1650" s="9"/>
    </row>
    <row r="1651" spans="28:28" x14ac:dyDescent="0.6">
      <c r="AB1651" s="9"/>
    </row>
    <row r="1652" spans="28:28" x14ac:dyDescent="0.6">
      <c r="AB1652" s="9"/>
    </row>
    <row r="1653" spans="28:28" x14ac:dyDescent="0.6">
      <c r="AB1653" s="9"/>
    </row>
    <row r="1654" spans="28:28" x14ac:dyDescent="0.6">
      <c r="AB1654" s="9"/>
    </row>
    <row r="1655" spans="28:28" x14ac:dyDescent="0.6">
      <c r="AB1655" s="9"/>
    </row>
    <row r="1656" spans="28:28" x14ac:dyDescent="0.6">
      <c r="AB1656" s="9"/>
    </row>
    <row r="1657" spans="28:28" x14ac:dyDescent="0.6">
      <c r="AB1657" s="9"/>
    </row>
    <row r="1658" spans="28:28" x14ac:dyDescent="0.6">
      <c r="AB1658" s="9"/>
    </row>
    <row r="1659" spans="28:28" x14ac:dyDescent="0.6">
      <c r="AB1659" s="9"/>
    </row>
    <row r="1660" spans="28:28" x14ac:dyDescent="0.6">
      <c r="AB1660" s="9"/>
    </row>
    <row r="1661" spans="28:28" x14ac:dyDescent="0.6">
      <c r="AB1661" s="9"/>
    </row>
    <row r="1662" spans="28:28" x14ac:dyDescent="0.6">
      <c r="AB1662" s="9"/>
    </row>
    <row r="1663" spans="28:28" x14ac:dyDescent="0.6">
      <c r="AB1663" s="9"/>
    </row>
    <row r="1664" spans="28:28" x14ac:dyDescent="0.6">
      <c r="AB1664" s="9"/>
    </row>
    <row r="1665" spans="28:28" x14ac:dyDescent="0.6">
      <c r="AB1665" s="9"/>
    </row>
    <row r="1666" spans="28:28" x14ac:dyDescent="0.6">
      <c r="AB1666" s="9"/>
    </row>
    <row r="1667" spans="28:28" x14ac:dyDescent="0.6">
      <c r="AB1667" s="9"/>
    </row>
    <row r="1668" spans="28:28" x14ac:dyDescent="0.6">
      <c r="AB1668" s="9"/>
    </row>
    <row r="1669" spans="28:28" x14ac:dyDescent="0.6">
      <c r="AB1669" s="9"/>
    </row>
    <row r="1670" spans="28:28" x14ac:dyDescent="0.6">
      <c r="AB1670" s="9"/>
    </row>
    <row r="1671" spans="28:28" x14ac:dyDescent="0.6">
      <c r="AB1671" s="9"/>
    </row>
    <row r="1672" spans="28:28" x14ac:dyDescent="0.6">
      <c r="AB1672" s="9"/>
    </row>
    <row r="1673" spans="28:28" x14ac:dyDescent="0.6">
      <c r="AB1673" s="9"/>
    </row>
    <row r="1674" spans="28:28" x14ac:dyDescent="0.6">
      <c r="AB1674" s="9"/>
    </row>
    <row r="1675" spans="28:28" x14ac:dyDescent="0.6">
      <c r="AB1675" s="9"/>
    </row>
    <row r="1676" spans="28:28" x14ac:dyDescent="0.6">
      <c r="AB1676" s="9"/>
    </row>
    <row r="1677" spans="28:28" x14ac:dyDescent="0.6">
      <c r="AB1677" s="9"/>
    </row>
    <row r="1678" spans="28:28" x14ac:dyDescent="0.6">
      <c r="AB1678" s="9"/>
    </row>
    <row r="1679" spans="28:28" x14ac:dyDescent="0.6">
      <c r="AB1679" s="9"/>
    </row>
    <row r="1680" spans="28:28" x14ac:dyDescent="0.6">
      <c r="AB1680" s="9"/>
    </row>
    <row r="1681" spans="28:28" x14ac:dyDescent="0.6">
      <c r="AB1681" s="9"/>
    </row>
    <row r="1682" spans="28:28" x14ac:dyDescent="0.6">
      <c r="AB1682" s="9"/>
    </row>
    <row r="1683" spans="28:28" x14ac:dyDescent="0.6">
      <c r="AB1683" s="9"/>
    </row>
    <row r="1684" spans="28:28" x14ac:dyDescent="0.6">
      <c r="AB1684" s="9"/>
    </row>
    <row r="1685" spans="28:28" x14ac:dyDescent="0.6">
      <c r="AB1685" s="9"/>
    </row>
    <row r="1686" spans="28:28" x14ac:dyDescent="0.6">
      <c r="AB1686" s="9"/>
    </row>
    <row r="1687" spans="28:28" x14ac:dyDescent="0.6">
      <c r="AB1687" s="9"/>
    </row>
    <row r="1688" spans="28:28" x14ac:dyDescent="0.6">
      <c r="AB1688" s="9"/>
    </row>
    <row r="1689" spans="28:28" x14ac:dyDescent="0.6">
      <c r="AB1689" s="9"/>
    </row>
    <row r="1690" spans="28:28" x14ac:dyDescent="0.6">
      <c r="AB1690" s="9"/>
    </row>
    <row r="1691" spans="28:28" x14ac:dyDescent="0.6">
      <c r="AB1691" s="9"/>
    </row>
    <row r="1692" spans="28:28" x14ac:dyDescent="0.6">
      <c r="AB1692" s="9"/>
    </row>
    <row r="1693" spans="28:28" x14ac:dyDescent="0.6">
      <c r="AB1693" s="9"/>
    </row>
    <row r="1694" spans="28:28" x14ac:dyDescent="0.6">
      <c r="AB1694" s="9"/>
    </row>
    <row r="1695" spans="28:28" x14ac:dyDescent="0.6">
      <c r="AB1695" s="9"/>
    </row>
    <row r="1696" spans="28:28" x14ac:dyDescent="0.6">
      <c r="AB1696" s="9"/>
    </row>
    <row r="1697" spans="28:28" x14ac:dyDescent="0.6">
      <c r="AB1697" s="9"/>
    </row>
    <row r="1698" spans="28:28" x14ac:dyDescent="0.6">
      <c r="AB1698" s="9"/>
    </row>
    <row r="1699" spans="28:28" x14ac:dyDescent="0.6">
      <c r="AB1699" s="9"/>
    </row>
    <row r="1700" spans="28:28" x14ac:dyDescent="0.6">
      <c r="AB1700" s="9"/>
    </row>
    <row r="1701" spans="28:28" x14ac:dyDescent="0.6">
      <c r="AB1701" s="9"/>
    </row>
    <row r="1702" spans="28:28" x14ac:dyDescent="0.6">
      <c r="AB1702" s="9"/>
    </row>
    <row r="1703" spans="28:28" x14ac:dyDescent="0.6">
      <c r="AB1703" s="9"/>
    </row>
    <row r="1704" spans="28:28" x14ac:dyDescent="0.6">
      <c r="AB1704" s="9"/>
    </row>
    <row r="1705" spans="28:28" x14ac:dyDescent="0.6">
      <c r="AB1705" s="9"/>
    </row>
    <row r="1706" spans="28:28" x14ac:dyDescent="0.6">
      <c r="AB1706" s="9"/>
    </row>
    <row r="1707" spans="28:28" x14ac:dyDescent="0.6">
      <c r="AB1707" s="9"/>
    </row>
    <row r="1708" spans="28:28" x14ac:dyDescent="0.6">
      <c r="AB1708" s="9"/>
    </row>
    <row r="1709" spans="28:28" x14ac:dyDescent="0.6">
      <c r="AB1709" s="9"/>
    </row>
    <row r="1710" spans="28:28" x14ac:dyDescent="0.6">
      <c r="AB1710" s="9"/>
    </row>
    <row r="1711" spans="28:28" x14ac:dyDescent="0.6">
      <c r="AB1711" s="9"/>
    </row>
    <row r="1712" spans="28:28" x14ac:dyDescent="0.6">
      <c r="AB1712" s="9"/>
    </row>
    <row r="1713" spans="28:28" x14ac:dyDescent="0.6">
      <c r="AB1713" s="9"/>
    </row>
    <row r="1714" spans="28:28" x14ac:dyDescent="0.6">
      <c r="AB1714" s="9"/>
    </row>
    <row r="1715" spans="28:28" x14ac:dyDescent="0.6">
      <c r="AB1715" s="9"/>
    </row>
    <row r="1716" spans="28:28" x14ac:dyDescent="0.6">
      <c r="AB1716" s="9"/>
    </row>
    <row r="1717" spans="28:28" x14ac:dyDescent="0.6">
      <c r="AB1717" s="9"/>
    </row>
    <row r="1718" spans="28:28" x14ac:dyDescent="0.6">
      <c r="AB1718" s="9"/>
    </row>
    <row r="1719" spans="28:28" x14ac:dyDescent="0.6">
      <c r="AB1719" s="9"/>
    </row>
    <row r="1720" spans="28:28" x14ac:dyDescent="0.6">
      <c r="AB1720" s="9"/>
    </row>
    <row r="1721" spans="28:28" x14ac:dyDescent="0.6">
      <c r="AB1721" s="9"/>
    </row>
    <row r="1722" spans="28:28" x14ac:dyDescent="0.6">
      <c r="AB1722" s="9"/>
    </row>
    <row r="1723" spans="28:28" x14ac:dyDescent="0.6">
      <c r="AB1723" s="9"/>
    </row>
    <row r="1724" spans="28:28" x14ac:dyDescent="0.6">
      <c r="AB1724" s="9"/>
    </row>
    <row r="1725" spans="28:28" x14ac:dyDescent="0.6">
      <c r="AB1725" s="9"/>
    </row>
    <row r="1726" spans="28:28" x14ac:dyDescent="0.6">
      <c r="AB1726" s="9"/>
    </row>
    <row r="1727" spans="28:28" x14ac:dyDescent="0.6">
      <c r="AB1727" s="9"/>
    </row>
    <row r="1728" spans="28:28" x14ac:dyDescent="0.6">
      <c r="AB1728" s="9"/>
    </row>
    <row r="1729" spans="28:28" x14ac:dyDescent="0.6">
      <c r="AB1729" s="9"/>
    </row>
    <row r="1730" spans="28:28" x14ac:dyDescent="0.6">
      <c r="AB1730" s="9"/>
    </row>
    <row r="1731" spans="28:28" x14ac:dyDescent="0.6">
      <c r="AB1731" s="9"/>
    </row>
    <row r="1732" spans="28:28" x14ac:dyDescent="0.6">
      <c r="AB1732" s="9"/>
    </row>
    <row r="1733" spans="28:28" x14ac:dyDescent="0.6">
      <c r="AB1733" s="9"/>
    </row>
    <row r="1734" spans="28:28" x14ac:dyDescent="0.6">
      <c r="AB1734" s="9"/>
    </row>
    <row r="1735" spans="28:28" x14ac:dyDescent="0.6">
      <c r="AB1735" s="9"/>
    </row>
    <row r="1736" spans="28:28" x14ac:dyDescent="0.6">
      <c r="AB1736" s="9"/>
    </row>
    <row r="1737" spans="28:28" x14ac:dyDescent="0.6">
      <c r="AB1737" s="9"/>
    </row>
    <row r="1738" spans="28:28" x14ac:dyDescent="0.6">
      <c r="AB1738" s="9"/>
    </row>
    <row r="1739" spans="28:28" x14ac:dyDescent="0.6">
      <c r="AB1739" s="9"/>
    </row>
    <row r="1740" spans="28:28" x14ac:dyDescent="0.6">
      <c r="AB1740" s="9"/>
    </row>
    <row r="1741" spans="28:28" x14ac:dyDescent="0.6">
      <c r="AB1741" s="9"/>
    </row>
    <row r="1742" spans="28:28" x14ac:dyDescent="0.6">
      <c r="AB1742" s="9"/>
    </row>
    <row r="1743" spans="28:28" x14ac:dyDescent="0.6">
      <c r="AB1743" s="9"/>
    </row>
    <row r="1744" spans="28:28" x14ac:dyDescent="0.6">
      <c r="AB1744" s="9"/>
    </row>
    <row r="1745" spans="28:28" x14ac:dyDescent="0.6">
      <c r="AB1745" s="9"/>
    </row>
    <row r="1746" spans="28:28" x14ac:dyDescent="0.6">
      <c r="AB1746" s="9"/>
    </row>
    <row r="1747" spans="28:28" x14ac:dyDescent="0.6">
      <c r="AB1747" s="9"/>
    </row>
    <row r="1748" spans="28:28" x14ac:dyDescent="0.6">
      <c r="AB1748" s="9"/>
    </row>
    <row r="1749" spans="28:28" x14ac:dyDescent="0.6">
      <c r="AB1749" s="9"/>
    </row>
    <row r="1750" spans="28:28" x14ac:dyDescent="0.6">
      <c r="AB1750" s="9"/>
    </row>
    <row r="1751" spans="28:28" x14ac:dyDescent="0.6">
      <c r="AB1751" s="9"/>
    </row>
    <row r="1752" spans="28:28" x14ac:dyDescent="0.6">
      <c r="AB1752" s="9"/>
    </row>
    <row r="1753" spans="28:28" x14ac:dyDescent="0.6">
      <c r="AB1753" s="9"/>
    </row>
    <row r="1754" spans="28:28" x14ac:dyDescent="0.6">
      <c r="AB1754" s="9"/>
    </row>
    <row r="1755" spans="28:28" x14ac:dyDescent="0.6">
      <c r="AB1755" s="9"/>
    </row>
    <row r="1756" spans="28:28" x14ac:dyDescent="0.6">
      <c r="AB1756" s="9"/>
    </row>
    <row r="1757" spans="28:28" x14ac:dyDescent="0.6">
      <c r="AB1757" s="9"/>
    </row>
    <row r="1758" spans="28:28" x14ac:dyDescent="0.6">
      <c r="AB1758" s="9"/>
    </row>
    <row r="1759" spans="28:28" x14ac:dyDescent="0.6">
      <c r="AB1759" s="9"/>
    </row>
    <row r="1760" spans="28:28" x14ac:dyDescent="0.6">
      <c r="AB1760" s="9"/>
    </row>
    <row r="1761" spans="28:28" x14ac:dyDescent="0.6">
      <c r="AB1761" s="9"/>
    </row>
    <row r="1762" spans="28:28" x14ac:dyDescent="0.6">
      <c r="AB1762" s="9"/>
    </row>
    <row r="1763" spans="28:28" x14ac:dyDescent="0.6">
      <c r="AB1763" s="9"/>
    </row>
    <row r="1764" spans="28:28" x14ac:dyDescent="0.6">
      <c r="AB1764" s="9"/>
    </row>
    <row r="1765" spans="28:28" x14ac:dyDescent="0.6">
      <c r="AB1765" s="9"/>
    </row>
    <row r="1766" spans="28:28" x14ac:dyDescent="0.6">
      <c r="AB1766" s="9"/>
    </row>
    <row r="1767" spans="28:28" x14ac:dyDescent="0.6">
      <c r="AB1767" s="9"/>
    </row>
    <row r="1768" spans="28:28" x14ac:dyDescent="0.6">
      <c r="AB1768" s="9"/>
    </row>
    <row r="1769" spans="28:28" x14ac:dyDescent="0.6">
      <c r="AB1769" s="9"/>
    </row>
    <row r="1770" spans="28:28" x14ac:dyDescent="0.6">
      <c r="AB1770" s="9"/>
    </row>
    <row r="1771" spans="28:28" x14ac:dyDescent="0.6">
      <c r="AB1771" s="9"/>
    </row>
    <row r="1772" spans="28:28" x14ac:dyDescent="0.6">
      <c r="AB1772" s="9"/>
    </row>
    <row r="1773" spans="28:28" x14ac:dyDescent="0.6">
      <c r="AB1773" s="9"/>
    </row>
    <row r="1774" spans="28:28" x14ac:dyDescent="0.6">
      <c r="AB1774" s="9"/>
    </row>
    <row r="1775" spans="28:28" x14ac:dyDescent="0.6">
      <c r="AB1775" s="9"/>
    </row>
    <row r="1776" spans="28:28" x14ac:dyDescent="0.6">
      <c r="AB1776" s="9"/>
    </row>
    <row r="1777" spans="28:28" x14ac:dyDescent="0.6">
      <c r="AB1777" s="9"/>
    </row>
    <row r="1778" spans="28:28" x14ac:dyDescent="0.6">
      <c r="AB1778" s="9"/>
    </row>
    <row r="1779" spans="28:28" x14ac:dyDescent="0.6">
      <c r="AB1779" s="9"/>
    </row>
    <row r="1780" spans="28:28" x14ac:dyDescent="0.6">
      <c r="AB1780" s="9"/>
    </row>
    <row r="1781" spans="28:28" x14ac:dyDescent="0.6">
      <c r="AB1781" s="9"/>
    </row>
    <row r="1782" spans="28:28" x14ac:dyDescent="0.6">
      <c r="AB1782" s="9"/>
    </row>
    <row r="1783" spans="28:28" x14ac:dyDescent="0.6">
      <c r="AB1783" s="9"/>
    </row>
    <row r="1784" spans="28:28" x14ac:dyDescent="0.6">
      <c r="AB1784" s="9"/>
    </row>
    <row r="1785" spans="28:28" x14ac:dyDescent="0.6">
      <c r="AB1785" s="9"/>
    </row>
    <row r="1786" spans="28:28" x14ac:dyDescent="0.6">
      <c r="AB1786" s="9"/>
    </row>
    <row r="1787" spans="28:28" x14ac:dyDescent="0.6">
      <c r="AB1787" s="9"/>
    </row>
    <row r="1788" spans="28:28" x14ac:dyDescent="0.6">
      <c r="AB1788" s="9"/>
    </row>
    <row r="1789" spans="28:28" x14ac:dyDescent="0.6">
      <c r="AB1789" s="9"/>
    </row>
    <row r="1790" spans="28:28" x14ac:dyDescent="0.6">
      <c r="AB1790" s="9"/>
    </row>
    <row r="1791" spans="28:28" x14ac:dyDescent="0.6">
      <c r="AB1791" s="9"/>
    </row>
    <row r="1792" spans="28:28" x14ac:dyDescent="0.6">
      <c r="AB1792" s="9"/>
    </row>
    <row r="1793" spans="28:28" x14ac:dyDescent="0.6">
      <c r="AB1793" s="9"/>
    </row>
    <row r="1794" spans="28:28" x14ac:dyDescent="0.6">
      <c r="AB1794" s="9"/>
    </row>
    <row r="1795" spans="28:28" x14ac:dyDescent="0.6">
      <c r="AB1795" s="9"/>
    </row>
    <row r="1796" spans="28:28" x14ac:dyDescent="0.6">
      <c r="AB1796" s="9"/>
    </row>
    <row r="1797" spans="28:28" x14ac:dyDescent="0.6">
      <c r="AB1797" s="9"/>
    </row>
    <row r="1798" spans="28:28" x14ac:dyDescent="0.6">
      <c r="AB1798" s="9"/>
    </row>
    <row r="1799" spans="28:28" x14ac:dyDescent="0.6">
      <c r="AB1799" s="9"/>
    </row>
    <row r="1800" spans="28:28" x14ac:dyDescent="0.6">
      <c r="AB1800" s="9"/>
    </row>
    <row r="1801" spans="28:28" x14ac:dyDescent="0.6">
      <c r="AB1801" s="9"/>
    </row>
    <row r="1802" spans="28:28" x14ac:dyDescent="0.6">
      <c r="AB1802" s="9"/>
    </row>
    <row r="1803" spans="28:28" x14ac:dyDescent="0.6">
      <c r="AB1803" s="9"/>
    </row>
    <row r="1804" spans="28:28" x14ac:dyDescent="0.6">
      <c r="AB1804" s="9"/>
    </row>
    <row r="1805" spans="28:28" x14ac:dyDescent="0.6">
      <c r="AB1805" s="9"/>
    </row>
    <row r="1806" spans="28:28" x14ac:dyDescent="0.6">
      <c r="AB1806" s="9"/>
    </row>
    <row r="1807" spans="28:28" x14ac:dyDescent="0.6">
      <c r="AB1807" s="9"/>
    </row>
    <row r="1808" spans="28:28" x14ac:dyDescent="0.6">
      <c r="AB1808" s="9"/>
    </row>
    <row r="1809" spans="28:28" x14ac:dyDescent="0.6">
      <c r="AB1809" s="9"/>
    </row>
    <row r="1810" spans="28:28" x14ac:dyDescent="0.6">
      <c r="AB1810" s="9"/>
    </row>
    <row r="1811" spans="28:28" x14ac:dyDescent="0.6">
      <c r="AB1811" s="9"/>
    </row>
    <row r="1812" spans="28:28" x14ac:dyDescent="0.6">
      <c r="AB1812" s="9"/>
    </row>
    <row r="1813" spans="28:28" x14ac:dyDescent="0.6">
      <c r="AB1813" s="9"/>
    </row>
    <row r="1814" spans="28:28" x14ac:dyDescent="0.6">
      <c r="AB1814" s="9"/>
    </row>
    <row r="1815" spans="28:28" x14ac:dyDescent="0.6">
      <c r="AB1815" s="9"/>
    </row>
    <row r="1816" spans="28:28" x14ac:dyDescent="0.6">
      <c r="AB1816" s="9"/>
    </row>
    <row r="1817" spans="28:28" x14ac:dyDescent="0.6">
      <c r="AB1817" s="9"/>
    </row>
    <row r="1818" spans="28:28" x14ac:dyDescent="0.6">
      <c r="AB1818" s="9"/>
    </row>
    <row r="1819" spans="28:28" x14ac:dyDescent="0.6">
      <c r="AB1819" s="9"/>
    </row>
    <row r="1820" spans="28:28" x14ac:dyDescent="0.6">
      <c r="AB1820" s="9"/>
    </row>
    <row r="1821" spans="28:28" x14ac:dyDescent="0.6">
      <c r="AB1821" s="9"/>
    </row>
    <row r="1822" spans="28:28" x14ac:dyDescent="0.6">
      <c r="AB1822" s="9"/>
    </row>
    <row r="1823" spans="28:28" x14ac:dyDescent="0.6">
      <c r="AB1823" s="9"/>
    </row>
    <row r="1824" spans="28:28" x14ac:dyDescent="0.6">
      <c r="AB1824" s="9"/>
    </row>
    <row r="1825" spans="28:28" x14ac:dyDescent="0.6">
      <c r="AB1825" s="9"/>
    </row>
    <row r="1826" spans="28:28" x14ac:dyDescent="0.6">
      <c r="AB1826" s="9"/>
    </row>
    <row r="1827" spans="28:28" x14ac:dyDescent="0.6">
      <c r="AB1827" s="9"/>
    </row>
    <row r="1828" spans="28:28" x14ac:dyDescent="0.6">
      <c r="AB1828" s="9"/>
    </row>
    <row r="1829" spans="28:28" x14ac:dyDescent="0.6">
      <c r="AB1829" s="9"/>
    </row>
    <row r="1830" spans="28:28" x14ac:dyDescent="0.6">
      <c r="AB1830" s="9"/>
    </row>
    <row r="1831" spans="28:28" x14ac:dyDescent="0.6">
      <c r="AB1831" s="9"/>
    </row>
    <row r="1832" spans="28:28" x14ac:dyDescent="0.6">
      <c r="AB1832" s="9"/>
    </row>
    <row r="1833" spans="28:28" x14ac:dyDescent="0.6">
      <c r="AB1833" s="9"/>
    </row>
    <row r="1834" spans="28:28" x14ac:dyDescent="0.6">
      <c r="AB1834" s="9"/>
    </row>
    <row r="1835" spans="28:28" x14ac:dyDescent="0.6">
      <c r="AB1835" s="9"/>
    </row>
    <row r="1836" spans="28:28" x14ac:dyDescent="0.6">
      <c r="AB1836" s="9"/>
    </row>
    <row r="1837" spans="28:28" x14ac:dyDescent="0.6">
      <c r="AB1837" s="9"/>
    </row>
    <row r="1838" spans="28:28" x14ac:dyDescent="0.6">
      <c r="AB1838" s="9"/>
    </row>
    <row r="1839" spans="28:28" x14ac:dyDescent="0.6">
      <c r="AB1839" s="9"/>
    </row>
    <row r="1840" spans="28:28" x14ac:dyDescent="0.6">
      <c r="AB1840" s="9"/>
    </row>
    <row r="1841" spans="28:28" x14ac:dyDescent="0.6">
      <c r="AB1841" s="9"/>
    </row>
    <row r="1842" spans="28:28" x14ac:dyDescent="0.6">
      <c r="AB1842" s="9"/>
    </row>
    <row r="1843" spans="28:28" x14ac:dyDescent="0.6">
      <c r="AB1843" s="9"/>
    </row>
    <row r="1844" spans="28:28" x14ac:dyDescent="0.6">
      <c r="AB1844" s="9"/>
    </row>
    <row r="1845" spans="28:28" x14ac:dyDescent="0.6">
      <c r="AB1845" s="9"/>
    </row>
    <row r="1846" spans="28:28" x14ac:dyDescent="0.6">
      <c r="AB1846" s="9"/>
    </row>
    <row r="1847" spans="28:28" x14ac:dyDescent="0.6">
      <c r="AB1847" s="9"/>
    </row>
    <row r="1848" spans="28:28" x14ac:dyDescent="0.6">
      <c r="AB1848" s="9"/>
    </row>
    <row r="1849" spans="28:28" x14ac:dyDescent="0.6">
      <c r="AB1849" s="9"/>
    </row>
    <row r="1850" spans="28:28" x14ac:dyDescent="0.6">
      <c r="AB1850" s="9"/>
    </row>
    <row r="1851" spans="28:28" x14ac:dyDescent="0.6">
      <c r="AB1851" s="9"/>
    </row>
    <row r="1852" spans="28:28" x14ac:dyDescent="0.6">
      <c r="AB1852" s="9"/>
    </row>
    <row r="1853" spans="28:28" x14ac:dyDescent="0.6">
      <c r="AB1853" s="9"/>
    </row>
    <row r="1854" spans="28:28" x14ac:dyDescent="0.6">
      <c r="AB1854" s="9"/>
    </row>
    <row r="1855" spans="28:28" x14ac:dyDescent="0.6">
      <c r="AB1855" s="9"/>
    </row>
    <row r="1856" spans="28:28" x14ac:dyDescent="0.6">
      <c r="AB1856" s="9"/>
    </row>
    <row r="1857" spans="28:28" x14ac:dyDescent="0.6">
      <c r="AB1857" s="9"/>
    </row>
    <row r="1858" spans="28:28" x14ac:dyDescent="0.6">
      <c r="AB1858" s="9"/>
    </row>
    <row r="1859" spans="28:28" x14ac:dyDescent="0.6">
      <c r="AB1859" s="9"/>
    </row>
    <row r="1860" spans="28:28" x14ac:dyDescent="0.6">
      <c r="AB1860" s="9"/>
    </row>
    <row r="1861" spans="28:28" x14ac:dyDescent="0.6">
      <c r="AB1861" s="9"/>
    </row>
    <row r="1862" spans="28:28" x14ac:dyDescent="0.6">
      <c r="AB1862" s="9"/>
    </row>
    <row r="1863" spans="28:28" x14ac:dyDescent="0.6">
      <c r="AB1863" s="9"/>
    </row>
    <row r="1864" spans="28:28" x14ac:dyDescent="0.6">
      <c r="AB1864" s="9"/>
    </row>
    <row r="1865" spans="28:28" x14ac:dyDescent="0.6">
      <c r="AB1865" s="9"/>
    </row>
    <row r="1866" spans="28:28" x14ac:dyDescent="0.6">
      <c r="AB1866" s="9"/>
    </row>
    <row r="1867" spans="28:28" x14ac:dyDescent="0.6">
      <c r="AB1867" s="9"/>
    </row>
    <row r="1868" spans="28:28" x14ac:dyDescent="0.6">
      <c r="AB1868" s="9"/>
    </row>
    <row r="1869" spans="28:28" x14ac:dyDescent="0.6">
      <c r="AB1869" s="9"/>
    </row>
    <row r="1870" spans="28:28" x14ac:dyDescent="0.6">
      <c r="AB1870" s="9"/>
    </row>
    <row r="1871" spans="28:28" x14ac:dyDescent="0.6">
      <c r="AB1871" s="9"/>
    </row>
    <row r="1872" spans="28:28" x14ac:dyDescent="0.6">
      <c r="AB1872" s="9"/>
    </row>
    <row r="1873" spans="28:28" x14ac:dyDescent="0.6">
      <c r="AB1873" s="9"/>
    </row>
    <row r="1874" spans="28:28" x14ac:dyDescent="0.6">
      <c r="AB1874" s="9"/>
    </row>
    <row r="1875" spans="28:28" x14ac:dyDescent="0.6">
      <c r="AB1875" s="9"/>
    </row>
    <row r="1876" spans="28:28" x14ac:dyDescent="0.6">
      <c r="AB1876" s="9"/>
    </row>
    <row r="1877" spans="28:28" x14ac:dyDescent="0.6">
      <c r="AB1877" s="9"/>
    </row>
    <row r="1878" spans="28:28" x14ac:dyDescent="0.6">
      <c r="AB1878" s="9"/>
    </row>
    <row r="1879" spans="28:28" x14ac:dyDescent="0.6">
      <c r="AB1879" s="9"/>
    </row>
    <row r="1880" spans="28:28" x14ac:dyDescent="0.6">
      <c r="AB1880" s="9"/>
    </row>
    <row r="1881" spans="28:28" x14ac:dyDescent="0.6">
      <c r="AB1881" s="9"/>
    </row>
    <row r="1882" spans="28:28" x14ac:dyDescent="0.6">
      <c r="AB1882" s="9"/>
    </row>
    <row r="1883" spans="28:28" x14ac:dyDescent="0.6">
      <c r="AB1883" s="9"/>
    </row>
    <row r="1884" spans="28:28" x14ac:dyDescent="0.6">
      <c r="AB1884" s="9"/>
    </row>
    <row r="1885" spans="28:28" x14ac:dyDescent="0.6">
      <c r="AB1885" s="9"/>
    </row>
    <row r="1886" spans="28:28" x14ac:dyDescent="0.6">
      <c r="AB1886" s="9"/>
    </row>
    <row r="1887" spans="28:28" x14ac:dyDescent="0.6">
      <c r="AB1887" s="9"/>
    </row>
    <row r="1888" spans="28:28" x14ac:dyDescent="0.6">
      <c r="AB1888" s="9"/>
    </row>
    <row r="1889" spans="28:28" x14ac:dyDescent="0.6">
      <c r="AB1889" s="9"/>
    </row>
    <row r="1890" spans="28:28" x14ac:dyDescent="0.6">
      <c r="AB1890" s="9"/>
    </row>
    <row r="1891" spans="28:28" x14ac:dyDescent="0.6">
      <c r="AB1891" s="9"/>
    </row>
    <row r="1892" spans="28:28" x14ac:dyDescent="0.6">
      <c r="AB1892" s="9"/>
    </row>
    <row r="1893" spans="28:28" x14ac:dyDescent="0.6">
      <c r="AB1893" s="9"/>
    </row>
    <row r="1894" spans="28:28" x14ac:dyDescent="0.6">
      <c r="AB1894" s="9"/>
    </row>
    <row r="1895" spans="28:28" x14ac:dyDescent="0.6">
      <c r="AB1895" s="9"/>
    </row>
    <row r="1896" spans="28:28" x14ac:dyDescent="0.6">
      <c r="AB1896" s="9"/>
    </row>
    <row r="1897" spans="28:28" x14ac:dyDescent="0.6">
      <c r="AB1897" s="9"/>
    </row>
    <row r="1898" spans="28:28" x14ac:dyDescent="0.6">
      <c r="AB1898" s="9"/>
    </row>
    <row r="1899" spans="28:28" x14ac:dyDescent="0.6">
      <c r="AB1899" s="9"/>
    </row>
    <row r="1900" spans="28:28" x14ac:dyDescent="0.6">
      <c r="AB1900" s="9"/>
    </row>
    <row r="1901" spans="28:28" x14ac:dyDescent="0.6">
      <c r="AB1901" s="9"/>
    </row>
    <row r="1902" spans="28:28" x14ac:dyDescent="0.6">
      <c r="AB1902" s="9"/>
    </row>
    <row r="1903" spans="28:28" x14ac:dyDescent="0.6">
      <c r="AB1903" s="9"/>
    </row>
    <row r="1904" spans="28:28" x14ac:dyDescent="0.6">
      <c r="AB1904" s="9"/>
    </row>
    <row r="1905" spans="28:28" x14ac:dyDescent="0.6">
      <c r="AB1905" s="9"/>
    </row>
    <row r="1906" spans="28:28" x14ac:dyDescent="0.6">
      <c r="AB1906" s="9"/>
    </row>
    <row r="1907" spans="28:28" x14ac:dyDescent="0.6">
      <c r="AB1907" s="9"/>
    </row>
    <row r="1908" spans="28:28" x14ac:dyDescent="0.6">
      <c r="AB1908" s="9"/>
    </row>
    <row r="1909" spans="28:28" x14ac:dyDescent="0.6">
      <c r="AB1909" s="9"/>
    </row>
    <row r="1910" spans="28:28" x14ac:dyDescent="0.6">
      <c r="AB1910" s="9"/>
    </row>
    <row r="1911" spans="28:28" x14ac:dyDescent="0.6">
      <c r="AB1911" s="9"/>
    </row>
    <row r="1912" spans="28:28" x14ac:dyDescent="0.6">
      <c r="AB1912" s="9"/>
    </row>
    <row r="1913" spans="28:28" x14ac:dyDescent="0.6">
      <c r="AB1913" s="9"/>
    </row>
    <row r="1914" spans="28:28" x14ac:dyDescent="0.6">
      <c r="AB1914" s="9"/>
    </row>
    <row r="1915" spans="28:28" x14ac:dyDescent="0.6">
      <c r="AB1915" s="9"/>
    </row>
    <row r="1916" spans="28:28" x14ac:dyDescent="0.6">
      <c r="AB1916" s="9"/>
    </row>
    <row r="1917" spans="28:28" x14ac:dyDescent="0.6">
      <c r="AB1917" s="9"/>
    </row>
    <row r="1918" spans="28:28" x14ac:dyDescent="0.6">
      <c r="AB1918" s="9"/>
    </row>
    <row r="1919" spans="28:28" x14ac:dyDescent="0.6">
      <c r="AB1919" s="9"/>
    </row>
    <row r="1920" spans="28:28" x14ac:dyDescent="0.6">
      <c r="AB1920" s="9"/>
    </row>
    <row r="1921" spans="28:28" x14ac:dyDescent="0.6">
      <c r="AB1921" s="9"/>
    </row>
    <row r="1922" spans="28:28" x14ac:dyDescent="0.6">
      <c r="AB1922" s="9"/>
    </row>
    <row r="1923" spans="28:28" x14ac:dyDescent="0.6">
      <c r="AB1923" s="9"/>
    </row>
    <row r="1924" spans="28:28" x14ac:dyDescent="0.6">
      <c r="AB1924" s="9"/>
    </row>
    <row r="1925" spans="28:28" x14ac:dyDescent="0.6">
      <c r="AB1925" s="9"/>
    </row>
    <row r="1926" spans="28:28" x14ac:dyDescent="0.6">
      <c r="AB1926" s="9"/>
    </row>
    <row r="1927" spans="28:28" x14ac:dyDescent="0.6">
      <c r="AB1927" s="9"/>
    </row>
    <row r="1928" spans="28:28" x14ac:dyDescent="0.6">
      <c r="AB1928" s="9"/>
    </row>
    <row r="1929" spans="28:28" x14ac:dyDescent="0.6">
      <c r="AB1929" s="9"/>
    </row>
    <row r="1930" spans="28:28" x14ac:dyDescent="0.6">
      <c r="AB1930" s="9"/>
    </row>
    <row r="1931" spans="28:28" x14ac:dyDescent="0.6">
      <c r="AB1931" s="9"/>
    </row>
    <row r="1932" spans="28:28" x14ac:dyDescent="0.6">
      <c r="AB1932" s="9"/>
    </row>
    <row r="1933" spans="28:28" x14ac:dyDescent="0.6">
      <c r="AB1933" s="9"/>
    </row>
    <row r="1934" spans="28:28" x14ac:dyDescent="0.6">
      <c r="AB1934" s="9"/>
    </row>
    <row r="1935" spans="28:28" x14ac:dyDescent="0.6">
      <c r="AB1935" s="9"/>
    </row>
    <row r="1936" spans="28:28" x14ac:dyDescent="0.6">
      <c r="AB1936" s="9"/>
    </row>
    <row r="1937" spans="28:28" x14ac:dyDescent="0.6">
      <c r="AB1937" s="9"/>
    </row>
    <row r="1938" spans="28:28" x14ac:dyDescent="0.6">
      <c r="AB1938" s="9"/>
    </row>
    <row r="1939" spans="28:28" x14ac:dyDescent="0.6">
      <c r="AB1939" s="9"/>
    </row>
    <row r="1940" spans="28:28" x14ac:dyDescent="0.6">
      <c r="AB1940" s="9"/>
    </row>
    <row r="1941" spans="28:28" x14ac:dyDescent="0.6">
      <c r="AB1941" s="9"/>
    </row>
    <row r="1942" spans="28:28" x14ac:dyDescent="0.6">
      <c r="AB1942" s="9"/>
    </row>
    <row r="1943" spans="28:28" x14ac:dyDescent="0.6">
      <c r="AB1943" s="9"/>
    </row>
    <row r="1944" spans="28:28" x14ac:dyDescent="0.6">
      <c r="AB1944" s="9"/>
    </row>
    <row r="1945" spans="28:28" x14ac:dyDescent="0.6">
      <c r="AB1945" s="9"/>
    </row>
    <row r="1946" spans="28:28" x14ac:dyDescent="0.6">
      <c r="AB1946" s="9"/>
    </row>
    <row r="1947" spans="28:28" x14ac:dyDescent="0.6">
      <c r="AB1947" s="9"/>
    </row>
    <row r="1948" spans="28:28" x14ac:dyDescent="0.6">
      <c r="AB1948" s="9"/>
    </row>
    <row r="1949" spans="28:28" x14ac:dyDescent="0.6">
      <c r="AB1949" s="9"/>
    </row>
    <row r="1950" spans="28:28" x14ac:dyDescent="0.6">
      <c r="AB1950" s="9"/>
    </row>
    <row r="1951" spans="28:28" x14ac:dyDescent="0.6">
      <c r="AB1951" s="9"/>
    </row>
    <row r="1952" spans="28:28" x14ac:dyDescent="0.6">
      <c r="AB1952" s="9"/>
    </row>
    <row r="1953" spans="28:28" x14ac:dyDescent="0.6">
      <c r="AB1953" s="9"/>
    </row>
    <row r="1954" spans="28:28" x14ac:dyDescent="0.6">
      <c r="AB1954" s="9"/>
    </row>
    <row r="1955" spans="28:28" x14ac:dyDescent="0.6">
      <c r="AB1955" s="9"/>
    </row>
    <row r="1956" spans="28:28" x14ac:dyDescent="0.6">
      <c r="AB1956" s="9"/>
    </row>
    <row r="1957" spans="28:28" x14ac:dyDescent="0.6">
      <c r="AB1957" s="9"/>
    </row>
    <row r="1958" spans="28:28" x14ac:dyDescent="0.6">
      <c r="AB1958" s="9"/>
    </row>
    <row r="1959" spans="28:28" x14ac:dyDescent="0.6">
      <c r="AB1959" s="9"/>
    </row>
    <row r="1960" spans="28:28" x14ac:dyDescent="0.6">
      <c r="AB1960" s="9"/>
    </row>
    <row r="1961" spans="28:28" x14ac:dyDescent="0.6">
      <c r="AB1961" s="9"/>
    </row>
    <row r="1962" spans="28:28" x14ac:dyDescent="0.6">
      <c r="AB1962" s="9"/>
    </row>
    <row r="1963" spans="28:28" x14ac:dyDescent="0.6">
      <c r="AB1963" s="9"/>
    </row>
    <row r="1964" spans="28:28" x14ac:dyDescent="0.6">
      <c r="AB1964" s="9"/>
    </row>
    <row r="1965" spans="28:28" x14ac:dyDescent="0.6">
      <c r="AB1965" s="9"/>
    </row>
    <row r="1966" spans="28:28" x14ac:dyDescent="0.6">
      <c r="AB1966" s="9"/>
    </row>
    <row r="1967" spans="28:28" x14ac:dyDescent="0.6">
      <c r="AB1967" s="9"/>
    </row>
    <row r="1968" spans="28:28" x14ac:dyDescent="0.6">
      <c r="AB1968" s="9"/>
    </row>
    <row r="1969" spans="28:28" x14ac:dyDescent="0.6">
      <c r="AB1969" s="9"/>
    </row>
    <row r="1970" spans="28:28" x14ac:dyDescent="0.6">
      <c r="AB1970" s="9"/>
    </row>
    <row r="1971" spans="28:28" x14ac:dyDescent="0.6">
      <c r="AB1971" s="9"/>
    </row>
    <row r="1972" spans="28:28" x14ac:dyDescent="0.6">
      <c r="AB1972" s="9"/>
    </row>
    <row r="1973" spans="28:28" x14ac:dyDescent="0.6">
      <c r="AB1973" s="9"/>
    </row>
    <row r="1974" spans="28:28" x14ac:dyDescent="0.6">
      <c r="AB1974" s="9"/>
    </row>
    <row r="1975" spans="28:28" x14ac:dyDescent="0.6">
      <c r="AB1975" s="9"/>
    </row>
    <row r="1976" spans="28:28" x14ac:dyDescent="0.6">
      <c r="AB1976" s="9"/>
    </row>
    <row r="1977" spans="28:28" x14ac:dyDescent="0.6">
      <c r="AB1977" s="9"/>
    </row>
    <row r="1978" spans="28:28" x14ac:dyDescent="0.6">
      <c r="AB1978" s="9"/>
    </row>
    <row r="1979" spans="28:28" x14ac:dyDescent="0.6">
      <c r="AB1979" s="9"/>
    </row>
    <row r="1980" spans="28:28" x14ac:dyDescent="0.6">
      <c r="AB1980" s="9"/>
    </row>
    <row r="1981" spans="28:28" x14ac:dyDescent="0.6">
      <c r="AB1981" s="9"/>
    </row>
    <row r="1982" spans="28:28" x14ac:dyDescent="0.6">
      <c r="AB1982" s="9"/>
    </row>
    <row r="1983" spans="28:28" x14ac:dyDescent="0.6">
      <c r="AB1983" s="9"/>
    </row>
    <row r="1984" spans="28:28" x14ac:dyDescent="0.6">
      <c r="AB1984" s="9"/>
    </row>
    <row r="1985" spans="28:28" x14ac:dyDescent="0.6">
      <c r="AB1985" s="9"/>
    </row>
    <row r="1986" spans="28:28" x14ac:dyDescent="0.6">
      <c r="AB1986" s="9"/>
    </row>
    <row r="1987" spans="28:28" x14ac:dyDescent="0.6">
      <c r="AB1987" s="9"/>
    </row>
    <row r="1988" spans="28:28" x14ac:dyDescent="0.6">
      <c r="AB1988" s="9"/>
    </row>
    <row r="1989" spans="28:28" x14ac:dyDescent="0.6">
      <c r="AB1989" s="9"/>
    </row>
    <row r="1990" spans="28:28" x14ac:dyDescent="0.6">
      <c r="AB1990" s="9"/>
    </row>
    <row r="1991" spans="28:28" x14ac:dyDescent="0.6">
      <c r="AB1991" s="9"/>
    </row>
    <row r="1992" spans="28:28" x14ac:dyDescent="0.6">
      <c r="AB1992" s="9"/>
    </row>
    <row r="1993" spans="28:28" x14ac:dyDescent="0.6">
      <c r="AB1993" s="9"/>
    </row>
    <row r="1994" spans="28:28" x14ac:dyDescent="0.6">
      <c r="AB1994" s="9"/>
    </row>
    <row r="1995" spans="28:28" x14ac:dyDescent="0.6">
      <c r="AB1995" s="9"/>
    </row>
    <row r="1996" spans="28:28" x14ac:dyDescent="0.6">
      <c r="AB1996" s="9"/>
    </row>
    <row r="1997" spans="28:28" x14ac:dyDescent="0.6">
      <c r="AB1997" s="9"/>
    </row>
    <row r="1998" spans="28:28" x14ac:dyDescent="0.6">
      <c r="AB1998" s="9"/>
    </row>
    <row r="1999" spans="28:28" x14ac:dyDescent="0.6">
      <c r="AB1999" s="9"/>
    </row>
    <row r="2000" spans="28:28" x14ac:dyDescent="0.6">
      <c r="AB2000" s="9"/>
    </row>
    <row r="2001" spans="28:28" x14ac:dyDescent="0.6">
      <c r="AB2001" s="9"/>
    </row>
    <row r="2002" spans="28:28" x14ac:dyDescent="0.6">
      <c r="AB2002" s="9"/>
    </row>
    <row r="2003" spans="28:28" x14ac:dyDescent="0.6">
      <c r="AB2003" s="9"/>
    </row>
    <row r="2004" spans="28:28" x14ac:dyDescent="0.6">
      <c r="AB2004" s="9"/>
    </row>
    <row r="2005" spans="28:28" x14ac:dyDescent="0.6">
      <c r="AB2005" s="9"/>
    </row>
    <row r="2006" spans="28:28" x14ac:dyDescent="0.6">
      <c r="AB2006" s="9"/>
    </row>
    <row r="2007" spans="28:28" x14ac:dyDescent="0.6">
      <c r="AB2007" s="9"/>
    </row>
    <row r="2008" spans="28:28" x14ac:dyDescent="0.6">
      <c r="AB2008" s="9"/>
    </row>
    <row r="2009" spans="28:28" x14ac:dyDescent="0.6">
      <c r="AB2009" s="9"/>
    </row>
    <row r="2010" spans="28:28" x14ac:dyDescent="0.6">
      <c r="AB2010" s="9"/>
    </row>
    <row r="2011" spans="28:28" x14ac:dyDescent="0.6">
      <c r="AB2011" s="9"/>
    </row>
    <row r="2012" spans="28:28" x14ac:dyDescent="0.6">
      <c r="AB2012" s="9"/>
    </row>
    <row r="2013" spans="28:28" x14ac:dyDescent="0.6">
      <c r="AB2013" s="9"/>
    </row>
    <row r="2014" spans="28:28" x14ac:dyDescent="0.6">
      <c r="AB2014" s="9"/>
    </row>
    <row r="2015" spans="28:28" x14ac:dyDescent="0.6">
      <c r="AB2015" s="9"/>
    </row>
    <row r="2016" spans="28:28" x14ac:dyDescent="0.6">
      <c r="AB2016" s="9"/>
    </row>
    <row r="2017" spans="28:28" x14ac:dyDescent="0.6">
      <c r="AB2017" s="9"/>
    </row>
    <row r="2018" spans="28:28" x14ac:dyDescent="0.6">
      <c r="AB2018" s="9"/>
    </row>
    <row r="2019" spans="28:28" x14ac:dyDescent="0.6">
      <c r="AB2019" s="9"/>
    </row>
    <row r="2020" spans="28:28" x14ac:dyDescent="0.6">
      <c r="AB2020" s="9"/>
    </row>
    <row r="2021" spans="28:28" x14ac:dyDescent="0.6">
      <c r="AB2021" s="9"/>
    </row>
    <row r="2022" spans="28:28" x14ac:dyDescent="0.6">
      <c r="AB2022" s="9"/>
    </row>
    <row r="2023" spans="28:28" x14ac:dyDescent="0.6">
      <c r="AB2023" s="9"/>
    </row>
    <row r="2024" spans="28:28" x14ac:dyDescent="0.6">
      <c r="AB2024" s="9"/>
    </row>
    <row r="2025" spans="28:28" x14ac:dyDescent="0.6">
      <c r="AB2025" s="9"/>
    </row>
    <row r="2026" spans="28:28" x14ac:dyDescent="0.6">
      <c r="AB2026" s="9"/>
    </row>
    <row r="2027" spans="28:28" x14ac:dyDescent="0.6">
      <c r="AB2027" s="9"/>
    </row>
    <row r="2028" spans="28:28" x14ac:dyDescent="0.6">
      <c r="AB2028" s="9"/>
    </row>
    <row r="2029" spans="28:28" x14ac:dyDescent="0.6">
      <c r="AB2029" s="9"/>
    </row>
    <row r="2030" spans="28:28" x14ac:dyDescent="0.6">
      <c r="AB2030" s="9"/>
    </row>
    <row r="2031" spans="28:28" x14ac:dyDescent="0.6">
      <c r="AB2031" s="9"/>
    </row>
    <row r="2032" spans="28:28" x14ac:dyDescent="0.6">
      <c r="AB2032" s="9"/>
    </row>
    <row r="2033" spans="28:28" x14ac:dyDescent="0.6">
      <c r="AB2033" s="9"/>
    </row>
    <row r="2034" spans="28:28" x14ac:dyDescent="0.6">
      <c r="AB2034" s="9"/>
    </row>
    <row r="2035" spans="28:28" x14ac:dyDescent="0.6">
      <c r="AB2035" s="9"/>
    </row>
    <row r="2036" spans="28:28" x14ac:dyDescent="0.6">
      <c r="AB2036" s="9"/>
    </row>
    <row r="2037" spans="28:28" x14ac:dyDescent="0.6">
      <c r="AB2037" s="9"/>
    </row>
    <row r="2038" spans="28:28" x14ac:dyDescent="0.6">
      <c r="AB2038" s="9"/>
    </row>
    <row r="2039" spans="28:28" x14ac:dyDescent="0.6">
      <c r="AB2039" s="9"/>
    </row>
    <row r="2040" spans="28:28" x14ac:dyDescent="0.6">
      <c r="AB2040" s="9"/>
    </row>
    <row r="2041" spans="28:28" x14ac:dyDescent="0.6">
      <c r="AB2041" s="9"/>
    </row>
    <row r="2042" spans="28:28" x14ac:dyDescent="0.6">
      <c r="AB2042" s="9"/>
    </row>
    <row r="2043" spans="28:28" x14ac:dyDescent="0.6">
      <c r="AB2043" s="9"/>
    </row>
    <row r="2044" spans="28:28" x14ac:dyDescent="0.6">
      <c r="AB2044" s="9"/>
    </row>
    <row r="2045" spans="28:28" x14ac:dyDescent="0.6">
      <c r="AB2045" s="9"/>
    </row>
    <row r="2046" spans="28:28" x14ac:dyDescent="0.6">
      <c r="AB2046" s="9"/>
    </row>
    <row r="2047" spans="28:28" x14ac:dyDescent="0.6">
      <c r="AB2047" s="9"/>
    </row>
    <row r="2048" spans="28:28" x14ac:dyDescent="0.6">
      <c r="AB2048" s="9"/>
    </row>
    <row r="2049" spans="28:28" x14ac:dyDescent="0.6">
      <c r="AB2049" s="9"/>
    </row>
    <row r="2050" spans="28:28" x14ac:dyDescent="0.6">
      <c r="AB2050" s="9"/>
    </row>
    <row r="2051" spans="28:28" x14ac:dyDescent="0.6">
      <c r="AB2051" s="9"/>
    </row>
    <row r="2052" spans="28:28" x14ac:dyDescent="0.6">
      <c r="AB2052" s="9"/>
    </row>
    <row r="2053" spans="28:28" x14ac:dyDescent="0.6">
      <c r="AB2053" s="9"/>
    </row>
    <row r="2054" spans="28:28" x14ac:dyDescent="0.6">
      <c r="AB2054" s="9"/>
    </row>
    <row r="2055" spans="28:28" x14ac:dyDescent="0.6">
      <c r="AB2055" s="9"/>
    </row>
    <row r="2056" spans="28:28" x14ac:dyDescent="0.6">
      <c r="AB2056" s="9"/>
    </row>
    <row r="2057" spans="28:28" x14ac:dyDescent="0.6">
      <c r="AB2057" s="9"/>
    </row>
    <row r="2058" spans="28:28" x14ac:dyDescent="0.6">
      <c r="AB2058" s="9"/>
    </row>
    <row r="2059" spans="28:28" x14ac:dyDescent="0.6">
      <c r="AB2059" s="9"/>
    </row>
    <row r="2060" spans="28:28" x14ac:dyDescent="0.6">
      <c r="AB2060" s="9"/>
    </row>
    <row r="2061" spans="28:28" x14ac:dyDescent="0.6">
      <c r="AB2061" s="9"/>
    </row>
    <row r="2062" spans="28:28" x14ac:dyDescent="0.6">
      <c r="AB2062" s="9"/>
    </row>
    <row r="2063" spans="28:28" x14ac:dyDescent="0.6">
      <c r="AB2063" s="9"/>
    </row>
    <row r="2064" spans="28:28" x14ac:dyDescent="0.6">
      <c r="AB2064" s="9"/>
    </row>
    <row r="2065" spans="28:28" x14ac:dyDescent="0.6">
      <c r="AB2065" s="9"/>
    </row>
    <row r="2066" spans="28:28" x14ac:dyDescent="0.6">
      <c r="AB2066" s="9"/>
    </row>
    <row r="2067" spans="28:28" x14ac:dyDescent="0.6">
      <c r="AB2067" s="9"/>
    </row>
    <row r="2068" spans="28:28" x14ac:dyDescent="0.6">
      <c r="AB2068" s="9"/>
    </row>
    <row r="2069" spans="28:28" x14ac:dyDescent="0.6">
      <c r="AB2069" s="9"/>
    </row>
    <row r="2070" spans="28:28" x14ac:dyDescent="0.6">
      <c r="AB2070" s="9"/>
    </row>
    <row r="2071" spans="28:28" x14ac:dyDescent="0.6">
      <c r="AB2071" s="9"/>
    </row>
    <row r="2072" spans="28:28" x14ac:dyDescent="0.6">
      <c r="AB2072" s="9"/>
    </row>
    <row r="2073" spans="28:28" x14ac:dyDescent="0.6">
      <c r="AB2073" s="9"/>
    </row>
    <row r="2074" spans="28:28" x14ac:dyDescent="0.6">
      <c r="AB2074" s="9"/>
    </row>
    <row r="2075" spans="28:28" x14ac:dyDescent="0.6">
      <c r="AB2075" s="9"/>
    </row>
    <row r="2076" spans="28:28" x14ac:dyDescent="0.6">
      <c r="AB2076" s="9"/>
    </row>
    <row r="2077" spans="28:28" x14ac:dyDescent="0.6">
      <c r="AB2077" s="9"/>
    </row>
    <row r="2078" spans="28:28" x14ac:dyDescent="0.6">
      <c r="AB2078" s="9"/>
    </row>
    <row r="2079" spans="28:28" x14ac:dyDescent="0.6">
      <c r="AB2079" s="9"/>
    </row>
    <row r="2080" spans="28:28" x14ac:dyDescent="0.6">
      <c r="AB2080" s="9"/>
    </row>
    <row r="2081" spans="28:28" x14ac:dyDescent="0.6">
      <c r="AB2081" s="9"/>
    </row>
    <row r="2082" spans="28:28" x14ac:dyDescent="0.6">
      <c r="AB2082" s="9"/>
    </row>
    <row r="2083" spans="28:28" x14ac:dyDescent="0.6">
      <c r="AB2083" s="9"/>
    </row>
    <row r="2084" spans="28:28" x14ac:dyDescent="0.6">
      <c r="AB2084" s="9"/>
    </row>
    <row r="2085" spans="28:28" x14ac:dyDescent="0.6">
      <c r="AB2085" s="9"/>
    </row>
    <row r="2086" spans="28:28" x14ac:dyDescent="0.6">
      <c r="AB2086" s="9"/>
    </row>
    <row r="2087" spans="28:28" x14ac:dyDescent="0.6">
      <c r="AB2087" s="9"/>
    </row>
    <row r="2088" spans="28:28" x14ac:dyDescent="0.6">
      <c r="AB2088" s="9"/>
    </row>
    <row r="2089" spans="28:28" x14ac:dyDescent="0.6">
      <c r="AB2089" s="9"/>
    </row>
    <row r="2090" spans="28:28" x14ac:dyDescent="0.6">
      <c r="AB2090" s="9"/>
    </row>
    <row r="2091" spans="28:28" x14ac:dyDescent="0.6">
      <c r="AB2091" s="9"/>
    </row>
    <row r="2092" spans="28:28" x14ac:dyDescent="0.6">
      <c r="AB2092" s="9"/>
    </row>
    <row r="2093" spans="28:28" x14ac:dyDescent="0.6">
      <c r="AB2093" s="9"/>
    </row>
    <row r="2094" spans="28:28" x14ac:dyDescent="0.6">
      <c r="AB2094" s="9"/>
    </row>
    <row r="2095" spans="28:28" x14ac:dyDescent="0.6">
      <c r="AB2095" s="9"/>
    </row>
    <row r="2096" spans="28:28" x14ac:dyDescent="0.6">
      <c r="AB2096" s="9"/>
    </row>
    <row r="2097" spans="28:28" x14ac:dyDescent="0.6">
      <c r="AB2097" s="9"/>
    </row>
    <row r="2098" spans="28:28" x14ac:dyDescent="0.6">
      <c r="AB2098" s="9"/>
    </row>
    <row r="2099" spans="28:28" x14ac:dyDescent="0.6">
      <c r="AB2099" s="9"/>
    </row>
    <row r="2100" spans="28:28" x14ac:dyDescent="0.6">
      <c r="AB2100" s="9"/>
    </row>
    <row r="2101" spans="28:28" x14ac:dyDescent="0.6">
      <c r="AB2101" s="9"/>
    </row>
    <row r="2102" spans="28:28" x14ac:dyDescent="0.6">
      <c r="AB2102" s="9"/>
    </row>
    <row r="2103" spans="28:28" x14ac:dyDescent="0.6">
      <c r="AB2103" s="9"/>
    </row>
    <row r="2104" spans="28:28" x14ac:dyDescent="0.6">
      <c r="AB2104" s="9"/>
    </row>
    <row r="2105" spans="28:28" x14ac:dyDescent="0.6">
      <c r="AB2105" s="9"/>
    </row>
    <row r="2106" spans="28:28" x14ac:dyDescent="0.6">
      <c r="AB2106" s="9"/>
    </row>
    <row r="2107" spans="28:28" x14ac:dyDescent="0.6">
      <c r="AB2107" s="9"/>
    </row>
    <row r="2108" spans="28:28" x14ac:dyDescent="0.6">
      <c r="AB2108" s="9"/>
    </row>
    <row r="2109" spans="28:28" x14ac:dyDescent="0.6">
      <c r="AB2109" s="9"/>
    </row>
    <row r="2110" spans="28:28" x14ac:dyDescent="0.6">
      <c r="AB2110" s="9"/>
    </row>
    <row r="2111" spans="28:28" x14ac:dyDescent="0.6">
      <c r="AB2111" s="9"/>
    </row>
    <row r="2112" spans="28:28" x14ac:dyDescent="0.6">
      <c r="AB2112" s="9"/>
    </row>
    <row r="2113" spans="28:28" x14ac:dyDescent="0.6">
      <c r="AB2113" s="9"/>
    </row>
    <row r="2114" spans="28:28" x14ac:dyDescent="0.6">
      <c r="AB2114" s="9"/>
    </row>
    <row r="2115" spans="28:28" x14ac:dyDescent="0.6">
      <c r="AB2115" s="9"/>
    </row>
    <row r="2116" spans="28:28" x14ac:dyDescent="0.6">
      <c r="AB2116" s="9"/>
    </row>
    <row r="2117" spans="28:28" x14ac:dyDescent="0.6">
      <c r="AB2117" s="9"/>
    </row>
    <row r="2118" spans="28:28" x14ac:dyDescent="0.6">
      <c r="AB2118" s="9"/>
    </row>
    <row r="2119" spans="28:28" x14ac:dyDescent="0.6">
      <c r="AB2119" s="9"/>
    </row>
    <row r="2120" spans="28:28" x14ac:dyDescent="0.6">
      <c r="AB2120" s="9"/>
    </row>
    <row r="2121" spans="28:28" x14ac:dyDescent="0.6">
      <c r="AB2121" s="9"/>
    </row>
    <row r="2122" spans="28:28" x14ac:dyDescent="0.6">
      <c r="AB2122" s="9"/>
    </row>
    <row r="2123" spans="28:28" x14ac:dyDescent="0.6">
      <c r="AB2123" s="9"/>
    </row>
    <row r="2124" spans="28:28" x14ac:dyDescent="0.6">
      <c r="AB2124" s="9"/>
    </row>
    <row r="2125" spans="28:28" x14ac:dyDescent="0.6">
      <c r="AB2125" s="9"/>
    </row>
    <row r="2126" spans="28:28" x14ac:dyDescent="0.6">
      <c r="AB2126" s="9"/>
    </row>
    <row r="2127" spans="28:28" x14ac:dyDescent="0.6">
      <c r="AB2127" s="9"/>
    </row>
    <row r="2128" spans="28:28" x14ac:dyDescent="0.6">
      <c r="AB2128" s="9"/>
    </row>
    <row r="2129" spans="28:28" x14ac:dyDescent="0.6">
      <c r="AB2129" s="9"/>
    </row>
    <row r="2130" spans="28:28" x14ac:dyDescent="0.6">
      <c r="AB2130" s="9"/>
    </row>
    <row r="2131" spans="28:28" x14ac:dyDescent="0.6">
      <c r="AB2131" s="9"/>
    </row>
    <row r="2132" spans="28:28" x14ac:dyDescent="0.6">
      <c r="AB2132" s="9"/>
    </row>
    <row r="2133" spans="28:28" x14ac:dyDescent="0.6">
      <c r="AB2133" s="9"/>
    </row>
    <row r="2134" spans="28:28" x14ac:dyDescent="0.6">
      <c r="AB2134" s="9"/>
    </row>
    <row r="2135" spans="28:28" x14ac:dyDescent="0.6">
      <c r="AB2135" s="9"/>
    </row>
    <row r="2136" spans="28:28" x14ac:dyDescent="0.6">
      <c r="AB2136" s="9"/>
    </row>
    <row r="2137" spans="28:28" x14ac:dyDescent="0.6">
      <c r="AB2137" s="9"/>
    </row>
    <row r="2138" spans="28:28" x14ac:dyDescent="0.6">
      <c r="AB2138" s="9"/>
    </row>
    <row r="2139" spans="28:28" x14ac:dyDescent="0.6">
      <c r="AB2139" s="9"/>
    </row>
    <row r="2140" spans="28:28" x14ac:dyDescent="0.6">
      <c r="AB2140" s="9"/>
    </row>
    <row r="2141" spans="28:28" x14ac:dyDescent="0.6">
      <c r="AB2141" s="9"/>
    </row>
    <row r="2142" spans="28:28" x14ac:dyDescent="0.6">
      <c r="AB2142" s="9"/>
    </row>
    <row r="2143" spans="28:28" x14ac:dyDescent="0.6">
      <c r="AB2143" s="9"/>
    </row>
    <row r="2144" spans="28:28" x14ac:dyDescent="0.6">
      <c r="AB2144" s="9"/>
    </row>
    <row r="2145" spans="28:28" x14ac:dyDescent="0.6">
      <c r="AB2145" s="9"/>
    </row>
    <row r="2146" spans="28:28" x14ac:dyDescent="0.6">
      <c r="AB2146" s="9"/>
    </row>
    <row r="2147" spans="28:28" x14ac:dyDescent="0.6">
      <c r="AB2147" s="9"/>
    </row>
    <row r="2148" spans="28:28" x14ac:dyDescent="0.6">
      <c r="AB2148" s="9"/>
    </row>
    <row r="2149" spans="28:28" x14ac:dyDescent="0.6">
      <c r="AB2149" s="9"/>
    </row>
    <row r="2150" spans="28:28" x14ac:dyDescent="0.6">
      <c r="AB2150" s="9"/>
    </row>
    <row r="2151" spans="28:28" x14ac:dyDescent="0.6">
      <c r="AB2151" s="9"/>
    </row>
    <row r="2152" spans="28:28" x14ac:dyDescent="0.6">
      <c r="AB2152" s="9"/>
    </row>
    <row r="2153" spans="28:28" x14ac:dyDescent="0.6">
      <c r="AB2153" s="9"/>
    </row>
    <row r="2154" spans="28:28" x14ac:dyDescent="0.6">
      <c r="AB2154" s="9"/>
    </row>
    <row r="2155" spans="28:28" x14ac:dyDescent="0.6">
      <c r="AB2155" s="9"/>
    </row>
    <row r="2156" spans="28:28" x14ac:dyDescent="0.6">
      <c r="AB2156" s="9"/>
    </row>
    <row r="2157" spans="28:28" x14ac:dyDescent="0.6">
      <c r="AB2157" s="9"/>
    </row>
    <row r="2158" spans="28:28" x14ac:dyDescent="0.6">
      <c r="AB2158" s="9"/>
    </row>
    <row r="2159" spans="28:28" x14ac:dyDescent="0.6">
      <c r="AB2159" s="9"/>
    </row>
    <row r="2160" spans="28:28" x14ac:dyDescent="0.6">
      <c r="AB2160" s="9"/>
    </row>
    <row r="2161" spans="28:28" x14ac:dyDescent="0.6">
      <c r="AB2161" s="9"/>
    </row>
    <row r="2162" spans="28:28" x14ac:dyDescent="0.6">
      <c r="AB2162" s="9"/>
    </row>
    <row r="2163" spans="28:28" x14ac:dyDescent="0.6">
      <c r="AB2163" s="9"/>
    </row>
    <row r="2164" spans="28:28" x14ac:dyDescent="0.6">
      <c r="AB2164" s="9"/>
    </row>
    <row r="2165" spans="28:28" x14ac:dyDescent="0.6">
      <c r="AB2165" s="9"/>
    </row>
    <row r="2166" spans="28:28" x14ac:dyDescent="0.6">
      <c r="AB2166" s="9"/>
    </row>
    <row r="2167" spans="28:28" x14ac:dyDescent="0.6">
      <c r="AB2167" s="9"/>
    </row>
    <row r="2168" spans="28:28" x14ac:dyDescent="0.6">
      <c r="AB2168" s="9"/>
    </row>
    <row r="2169" spans="28:28" x14ac:dyDescent="0.6">
      <c r="AB2169" s="9"/>
    </row>
    <row r="2170" spans="28:28" x14ac:dyDescent="0.6">
      <c r="AB2170" s="9"/>
    </row>
    <row r="2171" spans="28:28" x14ac:dyDescent="0.6">
      <c r="AB2171" s="9"/>
    </row>
    <row r="2172" spans="28:28" x14ac:dyDescent="0.6">
      <c r="AB2172" s="9"/>
    </row>
    <row r="2173" spans="28:28" x14ac:dyDescent="0.6">
      <c r="AB2173" s="9"/>
    </row>
    <row r="2174" spans="28:28" x14ac:dyDescent="0.6">
      <c r="AB2174" s="9"/>
    </row>
    <row r="2175" spans="28:28" x14ac:dyDescent="0.6">
      <c r="AB2175" s="9"/>
    </row>
    <row r="2176" spans="28:28" x14ac:dyDescent="0.6">
      <c r="AB2176" s="9"/>
    </row>
    <row r="2177" spans="28:28" x14ac:dyDescent="0.6">
      <c r="AB2177" s="9"/>
    </row>
    <row r="2178" spans="28:28" x14ac:dyDescent="0.6">
      <c r="AB2178" s="9"/>
    </row>
    <row r="2179" spans="28:28" x14ac:dyDescent="0.6">
      <c r="AB2179" s="9"/>
    </row>
    <row r="2180" spans="28:28" x14ac:dyDescent="0.6">
      <c r="AB2180" s="9"/>
    </row>
    <row r="2181" spans="28:28" x14ac:dyDescent="0.6">
      <c r="AB2181" s="9"/>
    </row>
    <row r="2182" spans="28:28" x14ac:dyDescent="0.6">
      <c r="AB2182" s="9"/>
    </row>
    <row r="2183" spans="28:28" x14ac:dyDescent="0.6">
      <c r="AB2183" s="9"/>
    </row>
    <row r="2184" spans="28:28" x14ac:dyDescent="0.6">
      <c r="AB2184" s="9"/>
    </row>
    <row r="2185" spans="28:28" x14ac:dyDescent="0.6">
      <c r="AB2185" s="9"/>
    </row>
    <row r="2186" spans="28:28" x14ac:dyDescent="0.6">
      <c r="AB2186" s="9"/>
    </row>
    <row r="2187" spans="28:28" x14ac:dyDescent="0.6">
      <c r="AB2187" s="9"/>
    </row>
    <row r="2188" spans="28:28" x14ac:dyDescent="0.6">
      <c r="AB2188" s="9"/>
    </row>
    <row r="2189" spans="28:28" x14ac:dyDescent="0.6">
      <c r="AB2189" s="9"/>
    </row>
    <row r="2190" spans="28:28" x14ac:dyDescent="0.6">
      <c r="AB2190" s="9"/>
    </row>
    <row r="2191" spans="28:28" x14ac:dyDescent="0.6">
      <c r="AB2191" s="9"/>
    </row>
    <row r="2192" spans="28:28" x14ac:dyDescent="0.6">
      <c r="AB2192" s="9"/>
    </row>
    <row r="2193" spans="28:28" x14ac:dyDescent="0.6">
      <c r="AB2193" s="9"/>
    </row>
    <row r="2194" spans="28:28" x14ac:dyDescent="0.6">
      <c r="AB2194" s="9"/>
    </row>
    <row r="2195" spans="28:28" x14ac:dyDescent="0.6">
      <c r="AB2195" s="9"/>
    </row>
    <row r="2196" spans="28:28" x14ac:dyDescent="0.6">
      <c r="AB2196" s="9"/>
    </row>
    <row r="2197" spans="28:28" x14ac:dyDescent="0.6">
      <c r="AB2197" s="9"/>
    </row>
    <row r="2198" spans="28:28" x14ac:dyDescent="0.6">
      <c r="AB2198" s="9"/>
    </row>
    <row r="2199" spans="28:28" x14ac:dyDescent="0.6">
      <c r="AB2199" s="9"/>
    </row>
    <row r="2200" spans="28:28" x14ac:dyDescent="0.6">
      <c r="AB2200" s="9"/>
    </row>
    <row r="2201" spans="28:28" x14ac:dyDescent="0.6">
      <c r="AB2201" s="9"/>
    </row>
    <row r="2202" spans="28:28" x14ac:dyDescent="0.6">
      <c r="AB2202" s="9"/>
    </row>
    <row r="2203" spans="28:28" x14ac:dyDescent="0.6">
      <c r="AB2203" s="9"/>
    </row>
    <row r="2204" spans="28:28" x14ac:dyDescent="0.6">
      <c r="AB2204" s="9"/>
    </row>
    <row r="2205" spans="28:28" x14ac:dyDescent="0.6">
      <c r="AB2205" s="9"/>
    </row>
    <row r="2206" spans="28:28" x14ac:dyDescent="0.6">
      <c r="AB2206" s="9"/>
    </row>
    <row r="2207" spans="28:28" x14ac:dyDescent="0.6">
      <c r="AB2207" s="9"/>
    </row>
    <row r="2208" spans="28:28" x14ac:dyDescent="0.6">
      <c r="AB2208" s="9"/>
    </row>
    <row r="2209" spans="28:28" x14ac:dyDescent="0.6">
      <c r="AB2209" s="9"/>
    </row>
    <row r="2210" spans="28:28" x14ac:dyDescent="0.6">
      <c r="AB2210" s="9"/>
    </row>
    <row r="2211" spans="28:28" x14ac:dyDescent="0.6">
      <c r="AB2211" s="9"/>
    </row>
    <row r="2212" spans="28:28" x14ac:dyDescent="0.6">
      <c r="AB2212" s="9"/>
    </row>
    <row r="2213" spans="28:28" x14ac:dyDescent="0.6">
      <c r="AB2213" s="9"/>
    </row>
    <row r="2214" spans="28:28" x14ac:dyDescent="0.6">
      <c r="AB2214" s="9"/>
    </row>
    <row r="2215" spans="28:28" x14ac:dyDescent="0.6">
      <c r="AB2215" s="9"/>
    </row>
    <row r="2216" spans="28:28" x14ac:dyDescent="0.6">
      <c r="AB2216" s="9"/>
    </row>
    <row r="2217" spans="28:28" x14ac:dyDescent="0.6">
      <c r="AB2217" s="9"/>
    </row>
    <row r="2218" spans="28:28" x14ac:dyDescent="0.6">
      <c r="AB2218" s="9"/>
    </row>
    <row r="2219" spans="28:28" x14ac:dyDescent="0.6">
      <c r="AB2219" s="9"/>
    </row>
    <row r="2220" spans="28:28" x14ac:dyDescent="0.6">
      <c r="AB2220" s="9"/>
    </row>
    <row r="2221" spans="28:28" x14ac:dyDescent="0.6">
      <c r="AB2221" s="9"/>
    </row>
    <row r="2222" spans="28:28" x14ac:dyDescent="0.6">
      <c r="AB2222" s="9"/>
    </row>
    <row r="2223" spans="28:28" x14ac:dyDescent="0.6">
      <c r="AB2223" s="9"/>
    </row>
    <row r="2224" spans="28:28" x14ac:dyDescent="0.6">
      <c r="AB2224" s="9"/>
    </row>
    <row r="2225" spans="28:28" x14ac:dyDescent="0.6">
      <c r="AB2225" s="9"/>
    </row>
    <row r="2226" spans="28:28" x14ac:dyDescent="0.6">
      <c r="AB2226" s="9"/>
    </row>
    <row r="2227" spans="28:28" x14ac:dyDescent="0.6">
      <c r="AB2227" s="9"/>
    </row>
    <row r="2228" spans="28:28" x14ac:dyDescent="0.6">
      <c r="AB2228" s="9"/>
    </row>
    <row r="2229" spans="28:28" x14ac:dyDescent="0.6">
      <c r="AB2229" s="9"/>
    </row>
    <row r="2230" spans="28:28" x14ac:dyDescent="0.6">
      <c r="AB2230" s="9"/>
    </row>
    <row r="2231" spans="28:28" x14ac:dyDescent="0.6">
      <c r="AB2231" s="9"/>
    </row>
    <row r="2232" spans="28:28" x14ac:dyDescent="0.6">
      <c r="AB2232" s="9"/>
    </row>
    <row r="2233" spans="28:28" x14ac:dyDescent="0.6">
      <c r="AB2233" s="9"/>
    </row>
    <row r="2234" spans="28:28" x14ac:dyDescent="0.6">
      <c r="AB2234" s="9"/>
    </row>
    <row r="2235" spans="28:28" x14ac:dyDescent="0.6">
      <c r="AB2235" s="9"/>
    </row>
    <row r="2236" spans="28:28" x14ac:dyDescent="0.6">
      <c r="AB2236" s="9"/>
    </row>
    <row r="2237" spans="28:28" x14ac:dyDescent="0.6">
      <c r="AB2237" s="9"/>
    </row>
    <row r="2238" spans="28:28" x14ac:dyDescent="0.6">
      <c r="AB2238" s="9"/>
    </row>
    <row r="2239" spans="28:28" x14ac:dyDescent="0.6">
      <c r="AB2239" s="9"/>
    </row>
    <row r="2240" spans="28:28" x14ac:dyDescent="0.6">
      <c r="AB2240" s="9"/>
    </row>
    <row r="2241" spans="28:28" x14ac:dyDescent="0.6">
      <c r="AB2241" s="9"/>
    </row>
    <row r="2242" spans="28:28" x14ac:dyDescent="0.6">
      <c r="AB2242" s="9"/>
    </row>
    <row r="2243" spans="28:28" x14ac:dyDescent="0.6">
      <c r="AB2243" s="9"/>
    </row>
    <row r="2244" spans="28:28" x14ac:dyDescent="0.6">
      <c r="AB2244" s="9"/>
    </row>
    <row r="2245" spans="28:28" x14ac:dyDescent="0.6">
      <c r="AB2245" s="9"/>
    </row>
    <row r="2246" spans="28:28" x14ac:dyDescent="0.6">
      <c r="AB2246" s="9"/>
    </row>
    <row r="2247" spans="28:28" x14ac:dyDescent="0.6">
      <c r="AB2247" s="9"/>
    </row>
    <row r="2248" spans="28:28" x14ac:dyDescent="0.6">
      <c r="AB2248" s="9"/>
    </row>
    <row r="2249" spans="28:28" x14ac:dyDescent="0.6">
      <c r="AB2249" s="9"/>
    </row>
    <row r="2250" spans="28:28" x14ac:dyDescent="0.6">
      <c r="AB2250" s="9"/>
    </row>
    <row r="2251" spans="28:28" x14ac:dyDescent="0.6">
      <c r="AB2251" s="9"/>
    </row>
    <row r="2252" spans="28:28" x14ac:dyDescent="0.6">
      <c r="AB2252" s="9"/>
    </row>
    <row r="2253" spans="28:28" x14ac:dyDescent="0.6">
      <c r="AB2253" s="9"/>
    </row>
    <row r="2254" spans="28:28" x14ac:dyDescent="0.6">
      <c r="AB2254" s="9"/>
    </row>
    <row r="2255" spans="28:28" x14ac:dyDescent="0.6">
      <c r="AB2255" s="9"/>
    </row>
    <row r="2256" spans="28:28" x14ac:dyDescent="0.6">
      <c r="AB2256" s="9"/>
    </row>
    <row r="2257" spans="28:28" x14ac:dyDescent="0.6">
      <c r="AB2257" s="9"/>
    </row>
    <row r="2258" spans="28:28" x14ac:dyDescent="0.6">
      <c r="AB2258" s="9"/>
    </row>
    <row r="2259" spans="28:28" x14ac:dyDescent="0.6">
      <c r="AB2259" s="9"/>
    </row>
    <row r="2260" spans="28:28" x14ac:dyDescent="0.6">
      <c r="AB2260" s="9"/>
    </row>
    <row r="2261" spans="28:28" x14ac:dyDescent="0.6">
      <c r="AB2261" s="9"/>
    </row>
    <row r="2262" spans="28:28" x14ac:dyDescent="0.6">
      <c r="AB2262" s="9"/>
    </row>
    <row r="2263" spans="28:28" x14ac:dyDescent="0.6">
      <c r="AB2263" s="9"/>
    </row>
    <row r="2264" spans="28:28" x14ac:dyDescent="0.6">
      <c r="AB2264" s="9"/>
    </row>
    <row r="2265" spans="28:28" x14ac:dyDescent="0.6">
      <c r="AB2265" s="9"/>
    </row>
    <row r="2266" spans="28:28" x14ac:dyDescent="0.6">
      <c r="AB2266" s="9"/>
    </row>
    <row r="2267" spans="28:28" x14ac:dyDescent="0.6">
      <c r="AB2267" s="9"/>
    </row>
    <row r="2268" spans="28:28" x14ac:dyDescent="0.6">
      <c r="AB2268" s="9"/>
    </row>
    <row r="2269" spans="28:28" x14ac:dyDescent="0.6">
      <c r="AB2269" s="9"/>
    </row>
    <row r="2270" spans="28:28" x14ac:dyDescent="0.6">
      <c r="AB2270" s="9"/>
    </row>
    <row r="2271" spans="28:28" x14ac:dyDescent="0.6">
      <c r="AB2271" s="9"/>
    </row>
    <row r="2272" spans="28:28" x14ac:dyDescent="0.6">
      <c r="AB2272" s="9"/>
    </row>
    <row r="2273" spans="28:28" x14ac:dyDescent="0.6">
      <c r="AB2273" s="9"/>
    </row>
    <row r="2274" spans="28:28" x14ac:dyDescent="0.6">
      <c r="AB2274" s="9"/>
    </row>
    <row r="2275" spans="28:28" x14ac:dyDescent="0.6">
      <c r="AB2275" s="9"/>
    </row>
    <row r="2276" spans="28:28" x14ac:dyDescent="0.6">
      <c r="AB2276" s="9"/>
    </row>
    <row r="2277" spans="28:28" x14ac:dyDescent="0.6">
      <c r="AB2277" s="9"/>
    </row>
    <row r="2278" spans="28:28" x14ac:dyDescent="0.6">
      <c r="AB2278" s="9"/>
    </row>
    <row r="2279" spans="28:28" x14ac:dyDescent="0.6">
      <c r="AB2279" s="9"/>
    </row>
    <row r="2280" spans="28:28" x14ac:dyDescent="0.6">
      <c r="AB2280" s="9"/>
    </row>
    <row r="2281" spans="28:28" x14ac:dyDescent="0.6">
      <c r="AB2281" s="9"/>
    </row>
    <row r="2282" spans="28:28" x14ac:dyDescent="0.6">
      <c r="AB2282" s="9"/>
    </row>
    <row r="2283" spans="28:28" x14ac:dyDescent="0.6">
      <c r="AB2283" s="9"/>
    </row>
    <row r="2284" spans="28:28" x14ac:dyDescent="0.6">
      <c r="AB2284" s="9"/>
    </row>
    <row r="2285" spans="28:28" x14ac:dyDescent="0.6">
      <c r="AB2285" s="9"/>
    </row>
    <row r="2286" spans="28:28" x14ac:dyDescent="0.6">
      <c r="AB2286" s="9"/>
    </row>
    <row r="2287" spans="28:28" x14ac:dyDescent="0.6">
      <c r="AB2287" s="9"/>
    </row>
    <row r="2288" spans="28:28" x14ac:dyDescent="0.6">
      <c r="AB2288" s="9"/>
    </row>
    <row r="2289" spans="28:28" x14ac:dyDescent="0.6">
      <c r="AB2289" s="9"/>
    </row>
    <row r="2290" spans="28:28" x14ac:dyDescent="0.6">
      <c r="AB2290" s="9"/>
    </row>
    <row r="2291" spans="28:28" x14ac:dyDescent="0.6">
      <c r="AB2291" s="9"/>
    </row>
    <row r="2292" spans="28:28" x14ac:dyDescent="0.6">
      <c r="AB2292" s="9"/>
    </row>
    <row r="2293" spans="28:28" x14ac:dyDescent="0.6">
      <c r="AB2293" s="9"/>
    </row>
    <row r="2294" spans="28:28" x14ac:dyDescent="0.6">
      <c r="AB2294" s="9"/>
    </row>
    <row r="2295" spans="28:28" x14ac:dyDescent="0.6">
      <c r="AB2295" s="9"/>
    </row>
    <row r="2296" spans="28:28" x14ac:dyDescent="0.6">
      <c r="AB2296" s="9"/>
    </row>
    <row r="2297" spans="28:28" x14ac:dyDescent="0.6">
      <c r="AB2297" s="9"/>
    </row>
    <row r="2298" spans="28:28" x14ac:dyDescent="0.6">
      <c r="AB2298" s="9"/>
    </row>
    <row r="2299" spans="28:28" x14ac:dyDescent="0.6">
      <c r="AB2299" s="9"/>
    </row>
    <row r="2300" spans="28:28" x14ac:dyDescent="0.6">
      <c r="AB2300" s="9"/>
    </row>
    <row r="2301" spans="28:28" x14ac:dyDescent="0.6">
      <c r="AB2301" s="9"/>
    </row>
    <row r="2302" spans="28:28" x14ac:dyDescent="0.6">
      <c r="AB2302" s="9"/>
    </row>
    <row r="2303" spans="28:28" x14ac:dyDescent="0.6">
      <c r="AB2303" s="9"/>
    </row>
    <row r="2304" spans="28:28" x14ac:dyDescent="0.6">
      <c r="AB2304" s="9"/>
    </row>
    <row r="2305" spans="28:28" x14ac:dyDescent="0.6">
      <c r="AB2305" s="9"/>
    </row>
    <row r="2306" spans="28:28" x14ac:dyDescent="0.6">
      <c r="AB2306" s="9"/>
    </row>
    <row r="2307" spans="28:28" x14ac:dyDescent="0.6">
      <c r="AB2307" s="9"/>
    </row>
    <row r="2308" spans="28:28" x14ac:dyDescent="0.6">
      <c r="AB2308" s="9"/>
    </row>
    <row r="2309" spans="28:28" x14ac:dyDescent="0.6">
      <c r="AB2309" s="9"/>
    </row>
    <row r="2310" spans="28:28" x14ac:dyDescent="0.6">
      <c r="AB2310" s="9"/>
    </row>
    <row r="2311" spans="28:28" x14ac:dyDescent="0.6">
      <c r="AB2311" s="9"/>
    </row>
    <row r="2312" spans="28:28" x14ac:dyDescent="0.6">
      <c r="AB2312" s="9"/>
    </row>
    <row r="2313" spans="28:28" x14ac:dyDescent="0.6">
      <c r="AB2313" s="9"/>
    </row>
    <row r="2314" spans="28:28" x14ac:dyDescent="0.6">
      <c r="AB2314" s="9"/>
    </row>
    <row r="2315" spans="28:28" x14ac:dyDescent="0.6">
      <c r="AB2315" s="9"/>
    </row>
    <row r="2316" spans="28:28" x14ac:dyDescent="0.6">
      <c r="AB2316" s="9"/>
    </row>
    <row r="2317" spans="28:28" x14ac:dyDescent="0.6">
      <c r="AB2317" s="9"/>
    </row>
    <row r="2318" spans="28:28" x14ac:dyDescent="0.6">
      <c r="AB2318" s="9"/>
    </row>
    <row r="2319" spans="28:28" x14ac:dyDescent="0.6">
      <c r="AB2319" s="9"/>
    </row>
    <row r="2320" spans="28:28" x14ac:dyDescent="0.6">
      <c r="AB2320" s="9"/>
    </row>
    <row r="2321" spans="28:28" x14ac:dyDescent="0.6">
      <c r="AB2321" s="9"/>
    </row>
    <row r="2322" spans="28:28" x14ac:dyDescent="0.6">
      <c r="AB2322" s="9"/>
    </row>
    <row r="2323" spans="28:28" x14ac:dyDescent="0.6">
      <c r="AB2323" s="9"/>
    </row>
    <row r="2324" spans="28:28" x14ac:dyDescent="0.6">
      <c r="AB2324" s="9"/>
    </row>
    <row r="2325" spans="28:28" x14ac:dyDescent="0.6">
      <c r="AB2325" s="9"/>
    </row>
    <row r="2326" spans="28:28" x14ac:dyDescent="0.6">
      <c r="AB2326" s="9"/>
    </row>
    <row r="2327" spans="28:28" x14ac:dyDescent="0.6">
      <c r="AB2327" s="9"/>
    </row>
    <row r="2328" spans="28:28" x14ac:dyDescent="0.6">
      <c r="AB2328" s="9"/>
    </row>
    <row r="2329" spans="28:28" x14ac:dyDescent="0.6">
      <c r="AB2329" s="9"/>
    </row>
    <row r="2330" spans="28:28" x14ac:dyDescent="0.6">
      <c r="AB2330" s="9"/>
    </row>
    <row r="2331" spans="28:28" x14ac:dyDescent="0.6">
      <c r="AB2331" s="9"/>
    </row>
    <row r="2332" spans="28:28" x14ac:dyDescent="0.6">
      <c r="AB2332" s="9"/>
    </row>
    <row r="2333" spans="28:28" x14ac:dyDescent="0.6">
      <c r="AB2333" s="9"/>
    </row>
    <row r="2334" spans="28:28" x14ac:dyDescent="0.6">
      <c r="AB2334" s="9"/>
    </row>
    <row r="2335" spans="28:28" x14ac:dyDescent="0.6">
      <c r="AB2335" s="9"/>
    </row>
    <row r="2336" spans="28:28" x14ac:dyDescent="0.6">
      <c r="AB2336" s="9"/>
    </row>
    <row r="2337" spans="28:28" x14ac:dyDescent="0.6">
      <c r="AB2337" s="9"/>
    </row>
    <row r="2338" spans="28:28" x14ac:dyDescent="0.6">
      <c r="AB2338" s="9"/>
    </row>
    <row r="2339" spans="28:28" x14ac:dyDescent="0.6">
      <c r="AB2339" s="9"/>
    </row>
    <row r="2340" spans="28:28" x14ac:dyDescent="0.6">
      <c r="AB2340" s="9"/>
    </row>
    <row r="2341" spans="28:28" x14ac:dyDescent="0.6">
      <c r="AB2341" s="9"/>
    </row>
    <row r="2342" spans="28:28" x14ac:dyDescent="0.6">
      <c r="AB2342" s="9"/>
    </row>
    <row r="2343" spans="28:28" x14ac:dyDescent="0.6">
      <c r="AB2343" s="9"/>
    </row>
    <row r="2344" spans="28:28" x14ac:dyDescent="0.6">
      <c r="AB2344" s="9"/>
    </row>
    <row r="2345" spans="28:28" x14ac:dyDescent="0.6">
      <c r="AB2345" s="9"/>
    </row>
    <row r="2346" spans="28:28" x14ac:dyDescent="0.6">
      <c r="AB2346" s="9"/>
    </row>
    <row r="2347" spans="28:28" x14ac:dyDescent="0.6">
      <c r="AB2347" s="9"/>
    </row>
    <row r="2348" spans="28:28" x14ac:dyDescent="0.6">
      <c r="AB2348" s="9"/>
    </row>
    <row r="2349" spans="28:28" x14ac:dyDescent="0.6">
      <c r="AB2349" s="9"/>
    </row>
    <row r="2350" spans="28:28" x14ac:dyDescent="0.6">
      <c r="AB2350" s="9"/>
    </row>
    <row r="2351" spans="28:28" x14ac:dyDescent="0.6">
      <c r="AB2351" s="9"/>
    </row>
    <row r="2352" spans="28:28" x14ac:dyDescent="0.6">
      <c r="AB2352" s="9"/>
    </row>
    <row r="2353" spans="28:28" x14ac:dyDescent="0.6">
      <c r="AB2353" s="9"/>
    </row>
    <row r="2354" spans="28:28" x14ac:dyDescent="0.6">
      <c r="AB2354" s="9"/>
    </row>
    <row r="2355" spans="28:28" x14ac:dyDescent="0.6">
      <c r="AB2355" s="9"/>
    </row>
    <row r="2356" spans="28:28" x14ac:dyDescent="0.6">
      <c r="AB2356" s="9"/>
    </row>
    <row r="2357" spans="28:28" x14ac:dyDescent="0.6">
      <c r="AB2357" s="9"/>
    </row>
    <row r="2358" spans="28:28" x14ac:dyDescent="0.6">
      <c r="AB2358" s="9"/>
    </row>
    <row r="2359" spans="28:28" x14ac:dyDescent="0.6">
      <c r="AB2359" s="9"/>
    </row>
    <row r="2360" spans="28:28" x14ac:dyDescent="0.6">
      <c r="AB2360" s="9"/>
    </row>
    <row r="2361" spans="28:28" x14ac:dyDescent="0.6">
      <c r="AB2361" s="9"/>
    </row>
    <row r="2362" spans="28:28" x14ac:dyDescent="0.6">
      <c r="AB2362" s="9"/>
    </row>
    <row r="2363" spans="28:28" x14ac:dyDescent="0.6">
      <c r="AB2363" s="9"/>
    </row>
    <row r="2364" spans="28:28" x14ac:dyDescent="0.6">
      <c r="AB2364" s="9"/>
    </row>
    <row r="2365" spans="28:28" x14ac:dyDescent="0.6">
      <c r="AB2365" s="9"/>
    </row>
    <row r="2366" spans="28:28" x14ac:dyDescent="0.6">
      <c r="AB2366" s="9"/>
    </row>
    <row r="2367" spans="28:28" x14ac:dyDescent="0.6">
      <c r="AB2367" s="9"/>
    </row>
    <row r="2368" spans="28:28" x14ac:dyDescent="0.6">
      <c r="AB2368" s="9"/>
    </row>
    <row r="2369" spans="28:28" x14ac:dyDescent="0.6">
      <c r="AB2369" s="9"/>
    </row>
    <row r="2370" spans="28:28" x14ac:dyDescent="0.6">
      <c r="AB2370" s="9"/>
    </row>
    <row r="2371" spans="28:28" x14ac:dyDescent="0.6">
      <c r="AB2371" s="9"/>
    </row>
    <row r="2372" spans="28:28" x14ac:dyDescent="0.6">
      <c r="AB2372" s="9"/>
    </row>
    <row r="2373" spans="28:28" x14ac:dyDescent="0.6">
      <c r="AB2373" s="9"/>
    </row>
    <row r="2374" spans="28:28" x14ac:dyDescent="0.6">
      <c r="AB2374" s="9"/>
    </row>
    <row r="2375" spans="28:28" x14ac:dyDescent="0.6">
      <c r="AB2375" s="9"/>
    </row>
    <row r="2376" spans="28:28" x14ac:dyDescent="0.6">
      <c r="AB2376" s="9"/>
    </row>
    <row r="2377" spans="28:28" x14ac:dyDescent="0.6">
      <c r="AB2377" s="9"/>
    </row>
    <row r="2378" spans="28:28" x14ac:dyDescent="0.6">
      <c r="AB2378" s="9"/>
    </row>
    <row r="2379" spans="28:28" x14ac:dyDescent="0.6">
      <c r="AB2379" s="9"/>
    </row>
    <row r="2380" spans="28:28" x14ac:dyDescent="0.6">
      <c r="AB2380" s="9"/>
    </row>
    <row r="2381" spans="28:28" x14ac:dyDescent="0.6">
      <c r="AB2381" s="9"/>
    </row>
    <row r="2382" spans="28:28" x14ac:dyDescent="0.6">
      <c r="AB2382" s="9"/>
    </row>
    <row r="2383" spans="28:28" x14ac:dyDescent="0.6">
      <c r="AB2383" s="9"/>
    </row>
    <row r="2384" spans="28:28" x14ac:dyDescent="0.6">
      <c r="AB2384" s="9"/>
    </row>
    <row r="2385" spans="28:28" x14ac:dyDescent="0.6">
      <c r="AB2385" s="9"/>
    </row>
    <row r="2386" spans="28:28" x14ac:dyDescent="0.6">
      <c r="AB2386" s="9"/>
    </row>
    <row r="2387" spans="28:28" x14ac:dyDescent="0.6">
      <c r="AB2387" s="9"/>
    </row>
    <row r="2388" spans="28:28" x14ac:dyDescent="0.6">
      <c r="AB2388" s="9"/>
    </row>
    <row r="2389" spans="28:28" x14ac:dyDescent="0.6">
      <c r="AB2389" s="9"/>
    </row>
    <row r="2390" spans="28:28" x14ac:dyDescent="0.6">
      <c r="AB2390" s="9"/>
    </row>
    <row r="2391" spans="28:28" x14ac:dyDescent="0.6">
      <c r="AB2391" s="9"/>
    </row>
    <row r="2392" spans="28:28" x14ac:dyDescent="0.6">
      <c r="AB2392" s="9"/>
    </row>
    <row r="2393" spans="28:28" x14ac:dyDescent="0.6">
      <c r="AB2393" s="9"/>
    </row>
    <row r="2394" spans="28:28" x14ac:dyDescent="0.6">
      <c r="AB2394" s="9"/>
    </row>
    <row r="2395" spans="28:28" x14ac:dyDescent="0.6">
      <c r="AB2395" s="9"/>
    </row>
    <row r="2396" spans="28:28" x14ac:dyDescent="0.6">
      <c r="AB2396" s="9"/>
    </row>
    <row r="2397" spans="28:28" x14ac:dyDescent="0.6">
      <c r="AB2397" s="9"/>
    </row>
    <row r="2398" spans="28:28" x14ac:dyDescent="0.6">
      <c r="AB2398" s="9"/>
    </row>
    <row r="2399" spans="28:28" x14ac:dyDescent="0.6">
      <c r="AB2399" s="9"/>
    </row>
    <row r="2400" spans="28:28" x14ac:dyDescent="0.6">
      <c r="AB2400" s="9"/>
    </row>
    <row r="2401" spans="28:28" x14ac:dyDescent="0.6">
      <c r="AB2401" s="9"/>
    </row>
    <row r="2402" spans="28:28" x14ac:dyDescent="0.6">
      <c r="AB2402" s="9"/>
    </row>
    <row r="2403" spans="28:28" x14ac:dyDescent="0.6">
      <c r="AB2403" s="9"/>
    </row>
    <row r="2404" spans="28:28" x14ac:dyDescent="0.6">
      <c r="AB2404" s="9"/>
    </row>
    <row r="2405" spans="28:28" x14ac:dyDescent="0.6">
      <c r="AB2405" s="9"/>
    </row>
    <row r="2406" spans="28:28" x14ac:dyDescent="0.6">
      <c r="AB2406" s="9"/>
    </row>
    <row r="2407" spans="28:28" x14ac:dyDescent="0.6">
      <c r="AB2407" s="9"/>
    </row>
    <row r="2408" spans="28:28" x14ac:dyDescent="0.6">
      <c r="AB2408" s="9"/>
    </row>
    <row r="2409" spans="28:28" x14ac:dyDescent="0.6">
      <c r="AB2409" s="9"/>
    </row>
    <row r="2410" spans="28:28" x14ac:dyDescent="0.6">
      <c r="AB2410" s="9"/>
    </row>
    <row r="2411" spans="28:28" x14ac:dyDescent="0.6">
      <c r="AB2411" s="9"/>
    </row>
    <row r="2412" spans="28:28" x14ac:dyDescent="0.6">
      <c r="AB2412" s="9"/>
    </row>
    <row r="2413" spans="28:28" x14ac:dyDescent="0.6">
      <c r="AB2413" s="9"/>
    </row>
    <row r="2414" spans="28:28" x14ac:dyDescent="0.6">
      <c r="AB2414" s="9"/>
    </row>
    <row r="2415" spans="28:28" x14ac:dyDescent="0.6">
      <c r="AB2415" s="9"/>
    </row>
    <row r="2416" spans="28:28" x14ac:dyDescent="0.6">
      <c r="AB2416" s="9"/>
    </row>
    <row r="2417" spans="28:28" x14ac:dyDescent="0.6">
      <c r="AB2417" s="9"/>
    </row>
    <row r="2418" spans="28:28" x14ac:dyDescent="0.6">
      <c r="AB2418" s="9"/>
    </row>
    <row r="2419" spans="28:28" x14ac:dyDescent="0.6">
      <c r="AB2419" s="9"/>
    </row>
    <row r="2420" spans="28:28" x14ac:dyDescent="0.6">
      <c r="AB2420" s="9"/>
    </row>
    <row r="2421" spans="28:28" x14ac:dyDescent="0.6">
      <c r="AB2421" s="9"/>
    </row>
    <row r="2422" spans="28:28" x14ac:dyDescent="0.6">
      <c r="AB2422" s="9"/>
    </row>
    <row r="2423" spans="28:28" x14ac:dyDescent="0.6">
      <c r="AB2423" s="9"/>
    </row>
    <row r="2424" spans="28:28" x14ac:dyDescent="0.6">
      <c r="AB2424" s="9"/>
    </row>
    <row r="2425" spans="28:28" x14ac:dyDescent="0.6">
      <c r="AB2425" s="9"/>
    </row>
    <row r="2426" spans="28:28" x14ac:dyDescent="0.6">
      <c r="AB2426" s="9"/>
    </row>
    <row r="2427" spans="28:28" x14ac:dyDescent="0.6">
      <c r="AB2427" s="9"/>
    </row>
    <row r="2428" spans="28:28" x14ac:dyDescent="0.6">
      <c r="AB2428" s="9"/>
    </row>
    <row r="2429" spans="28:28" x14ac:dyDescent="0.6">
      <c r="AB2429" s="9"/>
    </row>
    <row r="2430" spans="28:28" x14ac:dyDescent="0.6">
      <c r="AB2430" s="9"/>
    </row>
    <row r="2431" spans="28:28" x14ac:dyDescent="0.6">
      <c r="AB2431" s="9"/>
    </row>
    <row r="2432" spans="28:28" x14ac:dyDescent="0.6">
      <c r="AB2432" s="9"/>
    </row>
    <row r="2433" spans="28:28" x14ac:dyDescent="0.6">
      <c r="AB2433" s="9"/>
    </row>
    <row r="2434" spans="28:28" x14ac:dyDescent="0.6">
      <c r="AB2434" s="9"/>
    </row>
    <row r="2435" spans="28:28" x14ac:dyDescent="0.6">
      <c r="AB2435" s="9"/>
    </row>
    <row r="2436" spans="28:28" x14ac:dyDescent="0.6">
      <c r="AB2436" s="9"/>
    </row>
    <row r="2437" spans="28:28" x14ac:dyDescent="0.6">
      <c r="AB2437" s="9"/>
    </row>
    <row r="2438" spans="28:28" x14ac:dyDescent="0.6">
      <c r="AB2438" s="9"/>
    </row>
    <row r="2439" spans="28:28" x14ac:dyDescent="0.6">
      <c r="AB2439" s="9"/>
    </row>
    <row r="2440" spans="28:28" x14ac:dyDescent="0.6">
      <c r="AB2440" s="9"/>
    </row>
    <row r="2441" spans="28:28" x14ac:dyDescent="0.6">
      <c r="AB2441" s="9"/>
    </row>
    <row r="2442" spans="28:28" x14ac:dyDescent="0.6">
      <c r="AB2442" s="9"/>
    </row>
    <row r="2443" spans="28:28" x14ac:dyDescent="0.6">
      <c r="AB2443" s="9"/>
    </row>
    <row r="2444" spans="28:28" x14ac:dyDescent="0.6">
      <c r="AB2444" s="9"/>
    </row>
    <row r="2445" spans="28:28" x14ac:dyDescent="0.6">
      <c r="AB2445" s="9"/>
    </row>
    <row r="2446" spans="28:28" x14ac:dyDescent="0.6">
      <c r="AB2446" s="9"/>
    </row>
    <row r="2447" spans="28:28" x14ac:dyDescent="0.6">
      <c r="AB2447" s="9"/>
    </row>
    <row r="2448" spans="28:28" x14ac:dyDescent="0.6">
      <c r="AB2448" s="9"/>
    </row>
    <row r="2449" spans="28:28" x14ac:dyDescent="0.6">
      <c r="AB2449" s="9"/>
    </row>
    <row r="2450" spans="28:28" x14ac:dyDescent="0.6">
      <c r="AB2450" s="9"/>
    </row>
    <row r="2451" spans="28:28" x14ac:dyDescent="0.6">
      <c r="AB2451" s="9"/>
    </row>
    <row r="2452" spans="28:28" x14ac:dyDescent="0.6">
      <c r="AB2452" s="9"/>
    </row>
    <row r="2453" spans="28:28" x14ac:dyDescent="0.6">
      <c r="AB2453" s="9"/>
    </row>
    <row r="2454" spans="28:28" x14ac:dyDescent="0.6">
      <c r="AB2454" s="9"/>
    </row>
    <row r="2455" spans="28:28" x14ac:dyDescent="0.6">
      <c r="AB2455" s="9"/>
    </row>
    <row r="2456" spans="28:28" x14ac:dyDescent="0.6">
      <c r="AB2456" s="9"/>
    </row>
    <row r="2457" spans="28:28" x14ac:dyDescent="0.6">
      <c r="AB2457" s="9"/>
    </row>
    <row r="2458" spans="28:28" x14ac:dyDescent="0.6">
      <c r="AB2458" s="9"/>
    </row>
    <row r="2459" spans="28:28" x14ac:dyDescent="0.6">
      <c r="AB2459" s="9"/>
    </row>
    <row r="2460" spans="28:28" x14ac:dyDescent="0.6">
      <c r="AB2460" s="9"/>
    </row>
    <row r="2461" spans="28:28" x14ac:dyDescent="0.6">
      <c r="AB2461" s="9"/>
    </row>
    <row r="2462" spans="28:28" x14ac:dyDescent="0.6">
      <c r="AB2462" s="9"/>
    </row>
    <row r="2463" spans="28:28" x14ac:dyDescent="0.6">
      <c r="AB2463" s="9"/>
    </row>
    <row r="2464" spans="28:28" x14ac:dyDescent="0.6">
      <c r="AB2464" s="9"/>
    </row>
    <row r="2465" spans="28:28" x14ac:dyDescent="0.6">
      <c r="AB2465" s="9"/>
    </row>
    <row r="2466" spans="28:28" x14ac:dyDescent="0.6">
      <c r="AB2466" s="9"/>
    </row>
    <row r="2467" spans="28:28" x14ac:dyDescent="0.6">
      <c r="AB2467" s="9"/>
    </row>
    <row r="2468" spans="28:28" x14ac:dyDescent="0.6">
      <c r="AB2468" s="9"/>
    </row>
    <row r="2469" spans="28:28" x14ac:dyDescent="0.6">
      <c r="AB2469" s="9"/>
    </row>
    <row r="2470" spans="28:28" x14ac:dyDescent="0.6">
      <c r="AB2470" s="9"/>
    </row>
    <row r="2471" spans="28:28" x14ac:dyDescent="0.6">
      <c r="AB2471" s="9"/>
    </row>
    <row r="2472" spans="28:28" x14ac:dyDescent="0.6">
      <c r="AB2472" s="9"/>
    </row>
    <row r="2473" spans="28:28" x14ac:dyDescent="0.6">
      <c r="AB2473" s="9"/>
    </row>
    <row r="2474" spans="28:28" x14ac:dyDescent="0.6">
      <c r="AB2474" s="9"/>
    </row>
    <row r="2475" spans="28:28" x14ac:dyDescent="0.6">
      <c r="AB2475" s="9"/>
    </row>
    <row r="2476" spans="28:28" x14ac:dyDescent="0.6">
      <c r="AB2476" s="9"/>
    </row>
    <row r="2477" spans="28:28" x14ac:dyDescent="0.6">
      <c r="AB2477" s="9"/>
    </row>
    <row r="2478" spans="28:28" x14ac:dyDescent="0.6">
      <c r="AB2478" s="9"/>
    </row>
    <row r="2479" spans="28:28" x14ac:dyDescent="0.6">
      <c r="AB2479" s="9"/>
    </row>
    <row r="2480" spans="28:28" x14ac:dyDescent="0.6">
      <c r="AB2480" s="9"/>
    </row>
    <row r="2481" spans="28:28" x14ac:dyDescent="0.6">
      <c r="AB2481" s="9"/>
    </row>
    <row r="2482" spans="28:28" x14ac:dyDescent="0.6">
      <c r="AB2482" s="9"/>
    </row>
    <row r="2483" spans="28:28" x14ac:dyDescent="0.6">
      <c r="AB2483" s="9"/>
    </row>
    <row r="2484" spans="28:28" x14ac:dyDescent="0.6">
      <c r="AB2484" s="9"/>
    </row>
    <row r="2485" spans="28:28" x14ac:dyDescent="0.6">
      <c r="AB2485" s="9"/>
    </row>
    <row r="2486" spans="28:28" x14ac:dyDescent="0.6">
      <c r="AB2486" s="9"/>
    </row>
    <row r="2487" spans="28:28" x14ac:dyDescent="0.6">
      <c r="AB2487" s="9"/>
    </row>
    <row r="2488" spans="28:28" x14ac:dyDescent="0.6">
      <c r="AB2488" s="9"/>
    </row>
    <row r="2489" spans="28:28" x14ac:dyDescent="0.6">
      <c r="AB2489" s="9"/>
    </row>
    <row r="2490" spans="28:28" x14ac:dyDescent="0.6">
      <c r="AB2490" s="9"/>
    </row>
    <row r="2491" spans="28:28" x14ac:dyDescent="0.6">
      <c r="AB2491" s="9"/>
    </row>
    <row r="2492" spans="28:28" x14ac:dyDescent="0.6">
      <c r="AB2492" s="9"/>
    </row>
    <row r="2493" spans="28:28" x14ac:dyDescent="0.6">
      <c r="AB2493" s="9"/>
    </row>
    <row r="2494" spans="28:28" x14ac:dyDescent="0.6">
      <c r="AB2494" s="9"/>
    </row>
    <row r="2495" spans="28:28" x14ac:dyDescent="0.6">
      <c r="AB2495" s="9"/>
    </row>
    <row r="2496" spans="28:28" x14ac:dyDescent="0.6">
      <c r="AB2496" s="9"/>
    </row>
    <row r="2497" spans="28:28" x14ac:dyDescent="0.6">
      <c r="AB2497" s="9"/>
    </row>
    <row r="2498" spans="28:28" x14ac:dyDescent="0.6">
      <c r="AB2498" s="9"/>
    </row>
    <row r="2499" spans="28:28" x14ac:dyDescent="0.6">
      <c r="AB2499" s="9"/>
    </row>
    <row r="2500" spans="28:28" x14ac:dyDescent="0.6">
      <c r="AB2500" s="9"/>
    </row>
    <row r="2501" spans="28:28" x14ac:dyDescent="0.6">
      <c r="AB2501" s="9"/>
    </row>
    <row r="2502" spans="28:28" x14ac:dyDescent="0.6">
      <c r="AB2502" s="9"/>
    </row>
    <row r="2503" spans="28:28" x14ac:dyDescent="0.6">
      <c r="AB2503" s="9"/>
    </row>
    <row r="2504" spans="28:28" x14ac:dyDescent="0.6">
      <c r="AB2504" s="9"/>
    </row>
    <row r="2505" spans="28:28" x14ac:dyDescent="0.6">
      <c r="AB2505" s="9"/>
    </row>
    <row r="2506" spans="28:28" x14ac:dyDescent="0.6">
      <c r="AB2506" s="9"/>
    </row>
    <row r="2507" spans="28:28" x14ac:dyDescent="0.6">
      <c r="AB2507" s="9"/>
    </row>
    <row r="2508" spans="28:28" x14ac:dyDescent="0.6">
      <c r="AB2508" s="9"/>
    </row>
    <row r="2509" spans="28:28" x14ac:dyDescent="0.6">
      <c r="AB2509" s="9"/>
    </row>
    <row r="2510" spans="28:28" x14ac:dyDescent="0.6">
      <c r="AB2510" s="9"/>
    </row>
    <row r="2511" spans="28:28" x14ac:dyDescent="0.6">
      <c r="AB2511" s="9"/>
    </row>
    <row r="2512" spans="28:28" x14ac:dyDescent="0.6">
      <c r="AB2512" s="9"/>
    </row>
    <row r="2513" spans="28:28" x14ac:dyDescent="0.6">
      <c r="AB2513" s="9"/>
    </row>
    <row r="2514" spans="28:28" x14ac:dyDescent="0.6">
      <c r="AB2514" s="9"/>
    </row>
    <row r="2515" spans="28:28" x14ac:dyDescent="0.6">
      <c r="AB2515" s="9"/>
    </row>
    <row r="2516" spans="28:28" x14ac:dyDescent="0.6">
      <c r="AB2516" s="9"/>
    </row>
    <row r="2517" spans="28:28" x14ac:dyDescent="0.6">
      <c r="AB2517" s="9"/>
    </row>
    <row r="2518" spans="28:28" x14ac:dyDescent="0.6">
      <c r="AB2518" s="9"/>
    </row>
    <row r="2519" spans="28:28" x14ac:dyDescent="0.6">
      <c r="AB2519" s="9"/>
    </row>
    <row r="2520" spans="28:28" x14ac:dyDescent="0.6">
      <c r="AB2520" s="9"/>
    </row>
    <row r="2521" spans="28:28" x14ac:dyDescent="0.6">
      <c r="AB2521" s="9"/>
    </row>
    <row r="2522" spans="28:28" x14ac:dyDescent="0.6">
      <c r="AB2522" s="9"/>
    </row>
    <row r="2523" spans="28:28" x14ac:dyDescent="0.6">
      <c r="AB2523" s="9"/>
    </row>
    <row r="2524" spans="28:28" x14ac:dyDescent="0.6">
      <c r="AB2524" s="9"/>
    </row>
    <row r="2525" spans="28:28" x14ac:dyDescent="0.6">
      <c r="AB2525" s="9"/>
    </row>
    <row r="2526" spans="28:28" x14ac:dyDescent="0.6">
      <c r="AB2526" s="9"/>
    </row>
    <row r="2527" spans="28:28" x14ac:dyDescent="0.6">
      <c r="AB2527" s="9"/>
    </row>
    <row r="2528" spans="28:28" x14ac:dyDescent="0.6">
      <c r="AB2528" s="9"/>
    </row>
    <row r="2529" spans="28:28" x14ac:dyDescent="0.6">
      <c r="AB2529" s="9"/>
    </row>
    <row r="2530" spans="28:28" x14ac:dyDescent="0.6">
      <c r="AB2530" s="9"/>
    </row>
    <row r="2531" spans="28:28" x14ac:dyDescent="0.6">
      <c r="AB2531" s="9"/>
    </row>
    <row r="2532" spans="28:28" x14ac:dyDescent="0.6">
      <c r="AB2532" s="9"/>
    </row>
    <row r="2533" spans="28:28" x14ac:dyDescent="0.6">
      <c r="AB2533" s="9"/>
    </row>
    <row r="2534" spans="28:28" x14ac:dyDescent="0.6">
      <c r="AB2534" s="9"/>
    </row>
    <row r="2535" spans="28:28" x14ac:dyDescent="0.6">
      <c r="AB2535" s="9"/>
    </row>
    <row r="2536" spans="28:28" x14ac:dyDescent="0.6">
      <c r="AB2536" s="9"/>
    </row>
    <row r="2537" spans="28:28" x14ac:dyDescent="0.6">
      <c r="AB2537" s="9"/>
    </row>
    <row r="2538" spans="28:28" x14ac:dyDescent="0.6">
      <c r="AB2538" s="9"/>
    </row>
    <row r="2539" spans="28:28" x14ac:dyDescent="0.6">
      <c r="AB2539" s="9"/>
    </row>
    <row r="2540" spans="28:28" x14ac:dyDescent="0.6">
      <c r="AB2540" s="9"/>
    </row>
    <row r="2541" spans="28:28" x14ac:dyDescent="0.6">
      <c r="AB2541" s="9"/>
    </row>
    <row r="2542" spans="28:28" x14ac:dyDescent="0.6">
      <c r="AB2542" s="9"/>
    </row>
    <row r="2543" spans="28:28" x14ac:dyDescent="0.6">
      <c r="AB2543" s="9"/>
    </row>
    <row r="2544" spans="28:28" x14ac:dyDescent="0.6">
      <c r="AB2544" s="9"/>
    </row>
    <row r="2545" spans="28:28" x14ac:dyDescent="0.6">
      <c r="AB2545" s="9"/>
    </row>
    <row r="2546" spans="28:28" x14ac:dyDescent="0.6">
      <c r="AB2546" s="9"/>
    </row>
    <row r="2547" spans="28:28" x14ac:dyDescent="0.6">
      <c r="AB2547" s="9"/>
    </row>
    <row r="2548" spans="28:28" x14ac:dyDescent="0.6">
      <c r="AB2548" s="9"/>
    </row>
    <row r="2549" spans="28:28" x14ac:dyDescent="0.6">
      <c r="AB2549" s="9"/>
    </row>
    <row r="2550" spans="28:28" x14ac:dyDescent="0.6">
      <c r="AB2550" s="9"/>
    </row>
    <row r="2551" spans="28:28" x14ac:dyDescent="0.6">
      <c r="AB2551" s="9"/>
    </row>
    <row r="2552" spans="28:28" x14ac:dyDescent="0.6">
      <c r="AB2552" s="9"/>
    </row>
    <row r="2553" spans="28:28" x14ac:dyDescent="0.6">
      <c r="AB2553" s="9"/>
    </row>
    <row r="2554" spans="28:28" x14ac:dyDescent="0.6">
      <c r="AB2554" s="9"/>
    </row>
    <row r="2555" spans="28:28" x14ac:dyDescent="0.6">
      <c r="AB2555" s="9"/>
    </row>
    <row r="2556" spans="28:28" x14ac:dyDescent="0.6">
      <c r="AB2556" s="9"/>
    </row>
    <row r="2557" spans="28:28" x14ac:dyDescent="0.6">
      <c r="AB2557" s="9"/>
    </row>
    <row r="2558" spans="28:28" x14ac:dyDescent="0.6">
      <c r="AB2558" s="9"/>
    </row>
    <row r="2559" spans="28:28" x14ac:dyDescent="0.6">
      <c r="AB2559" s="9"/>
    </row>
    <row r="2560" spans="28:28" x14ac:dyDescent="0.6">
      <c r="AB2560" s="9"/>
    </row>
    <row r="2561" spans="28:28" x14ac:dyDescent="0.6">
      <c r="AB2561" s="9"/>
    </row>
    <row r="2562" spans="28:28" x14ac:dyDescent="0.6">
      <c r="AB2562" s="9"/>
    </row>
    <row r="2563" spans="28:28" x14ac:dyDescent="0.6">
      <c r="AB2563" s="9"/>
    </row>
    <row r="2564" spans="28:28" x14ac:dyDescent="0.6">
      <c r="AB2564" s="9"/>
    </row>
    <row r="2565" spans="28:28" x14ac:dyDescent="0.6">
      <c r="AB2565" s="9"/>
    </row>
    <row r="2566" spans="28:28" x14ac:dyDescent="0.6">
      <c r="AB2566" s="9"/>
    </row>
    <row r="2567" spans="28:28" x14ac:dyDescent="0.6">
      <c r="AB2567" s="9"/>
    </row>
    <row r="2568" spans="28:28" x14ac:dyDescent="0.6">
      <c r="AB2568" s="9"/>
    </row>
    <row r="2569" spans="28:28" x14ac:dyDescent="0.6">
      <c r="AB2569" s="9"/>
    </row>
    <row r="2570" spans="28:28" x14ac:dyDescent="0.6">
      <c r="AB2570" s="9"/>
    </row>
    <row r="2571" spans="28:28" x14ac:dyDescent="0.6">
      <c r="AB2571" s="9"/>
    </row>
    <row r="2572" spans="28:28" x14ac:dyDescent="0.6">
      <c r="AB2572" s="9"/>
    </row>
    <row r="2573" spans="28:28" x14ac:dyDescent="0.6">
      <c r="AB2573" s="9"/>
    </row>
    <row r="2574" spans="28:28" x14ac:dyDescent="0.6">
      <c r="AB2574" s="9"/>
    </row>
    <row r="2575" spans="28:28" x14ac:dyDescent="0.6">
      <c r="AB2575" s="9"/>
    </row>
    <row r="2576" spans="28:28" x14ac:dyDescent="0.6">
      <c r="AB2576" s="9"/>
    </row>
    <row r="2577" spans="28:28" x14ac:dyDescent="0.6">
      <c r="AB2577" s="9"/>
    </row>
    <row r="2578" spans="28:28" x14ac:dyDescent="0.6">
      <c r="AB2578" s="9"/>
    </row>
    <row r="2579" spans="28:28" x14ac:dyDescent="0.6">
      <c r="AB2579" s="9"/>
    </row>
    <row r="2580" spans="28:28" x14ac:dyDescent="0.6">
      <c r="AB2580" s="9"/>
    </row>
    <row r="2581" spans="28:28" x14ac:dyDescent="0.6">
      <c r="AB2581" s="9"/>
    </row>
    <row r="2582" spans="28:28" x14ac:dyDescent="0.6">
      <c r="AB2582" s="9"/>
    </row>
    <row r="2583" spans="28:28" x14ac:dyDescent="0.6">
      <c r="AB2583" s="9"/>
    </row>
    <row r="2584" spans="28:28" x14ac:dyDescent="0.6">
      <c r="AB2584" s="9"/>
    </row>
    <row r="2585" spans="28:28" x14ac:dyDescent="0.6">
      <c r="AB2585" s="9"/>
    </row>
    <row r="2586" spans="28:28" x14ac:dyDescent="0.6">
      <c r="AB2586" s="9"/>
    </row>
    <row r="2587" spans="28:28" x14ac:dyDescent="0.6">
      <c r="AB2587" s="9"/>
    </row>
    <row r="2588" spans="28:28" x14ac:dyDescent="0.6">
      <c r="AB2588" s="9"/>
    </row>
    <row r="2589" spans="28:28" x14ac:dyDescent="0.6">
      <c r="AB2589" s="9"/>
    </row>
    <row r="2590" spans="28:28" x14ac:dyDescent="0.6">
      <c r="AB2590" s="9"/>
    </row>
    <row r="2591" spans="28:28" x14ac:dyDescent="0.6">
      <c r="AB2591" s="9"/>
    </row>
    <row r="2592" spans="28:28" x14ac:dyDescent="0.6">
      <c r="AB2592" s="9"/>
    </row>
    <row r="2593" spans="28:28" x14ac:dyDescent="0.6">
      <c r="AB2593" s="9"/>
    </row>
    <row r="2594" spans="28:28" x14ac:dyDescent="0.6">
      <c r="AB2594" s="9"/>
    </row>
    <row r="2595" spans="28:28" x14ac:dyDescent="0.6">
      <c r="AB2595" s="9"/>
    </row>
    <row r="2596" spans="28:28" x14ac:dyDescent="0.6">
      <c r="AB2596" s="9"/>
    </row>
    <row r="2597" spans="28:28" x14ac:dyDescent="0.6">
      <c r="AB2597" s="9"/>
    </row>
    <row r="2598" spans="28:28" x14ac:dyDescent="0.6">
      <c r="AB2598" s="9"/>
    </row>
    <row r="2599" spans="28:28" x14ac:dyDescent="0.6">
      <c r="AB2599" s="9"/>
    </row>
    <row r="2600" spans="28:28" x14ac:dyDescent="0.6">
      <c r="AB2600" s="9"/>
    </row>
    <row r="2601" spans="28:28" x14ac:dyDescent="0.6">
      <c r="AB2601" s="9"/>
    </row>
    <row r="2602" spans="28:28" x14ac:dyDescent="0.6">
      <c r="AB2602" s="9"/>
    </row>
    <row r="2603" spans="28:28" x14ac:dyDescent="0.6">
      <c r="AB2603" s="9"/>
    </row>
    <row r="2604" spans="28:28" x14ac:dyDescent="0.6">
      <c r="AB2604" s="9"/>
    </row>
    <row r="2605" spans="28:28" x14ac:dyDescent="0.6">
      <c r="AB2605" s="9"/>
    </row>
    <row r="2606" spans="28:28" x14ac:dyDescent="0.6">
      <c r="AB2606" s="9"/>
    </row>
    <row r="2607" spans="28:28" x14ac:dyDescent="0.6">
      <c r="AB2607" s="9"/>
    </row>
    <row r="2608" spans="28:28" x14ac:dyDescent="0.6">
      <c r="AB2608" s="9"/>
    </row>
    <row r="2609" spans="28:28" x14ac:dyDescent="0.6">
      <c r="AB2609" s="9"/>
    </row>
    <row r="2610" spans="28:28" x14ac:dyDescent="0.6">
      <c r="AB2610" s="9"/>
    </row>
    <row r="2611" spans="28:28" x14ac:dyDescent="0.6">
      <c r="AB2611" s="9"/>
    </row>
    <row r="2612" spans="28:28" x14ac:dyDescent="0.6">
      <c r="AB2612" s="9"/>
    </row>
    <row r="2613" spans="28:28" x14ac:dyDescent="0.6">
      <c r="AB2613" s="9"/>
    </row>
    <row r="2614" spans="28:28" x14ac:dyDescent="0.6">
      <c r="AB2614" s="9"/>
    </row>
    <row r="2615" spans="28:28" x14ac:dyDescent="0.6">
      <c r="AB2615" s="9"/>
    </row>
    <row r="2616" spans="28:28" x14ac:dyDescent="0.6">
      <c r="AB2616" s="9"/>
    </row>
    <row r="2617" spans="28:28" x14ac:dyDescent="0.6">
      <c r="AB2617" s="9"/>
    </row>
    <row r="2618" spans="28:28" x14ac:dyDescent="0.6">
      <c r="AB2618" s="9"/>
    </row>
    <row r="2619" spans="28:28" x14ac:dyDescent="0.6">
      <c r="AB2619" s="9"/>
    </row>
    <row r="2620" spans="28:28" x14ac:dyDescent="0.6">
      <c r="AB2620" s="9"/>
    </row>
    <row r="2621" spans="28:28" x14ac:dyDescent="0.6">
      <c r="AB2621" s="9"/>
    </row>
    <row r="2622" spans="28:28" x14ac:dyDescent="0.6">
      <c r="AB2622" s="9"/>
    </row>
    <row r="2623" spans="28:28" x14ac:dyDescent="0.6">
      <c r="AB2623" s="9"/>
    </row>
    <row r="2624" spans="28:28" x14ac:dyDescent="0.6">
      <c r="AB2624" s="9"/>
    </row>
    <row r="2625" spans="28:28" x14ac:dyDescent="0.6">
      <c r="AB2625" s="9"/>
    </row>
    <row r="2626" spans="28:28" x14ac:dyDescent="0.6">
      <c r="AB2626" s="9"/>
    </row>
    <row r="2627" spans="28:28" x14ac:dyDescent="0.6">
      <c r="AB2627" s="9"/>
    </row>
    <row r="2628" spans="28:28" x14ac:dyDescent="0.6">
      <c r="AB2628" s="9"/>
    </row>
    <row r="2629" spans="28:28" x14ac:dyDescent="0.6">
      <c r="AB2629" s="9"/>
    </row>
    <row r="2630" spans="28:28" x14ac:dyDescent="0.6">
      <c r="AB2630" s="9"/>
    </row>
    <row r="2631" spans="28:28" x14ac:dyDescent="0.6">
      <c r="AB2631" s="9"/>
    </row>
    <row r="2632" spans="28:28" x14ac:dyDescent="0.6">
      <c r="AB2632" s="9"/>
    </row>
    <row r="2633" spans="28:28" x14ac:dyDescent="0.6">
      <c r="AB2633" s="9"/>
    </row>
    <row r="2634" spans="28:28" x14ac:dyDescent="0.6">
      <c r="AB2634" s="9"/>
    </row>
    <row r="2635" spans="28:28" x14ac:dyDescent="0.6">
      <c r="AB2635" s="9"/>
    </row>
    <row r="2636" spans="28:28" x14ac:dyDescent="0.6">
      <c r="AB2636" s="9"/>
    </row>
    <row r="2637" spans="28:28" x14ac:dyDescent="0.6">
      <c r="AB2637" s="9"/>
    </row>
    <row r="2638" spans="28:28" x14ac:dyDescent="0.6">
      <c r="AB2638" s="9"/>
    </row>
    <row r="2639" spans="28:28" x14ac:dyDescent="0.6">
      <c r="AB2639" s="9"/>
    </row>
    <row r="2640" spans="28:28" x14ac:dyDescent="0.6">
      <c r="AB2640" s="9"/>
    </row>
    <row r="2641" spans="28:28" x14ac:dyDescent="0.6">
      <c r="AB2641" s="9"/>
    </row>
    <row r="2642" spans="28:28" x14ac:dyDescent="0.6">
      <c r="AB2642" s="9"/>
    </row>
    <row r="2643" spans="28:28" x14ac:dyDescent="0.6">
      <c r="AB2643" s="9"/>
    </row>
    <row r="2644" spans="28:28" x14ac:dyDescent="0.6">
      <c r="AB2644" s="9"/>
    </row>
    <row r="2645" spans="28:28" x14ac:dyDescent="0.6">
      <c r="AB2645" s="9"/>
    </row>
    <row r="2646" spans="28:28" x14ac:dyDescent="0.6">
      <c r="AB2646" s="9"/>
    </row>
    <row r="2647" spans="28:28" x14ac:dyDescent="0.6">
      <c r="AB2647" s="9"/>
    </row>
    <row r="2648" spans="28:28" x14ac:dyDescent="0.6">
      <c r="AB2648" s="9"/>
    </row>
    <row r="2649" spans="28:28" x14ac:dyDescent="0.6">
      <c r="AB2649" s="9"/>
    </row>
    <row r="2650" spans="28:28" x14ac:dyDescent="0.6">
      <c r="AB2650" s="9"/>
    </row>
    <row r="2651" spans="28:28" x14ac:dyDescent="0.6">
      <c r="AB2651" s="9"/>
    </row>
    <row r="2652" spans="28:28" x14ac:dyDescent="0.6">
      <c r="AB2652" s="9"/>
    </row>
    <row r="2653" spans="28:28" x14ac:dyDescent="0.6">
      <c r="AB2653" s="9"/>
    </row>
    <row r="2654" spans="28:28" x14ac:dyDescent="0.6">
      <c r="AB2654" s="9"/>
    </row>
    <row r="2655" spans="28:28" x14ac:dyDescent="0.6">
      <c r="AB2655" s="9"/>
    </row>
    <row r="2656" spans="28:28" x14ac:dyDescent="0.6">
      <c r="AB2656" s="9"/>
    </row>
    <row r="2657" spans="28:28" x14ac:dyDescent="0.6">
      <c r="AB2657" s="9"/>
    </row>
    <row r="2658" spans="28:28" x14ac:dyDescent="0.6">
      <c r="AB2658" s="9"/>
    </row>
    <row r="2659" spans="28:28" x14ac:dyDescent="0.6">
      <c r="AB2659" s="9"/>
    </row>
    <row r="2660" spans="28:28" x14ac:dyDescent="0.6">
      <c r="AB2660" s="9"/>
    </row>
    <row r="2661" spans="28:28" x14ac:dyDescent="0.6">
      <c r="AB2661" s="9"/>
    </row>
    <row r="2662" spans="28:28" x14ac:dyDescent="0.6">
      <c r="AB2662" s="9"/>
    </row>
    <row r="2663" spans="28:28" x14ac:dyDescent="0.6">
      <c r="AB2663" s="9"/>
    </row>
    <row r="2664" spans="28:28" x14ac:dyDescent="0.6">
      <c r="AB2664" s="9"/>
    </row>
    <row r="2665" spans="28:28" x14ac:dyDescent="0.6">
      <c r="AB2665" s="9"/>
    </row>
    <row r="2666" spans="28:28" x14ac:dyDescent="0.6">
      <c r="AB2666" s="9"/>
    </row>
    <row r="2667" spans="28:28" x14ac:dyDescent="0.6">
      <c r="AB2667" s="9"/>
    </row>
    <row r="2668" spans="28:28" x14ac:dyDescent="0.6">
      <c r="AB2668" s="9"/>
    </row>
    <row r="2669" spans="28:28" x14ac:dyDescent="0.6">
      <c r="AB2669" s="9"/>
    </row>
    <row r="2670" spans="28:28" x14ac:dyDescent="0.6">
      <c r="AB2670" s="9"/>
    </row>
    <row r="2671" spans="28:28" x14ac:dyDescent="0.6">
      <c r="AB2671" s="9"/>
    </row>
    <row r="2672" spans="28:28" x14ac:dyDescent="0.6">
      <c r="AB2672" s="9"/>
    </row>
    <row r="2673" spans="28:28" x14ac:dyDescent="0.6">
      <c r="AB2673" s="9"/>
    </row>
    <row r="2674" spans="28:28" x14ac:dyDescent="0.6">
      <c r="AB2674" s="9"/>
    </row>
    <row r="2675" spans="28:28" x14ac:dyDescent="0.6">
      <c r="AB2675" s="9"/>
    </row>
    <row r="2676" spans="28:28" x14ac:dyDescent="0.6">
      <c r="AB2676" s="9"/>
    </row>
    <row r="2677" spans="28:28" x14ac:dyDescent="0.6">
      <c r="AB2677" s="9"/>
    </row>
    <row r="2678" spans="28:28" x14ac:dyDescent="0.6">
      <c r="AB2678" s="9"/>
    </row>
    <row r="2679" spans="28:28" x14ac:dyDescent="0.6">
      <c r="AB2679" s="9"/>
    </row>
    <row r="2680" spans="28:28" x14ac:dyDescent="0.6">
      <c r="AB2680" s="9"/>
    </row>
    <row r="2681" spans="28:28" x14ac:dyDescent="0.6">
      <c r="AB2681" s="9"/>
    </row>
    <row r="2682" spans="28:28" x14ac:dyDescent="0.6">
      <c r="AB2682" s="9"/>
    </row>
    <row r="2683" spans="28:28" x14ac:dyDescent="0.6">
      <c r="AB2683" s="9"/>
    </row>
    <row r="2684" spans="28:28" x14ac:dyDescent="0.6">
      <c r="AB2684" s="9"/>
    </row>
    <row r="2685" spans="28:28" x14ac:dyDescent="0.6">
      <c r="AB2685" s="9"/>
    </row>
    <row r="2686" spans="28:28" x14ac:dyDescent="0.6">
      <c r="AB2686" s="9"/>
    </row>
    <row r="2687" spans="28:28" x14ac:dyDescent="0.6">
      <c r="AB2687" s="9"/>
    </row>
    <row r="2688" spans="28:28" x14ac:dyDescent="0.6">
      <c r="AB2688" s="9"/>
    </row>
    <row r="2689" spans="28:28" x14ac:dyDescent="0.6">
      <c r="AB2689" s="9"/>
    </row>
    <row r="2690" spans="28:28" x14ac:dyDescent="0.6">
      <c r="AB2690" s="9"/>
    </row>
    <row r="2691" spans="28:28" x14ac:dyDescent="0.6">
      <c r="AB2691" s="9"/>
    </row>
    <row r="2692" spans="28:28" x14ac:dyDescent="0.6">
      <c r="AB2692" s="9"/>
    </row>
    <row r="2693" spans="28:28" x14ac:dyDescent="0.6">
      <c r="AB2693" s="9"/>
    </row>
    <row r="2694" spans="28:28" x14ac:dyDescent="0.6">
      <c r="AB2694" s="9"/>
    </row>
    <row r="2695" spans="28:28" x14ac:dyDescent="0.6">
      <c r="AB2695" s="9"/>
    </row>
    <row r="2696" spans="28:28" x14ac:dyDescent="0.6">
      <c r="AB2696" s="9"/>
    </row>
    <row r="2697" spans="28:28" x14ac:dyDescent="0.6">
      <c r="AB2697" s="9"/>
    </row>
    <row r="2698" spans="28:28" x14ac:dyDescent="0.6">
      <c r="AB2698" s="9"/>
    </row>
    <row r="2699" spans="28:28" x14ac:dyDescent="0.6">
      <c r="AB2699" s="9"/>
    </row>
    <row r="2700" spans="28:28" x14ac:dyDescent="0.6">
      <c r="AB2700" s="9"/>
    </row>
    <row r="2701" spans="28:28" x14ac:dyDescent="0.6">
      <c r="AB2701" s="9"/>
    </row>
    <row r="2702" spans="28:28" x14ac:dyDescent="0.6">
      <c r="AB2702" s="9"/>
    </row>
    <row r="2703" spans="28:28" x14ac:dyDescent="0.6">
      <c r="AB2703" s="9"/>
    </row>
    <row r="2704" spans="28:28" x14ac:dyDescent="0.6">
      <c r="AB2704" s="9"/>
    </row>
    <row r="2705" spans="28:28" x14ac:dyDescent="0.6">
      <c r="AB2705" s="9"/>
    </row>
    <row r="2706" spans="28:28" x14ac:dyDescent="0.6">
      <c r="AB2706" s="9"/>
    </row>
    <row r="2707" spans="28:28" x14ac:dyDescent="0.6">
      <c r="AB2707" s="9"/>
    </row>
    <row r="2708" spans="28:28" x14ac:dyDescent="0.6">
      <c r="AB2708" s="9"/>
    </row>
    <row r="2709" spans="28:28" x14ac:dyDescent="0.6">
      <c r="AB2709" s="9"/>
    </row>
    <row r="2710" spans="28:28" x14ac:dyDescent="0.6">
      <c r="AB2710" s="9"/>
    </row>
    <row r="2711" spans="28:28" x14ac:dyDescent="0.6">
      <c r="AB2711" s="9"/>
    </row>
    <row r="2712" spans="28:28" x14ac:dyDescent="0.6">
      <c r="AB2712" s="9"/>
    </row>
    <row r="2713" spans="28:28" x14ac:dyDescent="0.6">
      <c r="AB2713" s="9"/>
    </row>
    <row r="2714" spans="28:28" x14ac:dyDescent="0.6">
      <c r="AB2714" s="9"/>
    </row>
    <row r="2715" spans="28:28" x14ac:dyDescent="0.6">
      <c r="AB2715" s="9"/>
    </row>
    <row r="2716" spans="28:28" x14ac:dyDescent="0.6">
      <c r="AB2716" s="9"/>
    </row>
    <row r="2717" spans="28:28" x14ac:dyDescent="0.6">
      <c r="AB2717" s="9"/>
    </row>
    <row r="2718" spans="28:28" x14ac:dyDescent="0.6">
      <c r="AB2718" s="9"/>
    </row>
    <row r="2719" spans="28:28" x14ac:dyDescent="0.6">
      <c r="AB2719" s="9"/>
    </row>
    <row r="2720" spans="28:28" x14ac:dyDescent="0.6">
      <c r="AB2720" s="9"/>
    </row>
    <row r="2721" spans="28:28" x14ac:dyDescent="0.6">
      <c r="AB2721" s="9"/>
    </row>
    <row r="2722" spans="28:28" x14ac:dyDescent="0.6">
      <c r="AB2722" s="9"/>
    </row>
    <row r="2723" spans="28:28" x14ac:dyDescent="0.6">
      <c r="AB2723" s="9"/>
    </row>
    <row r="2724" spans="28:28" x14ac:dyDescent="0.6">
      <c r="AB2724" s="9"/>
    </row>
    <row r="2725" spans="28:28" x14ac:dyDescent="0.6">
      <c r="AB2725" s="9"/>
    </row>
    <row r="2726" spans="28:28" x14ac:dyDescent="0.6">
      <c r="AB2726" s="9"/>
    </row>
    <row r="2727" spans="28:28" x14ac:dyDescent="0.6">
      <c r="AB2727" s="9"/>
    </row>
    <row r="2728" spans="28:28" x14ac:dyDescent="0.6">
      <c r="AB2728" s="9"/>
    </row>
    <row r="2729" spans="28:28" x14ac:dyDescent="0.6">
      <c r="AB2729" s="9"/>
    </row>
    <row r="2730" spans="28:28" x14ac:dyDescent="0.6">
      <c r="AB2730" s="9"/>
    </row>
    <row r="2731" spans="28:28" x14ac:dyDescent="0.6">
      <c r="AB2731" s="9"/>
    </row>
    <row r="2732" spans="28:28" x14ac:dyDescent="0.6">
      <c r="AB2732" s="9"/>
    </row>
    <row r="2733" spans="28:28" x14ac:dyDescent="0.6">
      <c r="AB2733" s="9"/>
    </row>
    <row r="2734" spans="28:28" x14ac:dyDescent="0.6">
      <c r="AB2734" s="9"/>
    </row>
    <row r="2735" spans="28:28" x14ac:dyDescent="0.6">
      <c r="AB2735" s="9"/>
    </row>
    <row r="2736" spans="28:28" x14ac:dyDescent="0.6">
      <c r="AB2736" s="9"/>
    </row>
    <row r="2737" spans="28:28" x14ac:dyDescent="0.6">
      <c r="AB2737" s="9"/>
    </row>
    <row r="2738" spans="28:28" x14ac:dyDescent="0.6">
      <c r="AB2738" s="9"/>
    </row>
    <row r="2739" spans="28:28" x14ac:dyDescent="0.6">
      <c r="AB2739" s="9"/>
    </row>
    <row r="2740" spans="28:28" x14ac:dyDescent="0.6">
      <c r="AB2740" s="9"/>
    </row>
    <row r="2741" spans="28:28" x14ac:dyDescent="0.6">
      <c r="AB2741" s="9"/>
    </row>
    <row r="2742" spans="28:28" x14ac:dyDescent="0.6">
      <c r="AB2742" s="9"/>
    </row>
    <row r="2743" spans="28:28" x14ac:dyDescent="0.6">
      <c r="AB2743" s="9"/>
    </row>
    <row r="2744" spans="28:28" x14ac:dyDescent="0.6">
      <c r="AB2744" s="9"/>
    </row>
    <row r="2745" spans="28:28" x14ac:dyDescent="0.6">
      <c r="AB2745" s="9"/>
    </row>
    <row r="2746" spans="28:28" x14ac:dyDescent="0.6">
      <c r="AB2746" s="9"/>
    </row>
    <row r="2747" spans="28:28" x14ac:dyDescent="0.6">
      <c r="AB2747" s="9"/>
    </row>
    <row r="2748" spans="28:28" x14ac:dyDescent="0.6">
      <c r="AB2748" s="9"/>
    </row>
    <row r="2749" spans="28:28" x14ac:dyDescent="0.6">
      <c r="AB2749" s="9"/>
    </row>
    <row r="2750" spans="28:28" x14ac:dyDescent="0.6">
      <c r="AB2750" s="9"/>
    </row>
    <row r="2751" spans="28:28" x14ac:dyDescent="0.6">
      <c r="AB2751" s="9"/>
    </row>
    <row r="2752" spans="28:28" x14ac:dyDescent="0.6">
      <c r="AB2752" s="9"/>
    </row>
    <row r="2753" spans="28:28" x14ac:dyDescent="0.6">
      <c r="AB2753" s="9"/>
    </row>
    <row r="2754" spans="28:28" x14ac:dyDescent="0.6">
      <c r="AB2754" s="9"/>
    </row>
    <row r="2755" spans="28:28" x14ac:dyDescent="0.6">
      <c r="AB2755" s="9"/>
    </row>
    <row r="2756" spans="28:28" x14ac:dyDescent="0.6">
      <c r="AB2756" s="9"/>
    </row>
    <row r="2757" spans="28:28" x14ac:dyDescent="0.6">
      <c r="AB2757" s="9"/>
    </row>
    <row r="2758" spans="28:28" x14ac:dyDescent="0.6">
      <c r="AB2758" s="9"/>
    </row>
    <row r="2759" spans="28:28" x14ac:dyDescent="0.6">
      <c r="AB2759" s="9"/>
    </row>
    <row r="2760" spans="28:28" x14ac:dyDescent="0.6">
      <c r="AB2760" s="9"/>
    </row>
    <row r="2761" spans="28:28" x14ac:dyDescent="0.6">
      <c r="AB2761" s="9"/>
    </row>
    <row r="2762" spans="28:28" x14ac:dyDescent="0.6">
      <c r="AB2762" s="9"/>
    </row>
    <row r="2763" spans="28:28" x14ac:dyDescent="0.6">
      <c r="AB2763" s="9"/>
    </row>
    <row r="2764" spans="28:28" x14ac:dyDescent="0.6">
      <c r="AB2764" s="9"/>
    </row>
    <row r="2765" spans="28:28" x14ac:dyDescent="0.6">
      <c r="AB2765" s="9"/>
    </row>
    <row r="2766" spans="28:28" x14ac:dyDescent="0.6">
      <c r="AB2766" s="9"/>
    </row>
    <row r="2767" spans="28:28" x14ac:dyDescent="0.6">
      <c r="AB2767" s="9"/>
    </row>
    <row r="2768" spans="28:28" x14ac:dyDescent="0.6">
      <c r="AB2768" s="9"/>
    </row>
    <row r="2769" spans="28:28" x14ac:dyDescent="0.6">
      <c r="AB2769" s="9"/>
    </row>
    <row r="2770" spans="28:28" x14ac:dyDescent="0.6">
      <c r="AB2770" s="9"/>
    </row>
    <row r="2771" spans="28:28" x14ac:dyDescent="0.6">
      <c r="AB2771" s="9"/>
    </row>
    <row r="2772" spans="28:28" x14ac:dyDescent="0.6">
      <c r="AB2772" s="9"/>
    </row>
    <row r="2773" spans="28:28" x14ac:dyDescent="0.6">
      <c r="AB2773" s="9"/>
    </row>
    <row r="2774" spans="28:28" x14ac:dyDescent="0.6">
      <c r="AB2774" s="9"/>
    </row>
    <row r="2775" spans="28:28" x14ac:dyDescent="0.6">
      <c r="AB2775" s="9"/>
    </row>
    <row r="2776" spans="28:28" x14ac:dyDescent="0.6">
      <c r="AB2776" s="9"/>
    </row>
    <row r="2777" spans="28:28" x14ac:dyDescent="0.6">
      <c r="AB2777" s="9"/>
    </row>
    <row r="2778" spans="28:28" x14ac:dyDescent="0.6">
      <c r="AB2778" s="9"/>
    </row>
    <row r="2779" spans="28:28" x14ac:dyDescent="0.6">
      <c r="AB2779" s="9"/>
    </row>
    <row r="2780" spans="28:28" x14ac:dyDescent="0.6">
      <c r="AB2780" s="9"/>
    </row>
    <row r="2781" spans="28:28" x14ac:dyDescent="0.6">
      <c r="AB2781" s="9"/>
    </row>
    <row r="2782" spans="28:28" x14ac:dyDescent="0.6">
      <c r="AB2782" s="9"/>
    </row>
    <row r="2783" spans="28:28" x14ac:dyDescent="0.6">
      <c r="AB2783" s="9"/>
    </row>
    <row r="2784" spans="28:28" x14ac:dyDescent="0.6">
      <c r="AB2784" s="9"/>
    </row>
    <row r="2785" spans="28:28" x14ac:dyDescent="0.6">
      <c r="AB2785" s="9"/>
    </row>
    <row r="2786" spans="28:28" x14ac:dyDescent="0.6">
      <c r="AB2786" s="9"/>
    </row>
    <row r="2787" spans="28:28" x14ac:dyDescent="0.6">
      <c r="AB2787" s="9"/>
    </row>
    <row r="2788" spans="28:28" x14ac:dyDescent="0.6">
      <c r="AB2788" s="9"/>
    </row>
    <row r="2789" spans="28:28" x14ac:dyDescent="0.6">
      <c r="AB2789" s="9"/>
    </row>
    <row r="2790" spans="28:28" x14ac:dyDescent="0.6">
      <c r="AB2790" s="9"/>
    </row>
    <row r="2791" spans="28:28" x14ac:dyDescent="0.6">
      <c r="AB2791" s="9"/>
    </row>
    <row r="2792" spans="28:28" x14ac:dyDescent="0.6">
      <c r="AB2792" s="9"/>
    </row>
    <row r="2793" spans="28:28" x14ac:dyDescent="0.6">
      <c r="AB2793" s="9"/>
    </row>
    <row r="2794" spans="28:28" x14ac:dyDescent="0.6">
      <c r="AB2794" s="9"/>
    </row>
    <row r="2795" spans="28:28" x14ac:dyDescent="0.6">
      <c r="AB2795" s="9"/>
    </row>
    <row r="2796" spans="28:28" x14ac:dyDescent="0.6">
      <c r="AB2796" s="9"/>
    </row>
    <row r="2797" spans="28:28" x14ac:dyDescent="0.6">
      <c r="AB2797" s="9"/>
    </row>
    <row r="2798" spans="28:28" x14ac:dyDescent="0.6">
      <c r="AB2798" s="9"/>
    </row>
    <row r="2799" spans="28:28" x14ac:dyDescent="0.6">
      <c r="AB2799" s="9"/>
    </row>
    <row r="2800" spans="28:28" x14ac:dyDescent="0.6">
      <c r="AB2800" s="9"/>
    </row>
    <row r="2801" spans="28:28" x14ac:dyDescent="0.6">
      <c r="AB2801" s="9"/>
    </row>
    <row r="2802" spans="28:28" x14ac:dyDescent="0.6">
      <c r="AB2802" s="9"/>
    </row>
    <row r="2803" spans="28:28" x14ac:dyDescent="0.6">
      <c r="AB2803" s="9"/>
    </row>
    <row r="2804" spans="28:28" x14ac:dyDescent="0.6">
      <c r="AB2804" s="9"/>
    </row>
    <row r="2805" spans="28:28" x14ac:dyDescent="0.6">
      <c r="AB2805" s="9"/>
    </row>
    <row r="2806" spans="28:28" x14ac:dyDescent="0.6">
      <c r="AB2806" s="9"/>
    </row>
    <row r="2807" spans="28:28" x14ac:dyDescent="0.6">
      <c r="AB2807" s="9"/>
    </row>
    <row r="2808" spans="28:28" x14ac:dyDescent="0.6">
      <c r="AB2808" s="9"/>
    </row>
    <row r="2809" spans="28:28" x14ac:dyDescent="0.6">
      <c r="AB2809" s="9"/>
    </row>
    <row r="2810" spans="28:28" x14ac:dyDescent="0.6">
      <c r="AB2810" s="9"/>
    </row>
    <row r="2811" spans="28:28" x14ac:dyDescent="0.6">
      <c r="AB2811" s="9"/>
    </row>
    <row r="2812" spans="28:28" x14ac:dyDescent="0.6">
      <c r="AB2812" s="9"/>
    </row>
    <row r="2813" spans="28:28" x14ac:dyDescent="0.6">
      <c r="AB2813" s="9"/>
    </row>
    <row r="2814" spans="28:28" x14ac:dyDescent="0.6">
      <c r="AB2814" s="9"/>
    </row>
    <row r="2815" spans="28:28" x14ac:dyDescent="0.6">
      <c r="AB2815" s="9"/>
    </row>
    <row r="2816" spans="28:28" x14ac:dyDescent="0.6">
      <c r="AB2816" s="9"/>
    </row>
    <row r="2817" spans="28:28" x14ac:dyDescent="0.6">
      <c r="AB2817" s="9"/>
    </row>
    <row r="2818" spans="28:28" x14ac:dyDescent="0.6">
      <c r="AB2818" s="9"/>
    </row>
    <row r="2819" spans="28:28" x14ac:dyDescent="0.6">
      <c r="AB2819" s="9"/>
    </row>
    <row r="2820" spans="28:28" x14ac:dyDescent="0.6">
      <c r="AB2820" s="9"/>
    </row>
    <row r="2821" spans="28:28" x14ac:dyDescent="0.6">
      <c r="AB2821" s="9"/>
    </row>
    <row r="2822" spans="28:28" x14ac:dyDescent="0.6">
      <c r="AB2822" s="9"/>
    </row>
    <row r="2823" spans="28:28" x14ac:dyDescent="0.6">
      <c r="AB2823" s="9"/>
    </row>
    <row r="2824" spans="28:28" x14ac:dyDescent="0.6">
      <c r="AB2824" s="9"/>
    </row>
    <row r="2825" spans="28:28" x14ac:dyDescent="0.6">
      <c r="AB2825" s="9"/>
    </row>
    <row r="2826" spans="28:28" x14ac:dyDescent="0.6">
      <c r="AB2826" s="9"/>
    </row>
    <row r="2827" spans="28:28" x14ac:dyDescent="0.6">
      <c r="AB2827" s="9"/>
    </row>
    <row r="2828" spans="28:28" x14ac:dyDescent="0.6">
      <c r="AB2828" s="9"/>
    </row>
    <row r="2829" spans="28:28" x14ac:dyDescent="0.6">
      <c r="AB2829" s="9"/>
    </row>
    <row r="2830" spans="28:28" x14ac:dyDescent="0.6">
      <c r="AB2830" s="9"/>
    </row>
    <row r="2831" spans="28:28" x14ac:dyDescent="0.6">
      <c r="AB2831" s="9"/>
    </row>
    <row r="2832" spans="28:28" x14ac:dyDescent="0.6">
      <c r="AB2832" s="9"/>
    </row>
    <row r="2833" spans="28:28" x14ac:dyDescent="0.6">
      <c r="AB2833" s="9"/>
    </row>
    <row r="2834" spans="28:28" x14ac:dyDescent="0.6">
      <c r="AB2834" s="9"/>
    </row>
    <row r="2835" spans="28:28" x14ac:dyDescent="0.6">
      <c r="AB2835" s="9"/>
    </row>
    <row r="2836" spans="28:28" x14ac:dyDescent="0.6">
      <c r="AB2836" s="9"/>
    </row>
    <row r="2837" spans="28:28" x14ac:dyDescent="0.6">
      <c r="AB2837" s="9"/>
    </row>
    <row r="2838" spans="28:28" x14ac:dyDescent="0.6">
      <c r="AB2838" s="9"/>
    </row>
    <row r="2839" spans="28:28" x14ac:dyDescent="0.6">
      <c r="AB2839" s="9"/>
    </row>
    <row r="2840" spans="28:28" x14ac:dyDescent="0.6">
      <c r="AB2840" s="9"/>
    </row>
    <row r="2841" spans="28:28" x14ac:dyDescent="0.6">
      <c r="AB2841" s="9"/>
    </row>
    <row r="2842" spans="28:28" x14ac:dyDescent="0.6">
      <c r="AB2842" s="9"/>
    </row>
    <row r="2843" spans="28:28" x14ac:dyDescent="0.6">
      <c r="AB2843" s="9"/>
    </row>
    <row r="2844" spans="28:28" x14ac:dyDescent="0.6">
      <c r="AB2844" s="9"/>
    </row>
    <row r="2845" spans="28:28" x14ac:dyDescent="0.6">
      <c r="AB2845" s="9"/>
    </row>
    <row r="2846" spans="28:28" x14ac:dyDescent="0.6">
      <c r="AB2846" s="9"/>
    </row>
    <row r="2847" spans="28:28" x14ac:dyDescent="0.6">
      <c r="AB2847" s="9"/>
    </row>
    <row r="2848" spans="28:28" x14ac:dyDescent="0.6">
      <c r="AB2848" s="9"/>
    </row>
    <row r="2849" spans="28:28" x14ac:dyDescent="0.6">
      <c r="AB2849" s="9"/>
    </row>
    <row r="2850" spans="28:28" x14ac:dyDescent="0.6">
      <c r="AB2850" s="9"/>
    </row>
    <row r="2851" spans="28:28" x14ac:dyDescent="0.6">
      <c r="AB2851" s="9"/>
    </row>
    <row r="2852" spans="28:28" x14ac:dyDescent="0.6">
      <c r="AB2852" s="9"/>
    </row>
    <row r="2853" spans="28:28" x14ac:dyDescent="0.6">
      <c r="AB2853" s="9"/>
    </row>
    <row r="2854" spans="28:28" x14ac:dyDescent="0.6">
      <c r="AB2854" s="9"/>
    </row>
    <row r="2855" spans="28:28" x14ac:dyDescent="0.6">
      <c r="AB2855" s="9"/>
    </row>
    <row r="2856" spans="28:28" x14ac:dyDescent="0.6">
      <c r="AB2856" s="9"/>
    </row>
    <row r="2857" spans="28:28" x14ac:dyDescent="0.6">
      <c r="AB2857" s="9"/>
    </row>
    <row r="2858" spans="28:28" x14ac:dyDescent="0.6">
      <c r="AB2858" s="9"/>
    </row>
    <row r="2859" spans="28:28" x14ac:dyDescent="0.6">
      <c r="AB2859" s="9"/>
    </row>
    <row r="2860" spans="28:28" x14ac:dyDescent="0.6">
      <c r="AB2860" s="9"/>
    </row>
    <row r="2861" spans="28:28" x14ac:dyDescent="0.6">
      <c r="AB2861" s="9"/>
    </row>
    <row r="2862" spans="28:28" x14ac:dyDescent="0.6">
      <c r="AB2862" s="9"/>
    </row>
    <row r="2863" spans="28:28" x14ac:dyDescent="0.6">
      <c r="AB2863" s="9"/>
    </row>
    <row r="2864" spans="28:28" x14ac:dyDescent="0.6">
      <c r="AB2864" s="9"/>
    </row>
    <row r="2865" spans="28:28" x14ac:dyDescent="0.6">
      <c r="AB2865" s="9"/>
    </row>
    <row r="2866" spans="28:28" x14ac:dyDescent="0.6">
      <c r="AB2866" s="9"/>
    </row>
    <row r="2867" spans="28:28" x14ac:dyDescent="0.6">
      <c r="AB2867" s="9"/>
    </row>
    <row r="2868" spans="28:28" x14ac:dyDescent="0.6">
      <c r="AB2868" s="9"/>
    </row>
    <row r="2869" spans="28:28" x14ac:dyDescent="0.6">
      <c r="AB2869" s="9"/>
    </row>
    <row r="2870" spans="28:28" x14ac:dyDescent="0.6">
      <c r="AB2870" s="9"/>
    </row>
    <row r="2871" spans="28:28" x14ac:dyDescent="0.6">
      <c r="AB2871" s="9"/>
    </row>
    <row r="2872" spans="28:28" x14ac:dyDescent="0.6">
      <c r="AB2872" s="9"/>
    </row>
    <row r="2873" spans="28:28" x14ac:dyDescent="0.6">
      <c r="AB2873" s="9"/>
    </row>
    <row r="2874" spans="28:28" x14ac:dyDescent="0.6">
      <c r="AB2874" s="9"/>
    </row>
    <row r="2875" spans="28:28" x14ac:dyDescent="0.6">
      <c r="AB2875" s="9"/>
    </row>
    <row r="2876" spans="28:28" x14ac:dyDescent="0.6">
      <c r="AB2876" s="9"/>
    </row>
    <row r="2877" spans="28:28" x14ac:dyDescent="0.6">
      <c r="AB2877" s="9"/>
    </row>
    <row r="2878" spans="28:28" x14ac:dyDescent="0.6">
      <c r="AB2878" s="9"/>
    </row>
    <row r="2879" spans="28:28" x14ac:dyDescent="0.6">
      <c r="AB2879" s="9"/>
    </row>
    <row r="2880" spans="28:28" x14ac:dyDescent="0.6">
      <c r="AB2880" s="9"/>
    </row>
    <row r="2881" spans="28:28" x14ac:dyDescent="0.6">
      <c r="AB2881" s="9"/>
    </row>
    <row r="2882" spans="28:28" x14ac:dyDescent="0.6">
      <c r="AB2882" s="9"/>
    </row>
    <row r="2883" spans="28:28" x14ac:dyDescent="0.6">
      <c r="AB2883" s="9"/>
    </row>
    <row r="2884" spans="28:28" x14ac:dyDescent="0.6">
      <c r="AB2884" s="9"/>
    </row>
    <row r="2885" spans="28:28" x14ac:dyDescent="0.6">
      <c r="AB2885" s="9"/>
    </row>
    <row r="2886" spans="28:28" x14ac:dyDescent="0.6">
      <c r="AB2886" s="9"/>
    </row>
    <row r="2887" spans="28:28" x14ac:dyDescent="0.6">
      <c r="AB2887" s="9"/>
    </row>
    <row r="2888" spans="28:28" x14ac:dyDescent="0.6">
      <c r="AB2888" s="9"/>
    </row>
    <row r="2889" spans="28:28" x14ac:dyDescent="0.6">
      <c r="AB2889" s="9"/>
    </row>
    <row r="2890" spans="28:28" x14ac:dyDescent="0.6">
      <c r="AB2890" s="9"/>
    </row>
    <row r="2891" spans="28:28" x14ac:dyDescent="0.6">
      <c r="AB2891" s="9"/>
    </row>
    <row r="2892" spans="28:28" x14ac:dyDescent="0.6">
      <c r="AB2892" s="9"/>
    </row>
    <row r="2893" spans="28:28" x14ac:dyDescent="0.6">
      <c r="AB2893" s="9"/>
    </row>
    <row r="2894" spans="28:28" x14ac:dyDescent="0.6">
      <c r="AB2894" s="9"/>
    </row>
    <row r="2895" spans="28:28" x14ac:dyDescent="0.6">
      <c r="AB2895" s="9"/>
    </row>
    <row r="2896" spans="28:28" x14ac:dyDescent="0.6">
      <c r="AB2896" s="9"/>
    </row>
    <row r="2897" spans="28:28" x14ac:dyDescent="0.6">
      <c r="AB2897" s="9"/>
    </row>
    <row r="2898" spans="28:28" x14ac:dyDescent="0.6">
      <c r="AB2898" s="9"/>
    </row>
    <row r="2899" spans="28:28" x14ac:dyDescent="0.6">
      <c r="AB2899" s="9"/>
    </row>
    <row r="2900" spans="28:28" x14ac:dyDescent="0.6">
      <c r="AB2900" s="9"/>
    </row>
    <row r="2901" spans="28:28" x14ac:dyDescent="0.6">
      <c r="AB2901" s="9"/>
    </row>
    <row r="2902" spans="28:28" x14ac:dyDescent="0.6">
      <c r="AB2902" s="9"/>
    </row>
    <row r="2903" spans="28:28" x14ac:dyDescent="0.6">
      <c r="AB2903" s="9"/>
    </row>
    <row r="2904" spans="28:28" x14ac:dyDescent="0.6">
      <c r="AB2904" s="9"/>
    </row>
    <row r="2905" spans="28:28" x14ac:dyDescent="0.6">
      <c r="AB2905" s="9"/>
    </row>
    <row r="2906" spans="28:28" x14ac:dyDescent="0.6">
      <c r="AB2906" s="9"/>
    </row>
    <row r="2907" spans="28:28" x14ac:dyDescent="0.6">
      <c r="AB2907" s="9"/>
    </row>
    <row r="2908" spans="28:28" x14ac:dyDescent="0.6">
      <c r="AB2908" s="9"/>
    </row>
    <row r="2909" spans="28:28" x14ac:dyDescent="0.6">
      <c r="AB2909" s="9"/>
    </row>
    <row r="2910" spans="28:28" x14ac:dyDescent="0.6">
      <c r="AB2910" s="9"/>
    </row>
    <row r="2911" spans="28:28" x14ac:dyDescent="0.6">
      <c r="AB2911" s="9"/>
    </row>
    <row r="2912" spans="28:28" x14ac:dyDescent="0.6">
      <c r="AB2912" s="9"/>
    </row>
    <row r="2913" spans="28:28" x14ac:dyDescent="0.6">
      <c r="AB2913" s="9"/>
    </row>
    <row r="2914" spans="28:28" x14ac:dyDescent="0.6">
      <c r="AB2914" s="9"/>
    </row>
    <row r="2915" spans="28:28" x14ac:dyDescent="0.6">
      <c r="AB2915" s="9"/>
    </row>
    <row r="2916" spans="28:28" x14ac:dyDescent="0.6">
      <c r="AB2916" s="9"/>
    </row>
    <row r="2917" spans="28:28" x14ac:dyDescent="0.6">
      <c r="AB2917" s="9"/>
    </row>
    <row r="2918" spans="28:28" x14ac:dyDescent="0.6">
      <c r="AB2918" s="9"/>
    </row>
    <row r="2919" spans="28:28" x14ac:dyDescent="0.6">
      <c r="AB2919" s="9"/>
    </row>
    <row r="2920" spans="28:28" x14ac:dyDescent="0.6">
      <c r="AB2920" s="9"/>
    </row>
    <row r="2921" spans="28:28" x14ac:dyDescent="0.6">
      <c r="AB2921" s="9"/>
    </row>
    <row r="2922" spans="28:28" x14ac:dyDescent="0.6">
      <c r="AB2922" s="9"/>
    </row>
    <row r="2923" spans="28:28" x14ac:dyDescent="0.6">
      <c r="AB2923" s="9"/>
    </row>
    <row r="2924" spans="28:28" x14ac:dyDescent="0.6">
      <c r="AB2924" s="9"/>
    </row>
    <row r="2925" spans="28:28" x14ac:dyDescent="0.6">
      <c r="AB2925" s="9"/>
    </row>
    <row r="2926" spans="28:28" x14ac:dyDescent="0.6">
      <c r="AB2926" s="9"/>
    </row>
    <row r="2927" spans="28:28" x14ac:dyDescent="0.6">
      <c r="AB2927" s="9"/>
    </row>
    <row r="2928" spans="28:28" x14ac:dyDescent="0.6">
      <c r="AB2928" s="9"/>
    </row>
    <row r="2929" spans="28:28" x14ac:dyDescent="0.6">
      <c r="AB2929" s="9"/>
    </row>
    <row r="2930" spans="28:28" x14ac:dyDescent="0.6">
      <c r="AB2930" s="9"/>
    </row>
    <row r="2931" spans="28:28" x14ac:dyDescent="0.6">
      <c r="AB2931" s="9"/>
    </row>
    <row r="2932" spans="28:28" x14ac:dyDescent="0.6">
      <c r="AB2932" s="9"/>
    </row>
    <row r="2933" spans="28:28" x14ac:dyDescent="0.6">
      <c r="AB2933" s="9"/>
    </row>
    <row r="2934" spans="28:28" x14ac:dyDescent="0.6">
      <c r="AB2934" s="9"/>
    </row>
    <row r="2935" spans="28:28" x14ac:dyDescent="0.6">
      <c r="AB2935" s="9"/>
    </row>
    <row r="2936" spans="28:28" x14ac:dyDescent="0.6">
      <c r="AB2936" s="9"/>
    </row>
    <row r="2937" spans="28:28" x14ac:dyDescent="0.6">
      <c r="AB2937" s="9"/>
    </row>
    <row r="2938" spans="28:28" x14ac:dyDescent="0.6">
      <c r="AB2938" s="9"/>
    </row>
    <row r="2939" spans="28:28" x14ac:dyDescent="0.6">
      <c r="AB2939" s="9"/>
    </row>
    <row r="2940" spans="28:28" x14ac:dyDescent="0.6">
      <c r="AB2940" s="9"/>
    </row>
    <row r="2941" spans="28:28" x14ac:dyDescent="0.6">
      <c r="AB2941" s="9"/>
    </row>
    <row r="2942" spans="28:28" x14ac:dyDescent="0.6">
      <c r="AB2942" s="9"/>
    </row>
    <row r="2943" spans="28:28" x14ac:dyDescent="0.6">
      <c r="AB2943" s="9"/>
    </row>
    <row r="2944" spans="28:28" x14ac:dyDescent="0.6">
      <c r="AB2944" s="9"/>
    </row>
    <row r="2945" spans="28:28" x14ac:dyDescent="0.6">
      <c r="AB2945" s="9"/>
    </row>
    <row r="2946" spans="28:28" x14ac:dyDescent="0.6">
      <c r="AB2946" s="9"/>
    </row>
    <row r="2947" spans="28:28" x14ac:dyDescent="0.6">
      <c r="AB2947" s="9"/>
    </row>
    <row r="2948" spans="28:28" x14ac:dyDescent="0.6">
      <c r="AB2948" s="9"/>
    </row>
    <row r="2949" spans="28:28" x14ac:dyDescent="0.6">
      <c r="AB2949" s="9"/>
    </row>
    <row r="2950" spans="28:28" x14ac:dyDescent="0.6">
      <c r="AB2950" s="9"/>
    </row>
    <row r="2951" spans="28:28" x14ac:dyDescent="0.6">
      <c r="AB2951" s="9"/>
    </row>
    <row r="2952" spans="28:28" x14ac:dyDescent="0.6">
      <c r="AB2952" s="9"/>
    </row>
    <row r="2953" spans="28:28" x14ac:dyDescent="0.6">
      <c r="AB2953" s="9"/>
    </row>
    <row r="2954" spans="28:28" x14ac:dyDescent="0.6">
      <c r="AB2954" s="9"/>
    </row>
    <row r="2955" spans="28:28" x14ac:dyDescent="0.6">
      <c r="AB2955" s="9"/>
    </row>
    <row r="2956" spans="28:28" x14ac:dyDescent="0.6">
      <c r="AB2956" s="9"/>
    </row>
    <row r="2957" spans="28:28" x14ac:dyDescent="0.6">
      <c r="AB2957" s="9"/>
    </row>
    <row r="2958" spans="28:28" x14ac:dyDescent="0.6">
      <c r="AB2958" s="9"/>
    </row>
    <row r="2959" spans="28:28" x14ac:dyDescent="0.6">
      <c r="AB2959" s="9"/>
    </row>
    <row r="2960" spans="28:28" x14ac:dyDescent="0.6">
      <c r="AB2960" s="9"/>
    </row>
    <row r="2961" spans="28:28" x14ac:dyDescent="0.6">
      <c r="AB2961" s="9"/>
    </row>
    <row r="2962" spans="28:28" x14ac:dyDescent="0.6">
      <c r="AB2962" s="9"/>
    </row>
    <row r="2963" spans="28:28" x14ac:dyDescent="0.6">
      <c r="AB2963" s="9"/>
    </row>
    <row r="2964" spans="28:28" x14ac:dyDescent="0.6">
      <c r="AB2964" s="9"/>
    </row>
    <row r="2965" spans="28:28" x14ac:dyDescent="0.6">
      <c r="AB2965" s="9"/>
    </row>
    <row r="2966" spans="28:28" x14ac:dyDescent="0.6">
      <c r="AB2966" s="9"/>
    </row>
    <row r="2967" spans="28:28" x14ac:dyDescent="0.6">
      <c r="AB2967" s="9"/>
    </row>
    <row r="2968" spans="28:28" x14ac:dyDescent="0.6">
      <c r="AB2968" s="9"/>
    </row>
    <row r="2969" spans="28:28" x14ac:dyDescent="0.6">
      <c r="AB2969" s="9"/>
    </row>
    <row r="2970" spans="28:28" x14ac:dyDescent="0.6">
      <c r="AB2970" s="9"/>
    </row>
    <row r="2971" spans="28:28" x14ac:dyDescent="0.6">
      <c r="AB2971" s="9"/>
    </row>
    <row r="2972" spans="28:28" x14ac:dyDescent="0.6">
      <c r="AB2972" s="9"/>
    </row>
    <row r="2973" spans="28:28" x14ac:dyDescent="0.6">
      <c r="AB2973" s="9"/>
    </row>
    <row r="2974" spans="28:28" x14ac:dyDescent="0.6">
      <c r="AB2974" s="9"/>
    </row>
    <row r="2975" spans="28:28" x14ac:dyDescent="0.6">
      <c r="AB2975" s="9"/>
    </row>
    <row r="2976" spans="28:28" x14ac:dyDescent="0.6">
      <c r="AB2976" s="9"/>
    </row>
    <row r="2977" spans="28:28" x14ac:dyDescent="0.6">
      <c r="AB2977" s="9"/>
    </row>
    <row r="2978" spans="28:28" x14ac:dyDescent="0.6">
      <c r="AB2978" s="9"/>
    </row>
    <row r="2979" spans="28:28" x14ac:dyDescent="0.6">
      <c r="AB2979" s="9"/>
    </row>
    <row r="2980" spans="28:28" x14ac:dyDescent="0.6">
      <c r="AB2980" s="9"/>
    </row>
    <row r="2981" spans="28:28" x14ac:dyDescent="0.6">
      <c r="AB2981" s="9"/>
    </row>
    <row r="2982" spans="28:28" x14ac:dyDescent="0.6">
      <c r="AB2982" s="9"/>
    </row>
    <row r="2983" spans="28:28" x14ac:dyDescent="0.6">
      <c r="AB2983" s="9"/>
    </row>
    <row r="2984" spans="28:28" x14ac:dyDescent="0.6">
      <c r="AB2984" s="9"/>
    </row>
    <row r="2985" spans="28:28" x14ac:dyDescent="0.6">
      <c r="AB2985" s="9"/>
    </row>
    <row r="2986" spans="28:28" x14ac:dyDescent="0.6">
      <c r="AB2986" s="9"/>
    </row>
    <row r="2987" spans="28:28" x14ac:dyDescent="0.6">
      <c r="AB2987" s="9"/>
    </row>
    <row r="2988" spans="28:28" x14ac:dyDescent="0.6">
      <c r="AB2988" s="9"/>
    </row>
    <row r="2989" spans="28:28" x14ac:dyDescent="0.6">
      <c r="AB2989" s="9"/>
    </row>
    <row r="2990" spans="28:28" x14ac:dyDescent="0.6">
      <c r="AB2990" s="9"/>
    </row>
    <row r="2991" spans="28:28" x14ac:dyDescent="0.6">
      <c r="AB2991" s="9"/>
    </row>
    <row r="2992" spans="28:28" x14ac:dyDescent="0.6">
      <c r="AB2992" s="9"/>
    </row>
    <row r="2993" spans="28:28" x14ac:dyDescent="0.6">
      <c r="AB2993" s="9"/>
    </row>
    <row r="2994" spans="28:28" x14ac:dyDescent="0.6">
      <c r="AB2994" s="9"/>
    </row>
    <row r="2995" spans="28:28" x14ac:dyDescent="0.6">
      <c r="AB2995" s="9"/>
    </row>
    <row r="2996" spans="28:28" x14ac:dyDescent="0.6">
      <c r="AB2996" s="9"/>
    </row>
    <row r="2997" spans="28:28" x14ac:dyDescent="0.6">
      <c r="AB2997" s="9"/>
    </row>
    <row r="2998" spans="28:28" x14ac:dyDescent="0.6">
      <c r="AB2998" s="9"/>
    </row>
    <row r="2999" spans="28:28" x14ac:dyDescent="0.6">
      <c r="AB2999" s="9"/>
    </row>
    <row r="3000" spans="28:28" x14ac:dyDescent="0.6">
      <c r="AB3000" s="9"/>
    </row>
    <row r="3001" spans="28:28" x14ac:dyDescent="0.6">
      <c r="AB3001" s="9"/>
    </row>
    <row r="3002" spans="28:28" x14ac:dyDescent="0.6">
      <c r="AB3002" s="9"/>
    </row>
    <row r="3003" spans="28:28" x14ac:dyDescent="0.6">
      <c r="AB3003" s="9"/>
    </row>
    <row r="3004" spans="28:28" x14ac:dyDescent="0.6">
      <c r="AB3004" s="9"/>
    </row>
    <row r="3005" spans="28:28" x14ac:dyDescent="0.6">
      <c r="AB3005" s="9"/>
    </row>
    <row r="3006" spans="28:28" x14ac:dyDescent="0.6">
      <c r="AB3006" s="9"/>
    </row>
    <row r="3007" spans="28:28" x14ac:dyDescent="0.6">
      <c r="AB3007" s="9"/>
    </row>
    <row r="3008" spans="28:28" x14ac:dyDescent="0.6">
      <c r="AB3008" s="9"/>
    </row>
    <row r="3009" spans="28:28" x14ac:dyDescent="0.6">
      <c r="AB3009" s="9"/>
    </row>
    <row r="3010" spans="28:28" x14ac:dyDescent="0.6">
      <c r="AB3010" s="9"/>
    </row>
    <row r="3011" spans="28:28" x14ac:dyDescent="0.6">
      <c r="AB3011" s="9"/>
    </row>
    <row r="3012" spans="28:28" x14ac:dyDescent="0.6">
      <c r="AB3012" s="9"/>
    </row>
    <row r="3013" spans="28:28" x14ac:dyDescent="0.6">
      <c r="AB3013" s="9"/>
    </row>
    <row r="3014" spans="28:28" x14ac:dyDescent="0.6">
      <c r="AB3014" s="9"/>
    </row>
    <row r="3015" spans="28:28" x14ac:dyDescent="0.6">
      <c r="AB3015" s="9"/>
    </row>
    <row r="3016" spans="28:28" x14ac:dyDescent="0.6">
      <c r="AB3016" s="9"/>
    </row>
    <row r="3017" spans="28:28" x14ac:dyDescent="0.6">
      <c r="AB3017" s="9"/>
    </row>
    <row r="3018" spans="28:28" x14ac:dyDescent="0.6">
      <c r="AB3018" s="9"/>
    </row>
    <row r="3019" spans="28:28" x14ac:dyDescent="0.6">
      <c r="AB3019" s="9"/>
    </row>
    <row r="3020" spans="28:28" x14ac:dyDescent="0.6">
      <c r="AB3020" s="9"/>
    </row>
    <row r="3021" spans="28:28" x14ac:dyDescent="0.6">
      <c r="AB3021" s="9"/>
    </row>
    <row r="3022" spans="28:28" x14ac:dyDescent="0.6">
      <c r="AB3022" s="9"/>
    </row>
    <row r="3023" spans="28:28" x14ac:dyDescent="0.6">
      <c r="AB3023" s="9"/>
    </row>
    <row r="3024" spans="28:28" x14ac:dyDescent="0.6">
      <c r="AB3024" s="9"/>
    </row>
    <row r="3025" spans="28:28" x14ac:dyDescent="0.6">
      <c r="AB3025" s="9"/>
    </row>
    <row r="3026" spans="28:28" x14ac:dyDescent="0.6">
      <c r="AB3026" s="9"/>
    </row>
    <row r="3027" spans="28:28" x14ac:dyDescent="0.6">
      <c r="AB3027" s="9"/>
    </row>
    <row r="3028" spans="28:28" x14ac:dyDescent="0.6">
      <c r="AB3028" s="9"/>
    </row>
    <row r="3029" spans="28:28" x14ac:dyDescent="0.6">
      <c r="AB3029" s="9"/>
    </row>
    <row r="3030" spans="28:28" x14ac:dyDescent="0.6">
      <c r="AB3030" s="9"/>
    </row>
    <row r="3031" spans="28:28" x14ac:dyDescent="0.6">
      <c r="AB3031" s="9"/>
    </row>
    <row r="3032" spans="28:28" x14ac:dyDescent="0.6">
      <c r="AB3032" s="9"/>
    </row>
    <row r="3033" spans="28:28" x14ac:dyDescent="0.6">
      <c r="AB3033" s="9"/>
    </row>
    <row r="3034" spans="28:28" x14ac:dyDescent="0.6">
      <c r="AB3034" s="9"/>
    </row>
    <row r="3035" spans="28:28" x14ac:dyDescent="0.6">
      <c r="AB3035" s="9"/>
    </row>
    <row r="3036" spans="28:28" x14ac:dyDescent="0.6">
      <c r="AB3036" s="9"/>
    </row>
    <row r="3037" spans="28:28" x14ac:dyDescent="0.6">
      <c r="AB3037" s="9"/>
    </row>
    <row r="3038" spans="28:28" x14ac:dyDescent="0.6">
      <c r="AB3038" s="9"/>
    </row>
    <row r="3039" spans="28:28" x14ac:dyDescent="0.6">
      <c r="AB3039" s="9"/>
    </row>
    <row r="3040" spans="28:28" x14ac:dyDescent="0.6">
      <c r="AB3040" s="9"/>
    </row>
    <row r="3041" spans="28:28" x14ac:dyDescent="0.6">
      <c r="AB3041" s="9"/>
    </row>
    <row r="3042" spans="28:28" x14ac:dyDescent="0.6">
      <c r="AB3042" s="9"/>
    </row>
    <row r="3043" spans="28:28" x14ac:dyDescent="0.6">
      <c r="AB3043" s="9"/>
    </row>
    <row r="3044" spans="28:28" x14ac:dyDescent="0.6">
      <c r="AB3044" s="9"/>
    </row>
    <row r="3045" spans="28:28" x14ac:dyDescent="0.6">
      <c r="AB3045" s="9"/>
    </row>
    <row r="3046" spans="28:28" x14ac:dyDescent="0.6">
      <c r="AB3046" s="9"/>
    </row>
    <row r="3047" spans="28:28" x14ac:dyDescent="0.6">
      <c r="AB3047" s="9"/>
    </row>
    <row r="3048" spans="28:28" x14ac:dyDescent="0.6">
      <c r="AB3048" s="9"/>
    </row>
    <row r="3049" spans="28:28" x14ac:dyDescent="0.6">
      <c r="AB3049" s="9"/>
    </row>
    <row r="3050" spans="28:28" x14ac:dyDescent="0.6">
      <c r="AB3050" s="9"/>
    </row>
    <row r="3051" spans="28:28" x14ac:dyDescent="0.6">
      <c r="AB3051" s="9"/>
    </row>
    <row r="3052" spans="28:28" x14ac:dyDescent="0.6">
      <c r="AB3052" s="9"/>
    </row>
    <row r="3053" spans="28:28" x14ac:dyDescent="0.6">
      <c r="AB3053" s="9"/>
    </row>
    <row r="3054" spans="28:28" x14ac:dyDescent="0.6">
      <c r="AB3054" s="9"/>
    </row>
    <row r="3055" spans="28:28" x14ac:dyDescent="0.6">
      <c r="AB3055" s="9"/>
    </row>
    <row r="3056" spans="28:28" x14ac:dyDescent="0.6">
      <c r="AB3056" s="9"/>
    </row>
    <row r="3057" spans="28:28" x14ac:dyDescent="0.6">
      <c r="AB3057" s="9"/>
    </row>
    <row r="3058" spans="28:28" x14ac:dyDescent="0.6">
      <c r="AB3058" s="9"/>
    </row>
    <row r="3059" spans="28:28" x14ac:dyDescent="0.6">
      <c r="AB3059" s="9"/>
    </row>
    <row r="3060" spans="28:28" x14ac:dyDescent="0.6">
      <c r="AB3060" s="9"/>
    </row>
    <row r="3061" spans="28:28" x14ac:dyDescent="0.6">
      <c r="AB3061" s="9"/>
    </row>
    <row r="3062" spans="28:28" x14ac:dyDescent="0.6">
      <c r="AB3062" s="9"/>
    </row>
    <row r="3063" spans="28:28" x14ac:dyDescent="0.6">
      <c r="AB3063" s="9"/>
    </row>
    <row r="3064" spans="28:28" x14ac:dyDescent="0.6">
      <c r="AB3064" s="9"/>
    </row>
    <row r="3065" spans="28:28" x14ac:dyDescent="0.6">
      <c r="AB3065" s="9"/>
    </row>
    <row r="3066" spans="28:28" x14ac:dyDescent="0.6">
      <c r="AB3066" s="9"/>
    </row>
    <row r="3067" spans="28:28" x14ac:dyDescent="0.6">
      <c r="AB3067" s="9"/>
    </row>
    <row r="3068" spans="28:28" x14ac:dyDescent="0.6">
      <c r="AB3068" s="9"/>
    </row>
    <row r="3069" spans="28:28" x14ac:dyDescent="0.6">
      <c r="AB3069" s="9"/>
    </row>
    <row r="3070" spans="28:28" x14ac:dyDescent="0.6">
      <c r="AB3070" s="9"/>
    </row>
    <row r="3071" spans="28:28" x14ac:dyDescent="0.6">
      <c r="AB3071" s="9"/>
    </row>
    <row r="3072" spans="28:28" x14ac:dyDescent="0.6">
      <c r="AB3072" s="9"/>
    </row>
    <row r="3073" spans="28:28" x14ac:dyDescent="0.6">
      <c r="AB3073" s="9"/>
    </row>
    <row r="3074" spans="28:28" x14ac:dyDescent="0.6">
      <c r="AB3074" s="9"/>
    </row>
    <row r="3075" spans="28:28" x14ac:dyDescent="0.6">
      <c r="AB3075" s="9"/>
    </row>
    <row r="3076" spans="28:28" x14ac:dyDescent="0.6">
      <c r="AB3076" s="9"/>
    </row>
    <row r="3077" spans="28:28" x14ac:dyDescent="0.6">
      <c r="AB3077" s="9"/>
    </row>
    <row r="3078" spans="28:28" x14ac:dyDescent="0.6">
      <c r="AB3078" s="9"/>
    </row>
    <row r="3079" spans="28:28" x14ac:dyDescent="0.6">
      <c r="AB3079" s="9"/>
    </row>
    <row r="3080" spans="28:28" x14ac:dyDescent="0.6">
      <c r="AB3080" s="9"/>
    </row>
    <row r="3081" spans="28:28" x14ac:dyDescent="0.6">
      <c r="AB3081" s="9"/>
    </row>
    <row r="3082" spans="28:28" x14ac:dyDescent="0.6">
      <c r="AB3082" s="9"/>
    </row>
    <row r="3083" spans="28:28" x14ac:dyDescent="0.6">
      <c r="AB3083" s="9"/>
    </row>
    <row r="3084" spans="28:28" x14ac:dyDescent="0.6">
      <c r="AB3084" s="9"/>
    </row>
    <row r="3085" spans="28:28" x14ac:dyDescent="0.6">
      <c r="AB3085" s="9"/>
    </row>
    <row r="3086" spans="28:28" x14ac:dyDescent="0.6">
      <c r="AB3086" s="9"/>
    </row>
    <row r="3087" spans="28:28" x14ac:dyDescent="0.6">
      <c r="AB3087" s="9"/>
    </row>
    <row r="3088" spans="28:28" x14ac:dyDescent="0.6">
      <c r="AB3088" s="9"/>
    </row>
    <row r="3089" spans="28:28" x14ac:dyDescent="0.6">
      <c r="AB3089" s="9"/>
    </row>
    <row r="3090" spans="28:28" x14ac:dyDescent="0.6">
      <c r="AB3090" s="9"/>
    </row>
    <row r="3091" spans="28:28" x14ac:dyDescent="0.6">
      <c r="AB3091" s="9"/>
    </row>
    <row r="3092" spans="28:28" x14ac:dyDescent="0.6">
      <c r="AB3092" s="9"/>
    </row>
    <row r="3093" spans="28:28" x14ac:dyDescent="0.6">
      <c r="AB3093" s="9"/>
    </row>
    <row r="3094" spans="28:28" x14ac:dyDescent="0.6">
      <c r="AB3094" s="9"/>
    </row>
    <row r="3095" spans="28:28" x14ac:dyDescent="0.6">
      <c r="AB3095" s="9"/>
    </row>
    <row r="3096" spans="28:28" x14ac:dyDescent="0.6">
      <c r="AB3096" s="9"/>
    </row>
    <row r="3097" spans="28:28" x14ac:dyDescent="0.6">
      <c r="AB3097" s="9"/>
    </row>
    <row r="3098" spans="28:28" x14ac:dyDescent="0.6">
      <c r="AB3098" s="9"/>
    </row>
    <row r="3099" spans="28:28" x14ac:dyDescent="0.6">
      <c r="AB3099" s="9"/>
    </row>
    <row r="3100" spans="28:28" x14ac:dyDescent="0.6">
      <c r="AB3100" s="9"/>
    </row>
    <row r="3101" spans="28:28" x14ac:dyDescent="0.6">
      <c r="AB3101" s="9"/>
    </row>
    <row r="3102" spans="28:28" x14ac:dyDescent="0.6">
      <c r="AB3102" s="9"/>
    </row>
    <row r="3103" spans="28:28" x14ac:dyDescent="0.6">
      <c r="AB3103" s="9"/>
    </row>
    <row r="3104" spans="28:28" x14ac:dyDescent="0.6">
      <c r="AB3104" s="9"/>
    </row>
    <row r="3105" spans="28:28" x14ac:dyDescent="0.6">
      <c r="AB3105" s="9"/>
    </row>
    <row r="3106" spans="28:28" x14ac:dyDescent="0.6">
      <c r="AB3106" s="9"/>
    </row>
    <row r="3107" spans="28:28" x14ac:dyDescent="0.6">
      <c r="AB3107" s="9"/>
    </row>
    <row r="3108" spans="28:28" x14ac:dyDescent="0.6">
      <c r="AB3108" s="9"/>
    </row>
    <row r="3109" spans="28:28" x14ac:dyDescent="0.6">
      <c r="AB3109" s="9"/>
    </row>
    <row r="3110" spans="28:28" x14ac:dyDescent="0.6">
      <c r="AB3110" s="9"/>
    </row>
    <row r="3111" spans="28:28" x14ac:dyDescent="0.6">
      <c r="AB3111" s="9"/>
    </row>
    <row r="3112" spans="28:28" x14ac:dyDescent="0.6">
      <c r="AB3112" s="9"/>
    </row>
    <row r="3113" spans="28:28" x14ac:dyDescent="0.6">
      <c r="AB3113" s="9"/>
    </row>
    <row r="3114" spans="28:28" x14ac:dyDescent="0.6">
      <c r="AB3114" s="9"/>
    </row>
    <row r="3115" spans="28:28" x14ac:dyDescent="0.6">
      <c r="AB3115" s="9"/>
    </row>
    <row r="3116" spans="28:28" x14ac:dyDescent="0.6">
      <c r="AB3116" s="9"/>
    </row>
    <row r="3117" spans="28:28" x14ac:dyDescent="0.6">
      <c r="AB3117" s="9"/>
    </row>
    <row r="3118" spans="28:28" x14ac:dyDescent="0.6">
      <c r="AB3118" s="9"/>
    </row>
    <row r="3119" spans="28:28" x14ac:dyDescent="0.6">
      <c r="AB3119" s="9"/>
    </row>
    <row r="3120" spans="28:28" x14ac:dyDescent="0.6">
      <c r="AB3120" s="9"/>
    </row>
    <row r="3121" spans="28:28" x14ac:dyDescent="0.6">
      <c r="AB3121" s="9"/>
    </row>
    <row r="3122" spans="28:28" x14ac:dyDescent="0.6">
      <c r="AB3122" s="9"/>
    </row>
    <row r="3123" spans="28:28" x14ac:dyDescent="0.6">
      <c r="AB3123" s="9"/>
    </row>
    <row r="3124" spans="28:28" x14ac:dyDescent="0.6">
      <c r="AB3124" s="9"/>
    </row>
    <row r="3125" spans="28:28" x14ac:dyDescent="0.6">
      <c r="AB3125" s="9"/>
    </row>
    <row r="3126" spans="28:28" x14ac:dyDescent="0.6">
      <c r="AB3126" s="9"/>
    </row>
    <row r="3127" spans="28:28" x14ac:dyDescent="0.6">
      <c r="AB3127" s="9"/>
    </row>
    <row r="3128" spans="28:28" x14ac:dyDescent="0.6">
      <c r="AB3128" s="9"/>
    </row>
    <row r="3129" spans="28:28" x14ac:dyDescent="0.6">
      <c r="AB3129" s="9"/>
    </row>
    <row r="3130" spans="28:28" x14ac:dyDescent="0.6">
      <c r="AB3130" s="9"/>
    </row>
    <row r="3131" spans="28:28" x14ac:dyDescent="0.6">
      <c r="AB3131" s="9"/>
    </row>
    <row r="3132" spans="28:28" x14ac:dyDescent="0.6">
      <c r="AB3132" s="9"/>
    </row>
    <row r="3133" spans="28:28" x14ac:dyDescent="0.6">
      <c r="AB3133" s="9"/>
    </row>
    <row r="3134" spans="28:28" x14ac:dyDescent="0.6">
      <c r="AB3134" s="9"/>
    </row>
    <row r="3135" spans="28:28" x14ac:dyDescent="0.6">
      <c r="AB3135" s="9"/>
    </row>
    <row r="3136" spans="28:28" x14ac:dyDescent="0.6">
      <c r="AB3136" s="9"/>
    </row>
    <row r="3137" spans="28:28" x14ac:dyDescent="0.6">
      <c r="AB3137" s="9"/>
    </row>
    <row r="3138" spans="28:28" x14ac:dyDescent="0.6">
      <c r="AB3138" s="9"/>
    </row>
    <row r="3139" spans="28:28" x14ac:dyDescent="0.6">
      <c r="AB3139" s="9"/>
    </row>
    <row r="3140" spans="28:28" x14ac:dyDescent="0.6">
      <c r="AB3140" s="9"/>
    </row>
    <row r="3141" spans="28:28" x14ac:dyDescent="0.6">
      <c r="AB3141" s="9"/>
    </row>
    <row r="3142" spans="28:28" x14ac:dyDescent="0.6">
      <c r="AB3142" s="9"/>
    </row>
    <row r="3143" spans="28:28" x14ac:dyDescent="0.6">
      <c r="AB3143" s="9"/>
    </row>
    <row r="3144" spans="28:28" x14ac:dyDescent="0.6">
      <c r="AB3144" s="9"/>
    </row>
    <row r="3145" spans="28:28" x14ac:dyDescent="0.6">
      <c r="AB3145" s="9"/>
    </row>
    <row r="3146" spans="28:28" x14ac:dyDescent="0.6">
      <c r="AB3146" s="9"/>
    </row>
    <row r="3147" spans="28:28" x14ac:dyDescent="0.6">
      <c r="AB3147" s="9"/>
    </row>
    <row r="3148" spans="28:28" x14ac:dyDescent="0.6">
      <c r="AB3148" s="9"/>
    </row>
    <row r="3149" spans="28:28" x14ac:dyDescent="0.6">
      <c r="AB3149" s="9"/>
    </row>
    <row r="3150" spans="28:28" x14ac:dyDescent="0.6">
      <c r="AB3150" s="9"/>
    </row>
    <row r="3151" spans="28:28" x14ac:dyDescent="0.6">
      <c r="AB3151" s="9"/>
    </row>
    <row r="3152" spans="28:28" x14ac:dyDescent="0.6">
      <c r="AB3152" s="9"/>
    </row>
    <row r="3153" spans="28:28" x14ac:dyDescent="0.6">
      <c r="AB3153" s="9"/>
    </row>
    <row r="3154" spans="28:28" x14ac:dyDescent="0.6">
      <c r="AB3154" s="9"/>
    </row>
    <row r="3155" spans="28:28" x14ac:dyDescent="0.6">
      <c r="AB3155" s="9"/>
    </row>
    <row r="3156" spans="28:28" x14ac:dyDescent="0.6">
      <c r="AB3156" s="9"/>
    </row>
    <row r="3157" spans="28:28" x14ac:dyDescent="0.6">
      <c r="AB3157" s="9"/>
    </row>
    <row r="3158" spans="28:28" x14ac:dyDescent="0.6">
      <c r="AB3158" s="9"/>
    </row>
    <row r="3159" spans="28:28" x14ac:dyDescent="0.6">
      <c r="AB3159" s="9"/>
    </row>
    <row r="3160" spans="28:28" x14ac:dyDescent="0.6">
      <c r="AB3160" s="9"/>
    </row>
    <row r="3161" spans="28:28" x14ac:dyDescent="0.6">
      <c r="AB3161" s="9"/>
    </row>
    <row r="3162" spans="28:28" x14ac:dyDescent="0.6">
      <c r="AB3162" s="9"/>
    </row>
    <row r="3163" spans="28:28" x14ac:dyDescent="0.6">
      <c r="AB3163" s="9"/>
    </row>
    <row r="3164" spans="28:28" x14ac:dyDescent="0.6">
      <c r="AB3164" s="9"/>
    </row>
    <row r="3165" spans="28:28" x14ac:dyDescent="0.6">
      <c r="AB3165" s="9"/>
    </row>
    <row r="3166" spans="28:28" x14ac:dyDescent="0.6">
      <c r="AB3166" s="9"/>
    </row>
    <row r="3167" spans="28:28" x14ac:dyDescent="0.6">
      <c r="AB3167" s="9"/>
    </row>
    <row r="3168" spans="28:28" x14ac:dyDescent="0.6">
      <c r="AB3168" s="9"/>
    </row>
    <row r="3169" spans="28:28" x14ac:dyDescent="0.6">
      <c r="AB3169" s="9"/>
    </row>
    <row r="3170" spans="28:28" x14ac:dyDescent="0.6">
      <c r="AB3170" s="9"/>
    </row>
    <row r="3171" spans="28:28" x14ac:dyDescent="0.6">
      <c r="AB3171" s="9"/>
    </row>
    <row r="3172" spans="28:28" x14ac:dyDescent="0.6">
      <c r="AB3172" s="9"/>
    </row>
    <row r="3173" spans="28:28" x14ac:dyDescent="0.6">
      <c r="AB3173" s="9"/>
    </row>
    <row r="3174" spans="28:28" x14ac:dyDescent="0.6">
      <c r="AB3174" s="9"/>
    </row>
    <row r="3175" spans="28:28" x14ac:dyDescent="0.6">
      <c r="AB3175" s="9"/>
    </row>
    <row r="3176" spans="28:28" x14ac:dyDescent="0.6">
      <c r="AB3176" s="9"/>
    </row>
    <row r="3177" spans="28:28" x14ac:dyDescent="0.6">
      <c r="AB3177" s="9"/>
    </row>
    <row r="3178" spans="28:28" x14ac:dyDescent="0.6">
      <c r="AB3178" s="9"/>
    </row>
    <row r="3179" spans="28:28" x14ac:dyDescent="0.6">
      <c r="AB3179" s="9"/>
    </row>
    <row r="3180" spans="28:28" x14ac:dyDescent="0.6">
      <c r="AB3180" s="9"/>
    </row>
    <row r="3181" spans="28:28" x14ac:dyDescent="0.6">
      <c r="AB3181" s="9"/>
    </row>
    <row r="3182" spans="28:28" x14ac:dyDescent="0.6">
      <c r="AB3182" s="9"/>
    </row>
    <row r="3183" spans="28:28" x14ac:dyDescent="0.6">
      <c r="AB3183" s="9"/>
    </row>
    <row r="3184" spans="28:28" x14ac:dyDescent="0.6">
      <c r="AB3184" s="9"/>
    </row>
    <row r="3185" spans="28:28" x14ac:dyDescent="0.6">
      <c r="AB3185" s="9"/>
    </row>
    <row r="3186" spans="28:28" x14ac:dyDescent="0.6">
      <c r="AB3186" s="9"/>
    </row>
    <row r="3187" spans="28:28" x14ac:dyDescent="0.6">
      <c r="AB3187" s="9"/>
    </row>
    <row r="3188" spans="28:28" x14ac:dyDescent="0.6">
      <c r="AB3188" s="9"/>
    </row>
    <row r="3189" spans="28:28" x14ac:dyDescent="0.6">
      <c r="AB3189" s="9"/>
    </row>
    <row r="3190" spans="28:28" x14ac:dyDescent="0.6">
      <c r="AB3190" s="9"/>
    </row>
    <row r="3191" spans="28:28" x14ac:dyDescent="0.6">
      <c r="AB3191" s="9"/>
    </row>
    <row r="3192" spans="28:28" x14ac:dyDescent="0.6">
      <c r="AB3192" s="9"/>
    </row>
    <row r="3193" spans="28:28" x14ac:dyDescent="0.6">
      <c r="AB3193" s="9"/>
    </row>
    <row r="3194" spans="28:28" x14ac:dyDescent="0.6">
      <c r="AB3194" s="9"/>
    </row>
    <row r="3195" spans="28:28" x14ac:dyDescent="0.6">
      <c r="AB3195" s="9"/>
    </row>
    <row r="3196" spans="28:28" x14ac:dyDescent="0.6">
      <c r="AB3196" s="9"/>
    </row>
    <row r="3197" spans="28:28" x14ac:dyDescent="0.6">
      <c r="AB3197" s="9"/>
    </row>
    <row r="3198" spans="28:28" x14ac:dyDescent="0.6">
      <c r="AB3198" s="9"/>
    </row>
    <row r="3199" spans="28:28" x14ac:dyDescent="0.6">
      <c r="AB3199" s="9"/>
    </row>
    <row r="3200" spans="28:28" x14ac:dyDescent="0.6">
      <c r="AB3200" s="9"/>
    </row>
    <row r="3201" spans="28:28" x14ac:dyDescent="0.6">
      <c r="AB3201" s="9"/>
    </row>
    <row r="3202" spans="28:28" x14ac:dyDescent="0.6">
      <c r="AB3202" s="9"/>
    </row>
    <row r="3203" spans="28:28" x14ac:dyDescent="0.6">
      <c r="AB3203" s="9"/>
    </row>
    <row r="3204" spans="28:28" x14ac:dyDescent="0.6">
      <c r="AB3204" s="9"/>
    </row>
    <row r="3205" spans="28:28" x14ac:dyDescent="0.6">
      <c r="AB3205" s="9"/>
    </row>
    <row r="3206" spans="28:28" x14ac:dyDescent="0.6">
      <c r="AB3206" s="9"/>
    </row>
    <row r="3207" spans="28:28" x14ac:dyDescent="0.6">
      <c r="AB3207" s="9"/>
    </row>
    <row r="3208" spans="28:28" x14ac:dyDescent="0.6">
      <c r="AB3208" s="9"/>
    </row>
    <row r="3209" spans="28:28" x14ac:dyDescent="0.6">
      <c r="AB3209" s="9"/>
    </row>
    <row r="3210" spans="28:28" x14ac:dyDescent="0.6">
      <c r="AB3210" s="9"/>
    </row>
    <row r="3211" spans="28:28" x14ac:dyDescent="0.6">
      <c r="AB3211" s="9"/>
    </row>
    <row r="3212" spans="28:28" x14ac:dyDescent="0.6">
      <c r="AB3212" s="9"/>
    </row>
    <row r="3213" spans="28:28" x14ac:dyDescent="0.6">
      <c r="AB3213" s="9"/>
    </row>
    <row r="3214" spans="28:28" x14ac:dyDescent="0.6">
      <c r="AB3214" s="9"/>
    </row>
    <row r="3215" spans="28:28" x14ac:dyDescent="0.6">
      <c r="AB3215" s="9"/>
    </row>
    <row r="3216" spans="28:28" x14ac:dyDescent="0.6">
      <c r="AB3216" s="9"/>
    </row>
    <row r="3217" spans="28:28" x14ac:dyDescent="0.6">
      <c r="AB3217" s="9"/>
    </row>
    <row r="3218" spans="28:28" x14ac:dyDescent="0.6">
      <c r="AB3218" s="9"/>
    </row>
    <row r="3219" spans="28:28" x14ac:dyDescent="0.6">
      <c r="AB3219" s="9"/>
    </row>
    <row r="3220" spans="28:28" x14ac:dyDescent="0.6">
      <c r="AB3220" s="9"/>
    </row>
    <row r="3221" spans="28:28" x14ac:dyDescent="0.6">
      <c r="AB3221" s="9"/>
    </row>
    <row r="3222" spans="28:28" x14ac:dyDescent="0.6">
      <c r="AB3222" s="9"/>
    </row>
    <row r="3223" spans="28:28" x14ac:dyDescent="0.6">
      <c r="AB3223" s="9"/>
    </row>
    <row r="3224" spans="28:28" x14ac:dyDescent="0.6">
      <c r="AB3224" s="9"/>
    </row>
    <row r="3225" spans="28:28" x14ac:dyDescent="0.6">
      <c r="AB3225" s="9"/>
    </row>
    <row r="3226" spans="28:28" x14ac:dyDescent="0.6">
      <c r="AB3226" s="9"/>
    </row>
    <row r="3227" spans="28:28" x14ac:dyDescent="0.6">
      <c r="AB3227" s="9"/>
    </row>
    <row r="3228" spans="28:28" x14ac:dyDescent="0.6">
      <c r="AB3228" s="9"/>
    </row>
    <row r="3229" spans="28:28" x14ac:dyDescent="0.6">
      <c r="AB3229" s="9"/>
    </row>
    <row r="3230" spans="28:28" x14ac:dyDescent="0.6">
      <c r="AB3230" s="9"/>
    </row>
    <row r="3231" spans="28:28" x14ac:dyDescent="0.6">
      <c r="AB3231" s="9"/>
    </row>
    <row r="3232" spans="28:28" x14ac:dyDescent="0.6">
      <c r="AB3232" s="9"/>
    </row>
    <row r="3233" spans="28:28" x14ac:dyDescent="0.6">
      <c r="AB3233" s="9"/>
    </row>
    <row r="3234" spans="28:28" x14ac:dyDescent="0.6">
      <c r="AB3234" s="9"/>
    </row>
    <row r="3235" spans="28:28" x14ac:dyDescent="0.6">
      <c r="AB3235" s="9"/>
    </row>
    <row r="3236" spans="28:28" x14ac:dyDescent="0.6">
      <c r="AB3236" s="9"/>
    </row>
    <row r="3237" spans="28:28" x14ac:dyDescent="0.6">
      <c r="AB3237" s="9"/>
    </row>
    <row r="3238" spans="28:28" x14ac:dyDescent="0.6">
      <c r="AB3238" s="9"/>
    </row>
    <row r="3239" spans="28:28" x14ac:dyDescent="0.6">
      <c r="AB3239" s="9"/>
    </row>
    <row r="3240" spans="28:28" x14ac:dyDescent="0.6">
      <c r="AB3240" s="9"/>
    </row>
    <row r="3241" spans="28:28" x14ac:dyDescent="0.6">
      <c r="AB3241" s="9"/>
    </row>
    <row r="3242" spans="28:28" x14ac:dyDescent="0.6">
      <c r="AB3242" s="9"/>
    </row>
    <row r="3243" spans="28:28" x14ac:dyDescent="0.6">
      <c r="AB3243" s="9"/>
    </row>
    <row r="3244" spans="28:28" x14ac:dyDescent="0.6">
      <c r="AB3244" s="9"/>
    </row>
    <row r="3245" spans="28:28" x14ac:dyDescent="0.6">
      <c r="AB3245" s="9"/>
    </row>
    <row r="3246" spans="28:28" x14ac:dyDescent="0.6">
      <c r="AB3246" s="9"/>
    </row>
    <row r="3247" spans="28:28" x14ac:dyDescent="0.6">
      <c r="AB3247" s="9"/>
    </row>
    <row r="3248" spans="28:28" x14ac:dyDescent="0.6">
      <c r="AB3248" s="9"/>
    </row>
    <row r="3249" spans="28:28" x14ac:dyDescent="0.6">
      <c r="AB3249" s="9"/>
    </row>
    <row r="3250" spans="28:28" x14ac:dyDescent="0.6">
      <c r="AB3250" s="9"/>
    </row>
    <row r="3251" spans="28:28" x14ac:dyDescent="0.6">
      <c r="AB3251" s="9"/>
    </row>
    <row r="3252" spans="28:28" x14ac:dyDescent="0.6">
      <c r="AB3252" s="9"/>
    </row>
    <row r="3253" spans="28:28" x14ac:dyDescent="0.6">
      <c r="AB3253" s="9"/>
    </row>
    <row r="3254" spans="28:28" x14ac:dyDescent="0.6">
      <c r="AB3254" s="9"/>
    </row>
    <row r="3255" spans="28:28" x14ac:dyDescent="0.6">
      <c r="AB3255" s="9"/>
    </row>
    <row r="3256" spans="28:28" x14ac:dyDescent="0.6">
      <c r="AB3256" s="9"/>
    </row>
    <row r="3257" spans="28:28" x14ac:dyDescent="0.6">
      <c r="AB3257" s="9"/>
    </row>
    <row r="3258" spans="28:28" x14ac:dyDescent="0.6">
      <c r="AB3258" s="9"/>
    </row>
    <row r="3259" spans="28:28" x14ac:dyDescent="0.6">
      <c r="AB3259" s="9"/>
    </row>
    <row r="3260" spans="28:28" x14ac:dyDescent="0.6">
      <c r="AB3260" s="9"/>
    </row>
    <row r="3261" spans="28:28" x14ac:dyDescent="0.6">
      <c r="AB3261" s="9"/>
    </row>
    <row r="3262" spans="28:28" x14ac:dyDescent="0.6">
      <c r="AB3262" s="9"/>
    </row>
    <row r="3263" spans="28:28" x14ac:dyDescent="0.6">
      <c r="AB3263" s="9"/>
    </row>
    <row r="3264" spans="28:28" x14ac:dyDescent="0.6">
      <c r="AB3264" s="9"/>
    </row>
    <row r="3265" spans="28:28" x14ac:dyDescent="0.6">
      <c r="AB3265" s="9"/>
    </row>
    <row r="3266" spans="28:28" x14ac:dyDescent="0.6">
      <c r="AB3266" s="9"/>
    </row>
    <row r="3267" spans="28:28" x14ac:dyDescent="0.6">
      <c r="AB3267" s="9"/>
    </row>
    <row r="3268" spans="28:28" x14ac:dyDescent="0.6">
      <c r="AB3268" s="9"/>
    </row>
    <row r="3269" spans="28:28" x14ac:dyDescent="0.6">
      <c r="AB3269" s="9"/>
    </row>
    <row r="3270" spans="28:28" x14ac:dyDescent="0.6">
      <c r="AB3270" s="9"/>
    </row>
    <row r="3271" spans="28:28" x14ac:dyDescent="0.6">
      <c r="AB3271" s="9"/>
    </row>
    <row r="3272" spans="28:28" x14ac:dyDescent="0.6">
      <c r="AB3272" s="9"/>
    </row>
    <row r="3273" spans="28:28" x14ac:dyDescent="0.6">
      <c r="AB3273" s="9"/>
    </row>
    <row r="3274" spans="28:28" x14ac:dyDescent="0.6">
      <c r="AB3274" s="9"/>
    </row>
    <row r="3275" spans="28:28" x14ac:dyDescent="0.6">
      <c r="AB3275" s="9"/>
    </row>
    <row r="3276" spans="28:28" x14ac:dyDescent="0.6">
      <c r="AB3276" s="9"/>
    </row>
    <row r="3277" spans="28:28" x14ac:dyDescent="0.6">
      <c r="AB3277" s="9"/>
    </row>
    <row r="3278" spans="28:28" x14ac:dyDescent="0.6">
      <c r="AB3278" s="9"/>
    </row>
    <row r="3279" spans="28:28" x14ac:dyDescent="0.6">
      <c r="AB3279" s="9"/>
    </row>
    <row r="3280" spans="28:28" x14ac:dyDescent="0.6">
      <c r="AB3280" s="9"/>
    </row>
    <row r="3281" spans="28:28" x14ac:dyDescent="0.6">
      <c r="AB3281" s="9"/>
    </row>
    <row r="3282" spans="28:28" x14ac:dyDescent="0.6">
      <c r="AB3282" s="9"/>
    </row>
    <row r="3283" spans="28:28" x14ac:dyDescent="0.6">
      <c r="AB3283" s="9"/>
    </row>
    <row r="3284" spans="28:28" x14ac:dyDescent="0.6">
      <c r="AB3284" s="9"/>
    </row>
    <row r="3285" spans="28:28" x14ac:dyDescent="0.6">
      <c r="AB3285" s="9"/>
    </row>
    <row r="3286" spans="28:28" x14ac:dyDescent="0.6">
      <c r="AB3286" s="9"/>
    </row>
    <row r="3287" spans="28:28" x14ac:dyDescent="0.6">
      <c r="AB3287" s="9"/>
    </row>
    <row r="3288" spans="28:28" x14ac:dyDescent="0.6">
      <c r="AB3288" s="9"/>
    </row>
    <row r="3289" spans="28:28" x14ac:dyDescent="0.6">
      <c r="AB3289" s="9"/>
    </row>
    <row r="3290" spans="28:28" x14ac:dyDescent="0.6">
      <c r="AB3290" s="9"/>
    </row>
    <row r="3291" spans="28:28" x14ac:dyDescent="0.6">
      <c r="AB3291" s="9"/>
    </row>
    <row r="3292" spans="28:28" x14ac:dyDescent="0.6">
      <c r="AB3292" s="9"/>
    </row>
    <row r="3293" spans="28:28" x14ac:dyDescent="0.6">
      <c r="AB3293" s="9"/>
    </row>
    <row r="3294" spans="28:28" x14ac:dyDescent="0.6">
      <c r="AB3294" s="9"/>
    </row>
    <row r="3295" spans="28:28" x14ac:dyDescent="0.6">
      <c r="AB3295" s="9"/>
    </row>
    <row r="3296" spans="28:28" x14ac:dyDescent="0.6">
      <c r="AB3296" s="9"/>
    </row>
    <row r="3297" spans="28:28" x14ac:dyDescent="0.6">
      <c r="AB3297" s="9"/>
    </row>
    <row r="3298" spans="28:28" x14ac:dyDescent="0.6">
      <c r="AB3298" s="9"/>
    </row>
    <row r="3299" spans="28:28" x14ac:dyDescent="0.6">
      <c r="AB3299" s="9"/>
    </row>
    <row r="3300" spans="28:28" x14ac:dyDescent="0.6">
      <c r="AB3300" s="9"/>
    </row>
    <row r="3301" spans="28:28" x14ac:dyDescent="0.6">
      <c r="AB3301" s="9"/>
    </row>
    <row r="3302" spans="28:28" x14ac:dyDescent="0.6">
      <c r="AB3302" s="9"/>
    </row>
    <row r="3303" spans="28:28" x14ac:dyDescent="0.6">
      <c r="AB3303" s="9"/>
    </row>
    <row r="3304" spans="28:28" x14ac:dyDescent="0.6">
      <c r="AB3304" s="9"/>
    </row>
    <row r="3305" spans="28:28" x14ac:dyDescent="0.6">
      <c r="AB3305" s="9"/>
    </row>
    <row r="3306" spans="28:28" x14ac:dyDescent="0.6">
      <c r="AB3306" s="9"/>
    </row>
    <row r="3307" spans="28:28" x14ac:dyDescent="0.6">
      <c r="AB3307" s="9"/>
    </row>
    <row r="3308" spans="28:28" x14ac:dyDescent="0.6">
      <c r="AB3308" s="9"/>
    </row>
    <row r="3309" spans="28:28" x14ac:dyDescent="0.6">
      <c r="AB3309" s="9"/>
    </row>
    <row r="3310" spans="28:28" x14ac:dyDescent="0.6">
      <c r="AB3310" s="9"/>
    </row>
    <row r="3311" spans="28:28" x14ac:dyDescent="0.6">
      <c r="AB3311" s="9"/>
    </row>
    <row r="3312" spans="28:28" x14ac:dyDescent="0.6">
      <c r="AB3312" s="9"/>
    </row>
    <row r="3313" spans="28:28" x14ac:dyDescent="0.6">
      <c r="AB3313" s="9"/>
    </row>
    <row r="3314" spans="28:28" x14ac:dyDescent="0.6">
      <c r="AB3314" s="9"/>
    </row>
    <row r="3315" spans="28:28" x14ac:dyDescent="0.6">
      <c r="AB3315" s="9"/>
    </row>
    <row r="3316" spans="28:28" x14ac:dyDescent="0.6">
      <c r="AB3316" s="9"/>
    </row>
    <row r="3317" spans="28:28" x14ac:dyDescent="0.6">
      <c r="AB3317" s="9"/>
    </row>
    <row r="3318" spans="28:28" x14ac:dyDescent="0.6">
      <c r="AB3318" s="9"/>
    </row>
    <row r="3319" spans="28:28" x14ac:dyDescent="0.6">
      <c r="AB3319" s="9"/>
    </row>
    <row r="3320" spans="28:28" x14ac:dyDescent="0.6">
      <c r="AB3320" s="9"/>
    </row>
    <row r="3321" spans="28:28" x14ac:dyDescent="0.6">
      <c r="AB3321" s="9"/>
    </row>
    <row r="3322" spans="28:28" x14ac:dyDescent="0.6">
      <c r="AB3322" s="9"/>
    </row>
    <row r="3323" spans="28:28" x14ac:dyDescent="0.6">
      <c r="AB3323" s="9"/>
    </row>
    <row r="3324" spans="28:28" x14ac:dyDescent="0.6">
      <c r="AB3324" s="9"/>
    </row>
    <row r="3325" spans="28:28" x14ac:dyDescent="0.6">
      <c r="AB3325" s="9"/>
    </row>
    <row r="3326" spans="28:28" x14ac:dyDescent="0.6">
      <c r="AB3326" s="9"/>
    </row>
    <row r="3327" spans="28:28" x14ac:dyDescent="0.6">
      <c r="AB3327" s="9"/>
    </row>
    <row r="3328" spans="28:28" x14ac:dyDescent="0.6">
      <c r="AB3328" s="9"/>
    </row>
    <row r="3329" spans="28:28" x14ac:dyDescent="0.6">
      <c r="AB3329" s="9"/>
    </row>
    <row r="3330" spans="28:28" x14ac:dyDescent="0.6">
      <c r="AB3330" s="9"/>
    </row>
    <row r="3331" spans="28:28" x14ac:dyDescent="0.6">
      <c r="AB3331" s="9"/>
    </row>
    <row r="3332" spans="28:28" x14ac:dyDescent="0.6">
      <c r="AB3332" s="9"/>
    </row>
    <row r="3333" spans="28:28" x14ac:dyDescent="0.6">
      <c r="AB3333" s="9"/>
    </row>
    <row r="3334" spans="28:28" x14ac:dyDescent="0.6">
      <c r="AB3334" s="9"/>
    </row>
    <row r="3335" spans="28:28" x14ac:dyDescent="0.6">
      <c r="AB3335" s="9"/>
    </row>
    <row r="3336" spans="28:28" x14ac:dyDescent="0.6">
      <c r="AB3336" s="9"/>
    </row>
    <row r="3337" spans="28:28" x14ac:dyDescent="0.6">
      <c r="AB3337" s="9"/>
    </row>
    <row r="3338" spans="28:28" x14ac:dyDescent="0.6">
      <c r="AB3338" s="9"/>
    </row>
    <row r="3339" spans="28:28" x14ac:dyDescent="0.6">
      <c r="AB3339" s="9"/>
    </row>
    <row r="3340" spans="28:28" x14ac:dyDescent="0.6">
      <c r="AB3340" s="9"/>
    </row>
    <row r="3341" spans="28:28" x14ac:dyDescent="0.6">
      <c r="AB3341" s="9"/>
    </row>
    <row r="3342" spans="28:28" x14ac:dyDescent="0.6">
      <c r="AB3342" s="9"/>
    </row>
    <row r="3343" spans="28:28" x14ac:dyDescent="0.6">
      <c r="AB3343" s="9"/>
    </row>
    <row r="3344" spans="28:28" x14ac:dyDescent="0.6">
      <c r="AB3344" s="9"/>
    </row>
    <row r="3345" spans="28:28" x14ac:dyDescent="0.6">
      <c r="AB3345" s="9"/>
    </row>
    <row r="3346" spans="28:28" x14ac:dyDescent="0.6">
      <c r="AB3346" s="9"/>
    </row>
    <row r="3347" spans="28:28" x14ac:dyDescent="0.6">
      <c r="AB3347" s="9"/>
    </row>
    <row r="3348" spans="28:28" x14ac:dyDescent="0.6">
      <c r="AB3348" s="9"/>
    </row>
    <row r="3349" spans="28:28" x14ac:dyDescent="0.6">
      <c r="AB3349" s="9"/>
    </row>
    <row r="3350" spans="28:28" x14ac:dyDescent="0.6">
      <c r="AB3350" s="9"/>
    </row>
    <row r="3351" spans="28:28" x14ac:dyDescent="0.6">
      <c r="AB3351" s="9"/>
    </row>
    <row r="3352" spans="28:28" x14ac:dyDescent="0.6">
      <c r="AB3352" s="9"/>
    </row>
    <row r="3353" spans="28:28" x14ac:dyDescent="0.6">
      <c r="AB3353" s="9"/>
    </row>
    <row r="3354" spans="28:28" x14ac:dyDescent="0.6">
      <c r="AB3354" s="9"/>
    </row>
    <row r="3355" spans="28:28" x14ac:dyDescent="0.6">
      <c r="AB3355" s="9"/>
    </row>
    <row r="3356" spans="28:28" x14ac:dyDescent="0.6">
      <c r="AB3356" s="9"/>
    </row>
    <row r="3357" spans="28:28" x14ac:dyDescent="0.6">
      <c r="AB3357" s="9"/>
    </row>
    <row r="3358" spans="28:28" x14ac:dyDescent="0.6">
      <c r="AB3358" s="9"/>
    </row>
    <row r="3359" spans="28:28" x14ac:dyDescent="0.6">
      <c r="AB3359" s="9"/>
    </row>
    <row r="3360" spans="28:28" x14ac:dyDescent="0.6">
      <c r="AB3360" s="9"/>
    </row>
    <row r="3361" spans="28:28" x14ac:dyDescent="0.6">
      <c r="AB3361" s="9"/>
    </row>
    <row r="3362" spans="28:28" x14ac:dyDescent="0.6">
      <c r="AB3362" s="9"/>
    </row>
    <row r="3363" spans="28:28" x14ac:dyDescent="0.6">
      <c r="AB3363" s="9"/>
    </row>
    <row r="3364" spans="28:28" x14ac:dyDescent="0.6">
      <c r="AB3364" s="9"/>
    </row>
    <row r="3365" spans="28:28" x14ac:dyDescent="0.6">
      <c r="AB3365" s="9"/>
    </row>
    <row r="3366" spans="28:28" x14ac:dyDescent="0.6">
      <c r="AB3366" s="9"/>
    </row>
    <row r="3367" spans="28:28" x14ac:dyDescent="0.6">
      <c r="AB3367" s="9"/>
    </row>
    <row r="3368" spans="28:28" x14ac:dyDescent="0.6">
      <c r="AB3368" s="9"/>
    </row>
    <row r="3369" spans="28:28" x14ac:dyDescent="0.6">
      <c r="AB3369" s="9"/>
    </row>
    <row r="3370" spans="28:28" x14ac:dyDescent="0.6">
      <c r="AB3370" s="9"/>
    </row>
    <row r="3371" spans="28:28" x14ac:dyDescent="0.6">
      <c r="AB3371" s="9"/>
    </row>
    <row r="3372" spans="28:28" x14ac:dyDescent="0.6">
      <c r="AB3372" s="9"/>
    </row>
    <row r="3373" spans="28:28" x14ac:dyDescent="0.6">
      <c r="AB3373" s="9"/>
    </row>
    <row r="3374" spans="28:28" x14ac:dyDescent="0.6">
      <c r="AB3374" s="9"/>
    </row>
    <row r="3375" spans="28:28" x14ac:dyDescent="0.6">
      <c r="AB3375" s="9"/>
    </row>
    <row r="3376" spans="28:28" x14ac:dyDescent="0.6">
      <c r="AB3376" s="9"/>
    </row>
    <row r="3377" spans="28:28" x14ac:dyDescent="0.6">
      <c r="AB3377" s="9"/>
    </row>
    <row r="3378" spans="28:28" x14ac:dyDescent="0.6">
      <c r="AB3378" s="9"/>
    </row>
    <row r="3379" spans="28:28" x14ac:dyDescent="0.6">
      <c r="AB3379" s="9"/>
    </row>
    <row r="3380" spans="28:28" x14ac:dyDescent="0.6">
      <c r="AB3380" s="9"/>
    </row>
    <row r="3381" spans="28:28" x14ac:dyDescent="0.6">
      <c r="AB3381" s="9"/>
    </row>
    <row r="3382" spans="28:28" x14ac:dyDescent="0.6">
      <c r="AB3382" s="9"/>
    </row>
    <row r="3383" spans="28:28" x14ac:dyDescent="0.6">
      <c r="AB3383" s="9"/>
    </row>
    <row r="3384" spans="28:28" x14ac:dyDescent="0.6">
      <c r="AB3384" s="9"/>
    </row>
    <row r="3385" spans="28:28" x14ac:dyDescent="0.6">
      <c r="AB3385" s="9"/>
    </row>
    <row r="3386" spans="28:28" x14ac:dyDescent="0.6">
      <c r="AB3386" s="9"/>
    </row>
    <row r="3387" spans="28:28" x14ac:dyDescent="0.6">
      <c r="AB3387" s="9"/>
    </row>
    <row r="3388" spans="28:28" x14ac:dyDescent="0.6">
      <c r="AB3388" s="9"/>
    </row>
    <row r="3389" spans="28:28" x14ac:dyDescent="0.6">
      <c r="AB3389" s="9"/>
    </row>
    <row r="3390" spans="28:28" x14ac:dyDescent="0.6">
      <c r="AB3390" s="9"/>
    </row>
    <row r="3391" spans="28:28" x14ac:dyDescent="0.6">
      <c r="AB3391" s="9"/>
    </row>
    <row r="3392" spans="28:28" x14ac:dyDescent="0.6">
      <c r="AB3392" s="9"/>
    </row>
    <row r="3393" spans="28:28" x14ac:dyDescent="0.6">
      <c r="AB3393" s="9"/>
    </row>
    <row r="3394" spans="28:28" x14ac:dyDescent="0.6">
      <c r="AB3394" s="9"/>
    </row>
    <row r="3395" spans="28:28" x14ac:dyDescent="0.6">
      <c r="AB3395" s="9"/>
    </row>
    <row r="3396" spans="28:28" x14ac:dyDescent="0.6">
      <c r="AB3396" s="9"/>
    </row>
    <row r="3397" spans="28:28" x14ac:dyDescent="0.6">
      <c r="AB3397" s="9"/>
    </row>
    <row r="3398" spans="28:28" x14ac:dyDescent="0.6">
      <c r="AB3398" s="9"/>
    </row>
    <row r="3399" spans="28:28" x14ac:dyDescent="0.6">
      <c r="AB3399" s="9"/>
    </row>
    <row r="3400" spans="28:28" x14ac:dyDescent="0.6">
      <c r="AB3400" s="9"/>
    </row>
    <row r="3401" spans="28:28" x14ac:dyDescent="0.6">
      <c r="AB3401" s="9"/>
    </row>
    <row r="3402" spans="28:28" x14ac:dyDescent="0.6">
      <c r="AB3402" s="9"/>
    </row>
    <row r="3403" spans="28:28" x14ac:dyDescent="0.6">
      <c r="AB3403" s="9"/>
    </row>
    <row r="3404" spans="28:28" x14ac:dyDescent="0.6">
      <c r="AB3404" s="9"/>
    </row>
    <row r="3405" spans="28:28" x14ac:dyDescent="0.6">
      <c r="AB3405" s="9"/>
    </row>
    <row r="3406" spans="28:28" x14ac:dyDescent="0.6">
      <c r="AB3406" s="9"/>
    </row>
    <row r="3407" spans="28:28" x14ac:dyDescent="0.6">
      <c r="AB3407" s="9"/>
    </row>
    <row r="3408" spans="28:28" x14ac:dyDescent="0.6">
      <c r="AB3408" s="9"/>
    </row>
    <row r="3409" spans="28:28" x14ac:dyDescent="0.6">
      <c r="AB3409" s="9"/>
    </row>
    <row r="3410" spans="28:28" x14ac:dyDescent="0.6">
      <c r="AB3410" s="9"/>
    </row>
    <row r="3411" spans="28:28" x14ac:dyDescent="0.6">
      <c r="AB3411" s="9"/>
    </row>
    <row r="3412" spans="28:28" x14ac:dyDescent="0.6">
      <c r="AB3412" s="9"/>
    </row>
    <row r="3413" spans="28:28" x14ac:dyDescent="0.6">
      <c r="AB3413" s="9"/>
    </row>
    <row r="3414" spans="28:28" x14ac:dyDescent="0.6">
      <c r="AB3414" s="9"/>
    </row>
    <row r="3415" spans="28:28" x14ac:dyDescent="0.6">
      <c r="AB3415" s="9"/>
    </row>
    <row r="3416" spans="28:28" x14ac:dyDescent="0.6">
      <c r="AB3416" s="9"/>
    </row>
    <row r="3417" spans="28:28" x14ac:dyDescent="0.6">
      <c r="AB3417" s="9"/>
    </row>
    <row r="3418" spans="28:28" x14ac:dyDescent="0.6">
      <c r="AB3418" s="9"/>
    </row>
    <row r="3419" spans="28:28" x14ac:dyDescent="0.6">
      <c r="AB3419" s="9"/>
    </row>
    <row r="3420" spans="28:28" x14ac:dyDescent="0.6">
      <c r="AB3420" s="9"/>
    </row>
    <row r="3421" spans="28:28" x14ac:dyDescent="0.6">
      <c r="AB3421" s="9"/>
    </row>
    <row r="3422" spans="28:28" x14ac:dyDescent="0.6">
      <c r="AB3422" s="9"/>
    </row>
    <row r="3423" spans="28:28" x14ac:dyDescent="0.6">
      <c r="AB3423" s="9"/>
    </row>
    <row r="3424" spans="28:28" x14ac:dyDescent="0.6">
      <c r="AB3424" s="9"/>
    </row>
    <row r="3425" spans="28:28" x14ac:dyDescent="0.6">
      <c r="AB3425" s="9"/>
    </row>
    <row r="3426" spans="28:28" x14ac:dyDescent="0.6">
      <c r="AB3426" s="9"/>
    </row>
    <row r="3427" spans="28:28" x14ac:dyDescent="0.6">
      <c r="AB3427" s="9"/>
    </row>
    <row r="3428" spans="28:28" x14ac:dyDescent="0.6">
      <c r="AB3428" s="9"/>
    </row>
    <row r="3429" spans="28:28" x14ac:dyDescent="0.6">
      <c r="AB3429" s="9"/>
    </row>
    <row r="3430" spans="28:28" x14ac:dyDescent="0.6">
      <c r="AB3430" s="9"/>
    </row>
    <row r="3431" spans="28:28" x14ac:dyDescent="0.6">
      <c r="AB3431" s="9"/>
    </row>
    <row r="3432" spans="28:28" x14ac:dyDescent="0.6">
      <c r="AB3432" s="9"/>
    </row>
    <row r="3433" spans="28:28" x14ac:dyDescent="0.6">
      <c r="AB3433" s="9"/>
    </row>
    <row r="3434" spans="28:28" x14ac:dyDescent="0.6">
      <c r="AB3434" s="9"/>
    </row>
    <row r="3435" spans="28:28" x14ac:dyDescent="0.6">
      <c r="AB3435" s="9"/>
    </row>
    <row r="3436" spans="28:28" x14ac:dyDescent="0.6">
      <c r="AB3436" s="9"/>
    </row>
    <row r="3437" spans="28:28" x14ac:dyDescent="0.6">
      <c r="AB3437" s="9"/>
    </row>
    <row r="3438" spans="28:28" x14ac:dyDescent="0.6">
      <c r="AB3438" s="9"/>
    </row>
    <row r="3439" spans="28:28" x14ac:dyDescent="0.6">
      <c r="AB3439" s="9"/>
    </row>
    <row r="3440" spans="28:28" x14ac:dyDescent="0.6">
      <c r="AB3440" s="9"/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075"/>
  <sheetViews>
    <sheetView zoomScale="70" zoomScaleNormal="70" workbookViewId="0">
      <selection activeCell="L1" sqref="L1:O1048576"/>
    </sheetView>
  </sheetViews>
  <sheetFormatPr defaultRowHeight="16.899999999999999" x14ac:dyDescent="0.6"/>
  <cols>
    <col min="10" max="10" width="16.5" bestFit="1" customWidth="1"/>
    <col min="11" max="11" width="10.5625" bestFit="1" customWidth="1"/>
    <col min="12" max="15" width="16.5" customWidth="1"/>
    <col min="16" max="16" width="12.5625" bestFit="1" customWidth="1"/>
    <col min="23" max="30" width="9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100</v>
      </c>
      <c r="AA1" s="1" t="s">
        <v>99</v>
      </c>
      <c r="AB1" s="1" t="s">
        <v>49</v>
      </c>
      <c r="AC1" s="1" t="s">
        <v>50</v>
      </c>
      <c r="AD1" s="20" t="s">
        <v>96</v>
      </c>
    </row>
    <row r="2" spans="1:30" x14ac:dyDescent="0.6">
      <c r="A2">
        <v>2015</v>
      </c>
      <c r="B2">
        <v>1</v>
      </c>
      <c r="C2">
        <v>1</v>
      </c>
      <c r="D2">
        <f>WEEKDAY(DATE(A2,B2,C2), 2)</f>
        <v>4</v>
      </c>
      <c r="E2" s="14" t="s">
        <v>10</v>
      </c>
      <c r="F2" s="14" t="s">
        <v>11</v>
      </c>
      <c r="G2" s="14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4">
        <f t="shared" ref="H2:H65" si="0" xml:space="preserve"> IF(F2 = "H",1,0)</f>
        <v>1</v>
      </c>
      <c r="I2" s="14">
        <f t="shared" ref="I2:I65" si="1">IF(NOT(ISBLANK(F2)), 1, 0)</f>
        <v>1</v>
      </c>
      <c r="J2" s="12" t="s">
        <v>58</v>
      </c>
      <c r="K2" s="12" t="s">
        <v>59</v>
      </c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3626.8</v>
      </c>
      <c r="M2" s="12">
        <f t="shared" ref="M2:M65" si="2">L2*0.17</f>
        <v>616.55600000000004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2714.1000000000004</v>
      </c>
      <c r="O2" s="12">
        <f t="shared" ref="O2:O65" si="3">N2*0.17</f>
        <v>461.39700000000011</v>
      </c>
      <c r="P2">
        <v>36268</v>
      </c>
      <c r="Q2">
        <v>27141</v>
      </c>
      <c r="R2">
        <v>0.78271517029669202</v>
      </c>
      <c r="S2">
        <v>0.21728482970330801</v>
      </c>
      <c r="T2">
        <v>0.58932307896076008</v>
      </c>
      <c r="U2">
        <v>0.41067692103923992</v>
      </c>
      <c r="V2">
        <v>0.31020994906864469</v>
      </c>
      <c r="W2">
        <v>1199</v>
      </c>
      <c r="X2">
        <f>W2-1182</f>
        <v>17</v>
      </c>
      <c r="Y2">
        <v>1149</v>
      </c>
      <c r="Z2">
        <v>1191.7155884907861</v>
      </c>
      <c r="AA2">
        <v>1199</v>
      </c>
      <c r="AB2" s="9">
        <v>3.3</v>
      </c>
      <c r="AC2">
        <v>4.2</v>
      </c>
      <c r="AD2">
        <f>AB2*AC2</f>
        <v>13.86</v>
      </c>
    </row>
    <row r="3" spans="1:30" x14ac:dyDescent="0.6">
      <c r="A3">
        <v>2015</v>
      </c>
      <c r="B3">
        <v>1</v>
      </c>
      <c r="C3">
        <v>2</v>
      </c>
      <c r="D3">
        <f t="shared" ref="D3:D66" si="4">WEEKDAY(DATE(A3,B3,C3), 2)</f>
        <v>5</v>
      </c>
      <c r="E3" s="14" t="s">
        <v>10</v>
      </c>
      <c r="F3" s="14" t="s">
        <v>15</v>
      </c>
      <c r="G3" s="14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 s="14">
        <f t="shared" si="0"/>
        <v>0</v>
      </c>
      <c r="I3" s="14">
        <f t="shared" si="1"/>
        <v>1</v>
      </c>
      <c r="J3" s="12"/>
      <c r="K3" s="12" t="s">
        <v>59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2941.8</v>
      </c>
      <c r="M3" s="13">
        <f t="shared" si="2"/>
        <v>500.10600000000005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3252.8</v>
      </c>
      <c r="O3" s="13">
        <f t="shared" si="3"/>
        <v>552.97600000000011</v>
      </c>
      <c r="P3">
        <v>29418</v>
      </c>
      <c r="Q3">
        <v>32528</v>
      </c>
      <c r="R3">
        <v>0.82710419754600872</v>
      </c>
      <c r="S3">
        <v>0.1728958024539913</v>
      </c>
      <c r="T3">
        <v>0.5468901574079067</v>
      </c>
      <c r="U3">
        <v>0.4531098425920933</v>
      </c>
      <c r="V3">
        <v>5.269424041778796E-2</v>
      </c>
      <c r="W3">
        <v>945</v>
      </c>
      <c r="X3">
        <f t="shared" ref="X3:X66" si="5">W3-W2</f>
        <v>-254</v>
      </c>
      <c r="Y3">
        <v>1149</v>
      </c>
      <c r="Z3">
        <v>1071.720707575786</v>
      </c>
      <c r="AA3">
        <v>945</v>
      </c>
      <c r="AB3" s="9">
        <v>6.1</v>
      </c>
      <c r="AC3">
        <v>0</v>
      </c>
      <c r="AD3">
        <f t="shared" ref="AD3:AD66" si="6">AB3*AC3</f>
        <v>0</v>
      </c>
    </row>
    <row r="4" spans="1:30" x14ac:dyDescent="0.6">
      <c r="A4">
        <v>2015</v>
      </c>
      <c r="B4">
        <v>1</v>
      </c>
      <c r="C4">
        <v>3</v>
      </c>
      <c r="D4">
        <f t="shared" si="4"/>
        <v>6</v>
      </c>
      <c r="E4" s="14" t="s">
        <v>10</v>
      </c>
      <c r="F4" s="14" t="s">
        <v>17</v>
      </c>
      <c r="G4" s="1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 s="14">
        <f t="shared" si="0"/>
        <v>0</v>
      </c>
      <c r="I4" s="14">
        <f t="shared" si="1"/>
        <v>1</v>
      </c>
      <c r="J4" s="12"/>
      <c r="K4" s="12" t="s">
        <v>59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2480.9</v>
      </c>
      <c r="M4" s="13">
        <f t="shared" si="2"/>
        <v>421.75300000000004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3570.7000000000003</v>
      </c>
      <c r="O4" s="13">
        <f t="shared" si="3"/>
        <v>607.01900000000012</v>
      </c>
      <c r="P4">
        <v>24809</v>
      </c>
      <c r="Q4">
        <v>35707</v>
      </c>
      <c r="R4">
        <v>0.87254763262881119</v>
      </c>
      <c r="S4">
        <v>0.12745236737118881</v>
      </c>
      <c r="T4">
        <v>0.56951085234340426</v>
      </c>
      <c r="U4">
        <v>0.43048914765659568</v>
      </c>
      <c r="V4">
        <v>2.8810628193929901E-2</v>
      </c>
      <c r="W4">
        <v>946</v>
      </c>
      <c r="X4">
        <f t="shared" si="5"/>
        <v>1</v>
      </c>
      <c r="Y4">
        <v>1149</v>
      </c>
      <c r="Z4">
        <v>1025.3904478147281</v>
      </c>
      <c r="AA4">
        <v>946</v>
      </c>
      <c r="AB4" s="9">
        <v>6.8</v>
      </c>
      <c r="AC4">
        <v>0</v>
      </c>
      <c r="AD4">
        <f t="shared" si="6"/>
        <v>0</v>
      </c>
    </row>
    <row r="5" spans="1:30" x14ac:dyDescent="0.6">
      <c r="A5">
        <v>2015</v>
      </c>
      <c r="B5">
        <v>1</v>
      </c>
      <c r="C5">
        <v>4</v>
      </c>
      <c r="D5">
        <f t="shared" si="4"/>
        <v>7</v>
      </c>
      <c r="E5" s="14" t="s">
        <v>72</v>
      </c>
      <c r="F5" s="14" t="s">
        <v>18</v>
      </c>
      <c r="G5" s="14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3</v>
      </c>
      <c r="H5" s="14">
        <f t="shared" si="0"/>
        <v>0</v>
      </c>
      <c r="I5" s="14">
        <f t="shared" si="1"/>
        <v>1</v>
      </c>
      <c r="J5" s="12"/>
      <c r="K5" s="12" t="s">
        <v>59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2880.5</v>
      </c>
      <c r="M5" s="13">
        <f t="shared" si="2"/>
        <v>489.68500000000006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3953.2000000000003</v>
      </c>
      <c r="O5" s="13">
        <f t="shared" si="3"/>
        <v>672.0440000000001</v>
      </c>
      <c r="P5">
        <v>28805</v>
      </c>
      <c r="Q5">
        <v>39532</v>
      </c>
      <c r="R5">
        <v>0.85316385808642681</v>
      </c>
      <c r="S5">
        <v>0.14683614191357319</v>
      </c>
      <c r="T5">
        <v>0.5242186302428411</v>
      </c>
      <c r="U5">
        <v>0.47578136975715879</v>
      </c>
      <c r="V5">
        <v>4.1766268230529757E-2</v>
      </c>
      <c r="W5">
        <v>921</v>
      </c>
      <c r="X5">
        <f t="shared" si="5"/>
        <v>-25</v>
      </c>
      <c r="Y5">
        <v>1149</v>
      </c>
      <c r="Z5">
        <v>1103.9016154787489</v>
      </c>
      <c r="AA5">
        <v>921</v>
      </c>
      <c r="AB5" s="9">
        <v>11.5</v>
      </c>
      <c r="AC5">
        <v>0</v>
      </c>
      <c r="AD5">
        <f t="shared" si="6"/>
        <v>0</v>
      </c>
    </row>
    <row r="6" spans="1:30" x14ac:dyDescent="0.6">
      <c r="A6">
        <v>2015</v>
      </c>
      <c r="B6">
        <v>1</v>
      </c>
      <c r="C6">
        <v>5</v>
      </c>
      <c r="D6">
        <f t="shared" si="4"/>
        <v>1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4811.55</v>
      </c>
      <c r="M6" s="13">
        <f t="shared" si="2"/>
        <v>817.96350000000007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4966.3499999999995</v>
      </c>
      <c r="O6" s="13">
        <f t="shared" si="3"/>
        <v>844.27949999999998</v>
      </c>
      <c r="P6">
        <v>32077</v>
      </c>
      <c r="Q6">
        <v>33109</v>
      </c>
      <c r="R6">
        <v>0.77253260707454663</v>
      </c>
      <c r="S6">
        <v>0.22746739292545329</v>
      </c>
      <c r="T6">
        <v>0.55159265477560282</v>
      </c>
      <c r="U6">
        <v>0.44840734522439718</v>
      </c>
      <c r="V6">
        <v>0.13104728372620739</v>
      </c>
      <c r="W6">
        <v>936</v>
      </c>
      <c r="X6">
        <f t="shared" si="5"/>
        <v>15</v>
      </c>
      <c r="Y6">
        <v>1149</v>
      </c>
      <c r="Z6">
        <v>1026.324819505905</v>
      </c>
      <c r="AA6">
        <v>936</v>
      </c>
      <c r="AB6" s="9">
        <v>12.9</v>
      </c>
      <c r="AC6">
        <v>0.7</v>
      </c>
      <c r="AD6">
        <f t="shared" si="6"/>
        <v>9.0299999999999994</v>
      </c>
    </row>
    <row r="7" spans="1:30" x14ac:dyDescent="0.6">
      <c r="A7">
        <v>2015</v>
      </c>
      <c r="B7">
        <v>1</v>
      </c>
      <c r="C7">
        <v>6</v>
      </c>
      <c r="D7">
        <f t="shared" si="4"/>
        <v>2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4156.6499999999996</v>
      </c>
      <c r="M7" s="13">
        <f t="shared" si="2"/>
        <v>706.63049999999998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3898.0499999999997</v>
      </c>
      <c r="O7" s="13">
        <f t="shared" si="3"/>
        <v>662.66849999999999</v>
      </c>
      <c r="P7">
        <v>27711</v>
      </c>
      <c r="Q7">
        <v>25987</v>
      </c>
      <c r="R7">
        <v>0.81691361470773227</v>
      </c>
      <c r="S7">
        <v>0.18308638529226759</v>
      </c>
      <c r="T7">
        <v>0.56921133119982226</v>
      </c>
      <c r="U7">
        <v>0.43078866880017769</v>
      </c>
      <c r="V7">
        <v>2.7075155591779629E-2</v>
      </c>
      <c r="W7">
        <v>845</v>
      </c>
      <c r="X7">
        <f t="shared" si="5"/>
        <v>-91</v>
      </c>
      <c r="Y7">
        <v>1149</v>
      </c>
      <c r="Z7">
        <v>964.50362956089543</v>
      </c>
      <c r="AA7">
        <v>845</v>
      </c>
      <c r="AB7" s="9">
        <v>7.8</v>
      </c>
      <c r="AC7">
        <v>0.2</v>
      </c>
      <c r="AD7">
        <f t="shared" si="6"/>
        <v>1.56</v>
      </c>
    </row>
    <row r="8" spans="1:30" x14ac:dyDescent="0.6">
      <c r="A8">
        <v>2015</v>
      </c>
      <c r="B8">
        <v>1</v>
      </c>
      <c r="C8">
        <v>7</v>
      </c>
      <c r="D8">
        <f t="shared" si="4"/>
        <v>3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4023.75</v>
      </c>
      <c r="M8" s="13">
        <f t="shared" si="2"/>
        <v>684.03750000000002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3997.35</v>
      </c>
      <c r="O8" s="13">
        <f t="shared" si="3"/>
        <v>679.54950000000008</v>
      </c>
      <c r="P8">
        <v>26825</v>
      </c>
      <c r="Q8">
        <v>26649</v>
      </c>
      <c r="R8">
        <v>0.81871231130030797</v>
      </c>
      <c r="S8">
        <v>0.181287688699692</v>
      </c>
      <c r="T8">
        <v>0.55939696808189676</v>
      </c>
      <c r="U8">
        <v>0.44060303191810318</v>
      </c>
      <c r="V8">
        <v>3.7302283762903211E-2</v>
      </c>
      <c r="W8">
        <v>912</v>
      </c>
      <c r="X8">
        <f t="shared" si="5"/>
        <v>67</v>
      </c>
      <c r="Y8">
        <v>1149</v>
      </c>
      <c r="Z8">
        <v>952.16797917703127</v>
      </c>
      <c r="AA8">
        <v>912</v>
      </c>
      <c r="AB8" s="9">
        <v>4.7</v>
      </c>
      <c r="AC8">
        <v>0</v>
      </c>
      <c r="AD8">
        <f t="shared" si="6"/>
        <v>0</v>
      </c>
    </row>
    <row r="9" spans="1:30" x14ac:dyDescent="0.6">
      <c r="A9">
        <v>2015</v>
      </c>
      <c r="B9">
        <v>1</v>
      </c>
      <c r="C9">
        <v>8</v>
      </c>
      <c r="D9">
        <f t="shared" si="4"/>
        <v>4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4608.3</v>
      </c>
      <c r="M9" s="13">
        <f t="shared" si="2"/>
        <v>783.41100000000006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4221.75</v>
      </c>
      <c r="O9" s="13">
        <f t="shared" si="3"/>
        <v>717.6975000000001</v>
      </c>
      <c r="P9">
        <v>30722</v>
      </c>
      <c r="Q9">
        <v>28145</v>
      </c>
      <c r="R9">
        <v>0.86746152840473323</v>
      </c>
      <c r="S9">
        <v>0.13253847159526669</v>
      </c>
      <c r="T9">
        <v>0.54406945319724231</v>
      </c>
      <c r="U9">
        <v>0.45593054680275769</v>
      </c>
      <c r="V9">
        <v>2.744341827506128E-2</v>
      </c>
      <c r="W9">
        <v>904</v>
      </c>
      <c r="X9">
        <f t="shared" si="5"/>
        <v>-8</v>
      </c>
      <c r="Y9">
        <v>1149</v>
      </c>
      <c r="Z9">
        <v>1044.530667604447</v>
      </c>
      <c r="AA9">
        <v>904</v>
      </c>
      <c r="AB9" s="9">
        <v>6.3</v>
      </c>
      <c r="AC9">
        <v>0</v>
      </c>
      <c r="AD9">
        <f t="shared" si="6"/>
        <v>0</v>
      </c>
    </row>
    <row r="10" spans="1:30" x14ac:dyDescent="0.6">
      <c r="A10">
        <v>2015</v>
      </c>
      <c r="B10">
        <v>1</v>
      </c>
      <c r="C10">
        <v>9</v>
      </c>
      <c r="D10">
        <f t="shared" si="4"/>
        <v>5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3127.3</v>
      </c>
      <c r="M10" s="13">
        <f t="shared" si="2"/>
        <v>531.64100000000008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2938.8</v>
      </c>
      <c r="O10" s="13">
        <f t="shared" si="3"/>
        <v>499.59600000000006</v>
      </c>
      <c r="P10">
        <v>31273</v>
      </c>
      <c r="Q10">
        <v>29388</v>
      </c>
      <c r="R10">
        <v>0.82547425530129681</v>
      </c>
      <c r="S10">
        <v>0.17452574469870319</v>
      </c>
      <c r="T10">
        <v>0.5415660146001291</v>
      </c>
      <c r="U10">
        <v>0.45843398539987101</v>
      </c>
      <c r="V10">
        <v>4.6642034023948613E-2</v>
      </c>
      <c r="W10">
        <v>857</v>
      </c>
      <c r="X10">
        <f t="shared" si="5"/>
        <v>-47</v>
      </c>
      <c r="Y10">
        <v>1149</v>
      </c>
      <c r="Z10">
        <v>1066.011377804894</v>
      </c>
      <c r="AA10">
        <v>857</v>
      </c>
      <c r="AB10" s="9">
        <v>8</v>
      </c>
      <c r="AC10">
        <v>0</v>
      </c>
      <c r="AD10">
        <f t="shared" si="6"/>
        <v>0</v>
      </c>
    </row>
    <row r="11" spans="1:30" x14ac:dyDescent="0.6">
      <c r="A11">
        <v>2015</v>
      </c>
      <c r="B11">
        <v>1</v>
      </c>
      <c r="C11">
        <v>10</v>
      </c>
      <c r="D11">
        <f t="shared" si="4"/>
        <v>6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2876.2000000000003</v>
      </c>
      <c r="M11" s="13">
        <f t="shared" si="2"/>
        <v>488.95400000000006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2940.6000000000004</v>
      </c>
      <c r="O11" s="13">
        <f t="shared" si="3"/>
        <v>499.9020000000001</v>
      </c>
      <c r="P11">
        <v>28762</v>
      </c>
      <c r="Q11">
        <v>29406</v>
      </c>
      <c r="R11">
        <v>0.84010865699101989</v>
      </c>
      <c r="S11">
        <v>0.15989134300898011</v>
      </c>
      <c r="T11">
        <v>0.57070311226446635</v>
      </c>
      <c r="U11">
        <v>0.42929688773553359</v>
      </c>
      <c r="V11">
        <v>9.6224835874282981E-3</v>
      </c>
      <c r="W11">
        <v>945</v>
      </c>
      <c r="X11">
        <f t="shared" si="5"/>
        <v>88</v>
      </c>
      <c r="Y11">
        <v>1149</v>
      </c>
      <c r="Z11">
        <v>1053.0855399532979</v>
      </c>
      <c r="AA11">
        <v>945</v>
      </c>
      <c r="AB11" s="9">
        <v>8.6</v>
      </c>
      <c r="AC11">
        <v>0</v>
      </c>
      <c r="AD11">
        <f t="shared" si="6"/>
        <v>0</v>
      </c>
    </row>
    <row r="12" spans="1:30" x14ac:dyDescent="0.6">
      <c r="A12">
        <v>2015</v>
      </c>
      <c r="B12">
        <v>1</v>
      </c>
      <c r="C12">
        <v>11</v>
      </c>
      <c r="D12">
        <f t="shared" si="4"/>
        <v>7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3094.2000000000003</v>
      </c>
      <c r="M12" s="13">
        <f t="shared" si="2"/>
        <v>526.01400000000012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3451</v>
      </c>
      <c r="O12" s="13">
        <f t="shared" si="3"/>
        <v>586.67000000000007</v>
      </c>
      <c r="P12">
        <v>30942</v>
      </c>
      <c r="Q12">
        <v>34510</v>
      </c>
      <c r="R12">
        <v>0.84754485226784759</v>
      </c>
      <c r="S12">
        <v>0.15245514773215241</v>
      </c>
      <c r="T12">
        <v>0.49726487948806281</v>
      </c>
      <c r="U12">
        <v>0.50028414011978029</v>
      </c>
      <c r="V12">
        <v>3.086028734817662E-2</v>
      </c>
      <c r="W12">
        <v>982</v>
      </c>
      <c r="X12">
        <f t="shared" si="5"/>
        <v>37</v>
      </c>
      <c r="Y12">
        <v>1149</v>
      </c>
      <c r="Z12">
        <v>1080.7261179160009</v>
      </c>
      <c r="AA12">
        <v>982</v>
      </c>
      <c r="AB12" s="9">
        <v>8.5</v>
      </c>
      <c r="AC12">
        <v>0</v>
      </c>
      <c r="AD12">
        <f t="shared" si="6"/>
        <v>0</v>
      </c>
    </row>
    <row r="13" spans="1:30" x14ac:dyDescent="0.6">
      <c r="A13">
        <v>2015</v>
      </c>
      <c r="B13">
        <v>1</v>
      </c>
      <c r="C13">
        <v>12</v>
      </c>
      <c r="D13">
        <f t="shared" si="4"/>
        <v>1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4703.8499999999995</v>
      </c>
      <c r="M13" s="13">
        <f t="shared" si="2"/>
        <v>799.65449999999998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4471.05</v>
      </c>
      <c r="O13" s="13">
        <f t="shared" si="3"/>
        <v>760.07850000000008</v>
      </c>
      <c r="P13">
        <v>31359</v>
      </c>
      <c r="Q13">
        <v>29807</v>
      </c>
      <c r="R13">
        <v>0.80797467159786007</v>
      </c>
      <c r="S13">
        <v>0.19202532840214001</v>
      </c>
      <c r="T13">
        <v>0.52497086113028146</v>
      </c>
      <c r="U13">
        <v>0.47502913886971848</v>
      </c>
      <c r="V13">
        <v>5.3924462100790597E-2</v>
      </c>
      <c r="W13">
        <v>876</v>
      </c>
      <c r="X13">
        <f t="shared" si="5"/>
        <v>-106</v>
      </c>
      <c r="Y13">
        <v>1149</v>
      </c>
      <c r="Z13">
        <v>985.78320507798946</v>
      </c>
      <c r="AA13">
        <v>876</v>
      </c>
      <c r="AB13" s="9">
        <v>4.9000000000000004</v>
      </c>
      <c r="AC13">
        <v>0</v>
      </c>
      <c r="AD13">
        <f t="shared" si="6"/>
        <v>0</v>
      </c>
    </row>
    <row r="14" spans="1:30" x14ac:dyDescent="0.6">
      <c r="A14">
        <v>2015</v>
      </c>
      <c r="B14">
        <v>1</v>
      </c>
      <c r="C14">
        <v>13</v>
      </c>
      <c r="D14">
        <f t="shared" si="4"/>
        <v>2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4103.0999999999995</v>
      </c>
      <c r="M14" s="13">
        <f t="shared" si="2"/>
        <v>697.52699999999993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4216.3499999999995</v>
      </c>
      <c r="O14" s="13">
        <f t="shared" si="3"/>
        <v>716.77949999999998</v>
      </c>
      <c r="P14">
        <v>27354</v>
      </c>
      <c r="Q14">
        <v>28109</v>
      </c>
      <c r="R14">
        <v>0.81450672781830735</v>
      </c>
      <c r="S14">
        <v>0.1854932721816927</v>
      </c>
      <c r="T14">
        <v>0.51423337889340182</v>
      </c>
      <c r="U14">
        <v>0.48576662110659807</v>
      </c>
      <c r="V14">
        <v>5.8206528424360693E-2</v>
      </c>
      <c r="W14">
        <v>910</v>
      </c>
      <c r="X14">
        <f t="shared" si="5"/>
        <v>34</v>
      </c>
      <c r="Y14">
        <v>1149</v>
      </c>
      <c r="Z14">
        <v>941.45541002494747</v>
      </c>
      <c r="AA14">
        <v>910</v>
      </c>
      <c r="AB14" s="9">
        <v>9.6999999999999993</v>
      </c>
      <c r="AC14">
        <v>0</v>
      </c>
      <c r="AD14">
        <f t="shared" si="6"/>
        <v>0</v>
      </c>
    </row>
    <row r="15" spans="1:30" x14ac:dyDescent="0.6">
      <c r="A15">
        <v>2015</v>
      </c>
      <c r="B15">
        <v>1</v>
      </c>
      <c r="C15">
        <v>14</v>
      </c>
      <c r="D15">
        <f t="shared" si="4"/>
        <v>3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3810.2999999999997</v>
      </c>
      <c r="M15" s="13">
        <f t="shared" si="2"/>
        <v>647.75099999999998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4300.05</v>
      </c>
      <c r="O15" s="13">
        <f t="shared" si="3"/>
        <v>731.00850000000014</v>
      </c>
      <c r="P15">
        <v>25402</v>
      </c>
      <c r="Q15">
        <v>28667</v>
      </c>
      <c r="R15">
        <v>0.81122477213137767</v>
      </c>
      <c r="S15">
        <v>0.1887752278686223</v>
      </c>
      <c r="T15">
        <v>0.56918841190558278</v>
      </c>
      <c r="U15">
        <v>0.43081158809441727</v>
      </c>
      <c r="V15">
        <v>5.9953253998584269E-2</v>
      </c>
      <c r="W15">
        <v>889</v>
      </c>
      <c r="X15">
        <f t="shared" si="5"/>
        <v>-21</v>
      </c>
      <c r="Y15">
        <v>1149</v>
      </c>
      <c r="Z15">
        <v>1072.9971744786781</v>
      </c>
      <c r="AA15">
        <v>889</v>
      </c>
      <c r="AB15" s="9">
        <v>9.3000000000000007</v>
      </c>
      <c r="AC15">
        <v>37.4</v>
      </c>
      <c r="AD15">
        <f t="shared" si="6"/>
        <v>347.82</v>
      </c>
    </row>
    <row r="16" spans="1:30" x14ac:dyDescent="0.6">
      <c r="A16">
        <v>2015</v>
      </c>
      <c r="B16">
        <v>1</v>
      </c>
      <c r="C16">
        <v>15</v>
      </c>
      <c r="D16">
        <f t="shared" si="4"/>
        <v>4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4696.6499999999996</v>
      </c>
      <c r="M16" s="13">
        <f t="shared" si="2"/>
        <v>798.43050000000005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4491.45</v>
      </c>
      <c r="O16" s="13">
        <f t="shared" si="3"/>
        <v>763.54650000000004</v>
      </c>
      <c r="P16">
        <v>31311</v>
      </c>
      <c r="Q16">
        <v>29943</v>
      </c>
      <c r="R16">
        <v>0.8115229800932563</v>
      </c>
      <c r="S16">
        <v>0.18847701990674359</v>
      </c>
      <c r="T16">
        <v>0.57733281775024059</v>
      </c>
      <c r="U16">
        <v>0.42266718224975941</v>
      </c>
      <c r="V16">
        <v>1.0469048476711309E-2</v>
      </c>
      <c r="W16">
        <v>902</v>
      </c>
      <c r="X16">
        <f t="shared" si="5"/>
        <v>13</v>
      </c>
      <c r="Y16">
        <v>1149</v>
      </c>
      <c r="Z16">
        <v>1062.8080627321319</v>
      </c>
      <c r="AA16">
        <v>902</v>
      </c>
      <c r="AB16" s="9">
        <v>8.4</v>
      </c>
      <c r="AC16">
        <v>0</v>
      </c>
      <c r="AD16">
        <f t="shared" si="6"/>
        <v>0</v>
      </c>
    </row>
    <row r="17" spans="1:30" x14ac:dyDescent="0.6">
      <c r="A17">
        <v>2015</v>
      </c>
      <c r="B17">
        <v>1</v>
      </c>
      <c r="C17">
        <v>16</v>
      </c>
      <c r="D17">
        <f t="shared" si="4"/>
        <v>5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3251.4</v>
      </c>
      <c r="M17" s="13">
        <f t="shared" si="2"/>
        <v>552.73800000000006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2820.5</v>
      </c>
      <c r="O17" s="13">
        <f t="shared" si="3"/>
        <v>479.48500000000001</v>
      </c>
      <c r="P17">
        <v>32514</v>
      </c>
      <c r="Q17">
        <v>28205</v>
      </c>
      <c r="R17">
        <v>0.83206265370975407</v>
      </c>
      <c r="S17">
        <v>0.16793734629024601</v>
      </c>
      <c r="T17">
        <v>0.55047805672432804</v>
      </c>
      <c r="U17">
        <v>0.44952194327567202</v>
      </c>
      <c r="V17">
        <v>4.2448537467031679E-2</v>
      </c>
      <c r="W17">
        <v>873</v>
      </c>
      <c r="X17">
        <f t="shared" si="5"/>
        <v>-29</v>
      </c>
      <c r="Y17">
        <v>1149</v>
      </c>
      <c r="Z17">
        <v>1092.030778503552</v>
      </c>
      <c r="AA17">
        <v>873</v>
      </c>
      <c r="AB17" s="9">
        <v>7.7</v>
      </c>
      <c r="AC17">
        <v>0.1</v>
      </c>
      <c r="AD17">
        <f t="shared" si="6"/>
        <v>0.77</v>
      </c>
    </row>
    <row r="18" spans="1:30" x14ac:dyDescent="0.6">
      <c r="A18">
        <v>2015</v>
      </c>
      <c r="B18">
        <v>1</v>
      </c>
      <c r="C18">
        <v>17</v>
      </c>
      <c r="D18">
        <f t="shared" si="4"/>
        <v>6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3237</v>
      </c>
      <c r="M18" s="13">
        <f t="shared" si="2"/>
        <v>550.29000000000008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2966.9</v>
      </c>
      <c r="O18" s="13">
        <f t="shared" si="3"/>
        <v>504.37300000000005</v>
      </c>
      <c r="P18">
        <v>32370</v>
      </c>
      <c r="Q18">
        <v>29669</v>
      </c>
      <c r="R18">
        <v>0.8676959085025272</v>
      </c>
      <c r="S18">
        <v>0.1323040914974728</v>
      </c>
      <c r="T18">
        <v>0.56748768950131512</v>
      </c>
      <c r="U18">
        <v>0.43251231049868488</v>
      </c>
      <c r="V18">
        <v>2.47549551897378E-2</v>
      </c>
      <c r="W18">
        <v>1084</v>
      </c>
      <c r="X18">
        <f t="shared" si="5"/>
        <v>211</v>
      </c>
      <c r="Y18">
        <v>1149</v>
      </c>
      <c r="Z18">
        <v>1110.7418009122971</v>
      </c>
      <c r="AA18">
        <v>1084</v>
      </c>
      <c r="AB18" s="9">
        <v>5</v>
      </c>
      <c r="AC18">
        <v>0</v>
      </c>
      <c r="AD18">
        <f t="shared" si="6"/>
        <v>0</v>
      </c>
    </row>
    <row r="19" spans="1:30" x14ac:dyDescent="0.6">
      <c r="A19">
        <v>2015</v>
      </c>
      <c r="B19">
        <v>1</v>
      </c>
      <c r="C19">
        <v>18</v>
      </c>
      <c r="D19">
        <f t="shared" si="4"/>
        <v>7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3210.8</v>
      </c>
      <c r="M19" s="13">
        <f t="shared" si="2"/>
        <v>545.83600000000013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3533</v>
      </c>
      <c r="O19" s="13">
        <f t="shared" si="3"/>
        <v>600.61</v>
      </c>
      <c r="P19">
        <v>32108</v>
      </c>
      <c r="Q19">
        <v>35330</v>
      </c>
      <c r="R19">
        <v>0.82275839365974401</v>
      </c>
      <c r="S19">
        <v>0.1772416063402559</v>
      </c>
      <c r="T19">
        <v>0.52660277622752028</v>
      </c>
      <c r="U19">
        <v>0.47339722377247972</v>
      </c>
      <c r="V19">
        <v>0.10718767308898321</v>
      </c>
      <c r="W19">
        <v>1072</v>
      </c>
      <c r="X19">
        <f t="shared" si="5"/>
        <v>-12</v>
      </c>
      <c r="Y19">
        <v>1149</v>
      </c>
      <c r="Z19">
        <v>1100.8649100997329</v>
      </c>
      <c r="AA19">
        <v>1072</v>
      </c>
      <c r="AB19" s="9">
        <v>6</v>
      </c>
      <c r="AC19">
        <v>0</v>
      </c>
      <c r="AD19">
        <f t="shared" si="6"/>
        <v>0</v>
      </c>
    </row>
    <row r="20" spans="1:30" x14ac:dyDescent="0.6">
      <c r="A20">
        <v>2015</v>
      </c>
      <c r="B20">
        <v>1</v>
      </c>
      <c r="C20">
        <v>19</v>
      </c>
      <c r="D20">
        <f t="shared" si="4"/>
        <v>1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4800.5999999999995</v>
      </c>
      <c r="M20" s="13">
        <f t="shared" si="2"/>
        <v>816.10199999999998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5045.7</v>
      </c>
      <c r="O20" s="13">
        <f t="shared" si="3"/>
        <v>857.76900000000001</v>
      </c>
      <c r="P20">
        <v>32004</v>
      </c>
      <c r="Q20">
        <v>33638</v>
      </c>
      <c r="R20">
        <v>0.81956795891898193</v>
      </c>
      <c r="S20">
        <v>0.1804320410810181</v>
      </c>
      <c r="T20">
        <v>0.53962924460686612</v>
      </c>
      <c r="U20">
        <v>0.46037075539313388</v>
      </c>
      <c r="V20">
        <v>4.8670058510211958E-2</v>
      </c>
      <c r="W20">
        <v>1028</v>
      </c>
      <c r="X20">
        <f t="shared" si="5"/>
        <v>-44</v>
      </c>
      <c r="Y20">
        <v>1149</v>
      </c>
      <c r="Z20">
        <v>1014.798606848149</v>
      </c>
      <c r="AA20">
        <v>1028</v>
      </c>
      <c r="AB20" s="9">
        <v>8.5</v>
      </c>
      <c r="AC20">
        <v>0</v>
      </c>
      <c r="AD20">
        <f t="shared" si="6"/>
        <v>0</v>
      </c>
    </row>
    <row r="21" spans="1:30" x14ac:dyDescent="0.6">
      <c r="A21">
        <v>2015</v>
      </c>
      <c r="B21">
        <v>1</v>
      </c>
      <c r="C21">
        <v>20</v>
      </c>
      <c r="D21">
        <f t="shared" si="4"/>
        <v>2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4183.05</v>
      </c>
      <c r="M21" s="13">
        <f t="shared" si="2"/>
        <v>711.11850000000004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4286.7</v>
      </c>
      <c r="O21" s="13">
        <f t="shared" si="3"/>
        <v>728.73900000000003</v>
      </c>
      <c r="P21">
        <v>27887</v>
      </c>
      <c r="Q21">
        <v>28578</v>
      </c>
      <c r="R21">
        <v>0.82631673775351944</v>
      </c>
      <c r="S21">
        <v>0.17368326224648059</v>
      </c>
      <c r="T21">
        <v>0.58091246384183259</v>
      </c>
      <c r="U21">
        <v>0.41908753615816752</v>
      </c>
      <c r="V21">
        <v>1.4300411522633749E-2</v>
      </c>
      <c r="W21">
        <v>868</v>
      </c>
      <c r="X21">
        <f t="shared" si="5"/>
        <v>-160</v>
      </c>
      <c r="Y21">
        <v>1149</v>
      </c>
      <c r="Z21">
        <v>970.62060830567646</v>
      </c>
      <c r="AA21">
        <v>868</v>
      </c>
      <c r="AB21" s="9">
        <v>6.9</v>
      </c>
      <c r="AC21">
        <v>0</v>
      </c>
      <c r="AD21">
        <f t="shared" si="6"/>
        <v>0</v>
      </c>
    </row>
    <row r="22" spans="1:30" x14ac:dyDescent="0.6">
      <c r="A22">
        <v>2015</v>
      </c>
      <c r="B22">
        <v>1</v>
      </c>
      <c r="C22">
        <v>21</v>
      </c>
      <c r="D22">
        <f t="shared" si="4"/>
        <v>3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3997.6499999999996</v>
      </c>
      <c r="M22" s="12">
        <f t="shared" si="2"/>
        <v>679.60050000000001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4336.8</v>
      </c>
      <c r="O22" s="12">
        <f t="shared" si="3"/>
        <v>737.25600000000009</v>
      </c>
      <c r="P22">
        <v>26651</v>
      </c>
      <c r="Q22">
        <v>28912</v>
      </c>
      <c r="R22">
        <v>0.84637246196069726</v>
      </c>
      <c r="S22">
        <v>0.15362753803930279</v>
      </c>
      <c r="T22">
        <v>0.54916737946149707</v>
      </c>
      <c r="U22">
        <v>0.45083262053850293</v>
      </c>
      <c r="V22">
        <v>5.0016682663741492E-2</v>
      </c>
      <c r="W22">
        <v>992</v>
      </c>
      <c r="X22">
        <f t="shared" si="5"/>
        <v>124</v>
      </c>
      <c r="Y22">
        <v>1149</v>
      </c>
      <c r="Z22">
        <v>983.12226064294032</v>
      </c>
      <c r="AA22">
        <v>992</v>
      </c>
      <c r="AB22" s="9">
        <v>9.1999999999999993</v>
      </c>
      <c r="AC22">
        <v>5.8</v>
      </c>
      <c r="AD22">
        <f t="shared" si="6"/>
        <v>53.359999999999992</v>
      </c>
    </row>
    <row r="23" spans="1:30" x14ac:dyDescent="0.6">
      <c r="A23">
        <v>2015</v>
      </c>
      <c r="B23">
        <v>1</v>
      </c>
      <c r="C23">
        <v>22</v>
      </c>
      <c r="D23">
        <f t="shared" si="4"/>
        <v>4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4851</v>
      </c>
      <c r="M23" s="12">
        <f t="shared" si="2"/>
        <v>824.67000000000007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4425.3</v>
      </c>
      <c r="O23" s="12">
        <f t="shared" si="3"/>
        <v>752.30100000000004</v>
      </c>
      <c r="P23">
        <v>32340</v>
      </c>
      <c r="Q23">
        <v>29502</v>
      </c>
      <c r="R23">
        <v>0.80293753198815376</v>
      </c>
      <c r="S23">
        <v>0.19706246801184629</v>
      </c>
      <c r="T23">
        <v>0.4853770368460818</v>
      </c>
      <c r="U23">
        <v>0.5146229631539182</v>
      </c>
      <c r="V23">
        <v>3.0075591917465099E-2</v>
      </c>
      <c r="W23">
        <v>938</v>
      </c>
      <c r="X23">
        <f t="shared" si="5"/>
        <v>-54</v>
      </c>
      <c r="Y23">
        <v>1149</v>
      </c>
      <c r="Z23">
        <v>1058.87443786223</v>
      </c>
      <c r="AA23">
        <v>938</v>
      </c>
      <c r="AB23" s="9">
        <v>7.6</v>
      </c>
      <c r="AC23">
        <v>4.7</v>
      </c>
      <c r="AD23">
        <f t="shared" si="6"/>
        <v>35.72</v>
      </c>
    </row>
    <row r="24" spans="1:30" x14ac:dyDescent="0.6">
      <c r="A24">
        <v>2015</v>
      </c>
      <c r="B24">
        <v>1</v>
      </c>
      <c r="C24">
        <v>23</v>
      </c>
      <c r="D24">
        <f t="shared" si="4"/>
        <v>5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3348.1000000000004</v>
      </c>
      <c r="M24" s="12">
        <f t="shared" si="2"/>
        <v>569.17700000000013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2950.2000000000003</v>
      </c>
      <c r="O24" s="12">
        <f t="shared" si="3"/>
        <v>501.53400000000011</v>
      </c>
      <c r="P24">
        <v>33481</v>
      </c>
      <c r="Q24">
        <v>29502</v>
      </c>
      <c r="R24">
        <v>0.78166921945657586</v>
      </c>
      <c r="S24">
        <v>0.2183307805434242</v>
      </c>
      <c r="T24">
        <v>0.50383671174858913</v>
      </c>
      <c r="U24">
        <v>0.49616328825141082</v>
      </c>
      <c r="V24">
        <v>0.1618604104140503</v>
      </c>
      <c r="W24">
        <v>959</v>
      </c>
      <c r="X24">
        <f t="shared" si="5"/>
        <v>21</v>
      </c>
      <c r="Y24">
        <v>1149</v>
      </c>
      <c r="Z24">
        <v>1079.399306342473</v>
      </c>
      <c r="AA24">
        <v>959</v>
      </c>
      <c r="AB24" s="9">
        <v>6.9</v>
      </c>
      <c r="AC24">
        <v>0</v>
      </c>
      <c r="AD24">
        <f t="shared" si="6"/>
        <v>0</v>
      </c>
    </row>
    <row r="25" spans="1:30" x14ac:dyDescent="0.6">
      <c r="A25">
        <v>2015</v>
      </c>
      <c r="B25">
        <v>1</v>
      </c>
      <c r="C25">
        <v>24</v>
      </c>
      <c r="D25">
        <f t="shared" si="4"/>
        <v>6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3249.1000000000004</v>
      </c>
      <c r="M25" s="12">
        <f t="shared" si="2"/>
        <v>552.34700000000009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3071.9</v>
      </c>
      <c r="O25" s="12">
        <f t="shared" si="3"/>
        <v>522.22300000000007</v>
      </c>
      <c r="P25">
        <v>32491</v>
      </c>
      <c r="Q25">
        <v>30719</v>
      </c>
      <c r="R25">
        <v>0.81908884453445507</v>
      </c>
      <c r="S25">
        <v>0.1809111554655449</v>
      </c>
      <c r="T25">
        <v>0.57416128169126668</v>
      </c>
      <c r="U25">
        <v>0.42583871830873332</v>
      </c>
      <c r="V25">
        <v>3.4258632206325031E-2</v>
      </c>
      <c r="W25">
        <v>1136</v>
      </c>
      <c r="X25">
        <f t="shared" si="5"/>
        <v>177</v>
      </c>
      <c r="Y25">
        <v>1149</v>
      </c>
      <c r="Z25">
        <v>1114.5473400817309</v>
      </c>
      <c r="AA25">
        <v>1136</v>
      </c>
      <c r="AB25" s="9">
        <v>8</v>
      </c>
      <c r="AC25">
        <v>0</v>
      </c>
      <c r="AD25">
        <f t="shared" si="6"/>
        <v>0</v>
      </c>
    </row>
    <row r="26" spans="1:30" x14ac:dyDescent="0.6">
      <c r="A26">
        <v>2015</v>
      </c>
      <c r="B26">
        <v>1</v>
      </c>
      <c r="C26">
        <v>25</v>
      </c>
      <c r="D26">
        <f t="shared" si="4"/>
        <v>7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3286.6000000000004</v>
      </c>
      <c r="M26" s="13">
        <f t="shared" si="2"/>
        <v>558.72200000000009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3722.8</v>
      </c>
      <c r="O26" s="13">
        <f t="shared" si="3"/>
        <v>632.87600000000009</v>
      </c>
      <c r="P26">
        <v>32866</v>
      </c>
      <c r="Q26">
        <v>37228</v>
      </c>
      <c r="R26">
        <v>0.80555282347244828</v>
      </c>
      <c r="S26">
        <v>0.19444717652755181</v>
      </c>
      <c r="T26">
        <v>0.4905043291262865</v>
      </c>
      <c r="U26">
        <v>0.5094956708737135</v>
      </c>
      <c r="V26">
        <v>7.3190194881371351E-2</v>
      </c>
      <c r="W26">
        <v>1091</v>
      </c>
      <c r="X26">
        <f t="shared" si="5"/>
        <v>-45</v>
      </c>
      <c r="Y26">
        <v>1149</v>
      </c>
      <c r="Z26">
        <v>1144.634392298155</v>
      </c>
      <c r="AA26">
        <v>1091</v>
      </c>
      <c r="AB26" s="9">
        <v>11.6</v>
      </c>
      <c r="AC26">
        <v>9.1999999999999993</v>
      </c>
      <c r="AD26">
        <f t="shared" si="6"/>
        <v>106.71999999999998</v>
      </c>
    </row>
    <row r="27" spans="1:30" x14ac:dyDescent="0.6">
      <c r="A27">
        <v>2015</v>
      </c>
      <c r="B27">
        <v>1</v>
      </c>
      <c r="C27">
        <v>26</v>
      </c>
      <c r="D27">
        <f t="shared" si="4"/>
        <v>1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4881.3</v>
      </c>
      <c r="M27" s="13">
        <f t="shared" si="2"/>
        <v>829.82100000000014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5050.8</v>
      </c>
      <c r="O27" s="13">
        <f t="shared" si="3"/>
        <v>858.63600000000008</v>
      </c>
      <c r="P27">
        <v>32542</v>
      </c>
      <c r="Q27">
        <v>33672</v>
      </c>
      <c r="R27">
        <v>0.82485859343871515</v>
      </c>
      <c r="S27">
        <v>0.17514140656128491</v>
      </c>
      <c r="T27">
        <v>0.54755544395503819</v>
      </c>
      <c r="U27">
        <v>0.4524445560449617</v>
      </c>
      <c r="V27">
        <v>6.1131379701359422E-2</v>
      </c>
      <c r="W27">
        <v>1015</v>
      </c>
      <c r="X27">
        <f t="shared" si="5"/>
        <v>-76</v>
      </c>
      <c r="Y27">
        <v>1149</v>
      </c>
      <c r="Z27">
        <v>1033.237128731166</v>
      </c>
      <c r="AA27">
        <v>1015</v>
      </c>
      <c r="AB27" s="9">
        <v>10.3</v>
      </c>
      <c r="AC27">
        <v>0</v>
      </c>
      <c r="AD27">
        <f t="shared" si="6"/>
        <v>0</v>
      </c>
    </row>
    <row r="28" spans="1:30" x14ac:dyDescent="0.6">
      <c r="A28">
        <v>2015</v>
      </c>
      <c r="B28">
        <v>1</v>
      </c>
      <c r="C28">
        <v>27</v>
      </c>
      <c r="D28">
        <f t="shared" si="4"/>
        <v>2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4308.8999999999996</v>
      </c>
      <c r="M28" s="13">
        <f t="shared" si="2"/>
        <v>732.51300000000003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4455.3</v>
      </c>
      <c r="O28" s="13">
        <f t="shared" si="3"/>
        <v>757.40100000000007</v>
      </c>
      <c r="P28">
        <v>28726</v>
      </c>
      <c r="Q28">
        <v>29702</v>
      </c>
      <c r="R28">
        <v>0.86532580945624415</v>
      </c>
      <c r="S28">
        <v>0.13467419054375579</v>
      </c>
      <c r="T28">
        <v>0.55191198211658565</v>
      </c>
      <c r="U28">
        <v>0.44808801788341429</v>
      </c>
      <c r="V28">
        <v>1.6589884965844039E-2</v>
      </c>
      <c r="W28">
        <v>895</v>
      </c>
      <c r="X28">
        <f t="shared" si="5"/>
        <v>-120</v>
      </c>
      <c r="Y28">
        <v>1149</v>
      </c>
      <c r="Z28">
        <v>978.1632110750719</v>
      </c>
      <c r="AA28">
        <v>895</v>
      </c>
      <c r="AB28" s="9">
        <v>5.6</v>
      </c>
      <c r="AC28">
        <v>0</v>
      </c>
      <c r="AD28">
        <f t="shared" si="6"/>
        <v>0</v>
      </c>
    </row>
    <row r="29" spans="1:30" x14ac:dyDescent="0.6">
      <c r="A29">
        <v>2015</v>
      </c>
      <c r="B29">
        <v>1</v>
      </c>
      <c r="C29">
        <v>28</v>
      </c>
      <c r="D29">
        <f t="shared" si="4"/>
        <v>3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4307.7</v>
      </c>
      <c r="M29" s="13">
        <f t="shared" si="2"/>
        <v>732.30899999999997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4545.8999999999996</v>
      </c>
      <c r="O29" s="13">
        <f t="shared" si="3"/>
        <v>772.803</v>
      </c>
      <c r="P29">
        <v>28718</v>
      </c>
      <c r="Q29">
        <v>30306</v>
      </c>
      <c r="R29">
        <v>0.83583225165178976</v>
      </c>
      <c r="S29">
        <v>0.1641677483482103</v>
      </c>
      <c r="T29">
        <v>0.55651552498964652</v>
      </c>
      <c r="U29">
        <v>0.44348447501035337</v>
      </c>
      <c r="V29">
        <v>6.5105001338070762E-2</v>
      </c>
      <c r="W29">
        <v>962</v>
      </c>
      <c r="X29">
        <f t="shared" si="5"/>
        <v>67</v>
      </c>
      <c r="Y29">
        <v>1149</v>
      </c>
      <c r="Z29">
        <v>987.1131713359415</v>
      </c>
      <c r="AA29">
        <v>962</v>
      </c>
      <c r="AB29" s="9">
        <v>4.5</v>
      </c>
      <c r="AC29">
        <v>0</v>
      </c>
      <c r="AD29">
        <f t="shared" si="6"/>
        <v>0</v>
      </c>
    </row>
    <row r="30" spans="1:30" x14ac:dyDescent="0.6">
      <c r="A30">
        <v>2015</v>
      </c>
      <c r="B30">
        <v>1</v>
      </c>
      <c r="C30">
        <v>29</v>
      </c>
      <c r="D30">
        <f t="shared" si="4"/>
        <v>4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4651.2</v>
      </c>
      <c r="M30" s="13">
        <f t="shared" si="2"/>
        <v>790.70400000000006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4746.75</v>
      </c>
      <c r="O30" s="13">
        <f t="shared" si="3"/>
        <v>806.9475000000001</v>
      </c>
      <c r="P30">
        <v>31008</v>
      </c>
      <c r="Q30">
        <v>31645</v>
      </c>
      <c r="R30">
        <v>0.75854146518658017</v>
      </c>
      <c r="S30">
        <v>0.24145853481341981</v>
      </c>
      <c r="T30">
        <v>0.51327658656442177</v>
      </c>
      <c r="U30">
        <v>0.48466580026685402</v>
      </c>
      <c r="V30">
        <v>6.303824067234029E-2</v>
      </c>
      <c r="W30">
        <v>1039</v>
      </c>
      <c r="X30">
        <f t="shared" si="5"/>
        <v>77</v>
      </c>
      <c r="Y30">
        <v>1149</v>
      </c>
      <c r="Z30">
        <v>1086.45440275752</v>
      </c>
      <c r="AA30">
        <v>1039</v>
      </c>
      <c r="AB30" s="9">
        <v>6.8</v>
      </c>
      <c r="AC30">
        <v>19.100000000000001</v>
      </c>
      <c r="AD30">
        <f t="shared" si="6"/>
        <v>129.88</v>
      </c>
    </row>
    <row r="31" spans="1:30" x14ac:dyDescent="0.6">
      <c r="A31">
        <v>2015</v>
      </c>
      <c r="B31">
        <v>1</v>
      </c>
      <c r="C31">
        <v>30</v>
      </c>
      <c r="D31">
        <f t="shared" si="4"/>
        <v>5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3218.9</v>
      </c>
      <c r="M31" s="13">
        <f t="shared" si="2"/>
        <v>547.21300000000008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2997.4</v>
      </c>
      <c r="O31" s="13">
        <f t="shared" si="3"/>
        <v>509.55800000000005</v>
      </c>
      <c r="P31">
        <v>32189</v>
      </c>
      <c r="Q31">
        <v>29974</v>
      </c>
      <c r="R31">
        <v>0.78392723692661093</v>
      </c>
      <c r="S31">
        <v>0.2160727630733891</v>
      </c>
      <c r="T31">
        <v>0.49451103804424462</v>
      </c>
      <c r="U31">
        <v>0.50548896195575543</v>
      </c>
      <c r="V31">
        <v>2.50478141767712E-2</v>
      </c>
      <c r="W31">
        <v>919</v>
      </c>
      <c r="X31">
        <f t="shared" si="5"/>
        <v>-120</v>
      </c>
      <c r="Y31">
        <v>1149</v>
      </c>
      <c r="Z31">
        <v>1051.844253181536</v>
      </c>
      <c r="AA31">
        <v>919</v>
      </c>
      <c r="AB31" s="9">
        <v>5</v>
      </c>
      <c r="AC31">
        <v>1</v>
      </c>
      <c r="AD31">
        <f t="shared" si="6"/>
        <v>5</v>
      </c>
    </row>
    <row r="32" spans="1:30" x14ac:dyDescent="0.6">
      <c r="A32">
        <v>2015</v>
      </c>
      <c r="B32">
        <v>1</v>
      </c>
      <c r="C32">
        <v>31</v>
      </c>
      <c r="D32">
        <f t="shared" si="4"/>
        <v>6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3021.3</v>
      </c>
      <c r="M32" s="13">
        <f t="shared" si="2"/>
        <v>513.62100000000009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2991.4</v>
      </c>
      <c r="O32" s="13">
        <f t="shared" si="3"/>
        <v>508.53800000000007</v>
      </c>
      <c r="P32">
        <v>30213</v>
      </c>
      <c r="Q32">
        <v>29914</v>
      </c>
      <c r="R32">
        <v>0.86734402638894159</v>
      </c>
      <c r="S32">
        <v>0.13265597361105841</v>
      </c>
      <c r="T32">
        <v>0.54630489327542175</v>
      </c>
      <c r="U32">
        <v>0.45369510672457808</v>
      </c>
      <c r="V32">
        <v>1.5839477553473501E-2</v>
      </c>
      <c r="W32">
        <v>957</v>
      </c>
      <c r="X32">
        <f t="shared" si="5"/>
        <v>38</v>
      </c>
      <c r="Y32">
        <v>1149</v>
      </c>
      <c r="Z32">
        <v>1060.2127731721539</v>
      </c>
      <c r="AA32">
        <v>957</v>
      </c>
      <c r="AB32" s="9">
        <v>3.4</v>
      </c>
      <c r="AC32">
        <v>0</v>
      </c>
      <c r="AD32">
        <f t="shared" si="6"/>
        <v>0</v>
      </c>
    </row>
    <row r="33" spans="1:30" x14ac:dyDescent="0.6">
      <c r="A33">
        <v>2015</v>
      </c>
      <c r="B33">
        <v>2</v>
      </c>
      <c r="C33">
        <v>1</v>
      </c>
      <c r="D33">
        <f t="shared" si="4"/>
        <v>7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2978.2000000000003</v>
      </c>
      <c r="M33" s="13">
        <f t="shared" si="2"/>
        <v>506.2940000000001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3604.3</v>
      </c>
      <c r="O33" s="13">
        <f t="shared" si="3"/>
        <v>612.73100000000011</v>
      </c>
      <c r="P33">
        <v>29782</v>
      </c>
      <c r="Q33">
        <v>36043</v>
      </c>
      <c r="R33">
        <v>0.75805673285562369</v>
      </c>
      <c r="S33">
        <v>0.24194326714437631</v>
      </c>
      <c r="T33">
        <v>0.48283942279585579</v>
      </c>
      <c r="U33">
        <v>0.5171605772041441</v>
      </c>
      <c r="V33">
        <v>1.3390071779408701E-2</v>
      </c>
      <c r="W33">
        <v>1050</v>
      </c>
      <c r="X33">
        <f t="shared" si="5"/>
        <v>93</v>
      </c>
      <c r="Y33">
        <v>1149</v>
      </c>
      <c r="Z33">
        <v>1025.902864004119</v>
      </c>
      <c r="AA33">
        <v>1050</v>
      </c>
      <c r="AB33" s="9">
        <v>4.0999999999999996</v>
      </c>
      <c r="AC33">
        <v>0</v>
      </c>
      <c r="AD33">
        <f t="shared" si="6"/>
        <v>0</v>
      </c>
    </row>
    <row r="34" spans="1:30" x14ac:dyDescent="0.6">
      <c r="A34">
        <v>2015</v>
      </c>
      <c r="B34">
        <v>2</v>
      </c>
      <c r="C34">
        <v>2</v>
      </c>
      <c r="D34">
        <f t="shared" si="4"/>
        <v>1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4213.6499999999996</v>
      </c>
      <c r="M34" s="13">
        <f t="shared" si="2"/>
        <v>716.32050000000004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4577.8499999999995</v>
      </c>
      <c r="O34" s="13">
        <f t="shared" si="3"/>
        <v>778.23449999999991</v>
      </c>
      <c r="P34">
        <v>28091</v>
      </c>
      <c r="Q34">
        <v>30519</v>
      </c>
      <c r="R34">
        <v>0.85322252146928046</v>
      </c>
      <c r="S34">
        <v>0.14677747853071951</v>
      </c>
      <c r="T34">
        <v>0.54753947722683938</v>
      </c>
      <c r="U34">
        <v>0.45246052277316062</v>
      </c>
      <c r="V34">
        <v>3.4295155804989118E-2</v>
      </c>
      <c r="W34">
        <v>862</v>
      </c>
      <c r="X34">
        <f t="shared" si="5"/>
        <v>-188</v>
      </c>
      <c r="Y34">
        <v>1149</v>
      </c>
      <c r="Z34">
        <v>948.23262496350799</v>
      </c>
      <c r="AA34">
        <v>862</v>
      </c>
      <c r="AB34" s="9">
        <v>6</v>
      </c>
      <c r="AC34">
        <v>0</v>
      </c>
      <c r="AD34">
        <f t="shared" si="6"/>
        <v>0</v>
      </c>
    </row>
    <row r="35" spans="1:30" x14ac:dyDescent="0.6">
      <c r="A35">
        <v>2015</v>
      </c>
      <c r="B35">
        <v>2</v>
      </c>
      <c r="C35">
        <v>3</v>
      </c>
      <c r="D35">
        <f t="shared" si="4"/>
        <v>2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3787.5</v>
      </c>
      <c r="M35" s="13">
        <f t="shared" si="2"/>
        <v>643.875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3954</v>
      </c>
      <c r="O35" s="13">
        <f t="shared" si="3"/>
        <v>672.18000000000006</v>
      </c>
      <c r="P35">
        <v>25250</v>
      </c>
      <c r="Q35">
        <v>26360</v>
      </c>
      <c r="R35">
        <v>0.81076358730913811</v>
      </c>
      <c r="S35">
        <v>0.18923641269086189</v>
      </c>
      <c r="T35">
        <v>0.56018873990035467</v>
      </c>
      <c r="U35">
        <v>0.43981126009964527</v>
      </c>
      <c r="V35">
        <v>3.1498919286643071E-2</v>
      </c>
      <c r="W35">
        <v>793</v>
      </c>
      <c r="X35">
        <f t="shared" si="5"/>
        <v>-69</v>
      </c>
      <c r="Y35">
        <v>1149</v>
      </c>
      <c r="Z35">
        <v>911.42942207687804</v>
      </c>
      <c r="AA35">
        <v>793</v>
      </c>
      <c r="AB35" s="9">
        <v>6.2</v>
      </c>
      <c r="AC35">
        <v>0</v>
      </c>
      <c r="AD35">
        <f t="shared" si="6"/>
        <v>0</v>
      </c>
    </row>
    <row r="36" spans="1:30" x14ac:dyDescent="0.6">
      <c r="A36">
        <v>2015</v>
      </c>
      <c r="B36">
        <v>2</v>
      </c>
      <c r="C36">
        <v>4</v>
      </c>
      <c r="D36">
        <f t="shared" si="4"/>
        <v>3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3867.2999999999997</v>
      </c>
      <c r="M36" s="13">
        <f t="shared" si="2"/>
        <v>657.44100000000003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3791.3999999999996</v>
      </c>
      <c r="O36" s="13">
        <f t="shared" si="3"/>
        <v>644.53800000000001</v>
      </c>
      <c r="P36">
        <v>25782</v>
      </c>
      <c r="Q36">
        <v>25276</v>
      </c>
      <c r="R36">
        <v>0.77476042006453882</v>
      </c>
      <c r="S36">
        <v>0.2252395799354612</v>
      </c>
      <c r="T36">
        <v>0.51644405270894111</v>
      </c>
      <c r="U36">
        <v>0.48355594729105889</v>
      </c>
      <c r="V36">
        <v>7.8571200510855699E-2</v>
      </c>
      <c r="W36">
        <v>918</v>
      </c>
      <c r="X36">
        <f t="shared" si="5"/>
        <v>125</v>
      </c>
      <c r="Y36">
        <v>1149</v>
      </c>
      <c r="Z36">
        <v>915.04271605986241</v>
      </c>
      <c r="AA36">
        <v>918</v>
      </c>
      <c r="AB36" s="9">
        <v>6.8</v>
      </c>
      <c r="AC36">
        <v>0</v>
      </c>
      <c r="AD36">
        <f t="shared" si="6"/>
        <v>0</v>
      </c>
    </row>
    <row r="37" spans="1:30" x14ac:dyDescent="0.6">
      <c r="A37">
        <v>2015</v>
      </c>
      <c r="B37">
        <v>2</v>
      </c>
      <c r="C37">
        <v>5</v>
      </c>
      <c r="D37">
        <f t="shared" si="4"/>
        <v>4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4668.45</v>
      </c>
      <c r="M37" s="13">
        <f t="shared" si="2"/>
        <v>793.63650000000007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4173.8999999999996</v>
      </c>
      <c r="O37" s="13">
        <f t="shared" si="3"/>
        <v>709.56299999999999</v>
      </c>
      <c r="P37">
        <v>31123</v>
      </c>
      <c r="Q37">
        <v>27826</v>
      </c>
      <c r="R37">
        <v>0.85658536363340509</v>
      </c>
      <c r="S37">
        <v>0.14341463636659491</v>
      </c>
      <c r="T37">
        <v>0.52901455107124096</v>
      </c>
      <c r="U37">
        <v>0.4709854489287591</v>
      </c>
      <c r="V37">
        <v>2.376023735114114E-2</v>
      </c>
      <c r="W37">
        <v>992</v>
      </c>
      <c r="X37">
        <f t="shared" si="5"/>
        <v>74</v>
      </c>
      <c r="Y37">
        <v>1149</v>
      </c>
      <c r="Z37">
        <v>1042.721055563344</v>
      </c>
      <c r="AA37">
        <v>992</v>
      </c>
      <c r="AB37" s="9">
        <v>5.5</v>
      </c>
      <c r="AC37">
        <v>0.3</v>
      </c>
      <c r="AD37">
        <f t="shared" si="6"/>
        <v>1.65</v>
      </c>
    </row>
    <row r="38" spans="1:30" x14ac:dyDescent="0.6">
      <c r="A38">
        <v>2015</v>
      </c>
      <c r="B38">
        <v>2</v>
      </c>
      <c r="C38">
        <v>6</v>
      </c>
      <c r="D38">
        <f t="shared" si="4"/>
        <v>5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3238.9</v>
      </c>
      <c r="M38" s="13">
        <f t="shared" si="2"/>
        <v>550.61300000000006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2870</v>
      </c>
      <c r="O38" s="13">
        <f t="shared" si="3"/>
        <v>487.90000000000003</v>
      </c>
      <c r="P38">
        <v>32389</v>
      </c>
      <c r="Q38">
        <v>28700</v>
      </c>
      <c r="R38">
        <v>0.78068016602738821</v>
      </c>
      <c r="S38">
        <v>0.21931983397261179</v>
      </c>
      <c r="T38">
        <v>0.49599581488470368</v>
      </c>
      <c r="U38">
        <v>0.50400418511529621</v>
      </c>
      <c r="V38">
        <v>2.070891557002668E-2</v>
      </c>
      <c r="W38">
        <v>862</v>
      </c>
      <c r="X38">
        <f t="shared" si="5"/>
        <v>-130</v>
      </c>
      <c r="Y38">
        <v>1149</v>
      </c>
      <c r="Z38">
        <v>1054.786348715294</v>
      </c>
      <c r="AA38">
        <v>862</v>
      </c>
      <c r="AB38" s="9">
        <v>6.1</v>
      </c>
      <c r="AC38">
        <v>0</v>
      </c>
      <c r="AD38">
        <f t="shared" si="6"/>
        <v>0</v>
      </c>
    </row>
    <row r="39" spans="1:30" x14ac:dyDescent="0.6">
      <c r="A39">
        <v>2015</v>
      </c>
      <c r="B39">
        <v>2</v>
      </c>
      <c r="C39">
        <v>7</v>
      </c>
      <c r="D39">
        <f t="shared" si="4"/>
        <v>6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3288.9</v>
      </c>
      <c r="M39" s="13">
        <f t="shared" si="2"/>
        <v>559.11300000000006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2988.9</v>
      </c>
      <c r="O39" s="13">
        <f t="shared" si="3"/>
        <v>508.11300000000006</v>
      </c>
      <c r="P39">
        <v>32889</v>
      </c>
      <c r="Q39">
        <v>29889</v>
      </c>
      <c r="R39">
        <v>0.80756794302697821</v>
      </c>
      <c r="S39">
        <v>0.19243205697302179</v>
      </c>
      <c r="T39">
        <v>0.5542676248602697</v>
      </c>
      <c r="U39">
        <v>0.4457323751397303</v>
      </c>
      <c r="V39">
        <v>5.0231735565098301E-2</v>
      </c>
      <c r="W39">
        <v>1036</v>
      </c>
      <c r="X39">
        <f t="shared" si="5"/>
        <v>174</v>
      </c>
      <c r="Y39">
        <v>1149</v>
      </c>
      <c r="Z39">
        <v>1112.2180963579219</v>
      </c>
      <c r="AA39">
        <v>1036</v>
      </c>
      <c r="AB39" s="9">
        <v>8</v>
      </c>
      <c r="AC39">
        <v>0.1</v>
      </c>
      <c r="AD39">
        <f t="shared" si="6"/>
        <v>0.8</v>
      </c>
    </row>
    <row r="40" spans="1:30" x14ac:dyDescent="0.6">
      <c r="A40">
        <v>2015</v>
      </c>
      <c r="B40">
        <v>2</v>
      </c>
      <c r="C40">
        <v>8</v>
      </c>
      <c r="D40">
        <f t="shared" si="4"/>
        <v>7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3087.2000000000003</v>
      </c>
      <c r="M40" s="13">
        <f t="shared" si="2"/>
        <v>524.82400000000007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3682.9</v>
      </c>
      <c r="O40" s="13">
        <f t="shared" si="3"/>
        <v>626.09300000000007</v>
      </c>
      <c r="P40">
        <v>30872</v>
      </c>
      <c r="Q40">
        <v>36829</v>
      </c>
      <c r="R40">
        <v>0.82146206876519634</v>
      </c>
      <c r="S40">
        <v>0.1785379312348036</v>
      </c>
      <c r="T40">
        <v>0.50382843823931711</v>
      </c>
      <c r="U40">
        <v>0.49617156176068289</v>
      </c>
      <c r="V40">
        <v>0.14641160740115719</v>
      </c>
      <c r="W40">
        <v>1120</v>
      </c>
      <c r="X40">
        <f t="shared" si="5"/>
        <v>84</v>
      </c>
      <c r="Y40">
        <v>1149</v>
      </c>
      <c r="Z40">
        <v>1058.719998796804</v>
      </c>
      <c r="AA40">
        <v>1120</v>
      </c>
      <c r="AB40" s="9">
        <v>1.7</v>
      </c>
      <c r="AC40">
        <v>0.1</v>
      </c>
      <c r="AD40">
        <f t="shared" si="6"/>
        <v>0.17</v>
      </c>
    </row>
    <row r="41" spans="1:30" x14ac:dyDescent="0.6">
      <c r="A41">
        <v>2015</v>
      </c>
      <c r="B41">
        <v>2</v>
      </c>
      <c r="C41">
        <v>9</v>
      </c>
      <c r="D41">
        <f t="shared" si="4"/>
        <v>1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4631.25</v>
      </c>
      <c r="M41" s="13">
        <f t="shared" si="2"/>
        <v>787.3125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4948.05</v>
      </c>
      <c r="O41" s="13">
        <f t="shared" si="3"/>
        <v>841.16850000000011</v>
      </c>
      <c r="P41">
        <v>30875</v>
      </c>
      <c r="Q41">
        <v>32987</v>
      </c>
      <c r="R41">
        <v>0.81451105796308199</v>
      </c>
      <c r="S41">
        <v>0.18548894203691799</v>
      </c>
      <c r="T41">
        <v>0.50735556824762229</v>
      </c>
      <c r="U41">
        <v>0.49264443175237782</v>
      </c>
      <c r="V41">
        <v>9.3031456053278463E-2</v>
      </c>
      <c r="W41">
        <v>963</v>
      </c>
      <c r="X41">
        <f t="shared" si="5"/>
        <v>-157</v>
      </c>
      <c r="Y41">
        <v>1149</v>
      </c>
      <c r="Z41">
        <v>964.71060742690372</v>
      </c>
      <c r="AA41">
        <v>963</v>
      </c>
      <c r="AB41" s="9">
        <v>1.8</v>
      </c>
      <c r="AC41">
        <v>0.4</v>
      </c>
      <c r="AD41">
        <f t="shared" si="6"/>
        <v>0.72000000000000008</v>
      </c>
    </row>
    <row r="42" spans="1:30" x14ac:dyDescent="0.6">
      <c r="A42">
        <v>2015</v>
      </c>
      <c r="B42">
        <v>2</v>
      </c>
      <c r="C42">
        <v>10</v>
      </c>
      <c r="D42">
        <f t="shared" si="4"/>
        <v>2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4136.7</v>
      </c>
      <c r="M42" s="13">
        <f t="shared" si="2"/>
        <v>703.23900000000003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4380.1499999999996</v>
      </c>
      <c r="O42" s="13">
        <f t="shared" si="3"/>
        <v>744.62549999999999</v>
      </c>
      <c r="P42">
        <v>27578</v>
      </c>
      <c r="Q42">
        <v>29201</v>
      </c>
      <c r="R42">
        <v>0.88205586794265889</v>
      </c>
      <c r="S42">
        <v>0.1179441320573411</v>
      </c>
      <c r="T42">
        <v>0.52134316954785598</v>
      </c>
      <c r="U42">
        <v>0.47865683045214408</v>
      </c>
      <c r="V42">
        <v>9.783645853504741E-2</v>
      </c>
      <c r="W42">
        <v>943</v>
      </c>
      <c r="X42">
        <f t="shared" si="5"/>
        <v>-20</v>
      </c>
      <c r="Y42">
        <v>1149</v>
      </c>
      <c r="Z42">
        <v>953.61002367885624</v>
      </c>
      <c r="AA42">
        <v>943</v>
      </c>
      <c r="AB42" s="9">
        <v>7.1</v>
      </c>
      <c r="AC42">
        <v>0</v>
      </c>
      <c r="AD42">
        <f t="shared" si="6"/>
        <v>0</v>
      </c>
    </row>
    <row r="43" spans="1:30" x14ac:dyDescent="0.6">
      <c r="A43">
        <v>2015</v>
      </c>
      <c r="B43">
        <v>2</v>
      </c>
      <c r="C43">
        <v>11</v>
      </c>
      <c r="D43">
        <f t="shared" si="4"/>
        <v>3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4021.0499999999997</v>
      </c>
      <c r="M43" s="13">
        <f t="shared" si="2"/>
        <v>683.57849999999996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4432.3499999999995</v>
      </c>
      <c r="O43" s="13">
        <f t="shared" si="3"/>
        <v>753.49950000000001</v>
      </c>
      <c r="P43">
        <v>26807</v>
      </c>
      <c r="Q43">
        <v>29549</v>
      </c>
      <c r="R43">
        <v>0.85394139215022891</v>
      </c>
      <c r="S43">
        <v>0.14605860784977109</v>
      </c>
      <c r="T43">
        <v>0.5328719052812888</v>
      </c>
      <c r="U43">
        <v>0.4671280947187112</v>
      </c>
      <c r="V43">
        <v>4.1526670440154873E-2</v>
      </c>
      <c r="W43">
        <v>969</v>
      </c>
      <c r="X43">
        <f t="shared" si="5"/>
        <v>26</v>
      </c>
      <c r="Y43">
        <v>1149</v>
      </c>
      <c r="Z43">
        <v>959.97654203340198</v>
      </c>
      <c r="AA43">
        <v>969</v>
      </c>
      <c r="AB43" s="9">
        <v>8.9</v>
      </c>
      <c r="AC43">
        <v>0</v>
      </c>
      <c r="AD43">
        <f t="shared" si="6"/>
        <v>0</v>
      </c>
    </row>
    <row r="44" spans="1:30" x14ac:dyDescent="0.6">
      <c r="A44">
        <v>2015</v>
      </c>
      <c r="B44">
        <v>2</v>
      </c>
      <c r="C44">
        <v>12</v>
      </c>
      <c r="D44">
        <f t="shared" si="4"/>
        <v>4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4632.5999999999995</v>
      </c>
      <c r="M44" s="13">
        <f t="shared" si="2"/>
        <v>787.54199999999992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4559.8499999999995</v>
      </c>
      <c r="O44" s="13">
        <f t="shared" si="3"/>
        <v>775.17449999999997</v>
      </c>
      <c r="P44">
        <v>30884</v>
      </c>
      <c r="Q44">
        <v>30399</v>
      </c>
      <c r="R44">
        <v>0.81412536564583349</v>
      </c>
      <c r="S44">
        <v>0.18587463435416651</v>
      </c>
      <c r="T44">
        <v>0.49108811320799628</v>
      </c>
      <c r="U44">
        <v>0.50891188679200372</v>
      </c>
      <c r="V44">
        <v>5.8704155926378149E-2</v>
      </c>
      <c r="W44">
        <v>1003</v>
      </c>
      <c r="X44">
        <f t="shared" si="5"/>
        <v>34</v>
      </c>
      <c r="Y44">
        <v>1149</v>
      </c>
      <c r="Z44">
        <v>1019.2354553552821</v>
      </c>
      <c r="AA44">
        <v>1003</v>
      </c>
      <c r="AB44" s="9">
        <v>7</v>
      </c>
      <c r="AC44">
        <v>0</v>
      </c>
      <c r="AD44">
        <f t="shared" si="6"/>
        <v>0</v>
      </c>
    </row>
    <row r="45" spans="1:30" x14ac:dyDescent="0.6">
      <c r="A45">
        <v>2015</v>
      </c>
      <c r="B45">
        <v>2</v>
      </c>
      <c r="C45">
        <v>13</v>
      </c>
      <c r="D45">
        <f t="shared" si="4"/>
        <v>5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3210.5</v>
      </c>
      <c r="M45" s="13">
        <f t="shared" si="2"/>
        <v>545.78500000000008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2931.8</v>
      </c>
      <c r="O45" s="13">
        <f t="shared" si="3"/>
        <v>498.40600000000006</v>
      </c>
      <c r="P45">
        <v>32105</v>
      </c>
      <c r="Q45">
        <v>29318</v>
      </c>
      <c r="R45">
        <v>0.78392729196224509</v>
      </c>
      <c r="S45">
        <v>0.21607270803775491</v>
      </c>
      <c r="T45">
        <v>0.48660438947452311</v>
      </c>
      <c r="U45">
        <v>0.51339561052547689</v>
      </c>
      <c r="V45">
        <v>8.1578392742786041E-2</v>
      </c>
      <c r="W45">
        <v>965</v>
      </c>
      <c r="X45">
        <f t="shared" si="5"/>
        <v>-38</v>
      </c>
      <c r="Y45">
        <v>1149</v>
      </c>
      <c r="Z45">
        <v>1042.974299511292</v>
      </c>
      <c r="AA45">
        <v>965</v>
      </c>
      <c r="AB45" s="9">
        <v>4.7</v>
      </c>
      <c r="AC45">
        <v>0</v>
      </c>
      <c r="AD45">
        <f t="shared" si="6"/>
        <v>0</v>
      </c>
    </row>
    <row r="46" spans="1:30" x14ac:dyDescent="0.6">
      <c r="A46">
        <v>2015</v>
      </c>
      <c r="B46">
        <v>2</v>
      </c>
      <c r="C46">
        <v>14</v>
      </c>
      <c r="D46">
        <f t="shared" si="4"/>
        <v>6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3550.4</v>
      </c>
      <c r="M46" s="13">
        <f t="shared" si="2"/>
        <v>603.5680000000001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2931.3</v>
      </c>
      <c r="O46" s="13">
        <f t="shared" si="3"/>
        <v>498.32100000000008</v>
      </c>
      <c r="P46">
        <v>35504</v>
      </c>
      <c r="Q46">
        <v>29313</v>
      </c>
      <c r="R46">
        <v>0.75819156333862214</v>
      </c>
      <c r="S46">
        <v>0.2418084366613778</v>
      </c>
      <c r="T46">
        <v>0.5259553161677345</v>
      </c>
      <c r="U46">
        <v>0.47198707066354129</v>
      </c>
      <c r="V46">
        <v>3.7760614476300747E-2</v>
      </c>
      <c r="W46">
        <v>1069</v>
      </c>
      <c r="X46">
        <f t="shared" si="5"/>
        <v>104</v>
      </c>
      <c r="Y46">
        <v>1149</v>
      </c>
      <c r="Z46">
        <v>1139.083695231946</v>
      </c>
      <c r="AA46">
        <v>1069</v>
      </c>
      <c r="AB46" s="9">
        <v>8.4</v>
      </c>
      <c r="AC46">
        <v>0</v>
      </c>
      <c r="AD46">
        <f t="shared" si="6"/>
        <v>0</v>
      </c>
    </row>
    <row r="47" spans="1:30" x14ac:dyDescent="0.6">
      <c r="A47">
        <v>2015</v>
      </c>
      <c r="B47">
        <v>2</v>
      </c>
      <c r="C47">
        <v>15</v>
      </c>
      <c r="D47">
        <f t="shared" si="4"/>
        <v>7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3405.7000000000003</v>
      </c>
      <c r="M47" s="13">
        <f t="shared" si="2"/>
        <v>578.96900000000005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3197.5</v>
      </c>
      <c r="O47" s="13">
        <f t="shared" si="3"/>
        <v>543.57500000000005</v>
      </c>
      <c r="P47">
        <v>34057</v>
      </c>
      <c r="Q47">
        <v>31975</v>
      </c>
      <c r="R47">
        <v>0.78710088740512407</v>
      </c>
      <c r="S47">
        <v>0.2128991125948759</v>
      </c>
      <c r="T47">
        <v>0.50622542808412097</v>
      </c>
      <c r="U47">
        <v>0.49377457191587898</v>
      </c>
      <c r="V47">
        <v>0.12668288565102109</v>
      </c>
      <c r="W47">
        <v>1088</v>
      </c>
      <c r="X47">
        <f t="shared" si="5"/>
        <v>19</v>
      </c>
      <c r="Y47">
        <v>1149</v>
      </c>
      <c r="Z47">
        <v>1182.9080419875049</v>
      </c>
      <c r="AA47">
        <v>1088</v>
      </c>
      <c r="AB47" s="9">
        <v>12.5</v>
      </c>
      <c r="AC47">
        <v>12.8</v>
      </c>
      <c r="AD47">
        <f t="shared" si="6"/>
        <v>160</v>
      </c>
    </row>
    <row r="48" spans="1:30" x14ac:dyDescent="0.6">
      <c r="A48">
        <v>2015</v>
      </c>
      <c r="B48">
        <v>2</v>
      </c>
      <c r="C48">
        <v>16</v>
      </c>
      <c r="D48">
        <f t="shared" si="4"/>
        <v>1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5160.1499999999996</v>
      </c>
      <c r="M48" s="13">
        <f t="shared" si="2"/>
        <v>877.22550000000001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5210.0999999999995</v>
      </c>
      <c r="O48" s="13">
        <f t="shared" si="3"/>
        <v>885.71699999999998</v>
      </c>
      <c r="P48">
        <v>34401</v>
      </c>
      <c r="Q48">
        <v>34734</v>
      </c>
      <c r="R48">
        <v>0.81663169588324658</v>
      </c>
      <c r="S48">
        <v>0.18336830411675339</v>
      </c>
      <c r="T48">
        <v>0.52937754908926182</v>
      </c>
      <c r="U48">
        <v>0.47062245091073812</v>
      </c>
      <c r="V48">
        <v>0.17229930507066449</v>
      </c>
      <c r="W48">
        <v>854</v>
      </c>
      <c r="X48">
        <f t="shared" si="5"/>
        <v>-234</v>
      </c>
      <c r="Y48">
        <v>1149</v>
      </c>
      <c r="Z48">
        <v>1072.102981550629</v>
      </c>
      <c r="AA48">
        <v>854</v>
      </c>
      <c r="AB48" s="9">
        <v>11.8</v>
      </c>
      <c r="AC48">
        <v>3</v>
      </c>
      <c r="AD48">
        <f t="shared" si="6"/>
        <v>35.400000000000006</v>
      </c>
    </row>
    <row r="49" spans="1:30" x14ac:dyDescent="0.6">
      <c r="A49">
        <v>2015</v>
      </c>
      <c r="B49">
        <v>2</v>
      </c>
      <c r="C49">
        <v>17</v>
      </c>
      <c r="D49">
        <f t="shared" si="4"/>
        <v>2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5844.45</v>
      </c>
      <c r="M49" s="13">
        <f t="shared" si="2"/>
        <v>993.55650000000003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5279.4</v>
      </c>
      <c r="O49" s="13">
        <f t="shared" si="3"/>
        <v>897.49800000000005</v>
      </c>
      <c r="P49">
        <v>38963</v>
      </c>
      <c r="Q49">
        <v>35196</v>
      </c>
      <c r="R49">
        <v>0.771094766169104</v>
      </c>
      <c r="S49">
        <v>0.228905233830896</v>
      </c>
      <c r="T49">
        <v>0.55201897808511169</v>
      </c>
      <c r="U49">
        <v>0.44798102191488831</v>
      </c>
      <c r="V49">
        <v>3.2402011125670128E-2</v>
      </c>
      <c r="W49">
        <v>874</v>
      </c>
      <c r="X49">
        <f t="shared" si="5"/>
        <v>20</v>
      </c>
      <c r="Y49">
        <v>1149</v>
      </c>
      <c r="Z49">
        <v>1148.4541992518209</v>
      </c>
      <c r="AA49">
        <v>874</v>
      </c>
      <c r="AB49" s="9">
        <v>8.3000000000000007</v>
      </c>
      <c r="AC49">
        <v>0</v>
      </c>
      <c r="AD49">
        <f t="shared" si="6"/>
        <v>0</v>
      </c>
    </row>
    <row r="50" spans="1:30" x14ac:dyDescent="0.6">
      <c r="A50">
        <v>2015</v>
      </c>
      <c r="B50">
        <v>2</v>
      </c>
      <c r="C50">
        <v>18</v>
      </c>
      <c r="D50">
        <f t="shared" si="4"/>
        <v>3</v>
      </c>
      <c r="E50" t="s">
        <v>12</v>
      </c>
      <c r="F50" t="s">
        <v>14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-1</v>
      </c>
      <c r="H50">
        <f t="shared" si="0"/>
        <v>0</v>
      </c>
      <c r="I50">
        <f t="shared" si="1"/>
        <v>1</v>
      </c>
      <c r="J50" s="12" t="s">
        <v>68</v>
      </c>
      <c r="K50" s="12"/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4052.6000000000004</v>
      </c>
      <c r="M50" s="13">
        <f t="shared" si="2"/>
        <v>688.94200000000012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3223.5</v>
      </c>
      <c r="O50" s="13">
        <f t="shared" si="3"/>
        <v>547.995</v>
      </c>
      <c r="P50">
        <v>40526</v>
      </c>
      <c r="Q50">
        <v>32235</v>
      </c>
      <c r="R50">
        <v>0.81030892643795871</v>
      </c>
      <c r="S50">
        <v>0.18969107356204129</v>
      </c>
      <c r="T50">
        <v>0.56352789692727179</v>
      </c>
      <c r="U50">
        <v>0.43647210307272821</v>
      </c>
      <c r="V50">
        <v>2.0664508687725559E-2</v>
      </c>
      <c r="W50">
        <v>1538</v>
      </c>
      <c r="X50">
        <f t="shared" si="5"/>
        <v>664</v>
      </c>
      <c r="Y50">
        <v>1149</v>
      </c>
      <c r="Z50">
        <v>1240.0058658589801</v>
      </c>
      <c r="AA50">
        <v>1538</v>
      </c>
      <c r="AB50" s="9">
        <v>6.5</v>
      </c>
      <c r="AC50">
        <v>0</v>
      </c>
      <c r="AD50">
        <f t="shared" si="6"/>
        <v>0</v>
      </c>
    </row>
    <row r="51" spans="1:30" x14ac:dyDescent="0.6">
      <c r="A51">
        <v>2015</v>
      </c>
      <c r="B51">
        <v>2</v>
      </c>
      <c r="C51">
        <v>19</v>
      </c>
      <c r="D51">
        <f t="shared" si="4"/>
        <v>4</v>
      </c>
      <c r="E51" t="s">
        <v>12</v>
      </c>
      <c r="F51" t="s">
        <v>11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1</v>
      </c>
      <c r="I51">
        <f t="shared" si="1"/>
        <v>1</v>
      </c>
      <c r="J51" s="12" t="s">
        <v>68</v>
      </c>
      <c r="K51" s="12"/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3704.4</v>
      </c>
      <c r="M51" s="13">
        <f t="shared" si="2"/>
        <v>629.74800000000005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3217.7000000000003</v>
      </c>
      <c r="O51" s="13">
        <f t="shared" si="3"/>
        <v>547.00900000000013</v>
      </c>
      <c r="P51">
        <v>37044</v>
      </c>
      <c r="Q51">
        <v>32177</v>
      </c>
      <c r="R51">
        <v>0.79826768210149435</v>
      </c>
      <c r="S51">
        <v>0.20173231789850571</v>
      </c>
      <c r="T51">
        <v>0.53266626005610673</v>
      </c>
      <c r="U51">
        <v>0.46733373994389321</v>
      </c>
      <c r="V51">
        <v>2.9693486590038311E-2</v>
      </c>
      <c r="W51">
        <v>1547</v>
      </c>
      <c r="X51">
        <f t="shared" si="5"/>
        <v>9</v>
      </c>
      <c r="Y51">
        <v>1149</v>
      </c>
      <c r="Z51">
        <v>1178.3676724625291</v>
      </c>
      <c r="AA51">
        <v>1547</v>
      </c>
      <c r="AB51" s="9">
        <v>5.7</v>
      </c>
      <c r="AC51">
        <v>0</v>
      </c>
      <c r="AD51">
        <f t="shared" si="6"/>
        <v>0</v>
      </c>
    </row>
    <row r="52" spans="1:30" x14ac:dyDescent="0.6">
      <c r="A52">
        <v>2015</v>
      </c>
      <c r="B52">
        <v>2</v>
      </c>
      <c r="C52">
        <v>20</v>
      </c>
      <c r="D52">
        <f t="shared" si="4"/>
        <v>5</v>
      </c>
      <c r="E52" t="s">
        <v>12</v>
      </c>
      <c r="F52" t="s">
        <v>15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1</v>
      </c>
      <c r="H52">
        <f t="shared" si="0"/>
        <v>0</v>
      </c>
      <c r="I52">
        <f t="shared" si="1"/>
        <v>1</v>
      </c>
      <c r="J52" s="12" t="s">
        <v>68</v>
      </c>
      <c r="K52" s="12"/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3594.5</v>
      </c>
      <c r="M52" s="13">
        <f t="shared" si="2"/>
        <v>611.06500000000005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3944.7000000000003</v>
      </c>
      <c r="O52" s="13">
        <f t="shared" si="3"/>
        <v>670.59900000000005</v>
      </c>
      <c r="P52">
        <v>35945</v>
      </c>
      <c r="Q52">
        <v>39447</v>
      </c>
      <c r="R52">
        <v>0.79063041281557023</v>
      </c>
      <c r="S52">
        <v>0.2093695871844298</v>
      </c>
      <c r="T52">
        <v>0.51925252079393758</v>
      </c>
      <c r="U52">
        <v>0.48074747920606242</v>
      </c>
      <c r="V52">
        <v>6.264203635361805E-2</v>
      </c>
      <c r="W52">
        <v>1481</v>
      </c>
      <c r="X52">
        <f t="shared" si="5"/>
        <v>-66</v>
      </c>
      <c r="Y52">
        <v>1149</v>
      </c>
      <c r="Z52">
        <v>1178.2995700644001</v>
      </c>
      <c r="AA52">
        <v>1481</v>
      </c>
      <c r="AB52" s="9">
        <v>9.3000000000000007</v>
      </c>
      <c r="AC52">
        <v>0</v>
      </c>
      <c r="AD52">
        <f t="shared" si="6"/>
        <v>0</v>
      </c>
    </row>
    <row r="53" spans="1:30" x14ac:dyDescent="0.6">
      <c r="A53">
        <v>2015</v>
      </c>
      <c r="B53">
        <v>2</v>
      </c>
      <c r="C53">
        <v>21</v>
      </c>
      <c r="D53">
        <f t="shared" si="4"/>
        <v>6</v>
      </c>
      <c r="E53" t="s">
        <v>12</v>
      </c>
      <c r="F53" t="s">
        <v>17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2</v>
      </c>
      <c r="H53">
        <f t="shared" si="0"/>
        <v>0</v>
      </c>
      <c r="I53">
        <f t="shared" si="1"/>
        <v>1</v>
      </c>
      <c r="J53" s="12" t="s">
        <v>68</v>
      </c>
      <c r="K53" s="12"/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3299.8</v>
      </c>
      <c r="M53" s="13">
        <f t="shared" si="2"/>
        <v>560.96600000000012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3941.6000000000004</v>
      </c>
      <c r="O53" s="13">
        <f t="shared" si="3"/>
        <v>670.07200000000012</v>
      </c>
      <c r="P53">
        <v>32998</v>
      </c>
      <c r="Q53">
        <v>39416</v>
      </c>
      <c r="R53">
        <v>0.81330066032513204</v>
      </c>
      <c r="S53">
        <v>0.18669933967486799</v>
      </c>
      <c r="T53">
        <v>0.56176655597499014</v>
      </c>
      <c r="U53">
        <v>0.4382334440250098</v>
      </c>
      <c r="V53">
        <v>8.8902899780999634E-2</v>
      </c>
      <c r="W53">
        <v>1178</v>
      </c>
      <c r="X53">
        <f t="shared" si="5"/>
        <v>-303</v>
      </c>
      <c r="Y53">
        <v>1149</v>
      </c>
      <c r="Z53">
        <v>1188.807978275172</v>
      </c>
      <c r="AA53">
        <v>1188.807978275172</v>
      </c>
      <c r="AB53" s="9">
        <v>11.9</v>
      </c>
      <c r="AC53">
        <v>5.5</v>
      </c>
      <c r="AD53">
        <f t="shared" si="6"/>
        <v>65.45</v>
      </c>
    </row>
    <row r="54" spans="1:30" x14ac:dyDescent="0.6">
      <c r="A54">
        <v>2015</v>
      </c>
      <c r="B54">
        <v>2</v>
      </c>
      <c r="C54">
        <v>22</v>
      </c>
      <c r="D54">
        <f t="shared" si="4"/>
        <v>7</v>
      </c>
      <c r="E54" t="s">
        <v>73</v>
      </c>
      <c r="F54" t="s">
        <v>18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3</v>
      </c>
      <c r="H54">
        <f t="shared" si="0"/>
        <v>0</v>
      </c>
      <c r="I54">
        <f t="shared" si="1"/>
        <v>1</v>
      </c>
      <c r="J54" s="12" t="s">
        <v>68</v>
      </c>
      <c r="K54" s="12"/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3943.5</v>
      </c>
      <c r="M54" s="13">
        <f t="shared" si="2"/>
        <v>670.3950000000001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4222.4000000000005</v>
      </c>
      <c r="O54" s="13">
        <f t="shared" si="3"/>
        <v>717.80800000000011</v>
      </c>
      <c r="P54">
        <v>39435</v>
      </c>
      <c r="Q54">
        <v>42224</v>
      </c>
      <c r="R54">
        <v>0.78288524139676374</v>
      </c>
      <c r="S54">
        <v>0.21711475860323609</v>
      </c>
      <c r="T54">
        <v>0.49845169873553352</v>
      </c>
      <c r="U54">
        <v>0.50154830126446648</v>
      </c>
      <c r="V54">
        <v>9.2741172429728874E-2</v>
      </c>
      <c r="W54">
        <v>1049</v>
      </c>
      <c r="X54">
        <f t="shared" si="5"/>
        <v>-129</v>
      </c>
      <c r="Y54">
        <v>1149</v>
      </c>
      <c r="Z54">
        <v>1261.7178118352431</v>
      </c>
      <c r="AA54">
        <v>1049</v>
      </c>
      <c r="AB54" s="9">
        <v>8.6999999999999993</v>
      </c>
      <c r="AC54">
        <v>0.3</v>
      </c>
      <c r="AD54">
        <f t="shared" si="6"/>
        <v>2.61</v>
      </c>
    </row>
    <row r="55" spans="1:30" x14ac:dyDescent="0.6">
      <c r="A55">
        <v>2015</v>
      </c>
      <c r="B55">
        <v>2</v>
      </c>
      <c r="C55">
        <v>23</v>
      </c>
      <c r="D55">
        <f t="shared" si="4"/>
        <v>1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5533.2</v>
      </c>
      <c r="M55" s="13">
        <f t="shared" si="2"/>
        <v>940.64400000000001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5739.9</v>
      </c>
      <c r="O55" s="13">
        <f t="shared" si="3"/>
        <v>975.78300000000002</v>
      </c>
      <c r="P55">
        <v>36888</v>
      </c>
      <c r="Q55">
        <v>38266</v>
      </c>
      <c r="R55">
        <v>0.80895728544195977</v>
      </c>
      <c r="S55">
        <v>0.1910427145580402</v>
      </c>
      <c r="T55">
        <v>0.57215533863043444</v>
      </c>
      <c r="U55">
        <v>0.42784466136956562</v>
      </c>
      <c r="V55">
        <v>3.0982866998192658E-2</v>
      </c>
      <c r="W55">
        <v>826</v>
      </c>
      <c r="X55">
        <f t="shared" si="5"/>
        <v>-223</v>
      </c>
      <c r="Y55">
        <v>1149</v>
      </c>
      <c r="Z55">
        <v>1106.8365723349209</v>
      </c>
      <c r="AA55">
        <v>826</v>
      </c>
      <c r="AB55" s="9">
        <v>6.9</v>
      </c>
      <c r="AC55">
        <v>0</v>
      </c>
      <c r="AD55">
        <f t="shared" si="6"/>
        <v>0</v>
      </c>
    </row>
    <row r="56" spans="1:30" x14ac:dyDescent="0.6">
      <c r="A56">
        <v>2015</v>
      </c>
      <c r="B56">
        <v>2</v>
      </c>
      <c r="C56">
        <v>24</v>
      </c>
      <c r="D56">
        <f t="shared" si="4"/>
        <v>2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5452.2</v>
      </c>
      <c r="M56" s="13">
        <f t="shared" si="2"/>
        <v>926.87400000000002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5437.95</v>
      </c>
      <c r="O56" s="13">
        <f t="shared" si="3"/>
        <v>924.45150000000001</v>
      </c>
      <c r="P56">
        <v>36348</v>
      </c>
      <c r="Q56">
        <v>36253</v>
      </c>
      <c r="R56">
        <v>0.76704782850871089</v>
      </c>
      <c r="S56">
        <v>0.232952171491289</v>
      </c>
      <c r="T56">
        <v>0.57333856638317315</v>
      </c>
      <c r="U56">
        <v>0.42666143361682679</v>
      </c>
      <c r="V56">
        <v>9.1530912337363962E-2</v>
      </c>
      <c r="W56">
        <v>1000</v>
      </c>
      <c r="X56">
        <f t="shared" si="5"/>
        <v>174</v>
      </c>
      <c r="Y56">
        <v>1149</v>
      </c>
      <c r="Z56">
        <v>1108.5650873045661</v>
      </c>
      <c r="AA56">
        <v>1000</v>
      </c>
      <c r="AB56" s="9">
        <v>7.9</v>
      </c>
      <c r="AC56">
        <v>0</v>
      </c>
      <c r="AD56">
        <f t="shared" si="6"/>
        <v>0</v>
      </c>
    </row>
    <row r="57" spans="1:30" x14ac:dyDescent="0.6">
      <c r="A57">
        <v>2015</v>
      </c>
      <c r="B57">
        <v>2</v>
      </c>
      <c r="C57">
        <v>25</v>
      </c>
      <c r="D57">
        <f t="shared" si="4"/>
        <v>3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5611.95</v>
      </c>
      <c r="M57" s="13">
        <f t="shared" si="2"/>
        <v>954.03150000000005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5505.75</v>
      </c>
      <c r="O57" s="13">
        <f t="shared" si="3"/>
        <v>935.97750000000008</v>
      </c>
      <c r="P57">
        <v>37413</v>
      </c>
      <c r="Q57">
        <v>36705</v>
      </c>
      <c r="R57">
        <v>0.75784119087204393</v>
      </c>
      <c r="S57">
        <v>0.24215880912795609</v>
      </c>
      <c r="T57">
        <v>0.53106052686657124</v>
      </c>
      <c r="U57">
        <v>0.46665114361397803</v>
      </c>
      <c r="V57">
        <v>6.9819262658369408E-2</v>
      </c>
      <c r="W57">
        <v>1143</v>
      </c>
      <c r="X57">
        <f t="shared" si="5"/>
        <v>143</v>
      </c>
      <c r="Y57">
        <v>1149</v>
      </c>
      <c r="Z57">
        <v>1132.1157526150589</v>
      </c>
      <c r="AA57">
        <v>1143</v>
      </c>
      <c r="AB57" s="9">
        <v>10.3</v>
      </c>
      <c r="AC57">
        <v>0</v>
      </c>
      <c r="AD57">
        <f t="shared" si="6"/>
        <v>0</v>
      </c>
    </row>
    <row r="58" spans="1:30" x14ac:dyDescent="0.6">
      <c r="A58">
        <v>2015</v>
      </c>
      <c r="B58">
        <v>2</v>
      </c>
      <c r="C58">
        <v>26</v>
      </c>
      <c r="D58">
        <f t="shared" si="4"/>
        <v>4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5675.4</v>
      </c>
      <c r="M58" s="13">
        <f t="shared" si="2"/>
        <v>964.81799999999998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5646.15</v>
      </c>
      <c r="O58" s="13">
        <f t="shared" si="3"/>
        <v>959.84550000000002</v>
      </c>
      <c r="P58">
        <v>37836</v>
      </c>
      <c r="Q58">
        <v>37641</v>
      </c>
      <c r="R58">
        <v>0.78826630633801975</v>
      </c>
      <c r="S58">
        <v>0.21173369366198019</v>
      </c>
      <c r="T58">
        <v>0.53081878061622056</v>
      </c>
      <c r="U58">
        <v>0.46918121938377938</v>
      </c>
      <c r="V58">
        <v>0.1137897920030711</v>
      </c>
      <c r="W58">
        <v>1164</v>
      </c>
      <c r="X58">
        <f t="shared" si="5"/>
        <v>21</v>
      </c>
      <c r="Y58">
        <v>1149</v>
      </c>
      <c r="Z58">
        <v>1156.9678925724099</v>
      </c>
      <c r="AA58">
        <v>1164</v>
      </c>
      <c r="AB58" s="9">
        <v>8.8000000000000007</v>
      </c>
      <c r="AC58">
        <v>0</v>
      </c>
      <c r="AD58">
        <f t="shared" si="6"/>
        <v>0</v>
      </c>
    </row>
    <row r="59" spans="1:30" x14ac:dyDescent="0.6">
      <c r="A59">
        <v>2015</v>
      </c>
      <c r="B59">
        <v>2</v>
      </c>
      <c r="C59">
        <v>27</v>
      </c>
      <c r="D59">
        <f t="shared" si="4"/>
        <v>5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3609</v>
      </c>
      <c r="M59" s="13">
        <f t="shared" si="2"/>
        <v>613.53000000000009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3876.5</v>
      </c>
      <c r="O59" s="13">
        <f t="shared" si="3"/>
        <v>659.005</v>
      </c>
      <c r="P59">
        <v>36090</v>
      </c>
      <c r="Q59">
        <v>38765</v>
      </c>
      <c r="R59">
        <v>0.83609118964729867</v>
      </c>
      <c r="S59">
        <v>0.1639088103527013</v>
      </c>
      <c r="T59">
        <v>0.53705676517333845</v>
      </c>
      <c r="U59">
        <v>0.46294323482666161</v>
      </c>
      <c r="V59">
        <v>0.10781929002800621</v>
      </c>
      <c r="W59">
        <v>1191</v>
      </c>
      <c r="X59">
        <f t="shared" si="5"/>
        <v>27</v>
      </c>
      <c r="Y59">
        <v>1149</v>
      </c>
      <c r="Z59">
        <v>1140.759336493843</v>
      </c>
      <c r="AA59">
        <v>1191</v>
      </c>
      <c r="AB59" s="9">
        <v>4.2</v>
      </c>
      <c r="AC59">
        <v>0</v>
      </c>
      <c r="AD59">
        <f t="shared" si="6"/>
        <v>0</v>
      </c>
    </row>
    <row r="60" spans="1:30" x14ac:dyDescent="0.6">
      <c r="A60">
        <v>2015</v>
      </c>
      <c r="B60">
        <v>2</v>
      </c>
      <c r="C60">
        <v>28</v>
      </c>
      <c r="D60">
        <f t="shared" si="4"/>
        <v>6</v>
      </c>
      <c r="E60" t="s">
        <v>16</v>
      </c>
      <c r="F60" t="s">
        <v>14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-1</v>
      </c>
      <c r="H60">
        <f t="shared" si="0"/>
        <v>0</v>
      </c>
      <c r="I60">
        <f t="shared" si="1"/>
        <v>1</v>
      </c>
      <c r="J60" s="12" t="s">
        <v>61</v>
      </c>
      <c r="K60" s="12"/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3056.7000000000003</v>
      </c>
      <c r="M60" s="13">
        <f t="shared" si="2"/>
        <v>519.63900000000012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3783.3</v>
      </c>
      <c r="O60" s="13">
        <f t="shared" si="3"/>
        <v>643.16100000000006</v>
      </c>
      <c r="P60">
        <v>30567</v>
      </c>
      <c r="Q60">
        <v>37833</v>
      </c>
      <c r="R60">
        <v>0.78905256091090259</v>
      </c>
      <c r="S60">
        <v>0.21094743908909741</v>
      </c>
      <c r="T60">
        <v>0.53574204795750269</v>
      </c>
      <c r="U60">
        <v>0.46425795204249731</v>
      </c>
      <c r="V60">
        <v>0.1317422037438071</v>
      </c>
      <c r="W60">
        <v>1274</v>
      </c>
      <c r="X60">
        <f t="shared" si="5"/>
        <v>83</v>
      </c>
      <c r="Y60">
        <v>1149</v>
      </c>
      <c r="Z60">
        <v>1147.277579363702</v>
      </c>
      <c r="AA60">
        <v>1274</v>
      </c>
      <c r="AB60" s="9">
        <v>7.9</v>
      </c>
      <c r="AC60">
        <v>13</v>
      </c>
      <c r="AD60">
        <f t="shared" si="6"/>
        <v>102.7</v>
      </c>
    </row>
    <row r="61" spans="1:30" x14ac:dyDescent="0.6">
      <c r="A61">
        <v>2015</v>
      </c>
      <c r="B61">
        <v>3</v>
      </c>
      <c r="C61">
        <v>1</v>
      </c>
      <c r="D61">
        <f t="shared" si="4"/>
        <v>7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61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2835.9</v>
      </c>
      <c r="M61" s="13">
        <f t="shared" si="2"/>
        <v>482.10300000000007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4089</v>
      </c>
      <c r="O61" s="13">
        <f t="shared" si="3"/>
        <v>695.13</v>
      </c>
      <c r="P61">
        <v>28359</v>
      </c>
      <c r="Q61">
        <v>40890</v>
      </c>
      <c r="R61">
        <v>0.77605768145256471</v>
      </c>
      <c r="S61">
        <v>0.22394231854743529</v>
      </c>
      <c r="T61">
        <v>0.50773064275567059</v>
      </c>
      <c r="U61">
        <v>0.49226935724432941</v>
      </c>
      <c r="V61">
        <v>6.3370887856427346E-2</v>
      </c>
      <c r="W61">
        <v>1056</v>
      </c>
      <c r="X61">
        <f t="shared" si="5"/>
        <v>-218</v>
      </c>
      <c r="Y61">
        <v>1149</v>
      </c>
      <c r="Z61">
        <v>1072.9420097413879</v>
      </c>
      <c r="AA61">
        <v>1056</v>
      </c>
      <c r="AB61" s="9">
        <v>7.3</v>
      </c>
      <c r="AC61">
        <v>2.6</v>
      </c>
      <c r="AD61">
        <f t="shared" si="6"/>
        <v>18.98</v>
      </c>
    </row>
    <row r="62" spans="1:30" x14ac:dyDescent="0.6">
      <c r="A62">
        <v>2015</v>
      </c>
      <c r="B62">
        <v>3</v>
      </c>
      <c r="C62">
        <v>2</v>
      </c>
      <c r="D62">
        <f t="shared" si="4"/>
        <v>1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3778.2</v>
      </c>
      <c r="M62" s="12">
        <f t="shared" si="2"/>
        <v>642.29399999999998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4585.6499999999996</v>
      </c>
      <c r="O62" s="12">
        <f t="shared" si="3"/>
        <v>779.56050000000005</v>
      </c>
      <c r="P62">
        <v>25188</v>
      </c>
      <c r="Q62">
        <v>30571</v>
      </c>
      <c r="R62">
        <v>0.81459815904260358</v>
      </c>
      <c r="S62">
        <v>0.18540184095739651</v>
      </c>
      <c r="T62">
        <v>0.56445474278807617</v>
      </c>
      <c r="U62">
        <v>0.43554525721192389</v>
      </c>
      <c r="V62">
        <v>0.1151680623902846</v>
      </c>
      <c r="W62">
        <v>936</v>
      </c>
      <c r="X62">
        <f t="shared" si="5"/>
        <v>-120</v>
      </c>
      <c r="Y62">
        <v>1149</v>
      </c>
      <c r="Z62">
        <v>898.96605202934063</v>
      </c>
      <c r="AA62">
        <v>936</v>
      </c>
      <c r="AB62" s="9">
        <v>7</v>
      </c>
      <c r="AC62">
        <v>0</v>
      </c>
      <c r="AD62">
        <f t="shared" si="6"/>
        <v>0</v>
      </c>
    </row>
    <row r="63" spans="1:30" x14ac:dyDescent="0.6">
      <c r="A63">
        <v>2015</v>
      </c>
      <c r="B63">
        <v>3</v>
      </c>
      <c r="C63">
        <v>3</v>
      </c>
      <c r="D63">
        <f t="shared" si="4"/>
        <v>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3328.2</v>
      </c>
      <c r="M63" s="12">
        <f t="shared" si="2"/>
        <v>565.79399999999998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3387.2999999999997</v>
      </c>
      <c r="O63" s="12">
        <f t="shared" si="3"/>
        <v>575.84100000000001</v>
      </c>
      <c r="P63">
        <v>22188</v>
      </c>
      <c r="Q63">
        <v>22582</v>
      </c>
      <c r="R63">
        <v>0.80915477536826308</v>
      </c>
      <c r="S63">
        <v>0.19084522463173689</v>
      </c>
      <c r="T63">
        <v>0.54941883557780713</v>
      </c>
      <c r="U63">
        <v>0.45058116442219281</v>
      </c>
      <c r="V63">
        <v>5.0954292911487682E-2</v>
      </c>
      <c r="W63">
        <v>867</v>
      </c>
      <c r="X63">
        <f t="shared" si="5"/>
        <v>-69</v>
      </c>
      <c r="Y63">
        <v>1149</v>
      </c>
      <c r="Z63">
        <v>863.68833378781903</v>
      </c>
      <c r="AA63">
        <v>867</v>
      </c>
      <c r="AB63" s="9">
        <v>8.4</v>
      </c>
      <c r="AC63">
        <v>1.3</v>
      </c>
      <c r="AD63">
        <f t="shared" si="6"/>
        <v>10.920000000000002</v>
      </c>
    </row>
    <row r="64" spans="1:30" x14ac:dyDescent="0.6">
      <c r="A64">
        <v>2015</v>
      </c>
      <c r="B64">
        <v>3</v>
      </c>
      <c r="C64">
        <v>4</v>
      </c>
      <c r="D64">
        <f t="shared" si="4"/>
        <v>3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3236.1</v>
      </c>
      <c r="M64" s="12">
        <f t="shared" si="2"/>
        <v>550.13700000000006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3217.5</v>
      </c>
      <c r="O64" s="12">
        <f t="shared" si="3"/>
        <v>546.97500000000002</v>
      </c>
      <c r="P64">
        <v>21574</v>
      </c>
      <c r="Q64">
        <v>21450</v>
      </c>
      <c r="R64">
        <v>0.84166840180029023</v>
      </c>
      <c r="S64">
        <v>0.15833159819970971</v>
      </c>
      <c r="T64">
        <v>0.50454482337782625</v>
      </c>
      <c r="U64">
        <v>0.49545517662217381</v>
      </c>
      <c r="V64">
        <v>2.1008403361344541E-3</v>
      </c>
      <c r="W64">
        <v>863</v>
      </c>
      <c r="X64">
        <f t="shared" si="5"/>
        <v>-4</v>
      </c>
      <c r="Y64">
        <v>1149</v>
      </c>
      <c r="Z64">
        <v>841.18203097886055</v>
      </c>
      <c r="AA64">
        <v>863</v>
      </c>
      <c r="AB64" s="9">
        <v>4</v>
      </c>
      <c r="AC64">
        <v>0</v>
      </c>
      <c r="AD64">
        <f t="shared" si="6"/>
        <v>0</v>
      </c>
    </row>
    <row r="65" spans="1:30" x14ac:dyDescent="0.6">
      <c r="A65">
        <v>2015</v>
      </c>
      <c r="B65">
        <v>3</v>
      </c>
      <c r="C65">
        <v>5</v>
      </c>
      <c r="D65">
        <f t="shared" si="4"/>
        <v>4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4066.2</v>
      </c>
      <c r="M65" s="12">
        <f t="shared" si="2"/>
        <v>691.25400000000002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3554.1</v>
      </c>
      <c r="O65" s="12">
        <f t="shared" si="3"/>
        <v>604.197</v>
      </c>
      <c r="P65">
        <v>27108</v>
      </c>
      <c r="Q65">
        <v>23694</v>
      </c>
      <c r="R65">
        <v>0.81254937945550976</v>
      </c>
      <c r="S65">
        <v>0.1874506205444903</v>
      </c>
      <c r="T65">
        <v>0.50871758790132937</v>
      </c>
      <c r="U65">
        <v>0.49128241209867057</v>
      </c>
      <c r="V65">
        <v>6.6044244885241049E-2</v>
      </c>
      <c r="W65">
        <v>992</v>
      </c>
      <c r="X65">
        <f t="shared" si="5"/>
        <v>129</v>
      </c>
      <c r="Y65">
        <v>1149</v>
      </c>
      <c r="Z65">
        <v>954.63694742276675</v>
      </c>
      <c r="AA65">
        <v>992</v>
      </c>
      <c r="AB65" s="9">
        <v>5.4</v>
      </c>
      <c r="AC65">
        <v>0</v>
      </c>
      <c r="AD65">
        <f t="shared" si="6"/>
        <v>0</v>
      </c>
    </row>
    <row r="66" spans="1:30" x14ac:dyDescent="0.6">
      <c r="A66">
        <v>2015</v>
      </c>
      <c r="B66">
        <v>3</v>
      </c>
      <c r="C66">
        <v>6</v>
      </c>
      <c r="D66">
        <f t="shared" si="4"/>
        <v>5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3219.8</v>
      </c>
      <c r="M66" s="13">
        <f t="shared" ref="M66:M129" si="9">L66*0.17</f>
        <v>547.3660000000001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2400.7000000000003</v>
      </c>
      <c r="O66" s="13">
        <f t="shared" ref="O66:O129" si="10">N66*0.17</f>
        <v>408.11900000000009</v>
      </c>
      <c r="P66">
        <v>32198</v>
      </c>
      <c r="Q66">
        <v>24007</v>
      </c>
      <c r="R66">
        <v>0.83309833608319317</v>
      </c>
      <c r="S66">
        <v>0.1669016639168068</v>
      </c>
      <c r="T66">
        <v>0.54736279699527313</v>
      </c>
      <c r="U66">
        <v>0.45263720300472687</v>
      </c>
      <c r="V66">
        <v>7.5366679236483089E-2</v>
      </c>
      <c r="W66">
        <v>971</v>
      </c>
      <c r="X66">
        <f t="shared" si="5"/>
        <v>-21</v>
      </c>
      <c r="Y66">
        <v>1149</v>
      </c>
      <c r="Z66">
        <v>1091.228548613135</v>
      </c>
      <c r="AA66">
        <v>971</v>
      </c>
      <c r="AB66" s="9">
        <v>8</v>
      </c>
      <c r="AC66">
        <v>1.5</v>
      </c>
      <c r="AD66">
        <f t="shared" si="6"/>
        <v>12</v>
      </c>
    </row>
    <row r="67" spans="1:30" x14ac:dyDescent="0.6">
      <c r="A67">
        <v>2015</v>
      </c>
      <c r="B67">
        <v>3</v>
      </c>
      <c r="C67">
        <v>7</v>
      </c>
      <c r="D67">
        <f t="shared" ref="D67:D130" si="11">WEEKDAY(DATE(A67,B67,C67), 2)</f>
        <v>6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3146.9</v>
      </c>
      <c r="M67" s="13">
        <f t="shared" si="9"/>
        <v>534.97300000000007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2665.1000000000004</v>
      </c>
      <c r="O67" s="13">
        <f t="shared" si="10"/>
        <v>453.06700000000012</v>
      </c>
      <c r="P67">
        <v>31469</v>
      </c>
      <c r="Q67">
        <v>26651</v>
      </c>
      <c r="R67">
        <v>0.85282963085764807</v>
      </c>
      <c r="S67">
        <v>0.1471703691423519</v>
      </c>
      <c r="T67">
        <v>0.54495703470380197</v>
      </c>
      <c r="U67">
        <v>0.45504296529619798</v>
      </c>
      <c r="V67">
        <v>1.896551724137931E-2</v>
      </c>
      <c r="W67">
        <v>1299</v>
      </c>
      <c r="X67">
        <f t="shared" ref="X67:X130" si="12">W67-W66</f>
        <v>328</v>
      </c>
      <c r="Y67">
        <v>1149</v>
      </c>
      <c r="Z67">
        <v>1095.3730410070559</v>
      </c>
      <c r="AA67">
        <v>1299</v>
      </c>
      <c r="AB67" s="9">
        <v>9.3000000000000007</v>
      </c>
      <c r="AC67">
        <v>0</v>
      </c>
      <c r="AD67">
        <f t="shared" ref="AD67:AD130" si="13">AB67*AC67</f>
        <v>0</v>
      </c>
    </row>
    <row r="68" spans="1:30" x14ac:dyDescent="0.6">
      <c r="A68">
        <v>2015</v>
      </c>
      <c r="B68">
        <v>3</v>
      </c>
      <c r="C68">
        <v>8</v>
      </c>
      <c r="D68">
        <f t="shared" si="11"/>
        <v>7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2708</v>
      </c>
      <c r="M68" s="13">
        <f t="shared" si="9"/>
        <v>460.36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3590.5</v>
      </c>
      <c r="O68" s="13">
        <f t="shared" si="10"/>
        <v>610.38499999999999</v>
      </c>
      <c r="P68">
        <v>27080</v>
      </c>
      <c r="Q68">
        <v>35905</v>
      </c>
      <c r="R68">
        <v>0.77665818818318511</v>
      </c>
      <c r="S68">
        <v>0.22334181181681489</v>
      </c>
      <c r="T68">
        <v>0.55220118173229649</v>
      </c>
      <c r="U68">
        <v>0.44779881826770351</v>
      </c>
      <c r="V68">
        <v>8.2817214713766435E-2</v>
      </c>
      <c r="W68">
        <v>1232</v>
      </c>
      <c r="X68">
        <f t="shared" si="12"/>
        <v>-67</v>
      </c>
      <c r="Y68">
        <v>1149</v>
      </c>
      <c r="Z68">
        <v>1026.209170717819</v>
      </c>
      <c r="AA68">
        <v>1232</v>
      </c>
      <c r="AB68" s="9">
        <v>10.7</v>
      </c>
      <c r="AC68">
        <v>0</v>
      </c>
      <c r="AD68">
        <f t="shared" si="13"/>
        <v>0</v>
      </c>
    </row>
    <row r="69" spans="1:30" x14ac:dyDescent="0.6">
      <c r="A69">
        <v>2015</v>
      </c>
      <c r="B69">
        <v>3</v>
      </c>
      <c r="C69">
        <v>9</v>
      </c>
      <c r="D69">
        <f t="shared" si="11"/>
        <v>1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3897.75</v>
      </c>
      <c r="M69" s="13">
        <f t="shared" si="9"/>
        <v>662.61750000000006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4503.3</v>
      </c>
      <c r="O69" s="13">
        <f t="shared" si="10"/>
        <v>765.56100000000004</v>
      </c>
      <c r="P69">
        <v>25985</v>
      </c>
      <c r="Q69">
        <v>30022</v>
      </c>
      <c r="R69">
        <v>0.82403387964815578</v>
      </c>
      <c r="S69">
        <v>0.1759661203518442</v>
      </c>
      <c r="T69">
        <v>0.57998891647650597</v>
      </c>
      <c r="U69">
        <v>0.42001108352349398</v>
      </c>
      <c r="V69">
        <v>4.7986006827002999E-2</v>
      </c>
      <c r="W69">
        <v>995</v>
      </c>
      <c r="X69">
        <f t="shared" si="12"/>
        <v>-237</v>
      </c>
      <c r="Y69">
        <v>1149</v>
      </c>
      <c r="Z69">
        <v>955.83501032806714</v>
      </c>
      <c r="AA69">
        <v>995</v>
      </c>
      <c r="AB69" s="9">
        <v>7.6</v>
      </c>
      <c r="AC69">
        <v>9.5</v>
      </c>
      <c r="AD69">
        <f t="shared" si="13"/>
        <v>72.2</v>
      </c>
    </row>
    <row r="70" spans="1:30" x14ac:dyDescent="0.6">
      <c r="A70">
        <v>2015</v>
      </c>
      <c r="B70">
        <v>3</v>
      </c>
      <c r="C70">
        <v>10</v>
      </c>
      <c r="D70">
        <f t="shared" si="11"/>
        <v>2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3423.75</v>
      </c>
      <c r="M70" s="13">
        <f t="shared" si="9"/>
        <v>582.03750000000002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3566.5499999999997</v>
      </c>
      <c r="O70" s="13">
        <f t="shared" si="10"/>
        <v>606.31349999999998</v>
      </c>
      <c r="P70">
        <v>22825</v>
      </c>
      <c r="Q70">
        <v>23777</v>
      </c>
      <c r="R70">
        <v>0.85322639274478607</v>
      </c>
      <c r="S70">
        <v>0.14677360725521391</v>
      </c>
      <c r="T70">
        <v>0.53154292727226848</v>
      </c>
      <c r="U70">
        <v>0.46845707272773152</v>
      </c>
      <c r="V70">
        <v>2.783527230584951E-2</v>
      </c>
      <c r="W70">
        <v>887</v>
      </c>
      <c r="X70">
        <f t="shared" si="12"/>
        <v>-108</v>
      </c>
      <c r="Y70">
        <v>1149</v>
      </c>
      <c r="Z70">
        <v>857.41741660296475</v>
      </c>
      <c r="AA70">
        <v>887</v>
      </c>
      <c r="AB70" s="9">
        <v>2.9</v>
      </c>
      <c r="AC70">
        <v>0.2</v>
      </c>
      <c r="AD70">
        <f t="shared" si="13"/>
        <v>0.57999999999999996</v>
      </c>
    </row>
    <row r="71" spans="1:30" x14ac:dyDescent="0.6">
      <c r="A71">
        <v>2015</v>
      </c>
      <c r="B71">
        <v>3</v>
      </c>
      <c r="C71">
        <v>11</v>
      </c>
      <c r="D71">
        <f t="shared" si="11"/>
        <v>3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3641.5499999999997</v>
      </c>
      <c r="M71" s="13">
        <f t="shared" si="9"/>
        <v>619.06349999999998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3336.15</v>
      </c>
      <c r="O71" s="13">
        <f t="shared" si="10"/>
        <v>567.14550000000008</v>
      </c>
      <c r="P71">
        <v>24277</v>
      </c>
      <c r="Q71">
        <v>22241</v>
      </c>
      <c r="R71">
        <v>0.81656209899345211</v>
      </c>
      <c r="S71">
        <v>0.18343790100654789</v>
      </c>
      <c r="T71">
        <v>0.55381566207138955</v>
      </c>
      <c r="U71">
        <v>0.44618433792861051</v>
      </c>
      <c r="V71">
        <v>4.5878510120464101E-2</v>
      </c>
      <c r="W71">
        <v>954</v>
      </c>
      <c r="X71">
        <f t="shared" si="12"/>
        <v>67</v>
      </c>
      <c r="Y71">
        <v>1149</v>
      </c>
      <c r="Z71">
        <v>911.05962787669057</v>
      </c>
      <c r="AA71">
        <v>954</v>
      </c>
      <c r="AB71" s="9">
        <v>7</v>
      </c>
      <c r="AC71">
        <v>0</v>
      </c>
      <c r="AD71">
        <f t="shared" si="13"/>
        <v>0</v>
      </c>
    </row>
    <row r="72" spans="1:30" x14ac:dyDescent="0.6">
      <c r="A72">
        <v>2015</v>
      </c>
      <c r="B72">
        <v>3</v>
      </c>
      <c r="C72">
        <v>12</v>
      </c>
      <c r="D72">
        <f t="shared" si="11"/>
        <v>4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4710</v>
      </c>
      <c r="M72" s="13">
        <f t="shared" si="9"/>
        <v>800.7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3913.2</v>
      </c>
      <c r="O72" s="13">
        <f t="shared" si="10"/>
        <v>665.24400000000003</v>
      </c>
      <c r="P72">
        <v>31400</v>
      </c>
      <c r="Q72">
        <v>26088</v>
      </c>
      <c r="R72">
        <v>0.8112163380985129</v>
      </c>
      <c r="S72">
        <v>0.1887836619014871</v>
      </c>
      <c r="T72">
        <v>0.52391385664415979</v>
      </c>
      <c r="U72">
        <v>0.47608614335584032</v>
      </c>
      <c r="V72">
        <v>3.9391785417580233E-2</v>
      </c>
      <c r="W72">
        <v>1003</v>
      </c>
      <c r="X72">
        <f t="shared" si="12"/>
        <v>49</v>
      </c>
      <c r="Y72">
        <v>1149</v>
      </c>
      <c r="Z72">
        <v>1043.80483634027</v>
      </c>
      <c r="AA72">
        <v>1003</v>
      </c>
      <c r="AB72" s="9">
        <v>8.3000000000000007</v>
      </c>
      <c r="AC72">
        <v>0</v>
      </c>
      <c r="AD72">
        <f t="shared" si="13"/>
        <v>0</v>
      </c>
    </row>
    <row r="73" spans="1:30" x14ac:dyDescent="0.6">
      <c r="A73">
        <v>2015</v>
      </c>
      <c r="B73">
        <v>3</v>
      </c>
      <c r="C73">
        <v>13</v>
      </c>
      <c r="D73">
        <f t="shared" si="11"/>
        <v>5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3555.5</v>
      </c>
      <c r="M73" s="13">
        <f t="shared" si="9"/>
        <v>604.43500000000006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2737.4</v>
      </c>
      <c r="O73" s="13">
        <f t="shared" si="10"/>
        <v>465.35800000000006</v>
      </c>
      <c r="P73">
        <v>35555</v>
      </c>
      <c r="Q73">
        <v>27374</v>
      </c>
      <c r="R73">
        <v>0.78638284840561157</v>
      </c>
      <c r="S73">
        <v>0.21361715159438849</v>
      </c>
      <c r="T73">
        <v>0.57916138094411695</v>
      </c>
      <c r="U73">
        <v>0.41892291024362238</v>
      </c>
      <c r="V73">
        <v>4.771110716343982E-2</v>
      </c>
      <c r="W73">
        <v>1053</v>
      </c>
      <c r="X73">
        <f t="shared" si="12"/>
        <v>50</v>
      </c>
      <c r="Y73">
        <v>1149</v>
      </c>
      <c r="Z73">
        <v>1158.0586855617371</v>
      </c>
      <c r="AA73">
        <v>1053</v>
      </c>
      <c r="AB73" s="9">
        <v>11.5</v>
      </c>
      <c r="AC73">
        <v>0</v>
      </c>
      <c r="AD73">
        <f t="shared" si="13"/>
        <v>0</v>
      </c>
    </row>
    <row r="74" spans="1:30" x14ac:dyDescent="0.6">
      <c r="A74">
        <v>2015</v>
      </c>
      <c r="B74">
        <v>3</v>
      </c>
      <c r="C74">
        <v>14</v>
      </c>
      <c r="D74">
        <f t="shared" si="11"/>
        <v>6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3521.4</v>
      </c>
      <c r="M74" s="13">
        <f t="shared" si="9"/>
        <v>598.63800000000003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3033.1000000000004</v>
      </c>
      <c r="O74" s="13">
        <f t="shared" si="10"/>
        <v>515.62700000000007</v>
      </c>
      <c r="P74">
        <v>35214</v>
      </c>
      <c r="Q74">
        <v>30331</v>
      </c>
      <c r="R74">
        <v>0.85137300758602241</v>
      </c>
      <c r="S74">
        <v>0.14862699241397759</v>
      </c>
      <c r="T74">
        <v>0.55202036864926007</v>
      </c>
      <c r="U74">
        <v>0.44797963135073993</v>
      </c>
      <c r="V74">
        <v>2.7274790184272941E-2</v>
      </c>
      <c r="W74">
        <v>1328</v>
      </c>
      <c r="X74">
        <f t="shared" si="12"/>
        <v>275</v>
      </c>
      <c r="Y74">
        <v>1149</v>
      </c>
      <c r="Z74">
        <v>1166.5593107228549</v>
      </c>
      <c r="AA74">
        <v>1328</v>
      </c>
      <c r="AB74" s="9">
        <v>10.3</v>
      </c>
      <c r="AC74">
        <v>0</v>
      </c>
      <c r="AD74">
        <f t="shared" si="13"/>
        <v>0</v>
      </c>
    </row>
    <row r="75" spans="1:30" x14ac:dyDescent="0.6">
      <c r="A75">
        <v>2015</v>
      </c>
      <c r="B75">
        <v>3</v>
      </c>
      <c r="C75">
        <v>15</v>
      </c>
      <c r="D75">
        <f t="shared" si="11"/>
        <v>7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3224.9</v>
      </c>
      <c r="M75" s="13">
        <f t="shared" si="9"/>
        <v>548.23300000000006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3902.5</v>
      </c>
      <c r="O75" s="13">
        <f t="shared" si="10"/>
        <v>663.42500000000007</v>
      </c>
      <c r="P75">
        <v>32249</v>
      </c>
      <c r="Q75">
        <v>39025</v>
      </c>
      <c r="R75">
        <v>0.74502899847317616</v>
      </c>
      <c r="S75">
        <v>0.25497100152682378</v>
      </c>
      <c r="T75">
        <v>0.4948101016042003</v>
      </c>
      <c r="U75">
        <v>0.50518989839579975</v>
      </c>
      <c r="V75">
        <v>5.0234999060594747E-2</v>
      </c>
      <c r="W75">
        <v>1293</v>
      </c>
      <c r="X75">
        <f t="shared" si="12"/>
        <v>-35</v>
      </c>
      <c r="Y75">
        <v>1149</v>
      </c>
      <c r="Z75">
        <v>1089.9429459871419</v>
      </c>
      <c r="AA75">
        <v>1293</v>
      </c>
      <c r="AB75" s="9">
        <v>10.8</v>
      </c>
      <c r="AC75">
        <v>0</v>
      </c>
      <c r="AD75">
        <f t="shared" si="13"/>
        <v>0</v>
      </c>
    </row>
    <row r="76" spans="1:30" x14ac:dyDescent="0.6">
      <c r="A76">
        <v>2015</v>
      </c>
      <c r="B76">
        <v>3</v>
      </c>
      <c r="C76">
        <v>16</v>
      </c>
      <c r="D76">
        <f t="shared" si="11"/>
        <v>1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4597.95</v>
      </c>
      <c r="M76" s="13">
        <f t="shared" si="9"/>
        <v>781.65150000000006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5062.05</v>
      </c>
      <c r="O76" s="13">
        <f t="shared" si="10"/>
        <v>860.5485000000001</v>
      </c>
      <c r="P76">
        <v>30653</v>
      </c>
      <c r="Q76">
        <v>33747</v>
      </c>
      <c r="R76">
        <v>0.81178170723129428</v>
      </c>
      <c r="S76">
        <v>0.18821829276870569</v>
      </c>
      <c r="T76">
        <v>0.53685292531753037</v>
      </c>
      <c r="U76">
        <v>0.46314707468246957</v>
      </c>
      <c r="V76">
        <v>8.1935012037014129E-2</v>
      </c>
      <c r="W76">
        <v>1023</v>
      </c>
      <c r="X76">
        <f t="shared" si="12"/>
        <v>-270</v>
      </c>
      <c r="Y76">
        <v>1149</v>
      </c>
      <c r="Z76">
        <v>1002.236324816828</v>
      </c>
      <c r="AA76">
        <v>1023</v>
      </c>
      <c r="AB76" s="9">
        <v>13.5</v>
      </c>
      <c r="AC76">
        <v>0</v>
      </c>
      <c r="AD76">
        <f t="shared" si="13"/>
        <v>0</v>
      </c>
    </row>
    <row r="77" spans="1:30" x14ac:dyDescent="0.6">
      <c r="A77">
        <v>2015</v>
      </c>
      <c r="B77">
        <v>3</v>
      </c>
      <c r="C77">
        <v>17</v>
      </c>
      <c r="D77">
        <f t="shared" si="11"/>
        <v>2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4184.7</v>
      </c>
      <c r="M77" s="13">
        <f t="shared" si="9"/>
        <v>711.399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4221</v>
      </c>
      <c r="O77" s="13">
        <f t="shared" si="10"/>
        <v>717.57</v>
      </c>
      <c r="P77">
        <v>27898</v>
      </c>
      <c r="Q77">
        <v>28140</v>
      </c>
      <c r="R77">
        <v>0.81882164535785784</v>
      </c>
      <c r="S77">
        <v>0.18117835464214219</v>
      </c>
      <c r="T77">
        <v>0.51892344937275514</v>
      </c>
      <c r="U77">
        <v>0.48107655062724491</v>
      </c>
      <c r="V77">
        <v>5.32956153395246E-2</v>
      </c>
      <c r="W77">
        <v>873</v>
      </c>
      <c r="X77">
        <f t="shared" si="12"/>
        <v>-150</v>
      </c>
      <c r="Y77">
        <v>1149</v>
      </c>
      <c r="Z77">
        <v>970.15753987246728</v>
      </c>
      <c r="AA77">
        <v>873</v>
      </c>
      <c r="AB77" s="9">
        <v>15.7</v>
      </c>
      <c r="AC77">
        <v>0</v>
      </c>
      <c r="AD77">
        <f t="shared" si="13"/>
        <v>0</v>
      </c>
    </row>
    <row r="78" spans="1:30" x14ac:dyDescent="0.6">
      <c r="A78">
        <v>2015</v>
      </c>
      <c r="B78">
        <v>3</v>
      </c>
      <c r="C78">
        <v>18</v>
      </c>
      <c r="D78">
        <f t="shared" si="11"/>
        <v>3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4035.6</v>
      </c>
      <c r="M78" s="13">
        <f t="shared" si="9"/>
        <v>686.05200000000002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3938.25</v>
      </c>
      <c r="O78" s="13">
        <f t="shared" si="10"/>
        <v>669.50250000000005</v>
      </c>
      <c r="P78">
        <v>26904</v>
      </c>
      <c r="Q78">
        <v>26255</v>
      </c>
      <c r="R78">
        <v>0.7661441050222062</v>
      </c>
      <c r="S78">
        <v>0.23385589497779369</v>
      </c>
      <c r="T78">
        <v>0.49118434372557318</v>
      </c>
      <c r="U78">
        <v>0.50881565627442682</v>
      </c>
      <c r="V78">
        <v>0.13958966787629071</v>
      </c>
      <c r="W78">
        <v>1115</v>
      </c>
      <c r="X78">
        <f t="shared" si="12"/>
        <v>242</v>
      </c>
      <c r="Y78">
        <v>1149</v>
      </c>
      <c r="Z78">
        <v>1156.6023342777889</v>
      </c>
      <c r="AA78">
        <v>1115</v>
      </c>
      <c r="AB78" s="9">
        <v>17.100000000000001</v>
      </c>
      <c r="AC78">
        <v>60.5</v>
      </c>
      <c r="AD78">
        <f t="shared" si="13"/>
        <v>1034.5500000000002</v>
      </c>
    </row>
    <row r="79" spans="1:30" x14ac:dyDescent="0.6">
      <c r="A79">
        <v>2015</v>
      </c>
      <c r="B79">
        <v>3</v>
      </c>
      <c r="C79">
        <v>19</v>
      </c>
      <c r="D79">
        <f t="shared" si="11"/>
        <v>4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5458.2</v>
      </c>
      <c r="M79" s="13">
        <f t="shared" si="9"/>
        <v>927.89400000000001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4359.1499999999996</v>
      </c>
      <c r="O79" s="13">
        <f t="shared" si="10"/>
        <v>741.05549999999994</v>
      </c>
      <c r="P79">
        <v>36388</v>
      </c>
      <c r="Q79">
        <v>29061</v>
      </c>
      <c r="R79">
        <v>0.7825119363186297</v>
      </c>
      <c r="S79">
        <v>0.21748806368137019</v>
      </c>
      <c r="T79">
        <v>0.54316578686938244</v>
      </c>
      <c r="U79">
        <v>0.45683421313061762</v>
      </c>
      <c r="V79">
        <v>4.5265115605435641E-2</v>
      </c>
      <c r="W79">
        <v>1102</v>
      </c>
      <c r="X79">
        <f t="shared" si="12"/>
        <v>-13</v>
      </c>
      <c r="Y79">
        <v>1149</v>
      </c>
      <c r="Z79">
        <v>1160.5324286841251</v>
      </c>
      <c r="AA79">
        <v>1102</v>
      </c>
      <c r="AB79" s="9">
        <v>12.8</v>
      </c>
      <c r="AC79">
        <v>4.2</v>
      </c>
      <c r="AD79">
        <f t="shared" si="13"/>
        <v>53.760000000000005</v>
      </c>
    </row>
    <row r="80" spans="1:30" x14ac:dyDescent="0.6">
      <c r="A80">
        <v>2015</v>
      </c>
      <c r="B80">
        <v>3</v>
      </c>
      <c r="C80">
        <v>20</v>
      </c>
      <c r="D80">
        <f t="shared" si="11"/>
        <v>5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3915.3</v>
      </c>
      <c r="M80" s="13">
        <f t="shared" si="9"/>
        <v>665.60100000000011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3083.4</v>
      </c>
      <c r="O80" s="13">
        <f t="shared" si="10"/>
        <v>524.178</v>
      </c>
      <c r="P80">
        <v>39153</v>
      </c>
      <c r="Q80">
        <v>30834</v>
      </c>
      <c r="R80">
        <v>0.79010452547755683</v>
      </c>
      <c r="S80">
        <v>0.20989547452244309</v>
      </c>
      <c r="T80">
        <v>0.57620651505988252</v>
      </c>
      <c r="U80">
        <v>0.42379348494011748</v>
      </c>
      <c r="V80">
        <v>5.0599750722949713E-2</v>
      </c>
      <c r="W80">
        <v>1078</v>
      </c>
      <c r="X80">
        <f t="shared" si="12"/>
        <v>-24</v>
      </c>
      <c r="Y80">
        <v>1149</v>
      </c>
      <c r="Z80">
        <v>1225.6196938120329</v>
      </c>
      <c r="AA80">
        <v>1078</v>
      </c>
      <c r="AB80" s="9">
        <v>12.9</v>
      </c>
      <c r="AC80">
        <v>0.2</v>
      </c>
      <c r="AD80">
        <f t="shared" si="13"/>
        <v>2.58</v>
      </c>
    </row>
    <row r="81" spans="1:30" x14ac:dyDescent="0.6">
      <c r="A81">
        <v>2015</v>
      </c>
      <c r="B81">
        <v>3</v>
      </c>
      <c r="C81">
        <v>21</v>
      </c>
      <c r="D81">
        <f t="shared" si="11"/>
        <v>6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3835.3</v>
      </c>
      <c r="M81" s="13">
        <f t="shared" si="9"/>
        <v>652.00100000000009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3324.6000000000004</v>
      </c>
      <c r="O81" s="13">
        <f t="shared" si="10"/>
        <v>565.18200000000013</v>
      </c>
      <c r="P81">
        <v>38353</v>
      </c>
      <c r="Q81">
        <v>33246</v>
      </c>
      <c r="R81">
        <v>0.8004323946046259</v>
      </c>
      <c r="S81">
        <v>0.1995676053953741</v>
      </c>
      <c r="T81">
        <v>0.5266979581912411</v>
      </c>
      <c r="U81">
        <v>0.47330204180875901</v>
      </c>
      <c r="V81">
        <v>1.003534030099495E-2</v>
      </c>
      <c r="W81">
        <v>1335</v>
      </c>
      <c r="X81">
        <f t="shared" si="12"/>
        <v>257</v>
      </c>
      <c r="Y81">
        <v>1149</v>
      </c>
      <c r="Z81">
        <v>1212.392736303261</v>
      </c>
      <c r="AA81">
        <v>1335</v>
      </c>
      <c r="AB81" s="9">
        <v>13.8</v>
      </c>
      <c r="AC81">
        <v>0</v>
      </c>
      <c r="AD81">
        <f t="shared" si="13"/>
        <v>0</v>
      </c>
    </row>
    <row r="82" spans="1:30" x14ac:dyDescent="0.6">
      <c r="A82">
        <v>2015</v>
      </c>
      <c r="B82">
        <v>3</v>
      </c>
      <c r="C82">
        <v>22</v>
      </c>
      <c r="D82">
        <f t="shared" si="11"/>
        <v>7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3742.4</v>
      </c>
      <c r="M82" s="13">
        <f t="shared" si="9"/>
        <v>636.20800000000008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4244.4000000000005</v>
      </c>
      <c r="O82" s="13">
        <f t="shared" si="10"/>
        <v>721.54800000000012</v>
      </c>
      <c r="P82">
        <v>37424</v>
      </c>
      <c r="Q82">
        <v>42444</v>
      </c>
      <c r="R82">
        <v>0.80593441213166628</v>
      </c>
      <c r="S82">
        <v>0.19406558786833369</v>
      </c>
      <c r="T82">
        <v>0.48625015727645921</v>
      </c>
      <c r="U82">
        <v>0.51374984272354085</v>
      </c>
      <c r="V82">
        <v>4.1598523981114112E-2</v>
      </c>
      <c r="W82">
        <v>1330</v>
      </c>
      <c r="X82">
        <f t="shared" si="12"/>
        <v>-5</v>
      </c>
      <c r="Y82">
        <v>1149</v>
      </c>
      <c r="Z82">
        <v>1193.4985044944001</v>
      </c>
      <c r="AA82">
        <v>1330</v>
      </c>
      <c r="AB82" s="9">
        <v>12.3</v>
      </c>
      <c r="AC82">
        <v>0</v>
      </c>
      <c r="AD82">
        <f t="shared" si="13"/>
        <v>0</v>
      </c>
    </row>
    <row r="83" spans="1:30" x14ac:dyDescent="0.6">
      <c r="A83">
        <v>2015</v>
      </c>
      <c r="B83">
        <v>3</v>
      </c>
      <c r="C83">
        <v>23</v>
      </c>
      <c r="D83">
        <f t="shared" si="11"/>
        <v>1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5415</v>
      </c>
      <c r="M83" s="13">
        <f t="shared" si="9"/>
        <v>920.55000000000007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5842.65</v>
      </c>
      <c r="O83" s="13">
        <f t="shared" si="10"/>
        <v>993.25049999999999</v>
      </c>
      <c r="P83">
        <v>36100</v>
      </c>
      <c r="Q83">
        <v>38951</v>
      </c>
      <c r="R83">
        <v>0.85453054073490176</v>
      </c>
      <c r="S83">
        <v>0.14546945926509819</v>
      </c>
      <c r="T83">
        <v>0.56552186234995572</v>
      </c>
      <c r="U83">
        <v>0.43447813765004428</v>
      </c>
      <c r="V83">
        <v>9.3236145850243202E-2</v>
      </c>
      <c r="W83">
        <v>1192</v>
      </c>
      <c r="X83">
        <f t="shared" si="12"/>
        <v>-138</v>
      </c>
      <c r="Y83">
        <v>1149</v>
      </c>
      <c r="Z83">
        <v>1105.0380208796089</v>
      </c>
      <c r="AA83">
        <v>1192</v>
      </c>
      <c r="AB83" s="9">
        <v>9.1</v>
      </c>
      <c r="AC83">
        <v>0</v>
      </c>
      <c r="AD83">
        <f t="shared" si="13"/>
        <v>0</v>
      </c>
    </row>
    <row r="84" spans="1:30" x14ac:dyDescent="0.6">
      <c r="A84">
        <v>2015</v>
      </c>
      <c r="B84">
        <v>3</v>
      </c>
      <c r="C84">
        <v>24</v>
      </c>
      <c r="D84">
        <f t="shared" si="11"/>
        <v>2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4854.45</v>
      </c>
      <c r="M84" s="13">
        <f t="shared" si="9"/>
        <v>825.25650000000007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5049.3</v>
      </c>
      <c r="O84" s="13">
        <f t="shared" si="10"/>
        <v>858.38100000000009</v>
      </c>
      <c r="P84">
        <v>32363</v>
      </c>
      <c r="Q84">
        <v>33662</v>
      </c>
      <c r="R84">
        <v>0.85887732039671694</v>
      </c>
      <c r="S84">
        <v>0.14112267960328301</v>
      </c>
      <c r="T84">
        <v>0.53846852919589994</v>
      </c>
      <c r="U84">
        <v>0.46153147080410012</v>
      </c>
      <c r="V84">
        <v>6.2803133568219774E-2</v>
      </c>
      <c r="W84">
        <v>1068</v>
      </c>
      <c r="X84">
        <f t="shared" si="12"/>
        <v>-124</v>
      </c>
      <c r="Y84">
        <v>1149</v>
      </c>
      <c r="Z84">
        <v>1043.971868978284</v>
      </c>
      <c r="AA84">
        <v>1068</v>
      </c>
      <c r="AB84" s="9">
        <v>8.5</v>
      </c>
      <c r="AC84">
        <v>0</v>
      </c>
      <c r="AD84">
        <f t="shared" si="13"/>
        <v>0</v>
      </c>
    </row>
    <row r="85" spans="1:30" x14ac:dyDescent="0.6">
      <c r="A85">
        <v>2015</v>
      </c>
      <c r="B85">
        <v>3</v>
      </c>
      <c r="C85">
        <v>25</v>
      </c>
      <c r="D85">
        <f t="shared" si="11"/>
        <v>3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5123.55</v>
      </c>
      <c r="M85" s="13">
        <f t="shared" si="9"/>
        <v>871.00350000000014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4753.6499999999996</v>
      </c>
      <c r="O85" s="13">
        <f t="shared" si="10"/>
        <v>808.12049999999999</v>
      </c>
      <c r="P85">
        <v>34157</v>
      </c>
      <c r="Q85">
        <v>31691</v>
      </c>
      <c r="R85">
        <v>0.85682859157176061</v>
      </c>
      <c r="S85">
        <v>0.14317140842823939</v>
      </c>
      <c r="T85">
        <v>0.54840905009470808</v>
      </c>
      <c r="U85">
        <v>0.45159094990529192</v>
      </c>
      <c r="V85">
        <v>7.6408919181857965E-2</v>
      </c>
      <c r="W85">
        <v>1041</v>
      </c>
      <c r="X85">
        <f t="shared" si="12"/>
        <v>-27</v>
      </c>
      <c r="Y85">
        <v>1149</v>
      </c>
      <c r="Z85">
        <v>1095.1689452811399</v>
      </c>
      <c r="AA85">
        <v>1041</v>
      </c>
      <c r="AB85" s="9">
        <v>8.6</v>
      </c>
      <c r="AC85">
        <v>0</v>
      </c>
      <c r="AD85">
        <f t="shared" si="13"/>
        <v>0</v>
      </c>
    </row>
    <row r="86" spans="1:30" x14ac:dyDescent="0.6">
      <c r="A86">
        <v>2015</v>
      </c>
      <c r="B86">
        <v>3</v>
      </c>
      <c r="C86">
        <v>26</v>
      </c>
      <c r="D86">
        <f t="shared" si="11"/>
        <v>4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5835.9</v>
      </c>
      <c r="M86" s="13">
        <f t="shared" si="9"/>
        <v>992.10300000000007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5250.3</v>
      </c>
      <c r="O86" s="13">
        <f t="shared" si="10"/>
        <v>892.55100000000004</v>
      </c>
      <c r="P86">
        <v>38906</v>
      </c>
      <c r="Q86">
        <v>35002</v>
      </c>
      <c r="R86">
        <v>0.81568338251250261</v>
      </c>
      <c r="S86">
        <v>0.18431661748749739</v>
      </c>
      <c r="T86">
        <v>0.5275145932263573</v>
      </c>
      <c r="U86">
        <v>0.47248540677364281</v>
      </c>
      <c r="V86">
        <v>5.4215965280715157E-2</v>
      </c>
      <c r="W86">
        <v>1160</v>
      </c>
      <c r="X86">
        <f t="shared" si="12"/>
        <v>119</v>
      </c>
      <c r="Y86">
        <v>1149</v>
      </c>
      <c r="Z86">
        <v>1182.478881248908</v>
      </c>
      <c r="AA86">
        <v>1182.478881248908</v>
      </c>
      <c r="AB86" s="9">
        <v>9.8000000000000007</v>
      </c>
      <c r="AC86">
        <v>0</v>
      </c>
      <c r="AD86">
        <f t="shared" si="13"/>
        <v>0</v>
      </c>
    </row>
    <row r="87" spans="1:30" x14ac:dyDescent="0.6">
      <c r="A87">
        <v>2015</v>
      </c>
      <c r="B87">
        <v>3</v>
      </c>
      <c r="C87">
        <v>27</v>
      </c>
      <c r="D87">
        <f t="shared" si="11"/>
        <v>5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3975.8</v>
      </c>
      <c r="M87" s="13">
        <f t="shared" si="9"/>
        <v>675.88600000000008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3705.4</v>
      </c>
      <c r="O87" s="13">
        <f t="shared" si="10"/>
        <v>629.91800000000001</v>
      </c>
      <c r="P87">
        <v>39758</v>
      </c>
      <c r="Q87">
        <v>37054</v>
      </c>
      <c r="R87">
        <v>0.83261836995438998</v>
      </c>
      <c r="S87">
        <v>0.16738163004560999</v>
      </c>
      <c r="T87">
        <v>0.55229666219604889</v>
      </c>
      <c r="U87">
        <v>0.44770333780395111</v>
      </c>
      <c r="V87">
        <v>0.1002485856523984</v>
      </c>
      <c r="W87">
        <v>1063</v>
      </c>
      <c r="X87">
        <f t="shared" si="12"/>
        <v>-97</v>
      </c>
      <c r="Y87">
        <v>1149</v>
      </c>
      <c r="Z87">
        <v>1229.005750018805</v>
      </c>
      <c r="AA87">
        <v>1063</v>
      </c>
      <c r="AB87" s="9">
        <v>10.9</v>
      </c>
      <c r="AC87">
        <v>0</v>
      </c>
      <c r="AD87">
        <f t="shared" si="13"/>
        <v>0</v>
      </c>
    </row>
    <row r="88" spans="1:30" x14ac:dyDescent="0.6">
      <c r="A88">
        <v>2015</v>
      </c>
      <c r="B88">
        <v>3</v>
      </c>
      <c r="C88">
        <v>28</v>
      </c>
      <c r="D88">
        <f t="shared" si="11"/>
        <v>6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3907.9</v>
      </c>
      <c r="M88" s="13">
        <f t="shared" si="9"/>
        <v>664.34300000000007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3837.7000000000003</v>
      </c>
      <c r="O88" s="13">
        <f t="shared" si="10"/>
        <v>652.40900000000011</v>
      </c>
      <c r="P88">
        <v>39079</v>
      </c>
      <c r="Q88">
        <v>38377</v>
      </c>
      <c r="R88">
        <v>0.87057539607712575</v>
      </c>
      <c r="S88">
        <v>0.12942460392287419</v>
      </c>
      <c r="T88">
        <v>0.52377120322014692</v>
      </c>
      <c r="U88">
        <v>0.47622879677985308</v>
      </c>
      <c r="V88">
        <v>5.612044321926217E-2</v>
      </c>
      <c r="W88">
        <v>1396</v>
      </c>
      <c r="X88">
        <f t="shared" si="12"/>
        <v>333</v>
      </c>
      <c r="Y88">
        <v>1149</v>
      </c>
      <c r="Z88">
        <v>1234.48867113137</v>
      </c>
      <c r="AA88">
        <v>1396</v>
      </c>
      <c r="AB88" s="9">
        <v>12.8</v>
      </c>
      <c r="AC88">
        <v>0</v>
      </c>
      <c r="AD88">
        <f t="shared" si="13"/>
        <v>0</v>
      </c>
    </row>
    <row r="89" spans="1:30" x14ac:dyDescent="0.6">
      <c r="A89">
        <v>2015</v>
      </c>
      <c r="B89">
        <v>3</v>
      </c>
      <c r="C89">
        <v>29</v>
      </c>
      <c r="D89">
        <f t="shared" si="11"/>
        <v>7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3737.9</v>
      </c>
      <c r="M89" s="13">
        <f t="shared" si="9"/>
        <v>635.4430000000001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4179.1000000000004</v>
      </c>
      <c r="O89" s="13">
        <f t="shared" si="10"/>
        <v>710.44700000000012</v>
      </c>
      <c r="P89">
        <v>37379</v>
      </c>
      <c r="Q89">
        <v>41791</v>
      </c>
      <c r="R89">
        <v>0.78181203912578912</v>
      </c>
      <c r="S89">
        <v>0.21818796087421091</v>
      </c>
      <c r="T89">
        <v>0.51947557258385102</v>
      </c>
      <c r="U89">
        <v>0.48052442741614892</v>
      </c>
      <c r="V89">
        <v>4.2690578754569608E-2</v>
      </c>
      <c r="W89">
        <v>1271</v>
      </c>
      <c r="X89">
        <f t="shared" si="12"/>
        <v>-125</v>
      </c>
      <c r="Y89">
        <v>1149</v>
      </c>
      <c r="Z89">
        <v>1204.073202978888</v>
      </c>
      <c r="AA89">
        <v>1271</v>
      </c>
      <c r="AB89" s="9">
        <v>13.5</v>
      </c>
      <c r="AC89">
        <v>0</v>
      </c>
      <c r="AD89">
        <f t="shared" si="13"/>
        <v>0</v>
      </c>
    </row>
    <row r="90" spans="1:30" x14ac:dyDescent="0.6">
      <c r="A90">
        <v>2015</v>
      </c>
      <c r="B90">
        <v>3</v>
      </c>
      <c r="C90">
        <v>30</v>
      </c>
      <c r="D90">
        <f t="shared" si="11"/>
        <v>1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5115.8999999999996</v>
      </c>
      <c r="M90" s="13">
        <f t="shared" si="9"/>
        <v>869.70299999999997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5871.75</v>
      </c>
      <c r="O90" s="13">
        <f t="shared" si="10"/>
        <v>998.1975000000001</v>
      </c>
      <c r="P90">
        <v>34106</v>
      </c>
      <c r="Q90">
        <v>39145</v>
      </c>
      <c r="R90">
        <v>0.82769161600399732</v>
      </c>
      <c r="S90">
        <v>0.1723083839960026</v>
      </c>
      <c r="T90">
        <v>0.56716700213893445</v>
      </c>
      <c r="U90">
        <v>0.43283299786106549</v>
      </c>
      <c r="V90">
        <v>0.50360786064849949</v>
      </c>
      <c r="W90">
        <v>1177</v>
      </c>
      <c r="X90">
        <f t="shared" si="12"/>
        <v>-94</v>
      </c>
      <c r="Y90">
        <v>1149</v>
      </c>
      <c r="Z90">
        <v>1078.9644035639631</v>
      </c>
      <c r="AA90">
        <v>1177</v>
      </c>
      <c r="AB90" s="9">
        <v>14</v>
      </c>
      <c r="AC90">
        <v>0</v>
      </c>
      <c r="AD90">
        <f t="shared" si="13"/>
        <v>0</v>
      </c>
    </row>
    <row r="91" spans="1:30" x14ac:dyDescent="0.6">
      <c r="A91">
        <v>2015</v>
      </c>
      <c r="B91">
        <v>3</v>
      </c>
      <c r="C91">
        <v>31</v>
      </c>
      <c r="D91">
        <f t="shared" si="11"/>
        <v>2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4401.8999999999996</v>
      </c>
      <c r="M91" s="13">
        <f t="shared" si="9"/>
        <v>748.32299999999998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5087.8499999999995</v>
      </c>
      <c r="O91" s="13">
        <f t="shared" si="10"/>
        <v>864.93449999999996</v>
      </c>
      <c r="P91">
        <v>29346</v>
      </c>
      <c r="Q91">
        <v>33919</v>
      </c>
      <c r="R91">
        <v>0.8715526665501464</v>
      </c>
      <c r="S91">
        <v>0.1284473334498536</v>
      </c>
      <c r="T91">
        <v>0.54826116563767768</v>
      </c>
      <c r="U91">
        <v>0.45173883436232232</v>
      </c>
      <c r="V91">
        <v>5.2899221447608537E-2</v>
      </c>
      <c r="W91">
        <v>1037</v>
      </c>
      <c r="X91">
        <f t="shared" si="12"/>
        <v>-140</v>
      </c>
      <c r="Y91">
        <v>1149</v>
      </c>
      <c r="Z91">
        <v>1025.661572747377</v>
      </c>
      <c r="AA91">
        <v>1037</v>
      </c>
      <c r="AB91" s="9">
        <v>18.100000000000001</v>
      </c>
      <c r="AC91">
        <v>0.7</v>
      </c>
      <c r="AD91">
        <f t="shared" si="13"/>
        <v>12.67</v>
      </c>
    </row>
    <row r="92" spans="1:30" x14ac:dyDescent="0.6">
      <c r="A92">
        <v>2015</v>
      </c>
      <c r="B92">
        <v>4</v>
      </c>
      <c r="C92">
        <v>1</v>
      </c>
      <c r="D92">
        <f t="shared" si="11"/>
        <v>3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5247.75</v>
      </c>
      <c r="M92" s="13">
        <f t="shared" si="9"/>
        <v>892.11750000000006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4557.5999999999995</v>
      </c>
      <c r="O92" s="13">
        <f t="shared" si="10"/>
        <v>774.79199999999992</v>
      </c>
      <c r="P92">
        <v>34985</v>
      </c>
      <c r="Q92">
        <v>30384</v>
      </c>
      <c r="R92">
        <v>0.75614747493040624</v>
      </c>
      <c r="S92">
        <v>0.24385252506959371</v>
      </c>
      <c r="T92">
        <v>0.55472359829174422</v>
      </c>
      <c r="U92">
        <v>0.44527640170825578</v>
      </c>
      <c r="V92">
        <v>0.28800609315508913</v>
      </c>
      <c r="W92">
        <v>1039</v>
      </c>
      <c r="X92">
        <f t="shared" si="12"/>
        <v>2</v>
      </c>
      <c r="Y92">
        <v>1149</v>
      </c>
      <c r="Z92">
        <v>1112.0002812186649</v>
      </c>
      <c r="AA92">
        <v>1039</v>
      </c>
      <c r="AB92" s="9">
        <v>15.4</v>
      </c>
      <c r="AC92">
        <v>0</v>
      </c>
      <c r="AD92">
        <f t="shared" si="13"/>
        <v>0</v>
      </c>
    </row>
    <row r="93" spans="1:30" x14ac:dyDescent="0.6">
      <c r="A93">
        <v>2015</v>
      </c>
      <c r="B93">
        <v>4</v>
      </c>
      <c r="C93">
        <v>2</v>
      </c>
      <c r="D93">
        <f t="shared" si="11"/>
        <v>4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3464.85</v>
      </c>
      <c r="M93" s="13">
        <f t="shared" si="9"/>
        <v>589.02449999999999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2831.4</v>
      </c>
      <c r="O93" s="13">
        <f t="shared" si="10"/>
        <v>481.33800000000002</v>
      </c>
      <c r="P93">
        <v>23099</v>
      </c>
      <c r="Q93">
        <v>18876</v>
      </c>
      <c r="R93">
        <v>0.78963962918801633</v>
      </c>
      <c r="S93">
        <v>0.21036037081198369</v>
      </c>
      <c r="T93">
        <v>0.60867736743543188</v>
      </c>
      <c r="U93">
        <v>0.39132263256456812</v>
      </c>
      <c r="V93">
        <v>0.31591433834982219</v>
      </c>
      <c r="W93">
        <v>1263</v>
      </c>
      <c r="X93">
        <f t="shared" si="12"/>
        <v>224</v>
      </c>
      <c r="Y93">
        <v>1149</v>
      </c>
      <c r="Z93">
        <v>961.28884460614415</v>
      </c>
      <c r="AA93">
        <v>1263</v>
      </c>
      <c r="AB93" s="9">
        <v>20.2</v>
      </c>
      <c r="AC93">
        <v>0.9</v>
      </c>
      <c r="AD93">
        <f t="shared" si="13"/>
        <v>18.18</v>
      </c>
    </row>
    <row r="94" spans="1:30" x14ac:dyDescent="0.6">
      <c r="A94">
        <v>2015</v>
      </c>
      <c r="B94">
        <v>4</v>
      </c>
      <c r="C94">
        <v>3</v>
      </c>
      <c r="D94">
        <f t="shared" si="11"/>
        <v>5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4537.4000000000005</v>
      </c>
      <c r="M94" s="13">
        <f t="shared" si="9"/>
        <v>771.35800000000017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4378.4000000000005</v>
      </c>
      <c r="O94" s="13">
        <f t="shared" si="10"/>
        <v>744.3280000000002</v>
      </c>
      <c r="P94">
        <v>45374</v>
      </c>
      <c r="Q94">
        <v>43784</v>
      </c>
      <c r="R94">
        <v>0.76877128230022607</v>
      </c>
      <c r="S94">
        <v>0.23122871769977391</v>
      </c>
      <c r="T94">
        <v>0.50099247734737784</v>
      </c>
      <c r="U94">
        <v>0.49900752265262222</v>
      </c>
      <c r="V94">
        <v>0.27411737427561561</v>
      </c>
      <c r="W94">
        <v>1235</v>
      </c>
      <c r="X94">
        <f t="shared" si="12"/>
        <v>-28</v>
      </c>
      <c r="Y94">
        <v>1149</v>
      </c>
      <c r="Z94">
        <v>1328.20472285306</v>
      </c>
      <c r="AA94">
        <v>1328.20472285306</v>
      </c>
      <c r="AB94" s="9">
        <v>12.6</v>
      </c>
      <c r="AC94">
        <v>7.8</v>
      </c>
      <c r="AD94">
        <f t="shared" si="13"/>
        <v>98.28</v>
      </c>
    </row>
    <row r="95" spans="1:30" x14ac:dyDescent="0.6">
      <c r="A95">
        <v>2015</v>
      </c>
      <c r="B95">
        <v>4</v>
      </c>
      <c r="C95">
        <v>4</v>
      </c>
      <c r="D95">
        <f t="shared" si="11"/>
        <v>6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3860.5</v>
      </c>
      <c r="M95" s="13">
        <f t="shared" si="9"/>
        <v>656.28500000000008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3467.7000000000003</v>
      </c>
      <c r="O95" s="13">
        <f t="shared" si="10"/>
        <v>589.50900000000013</v>
      </c>
      <c r="P95">
        <v>38605</v>
      </c>
      <c r="Q95">
        <v>34677</v>
      </c>
      <c r="R95">
        <v>0.8250281238784547</v>
      </c>
      <c r="S95">
        <v>0.17497187612154541</v>
      </c>
      <c r="T95">
        <v>0.55487095203300341</v>
      </c>
      <c r="U95">
        <v>0.44512904796699659</v>
      </c>
      <c r="V95">
        <v>0.31255976122787199</v>
      </c>
      <c r="W95">
        <v>1321</v>
      </c>
      <c r="X95">
        <f t="shared" si="12"/>
        <v>86</v>
      </c>
      <c r="Y95">
        <v>1149</v>
      </c>
      <c r="Z95">
        <v>1269.7192564151769</v>
      </c>
      <c r="AA95">
        <v>1321</v>
      </c>
      <c r="AB95" s="9">
        <v>14.4</v>
      </c>
      <c r="AC95">
        <v>10.5</v>
      </c>
      <c r="AD95">
        <f t="shared" si="13"/>
        <v>151.20000000000002</v>
      </c>
    </row>
    <row r="96" spans="1:30" x14ac:dyDescent="0.6">
      <c r="A96">
        <v>2015</v>
      </c>
      <c r="B96">
        <v>4</v>
      </c>
      <c r="C96">
        <v>5</v>
      </c>
      <c r="D96">
        <f t="shared" si="11"/>
        <v>7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3613.7000000000003</v>
      </c>
      <c r="M96" s="13">
        <f t="shared" si="9"/>
        <v>614.32900000000006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3950.8</v>
      </c>
      <c r="O96" s="13">
        <f t="shared" si="10"/>
        <v>671.63600000000008</v>
      </c>
      <c r="P96">
        <v>36137</v>
      </c>
      <c r="Q96">
        <v>39508</v>
      </c>
      <c r="R96">
        <v>0.82150156266535579</v>
      </c>
      <c r="S96">
        <v>0.17849843733464421</v>
      </c>
      <c r="T96">
        <v>0.48558505850172512</v>
      </c>
      <c r="U96">
        <v>0.51441494149827482</v>
      </c>
      <c r="V96">
        <v>0.22092853405592869</v>
      </c>
      <c r="W96">
        <v>1291</v>
      </c>
      <c r="X96">
        <f t="shared" si="12"/>
        <v>-30</v>
      </c>
      <c r="Y96">
        <v>1149</v>
      </c>
      <c r="Z96">
        <v>1189.3757630097671</v>
      </c>
      <c r="AA96">
        <v>1291</v>
      </c>
      <c r="AB96" s="9">
        <v>13.2</v>
      </c>
      <c r="AC96">
        <v>3.9</v>
      </c>
      <c r="AD96">
        <f t="shared" si="13"/>
        <v>51.48</v>
      </c>
    </row>
    <row r="97" spans="1:30" x14ac:dyDescent="0.6">
      <c r="A97">
        <v>2015</v>
      </c>
      <c r="B97">
        <v>4</v>
      </c>
      <c r="C97">
        <v>6</v>
      </c>
      <c r="D97">
        <f t="shared" si="11"/>
        <v>1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5825.7</v>
      </c>
      <c r="M97" s="13">
        <f t="shared" si="9"/>
        <v>990.36900000000003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5903.4</v>
      </c>
      <c r="O97" s="13">
        <f t="shared" si="10"/>
        <v>1003.578</v>
      </c>
      <c r="P97">
        <v>38838</v>
      </c>
      <c r="Q97">
        <v>39356</v>
      </c>
      <c r="R97">
        <v>0.84924336552452762</v>
      </c>
      <c r="S97">
        <v>0.15075663447547241</v>
      </c>
      <c r="T97">
        <v>0.55927466391707714</v>
      </c>
      <c r="U97">
        <v>0.44072533608292291</v>
      </c>
      <c r="V97">
        <v>0.25592120879040992</v>
      </c>
      <c r="W97">
        <v>1211</v>
      </c>
      <c r="X97">
        <f t="shared" si="12"/>
        <v>-80</v>
      </c>
      <c r="Y97">
        <v>1149</v>
      </c>
      <c r="Z97">
        <v>1284.790747931226</v>
      </c>
      <c r="AA97">
        <v>1284.790747931226</v>
      </c>
      <c r="AB97" s="9">
        <v>12.1</v>
      </c>
      <c r="AC97">
        <v>36.6</v>
      </c>
      <c r="AD97">
        <f t="shared" si="13"/>
        <v>442.86</v>
      </c>
    </row>
    <row r="98" spans="1:30" x14ac:dyDescent="0.6">
      <c r="A98">
        <v>2015</v>
      </c>
      <c r="B98">
        <v>4</v>
      </c>
      <c r="C98">
        <v>7</v>
      </c>
      <c r="D98">
        <f t="shared" si="11"/>
        <v>2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5284.95</v>
      </c>
      <c r="M98" s="13">
        <f t="shared" si="9"/>
        <v>898.44150000000002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4851.3</v>
      </c>
      <c r="O98" s="13">
        <f t="shared" si="10"/>
        <v>824.72100000000012</v>
      </c>
      <c r="P98">
        <v>35233</v>
      </c>
      <c r="Q98">
        <v>32342</v>
      </c>
      <c r="R98">
        <v>0.88606752123993504</v>
      </c>
      <c r="S98">
        <v>0.113932478760065</v>
      </c>
      <c r="T98">
        <v>0.55141344606861853</v>
      </c>
      <c r="U98">
        <v>0.44858655393138153</v>
      </c>
      <c r="V98">
        <v>0.14487621932665029</v>
      </c>
      <c r="W98">
        <v>1076</v>
      </c>
      <c r="X98">
        <f t="shared" si="12"/>
        <v>-135</v>
      </c>
      <c r="Y98">
        <v>1149</v>
      </c>
      <c r="Z98">
        <v>1109.5364096914041</v>
      </c>
      <c r="AA98">
        <v>1076</v>
      </c>
      <c r="AB98" s="9">
        <v>10.3</v>
      </c>
      <c r="AC98">
        <v>0</v>
      </c>
      <c r="AD98">
        <f t="shared" si="13"/>
        <v>0</v>
      </c>
    </row>
    <row r="99" spans="1:30" x14ac:dyDescent="0.6">
      <c r="A99">
        <v>2015</v>
      </c>
      <c r="B99">
        <v>4</v>
      </c>
      <c r="C99">
        <v>8</v>
      </c>
      <c r="D99">
        <f t="shared" si="11"/>
        <v>3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5440.95</v>
      </c>
      <c r="M99" s="13">
        <f t="shared" si="9"/>
        <v>924.9615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5343.75</v>
      </c>
      <c r="O99" s="13">
        <f t="shared" si="10"/>
        <v>908.43750000000011</v>
      </c>
      <c r="P99">
        <v>36273</v>
      </c>
      <c r="Q99">
        <v>35625</v>
      </c>
      <c r="R99">
        <v>0.79261918946351817</v>
      </c>
      <c r="S99">
        <v>0.20738081053648191</v>
      </c>
      <c r="T99">
        <v>0.5948106100143904</v>
      </c>
      <c r="U99">
        <v>0.40518938998560972</v>
      </c>
      <c r="V99">
        <v>0.18507737089678619</v>
      </c>
      <c r="W99">
        <v>1133</v>
      </c>
      <c r="X99">
        <f t="shared" si="12"/>
        <v>57</v>
      </c>
      <c r="Y99">
        <v>1149</v>
      </c>
      <c r="Z99">
        <v>1144.621836491383</v>
      </c>
      <c r="AA99">
        <v>1133</v>
      </c>
      <c r="AB99" s="9">
        <v>11</v>
      </c>
      <c r="AC99">
        <v>0</v>
      </c>
      <c r="AD99">
        <f t="shared" si="13"/>
        <v>0</v>
      </c>
    </row>
    <row r="100" spans="1:30" x14ac:dyDescent="0.6">
      <c r="A100">
        <v>2015</v>
      </c>
      <c r="B100">
        <v>4</v>
      </c>
      <c r="C100">
        <v>9</v>
      </c>
      <c r="D100">
        <f t="shared" si="11"/>
        <v>4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6363.15</v>
      </c>
      <c r="M100" s="13">
        <f t="shared" si="9"/>
        <v>1081.7355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5648.7</v>
      </c>
      <c r="O100" s="13">
        <f t="shared" si="10"/>
        <v>960.279</v>
      </c>
      <c r="P100">
        <v>42421</v>
      </c>
      <c r="Q100">
        <v>37658</v>
      </c>
      <c r="R100">
        <v>0.89187351657031533</v>
      </c>
      <c r="S100">
        <v>0.1081264834296846</v>
      </c>
      <c r="T100">
        <v>0.5585517379075966</v>
      </c>
      <c r="U100">
        <v>0.44144826209240351</v>
      </c>
      <c r="V100">
        <v>0.2120176316671076</v>
      </c>
      <c r="W100">
        <v>1157</v>
      </c>
      <c r="X100">
        <f t="shared" si="12"/>
        <v>24</v>
      </c>
      <c r="Y100">
        <v>1149</v>
      </c>
      <c r="Z100">
        <v>1276.839646476963</v>
      </c>
      <c r="AA100">
        <v>1276.839646476963</v>
      </c>
      <c r="AB100" s="9">
        <v>12.1</v>
      </c>
      <c r="AC100">
        <v>0</v>
      </c>
      <c r="AD100">
        <f t="shared" si="13"/>
        <v>0</v>
      </c>
    </row>
    <row r="101" spans="1:30" x14ac:dyDescent="0.6">
      <c r="A101">
        <v>2015</v>
      </c>
      <c r="B101">
        <v>4</v>
      </c>
      <c r="C101">
        <v>10</v>
      </c>
      <c r="D101">
        <f t="shared" si="11"/>
        <v>5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4216.2</v>
      </c>
      <c r="M101" s="13">
        <f t="shared" si="9"/>
        <v>716.75400000000002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4082.4</v>
      </c>
      <c r="O101" s="13">
        <f t="shared" si="10"/>
        <v>694.00800000000004</v>
      </c>
      <c r="P101">
        <v>42162</v>
      </c>
      <c r="Q101">
        <v>40824</v>
      </c>
      <c r="R101">
        <v>0.79195052312443548</v>
      </c>
      <c r="S101">
        <v>0.20804947687556449</v>
      </c>
      <c r="T101">
        <v>0.51788722921969643</v>
      </c>
      <c r="U101">
        <v>0.48211277078030362</v>
      </c>
      <c r="V101">
        <v>0.12830013261404441</v>
      </c>
      <c r="W101">
        <v>1100</v>
      </c>
      <c r="X101">
        <f t="shared" si="12"/>
        <v>-57</v>
      </c>
      <c r="Y101">
        <v>1149</v>
      </c>
      <c r="Z101">
        <v>1255.957903291802</v>
      </c>
      <c r="AA101">
        <v>1100</v>
      </c>
      <c r="AB101" s="9">
        <v>12.8</v>
      </c>
      <c r="AC101">
        <v>0</v>
      </c>
      <c r="AD101">
        <f t="shared" si="13"/>
        <v>0</v>
      </c>
    </row>
    <row r="102" spans="1:30" x14ac:dyDescent="0.6">
      <c r="A102">
        <v>2015</v>
      </c>
      <c r="B102">
        <v>4</v>
      </c>
      <c r="C102">
        <v>11</v>
      </c>
      <c r="D102">
        <f t="shared" si="11"/>
        <v>6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4159.6000000000004</v>
      </c>
      <c r="M102" s="13">
        <f t="shared" si="9"/>
        <v>707.13200000000006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4130</v>
      </c>
      <c r="O102" s="13">
        <f t="shared" si="10"/>
        <v>702.1</v>
      </c>
      <c r="P102">
        <v>41596</v>
      </c>
      <c r="Q102">
        <v>41300</v>
      </c>
      <c r="R102">
        <v>0.9057673235604915</v>
      </c>
      <c r="S102">
        <v>9.4232676439508473E-2</v>
      </c>
      <c r="T102">
        <v>0.49188443016173272</v>
      </c>
      <c r="U102">
        <v>0.50811556983826733</v>
      </c>
      <c r="V102">
        <v>0.21610089592892751</v>
      </c>
      <c r="W102">
        <v>1470</v>
      </c>
      <c r="X102">
        <f t="shared" si="12"/>
        <v>370</v>
      </c>
      <c r="Y102">
        <v>1149</v>
      </c>
      <c r="Z102">
        <v>1275.3150761240149</v>
      </c>
      <c r="AA102">
        <v>1470</v>
      </c>
      <c r="AB102" s="9">
        <v>13.5</v>
      </c>
      <c r="AC102">
        <v>0</v>
      </c>
      <c r="AD102">
        <f t="shared" si="13"/>
        <v>0</v>
      </c>
    </row>
    <row r="103" spans="1:30" x14ac:dyDescent="0.6">
      <c r="A103">
        <v>2015</v>
      </c>
      <c r="B103">
        <v>4</v>
      </c>
      <c r="C103">
        <v>12</v>
      </c>
      <c r="D103">
        <f t="shared" si="11"/>
        <v>7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4047.3</v>
      </c>
      <c r="M103" s="12">
        <f t="shared" si="9"/>
        <v>688.04100000000005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4347.1000000000004</v>
      </c>
      <c r="O103" s="12">
        <f t="shared" si="10"/>
        <v>739.00700000000006</v>
      </c>
      <c r="P103">
        <v>40473</v>
      </c>
      <c r="Q103">
        <v>43471</v>
      </c>
      <c r="R103">
        <v>0.79876955613587008</v>
      </c>
      <c r="S103">
        <v>0.20123044386413</v>
      </c>
      <c r="T103">
        <v>0.57429851623678096</v>
      </c>
      <c r="U103">
        <v>0.42570148376321898</v>
      </c>
      <c r="V103">
        <v>0.2133309576884955</v>
      </c>
      <c r="W103">
        <v>1333</v>
      </c>
      <c r="X103">
        <f t="shared" si="12"/>
        <v>-137</v>
      </c>
      <c r="Y103">
        <v>1149</v>
      </c>
      <c r="Z103">
        <v>1336.1926623559771</v>
      </c>
      <c r="AA103">
        <v>1336.1926623559771</v>
      </c>
      <c r="AB103" s="9">
        <v>13.5</v>
      </c>
      <c r="AC103">
        <v>15.6</v>
      </c>
      <c r="AD103">
        <f t="shared" si="13"/>
        <v>210.6</v>
      </c>
    </row>
    <row r="104" spans="1:30" x14ac:dyDescent="0.6">
      <c r="A104">
        <v>2015</v>
      </c>
      <c r="B104">
        <v>4</v>
      </c>
      <c r="C104">
        <v>13</v>
      </c>
      <c r="D104">
        <f t="shared" si="11"/>
        <v>1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5967.9</v>
      </c>
      <c r="M104" s="13">
        <f t="shared" si="9"/>
        <v>1014.543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6301.8</v>
      </c>
      <c r="O104" s="13">
        <f t="shared" si="10"/>
        <v>1071.306</v>
      </c>
      <c r="P104">
        <v>39786</v>
      </c>
      <c r="Q104">
        <v>42012</v>
      </c>
      <c r="R104">
        <v>0.84665790269295804</v>
      </c>
      <c r="S104">
        <v>0.15334209730704201</v>
      </c>
      <c r="T104">
        <v>0.55972771857251336</v>
      </c>
      <c r="U104">
        <v>0.44027228142748648</v>
      </c>
      <c r="V104">
        <v>0.3293690534857191</v>
      </c>
      <c r="W104">
        <v>1284</v>
      </c>
      <c r="X104">
        <f t="shared" si="12"/>
        <v>-49</v>
      </c>
      <c r="Y104">
        <v>1149</v>
      </c>
      <c r="Z104">
        <v>1226.8378058499959</v>
      </c>
      <c r="AA104">
        <v>1284</v>
      </c>
      <c r="AB104" s="9">
        <v>12.1</v>
      </c>
      <c r="AC104">
        <v>15.1</v>
      </c>
      <c r="AD104">
        <f t="shared" si="13"/>
        <v>182.70999999999998</v>
      </c>
    </row>
    <row r="105" spans="1:30" x14ac:dyDescent="0.6">
      <c r="A105">
        <v>2015</v>
      </c>
      <c r="B105">
        <v>4</v>
      </c>
      <c r="C105">
        <v>14</v>
      </c>
      <c r="D105">
        <f t="shared" si="11"/>
        <v>2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5573.8499999999995</v>
      </c>
      <c r="M105" s="13">
        <f t="shared" si="9"/>
        <v>947.55449999999996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6121.05</v>
      </c>
      <c r="O105" s="13">
        <f t="shared" si="10"/>
        <v>1040.5785000000001</v>
      </c>
      <c r="P105">
        <v>37159</v>
      </c>
      <c r="Q105">
        <v>40807</v>
      </c>
      <c r="R105">
        <v>0.87727257363935562</v>
      </c>
      <c r="S105">
        <v>0.12272742636064431</v>
      </c>
      <c r="T105">
        <v>0.56689453856408867</v>
      </c>
      <c r="U105">
        <v>0.43310546143591122</v>
      </c>
      <c r="V105">
        <v>0.18277474159827101</v>
      </c>
      <c r="W105">
        <v>1173</v>
      </c>
      <c r="X105">
        <f t="shared" si="12"/>
        <v>-111</v>
      </c>
      <c r="Y105">
        <v>1149</v>
      </c>
      <c r="Z105">
        <v>1155.881522757825</v>
      </c>
      <c r="AA105">
        <v>1173</v>
      </c>
      <c r="AB105" s="9">
        <v>10.1</v>
      </c>
      <c r="AC105">
        <v>2.5</v>
      </c>
      <c r="AD105">
        <f t="shared" si="13"/>
        <v>25.25</v>
      </c>
    </row>
    <row r="106" spans="1:30" x14ac:dyDescent="0.6">
      <c r="A106">
        <v>2015</v>
      </c>
      <c r="B106">
        <v>4</v>
      </c>
      <c r="C106">
        <v>15</v>
      </c>
      <c r="D106">
        <f t="shared" si="11"/>
        <v>3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5758.3499999999995</v>
      </c>
      <c r="M106" s="13">
        <f t="shared" si="9"/>
        <v>978.91949999999997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5599.65</v>
      </c>
      <c r="O106" s="13">
        <f t="shared" si="10"/>
        <v>951.94050000000004</v>
      </c>
      <c r="P106">
        <v>38389</v>
      </c>
      <c r="Q106">
        <v>37331</v>
      </c>
      <c r="R106">
        <v>0.84537252358023995</v>
      </c>
      <c r="S106">
        <v>0.15462747641975999</v>
      </c>
      <c r="T106">
        <v>0.56987790153129569</v>
      </c>
      <c r="U106">
        <v>0.43012209846870431</v>
      </c>
      <c r="V106">
        <v>0.22201583125687571</v>
      </c>
      <c r="W106">
        <v>1279</v>
      </c>
      <c r="X106">
        <f t="shared" si="12"/>
        <v>106</v>
      </c>
      <c r="Y106">
        <v>1149</v>
      </c>
      <c r="Z106">
        <v>1195.0480544201639</v>
      </c>
      <c r="AA106">
        <v>1279</v>
      </c>
      <c r="AB106" s="9">
        <v>15.6</v>
      </c>
      <c r="AC106">
        <v>0</v>
      </c>
      <c r="AD106">
        <f t="shared" si="13"/>
        <v>0</v>
      </c>
    </row>
    <row r="107" spans="1:30" x14ac:dyDescent="0.6">
      <c r="A107">
        <v>2015</v>
      </c>
      <c r="B107">
        <v>4</v>
      </c>
      <c r="C107">
        <v>16</v>
      </c>
      <c r="D107">
        <f t="shared" si="11"/>
        <v>4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6547.8</v>
      </c>
      <c r="M107" s="13">
        <f t="shared" si="9"/>
        <v>1113.1260000000002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5787.5999999999995</v>
      </c>
      <c r="O107" s="13">
        <f t="shared" si="10"/>
        <v>983.89199999999994</v>
      </c>
      <c r="P107">
        <v>43652</v>
      </c>
      <c r="Q107">
        <v>38584</v>
      </c>
      <c r="R107">
        <v>0.83084781738165836</v>
      </c>
      <c r="S107">
        <v>0.1691521826183417</v>
      </c>
      <c r="T107">
        <v>0.55621729587456115</v>
      </c>
      <c r="U107">
        <v>0.44378270412543891</v>
      </c>
      <c r="V107">
        <v>0.23402837319431979</v>
      </c>
      <c r="W107">
        <v>1276</v>
      </c>
      <c r="X107">
        <f t="shared" si="12"/>
        <v>-3</v>
      </c>
      <c r="Y107">
        <v>1149</v>
      </c>
      <c r="Z107">
        <v>1300.532181482291</v>
      </c>
      <c r="AA107">
        <v>1300.532181482291</v>
      </c>
      <c r="AB107" s="9">
        <v>17.3</v>
      </c>
      <c r="AC107">
        <v>0</v>
      </c>
      <c r="AD107">
        <f t="shared" si="13"/>
        <v>0</v>
      </c>
    </row>
    <row r="108" spans="1:30" x14ac:dyDescent="0.6">
      <c r="A108">
        <v>2015</v>
      </c>
      <c r="B108">
        <v>4</v>
      </c>
      <c r="C108">
        <v>17</v>
      </c>
      <c r="D108">
        <f t="shared" si="11"/>
        <v>5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4366.4000000000005</v>
      </c>
      <c r="M108" s="13">
        <f t="shared" si="9"/>
        <v>742.28800000000012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3972.1000000000004</v>
      </c>
      <c r="O108" s="13">
        <f t="shared" si="10"/>
        <v>675.25700000000006</v>
      </c>
      <c r="P108">
        <v>43664</v>
      </c>
      <c r="Q108">
        <v>39721</v>
      </c>
      <c r="R108">
        <v>0.80214705355554938</v>
      </c>
      <c r="S108">
        <v>0.19785294644445059</v>
      </c>
      <c r="T108">
        <v>0.56926158830014872</v>
      </c>
      <c r="U108">
        <v>0.43073841169985122</v>
      </c>
      <c r="V108">
        <v>0.1909179504121597</v>
      </c>
      <c r="W108">
        <v>1227</v>
      </c>
      <c r="X108">
        <f t="shared" si="12"/>
        <v>-49</v>
      </c>
      <c r="Y108">
        <v>1149</v>
      </c>
      <c r="Z108">
        <v>1307.3980557831951</v>
      </c>
      <c r="AA108">
        <v>1307.3980557831951</v>
      </c>
      <c r="AB108" s="9">
        <v>14.1</v>
      </c>
      <c r="AC108">
        <v>0</v>
      </c>
      <c r="AD108">
        <f t="shared" si="13"/>
        <v>0</v>
      </c>
    </row>
    <row r="109" spans="1:30" x14ac:dyDescent="0.6">
      <c r="A109">
        <v>2015</v>
      </c>
      <c r="B109">
        <v>4</v>
      </c>
      <c r="C109">
        <v>18</v>
      </c>
      <c r="D109">
        <f t="shared" si="11"/>
        <v>6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4289.6000000000004</v>
      </c>
      <c r="M109" s="13">
        <f t="shared" si="9"/>
        <v>729.23200000000008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4272.4000000000005</v>
      </c>
      <c r="O109" s="13">
        <f t="shared" si="10"/>
        <v>726.30800000000011</v>
      </c>
      <c r="P109">
        <v>42896</v>
      </c>
      <c r="Q109">
        <v>42724</v>
      </c>
      <c r="R109">
        <v>0.90437973231470581</v>
      </c>
      <c r="S109">
        <v>9.5620267685294233E-2</v>
      </c>
      <c r="T109">
        <v>0.50679406073333522</v>
      </c>
      <c r="U109">
        <v>0.49320593926666478</v>
      </c>
      <c r="V109">
        <v>0.31475682279297612</v>
      </c>
      <c r="W109">
        <v>1596</v>
      </c>
      <c r="X109">
        <f t="shared" si="12"/>
        <v>369</v>
      </c>
      <c r="Y109">
        <v>1149</v>
      </c>
      <c r="Z109">
        <v>1409.7521022178601</v>
      </c>
      <c r="AA109">
        <v>1596</v>
      </c>
      <c r="AB109" s="9">
        <v>17.899999999999999</v>
      </c>
      <c r="AC109">
        <v>27.9</v>
      </c>
      <c r="AD109">
        <f t="shared" si="13"/>
        <v>499.40999999999991</v>
      </c>
    </row>
    <row r="110" spans="1:30" x14ac:dyDescent="0.6">
      <c r="A110">
        <v>2015</v>
      </c>
      <c r="B110">
        <v>4</v>
      </c>
      <c r="C110">
        <v>19</v>
      </c>
      <c r="D110">
        <f t="shared" si="11"/>
        <v>7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4139.6000000000004</v>
      </c>
      <c r="M110" s="13">
        <f t="shared" si="9"/>
        <v>703.73200000000008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4440.9000000000005</v>
      </c>
      <c r="O110" s="13">
        <f t="shared" si="10"/>
        <v>754.9530000000002</v>
      </c>
      <c r="P110">
        <v>41396</v>
      </c>
      <c r="Q110">
        <v>44409</v>
      </c>
      <c r="R110">
        <v>0.80728710529473846</v>
      </c>
      <c r="S110">
        <v>0.19271289470526151</v>
      </c>
      <c r="T110">
        <v>0.59436537264083444</v>
      </c>
      <c r="U110">
        <v>0.40563462735916572</v>
      </c>
      <c r="V110">
        <v>0.3470252836051651</v>
      </c>
      <c r="W110">
        <v>1457</v>
      </c>
      <c r="X110">
        <f t="shared" si="12"/>
        <v>-139</v>
      </c>
      <c r="Y110">
        <v>1149</v>
      </c>
      <c r="Z110">
        <v>1356.4333795953951</v>
      </c>
      <c r="AA110">
        <v>1457</v>
      </c>
      <c r="AB110" s="9">
        <v>18.5</v>
      </c>
      <c r="AC110">
        <v>10.3</v>
      </c>
      <c r="AD110">
        <f t="shared" si="13"/>
        <v>190.55</v>
      </c>
    </row>
    <row r="111" spans="1:30" x14ac:dyDescent="0.6">
      <c r="A111">
        <v>2015</v>
      </c>
      <c r="B111">
        <v>4</v>
      </c>
      <c r="C111">
        <v>20</v>
      </c>
      <c r="D111">
        <f t="shared" si="11"/>
        <v>1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6286.8</v>
      </c>
      <c r="M111" s="13">
        <f t="shared" si="9"/>
        <v>1068.7560000000001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6445.05</v>
      </c>
      <c r="O111" s="13">
        <f t="shared" si="10"/>
        <v>1095.6585</v>
      </c>
      <c r="P111">
        <v>41912</v>
      </c>
      <c r="Q111">
        <v>42967</v>
      </c>
      <c r="R111">
        <v>0.87597438108564474</v>
      </c>
      <c r="S111">
        <v>0.1240256189143553</v>
      </c>
      <c r="T111">
        <v>0.56397164711357528</v>
      </c>
      <c r="U111">
        <v>0.43602835288642472</v>
      </c>
      <c r="V111">
        <v>0.46573006622896251</v>
      </c>
      <c r="W111">
        <v>1200</v>
      </c>
      <c r="X111">
        <f t="shared" si="12"/>
        <v>-257</v>
      </c>
      <c r="Y111">
        <v>1149</v>
      </c>
      <c r="Z111">
        <v>1231.405698883281</v>
      </c>
      <c r="AA111">
        <v>1231.405698883281</v>
      </c>
      <c r="AB111" s="9">
        <v>12.9</v>
      </c>
      <c r="AC111">
        <v>2.9</v>
      </c>
      <c r="AD111">
        <f t="shared" si="13"/>
        <v>37.409999999999997</v>
      </c>
    </row>
    <row r="112" spans="1:30" x14ac:dyDescent="0.6">
      <c r="A112">
        <v>2015</v>
      </c>
      <c r="B112">
        <v>4</v>
      </c>
      <c r="C112">
        <v>21</v>
      </c>
      <c r="D112">
        <f t="shared" si="11"/>
        <v>2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5811.5999999999995</v>
      </c>
      <c r="M112" s="13">
        <f t="shared" si="9"/>
        <v>987.97199999999998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5901.5999999999995</v>
      </c>
      <c r="O112" s="13">
        <f t="shared" si="10"/>
        <v>1003.2719999999999</v>
      </c>
      <c r="P112">
        <v>38744</v>
      </c>
      <c r="Q112">
        <v>39344</v>
      </c>
      <c r="R112">
        <v>0.75916023982956515</v>
      </c>
      <c r="S112">
        <v>0.2408397601704349</v>
      </c>
      <c r="T112">
        <v>0.54666975685448493</v>
      </c>
      <c r="U112">
        <v>0.45159413203440402</v>
      </c>
      <c r="V112">
        <v>0.17092964143356459</v>
      </c>
      <c r="W112">
        <v>1114</v>
      </c>
      <c r="X112">
        <f t="shared" si="12"/>
        <v>-86</v>
      </c>
      <c r="Y112">
        <v>1149</v>
      </c>
      <c r="Z112">
        <v>1156.57618965244</v>
      </c>
      <c r="AA112">
        <v>1114</v>
      </c>
      <c r="AB112" s="9">
        <v>14.2</v>
      </c>
      <c r="AC112">
        <v>0</v>
      </c>
      <c r="AD112">
        <f t="shared" si="13"/>
        <v>0</v>
      </c>
    </row>
    <row r="113" spans="1:30" x14ac:dyDescent="0.6">
      <c r="A113">
        <v>2015</v>
      </c>
      <c r="B113">
        <v>4</v>
      </c>
      <c r="C113">
        <v>22</v>
      </c>
      <c r="D113">
        <f t="shared" si="11"/>
        <v>3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6076.8</v>
      </c>
      <c r="M113" s="13">
        <f t="shared" si="9"/>
        <v>1033.056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5722.5</v>
      </c>
      <c r="O113" s="13">
        <f t="shared" si="10"/>
        <v>972.82500000000005</v>
      </c>
      <c r="P113">
        <v>40512</v>
      </c>
      <c r="Q113">
        <v>38150</v>
      </c>
      <c r="R113">
        <v>0.82850963792860011</v>
      </c>
      <c r="S113">
        <v>0.17149036207139981</v>
      </c>
      <c r="T113">
        <v>0.55801458213329247</v>
      </c>
      <c r="U113">
        <v>0.44198541786670748</v>
      </c>
      <c r="V113">
        <v>9.380152923346341E-2</v>
      </c>
      <c r="W113">
        <v>1132</v>
      </c>
      <c r="X113">
        <f t="shared" si="12"/>
        <v>18</v>
      </c>
      <c r="Y113">
        <v>1149</v>
      </c>
      <c r="Z113">
        <v>1224.5457505282709</v>
      </c>
      <c r="AA113">
        <v>1132</v>
      </c>
      <c r="AB113" s="9">
        <v>15.5</v>
      </c>
      <c r="AC113">
        <v>0</v>
      </c>
      <c r="AD113">
        <f t="shared" si="13"/>
        <v>0</v>
      </c>
    </row>
    <row r="114" spans="1:30" x14ac:dyDescent="0.6">
      <c r="A114">
        <v>2015</v>
      </c>
      <c r="B114">
        <v>4</v>
      </c>
      <c r="C114">
        <v>23</v>
      </c>
      <c r="D114">
        <f t="shared" si="11"/>
        <v>4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6694.95</v>
      </c>
      <c r="M114" s="13">
        <f t="shared" si="9"/>
        <v>1138.1415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6170.4</v>
      </c>
      <c r="O114" s="13">
        <f t="shared" si="10"/>
        <v>1048.9680000000001</v>
      </c>
      <c r="P114">
        <v>44633</v>
      </c>
      <c r="Q114">
        <v>41136</v>
      </c>
      <c r="R114">
        <v>0.78709208664669583</v>
      </c>
      <c r="S114">
        <v>0.2129079133533042</v>
      </c>
      <c r="T114">
        <v>0.5552882782058991</v>
      </c>
      <c r="U114">
        <v>0.44471172179410101</v>
      </c>
      <c r="V114">
        <v>0.15631314692253151</v>
      </c>
      <c r="W114">
        <v>1197</v>
      </c>
      <c r="X114">
        <f t="shared" si="12"/>
        <v>65</v>
      </c>
      <c r="Y114">
        <v>1149</v>
      </c>
      <c r="Z114">
        <v>1304.3108617713069</v>
      </c>
      <c r="AA114">
        <v>1304.3108617713069</v>
      </c>
      <c r="AB114" s="9">
        <v>15.5</v>
      </c>
      <c r="AC114">
        <v>0</v>
      </c>
      <c r="AD114">
        <f t="shared" si="13"/>
        <v>0</v>
      </c>
    </row>
    <row r="115" spans="1:30" x14ac:dyDescent="0.6">
      <c r="A115">
        <v>2015</v>
      </c>
      <c r="B115">
        <v>4</v>
      </c>
      <c r="C115">
        <v>24</v>
      </c>
      <c r="D115">
        <f t="shared" si="11"/>
        <v>5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4424.5</v>
      </c>
      <c r="M115" s="13">
        <f t="shared" si="9"/>
        <v>752.16500000000008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4308.2</v>
      </c>
      <c r="O115" s="13">
        <f t="shared" si="10"/>
        <v>732.39400000000001</v>
      </c>
      <c r="P115">
        <v>44245</v>
      </c>
      <c r="Q115">
        <v>43082</v>
      </c>
      <c r="R115">
        <v>0.75926964354915349</v>
      </c>
      <c r="S115">
        <v>0.24073035645084651</v>
      </c>
      <c r="T115">
        <v>0.56991299279980601</v>
      </c>
      <c r="U115">
        <v>0.43008700720019388</v>
      </c>
      <c r="V115">
        <v>7.5116348233469105E-2</v>
      </c>
      <c r="W115">
        <v>1101</v>
      </c>
      <c r="X115">
        <f t="shared" si="12"/>
        <v>-96</v>
      </c>
      <c r="Y115">
        <v>1149</v>
      </c>
      <c r="Z115">
        <v>1318.657972779328</v>
      </c>
      <c r="AA115">
        <v>1101</v>
      </c>
      <c r="AB115" s="9">
        <v>17.3</v>
      </c>
      <c r="AC115">
        <v>0</v>
      </c>
      <c r="AD115">
        <f t="shared" si="13"/>
        <v>0</v>
      </c>
    </row>
    <row r="116" spans="1:30" x14ac:dyDescent="0.6">
      <c r="A116">
        <v>2015</v>
      </c>
      <c r="B116">
        <v>4</v>
      </c>
      <c r="C116">
        <v>25</v>
      </c>
      <c r="D116">
        <f t="shared" si="11"/>
        <v>6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4451.8</v>
      </c>
      <c r="M116" s="13">
        <f t="shared" si="9"/>
        <v>756.80600000000004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4398.8</v>
      </c>
      <c r="O116" s="13">
        <f t="shared" si="10"/>
        <v>747.79600000000005</v>
      </c>
      <c r="P116">
        <v>44518</v>
      </c>
      <c r="Q116">
        <v>43988</v>
      </c>
      <c r="R116">
        <v>0.87250796363290639</v>
      </c>
      <c r="S116">
        <v>0.12749203636709361</v>
      </c>
      <c r="T116">
        <v>0.53739876632755978</v>
      </c>
      <c r="U116">
        <v>0.46260123367244033</v>
      </c>
      <c r="V116">
        <v>0.15411653792902569</v>
      </c>
      <c r="W116">
        <v>1440</v>
      </c>
      <c r="X116">
        <f t="shared" si="12"/>
        <v>339</v>
      </c>
      <c r="Y116">
        <v>1149</v>
      </c>
      <c r="Z116">
        <v>1348.0290117820609</v>
      </c>
      <c r="AA116">
        <v>1440</v>
      </c>
      <c r="AB116" s="9">
        <v>17.2</v>
      </c>
      <c r="AC116">
        <v>0</v>
      </c>
      <c r="AD116">
        <f t="shared" si="13"/>
        <v>0</v>
      </c>
    </row>
    <row r="117" spans="1:30" x14ac:dyDescent="0.6">
      <c r="A117">
        <v>2015</v>
      </c>
      <c r="B117">
        <v>4</v>
      </c>
      <c r="C117">
        <v>26</v>
      </c>
      <c r="D117">
        <f t="shared" si="11"/>
        <v>7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4435.8</v>
      </c>
      <c r="M117" s="13">
        <f t="shared" si="9"/>
        <v>754.08600000000013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4489.1000000000004</v>
      </c>
      <c r="O117" s="13">
        <f t="shared" si="10"/>
        <v>763.14700000000016</v>
      </c>
      <c r="P117">
        <v>44358</v>
      </c>
      <c r="Q117">
        <v>44891</v>
      </c>
      <c r="R117">
        <v>0.76186216851214539</v>
      </c>
      <c r="S117">
        <v>0.23813783148785461</v>
      </c>
      <c r="T117">
        <v>0.56001715243424444</v>
      </c>
      <c r="U117">
        <v>0.43998284756575562</v>
      </c>
      <c r="V117">
        <v>7.068776996697089E-2</v>
      </c>
      <c r="W117">
        <v>1330</v>
      </c>
      <c r="X117">
        <f t="shared" si="12"/>
        <v>-110</v>
      </c>
      <c r="Y117">
        <v>1149</v>
      </c>
      <c r="Z117">
        <v>1353.336607691856</v>
      </c>
      <c r="AA117">
        <v>1353.336607691856</v>
      </c>
      <c r="AB117" s="9">
        <v>18.8</v>
      </c>
      <c r="AC117">
        <v>0</v>
      </c>
      <c r="AD117">
        <f t="shared" si="13"/>
        <v>0</v>
      </c>
    </row>
    <row r="118" spans="1:30" x14ac:dyDescent="0.6">
      <c r="A118">
        <v>2015</v>
      </c>
      <c r="B118">
        <v>4</v>
      </c>
      <c r="C118">
        <v>27</v>
      </c>
      <c r="D118">
        <f t="shared" si="11"/>
        <v>1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6251.55</v>
      </c>
      <c r="M118" s="13">
        <f t="shared" si="9"/>
        <v>1062.7635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6382.2</v>
      </c>
      <c r="O118" s="13">
        <f t="shared" si="10"/>
        <v>1084.9740000000002</v>
      </c>
      <c r="P118">
        <v>41677</v>
      </c>
      <c r="Q118">
        <v>42548</v>
      </c>
      <c r="R118">
        <v>0.80930726245873608</v>
      </c>
      <c r="S118">
        <v>0.19069273754126401</v>
      </c>
      <c r="T118">
        <v>0.53968233845262237</v>
      </c>
      <c r="U118">
        <v>0.46031766154737758</v>
      </c>
      <c r="V118">
        <v>0.11799972017204451</v>
      </c>
      <c r="W118">
        <v>1132</v>
      </c>
      <c r="X118">
        <f t="shared" si="12"/>
        <v>-198</v>
      </c>
      <c r="Y118">
        <v>1149</v>
      </c>
      <c r="Z118">
        <v>1213.736122891479</v>
      </c>
      <c r="AA118">
        <v>1132</v>
      </c>
      <c r="AB118" s="9">
        <v>19.5</v>
      </c>
      <c r="AC118">
        <v>0</v>
      </c>
      <c r="AD118">
        <f t="shared" si="13"/>
        <v>0</v>
      </c>
    </row>
    <row r="119" spans="1:30" x14ac:dyDescent="0.6">
      <c r="A119">
        <v>2015</v>
      </c>
      <c r="B119">
        <v>4</v>
      </c>
      <c r="C119">
        <v>28</v>
      </c>
      <c r="D119">
        <f t="shared" si="11"/>
        <v>2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5850.3</v>
      </c>
      <c r="M119" s="13">
        <f t="shared" si="9"/>
        <v>994.55100000000016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6053.7</v>
      </c>
      <c r="O119" s="13">
        <f t="shared" si="10"/>
        <v>1029.1290000000001</v>
      </c>
      <c r="P119">
        <v>39002</v>
      </c>
      <c r="Q119">
        <v>40358</v>
      </c>
      <c r="R119">
        <v>0.8705956880022605</v>
      </c>
      <c r="S119">
        <v>0.12940431199773961</v>
      </c>
      <c r="T119">
        <v>0.56424783304361958</v>
      </c>
      <c r="U119">
        <v>0.43575216695638042</v>
      </c>
      <c r="V119">
        <v>0.28851776182180783</v>
      </c>
      <c r="W119">
        <v>1242</v>
      </c>
      <c r="X119">
        <f t="shared" si="12"/>
        <v>110</v>
      </c>
      <c r="Y119">
        <v>1149</v>
      </c>
      <c r="Z119">
        <v>1209.917828765203</v>
      </c>
      <c r="AA119">
        <v>1242</v>
      </c>
      <c r="AB119" s="9">
        <v>20.7</v>
      </c>
      <c r="AC119">
        <v>1</v>
      </c>
      <c r="AD119">
        <f t="shared" si="13"/>
        <v>20.7</v>
      </c>
    </row>
    <row r="120" spans="1:30" x14ac:dyDescent="0.6">
      <c r="A120">
        <v>2015</v>
      </c>
      <c r="B120">
        <v>4</v>
      </c>
      <c r="C120">
        <v>29</v>
      </c>
      <c r="D120">
        <f t="shared" si="11"/>
        <v>3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6387.3</v>
      </c>
      <c r="M120" s="13">
        <f t="shared" si="9"/>
        <v>1085.8410000000001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5988.15</v>
      </c>
      <c r="O120" s="13">
        <f t="shared" si="10"/>
        <v>1017.9855</v>
      </c>
      <c r="P120">
        <v>42582</v>
      </c>
      <c r="Q120">
        <v>39921</v>
      </c>
      <c r="R120">
        <v>0.79583433635075984</v>
      </c>
      <c r="S120">
        <v>0.20416566364924019</v>
      </c>
      <c r="T120">
        <v>0.56090442558887887</v>
      </c>
      <c r="U120">
        <v>0.43909557441112113</v>
      </c>
      <c r="V120">
        <v>0.40780208564666792</v>
      </c>
      <c r="W120">
        <v>1207</v>
      </c>
      <c r="X120">
        <f t="shared" si="12"/>
        <v>-35</v>
      </c>
      <c r="Y120">
        <v>1149</v>
      </c>
      <c r="Z120">
        <v>1274.8824903096111</v>
      </c>
      <c r="AA120">
        <v>1274.8824903096111</v>
      </c>
      <c r="AB120" s="9">
        <v>17.7</v>
      </c>
      <c r="AC120">
        <v>3.8</v>
      </c>
      <c r="AD120">
        <f t="shared" si="13"/>
        <v>67.259999999999991</v>
      </c>
    </row>
    <row r="121" spans="1:30" x14ac:dyDescent="0.6">
      <c r="A121">
        <v>2015</v>
      </c>
      <c r="B121">
        <v>4</v>
      </c>
      <c r="C121">
        <v>30</v>
      </c>
      <c r="D121">
        <f t="shared" si="11"/>
        <v>4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6794.4</v>
      </c>
      <c r="M121" s="13">
        <f t="shared" si="9"/>
        <v>1155.048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6276.9</v>
      </c>
      <c r="O121" s="13">
        <f t="shared" si="10"/>
        <v>1067.0730000000001</v>
      </c>
      <c r="P121">
        <v>45296</v>
      </c>
      <c r="Q121">
        <v>41846</v>
      </c>
      <c r="R121">
        <v>0.79661721936164953</v>
      </c>
      <c r="S121">
        <v>0.20338278063835061</v>
      </c>
      <c r="T121">
        <v>0.54306010575149488</v>
      </c>
      <c r="U121">
        <v>0.45693989424850512</v>
      </c>
      <c r="V121">
        <v>0.1728814074674262</v>
      </c>
      <c r="W121">
        <v>1217</v>
      </c>
      <c r="X121">
        <f t="shared" si="12"/>
        <v>10</v>
      </c>
      <c r="Y121">
        <v>1149</v>
      </c>
      <c r="Z121">
        <v>1346.504601416601</v>
      </c>
      <c r="AA121">
        <v>1346.504601416601</v>
      </c>
      <c r="AB121" s="9">
        <v>16.399999999999999</v>
      </c>
      <c r="AC121">
        <v>9.1</v>
      </c>
      <c r="AD121">
        <f t="shared" si="13"/>
        <v>149.23999999999998</v>
      </c>
    </row>
    <row r="122" spans="1:30" x14ac:dyDescent="0.6">
      <c r="A122">
        <v>2015</v>
      </c>
      <c r="B122">
        <v>5</v>
      </c>
      <c r="C122">
        <v>1</v>
      </c>
      <c r="D122">
        <f t="shared" si="11"/>
        <v>5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4641.5</v>
      </c>
      <c r="M122" s="13">
        <f t="shared" si="9"/>
        <v>789.05500000000006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3986</v>
      </c>
      <c r="O122" s="13">
        <f t="shared" si="10"/>
        <v>677.62</v>
      </c>
      <c r="P122">
        <v>46415</v>
      </c>
      <c r="Q122">
        <v>39860</v>
      </c>
      <c r="R122">
        <v>0.75982084497755509</v>
      </c>
      <c r="S122">
        <v>0.24017915502244491</v>
      </c>
      <c r="T122">
        <v>0.49355156360652658</v>
      </c>
      <c r="U122">
        <v>0.50644843639347337</v>
      </c>
      <c r="V122">
        <v>0.1170351726754266</v>
      </c>
      <c r="W122">
        <v>1091</v>
      </c>
      <c r="X122">
        <f t="shared" si="12"/>
        <v>-126</v>
      </c>
      <c r="Y122">
        <v>1149</v>
      </c>
      <c r="Z122">
        <v>1330.017206233809</v>
      </c>
      <c r="AA122">
        <v>1091</v>
      </c>
      <c r="AB122" s="9">
        <v>18</v>
      </c>
      <c r="AC122">
        <v>0</v>
      </c>
      <c r="AD122">
        <f t="shared" si="13"/>
        <v>0</v>
      </c>
    </row>
    <row r="123" spans="1:30" x14ac:dyDescent="0.6">
      <c r="A123">
        <v>2015</v>
      </c>
      <c r="B123">
        <v>5</v>
      </c>
      <c r="C123">
        <v>2</v>
      </c>
      <c r="D123">
        <f t="shared" si="11"/>
        <v>6</v>
      </c>
      <c r="E123" s="14" t="s">
        <v>20</v>
      </c>
      <c r="F123" s="14" t="s">
        <v>31</v>
      </c>
      <c r="G123" s="14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-3</v>
      </c>
      <c r="H123" s="14">
        <f t="shared" si="7"/>
        <v>0</v>
      </c>
      <c r="I123" s="14">
        <f t="shared" si="8"/>
        <v>1</v>
      </c>
      <c r="J123" s="12"/>
      <c r="K123" s="12" t="s">
        <v>57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4527.1000000000004</v>
      </c>
      <c r="M123" s="13">
        <f t="shared" si="9"/>
        <v>769.60700000000008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3764.9</v>
      </c>
      <c r="O123" s="13">
        <f t="shared" si="10"/>
        <v>640.03300000000002</v>
      </c>
      <c r="P123">
        <v>45271</v>
      </c>
      <c r="Q123">
        <v>37649</v>
      </c>
      <c r="R123">
        <v>0.82016039249011385</v>
      </c>
      <c r="S123">
        <v>0.17983960750988609</v>
      </c>
      <c r="T123">
        <v>0.46598058670427089</v>
      </c>
      <c r="U123">
        <v>0.53401941329572911</v>
      </c>
      <c r="V123">
        <v>0.64330893204732209</v>
      </c>
      <c r="W123">
        <v>1601</v>
      </c>
      <c r="X123">
        <f t="shared" si="12"/>
        <v>510</v>
      </c>
      <c r="Y123">
        <v>1149</v>
      </c>
      <c r="Z123">
        <v>1452.193141986786</v>
      </c>
      <c r="AA123">
        <v>1601</v>
      </c>
      <c r="AB123" s="9">
        <v>18.3</v>
      </c>
      <c r="AC123">
        <v>24.8</v>
      </c>
      <c r="AD123">
        <f t="shared" si="13"/>
        <v>453.84000000000003</v>
      </c>
    </row>
    <row r="124" spans="1:30" x14ac:dyDescent="0.6">
      <c r="A124">
        <v>2015</v>
      </c>
      <c r="B124">
        <v>5</v>
      </c>
      <c r="C124">
        <v>3</v>
      </c>
      <c r="D124">
        <f t="shared" si="11"/>
        <v>7</v>
      </c>
      <c r="E124" s="14" t="s">
        <v>20</v>
      </c>
      <c r="F124" s="14" t="s">
        <v>13</v>
      </c>
      <c r="G124" s="1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4">
        <f t="shared" si="7"/>
        <v>0</v>
      </c>
      <c r="I124" s="14">
        <f t="shared" si="8"/>
        <v>1</v>
      </c>
      <c r="J124" s="12"/>
      <c r="K124" s="12" t="s">
        <v>57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4128.2</v>
      </c>
      <c r="M124" s="13">
        <f t="shared" si="9"/>
        <v>701.79399999999998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4176.2</v>
      </c>
      <c r="O124" s="13">
        <f t="shared" si="10"/>
        <v>709.95400000000006</v>
      </c>
      <c r="P124">
        <v>41282</v>
      </c>
      <c r="Q124">
        <v>41762</v>
      </c>
      <c r="R124">
        <v>0.80539891906524774</v>
      </c>
      <c r="S124">
        <v>0.19460108093475231</v>
      </c>
      <c r="T124">
        <v>0.52506875675824294</v>
      </c>
      <c r="U124">
        <v>0.47493124324175712</v>
      </c>
      <c r="V124">
        <v>0.30699909790934132</v>
      </c>
      <c r="W124">
        <v>1376</v>
      </c>
      <c r="X124">
        <f t="shared" si="12"/>
        <v>-225</v>
      </c>
      <c r="Y124">
        <v>1149</v>
      </c>
      <c r="Z124">
        <v>1355.981257595849</v>
      </c>
      <c r="AA124">
        <v>1376</v>
      </c>
      <c r="AB124" s="9">
        <v>18.100000000000001</v>
      </c>
      <c r="AC124">
        <v>6.7</v>
      </c>
      <c r="AD124">
        <f t="shared" si="13"/>
        <v>121.27000000000001</v>
      </c>
    </row>
    <row r="125" spans="1:30" x14ac:dyDescent="0.6">
      <c r="A125">
        <v>2015</v>
      </c>
      <c r="B125">
        <v>5</v>
      </c>
      <c r="C125">
        <v>4</v>
      </c>
      <c r="D125">
        <f t="shared" si="11"/>
        <v>1</v>
      </c>
      <c r="E125" s="14" t="s">
        <v>20</v>
      </c>
      <c r="F125" s="14" t="s">
        <v>14</v>
      </c>
      <c r="G125" s="14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4">
        <f t="shared" si="7"/>
        <v>0</v>
      </c>
      <c r="I125" s="14">
        <f t="shared" si="8"/>
        <v>1</v>
      </c>
      <c r="J125" s="12"/>
      <c r="K125" s="12" t="s">
        <v>57</v>
      </c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3482.1000000000004</v>
      </c>
      <c r="M125" s="13">
        <f t="shared" si="9"/>
        <v>591.95700000000011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4234.4000000000005</v>
      </c>
      <c r="O125" s="13">
        <f t="shared" si="10"/>
        <v>719.84800000000018</v>
      </c>
      <c r="P125">
        <v>34821</v>
      </c>
      <c r="Q125">
        <v>42344</v>
      </c>
      <c r="R125">
        <v>0.83850050991158853</v>
      </c>
      <c r="S125">
        <v>0.1614994900884115</v>
      </c>
      <c r="T125">
        <v>0.5294610278700782</v>
      </c>
      <c r="U125">
        <v>0.47053897212992191</v>
      </c>
      <c r="V125">
        <v>7.2515816097578414E-2</v>
      </c>
      <c r="W125">
        <v>990</v>
      </c>
      <c r="X125">
        <f t="shared" si="12"/>
        <v>-386</v>
      </c>
      <c r="Y125">
        <v>1149</v>
      </c>
      <c r="Z125">
        <v>1127.522613235642</v>
      </c>
      <c r="AA125">
        <v>990</v>
      </c>
      <c r="AB125" s="9">
        <v>16.5</v>
      </c>
      <c r="AC125">
        <v>0</v>
      </c>
      <c r="AD125">
        <f t="shared" si="13"/>
        <v>0</v>
      </c>
    </row>
    <row r="126" spans="1:30" x14ac:dyDescent="0.6">
      <c r="A126">
        <v>2015</v>
      </c>
      <c r="B126">
        <v>5</v>
      </c>
      <c r="C126">
        <v>5</v>
      </c>
      <c r="D126">
        <f t="shared" si="11"/>
        <v>2</v>
      </c>
      <c r="E126" s="14" t="s">
        <v>20</v>
      </c>
      <c r="F126" s="14" t="s">
        <v>11</v>
      </c>
      <c r="G126" s="14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4">
        <f t="shared" si="7"/>
        <v>1</v>
      </c>
      <c r="I126" s="14">
        <f t="shared" si="8"/>
        <v>1</v>
      </c>
      <c r="J126" s="12" t="s">
        <v>66</v>
      </c>
      <c r="K126" s="12" t="s">
        <v>57</v>
      </c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3263.1000000000004</v>
      </c>
      <c r="M126" s="13">
        <f t="shared" si="9"/>
        <v>554.72700000000009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4441.6000000000004</v>
      </c>
      <c r="O126" s="13">
        <f t="shared" si="10"/>
        <v>755.07200000000012</v>
      </c>
      <c r="P126">
        <v>32631</v>
      </c>
      <c r="Q126">
        <v>44416</v>
      </c>
      <c r="R126">
        <v>0.77608705394146826</v>
      </c>
      <c r="S126">
        <v>0.22391294605853179</v>
      </c>
      <c r="T126">
        <v>0.4920694943615147</v>
      </c>
      <c r="U126">
        <v>0.5079305056384853</v>
      </c>
      <c r="V126">
        <v>5.6917383063393251E-2</v>
      </c>
      <c r="W126">
        <v>978</v>
      </c>
      <c r="X126">
        <f t="shared" si="12"/>
        <v>-12</v>
      </c>
      <c r="Y126">
        <v>1149</v>
      </c>
      <c r="Z126">
        <v>1074.2617830405841</v>
      </c>
      <c r="AA126">
        <v>978</v>
      </c>
      <c r="AB126" s="9">
        <v>14.8</v>
      </c>
      <c r="AC126">
        <v>0</v>
      </c>
      <c r="AD126">
        <f t="shared" si="13"/>
        <v>0</v>
      </c>
    </row>
    <row r="127" spans="1:30" x14ac:dyDescent="0.6">
      <c r="A127">
        <v>2015</v>
      </c>
      <c r="B127">
        <v>5</v>
      </c>
      <c r="C127">
        <v>6</v>
      </c>
      <c r="D127">
        <f t="shared" si="11"/>
        <v>3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7"/>
        <v>0</v>
      </c>
      <c r="I127">
        <f t="shared" si="8"/>
        <v>0</v>
      </c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5685.15</v>
      </c>
      <c r="M127" s="12">
        <f t="shared" si="9"/>
        <v>966.47550000000001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6452.55</v>
      </c>
      <c r="O127" s="12">
        <f t="shared" si="10"/>
        <v>1096.9335000000001</v>
      </c>
      <c r="P127">
        <v>37901</v>
      </c>
      <c r="Q127">
        <v>43017</v>
      </c>
      <c r="R127">
        <v>0.78367436656246692</v>
      </c>
      <c r="S127">
        <v>0.21632563343753311</v>
      </c>
      <c r="T127">
        <v>0.58668622238496848</v>
      </c>
      <c r="U127">
        <v>0.41331377761503152</v>
      </c>
      <c r="V127">
        <v>8.4381168885573218E-2</v>
      </c>
      <c r="W127">
        <v>1017</v>
      </c>
      <c r="X127">
        <f t="shared" si="12"/>
        <v>39</v>
      </c>
      <c r="Y127">
        <v>1149</v>
      </c>
      <c r="Z127">
        <v>1180.411815010488</v>
      </c>
      <c r="AA127">
        <v>1017</v>
      </c>
      <c r="AB127" s="9">
        <v>15.3</v>
      </c>
      <c r="AC127">
        <v>0</v>
      </c>
      <c r="AD127">
        <f t="shared" si="13"/>
        <v>0</v>
      </c>
    </row>
    <row r="128" spans="1:30" x14ac:dyDescent="0.6">
      <c r="A128">
        <v>2015</v>
      </c>
      <c r="B128">
        <v>5</v>
      </c>
      <c r="C128">
        <v>7</v>
      </c>
      <c r="D128">
        <f t="shared" si="11"/>
        <v>4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7"/>
        <v>0</v>
      </c>
      <c r="I128">
        <f t="shared" si="8"/>
        <v>0</v>
      </c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5319.3</v>
      </c>
      <c r="M128" s="12">
        <f t="shared" si="9"/>
        <v>904.28100000000006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5553.15</v>
      </c>
      <c r="O128" s="12">
        <f t="shared" si="10"/>
        <v>944.03549999999996</v>
      </c>
      <c r="P128">
        <v>35462</v>
      </c>
      <c r="Q128">
        <v>37021</v>
      </c>
      <c r="R128">
        <v>0.76517674290264004</v>
      </c>
      <c r="S128">
        <v>0.23482325709735999</v>
      </c>
      <c r="T128">
        <v>0.53566130856991556</v>
      </c>
      <c r="U128">
        <v>0.46433869143008438</v>
      </c>
      <c r="V128">
        <v>0.149518910048971</v>
      </c>
      <c r="W128">
        <v>1043</v>
      </c>
      <c r="X128">
        <f t="shared" si="12"/>
        <v>26</v>
      </c>
      <c r="Y128">
        <v>1149</v>
      </c>
      <c r="Z128">
        <v>1135.7483115951429</v>
      </c>
      <c r="AA128">
        <v>1043</v>
      </c>
      <c r="AB128" s="9">
        <v>17.2</v>
      </c>
      <c r="AC128">
        <v>0</v>
      </c>
      <c r="AD128">
        <f t="shared" si="13"/>
        <v>0</v>
      </c>
    </row>
    <row r="129" spans="1:30" x14ac:dyDescent="0.6">
      <c r="A129">
        <v>2015</v>
      </c>
      <c r="B129">
        <v>5</v>
      </c>
      <c r="C129">
        <v>8</v>
      </c>
      <c r="D129">
        <f t="shared" si="11"/>
        <v>5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3593.6000000000004</v>
      </c>
      <c r="M129" s="13">
        <f t="shared" si="9"/>
        <v>610.91200000000015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3800.4</v>
      </c>
      <c r="O129" s="13">
        <f t="shared" si="10"/>
        <v>646.0680000000001</v>
      </c>
      <c r="P129">
        <v>35936</v>
      </c>
      <c r="Q129">
        <v>38004</v>
      </c>
      <c r="R129">
        <v>0.76041763877581625</v>
      </c>
      <c r="S129">
        <v>0.23958236122418369</v>
      </c>
      <c r="T129">
        <v>0.5335255955522239</v>
      </c>
      <c r="U129">
        <v>0.46647440444777621</v>
      </c>
      <c r="V129">
        <v>6.872810224674783E-2</v>
      </c>
      <c r="W129">
        <v>1100</v>
      </c>
      <c r="X129">
        <f t="shared" si="12"/>
        <v>57</v>
      </c>
      <c r="Y129">
        <v>1149</v>
      </c>
      <c r="Z129">
        <v>1159.689731173977</v>
      </c>
      <c r="AA129">
        <v>1100</v>
      </c>
      <c r="AB129" s="9">
        <v>17.7</v>
      </c>
      <c r="AC129">
        <v>0</v>
      </c>
      <c r="AD129">
        <f t="shared" si="13"/>
        <v>0</v>
      </c>
    </row>
    <row r="130" spans="1:30" x14ac:dyDescent="0.6">
      <c r="A130">
        <v>2015</v>
      </c>
      <c r="B130">
        <v>5</v>
      </c>
      <c r="C130">
        <v>9</v>
      </c>
      <c r="D130">
        <f t="shared" si="11"/>
        <v>6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0</v>
      </c>
      <c r="I130">
        <f t="shared" ref="I130:I193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3888.7000000000003</v>
      </c>
      <c r="M130" s="13">
        <f t="shared" ref="M130:M193" si="16">L130*0.17</f>
        <v>661.07900000000006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3959.6000000000004</v>
      </c>
      <c r="O130" s="13">
        <f t="shared" ref="O130:O193" si="17">N130*0.17</f>
        <v>673.13200000000006</v>
      </c>
      <c r="P130">
        <v>38887</v>
      </c>
      <c r="Q130">
        <v>39596</v>
      </c>
      <c r="R130">
        <v>0.82249284973012182</v>
      </c>
      <c r="S130">
        <v>0.17750715026987821</v>
      </c>
      <c r="T130">
        <v>0.49436709459907768</v>
      </c>
      <c r="U130">
        <v>0.50563290540092221</v>
      </c>
      <c r="V130">
        <v>0.13098003527419591</v>
      </c>
      <c r="W130">
        <v>1282</v>
      </c>
      <c r="X130">
        <f t="shared" si="12"/>
        <v>182</v>
      </c>
      <c r="Y130">
        <v>1149</v>
      </c>
      <c r="Z130">
        <v>1230.3004183518799</v>
      </c>
      <c r="AA130">
        <v>1282</v>
      </c>
      <c r="AB130" s="9">
        <v>17.5</v>
      </c>
      <c r="AC130">
        <v>1.9</v>
      </c>
      <c r="AD130">
        <f t="shared" si="13"/>
        <v>33.25</v>
      </c>
    </row>
    <row r="131" spans="1:30" x14ac:dyDescent="0.6">
      <c r="A131">
        <v>2015</v>
      </c>
      <c r="B131">
        <v>5</v>
      </c>
      <c r="C131">
        <v>10</v>
      </c>
      <c r="D131">
        <f t="shared" ref="D131:D194" si="18">WEEKDAY(DATE(A131,B131,C131), 2)</f>
        <v>7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3829.4</v>
      </c>
      <c r="M131" s="13">
        <f t="shared" si="16"/>
        <v>650.99800000000005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4163.3</v>
      </c>
      <c r="O131" s="13">
        <f t="shared" si="17"/>
        <v>707.76100000000008</v>
      </c>
      <c r="P131">
        <v>38294</v>
      </c>
      <c r="Q131">
        <v>41633</v>
      </c>
      <c r="R131">
        <v>0.76639824099985798</v>
      </c>
      <c r="S131">
        <v>0.23360175900014199</v>
      </c>
      <c r="T131">
        <v>0.52150048535036841</v>
      </c>
      <c r="U131">
        <v>0.47849951464963147</v>
      </c>
      <c r="V131">
        <v>4.205766411917812E-2</v>
      </c>
      <c r="W131">
        <v>1183</v>
      </c>
      <c r="X131">
        <f t="shared" ref="X131:X194" si="19">W131-W130</f>
        <v>-99</v>
      </c>
      <c r="Y131">
        <v>1149</v>
      </c>
      <c r="Z131">
        <v>1230.474690012762</v>
      </c>
      <c r="AA131">
        <v>1230.474690012762</v>
      </c>
      <c r="AB131" s="9">
        <v>18</v>
      </c>
      <c r="AC131">
        <v>0</v>
      </c>
      <c r="AD131">
        <f t="shared" ref="AD131:AD194" si="20">AB131*AC131</f>
        <v>0</v>
      </c>
    </row>
    <row r="132" spans="1:30" x14ac:dyDescent="0.6">
      <c r="A132">
        <v>2015</v>
      </c>
      <c r="B132">
        <v>5</v>
      </c>
      <c r="C132">
        <v>11</v>
      </c>
      <c r="D132">
        <f t="shared" si="18"/>
        <v>1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4166.7</v>
      </c>
      <c r="M132" s="13">
        <f t="shared" si="16"/>
        <v>708.33900000000006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4300.3499999999995</v>
      </c>
      <c r="O132" s="13">
        <f t="shared" si="17"/>
        <v>731.05949999999996</v>
      </c>
      <c r="P132">
        <v>27778</v>
      </c>
      <c r="Q132">
        <v>28669</v>
      </c>
      <c r="R132">
        <v>0.77567601238895367</v>
      </c>
      <c r="S132">
        <v>0.2243239876110463</v>
      </c>
      <c r="T132">
        <v>0.64495123600745341</v>
      </c>
      <c r="U132">
        <v>0.35504876399254648</v>
      </c>
      <c r="V132">
        <v>0.21593868341131381</v>
      </c>
      <c r="W132">
        <v>1174</v>
      </c>
      <c r="X132">
        <f t="shared" si="19"/>
        <v>-9</v>
      </c>
      <c r="Y132">
        <v>1149</v>
      </c>
      <c r="Z132">
        <v>1234.5723345921861</v>
      </c>
      <c r="AA132">
        <v>1234.5723345921861</v>
      </c>
      <c r="AB132" s="9">
        <v>19.8</v>
      </c>
      <c r="AC132">
        <v>69.3</v>
      </c>
      <c r="AD132">
        <f t="shared" si="20"/>
        <v>1372.14</v>
      </c>
    </row>
    <row r="133" spans="1:30" x14ac:dyDescent="0.6">
      <c r="A133">
        <v>2015</v>
      </c>
      <c r="B133">
        <v>5</v>
      </c>
      <c r="C133">
        <v>12</v>
      </c>
      <c r="D133">
        <f t="shared" si="18"/>
        <v>2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6830.7</v>
      </c>
      <c r="M133" s="13">
        <f t="shared" si="16"/>
        <v>1161.2190000000001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6444.3</v>
      </c>
      <c r="O133" s="13">
        <f t="shared" si="17"/>
        <v>1095.5310000000002</v>
      </c>
      <c r="P133">
        <v>45538</v>
      </c>
      <c r="Q133">
        <v>42962</v>
      </c>
      <c r="R133">
        <v>0.77149488800224419</v>
      </c>
      <c r="S133">
        <v>0.22850511199775581</v>
      </c>
      <c r="T133">
        <v>0.48238600688672167</v>
      </c>
      <c r="U133">
        <v>0.51761399311327827</v>
      </c>
      <c r="V133">
        <v>0.43197029936554743</v>
      </c>
      <c r="W133">
        <v>1309</v>
      </c>
      <c r="X133">
        <f t="shared" si="19"/>
        <v>135</v>
      </c>
      <c r="Y133">
        <v>1149</v>
      </c>
      <c r="Z133">
        <v>1280.6132308467149</v>
      </c>
      <c r="AA133">
        <v>1309</v>
      </c>
      <c r="AB133" s="9">
        <v>18.5</v>
      </c>
      <c r="AC133">
        <v>4.3</v>
      </c>
      <c r="AD133">
        <f t="shared" si="20"/>
        <v>79.55</v>
      </c>
    </row>
    <row r="134" spans="1:30" x14ac:dyDescent="0.6">
      <c r="A134">
        <v>2015</v>
      </c>
      <c r="B134">
        <v>5</v>
      </c>
      <c r="C134">
        <v>13</v>
      </c>
      <c r="D134">
        <f t="shared" si="18"/>
        <v>3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5934.3</v>
      </c>
      <c r="M134" s="13">
        <f t="shared" si="16"/>
        <v>1008.8310000000001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5371.05</v>
      </c>
      <c r="O134" s="13">
        <f t="shared" si="17"/>
        <v>913.07850000000008</v>
      </c>
      <c r="P134">
        <v>39562</v>
      </c>
      <c r="Q134">
        <v>35807</v>
      </c>
      <c r="R134">
        <v>0.80344733270201474</v>
      </c>
      <c r="S134">
        <v>0.19655266729798529</v>
      </c>
      <c r="T134">
        <v>0.58730195405933971</v>
      </c>
      <c r="U134">
        <v>0.41269804594066029</v>
      </c>
      <c r="V134">
        <v>7.20012460483445E-2</v>
      </c>
      <c r="W134">
        <v>1137</v>
      </c>
      <c r="X134">
        <f t="shared" si="19"/>
        <v>-172</v>
      </c>
      <c r="Y134">
        <v>1149</v>
      </c>
      <c r="Z134">
        <v>1234.8461752736459</v>
      </c>
      <c r="AA134">
        <v>1137</v>
      </c>
      <c r="AB134" s="9">
        <v>23</v>
      </c>
      <c r="AC134">
        <v>0</v>
      </c>
      <c r="AD134">
        <f t="shared" si="20"/>
        <v>0</v>
      </c>
    </row>
    <row r="135" spans="1:30" x14ac:dyDescent="0.6">
      <c r="A135">
        <v>2015</v>
      </c>
      <c r="B135">
        <v>5</v>
      </c>
      <c r="C135">
        <v>14</v>
      </c>
      <c r="D135">
        <f t="shared" si="18"/>
        <v>4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6371.25</v>
      </c>
      <c r="M135" s="13">
        <f t="shared" si="16"/>
        <v>1083.1125000000002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5989.2</v>
      </c>
      <c r="O135" s="13">
        <f t="shared" si="17"/>
        <v>1018.164</v>
      </c>
      <c r="P135">
        <v>42475</v>
      </c>
      <c r="Q135">
        <v>39928</v>
      </c>
      <c r="R135">
        <v>0.75878597931253111</v>
      </c>
      <c r="S135">
        <v>0.24121402068746881</v>
      </c>
      <c r="T135">
        <v>0.48278458056199941</v>
      </c>
      <c r="U135">
        <v>0.51721541943800053</v>
      </c>
      <c r="V135">
        <v>9.8022643723954E-2</v>
      </c>
      <c r="W135">
        <v>1116</v>
      </c>
      <c r="X135">
        <f t="shared" si="19"/>
        <v>-21</v>
      </c>
      <c r="Y135">
        <v>1149</v>
      </c>
      <c r="Z135">
        <v>1256.3405450409871</v>
      </c>
      <c r="AA135">
        <v>1116</v>
      </c>
      <c r="AB135" s="9">
        <v>23.8</v>
      </c>
      <c r="AC135">
        <v>0</v>
      </c>
      <c r="AD135">
        <f t="shared" si="20"/>
        <v>0</v>
      </c>
    </row>
    <row r="136" spans="1:30" x14ac:dyDescent="0.6">
      <c r="A136">
        <v>2015</v>
      </c>
      <c r="B136">
        <v>5</v>
      </c>
      <c r="C136">
        <v>15</v>
      </c>
      <c r="D136">
        <f t="shared" si="18"/>
        <v>5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4258.5</v>
      </c>
      <c r="M136" s="13">
        <f t="shared" si="16"/>
        <v>723.94500000000005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4399.4000000000005</v>
      </c>
      <c r="O136" s="13">
        <f t="shared" si="17"/>
        <v>747.89800000000014</v>
      </c>
      <c r="P136">
        <v>42585</v>
      </c>
      <c r="Q136">
        <v>43994</v>
      </c>
      <c r="R136">
        <v>0.81172396276562941</v>
      </c>
      <c r="S136">
        <v>0.18827603723437061</v>
      </c>
      <c r="T136">
        <v>0.5167657188490522</v>
      </c>
      <c r="U136">
        <v>0.48323428115094791</v>
      </c>
      <c r="V136">
        <v>0.21745037370037371</v>
      </c>
      <c r="W136">
        <v>1079</v>
      </c>
      <c r="X136">
        <f t="shared" si="19"/>
        <v>-37</v>
      </c>
      <c r="Y136">
        <v>1149</v>
      </c>
      <c r="Z136">
        <v>1295.3950399600189</v>
      </c>
      <c r="AA136">
        <v>1079</v>
      </c>
      <c r="AB136" s="9">
        <v>19.7</v>
      </c>
      <c r="AC136">
        <v>2.9</v>
      </c>
      <c r="AD136">
        <f t="shared" si="20"/>
        <v>57.129999999999995</v>
      </c>
    </row>
    <row r="137" spans="1:30" x14ac:dyDescent="0.6">
      <c r="A137">
        <v>2015</v>
      </c>
      <c r="B137">
        <v>5</v>
      </c>
      <c r="C137">
        <v>16</v>
      </c>
      <c r="D137">
        <f t="shared" si="18"/>
        <v>6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4311.6000000000004</v>
      </c>
      <c r="M137" s="13">
        <f t="shared" si="16"/>
        <v>732.97200000000009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4010</v>
      </c>
      <c r="O137" s="13">
        <f t="shared" si="17"/>
        <v>681.7</v>
      </c>
      <c r="P137">
        <v>43116</v>
      </c>
      <c r="Q137">
        <v>40100</v>
      </c>
      <c r="R137">
        <v>0.76043231073039419</v>
      </c>
      <c r="S137">
        <v>0.23956768926960581</v>
      </c>
      <c r="T137">
        <v>0.46157404950602421</v>
      </c>
      <c r="U137">
        <v>0.53842595049397579</v>
      </c>
      <c r="V137">
        <v>8.8662480229649801E-2</v>
      </c>
      <c r="W137">
        <v>1334</v>
      </c>
      <c r="X137">
        <f t="shared" si="19"/>
        <v>255</v>
      </c>
      <c r="Y137">
        <v>1149</v>
      </c>
      <c r="Z137">
        <v>1278.5136275750531</v>
      </c>
      <c r="AA137">
        <v>1334</v>
      </c>
      <c r="AB137" s="9">
        <v>19</v>
      </c>
      <c r="AC137">
        <v>0</v>
      </c>
      <c r="AD137">
        <f t="shared" si="20"/>
        <v>0</v>
      </c>
    </row>
    <row r="138" spans="1:30" x14ac:dyDescent="0.6">
      <c r="A138">
        <v>2015</v>
      </c>
      <c r="B138">
        <v>5</v>
      </c>
      <c r="C138">
        <v>17</v>
      </c>
      <c r="D138">
        <f t="shared" si="18"/>
        <v>7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4062.7000000000003</v>
      </c>
      <c r="M138" s="13">
        <f t="shared" si="16"/>
        <v>690.65900000000011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4485.7</v>
      </c>
      <c r="O138" s="13">
        <f t="shared" si="17"/>
        <v>762.56900000000007</v>
      </c>
      <c r="P138">
        <v>40627</v>
      </c>
      <c r="Q138">
        <v>44857</v>
      </c>
      <c r="R138">
        <v>0.72685604377788915</v>
      </c>
      <c r="S138">
        <v>0.27314395622211091</v>
      </c>
      <c r="T138">
        <v>0.49871836496533872</v>
      </c>
      <c r="U138">
        <v>0.50128163503466128</v>
      </c>
      <c r="V138">
        <v>0.10257313437756981</v>
      </c>
      <c r="W138">
        <v>1317</v>
      </c>
      <c r="X138">
        <f t="shared" si="19"/>
        <v>-17</v>
      </c>
      <c r="Y138">
        <v>1149</v>
      </c>
      <c r="Z138">
        <v>1259.139141776064</v>
      </c>
      <c r="AA138">
        <v>1317</v>
      </c>
      <c r="AB138" s="9">
        <v>19.3</v>
      </c>
      <c r="AC138">
        <v>0</v>
      </c>
      <c r="AD138">
        <f t="shared" si="20"/>
        <v>0</v>
      </c>
    </row>
    <row r="139" spans="1:30" x14ac:dyDescent="0.6">
      <c r="A139">
        <v>2015</v>
      </c>
      <c r="B139">
        <v>5</v>
      </c>
      <c r="C139">
        <v>18</v>
      </c>
      <c r="D139">
        <f t="shared" si="18"/>
        <v>1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6386.0999999999995</v>
      </c>
      <c r="M139" s="13">
        <f t="shared" si="16"/>
        <v>1085.6369999999999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6510.9</v>
      </c>
      <c r="O139" s="13">
        <f t="shared" si="17"/>
        <v>1106.8530000000001</v>
      </c>
      <c r="P139">
        <v>42574</v>
      </c>
      <c r="Q139">
        <v>43406</v>
      </c>
      <c r="R139">
        <v>0.84440667625838772</v>
      </c>
      <c r="S139">
        <v>0.1555933237416123</v>
      </c>
      <c r="T139">
        <v>0.53473952524478674</v>
      </c>
      <c r="U139">
        <v>0.4652604747552132</v>
      </c>
      <c r="V139">
        <v>0.32610503740844637</v>
      </c>
      <c r="W139">
        <v>1365</v>
      </c>
      <c r="X139">
        <f t="shared" si="19"/>
        <v>48</v>
      </c>
      <c r="Y139">
        <v>1149</v>
      </c>
      <c r="Z139">
        <v>1344.0193051116339</v>
      </c>
      <c r="AA139">
        <v>1365</v>
      </c>
      <c r="AB139" s="9">
        <v>16.2</v>
      </c>
      <c r="AC139">
        <v>35</v>
      </c>
      <c r="AD139">
        <f t="shared" si="20"/>
        <v>567</v>
      </c>
    </row>
    <row r="140" spans="1:30" x14ac:dyDescent="0.6">
      <c r="A140">
        <v>2015</v>
      </c>
      <c r="B140">
        <v>5</v>
      </c>
      <c r="C140">
        <v>19</v>
      </c>
      <c r="D140">
        <f t="shared" si="18"/>
        <v>2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5889</v>
      </c>
      <c r="M140" s="13">
        <f t="shared" si="16"/>
        <v>1001.1300000000001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5254.8</v>
      </c>
      <c r="O140" s="13">
        <f t="shared" si="17"/>
        <v>893.31600000000014</v>
      </c>
      <c r="P140">
        <v>39260</v>
      </c>
      <c r="Q140">
        <v>35032</v>
      </c>
      <c r="R140">
        <v>0.80977198025477082</v>
      </c>
      <c r="S140">
        <v>0.19022801974522929</v>
      </c>
      <c r="T140">
        <v>0.56306911252835001</v>
      </c>
      <c r="U140">
        <v>0.43693088747164999</v>
      </c>
      <c r="V140">
        <v>0.23697852393063701</v>
      </c>
      <c r="W140">
        <v>1129</v>
      </c>
      <c r="X140">
        <f t="shared" si="19"/>
        <v>-236</v>
      </c>
      <c r="Y140">
        <v>1149</v>
      </c>
      <c r="Z140">
        <v>1187.165407782298</v>
      </c>
      <c r="AA140">
        <v>1129</v>
      </c>
      <c r="AB140" s="9">
        <v>16.3</v>
      </c>
      <c r="AC140">
        <v>0</v>
      </c>
      <c r="AD140">
        <f t="shared" si="20"/>
        <v>0</v>
      </c>
    </row>
    <row r="141" spans="1:30" x14ac:dyDescent="0.6">
      <c r="A141">
        <v>2015</v>
      </c>
      <c r="B141">
        <v>5</v>
      </c>
      <c r="C141">
        <v>20</v>
      </c>
      <c r="D141">
        <f t="shared" si="18"/>
        <v>3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6034.8</v>
      </c>
      <c r="M141" s="13">
        <f t="shared" si="16"/>
        <v>1025.9160000000002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5824.5</v>
      </c>
      <c r="O141" s="13">
        <f t="shared" si="17"/>
        <v>990.16500000000008</v>
      </c>
      <c r="P141">
        <v>40232</v>
      </c>
      <c r="Q141">
        <v>38830</v>
      </c>
      <c r="R141">
        <v>0.74564814687904668</v>
      </c>
      <c r="S141">
        <v>0.25435185312095332</v>
      </c>
      <c r="T141">
        <v>0.5553407995895262</v>
      </c>
      <c r="U141">
        <v>0.4446592004104738</v>
      </c>
      <c r="V141">
        <v>8.8680253578386006E-2</v>
      </c>
      <c r="W141">
        <v>1068</v>
      </c>
      <c r="X141">
        <f t="shared" si="19"/>
        <v>-61</v>
      </c>
      <c r="Y141">
        <v>1149</v>
      </c>
      <c r="Z141">
        <v>1208.2841461310641</v>
      </c>
      <c r="AA141">
        <v>1068</v>
      </c>
      <c r="AB141" s="9">
        <v>17.399999999999999</v>
      </c>
      <c r="AC141">
        <v>0</v>
      </c>
      <c r="AD141">
        <f t="shared" si="20"/>
        <v>0</v>
      </c>
    </row>
    <row r="142" spans="1:30" x14ac:dyDescent="0.6">
      <c r="A142">
        <v>2015</v>
      </c>
      <c r="B142">
        <v>5</v>
      </c>
      <c r="C142">
        <v>21</v>
      </c>
      <c r="D142">
        <f t="shared" si="18"/>
        <v>4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6256.5</v>
      </c>
      <c r="M142" s="13">
        <f t="shared" si="16"/>
        <v>1063.605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6312.5999999999995</v>
      </c>
      <c r="O142" s="13">
        <f t="shared" si="17"/>
        <v>1073.1420000000001</v>
      </c>
      <c r="P142">
        <v>41710</v>
      </c>
      <c r="Q142">
        <v>42084</v>
      </c>
      <c r="R142">
        <v>0.73503434772410114</v>
      </c>
      <c r="S142">
        <v>0.26496565227589902</v>
      </c>
      <c r="T142">
        <v>0.48157261871495871</v>
      </c>
      <c r="U142">
        <v>0.5184273812850414</v>
      </c>
      <c r="V142">
        <v>8.2171447920973528E-2</v>
      </c>
      <c r="W142">
        <v>1094</v>
      </c>
      <c r="X142">
        <f t="shared" si="19"/>
        <v>26</v>
      </c>
      <c r="Y142">
        <v>1149</v>
      </c>
      <c r="Z142">
        <v>1223.0658649299769</v>
      </c>
      <c r="AA142">
        <v>1094</v>
      </c>
      <c r="AB142" s="9">
        <v>18.399999999999999</v>
      </c>
      <c r="AC142">
        <v>0</v>
      </c>
      <c r="AD142">
        <f t="shared" si="20"/>
        <v>0</v>
      </c>
    </row>
    <row r="143" spans="1:30" x14ac:dyDescent="0.6">
      <c r="A143">
        <v>2015</v>
      </c>
      <c r="B143">
        <v>5</v>
      </c>
      <c r="C143">
        <v>22</v>
      </c>
      <c r="D143">
        <f t="shared" si="18"/>
        <v>5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4591.2</v>
      </c>
      <c r="M143" s="13">
        <f t="shared" si="16"/>
        <v>780.50400000000002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4579.4000000000005</v>
      </c>
      <c r="O143" s="13">
        <f t="shared" si="17"/>
        <v>778.49800000000016</v>
      </c>
      <c r="P143">
        <v>45912</v>
      </c>
      <c r="Q143">
        <v>45794</v>
      </c>
      <c r="R143">
        <v>0.77171665543415546</v>
      </c>
      <c r="S143">
        <v>0.22828334456584451</v>
      </c>
      <c r="T143">
        <v>0.53992978506216904</v>
      </c>
      <c r="U143">
        <v>0.46007021493783101</v>
      </c>
      <c r="V143">
        <v>9.8443710128342007E-2</v>
      </c>
      <c r="W143">
        <v>1038</v>
      </c>
      <c r="X143">
        <f t="shared" si="19"/>
        <v>-56</v>
      </c>
      <c r="Y143">
        <v>1149</v>
      </c>
      <c r="Z143">
        <v>1345.909401932709</v>
      </c>
      <c r="AA143">
        <v>1038</v>
      </c>
      <c r="AB143" s="9">
        <v>19.8</v>
      </c>
      <c r="AC143">
        <v>0</v>
      </c>
      <c r="AD143">
        <f t="shared" si="20"/>
        <v>0</v>
      </c>
    </row>
    <row r="144" spans="1:30" x14ac:dyDescent="0.6">
      <c r="A144">
        <v>2015</v>
      </c>
      <c r="B144">
        <v>5</v>
      </c>
      <c r="C144">
        <v>23</v>
      </c>
      <c r="D144">
        <f t="shared" si="18"/>
        <v>6</v>
      </c>
      <c r="E144" t="s">
        <v>21</v>
      </c>
      <c r="F144" t="s">
        <v>13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-2</v>
      </c>
      <c r="H144">
        <f t="shared" si="14"/>
        <v>0</v>
      </c>
      <c r="I144">
        <f t="shared" si="15"/>
        <v>1</v>
      </c>
      <c r="J144" s="12" t="s">
        <v>62</v>
      </c>
      <c r="K144" s="12"/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4659.5</v>
      </c>
      <c r="M144" s="13">
        <f t="shared" si="16"/>
        <v>792.11500000000001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4075.3</v>
      </c>
      <c r="O144" s="13">
        <f t="shared" si="17"/>
        <v>692.80100000000004</v>
      </c>
      <c r="P144">
        <v>46595</v>
      </c>
      <c r="Q144">
        <v>40753</v>
      </c>
      <c r="R144">
        <v>0.79173354222157155</v>
      </c>
      <c r="S144">
        <v>0.20826645777842839</v>
      </c>
      <c r="T144">
        <v>0.48780019347032227</v>
      </c>
      <c r="U144">
        <v>0.51219980652967767</v>
      </c>
      <c r="V144">
        <v>0.1227495664323478</v>
      </c>
      <c r="W144">
        <v>1318</v>
      </c>
      <c r="X144">
        <f t="shared" si="19"/>
        <v>280</v>
      </c>
      <c r="Y144">
        <v>1149</v>
      </c>
      <c r="Z144">
        <v>1396.4359185260171</v>
      </c>
      <c r="AA144">
        <v>1396.4359185260171</v>
      </c>
      <c r="AB144" s="9">
        <v>18.8</v>
      </c>
      <c r="AC144">
        <v>0</v>
      </c>
      <c r="AD144">
        <f t="shared" si="20"/>
        <v>0</v>
      </c>
    </row>
    <row r="145" spans="1:30" x14ac:dyDescent="0.6">
      <c r="A145">
        <v>2015</v>
      </c>
      <c r="B145">
        <v>5</v>
      </c>
      <c r="C145">
        <v>24</v>
      </c>
      <c r="D145">
        <f t="shared" si="18"/>
        <v>7</v>
      </c>
      <c r="E145" t="s">
        <v>21</v>
      </c>
      <c r="F145" t="s">
        <v>14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-1</v>
      </c>
      <c r="H145">
        <f t="shared" si="14"/>
        <v>0</v>
      </c>
      <c r="I145">
        <f t="shared" si="15"/>
        <v>1</v>
      </c>
      <c r="J145" s="12" t="s">
        <v>62</v>
      </c>
      <c r="K145" s="12"/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3724.1000000000004</v>
      </c>
      <c r="M145" s="13">
        <f t="shared" si="16"/>
        <v>633.09700000000009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4149.5</v>
      </c>
      <c r="O145" s="13">
        <f t="shared" si="17"/>
        <v>705.41500000000008</v>
      </c>
      <c r="P145">
        <v>37241</v>
      </c>
      <c r="Q145">
        <v>41495</v>
      </c>
      <c r="R145">
        <v>0.76185542109930926</v>
      </c>
      <c r="S145">
        <v>0.2381445789006908</v>
      </c>
      <c r="T145">
        <v>0.51676630436038462</v>
      </c>
      <c r="U145">
        <v>0.48323369563961532</v>
      </c>
      <c r="V145">
        <v>1.2303485987696511E-2</v>
      </c>
      <c r="W145">
        <v>1279</v>
      </c>
      <c r="X145">
        <f t="shared" si="19"/>
        <v>-39</v>
      </c>
      <c r="Y145">
        <v>1149</v>
      </c>
      <c r="Z145">
        <v>1256.647008188904</v>
      </c>
      <c r="AA145">
        <v>1279</v>
      </c>
      <c r="AB145" s="9">
        <v>20.2</v>
      </c>
      <c r="AC145">
        <v>0</v>
      </c>
      <c r="AD145">
        <f t="shared" si="20"/>
        <v>0</v>
      </c>
    </row>
    <row r="146" spans="1:30" x14ac:dyDescent="0.6">
      <c r="A146">
        <v>2015</v>
      </c>
      <c r="B146">
        <v>5</v>
      </c>
      <c r="C146">
        <v>25</v>
      </c>
      <c r="D146">
        <f t="shared" si="18"/>
        <v>1</v>
      </c>
      <c r="E146" t="s">
        <v>74</v>
      </c>
      <c r="F146" t="s">
        <v>75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1</v>
      </c>
      <c r="I146">
        <f t="shared" si="15"/>
        <v>1</v>
      </c>
      <c r="J146" s="12" t="s">
        <v>62</v>
      </c>
      <c r="K146" s="12"/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3686.9</v>
      </c>
      <c r="M146" s="13">
        <f t="shared" si="16"/>
        <v>626.77300000000002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4512.3</v>
      </c>
      <c r="O146" s="13">
        <f t="shared" si="17"/>
        <v>767.09100000000012</v>
      </c>
      <c r="P146">
        <v>36869</v>
      </c>
      <c r="Q146">
        <v>45123</v>
      </c>
      <c r="R146">
        <v>0.76644570962270453</v>
      </c>
      <c r="S146">
        <v>0.23355429037729539</v>
      </c>
      <c r="T146">
        <v>0.50510141739980452</v>
      </c>
      <c r="U146">
        <v>0.49489858260019548</v>
      </c>
      <c r="V146">
        <v>3.0675902651709101E-2</v>
      </c>
      <c r="W146">
        <v>1172</v>
      </c>
      <c r="X146">
        <f t="shared" si="19"/>
        <v>-107</v>
      </c>
      <c r="Y146">
        <v>1149</v>
      </c>
      <c r="Z146">
        <v>1150.7995226439559</v>
      </c>
      <c r="AA146">
        <v>1172</v>
      </c>
      <c r="AB146" s="9">
        <v>20.100000000000001</v>
      </c>
      <c r="AC146">
        <v>0</v>
      </c>
      <c r="AD146">
        <f t="shared" si="20"/>
        <v>0</v>
      </c>
    </row>
    <row r="147" spans="1:30" x14ac:dyDescent="0.6">
      <c r="A147">
        <v>2015</v>
      </c>
      <c r="B147">
        <v>5</v>
      </c>
      <c r="C147">
        <v>26</v>
      </c>
      <c r="D147">
        <f t="shared" si="18"/>
        <v>2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6193.8</v>
      </c>
      <c r="M147" s="13">
        <f t="shared" si="16"/>
        <v>1052.9460000000001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6647.7</v>
      </c>
      <c r="O147" s="13">
        <f t="shared" si="17"/>
        <v>1130.1090000000002</v>
      </c>
      <c r="P147">
        <v>41292</v>
      </c>
      <c r="Q147">
        <v>44318</v>
      </c>
      <c r="R147">
        <v>0.81190186737253323</v>
      </c>
      <c r="S147">
        <v>0.18809813262746669</v>
      </c>
      <c r="T147">
        <v>0.53030768316150789</v>
      </c>
      <c r="U147">
        <v>0.46969231683849211</v>
      </c>
      <c r="V147">
        <v>5.4771683165500372E-2</v>
      </c>
      <c r="W147">
        <v>1051</v>
      </c>
      <c r="X147">
        <f t="shared" si="19"/>
        <v>-121</v>
      </c>
      <c r="Y147">
        <v>1149</v>
      </c>
      <c r="Z147">
        <v>1218.965820204199</v>
      </c>
      <c r="AA147">
        <v>1051</v>
      </c>
      <c r="AB147" s="9">
        <v>19.2</v>
      </c>
      <c r="AC147">
        <v>0</v>
      </c>
      <c r="AD147">
        <f t="shared" si="20"/>
        <v>0</v>
      </c>
    </row>
    <row r="148" spans="1:30" x14ac:dyDescent="0.6">
      <c r="A148">
        <v>2015</v>
      </c>
      <c r="B148">
        <v>5</v>
      </c>
      <c r="C148">
        <v>27</v>
      </c>
      <c r="D148">
        <f t="shared" si="18"/>
        <v>3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6367.5</v>
      </c>
      <c r="M148" s="12">
        <f t="shared" si="16"/>
        <v>1082.4750000000001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5356.95</v>
      </c>
      <c r="O148" s="12">
        <f t="shared" si="17"/>
        <v>910.68150000000003</v>
      </c>
      <c r="P148">
        <v>42450</v>
      </c>
      <c r="Q148">
        <v>35713</v>
      </c>
      <c r="R148">
        <v>0.75549329107766361</v>
      </c>
      <c r="S148">
        <v>0.24450670892233639</v>
      </c>
      <c r="T148">
        <v>0.5319570528139056</v>
      </c>
      <c r="U148">
        <v>0.4680429471860944</v>
      </c>
      <c r="V148">
        <v>7.9823959175732428E-2</v>
      </c>
      <c r="W148">
        <v>1138</v>
      </c>
      <c r="X148">
        <f t="shared" si="19"/>
        <v>87</v>
      </c>
      <c r="Y148">
        <v>1149</v>
      </c>
      <c r="Z148">
        <v>1248.9151782632589</v>
      </c>
      <c r="AA148">
        <v>1138</v>
      </c>
      <c r="AB148" s="9">
        <v>20.5</v>
      </c>
      <c r="AC148">
        <v>0</v>
      </c>
      <c r="AD148">
        <f t="shared" si="20"/>
        <v>0</v>
      </c>
    </row>
    <row r="149" spans="1:30" x14ac:dyDescent="0.6">
      <c r="A149">
        <v>2015</v>
      </c>
      <c r="B149">
        <v>5</v>
      </c>
      <c r="C149">
        <v>28</v>
      </c>
      <c r="D149">
        <f t="shared" si="18"/>
        <v>4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6669.75</v>
      </c>
      <c r="M149" s="12">
        <f t="shared" si="16"/>
        <v>1133.8575000000001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5409.9</v>
      </c>
      <c r="O149" s="12">
        <f t="shared" si="17"/>
        <v>919.68299999999999</v>
      </c>
      <c r="P149">
        <v>44465</v>
      </c>
      <c r="Q149">
        <v>36066</v>
      </c>
      <c r="R149">
        <v>0.77720408079869296</v>
      </c>
      <c r="S149">
        <v>0.22279591920130701</v>
      </c>
      <c r="T149">
        <v>0.49952010379193901</v>
      </c>
      <c r="U149">
        <v>0.50047989620806088</v>
      </c>
      <c r="V149">
        <v>9.6829345692052621E-2</v>
      </c>
      <c r="W149">
        <v>1092</v>
      </c>
      <c r="X149">
        <f t="shared" si="19"/>
        <v>-46</v>
      </c>
      <c r="Y149">
        <v>1149</v>
      </c>
      <c r="Z149">
        <v>1300.885793068406</v>
      </c>
      <c r="AA149">
        <v>1092</v>
      </c>
      <c r="AB149" s="9">
        <v>22.6</v>
      </c>
      <c r="AC149">
        <v>0.9</v>
      </c>
      <c r="AD149">
        <f t="shared" si="20"/>
        <v>20.340000000000003</v>
      </c>
    </row>
    <row r="150" spans="1:30" x14ac:dyDescent="0.6">
      <c r="A150">
        <v>2015</v>
      </c>
      <c r="B150">
        <v>5</v>
      </c>
      <c r="C150">
        <v>29</v>
      </c>
      <c r="D150">
        <f t="shared" si="18"/>
        <v>5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4364.7</v>
      </c>
      <c r="M150" s="12">
        <f t="shared" si="16"/>
        <v>741.99900000000002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4239.8</v>
      </c>
      <c r="O150" s="12">
        <f t="shared" si="17"/>
        <v>720.76600000000008</v>
      </c>
      <c r="P150">
        <v>43647</v>
      </c>
      <c r="Q150">
        <v>42398</v>
      </c>
      <c r="R150">
        <v>0.7660746158143722</v>
      </c>
      <c r="S150">
        <v>0.23392538418562769</v>
      </c>
      <c r="T150">
        <v>0.52673935081132017</v>
      </c>
      <c r="U150">
        <v>0.47326064918867983</v>
      </c>
      <c r="V150">
        <v>9.2377370658213318E-2</v>
      </c>
      <c r="W150">
        <v>1166</v>
      </c>
      <c r="X150">
        <f t="shared" si="19"/>
        <v>74</v>
      </c>
      <c r="Y150">
        <v>1149</v>
      </c>
      <c r="Z150">
        <v>1304.04946909983</v>
      </c>
      <c r="AA150">
        <v>1304.04946909983</v>
      </c>
      <c r="AB150" s="9">
        <v>21.3</v>
      </c>
      <c r="AC150">
        <v>0</v>
      </c>
      <c r="AD150">
        <f t="shared" si="20"/>
        <v>0</v>
      </c>
    </row>
    <row r="151" spans="1:30" x14ac:dyDescent="0.6">
      <c r="A151">
        <v>2015</v>
      </c>
      <c r="B151">
        <v>5</v>
      </c>
      <c r="C151">
        <v>30</v>
      </c>
      <c r="D151">
        <f t="shared" si="18"/>
        <v>6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4268.8</v>
      </c>
      <c r="M151" s="13">
        <f t="shared" si="16"/>
        <v>725.69600000000003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3818.1000000000004</v>
      </c>
      <c r="O151" s="13">
        <f t="shared" si="17"/>
        <v>649.07700000000011</v>
      </c>
      <c r="P151">
        <v>42688</v>
      </c>
      <c r="Q151">
        <v>38181</v>
      </c>
      <c r="R151">
        <v>0.73598942704605341</v>
      </c>
      <c r="S151">
        <v>0.26401057295394648</v>
      </c>
      <c r="T151">
        <v>0.4613875049808337</v>
      </c>
      <c r="U151">
        <v>0.5386124950191663</v>
      </c>
      <c r="V151">
        <v>0.1063462264151368</v>
      </c>
      <c r="W151">
        <v>1476</v>
      </c>
      <c r="X151">
        <f t="shared" si="19"/>
        <v>310</v>
      </c>
      <c r="Y151">
        <v>1149</v>
      </c>
      <c r="Z151">
        <v>1280.1236715815439</v>
      </c>
      <c r="AA151">
        <v>1476</v>
      </c>
      <c r="AB151" s="9">
        <v>18.899999999999999</v>
      </c>
      <c r="AC151">
        <v>4.2</v>
      </c>
      <c r="AD151">
        <f t="shared" si="20"/>
        <v>79.38</v>
      </c>
    </row>
    <row r="152" spans="1:30" x14ac:dyDescent="0.6">
      <c r="A152">
        <v>2015</v>
      </c>
      <c r="B152">
        <v>5</v>
      </c>
      <c r="C152">
        <v>31</v>
      </c>
      <c r="D152">
        <f t="shared" si="18"/>
        <v>7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3835.4</v>
      </c>
      <c r="M152" s="13">
        <f t="shared" si="16"/>
        <v>652.01800000000003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4340.9000000000005</v>
      </c>
      <c r="O152" s="13">
        <f t="shared" si="17"/>
        <v>737.9530000000002</v>
      </c>
      <c r="P152">
        <v>38354</v>
      </c>
      <c r="Q152">
        <v>43409</v>
      </c>
      <c r="R152">
        <v>0.77673123837478708</v>
      </c>
      <c r="S152">
        <v>0.22326876162521289</v>
      </c>
      <c r="T152">
        <v>0.53306628585903459</v>
      </c>
      <c r="U152">
        <v>0.46693371414096541</v>
      </c>
      <c r="V152">
        <v>0.10590080357221431</v>
      </c>
      <c r="W152">
        <v>1220</v>
      </c>
      <c r="X152">
        <f t="shared" si="19"/>
        <v>-256</v>
      </c>
      <c r="Y152">
        <v>1149</v>
      </c>
      <c r="Z152">
        <v>1242.534939463118</v>
      </c>
      <c r="AA152">
        <v>1242.534939463118</v>
      </c>
      <c r="AB152" s="9">
        <v>19.7</v>
      </c>
      <c r="AC152">
        <v>0</v>
      </c>
      <c r="AD152">
        <f t="shared" si="20"/>
        <v>0</v>
      </c>
    </row>
    <row r="153" spans="1:30" x14ac:dyDescent="0.6">
      <c r="A153">
        <v>2015</v>
      </c>
      <c r="B153">
        <v>6</v>
      </c>
      <c r="C153">
        <v>1</v>
      </c>
      <c r="D153">
        <f t="shared" si="18"/>
        <v>1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5919.3</v>
      </c>
      <c r="M153" s="13">
        <f t="shared" si="16"/>
        <v>1006.2810000000001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6601.8</v>
      </c>
      <c r="O153" s="13">
        <f t="shared" si="17"/>
        <v>1122.306</v>
      </c>
      <c r="P153">
        <v>39462</v>
      </c>
      <c r="Q153">
        <v>44012</v>
      </c>
      <c r="R153">
        <v>0.76195135852723461</v>
      </c>
      <c r="S153">
        <v>0.23804864147276539</v>
      </c>
      <c r="T153">
        <v>0.52309875727352428</v>
      </c>
      <c r="U153">
        <v>0.47690124272647572</v>
      </c>
      <c r="V153">
        <v>0.28717765771817061</v>
      </c>
      <c r="W153">
        <v>1128</v>
      </c>
      <c r="X153">
        <f t="shared" si="19"/>
        <v>-92</v>
      </c>
      <c r="Y153">
        <v>1149</v>
      </c>
      <c r="Z153">
        <v>1162.5451943784651</v>
      </c>
      <c r="AA153">
        <v>1128</v>
      </c>
      <c r="AB153" s="9">
        <v>20.6</v>
      </c>
      <c r="AC153">
        <v>0</v>
      </c>
      <c r="AD153">
        <f t="shared" si="20"/>
        <v>0</v>
      </c>
    </row>
    <row r="154" spans="1:30" x14ac:dyDescent="0.6">
      <c r="A154">
        <v>2015</v>
      </c>
      <c r="B154">
        <v>6</v>
      </c>
      <c r="C154">
        <v>2</v>
      </c>
      <c r="D154">
        <f t="shared" si="18"/>
        <v>2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5327.55</v>
      </c>
      <c r="M154" s="13">
        <f t="shared" si="16"/>
        <v>905.68350000000009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6372.75</v>
      </c>
      <c r="O154" s="13">
        <f t="shared" si="17"/>
        <v>1083.3675000000001</v>
      </c>
      <c r="P154">
        <v>35517</v>
      </c>
      <c r="Q154">
        <v>42485</v>
      </c>
      <c r="R154">
        <v>0.80178829112572947</v>
      </c>
      <c r="S154">
        <v>0.19821170887427059</v>
      </c>
      <c r="T154">
        <v>0.53199760222447801</v>
      </c>
      <c r="U154">
        <v>0.46800239777552188</v>
      </c>
      <c r="V154">
        <v>0.2060108756189992</v>
      </c>
      <c r="W154">
        <v>1191</v>
      </c>
      <c r="X154">
        <f t="shared" si="19"/>
        <v>63</v>
      </c>
      <c r="Y154">
        <v>1149</v>
      </c>
      <c r="Z154">
        <v>1251.681107154745</v>
      </c>
      <c r="AA154">
        <v>1251.681107154745</v>
      </c>
      <c r="AB154" s="9">
        <v>20.2</v>
      </c>
      <c r="AC154">
        <v>39.9</v>
      </c>
      <c r="AD154">
        <f t="shared" si="20"/>
        <v>805.9799999999999</v>
      </c>
    </row>
    <row r="155" spans="1:30" x14ac:dyDescent="0.6">
      <c r="A155">
        <v>2015</v>
      </c>
      <c r="B155">
        <v>6</v>
      </c>
      <c r="C155">
        <v>3</v>
      </c>
      <c r="D155">
        <f t="shared" si="18"/>
        <v>3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4"/>
        <v>0</v>
      </c>
      <c r="I155">
        <f t="shared" si="15"/>
        <v>0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5788.65</v>
      </c>
      <c r="M155" s="13">
        <f t="shared" si="16"/>
        <v>984.07050000000004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5703.3</v>
      </c>
      <c r="O155" s="13">
        <f t="shared" si="17"/>
        <v>969.56100000000015</v>
      </c>
      <c r="P155">
        <v>38591</v>
      </c>
      <c r="Q155">
        <v>38022</v>
      </c>
      <c r="R155">
        <v>0.82924216375854254</v>
      </c>
      <c r="S155">
        <v>0.17075783624145749</v>
      </c>
      <c r="T155">
        <v>0.56287061786100534</v>
      </c>
      <c r="U155">
        <v>0.4371293821389946</v>
      </c>
      <c r="V155">
        <v>0.10871062444829049</v>
      </c>
      <c r="W155">
        <v>1028</v>
      </c>
      <c r="X155">
        <f t="shared" si="19"/>
        <v>-163</v>
      </c>
      <c r="Y155">
        <v>1149</v>
      </c>
      <c r="Z155">
        <v>1212.5496340733359</v>
      </c>
      <c r="AA155">
        <v>1028</v>
      </c>
      <c r="AB155" s="9">
        <v>21.4</v>
      </c>
      <c r="AC155">
        <v>1.1000000000000001</v>
      </c>
      <c r="AD155">
        <f t="shared" si="20"/>
        <v>23.54</v>
      </c>
    </row>
    <row r="156" spans="1:30" x14ac:dyDescent="0.6">
      <c r="A156">
        <v>2015</v>
      </c>
      <c r="B156">
        <v>6</v>
      </c>
      <c r="C156">
        <v>4</v>
      </c>
      <c r="D156">
        <f t="shared" si="18"/>
        <v>4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4"/>
        <v>0</v>
      </c>
      <c r="I156">
        <f t="shared" si="15"/>
        <v>0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6092.55</v>
      </c>
      <c r="M156" s="13">
        <f t="shared" si="16"/>
        <v>1035.7335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5641.65</v>
      </c>
      <c r="O156" s="13">
        <f t="shared" si="17"/>
        <v>959.08050000000003</v>
      </c>
      <c r="P156">
        <v>40617</v>
      </c>
      <c r="Q156">
        <v>37611</v>
      </c>
      <c r="R156">
        <v>0.73485885931399253</v>
      </c>
      <c r="S156">
        <v>0.26514114068600741</v>
      </c>
      <c r="T156">
        <v>0.47314493434394289</v>
      </c>
      <c r="U156">
        <v>0.526855065656057</v>
      </c>
      <c r="V156">
        <v>9.6700103296125786E-2</v>
      </c>
      <c r="W156">
        <v>1115</v>
      </c>
      <c r="X156">
        <f t="shared" si="19"/>
        <v>87</v>
      </c>
      <c r="Y156">
        <v>1149</v>
      </c>
      <c r="Z156">
        <v>1206.6276965540289</v>
      </c>
      <c r="AA156">
        <v>1115</v>
      </c>
      <c r="AB156" s="9">
        <v>20.6</v>
      </c>
      <c r="AC156">
        <v>0</v>
      </c>
      <c r="AD156">
        <f t="shared" si="20"/>
        <v>0</v>
      </c>
    </row>
    <row r="157" spans="1:30" x14ac:dyDescent="0.6">
      <c r="A157">
        <v>2015</v>
      </c>
      <c r="B157">
        <v>6</v>
      </c>
      <c r="C157">
        <v>5</v>
      </c>
      <c r="D157">
        <f t="shared" si="18"/>
        <v>5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4"/>
        <v>0</v>
      </c>
      <c r="I157">
        <f t="shared" si="15"/>
        <v>0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3808.7000000000003</v>
      </c>
      <c r="M157" s="13">
        <f t="shared" si="16"/>
        <v>647.47900000000004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4024.1000000000004</v>
      </c>
      <c r="O157" s="13">
        <f t="shared" si="17"/>
        <v>684.09700000000009</v>
      </c>
      <c r="P157">
        <v>38087</v>
      </c>
      <c r="Q157">
        <v>40241</v>
      </c>
      <c r="R157">
        <v>0.80109981498409188</v>
      </c>
      <c r="S157">
        <v>0.1989001850159082</v>
      </c>
      <c r="T157">
        <v>0.57332284736024464</v>
      </c>
      <c r="U157">
        <v>0.42667715263975542</v>
      </c>
      <c r="V157">
        <v>0.14903289948619911</v>
      </c>
      <c r="W157">
        <v>1095</v>
      </c>
      <c r="X157">
        <f t="shared" si="19"/>
        <v>-20</v>
      </c>
      <c r="Y157">
        <v>1149</v>
      </c>
      <c r="Z157">
        <v>1267.285471090112</v>
      </c>
      <c r="AA157">
        <v>1095</v>
      </c>
      <c r="AB157" s="9">
        <v>17.2</v>
      </c>
      <c r="AC157">
        <v>14.3</v>
      </c>
      <c r="AD157">
        <f t="shared" si="20"/>
        <v>245.96</v>
      </c>
    </row>
    <row r="158" spans="1:30" x14ac:dyDescent="0.6">
      <c r="A158">
        <v>2015</v>
      </c>
      <c r="B158">
        <v>6</v>
      </c>
      <c r="C158">
        <v>6</v>
      </c>
      <c r="D158">
        <f t="shared" si="18"/>
        <v>6</v>
      </c>
      <c r="E158" t="s">
        <v>22</v>
      </c>
      <c r="F158" t="s">
        <v>11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4"/>
        <v>1</v>
      </c>
      <c r="I158">
        <f t="shared" si="15"/>
        <v>1</v>
      </c>
      <c r="J158" s="12" t="s">
        <v>61</v>
      </c>
      <c r="K158" s="12"/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3606.2000000000003</v>
      </c>
      <c r="M158" s="13">
        <f t="shared" si="16"/>
        <v>613.05400000000009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3593.3</v>
      </c>
      <c r="O158" s="13">
        <f t="shared" si="17"/>
        <v>610.8610000000001</v>
      </c>
      <c r="P158">
        <v>36062</v>
      </c>
      <c r="Q158">
        <v>35933</v>
      </c>
      <c r="R158">
        <v>0.81123623444062487</v>
      </c>
      <c r="S158">
        <v>0.1887637655593751</v>
      </c>
      <c r="T158">
        <v>0.521174020715794</v>
      </c>
      <c r="U158">
        <v>0.478825979284206</v>
      </c>
      <c r="V158">
        <v>5.1432080537472703E-2</v>
      </c>
      <c r="W158">
        <v>1199</v>
      </c>
      <c r="X158">
        <f t="shared" si="19"/>
        <v>104</v>
      </c>
      <c r="Y158">
        <v>1149</v>
      </c>
      <c r="Z158">
        <v>1230.057975917457</v>
      </c>
      <c r="AA158">
        <v>1230.057975917457</v>
      </c>
      <c r="AB158" s="9">
        <v>19.899999999999999</v>
      </c>
      <c r="AC158">
        <v>0</v>
      </c>
      <c r="AD158">
        <f t="shared" si="20"/>
        <v>0</v>
      </c>
    </row>
    <row r="159" spans="1:30" x14ac:dyDescent="0.6">
      <c r="A159">
        <v>2015</v>
      </c>
      <c r="B159">
        <v>6</v>
      </c>
      <c r="C159">
        <v>7</v>
      </c>
      <c r="D159">
        <f t="shared" si="18"/>
        <v>7</v>
      </c>
      <c r="E159" t="s">
        <v>22</v>
      </c>
      <c r="F159" t="s">
        <v>15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>
        <f t="shared" si="14"/>
        <v>0</v>
      </c>
      <c r="I159">
        <f t="shared" si="15"/>
        <v>1</v>
      </c>
      <c r="J159" s="12" t="s">
        <v>61</v>
      </c>
      <c r="K159" s="12"/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3163.4</v>
      </c>
      <c r="M159" s="12">
        <f t="shared" si="16"/>
        <v>537.77800000000002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4214.3</v>
      </c>
      <c r="O159" s="12">
        <f t="shared" si="17"/>
        <v>716.43100000000004</v>
      </c>
      <c r="P159">
        <v>31634</v>
      </c>
      <c r="Q159">
        <v>42143</v>
      </c>
      <c r="R159">
        <v>0.79547952470112715</v>
      </c>
      <c r="S159">
        <v>0.20452047529887291</v>
      </c>
      <c r="T159">
        <v>0.55679836746999245</v>
      </c>
      <c r="U159">
        <v>0.44320163253000749</v>
      </c>
      <c r="V159">
        <v>4.3513363862839861E-2</v>
      </c>
      <c r="W159">
        <v>1134</v>
      </c>
      <c r="X159">
        <f t="shared" si="19"/>
        <v>-65</v>
      </c>
      <c r="Y159">
        <v>1149</v>
      </c>
      <c r="Z159">
        <v>1183.3943949637139</v>
      </c>
      <c r="AA159">
        <v>1134</v>
      </c>
      <c r="AB159" s="9">
        <v>21.7</v>
      </c>
      <c r="AC159">
        <v>0</v>
      </c>
      <c r="AD159">
        <f t="shared" si="20"/>
        <v>0</v>
      </c>
    </row>
    <row r="160" spans="1:30" x14ac:dyDescent="0.6">
      <c r="A160">
        <v>2015</v>
      </c>
      <c r="B160">
        <v>6</v>
      </c>
      <c r="C160">
        <v>8</v>
      </c>
      <c r="D160">
        <f t="shared" si="18"/>
        <v>1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4"/>
        <v>0</v>
      </c>
      <c r="I160">
        <f t="shared" si="15"/>
        <v>0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4592.0999999999995</v>
      </c>
      <c r="M160" s="13">
        <f t="shared" si="16"/>
        <v>780.65699999999993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5575.2</v>
      </c>
      <c r="O160" s="13">
        <f t="shared" si="17"/>
        <v>947.78399999999999</v>
      </c>
      <c r="P160">
        <v>30614</v>
      </c>
      <c r="Q160">
        <v>37168</v>
      </c>
      <c r="R160">
        <v>0.79874426722496306</v>
      </c>
      <c r="S160">
        <v>0.20125573277503689</v>
      </c>
      <c r="T160">
        <v>0.5476143473328684</v>
      </c>
      <c r="U160">
        <v>0.4523856526671316</v>
      </c>
      <c r="V160">
        <v>4.4889757792983598E-2</v>
      </c>
      <c r="W160">
        <v>982</v>
      </c>
      <c r="X160">
        <f t="shared" si="19"/>
        <v>-152</v>
      </c>
      <c r="Y160">
        <v>1149</v>
      </c>
      <c r="Z160">
        <v>1038.183972936155</v>
      </c>
      <c r="AA160">
        <v>982</v>
      </c>
      <c r="AB160" s="9">
        <v>20.9</v>
      </c>
      <c r="AC160">
        <v>4.4000000000000004</v>
      </c>
      <c r="AD160">
        <f t="shared" si="20"/>
        <v>91.960000000000008</v>
      </c>
    </row>
    <row r="161" spans="1:30" x14ac:dyDescent="0.6">
      <c r="A161">
        <v>2015</v>
      </c>
      <c r="B161">
        <v>6</v>
      </c>
      <c r="C161">
        <v>9</v>
      </c>
      <c r="D161">
        <f t="shared" si="18"/>
        <v>2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4"/>
        <v>0</v>
      </c>
      <c r="I161">
        <f t="shared" si="15"/>
        <v>0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3942.45</v>
      </c>
      <c r="M161" s="13">
        <f t="shared" si="16"/>
        <v>670.2165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4288.3499999999995</v>
      </c>
      <c r="O161" s="13">
        <f t="shared" si="17"/>
        <v>729.01949999999999</v>
      </c>
      <c r="P161">
        <v>26283</v>
      </c>
      <c r="Q161">
        <v>28589</v>
      </c>
      <c r="R161">
        <v>0.79149413625284903</v>
      </c>
      <c r="S161">
        <v>0.20850586374715099</v>
      </c>
      <c r="T161">
        <v>0.50044055141990695</v>
      </c>
      <c r="U161">
        <v>0.4995594485800931</v>
      </c>
      <c r="V161">
        <v>2.2691718449832039E-2</v>
      </c>
      <c r="W161">
        <v>864</v>
      </c>
      <c r="X161">
        <f t="shared" si="19"/>
        <v>-118</v>
      </c>
      <c r="Y161">
        <v>1149</v>
      </c>
      <c r="Z161">
        <v>944.70081092183761</v>
      </c>
      <c r="AA161">
        <v>864</v>
      </c>
      <c r="AB161" s="9">
        <v>21.2</v>
      </c>
      <c r="AC161">
        <v>0</v>
      </c>
      <c r="AD161">
        <f t="shared" si="20"/>
        <v>0</v>
      </c>
    </row>
    <row r="162" spans="1:30" x14ac:dyDescent="0.6">
      <c r="A162">
        <v>2015</v>
      </c>
      <c r="B162">
        <v>6</v>
      </c>
      <c r="C162">
        <v>10</v>
      </c>
      <c r="D162">
        <f t="shared" si="18"/>
        <v>3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3940.2</v>
      </c>
      <c r="M162" s="13">
        <f t="shared" si="16"/>
        <v>669.83400000000006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4222.3499999999995</v>
      </c>
      <c r="O162" s="13">
        <f t="shared" si="17"/>
        <v>717.79949999999997</v>
      </c>
      <c r="P162">
        <v>26268</v>
      </c>
      <c r="Q162">
        <v>28149</v>
      </c>
      <c r="R162">
        <v>0.79690324756149533</v>
      </c>
      <c r="S162">
        <v>0.2030967524385047</v>
      </c>
      <c r="T162">
        <v>0.56897736163521684</v>
      </c>
      <c r="U162">
        <v>0.43102263836478327</v>
      </c>
      <c r="V162">
        <v>3.2620989945468117E-2</v>
      </c>
      <c r="W162">
        <v>872</v>
      </c>
      <c r="X162">
        <f t="shared" si="19"/>
        <v>8</v>
      </c>
      <c r="Y162">
        <v>1149</v>
      </c>
      <c r="Z162">
        <v>992.0094256894123</v>
      </c>
      <c r="AA162">
        <v>872</v>
      </c>
      <c r="AB162" s="9">
        <v>22.9</v>
      </c>
      <c r="AC162">
        <v>0</v>
      </c>
      <c r="AD162">
        <f t="shared" si="20"/>
        <v>0</v>
      </c>
    </row>
    <row r="163" spans="1:30" x14ac:dyDescent="0.6">
      <c r="A163">
        <v>2015</v>
      </c>
      <c r="B163">
        <v>6</v>
      </c>
      <c r="C163">
        <v>11</v>
      </c>
      <c r="D163">
        <f t="shared" si="18"/>
        <v>4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4422</v>
      </c>
      <c r="M163" s="13">
        <f t="shared" si="16"/>
        <v>751.74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4269.45</v>
      </c>
      <c r="O163" s="13">
        <f t="shared" si="17"/>
        <v>725.80650000000003</v>
      </c>
      <c r="P163">
        <v>29480</v>
      </c>
      <c r="Q163">
        <v>28463</v>
      </c>
      <c r="R163">
        <v>0.79251896636264507</v>
      </c>
      <c r="S163">
        <v>0.20748103363735501</v>
      </c>
      <c r="T163">
        <v>0.48817846336330928</v>
      </c>
      <c r="U163">
        <v>0.51182153663669072</v>
      </c>
      <c r="V163">
        <v>3.3445978024921948E-2</v>
      </c>
      <c r="W163">
        <v>889</v>
      </c>
      <c r="X163">
        <f t="shared" si="19"/>
        <v>17</v>
      </c>
      <c r="Y163">
        <v>1149</v>
      </c>
      <c r="Z163">
        <v>1035.256240728457</v>
      </c>
      <c r="AA163">
        <v>889</v>
      </c>
      <c r="AB163" s="9">
        <v>22.6</v>
      </c>
      <c r="AC163">
        <v>0.9</v>
      </c>
      <c r="AD163">
        <f t="shared" si="20"/>
        <v>20.340000000000003</v>
      </c>
    </row>
    <row r="164" spans="1:30" x14ac:dyDescent="0.6">
      <c r="A164">
        <v>2015</v>
      </c>
      <c r="B164">
        <v>6</v>
      </c>
      <c r="C164">
        <v>12</v>
      </c>
      <c r="D164">
        <f t="shared" si="18"/>
        <v>5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3123.7000000000003</v>
      </c>
      <c r="M164" s="13">
        <f t="shared" si="16"/>
        <v>531.02900000000011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2637.3</v>
      </c>
      <c r="O164" s="13">
        <f t="shared" si="17"/>
        <v>448.34100000000007</v>
      </c>
      <c r="P164">
        <v>31237</v>
      </c>
      <c r="Q164">
        <v>26373</v>
      </c>
      <c r="R164">
        <v>0.8118778159039397</v>
      </c>
      <c r="S164">
        <v>0.1881221840960603</v>
      </c>
      <c r="T164">
        <v>0.5441907240838243</v>
      </c>
      <c r="U164">
        <v>0.4558092759161757</v>
      </c>
      <c r="V164">
        <v>8.3476361366827869E-3</v>
      </c>
      <c r="W164">
        <v>858</v>
      </c>
      <c r="X164">
        <f t="shared" si="19"/>
        <v>-31</v>
      </c>
      <c r="Y164">
        <v>1149</v>
      </c>
      <c r="Z164">
        <v>1113.3932063160289</v>
      </c>
      <c r="AA164">
        <v>858</v>
      </c>
      <c r="AB164" s="9">
        <v>26</v>
      </c>
      <c r="AC164">
        <v>0</v>
      </c>
      <c r="AD164">
        <f t="shared" si="20"/>
        <v>0</v>
      </c>
    </row>
    <row r="165" spans="1:30" x14ac:dyDescent="0.6">
      <c r="A165">
        <v>2015</v>
      </c>
      <c r="B165">
        <v>6</v>
      </c>
      <c r="C165">
        <v>13</v>
      </c>
      <c r="D165">
        <f t="shared" si="18"/>
        <v>6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2966.7000000000003</v>
      </c>
      <c r="M165" s="13">
        <f t="shared" si="16"/>
        <v>504.33900000000006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2902.7000000000003</v>
      </c>
      <c r="O165" s="13">
        <f t="shared" si="17"/>
        <v>493.45900000000006</v>
      </c>
      <c r="P165">
        <v>29667</v>
      </c>
      <c r="Q165">
        <v>29027</v>
      </c>
      <c r="R165">
        <v>0.87012911509476321</v>
      </c>
      <c r="S165">
        <v>0.12987088490523679</v>
      </c>
      <c r="T165">
        <v>0.53970183006769223</v>
      </c>
      <c r="U165">
        <v>0.46029816993230782</v>
      </c>
      <c r="V165">
        <v>1.813798730434284E-2</v>
      </c>
      <c r="W165">
        <v>1065</v>
      </c>
      <c r="X165">
        <f t="shared" si="19"/>
        <v>207</v>
      </c>
      <c r="Y165">
        <v>1149</v>
      </c>
      <c r="Z165">
        <v>1105.6154032359129</v>
      </c>
      <c r="AA165">
        <v>1065</v>
      </c>
      <c r="AB165" s="9">
        <v>24.1</v>
      </c>
      <c r="AC165">
        <v>0</v>
      </c>
      <c r="AD165">
        <f t="shared" si="20"/>
        <v>0</v>
      </c>
    </row>
    <row r="166" spans="1:30" x14ac:dyDescent="0.6">
      <c r="A166">
        <v>2015</v>
      </c>
      <c r="B166">
        <v>6</v>
      </c>
      <c r="C166">
        <v>14</v>
      </c>
      <c r="D166">
        <f t="shared" si="18"/>
        <v>7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2611.6000000000004</v>
      </c>
      <c r="M166" s="13">
        <f t="shared" si="16"/>
        <v>443.97200000000009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3657</v>
      </c>
      <c r="O166" s="13">
        <f t="shared" si="17"/>
        <v>621.69000000000005</v>
      </c>
      <c r="P166">
        <v>26116</v>
      </c>
      <c r="Q166">
        <v>36570</v>
      </c>
      <c r="R166">
        <v>0.87324764714623959</v>
      </c>
      <c r="S166">
        <v>0.12675235285376049</v>
      </c>
      <c r="T166">
        <v>0.51120862242282894</v>
      </c>
      <c r="U166">
        <v>0.488791377577171</v>
      </c>
      <c r="V166">
        <v>4.3599895464303623E-2</v>
      </c>
      <c r="W166">
        <v>1016</v>
      </c>
      <c r="X166">
        <f t="shared" si="19"/>
        <v>-49</v>
      </c>
      <c r="Y166">
        <v>1149</v>
      </c>
      <c r="Z166">
        <v>1045.400296796766</v>
      </c>
      <c r="AA166">
        <v>1016</v>
      </c>
      <c r="AB166" s="9">
        <v>22.9</v>
      </c>
      <c r="AC166">
        <v>0</v>
      </c>
      <c r="AD166">
        <f t="shared" si="20"/>
        <v>0</v>
      </c>
    </row>
    <row r="167" spans="1:30" x14ac:dyDescent="0.6">
      <c r="A167">
        <v>2015</v>
      </c>
      <c r="B167">
        <v>6</v>
      </c>
      <c r="C167">
        <v>15</v>
      </c>
      <c r="D167">
        <f t="shared" si="18"/>
        <v>1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3700.35</v>
      </c>
      <c r="M167" s="13">
        <f t="shared" si="16"/>
        <v>629.05950000000007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4476.5999999999995</v>
      </c>
      <c r="O167" s="13">
        <f t="shared" si="17"/>
        <v>761.02199999999993</v>
      </c>
      <c r="P167">
        <v>24669</v>
      </c>
      <c r="Q167">
        <v>29844</v>
      </c>
      <c r="R167">
        <v>0.88526465152863765</v>
      </c>
      <c r="S167">
        <v>0.11473534847136239</v>
      </c>
      <c r="T167">
        <v>0.55272033179992597</v>
      </c>
      <c r="U167">
        <v>0.44727966820007398</v>
      </c>
      <c r="V167">
        <v>5.7365134273504682E-2</v>
      </c>
      <c r="W167">
        <v>914</v>
      </c>
      <c r="X167">
        <f t="shared" si="19"/>
        <v>-102</v>
      </c>
      <c r="Y167">
        <v>1149</v>
      </c>
      <c r="Z167">
        <v>942.14001427143387</v>
      </c>
      <c r="AA167">
        <v>914</v>
      </c>
      <c r="AB167" s="9">
        <v>22.8</v>
      </c>
      <c r="AC167">
        <v>0</v>
      </c>
      <c r="AD167">
        <f t="shared" si="20"/>
        <v>0</v>
      </c>
    </row>
    <row r="168" spans="1:30" x14ac:dyDescent="0.6">
      <c r="A168">
        <v>2015</v>
      </c>
      <c r="B168">
        <v>6</v>
      </c>
      <c r="C168">
        <v>16</v>
      </c>
      <c r="D168">
        <f t="shared" si="18"/>
        <v>2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3452.25</v>
      </c>
      <c r="M168" s="13">
        <f t="shared" si="16"/>
        <v>586.88250000000005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3575.4</v>
      </c>
      <c r="O168" s="13">
        <f t="shared" si="17"/>
        <v>607.8180000000001</v>
      </c>
      <c r="P168">
        <v>23015</v>
      </c>
      <c r="Q168">
        <v>23836</v>
      </c>
      <c r="R168">
        <v>0.90292226476890725</v>
      </c>
      <c r="S168">
        <v>9.7077735231092754E-2</v>
      </c>
      <c r="T168">
        <v>0.54761207076599538</v>
      </c>
      <c r="U168">
        <v>0.45238792923400462</v>
      </c>
      <c r="V168">
        <v>1.1166415800036489E-2</v>
      </c>
      <c r="W168">
        <v>906</v>
      </c>
      <c r="X168">
        <f t="shared" si="19"/>
        <v>-8</v>
      </c>
      <c r="Y168">
        <v>1149</v>
      </c>
      <c r="Z168">
        <v>930.92414867801313</v>
      </c>
      <c r="AA168">
        <v>906</v>
      </c>
      <c r="AB168" s="9">
        <v>22.2</v>
      </c>
      <c r="AC168">
        <v>0.7</v>
      </c>
      <c r="AD168">
        <f t="shared" si="20"/>
        <v>15.54</v>
      </c>
    </row>
    <row r="169" spans="1:30" x14ac:dyDescent="0.6">
      <c r="A169">
        <v>2015</v>
      </c>
      <c r="B169">
        <v>6</v>
      </c>
      <c r="C169">
        <v>17</v>
      </c>
      <c r="D169">
        <f t="shared" si="18"/>
        <v>3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3550.35</v>
      </c>
      <c r="M169" s="13">
        <f t="shared" si="16"/>
        <v>603.55950000000007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3411.6</v>
      </c>
      <c r="O169" s="13">
        <f t="shared" si="17"/>
        <v>579.97199999999998</v>
      </c>
      <c r="P169">
        <v>23669</v>
      </c>
      <c r="Q169">
        <v>22744</v>
      </c>
      <c r="R169">
        <v>0.89705606803984084</v>
      </c>
      <c r="S169">
        <v>0.10294393196015909</v>
      </c>
      <c r="T169">
        <v>0.52635989845928988</v>
      </c>
      <c r="U169">
        <v>0.47364010154071012</v>
      </c>
      <c r="V169">
        <v>2.3657930605192268E-2</v>
      </c>
      <c r="W169">
        <v>895</v>
      </c>
      <c r="X169">
        <f t="shared" si="19"/>
        <v>-11</v>
      </c>
      <c r="Y169">
        <v>1149</v>
      </c>
      <c r="Z169">
        <v>993.74669264831709</v>
      </c>
      <c r="AA169">
        <v>895</v>
      </c>
      <c r="AB169" s="9">
        <v>20.6</v>
      </c>
      <c r="AC169">
        <v>15.4</v>
      </c>
      <c r="AD169">
        <f t="shared" si="20"/>
        <v>317.24</v>
      </c>
    </row>
    <row r="170" spans="1:30" x14ac:dyDescent="0.6">
      <c r="A170">
        <v>2015</v>
      </c>
      <c r="B170">
        <v>6</v>
      </c>
      <c r="C170">
        <v>18</v>
      </c>
      <c r="D170">
        <f t="shared" si="18"/>
        <v>4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4276.05</v>
      </c>
      <c r="M170" s="13">
        <f t="shared" si="16"/>
        <v>726.9285000000001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3578.7</v>
      </c>
      <c r="O170" s="13">
        <f t="shared" si="17"/>
        <v>608.37900000000002</v>
      </c>
      <c r="P170">
        <v>28507</v>
      </c>
      <c r="Q170">
        <v>23858</v>
      </c>
      <c r="R170">
        <v>0.88788656133624277</v>
      </c>
      <c r="S170">
        <v>0.11211343866375729</v>
      </c>
      <c r="T170">
        <v>0.52117269056444004</v>
      </c>
      <c r="U170">
        <v>0.47882730943556001</v>
      </c>
      <c r="V170">
        <v>2.970335459559597E-2</v>
      </c>
      <c r="W170">
        <v>919</v>
      </c>
      <c r="X170">
        <f t="shared" si="19"/>
        <v>24</v>
      </c>
      <c r="Y170">
        <v>1149</v>
      </c>
      <c r="Z170">
        <v>1044.2028745367161</v>
      </c>
      <c r="AA170">
        <v>919</v>
      </c>
      <c r="AB170" s="9">
        <v>22</v>
      </c>
      <c r="AC170">
        <v>0.1</v>
      </c>
      <c r="AD170">
        <f t="shared" si="20"/>
        <v>2.2000000000000002</v>
      </c>
    </row>
    <row r="171" spans="1:30" x14ac:dyDescent="0.6">
      <c r="A171">
        <v>2015</v>
      </c>
      <c r="B171">
        <v>6</v>
      </c>
      <c r="C171">
        <v>19</v>
      </c>
      <c r="D171">
        <f t="shared" si="18"/>
        <v>5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2931.5</v>
      </c>
      <c r="M171" s="13">
        <f t="shared" si="16"/>
        <v>498.35500000000002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2513</v>
      </c>
      <c r="O171" s="13">
        <f t="shared" si="17"/>
        <v>427.21000000000004</v>
      </c>
      <c r="P171">
        <v>29315</v>
      </c>
      <c r="Q171">
        <v>25130</v>
      </c>
      <c r="R171">
        <v>0.84161108411133889</v>
      </c>
      <c r="S171">
        <v>0.15838891588866111</v>
      </c>
      <c r="T171">
        <v>0.49630224189520888</v>
      </c>
      <c r="U171">
        <v>0.50369775810479112</v>
      </c>
      <c r="V171">
        <v>2.127818629216301E-2</v>
      </c>
      <c r="W171">
        <v>866</v>
      </c>
      <c r="X171">
        <f t="shared" si="19"/>
        <v>-53</v>
      </c>
      <c r="Y171">
        <v>1149</v>
      </c>
      <c r="Z171">
        <v>1058.402019763849</v>
      </c>
      <c r="AA171">
        <v>866</v>
      </c>
      <c r="AB171" s="9">
        <v>22.9</v>
      </c>
      <c r="AC171">
        <v>0</v>
      </c>
      <c r="AD171">
        <f t="shared" si="20"/>
        <v>0</v>
      </c>
    </row>
    <row r="172" spans="1:30" x14ac:dyDescent="0.6">
      <c r="A172">
        <v>2015</v>
      </c>
      <c r="B172">
        <v>6</v>
      </c>
      <c r="C172">
        <v>20</v>
      </c>
      <c r="D172">
        <f t="shared" si="18"/>
        <v>6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2787.5</v>
      </c>
      <c r="M172" s="13">
        <f t="shared" si="16"/>
        <v>473.87500000000006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2668.9</v>
      </c>
      <c r="O172" s="13">
        <f t="shared" si="17"/>
        <v>453.71300000000002</v>
      </c>
      <c r="P172">
        <v>27875</v>
      </c>
      <c r="Q172">
        <v>26689</v>
      </c>
      <c r="R172">
        <v>0.91588146448060237</v>
      </c>
      <c r="S172">
        <v>8.4118535519397589E-2</v>
      </c>
      <c r="T172">
        <v>0.52818471429193414</v>
      </c>
      <c r="U172">
        <v>0.47181528570806591</v>
      </c>
      <c r="V172">
        <v>1.162216375578445E-2</v>
      </c>
      <c r="W172">
        <v>1055</v>
      </c>
      <c r="X172">
        <f t="shared" si="19"/>
        <v>189</v>
      </c>
      <c r="Y172">
        <v>1149</v>
      </c>
      <c r="Z172">
        <v>1072.4558991317531</v>
      </c>
      <c r="AA172">
        <v>1055</v>
      </c>
      <c r="AB172" s="9">
        <v>22</v>
      </c>
      <c r="AC172">
        <v>0</v>
      </c>
      <c r="AD172">
        <f t="shared" si="20"/>
        <v>0</v>
      </c>
    </row>
    <row r="173" spans="1:30" x14ac:dyDescent="0.6">
      <c r="A173">
        <v>2015</v>
      </c>
      <c r="B173">
        <v>6</v>
      </c>
      <c r="C173">
        <v>21</v>
      </c>
      <c r="D173">
        <f t="shared" si="18"/>
        <v>7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2627.4</v>
      </c>
      <c r="M173" s="13">
        <f t="shared" si="16"/>
        <v>446.65800000000007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3327.3</v>
      </c>
      <c r="O173" s="13">
        <f t="shared" si="17"/>
        <v>565.64100000000008</v>
      </c>
      <c r="P173">
        <v>26274</v>
      </c>
      <c r="Q173">
        <v>33273</v>
      </c>
      <c r="R173">
        <v>0.89510806322020176</v>
      </c>
      <c r="S173">
        <v>0.1048919367797983</v>
      </c>
      <c r="T173">
        <v>0.5137566399525153</v>
      </c>
      <c r="U173">
        <v>0.4862433600474847</v>
      </c>
      <c r="V173">
        <v>5.208333333333333E-3</v>
      </c>
      <c r="W173">
        <v>1068</v>
      </c>
      <c r="X173">
        <f t="shared" si="19"/>
        <v>13</v>
      </c>
      <c r="Y173">
        <v>1149</v>
      </c>
      <c r="Z173">
        <v>1057.659581205261</v>
      </c>
      <c r="AA173">
        <v>1068</v>
      </c>
      <c r="AB173" s="9">
        <v>22.1</v>
      </c>
      <c r="AC173">
        <v>2</v>
      </c>
      <c r="AD173">
        <f t="shared" si="20"/>
        <v>44.2</v>
      </c>
    </row>
    <row r="174" spans="1:30" x14ac:dyDescent="0.6">
      <c r="A174">
        <v>2015</v>
      </c>
      <c r="B174">
        <v>6</v>
      </c>
      <c r="C174">
        <v>22</v>
      </c>
      <c r="D174">
        <f t="shared" si="18"/>
        <v>1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4113.5999999999995</v>
      </c>
      <c r="M174" s="13">
        <f t="shared" si="16"/>
        <v>699.31200000000001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4121.0999999999995</v>
      </c>
      <c r="O174" s="13">
        <f t="shared" si="17"/>
        <v>700.58699999999999</v>
      </c>
      <c r="P174">
        <v>27424</v>
      </c>
      <c r="Q174">
        <v>27474</v>
      </c>
      <c r="R174">
        <v>0.87673092276672837</v>
      </c>
      <c r="S174">
        <v>0.1232690772332716</v>
      </c>
      <c r="T174">
        <v>0.54298373096987074</v>
      </c>
      <c r="U174">
        <v>0.45701626903012932</v>
      </c>
      <c r="V174">
        <v>4.5259642318465847E-2</v>
      </c>
      <c r="W174">
        <v>947</v>
      </c>
      <c r="X174">
        <f t="shared" si="19"/>
        <v>-121</v>
      </c>
      <c r="Y174">
        <v>1149</v>
      </c>
      <c r="Z174">
        <v>983.38836176370239</v>
      </c>
      <c r="AA174">
        <v>947</v>
      </c>
      <c r="AB174" s="9">
        <v>21.7</v>
      </c>
      <c r="AC174">
        <v>0.3</v>
      </c>
      <c r="AD174">
        <f t="shared" si="20"/>
        <v>6.51</v>
      </c>
    </row>
    <row r="175" spans="1:30" x14ac:dyDescent="0.6">
      <c r="A175">
        <v>2015</v>
      </c>
      <c r="B175">
        <v>6</v>
      </c>
      <c r="C175">
        <v>23</v>
      </c>
      <c r="D175">
        <f t="shared" si="18"/>
        <v>2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3577.2</v>
      </c>
      <c r="M175" s="13">
        <f t="shared" si="16"/>
        <v>608.12400000000002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3612.75</v>
      </c>
      <c r="O175" s="13">
        <f t="shared" si="17"/>
        <v>614.16750000000002</v>
      </c>
      <c r="P175">
        <v>23848</v>
      </c>
      <c r="Q175">
        <v>24085</v>
      </c>
      <c r="R175">
        <v>0.89963188199954003</v>
      </c>
      <c r="S175">
        <v>0.1003681180004599</v>
      </c>
      <c r="T175">
        <v>0.55186614686128121</v>
      </c>
      <c r="U175">
        <v>0.44813385313871879</v>
      </c>
      <c r="V175">
        <v>9.2236247947454827E-3</v>
      </c>
      <c r="W175">
        <v>852</v>
      </c>
      <c r="X175">
        <f t="shared" si="19"/>
        <v>-95</v>
      </c>
      <c r="Y175">
        <v>1149</v>
      </c>
      <c r="Z175">
        <v>947.87324207865834</v>
      </c>
      <c r="AA175">
        <v>852</v>
      </c>
      <c r="AB175" s="9">
        <v>23.5</v>
      </c>
      <c r="AC175">
        <v>0</v>
      </c>
      <c r="AD175">
        <f t="shared" si="20"/>
        <v>0</v>
      </c>
    </row>
    <row r="176" spans="1:30" x14ac:dyDescent="0.6">
      <c r="A176">
        <v>2015</v>
      </c>
      <c r="B176">
        <v>6</v>
      </c>
      <c r="C176">
        <v>24</v>
      </c>
      <c r="D176">
        <f t="shared" si="18"/>
        <v>3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3363.75</v>
      </c>
      <c r="M176" s="13">
        <f t="shared" si="16"/>
        <v>571.83750000000009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3685.2</v>
      </c>
      <c r="O176" s="13">
        <f t="shared" si="17"/>
        <v>626.48400000000004</v>
      </c>
      <c r="P176">
        <v>22425</v>
      </c>
      <c r="Q176">
        <v>24568</v>
      </c>
      <c r="R176">
        <v>0.88596610747379112</v>
      </c>
      <c r="S176">
        <v>0.11403389252620889</v>
      </c>
      <c r="T176">
        <v>0.54715752749111068</v>
      </c>
      <c r="U176">
        <v>0.45284247250888932</v>
      </c>
      <c r="V176">
        <v>5.3260754009442163E-2</v>
      </c>
      <c r="W176">
        <v>1033</v>
      </c>
      <c r="X176">
        <f t="shared" si="19"/>
        <v>181</v>
      </c>
      <c r="Y176">
        <v>1149</v>
      </c>
      <c r="Z176">
        <v>1038.5705126927589</v>
      </c>
      <c r="AA176">
        <v>1033</v>
      </c>
      <c r="AB176" s="9">
        <v>22.1</v>
      </c>
      <c r="AC176">
        <v>32.700000000000003</v>
      </c>
      <c r="AD176">
        <f t="shared" si="20"/>
        <v>722.67000000000007</v>
      </c>
    </row>
    <row r="177" spans="1:30" x14ac:dyDescent="0.6">
      <c r="A177">
        <v>2015</v>
      </c>
      <c r="B177">
        <v>6</v>
      </c>
      <c r="C177">
        <v>25</v>
      </c>
      <c r="D177">
        <f t="shared" si="18"/>
        <v>4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3599.85</v>
      </c>
      <c r="M177" s="13">
        <f t="shared" si="16"/>
        <v>611.97450000000003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3822.2999999999997</v>
      </c>
      <c r="O177" s="13">
        <f t="shared" si="17"/>
        <v>649.79100000000005</v>
      </c>
      <c r="P177">
        <v>23999</v>
      </c>
      <c r="Q177">
        <v>25482</v>
      </c>
      <c r="R177">
        <v>0.90150274066294889</v>
      </c>
      <c r="S177">
        <v>9.8497259337051141E-2</v>
      </c>
      <c r="T177">
        <v>0.55341047463030824</v>
      </c>
      <c r="U177">
        <v>0.44658952536969182</v>
      </c>
      <c r="V177">
        <v>3.7660064124855917E-2</v>
      </c>
      <c r="W177">
        <v>1045</v>
      </c>
      <c r="X177">
        <f t="shared" si="19"/>
        <v>12</v>
      </c>
      <c r="Y177">
        <v>1149</v>
      </c>
      <c r="Z177">
        <v>1009.495146154884</v>
      </c>
      <c r="AA177">
        <v>1045</v>
      </c>
      <c r="AB177" s="9">
        <v>23.6</v>
      </c>
      <c r="AC177">
        <v>7.9</v>
      </c>
      <c r="AD177">
        <f t="shared" si="20"/>
        <v>186.44000000000003</v>
      </c>
    </row>
    <row r="178" spans="1:30" x14ac:dyDescent="0.6">
      <c r="A178">
        <v>2015</v>
      </c>
      <c r="B178">
        <v>6</v>
      </c>
      <c r="C178">
        <v>26</v>
      </c>
      <c r="D178">
        <f t="shared" si="18"/>
        <v>5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2861.8</v>
      </c>
      <c r="M178" s="13">
        <f t="shared" si="16"/>
        <v>486.50600000000009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2510.7000000000003</v>
      </c>
      <c r="O178" s="13">
        <f t="shared" si="17"/>
        <v>426.81900000000007</v>
      </c>
      <c r="P178">
        <v>28618</v>
      </c>
      <c r="Q178">
        <v>25107</v>
      </c>
      <c r="R178">
        <v>0.90847051107543397</v>
      </c>
      <c r="S178">
        <v>9.1529488924566055E-2</v>
      </c>
      <c r="T178">
        <v>0.55530419425553279</v>
      </c>
      <c r="U178">
        <v>0.44469580574446732</v>
      </c>
      <c r="V178">
        <v>4.0413627320954909E-2</v>
      </c>
      <c r="W178">
        <v>1009</v>
      </c>
      <c r="X178">
        <f t="shared" si="19"/>
        <v>-36</v>
      </c>
      <c r="Y178">
        <v>1149</v>
      </c>
      <c r="Z178">
        <v>1091.528966643169</v>
      </c>
      <c r="AA178">
        <v>1009</v>
      </c>
      <c r="AB178" s="9">
        <v>23.5</v>
      </c>
      <c r="AC178">
        <v>2.7</v>
      </c>
      <c r="AD178">
        <f t="shared" si="20"/>
        <v>63.45</v>
      </c>
    </row>
    <row r="179" spans="1:30" x14ac:dyDescent="0.6">
      <c r="A179">
        <v>2015</v>
      </c>
      <c r="B179">
        <v>6</v>
      </c>
      <c r="C179">
        <v>27</v>
      </c>
      <c r="D179">
        <f t="shared" si="18"/>
        <v>6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2927.1000000000004</v>
      </c>
      <c r="M179" s="13">
        <f t="shared" si="16"/>
        <v>497.60700000000008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2338.4</v>
      </c>
      <c r="O179" s="13">
        <f t="shared" si="17"/>
        <v>397.52800000000002</v>
      </c>
      <c r="P179">
        <v>29271</v>
      </c>
      <c r="Q179">
        <v>23384</v>
      </c>
      <c r="R179">
        <v>0.9616426655956638</v>
      </c>
      <c r="S179">
        <v>3.8357334404336182E-2</v>
      </c>
      <c r="T179">
        <v>0.56843574157183441</v>
      </c>
      <c r="U179">
        <v>0.43156425842816559</v>
      </c>
      <c r="V179">
        <v>3.0536893163509542E-2</v>
      </c>
      <c r="W179">
        <v>1127</v>
      </c>
      <c r="X179">
        <f t="shared" si="19"/>
        <v>118</v>
      </c>
      <c r="Y179">
        <v>1149</v>
      </c>
      <c r="Z179">
        <v>1149.235829469322</v>
      </c>
      <c r="AA179">
        <v>1127</v>
      </c>
      <c r="AB179" s="9">
        <v>21.2</v>
      </c>
      <c r="AC179">
        <v>9.1999999999999993</v>
      </c>
      <c r="AD179">
        <f t="shared" si="20"/>
        <v>195.04</v>
      </c>
    </row>
    <row r="180" spans="1:30" x14ac:dyDescent="0.6">
      <c r="A180">
        <v>2015</v>
      </c>
      <c r="B180">
        <v>6</v>
      </c>
      <c r="C180">
        <v>28</v>
      </c>
      <c r="D180">
        <f t="shared" si="18"/>
        <v>7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2681.4</v>
      </c>
      <c r="M180" s="13">
        <f t="shared" si="16"/>
        <v>455.83800000000002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3260.1000000000004</v>
      </c>
      <c r="O180" s="13">
        <f t="shared" si="17"/>
        <v>554.2170000000001</v>
      </c>
      <c r="P180">
        <v>26814</v>
      </c>
      <c r="Q180">
        <v>32601</v>
      </c>
      <c r="R180">
        <v>0.90406729903392868</v>
      </c>
      <c r="S180">
        <v>9.5932700966071371E-2</v>
      </c>
      <c r="T180">
        <v>0.5563238211701782</v>
      </c>
      <c r="U180">
        <v>0.4436761788298218</v>
      </c>
      <c r="V180">
        <v>1.5859617314358691E-2</v>
      </c>
      <c r="W180">
        <v>1080</v>
      </c>
      <c r="X180">
        <f t="shared" si="19"/>
        <v>-47</v>
      </c>
      <c r="Y180">
        <v>1149</v>
      </c>
      <c r="Z180">
        <v>1078.103299775569</v>
      </c>
      <c r="AA180">
        <v>1080</v>
      </c>
      <c r="AB180" s="9">
        <v>22</v>
      </c>
      <c r="AC180">
        <v>0</v>
      </c>
      <c r="AD180">
        <f t="shared" si="20"/>
        <v>0</v>
      </c>
    </row>
    <row r="181" spans="1:30" x14ac:dyDescent="0.6">
      <c r="A181">
        <v>2015</v>
      </c>
      <c r="B181">
        <v>6</v>
      </c>
      <c r="C181">
        <v>29</v>
      </c>
      <c r="D181">
        <f t="shared" si="18"/>
        <v>1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3720.45</v>
      </c>
      <c r="M181" s="13">
        <f t="shared" si="16"/>
        <v>632.47649999999999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4401.5999999999995</v>
      </c>
      <c r="O181" s="13">
        <f t="shared" si="17"/>
        <v>748.27199999999993</v>
      </c>
      <c r="P181">
        <v>24803</v>
      </c>
      <c r="Q181">
        <v>29344</v>
      </c>
      <c r="R181">
        <v>0.94879349816849812</v>
      </c>
      <c r="S181">
        <v>5.1206501831501827E-2</v>
      </c>
      <c r="T181">
        <v>0.6181890663684142</v>
      </c>
      <c r="U181">
        <v>0.3818109336315858</v>
      </c>
      <c r="V181">
        <v>1.794871794871794E-2</v>
      </c>
      <c r="W181">
        <v>927</v>
      </c>
      <c r="X181">
        <f t="shared" si="19"/>
        <v>-153</v>
      </c>
      <c r="Y181">
        <v>1149</v>
      </c>
      <c r="Z181">
        <v>979.84826082401844</v>
      </c>
      <c r="AA181">
        <v>927</v>
      </c>
      <c r="AB181" s="9">
        <v>22.3</v>
      </c>
      <c r="AC181">
        <v>0</v>
      </c>
      <c r="AD181">
        <f t="shared" si="20"/>
        <v>0</v>
      </c>
    </row>
    <row r="182" spans="1:30" x14ac:dyDescent="0.6">
      <c r="A182">
        <v>2015</v>
      </c>
      <c r="B182">
        <v>6</v>
      </c>
      <c r="C182">
        <v>30</v>
      </c>
      <c r="D182">
        <f t="shared" si="18"/>
        <v>2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3219.45</v>
      </c>
      <c r="M182" s="13">
        <f t="shared" si="16"/>
        <v>547.30650000000003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3718.35</v>
      </c>
      <c r="O182" s="13">
        <f t="shared" si="17"/>
        <v>632.11950000000002</v>
      </c>
      <c r="P182">
        <v>21463</v>
      </c>
      <c r="Q182">
        <v>24789</v>
      </c>
      <c r="R182">
        <v>0.91242236024844725</v>
      </c>
      <c r="S182">
        <v>8.7577639751552791E-2</v>
      </c>
      <c r="T182">
        <v>0.5904149405847775</v>
      </c>
      <c r="U182">
        <v>0.40958505941522239</v>
      </c>
      <c r="V182">
        <v>5.2203027950310538E-2</v>
      </c>
      <c r="W182">
        <v>1036</v>
      </c>
      <c r="X182">
        <f t="shared" si="19"/>
        <v>109</v>
      </c>
      <c r="Y182">
        <v>1149</v>
      </c>
      <c r="Z182">
        <v>1099.715044982436</v>
      </c>
      <c r="AA182">
        <v>1036</v>
      </c>
      <c r="AB182" s="9">
        <v>21.9</v>
      </c>
      <c r="AC182">
        <v>54.8</v>
      </c>
      <c r="AD182">
        <f t="shared" si="20"/>
        <v>1200.1199999999999</v>
      </c>
    </row>
    <row r="183" spans="1:30" x14ac:dyDescent="0.6">
      <c r="A183">
        <v>2015</v>
      </c>
      <c r="B183">
        <v>7</v>
      </c>
      <c r="C183">
        <v>1</v>
      </c>
      <c r="D183">
        <f t="shared" si="18"/>
        <v>3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4137.8999999999996</v>
      </c>
      <c r="M183" s="13">
        <f t="shared" si="16"/>
        <v>703.44299999999998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3193.0499999999997</v>
      </c>
      <c r="O183" s="13">
        <f t="shared" si="17"/>
        <v>542.81849999999997</v>
      </c>
      <c r="P183">
        <v>27586</v>
      </c>
      <c r="Q183">
        <v>21287</v>
      </c>
      <c r="R183">
        <v>0.85519295413533414</v>
      </c>
      <c r="S183">
        <v>0.14480704586466581</v>
      </c>
      <c r="T183">
        <v>0.62422238200565661</v>
      </c>
      <c r="U183">
        <v>0.37577761799434339</v>
      </c>
      <c r="V183">
        <v>4.4537815126050413E-3</v>
      </c>
      <c r="W183">
        <v>1006</v>
      </c>
      <c r="X183">
        <f t="shared" si="19"/>
        <v>-30</v>
      </c>
      <c r="Y183">
        <v>1149</v>
      </c>
      <c r="Z183">
        <v>1047.443057726289</v>
      </c>
      <c r="AA183">
        <v>1006</v>
      </c>
      <c r="AB183" s="9">
        <v>22.9</v>
      </c>
      <c r="AC183">
        <v>0.1</v>
      </c>
      <c r="AD183">
        <f t="shared" si="20"/>
        <v>2.29</v>
      </c>
    </row>
    <row r="184" spans="1:30" x14ac:dyDescent="0.6">
      <c r="A184">
        <v>2015</v>
      </c>
      <c r="B184">
        <v>7</v>
      </c>
      <c r="C184">
        <v>2</v>
      </c>
      <c r="D184">
        <f t="shared" si="18"/>
        <v>4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4328.3999999999996</v>
      </c>
      <c r="M184" s="13">
        <f t="shared" si="16"/>
        <v>735.82799999999997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3386.25</v>
      </c>
      <c r="O184" s="13">
        <f t="shared" si="17"/>
        <v>575.66250000000002</v>
      </c>
      <c r="P184">
        <v>28856</v>
      </c>
      <c r="Q184">
        <v>22575</v>
      </c>
      <c r="R184">
        <v>0.91145659108737609</v>
      </c>
      <c r="S184">
        <v>8.8543408912623967E-2</v>
      </c>
      <c r="T184">
        <v>0.55528256513017427</v>
      </c>
      <c r="U184">
        <v>0.44471743486982579</v>
      </c>
      <c r="V184">
        <v>2.1642735856097921E-2</v>
      </c>
      <c r="W184">
        <v>1024</v>
      </c>
      <c r="X184">
        <f t="shared" si="19"/>
        <v>18</v>
      </c>
      <c r="Y184">
        <v>1149</v>
      </c>
      <c r="Z184">
        <v>1069.849424794495</v>
      </c>
      <c r="AA184">
        <v>1024</v>
      </c>
      <c r="AB184" s="9">
        <v>22.9</v>
      </c>
      <c r="AC184">
        <v>0</v>
      </c>
      <c r="AD184">
        <f t="shared" si="20"/>
        <v>0</v>
      </c>
    </row>
    <row r="185" spans="1:30" x14ac:dyDescent="0.6">
      <c r="A185">
        <v>2015</v>
      </c>
      <c r="B185">
        <v>7</v>
      </c>
      <c r="C185">
        <v>3</v>
      </c>
      <c r="D185">
        <f t="shared" si="18"/>
        <v>5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3275.9</v>
      </c>
      <c r="M185" s="13">
        <f t="shared" si="16"/>
        <v>556.90300000000002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2691.7000000000003</v>
      </c>
      <c r="O185" s="13">
        <f t="shared" si="17"/>
        <v>457.58900000000006</v>
      </c>
      <c r="P185">
        <v>32759</v>
      </c>
      <c r="Q185">
        <v>26917</v>
      </c>
      <c r="R185">
        <v>0.91632282368169471</v>
      </c>
      <c r="S185">
        <v>8.3677176318305346E-2</v>
      </c>
      <c r="T185">
        <v>0.54764423746365487</v>
      </c>
      <c r="U185">
        <v>0.45235576253634507</v>
      </c>
      <c r="V185">
        <v>1.5214024979649981E-2</v>
      </c>
      <c r="W185">
        <v>970</v>
      </c>
      <c r="X185">
        <f t="shared" si="19"/>
        <v>-54</v>
      </c>
      <c r="Y185">
        <v>1149</v>
      </c>
      <c r="Z185">
        <v>1155.34651083473</v>
      </c>
      <c r="AA185">
        <v>970</v>
      </c>
      <c r="AB185" s="9">
        <v>23.9</v>
      </c>
      <c r="AC185">
        <v>0</v>
      </c>
      <c r="AD185">
        <f t="shared" si="20"/>
        <v>0</v>
      </c>
    </row>
    <row r="186" spans="1:30" x14ac:dyDescent="0.6">
      <c r="A186">
        <v>2015</v>
      </c>
      <c r="B186">
        <v>7</v>
      </c>
      <c r="C186">
        <v>4</v>
      </c>
      <c r="D186">
        <f t="shared" si="18"/>
        <v>6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3032.3</v>
      </c>
      <c r="M186" s="13">
        <f t="shared" si="16"/>
        <v>515.4910000000001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2879.4</v>
      </c>
      <c r="O186" s="13">
        <f t="shared" si="17"/>
        <v>489.49800000000005</v>
      </c>
      <c r="P186">
        <v>30323</v>
      </c>
      <c r="Q186">
        <v>28794</v>
      </c>
      <c r="R186">
        <v>0.97354833829651111</v>
      </c>
      <c r="S186">
        <v>2.6451661703488911E-2</v>
      </c>
      <c r="T186">
        <v>0.5623943436935378</v>
      </c>
      <c r="U186">
        <v>0.43760565630646209</v>
      </c>
      <c r="V186">
        <v>3.1858101207332838E-2</v>
      </c>
      <c r="W186">
        <v>1233</v>
      </c>
      <c r="X186">
        <f t="shared" si="19"/>
        <v>263</v>
      </c>
      <c r="Y186">
        <v>1149</v>
      </c>
      <c r="Z186">
        <v>1140.773879179912</v>
      </c>
      <c r="AA186">
        <v>1233</v>
      </c>
      <c r="AB186" s="9">
        <v>22.5</v>
      </c>
      <c r="AC186">
        <v>0</v>
      </c>
      <c r="AD186">
        <f t="shared" si="20"/>
        <v>0</v>
      </c>
    </row>
    <row r="187" spans="1:30" x14ac:dyDescent="0.6">
      <c r="A187">
        <v>2015</v>
      </c>
      <c r="B187">
        <v>7</v>
      </c>
      <c r="C187">
        <v>5</v>
      </c>
      <c r="D187">
        <f t="shared" si="18"/>
        <v>7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2900.4</v>
      </c>
      <c r="M187" s="13">
        <f t="shared" si="16"/>
        <v>493.06800000000004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3583.3</v>
      </c>
      <c r="O187" s="13">
        <f t="shared" si="17"/>
        <v>609.16100000000006</v>
      </c>
      <c r="P187">
        <v>29004</v>
      </c>
      <c r="Q187">
        <v>35833</v>
      </c>
      <c r="R187">
        <v>0.90666622766421157</v>
      </c>
      <c r="S187">
        <v>9.3333772335788462E-2</v>
      </c>
      <c r="T187">
        <v>0.53201160276556547</v>
      </c>
      <c r="U187">
        <v>0.46798839723443447</v>
      </c>
      <c r="V187">
        <v>2.4332781913427071E-2</v>
      </c>
      <c r="W187">
        <v>1202</v>
      </c>
      <c r="X187">
        <f t="shared" si="19"/>
        <v>-31</v>
      </c>
      <c r="Y187">
        <v>1149</v>
      </c>
      <c r="Z187">
        <v>1107.991987810582</v>
      </c>
      <c r="AA187">
        <v>1202</v>
      </c>
      <c r="AB187" s="9">
        <v>22</v>
      </c>
      <c r="AC187">
        <v>0</v>
      </c>
      <c r="AD187">
        <f t="shared" si="20"/>
        <v>0</v>
      </c>
    </row>
    <row r="188" spans="1:30" x14ac:dyDescent="0.6">
      <c r="A188">
        <v>2015</v>
      </c>
      <c r="B188">
        <v>7</v>
      </c>
      <c r="C188">
        <v>6</v>
      </c>
      <c r="D188">
        <f t="shared" si="18"/>
        <v>1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4312.8</v>
      </c>
      <c r="M188" s="13">
        <f t="shared" si="16"/>
        <v>733.17600000000004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4733.7</v>
      </c>
      <c r="O188" s="13">
        <f t="shared" si="17"/>
        <v>804.72900000000004</v>
      </c>
      <c r="P188">
        <v>28752</v>
      </c>
      <c r="Q188">
        <v>31558</v>
      </c>
      <c r="R188">
        <v>0.98158019758019754</v>
      </c>
      <c r="S188">
        <v>1.8419802419802421E-2</v>
      </c>
      <c r="T188">
        <v>0.60837102746237659</v>
      </c>
      <c r="U188">
        <v>0.39162897253762352</v>
      </c>
      <c r="V188">
        <v>2.687997772208298E-2</v>
      </c>
      <c r="W188">
        <v>1057</v>
      </c>
      <c r="X188">
        <f t="shared" si="19"/>
        <v>-145</v>
      </c>
      <c r="Y188">
        <v>1149</v>
      </c>
      <c r="Z188">
        <v>1054.0688138983139</v>
      </c>
      <c r="AA188">
        <v>1057</v>
      </c>
      <c r="AB188" s="9">
        <v>21.4</v>
      </c>
      <c r="AC188">
        <v>1.4</v>
      </c>
      <c r="AD188">
        <f t="shared" si="20"/>
        <v>29.959999999999997</v>
      </c>
    </row>
    <row r="189" spans="1:30" x14ac:dyDescent="0.6">
      <c r="A189">
        <v>2015</v>
      </c>
      <c r="B189">
        <v>7</v>
      </c>
      <c r="C189">
        <v>7</v>
      </c>
      <c r="D189">
        <f t="shared" si="18"/>
        <v>2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3510.45</v>
      </c>
      <c r="M189" s="13">
        <f t="shared" si="16"/>
        <v>596.77650000000006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3816.6</v>
      </c>
      <c r="O189" s="13">
        <f t="shared" si="17"/>
        <v>648.822</v>
      </c>
      <c r="P189">
        <v>23403</v>
      </c>
      <c r="Q189">
        <v>25444</v>
      </c>
      <c r="R189">
        <v>0.91365300912855263</v>
      </c>
      <c r="S189">
        <v>8.6346990871447399E-2</v>
      </c>
      <c r="T189">
        <v>0.56351267074795941</v>
      </c>
      <c r="U189">
        <v>0.43648732925204059</v>
      </c>
      <c r="V189">
        <v>8.1439029538261168E-2</v>
      </c>
      <c r="W189">
        <v>1091</v>
      </c>
      <c r="X189">
        <f t="shared" si="19"/>
        <v>34</v>
      </c>
      <c r="Y189">
        <v>1149</v>
      </c>
      <c r="Z189">
        <v>1118.000536072826</v>
      </c>
      <c r="AA189">
        <v>1091</v>
      </c>
      <c r="AB189" s="9">
        <v>20.7</v>
      </c>
      <c r="AC189">
        <v>53.7</v>
      </c>
      <c r="AD189">
        <f t="shared" si="20"/>
        <v>1111.5899999999999</v>
      </c>
    </row>
    <row r="190" spans="1:30" x14ac:dyDescent="0.6">
      <c r="A190">
        <v>2015</v>
      </c>
      <c r="B190">
        <v>7</v>
      </c>
      <c r="C190">
        <v>8</v>
      </c>
      <c r="D190">
        <f t="shared" si="18"/>
        <v>3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3807.45</v>
      </c>
      <c r="M190" s="13">
        <f t="shared" si="16"/>
        <v>647.26650000000006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3799.95</v>
      </c>
      <c r="O190" s="13">
        <f t="shared" si="17"/>
        <v>645.99149999999997</v>
      </c>
      <c r="P190">
        <v>25383</v>
      </c>
      <c r="Q190">
        <v>25333</v>
      </c>
      <c r="R190">
        <v>0.94574604908276305</v>
      </c>
      <c r="S190">
        <v>5.4253950917236921E-2</v>
      </c>
      <c r="T190">
        <v>0.61845878450561398</v>
      </c>
      <c r="U190">
        <v>0.38154121549438602</v>
      </c>
      <c r="V190">
        <v>8.8628731852561107E-2</v>
      </c>
      <c r="W190">
        <v>1160</v>
      </c>
      <c r="X190">
        <f t="shared" si="19"/>
        <v>69</v>
      </c>
      <c r="Y190">
        <v>1149</v>
      </c>
      <c r="Z190">
        <v>1297.7703767678599</v>
      </c>
      <c r="AA190">
        <v>1297.7703767678599</v>
      </c>
      <c r="AB190" s="9">
        <v>25.8</v>
      </c>
      <c r="AC190">
        <v>82.1</v>
      </c>
      <c r="AD190">
        <f t="shared" si="20"/>
        <v>2118.1799999999998</v>
      </c>
    </row>
    <row r="191" spans="1:30" x14ac:dyDescent="0.6">
      <c r="A191">
        <v>2015</v>
      </c>
      <c r="B191">
        <v>7</v>
      </c>
      <c r="C191">
        <v>9</v>
      </c>
      <c r="D191">
        <f t="shared" si="18"/>
        <v>4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4742.0999999999995</v>
      </c>
      <c r="M191" s="13">
        <f t="shared" si="16"/>
        <v>806.15699999999993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3937.95</v>
      </c>
      <c r="O191" s="13">
        <f t="shared" si="17"/>
        <v>669.45150000000001</v>
      </c>
      <c r="P191">
        <v>31614</v>
      </c>
      <c r="Q191">
        <v>26253</v>
      </c>
      <c r="R191">
        <v>0.92050531942669045</v>
      </c>
      <c r="S191">
        <v>7.9494680573309606E-2</v>
      </c>
      <c r="T191">
        <v>0.56549705383525872</v>
      </c>
      <c r="U191">
        <v>0.43450294616474128</v>
      </c>
      <c r="V191">
        <v>8.1988182636411944E-2</v>
      </c>
      <c r="W191">
        <v>1176</v>
      </c>
      <c r="X191">
        <f t="shared" si="19"/>
        <v>16</v>
      </c>
      <c r="Y191">
        <v>1149</v>
      </c>
      <c r="Z191">
        <v>1129.5522920469059</v>
      </c>
      <c r="AA191">
        <v>1176</v>
      </c>
      <c r="AB191" s="9">
        <v>24.9</v>
      </c>
      <c r="AC191">
        <v>0</v>
      </c>
      <c r="AD191">
        <f t="shared" si="20"/>
        <v>0</v>
      </c>
    </row>
    <row r="192" spans="1:30" x14ac:dyDescent="0.6">
      <c r="A192">
        <v>2015</v>
      </c>
      <c r="B192">
        <v>7</v>
      </c>
      <c r="C192">
        <v>10</v>
      </c>
      <c r="D192">
        <f t="shared" si="18"/>
        <v>5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3415.8</v>
      </c>
      <c r="M192" s="13">
        <f t="shared" si="16"/>
        <v>580.68600000000004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2699.8</v>
      </c>
      <c r="O192" s="13">
        <f t="shared" si="17"/>
        <v>458.96600000000007</v>
      </c>
      <c r="P192">
        <v>34158</v>
      </c>
      <c r="Q192">
        <v>26998</v>
      </c>
      <c r="R192">
        <v>0.94770321403133906</v>
      </c>
      <c r="S192">
        <v>5.2296785968660969E-2</v>
      </c>
      <c r="T192">
        <v>0.57731310655340828</v>
      </c>
      <c r="U192">
        <v>0.42268689344659172</v>
      </c>
      <c r="V192">
        <v>7.1952200696812768E-2</v>
      </c>
      <c r="W192">
        <v>1067</v>
      </c>
      <c r="X192">
        <f t="shared" si="19"/>
        <v>-109</v>
      </c>
      <c r="Y192">
        <v>1149</v>
      </c>
      <c r="Z192">
        <v>1196.314352708474</v>
      </c>
      <c r="AA192">
        <v>1067</v>
      </c>
      <c r="AB192" s="9">
        <v>23.6</v>
      </c>
      <c r="AC192">
        <v>0</v>
      </c>
      <c r="AD192">
        <f t="shared" si="20"/>
        <v>0</v>
      </c>
    </row>
    <row r="193" spans="1:30" x14ac:dyDescent="0.6">
      <c r="A193">
        <v>2015</v>
      </c>
      <c r="B193">
        <v>7</v>
      </c>
      <c r="C193">
        <v>11</v>
      </c>
      <c r="D193">
        <f t="shared" si="18"/>
        <v>6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3271.4</v>
      </c>
      <c r="M193" s="13">
        <f t="shared" si="16"/>
        <v>556.13800000000003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3081.7000000000003</v>
      </c>
      <c r="O193" s="13">
        <f t="shared" si="17"/>
        <v>523.88900000000012</v>
      </c>
      <c r="P193">
        <v>32714</v>
      </c>
      <c r="Q193">
        <v>30817</v>
      </c>
      <c r="R193">
        <v>0.97575474634298165</v>
      </c>
      <c r="S193">
        <v>2.4245253657018361E-2</v>
      </c>
      <c r="T193">
        <v>0.56857218367062057</v>
      </c>
      <c r="U193">
        <v>0.43142781632937938</v>
      </c>
      <c r="V193">
        <v>0.18011340999170611</v>
      </c>
      <c r="W193">
        <v>1449</v>
      </c>
      <c r="X193">
        <f t="shared" si="19"/>
        <v>382</v>
      </c>
      <c r="Y193">
        <v>1149</v>
      </c>
      <c r="Z193">
        <v>1514.1976724049521</v>
      </c>
      <c r="AA193">
        <v>1514.1976724049521</v>
      </c>
      <c r="AB193" s="9">
        <v>24.3</v>
      </c>
      <c r="AC193">
        <v>98.9</v>
      </c>
      <c r="AD193">
        <f t="shared" si="20"/>
        <v>2403.27</v>
      </c>
    </row>
    <row r="194" spans="1:30" x14ac:dyDescent="0.6">
      <c r="A194">
        <v>2015</v>
      </c>
      <c r="B194">
        <v>7</v>
      </c>
      <c r="C194">
        <v>12</v>
      </c>
      <c r="D194">
        <f t="shared" si="18"/>
        <v>7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2145.3000000000002</v>
      </c>
      <c r="M194" s="13">
        <f t="shared" ref="M194:M257" si="23">L194*0.17</f>
        <v>364.70100000000008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2556.4</v>
      </c>
      <c r="O194" s="13">
        <f t="shared" ref="O194:O257" si="24">N194*0.17</f>
        <v>434.58800000000002</v>
      </c>
      <c r="P194">
        <v>21453</v>
      </c>
      <c r="Q194">
        <v>25564</v>
      </c>
      <c r="R194">
        <v>0.93929880603267701</v>
      </c>
      <c r="S194">
        <v>6.0701193967323E-2</v>
      </c>
      <c r="T194">
        <v>0.6650742365852722</v>
      </c>
      <c r="U194">
        <v>0.33492576341472768</v>
      </c>
      <c r="V194">
        <v>0.44890475576795857</v>
      </c>
      <c r="W194">
        <v>1429</v>
      </c>
      <c r="X194">
        <f t="shared" si="19"/>
        <v>-20</v>
      </c>
      <c r="Y194">
        <v>1149</v>
      </c>
      <c r="Z194">
        <v>1330.9858378269989</v>
      </c>
      <c r="AA194">
        <v>1429</v>
      </c>
      <c r="AB194" s="9">
        <v>26.5</v>
      </c>
      <c r="AC194">
        <v>88.7</v>
      </c>
      <c r="AD194">
        <f t="shared" si="20"/>
        <v>2350.5500000000002</v>
      </c>
    </row>
    <row r="195" spans="1:30" x14ac:dyDescent="0.6">
      <c r="A195">
        <v>2015</v>
      </c>
      <c r="B195">
        <v>7</v>
      </c>
      <c r="C195">
        <v>13</v>
      </c>
      <c r="D195">
        <f t="shared" ref="D195:D258" si="25">WEEKDAY(DATE(A195,B195,C195), 2)</f>
        <v>1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5520.15</v>
      </c>
      <c r="M195" s="13">
        <f t="shared" si="23"/>
        <v>938.42550000000006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5457.5999999999995</v>
      </c>
      <c r="O195" s="13">
        <f t="shared" si="24"/>
        <v>927.79200000000003</v>
      </c>
      <c r="P195">
        <v>36801</v>
      </c>
      <c r="Q195">
        <v>36384</v>
      </c>
      <c r="R195">
        <v>0.97604499624783592</v>
      </c>
      <c r="S195">
        <v>2.3955003752164E-2</v>
      </c>
      <c r="T195">
        <v>0.65219087715506263</v>
      </c>
      <c r="U195">
        <v>0.34780912284493731</v>
      </c>
      <c r="V195">
        <v>0.25184080691905608</v>
      </c>
      <c r="W195">
        <v>1236</v>
      </c>
      <c r="X195">
        <f t="shared" ref="X195:X258" si="26">W195-W194</f>
        <v>-193</v>
      </c>
      <c r="Y195">
        <v>1149</v>
      </c>
      <c r="Z195">
        <v>1224.531071869638</v>
      </c>
      <c r="AA195">
        <v>1236</v>
      </c>
      <c r="AB195" s="9">
        <v>27.8</v>
      </c>
      <c r="AC195">
        <v>0</v>
      </c>
      <c r="AD195">
        <f t="shared" ref="AD195:AD258" si="27">AB195*AC195</f>
        <v>0</v>
      </c>
    </row>
    <row r="196" spans="1:30" x14ac:dyDescent="0.6">
      <c r="A196">
        <v>2015</v>
      </c>
      <c r="B196">
        <v>7</v>
      </c>
      <c r="C196">
        <v>14</v>
      </c>
      <c r="D196">
        <f t="shared" si="25"/>
        <v>2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5098.3499999999995</v>
      </c>
      <c r="M196" s="13">
        <f t="shared" si="23"/>
        <v>866.71949999999993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4012.35</v>
      </c>
      <c r="O196" s="13">
        <f t="shared" si="24"/>
        <v>682.09950000000003</v>
      </c>
      <c r="P196">
        <v>33989</v>
      </c>
      <c r="Q196">
        <v>26749</v>
      </c>
      <c r="R196">
        <v>0.94877731769036122</v>
      </c>
      <c r="S196">
        <v>5.1222682309638827E-2</v>
      </c>
      <c r="T196">
        <v>0.59616974975941872</v>
      </c>
      <c r="U196">
        <v>0.40383025024058128</v>
      </c>
      <c r="V196">
        <v>0.13381984477211531</v>
      </c>
      <c r="W196">
        <v>1036</v>
      </c>
      <c r="X196">
        <f t="shared" si="26"/>
        <v>-200</v>
      </c>
      <c r="Y196">
        <v>1149</v>
      </c>
      <c r="Z196">
        <v>1160.939952728736</v>
      </c>
      <c r="AA196">
        <v>1036</v>
      </c>
      <c r="AB196" s="9">
        <v>26.5</v>
      </c>
      <c r="AC196">
        <v>0</v>
      </c>
      <c r="AD196">
        <f t="shared" si="27"/>
        <v>0</v>
      </c>
    </row>
    <row r="197" spans="1:30" x14ac:dyDescent="0.6">
      <c r="A197">
        <v>2015</v>
      </c>
      <c r="B197">
        <v>7</v>
      </c>
      <c r="C197">
        <v>15</v>
      </c>
      <c r="D197">
        <f t="shared" si="25"/>
        <v>3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5263.3499999999995</v>
      </c>
      <c r="M197" s="13">
        <f t="shared" si="23"/>
        <v>894.76949999999999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4765.05</v>
      </c>
      <c r="O197" s="13">
        <f t="shared" si="24"/>
        <v>810.05850000000009</v>
      </c>
      <c r="P197">
        <v>35089</v>
      </c>
      <c r="Q197">
        <v>31767</v>
      </c>
      <c r="R197">
        <v>0.96039314715785296</v>
      </c>
      <c r="S197">
        <v>3.9606852842146961E-2</v>
      </c>
      <c r="T197">
        <v>0.60469068708839235</v>
      </c>
      <c r="U197">
        <v>0.39530931291160759</v>
      </c>
      <c r="V197">
        <v>0.22376712157596859</v>
      </c>
      <c r="W197">
        <v>1264</v>
      </c>
      <c r="X197">
        <f t="shared" si="26"/>
        <v>228</v>
      </c>
      <c r="Y197">
        <v>1149</v>
      </c>
      <c r="Z197">
        <v>1198.070789992001</v>
      </c>
      <c r="AA197">
        <v>1264</v>
      </c>
      <c r="AB197" s="9">
        <v>25.2</v>
      </c>
      <c r="AC197">
        <v>0</v>
      </c>
      <c r="AD197">
        <f t="shared" si="27"/>
        <v>0</v>
      </c>
    </row>
    <row r="198" spans="1:30" x14ac:dyDescent="0.6">
      <c r="A198">
        <v>2015</v>
      </c>
      <c r="B198">
        <v>7</v>
      </c>
      <c r="C198">
        <v>16</v>
      </c>
      <c r="D198">
        <f t="shared" si="25"/>
        <v>4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5479.95</v>
      </c>
      <c r="M198" s="13">
        <f t="shared" si="23"/>
        <v>931.5915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5380.3499999999995</v>
      </c>
      <c r="O198" s="13">
        <f t="shared" si="24"/>
        <v>914.65949999999998</v>
      </c>
      <c r="P198">
        <v>36533</v>
      </c>
      <c r="Q198">
        <v>35869</v>
      </c>
      <c r="R198">
        <v>0.94819056741470531</v>
      </c>
      <c r="S198">
        <v>5.1809432585294649E-2</v>
      </c>
      <c r="T198">
        <v>0.56204054877372456</v>
      </c>
      <c r="U198">
        <v>0.43795945122627539</v>
      </c>
      <c r="V198">
        <v>0.13355488823786929</v>
      </c>
      <c r="W198">
        <v>1240</v>
      </c>
      <c r="X198">
        <f t="shared" si="26"/>
        <v>-24</v>
      </c>
      <c r="Y198">
        <v>1149</v>
      </c>
      <c r="Z198">
        <v>1219.8894058817209</v>
      </c>
      <c r="AA198">
        <v>1240</v>
      </c>
      <c r="AB198" s="9">
        <v>24.8</v>
      </c>
      <c r="AC198">
        <v>0</v>
      </c>
      <c r="AD198">
        <f t="shared" si="27"/>
        <v>0</v>
      </c>
    </row>
    <row r="199" spans="1:30" x14ac:dyDescent="0.6">
      <c r="A199">
        <v>2015</v>
      </c>
      <c r="B199">
        <v>7</v>
      </c>
      <c r="C199">
        <v>17</v>
      </c>
      <c r="D199">
        <f t="shared" si="25"/>
        <v>5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3464.8</v>
      </c>
      <c r="M199" s="13">
        <f t="shared" si="23"/>
        <v>589.01600000000008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3450.2000000000003</v>
      </c>
      <c r="O199" s="13">
        <f t="shared" si="24"/>
        <v>586.53400000000011</v>
      </c>
      <c r="P199">
        <v>34648</v>
      </c>
      <c r="Q199">
        <v>34502</v>
      </c>
      <c r="R199">
        <v>0.91889263295373391</v>
      </c>
      <c r="S199">
        <v>8.1107367046266116E-2</v>
      </c>
      <c r="T199">
        <v>0.5850526823049842</v>
      </c>
      <c r="U199">
        <v>0.41494731769501569</v>
      </c>
      <c r="V199">
        <v>0.1016315603748057</v>
      </c>
      <c r="W199">
        <v>1065</v>
      </c>
      <c r="X199">
        <f t="shared" si="26"/>
        <v>-175</v>
      </c>
      <c r="Y199">
        <v>1149</v>
      </c>
      <c r="Z199">
        <v>1204.133770917573</v>
      </c>
      <c r="AA199">
        <v>1065</v>
      </c>
      <c r="AB199" s="9">
        <v>24.2</v>
      </c>
      <c r="AC199">
        <v>0</v>
      </c>
      <c r="AD199">
        <f t="shared" si="27"/>
        <v>0</v>
      </c>
    </row>
    <row r="200" spans="1:30" x14ac:dyDescent="0.6">
      <c r="A200">
        <v>2015</v>
      </c>
      <c r="B200">
        <v>7</v>
      </c>
      <c r="C200">
        <v>18</v>
      </c>
      <c r="D200">
        <f t="shared" si="25"/>
        <v>6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3598.3</v>
      </c>
      <c r="M200" s="13">
        <f t="shared" si="23"/>
        <v>611.71100000000013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3475.1000000000004</v>
      </c>
      <c r="O200" s="13">
        <f t="shared" si="24"/>
        <v>590.76700000000005</v>
      </c>
      <c r="P200">
        <v>35983</v>
      </c>
      <c r="Q200">
        <v>34751</v>
      </c>
      <c r="R200">
        <v>0.91176126022134241</v>
      </c>
      <c r="S200">
        <v>8.8238739778657663E-2</v>
      </c>
      <c r="T200">
        <v>0.51880054488168437</v>
      </c>
      <c r="U200">
        <v>0.48119945511831558</v>
      </c>
      <c r="V200">
        <v>3.3106377144851262E-2</v>
      </c>
      <c r="W200">
        <v>1233</v>
      </c>
      <c r="X200">
        <f t="shared" si="26"/>
        <v>168</v>
      </c>
      <c r="Y200">
        <v>1149</v>
      </c>
      <c r="Z200">
        <v>1219.344384290469</v>
      </c>
      <c r="AA200">
        <v>1233</v>
      </c>
      <c r="AB200" s="9">
        <v>25</v>
      </c>
      <c r="AC200">
        <v>0</v>
      </c>
      <c r="AD200">
        <f t="shared" si="27"/>
        <v>0</v>
      </c>
    </row>
    <row r="201" spans="1:30" x14ac:dyDescent="0.6">
      <c r="A201">
        <v>2015</v>
      </c>
      <c r="B201">
        <v>7</v>
      </c>
      <c r="C201">
        <v>19</v>
      </c>
      <c r="D201">
        <f t="shared" si="25"/>
        <v>7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3801.8</v>
      </c>
      <c r="M201" s="13">
        <f t="shared" si="23"/>
        <v>646.30600000000004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3803.4</v>
      </c>
      <c r="O201" s="13">
        <f t="shared" si="24"/>
        <v>646.57800000000009</v>
      </c>
      <c r="P201">
        <v>38018</v>
      </c>
      <c r="Q201">
        <v>38034</v>
      </c>
      <c r="R201">
        <v>0.93245387195175156</v>
      </c>
      <c r="S201">
        <v>6.7546128048248458E-2</v>
      </c>
      <c r="T201">
        <v>0.52870398934494867</v>
      </c>
      <c r="U201">
        <v>0.47129601065505128</v>
      </c>
      <c r="V201">
        <v>5.6668445593077939E-2</v>
      </c>
      <c r="W201">
        <v>1249</v>
      </c>
      <c r="X201">
        <f t="shared" si="26"/>
        <v>16</v>
      </c>
      <c r="Y201">
        <v>1149</v>
      </c>
      <c r="Z201">
        <v>1280.4197614738339</v>
      </c>
      <c r="AA201">
        <v>1280.4197614738339</v>
      </c>
      <c r="AB201" s="9">
        <v>25.6</v>
      </c>
      <c r="AC201">
        <v>0</v>
      </c>
      <c r="AD201">
        <f t="shared" si="27"/>
        <v>0</v>
      </c>
    </row>
    <row r="202" spans="1:30" x14ac:dyDescent="0.6">
      <c r="A202">
        <v>2015</v>
      </c>
      <c r="B202">
        <v>7</v>
      </c>
      <c r="C202">
        <v>20</v>
      </c>
      <c r="D202">
        <f t="shared" si="25"/>
        <v>1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5357.0999999999995</v>
      </c>
      <c r="M202" s="13">
        <f t="shared" si="23"/>
        <v>910.70699999999999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5335.3499999999995</v>
      </c>
      <c r="O202" s="13">
        <f t="shared" si="24"/>
        <v>907.0095</v>
      </c>
      <c r="P202">
        <v>35714</v>
      </c>
      <c r="Q202">
        <v>35569</v>
      </c>
      <c r="R202">
        <v>0.91292900998783355</v>
      </c>
      <c r="S202">
        <v>8.7070990012166491E-2</v>
      </c>
      <c r="T202">
        <v>0.5113219756728884</v>
      </c>
      <c r="U202">
        <v>0.48867802432711149</v>
      </c>
      <c r="V202">
        <v>4.0003385540910888E-2</v>
      </c>
      <c r="W202">
        <v>1089</v>
      </c>
      <c r="X202">
        <f t="shared" si="26"/>
        <v>-160</v>
      </c>
      <c r="Y202">
        <v>1149</v>
      </c>
      <c r="Z202">
        <v>1130.5136895263281</v>
      </c>
      <c r="AA202">
        <v>1089</v>
      </c>
      <c r="AB202" s="9">
        <v>24.3</v>
      </c>
      <c r="AC202">
        <v>0</v>
      </c>
      <c r="AD202">
        <f t="shared" si="27"/>
        <v>0</v>
      </c>
    </row>
    <row r="203" spans="1:30" x14ac:dyDescent="0.6">
      <c r="A203">
        <v>2015</v>
      </c>
      <c r="B203">
        <v>7</v>
      </c>
      <c r="C203">
        <v>21</v>
      </c>
      <c r="D203">
        <f t="shared" si="25"/>
        <v>2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4829.7</v>
      </c>
      <c r="M203" s="13">
        <f t="shared" si="23"/>
        <v>821.04899999999998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4998.75</v>
      </c>
      <c r="O203" s="13">
        <f t="shared" si="24"/>
        <v>849.78750000000002</v>
      </c>
      <c r="P203">
        <v>32198</v>
      </c>
      <c r="Q203">
        <v>33325</v>
      </c>
      <c r="R203">
        <v>0.9609585478753836</v>
      </c>
      <c r="S203">
        <v>3.9041452124616433E-2</v>
      </c>
      <c r="T203">
        <v>0.55432774464091938</v>
      </c>
      <c r="U203">
        <v>0.44567225535908062</v>
      </c>
      <c r="V203">
        <v>6.5515994885637613E-2</v>
      </c>
      <c r="W203">
        <v>1138</v>
      </c>
      <c r="X203">
        <f t="shared" si="26"/>
        <v>49</v>
      </c>
      <c r="Y203">
        <v>1149</v>
      </c>
      <c r="Z203">
        <v>1109.735320701976</v>
      </c>
      <c r="AA203">
        <v>1138</v>
      </c>
      <c r="AB203" s="9">
        <v>24.3</v>
      </c>
      <c r="AC203">
        <v>0</v>
      </c>
      <c r="AD203">
        <f t="shared" si="27"/>
        <v>0</v>
      </c>
    </row>
    <row r="204" spans="1:30" x14ac:dyDescent="0.6">
      <c r="A204">
        <v>2015</v>
      </c>
      <c r="B204">
        <v>7</v>
      </c>
      <c r="C204">
        <v>22</v>
      </c>
      <c r="D204">
        <f t="shared" si="25"/>
        <v>3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5419.65</v>
      </c>
      <c r="M204" s="13">
        <f t="shared" si="23"/>
        <v>921.34050000000002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5553.9</v>
      </c>
      <c r="O204" s="13">
        <f t="shared" si="24"/>
        <v>944.16300000000001</v>
      </c>
      <c r="P204">
        <v>36131</v>
      </c>
      <c r="Q204">
        <v>37026</v>
      </c>
      <c r="R204">
        <v>0.9405391928013036</v>
      </c>
      <c r="S204">
        <v>5.9460807198696473E-2</v>
      </c>
      <c r="T204">
        <v>0.55253046294812069</v>
      </c>
      <c r="U204">
        <v>0.44746953705187931</v>
      </c>
      <c r="V204">
        <v>0.1234842214156797</v>
      </c>
      <c r="W204">
        <v>1324</v>
      </c>
      <c r="X204">
        <f t="shared" si="26"/>
        <v>186</v>
      </c>
      <c r="Y204">
        <v>1149</v>
      </c>
      <c r="Z204">
        <v>1211.4299426480859</v>
      </c>
      <c r="AA204">
        <v>1324</v>
      </c>
      <c r="AB204" s="9">
        <v>26.5</v>
      </c>
      <c r="AC204">
        <v>4.5999999999999996</v>
      </c>
      <c r="AD204">
        <f t="shared" si="27"/>
        <v>121.89999999999999</v>
      </c>
    </row>
    <row r="205" spans="1:30" x14ac:dyDescent="0.6">
      <c r="A205">
        <v>2015</v>
      </c>
      <c r="B205">
        <v>7</v>
      </c>
      <c r="C205">
        <v>23</v>
      </c>
      <c r="D205">
        <f t="shared" si="25"/>
        <v>4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5428.5</v>
      </c>
      <c r="M205" s="13">
        <f t="shared" si="23"/>
        <v>922.84500000000003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4890.45</v>
      </c>
      <c r="O205" s="13">
        <f t="shared" si="24"/>
        <v>831.37650000000008</v>
      </c>
      <c r="P205">
        <v>36190</v>
      </c>
      <c r="Q205">
        <v>32603</v>
      </c>
      <c r="R205">
        <v>0.91410409035409035</v>
      </c>
      <c r="S205">
        <v>8.5895909645909652E-2</v>
      </c>
      <c r="T205">
        <v>0.53665993994689476</v>
      </c>
      <c r="U205">
        <v>0.46334006005310518</v>
      </c>
      <c r="V205">
        <v>2.9829114240878949E-2</v>
      </c>
      <c r="W205">
        <v>1222</v>
      </c>
      <c r="X205">
        <f t="shared" si="26"/>
        <v>-102</v>
      </c>
      <c r="Y205">
        <v>1149</v>
      </c>
      <c r="Z205">
        <v>1213.2537548767691</v>
      </c>
      <c r="AA205">
        <v>1222</v>
      </c>
      <c r="AB205" s="9">
        <v>30.4</v>
      </c>
      <c r="AC205">
        <v>0</v>
      </c>
      <c r="AD205">
        <f t="shared" si="27"/>
        <v>0</v>
      </c>
    </row>
    <row r="206" spans="1:30" x14ac:dyDescent="0.6">
      <c r="A206">
        <v>2015</v>
      </c>
      <c r="B206">
        <v>7</v>
      </c>
      <c r="C206">
        <v>24</v>
      </c>
      <c r="D206">
        <f t="shared" si="25"/>
        <v>5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3550.8</v>
      </c>
      <c r="M206" s="13">
        <f t="shared" si="23"/>
        <v>603.63600000000008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3304</v>
      </c>
      <c r="O206" s="13">
        <f t="shared" si="24"/>
        <v>561.68000000000006</v>
      </c>
      <c r="P206">
        <v>35508</v>
      </c>
      <c r="Q206">
        <v>33040</v>
      </c>
      <c r="R206">
        <v>0.93156254235565195</v>
      </c>
      <c r="S206">
        <v>6.8437457644348054E-2</v>
      </c>
      <c r="T206">
        <v>0.53915516276299602</v>
      </c>
      <c r="U206">
        <v>0.46084483723700398</v>
      </c>
      <c r="V206">
        <v>0.12519374054419119</v>
      </c>
      <c r="W206">
        <v>1163</v>
      </c>
      <c r="X206">
        <f t="shared" si="26"/>
        <v>-59</v>
      </c>
      <c r="Y206">
        <v>1149</v>
      </c>
      <c r="Z206">
        <v>1218.8802020877711</v>
      </c>
      <c r="AA206">
        <v>1218.8802020877711</v>
      </c>
      <c r="AB206" s="9">
        <v>29.5</v>
      </c>
      <c r="AC206">
        <v>0</v>
      </c>
      <c r="AD206">
        <f t="shared" si="27"/>
        <v>0</v>
      </c>
    </row>
    <row r="207" spans="1:30" x14ac:dyDescent="0.6">
      <c r="A207">
        <v>2015</v>
      </c>
      <c r="B207">
        <v>7</v>
      </c>
      <c r="C207">
        <v>25</v>
      </c>
      <c r="D207">
        <f t="shared" si="25"/>
        <v>6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3855.4</v>
      </c>
      <c r="M207" s="13">
        <f t="shared" si="23"/>
        <v>655.41800000000001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3710.8</v>
      </c>
      <c r="O207" s="13">
        <f t="shared" si="24"/>
        <v>630.83600000000013</v>
      </c>
      <c r="P207">
        <v>38554</v>
      </c>
      <c r="Q207">
        <v>37108</v>
      </c>
      <c r="R207">
        <v>0.95268312864724003</v>
      </c>
      <c r="S207">
        <v>4.7316871352759998E-2</v>
      </c>
      <c r="T207">
        <v>0.51044198601754831</v>
      </c>
      <c r="U207">
        <v>0.48955801398245158</v>
      </c>
      <c r="V207">
        <v>0.20615639446508621</v>
      </c>
      <c r="W207">
        <v>1278</v>
      </c>
      <c r="X207">
        <f t="shared" si="26"/>
        <v>115</v>
      </c>
      <c r="Y207">
        <v>1149</v>
      </c>
      <c r="Z207">
        <v>1280.475950264007</v>
      </c>
      <c r="AA207">
        <v>1280.475950264007</v>
      </c>
      <c r="AB207" s="9">
        <v>29.1</v>
      </c>
      <c r="AC207">
        <v>0</v>
      </c>
      <c r="AD207">
        <f t="shared" si="27"/>
        <v>0</v>
      </c>
    </row>
    <row r="208" spans="1:30" x14ac:dyDescent="0.6">
      <c r="A208">
        <v>2015</v>
      </c>
      <c r="B208">
        <v>7</v>
      </c>
      <c r="C208">
        <v>26</v>
      </c>
      <c r="D208">
        <f t="shared" si="25"/>
        <v>7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3711.9</v>
      </c>
      <c r="M208" s="13">
        <f t="shared" si="23"/>
        <v>631.02300000000002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3395.5</v>
      </c>
      <c r="O208" s="13">
        <f t="shared" si="24"/>
        <v>577.23500000000001</v>
      </c>
      <c r="P208">
        <v>37119</v>
      </c>
      <c r="Q208">
        <v>33955</v>
      </c>
      <c r="R208">
        <v>0.91021151238736753</v>
      </c>
      <c r="S208">
        <v>8.97884876126325E-2</v>
      </c>
      <c r="T208">
        <v>0.53340108751286097</v>
      </c>
      <c r="U208">
        <v>0.46659891248713897</v>
      </c>
      <c r="V208">
        <v>2.2907193207700721E-2</v>
      </c>
      <c r="W208">
        <v>1207</v>
      </c>
      <c r="X208">
        <f t="shared" si="26"/>
        <v>-71</v>
      </c>
      <c r="Y208">
        <v>1149</v>
      </c>
      <c r="Z208">
        <v>1267.408951584383</v>
      </c>
      <c r="AA208">
        <v>1267.408951584383</v>
      </c>
      <c r="AB208" s="9">
        <v>27.5</v>
      </c>
      <c r="AC208">
        <v>0</v>
      </c>
      <c r="AD208">
        <f t="shared" si="27"/>
        <v>0</v>
      </c>
    </row>
    <row r="209" spans="1:30" x14ac:dyDescent="0.6">
      <c r="A209">
        <v>2015</v>
      </c>
      <c r="B209">
        <v>7</v>
      </c>
      <c r="C209">
        <v>27</v>
      </c>
      <c r="D209">
        <f t="shared" si="25"/>
        <v>1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5696.0999999999995</v>
      </c>
      <c r="M209" s="13">
        <f t="shared" si="23"/>
        <v>968.33699999999999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4781.0999999999995</v>
      </c>
      <c r="O209" s="13">
        <f t="shared" si="24"/>
        <v>812.78699999999992</v>
      </c>
      <c r="P209">
        <v>37974</v>
      </c>
      <c r="Q209">
        <v>31874</v>
      </c>
      <c r="R209">
        <v>0.92226391985732437</v>
      </c>
      <c r="S209">
        <v>7.7736080142675704E-2</v>
      </c>
      <c r="T209">
        <v>0.51807568993200082</v>
      </c>
      <c r="U209">
        <v>0.48192431006799918</v>
      </c>
      <c r="V209">
        <v>3.8709869162005521E-2</v>
      </c>
      <c r="W209">
        <v>1052</v>
      </c>
      <c r="X209">
        <f t="shared" si="26"/>
        <v>-155</v>
      </c>
      <c r="Y209">
        <v>1149</v>
      </c>
      <c r="Z209">
        <v>1184.9532698836431</v>
      </c>
      <c r="AA209">
        <v>1052</v>
      </c>
      <c r="AB209" s="9">
        <v>27.8</v>
      </c>
      <c r="AC209">
        <v>0.2</v>
      </c>
      <c r="AD209">
        <f t="shared" si="27"/>
        <v>5.5600000000000005</v>
      </c>
    </row>
    <row r="210" spans="1:30" x14ac:dyDescent="0.6">
      <c r="A210">
        <v>2015</v>
      </c>
      <c r="B210">
        <v>7</v>
      </c>
      <c r="C210">
        <v>28</v>
      </c>
      <c r="D210">
        <f t="shared" si="25"/>
        <v>2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5691.5999999999995</v>
      </c>
      <c r="M210" s="13">
        <f t="shared" si="23"/>
        <v>967.572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5122.3499999999995</v>
      </c>
      <c r="O210" s="13">
        <f t="shared" si="24"/>
        <v>870.79949999999997</v>
      </c>
      <c r="P210">
        <v>37944</v>
      </c>
      <c r="Q210">
        <v>34149</v>
      </c>
      <c r="R210">
        <v>0.92197338719863753</v>
      </c>
      <c r="S210">
        <v>7.8026612801362527E-2</v>
      </c>
      <c r="T210">
        <v>0.54199166613205085</v>
      </c>
      <c r="U210">
        <v>0.45800833386794909</v>
      </c>
      <c r="V210">
        <v>9.821543550441672E-2</v>
      </c>
      <c r="W210">
        <v>1197</v>
      </c>
      <c r="X210">
        <f t="shared" si="26"/>
        <v>145</v>
      </c>
      <c r="Y210">
        <v>1149</v>
      </c>
      <c r="Z210">
        <v>1208.1458842019169</v>
      </c>
      <c r="AA210">
        <v>1208.1458842019169</v>
      </c>
      <c r="AB210" s="9">
        <v>27.6</v>
      </c>
      <c r="AC210">
        <v>0</v>
      </c>
      <c r="AD210">
        <f t="shared" si="27"/>
        <v>0</v>
      </c>
    </row>
    <row r="211" spans="1:30" x14ac:dyDescent="0.6">
      <c r="A211">
        <v>2015</v>
      </c>
      <c r="B211">
        <v>7</v>
      </c>
      <c r="C211">
        <v>29</v>
      </c>
      <c r="D211">
        <f t="shared" si="25"/>
        <v>3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6138.3</v>
      </c>
      <c r="M211" s="13">
        <f t="shared" si="23"/>
        <v>1043.5110000000002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5737.8</v>
      </c>
      <c r="O211" s="13">
        <f t="shared" si="24"/>
        <v>975.42600000000004</v>
      </c>
      <c r="P211">
        <v>40922</v>
      </c>
      <c r="Q211">
        <v>38252</v>
      </c>
      <c r="R211">
        <v>0.94155225690298872</v>
      </c>
      <c r="S211">
        <v>5.8447743097011277E-2</v>
      </c>
      <c r="T211">
        <v>0.56356295957038005</v>
      </c>
      <c r="U211">
        <v>0.43643704042962</v>
      </c>
      <c r="V211">
        <v>0.20451689008410021</v>
      </c>
      <c r="W211">
        <v>1255</v>
      </c>
      <c r="X211">
        <f t="shared" si="26"/>
        <v>58</v>
      </c>
      <c r="Y211">
        <v>1149</v>
      </c>
      <c r="Z211">
        <v>1296.393700734624</v>
      </c>
      <c r="AA211">
        <v>1296.393700734624</v>
      </c>
      <c r="AB211" s="9">
        <v>30.5</v>
      </c>
      <c r="AC211">
        <v>0</v>
      </c>
      <c r="AD211">
        <f t="shared" si="27"/>
        <v>0</v>
      </c>
    </row>
    <row r="212" spans="1:30" x14ac:dyDescent="0.6">
      <c r="A212">
        <v>2015</v>
      </c>
      <c r="B212">
        <v>7</v>
      </c>
      <c r="C212">
        <v>30</v>
      </c>
      <c r="D212">
        <f t="shared" si="25"/>
        <v>4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6228.45</v>
      </c>
      <c r="M212" s="13">
        <f t="shared" si="23"/>
        <v>1058.8365000000001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5517.15</v>
      </c>
      <c r="O212" s="13">
        <f t="shared" si="24"/>
        <v>937.91549999999995</v>
      </c>
      <c r="P212">
        <v>41523</v>
      </c>
      <c r="Q212">
        <v>36781</v>
      </c>
      <c r="R212">
        <v>0.90983561392835588</v>
      </c>
      <c r="S212">
        <v>9.0164386071644134E-2</v>
      </c>
      <c r="T212">
        <v>0.52390185596067951</v>
      </c>
      <c r="U212">
        <v>0.47609814403932049</v>
      </c>
      <c r="V212">
        <v>0.1054572322859799</v>
      </c>
      <c r="W212">
        <v>1178</v>
      </c>
      <c r="X212">
        <f t="shared" si="26"/>
        <v>-77</v>
      </c>
      <c r="Y212">
        <v>1149</v>
      </c>
      <c r="Z212">
        <v>1295.312763898175</v>
      </c>
      <c r="AA212">
        <v>1295.312763898175</v>
      </c>
      <c r="AB212" s="9">
        <v>28.1</v>
      </c>
      <c r="AC212">
        <v>0</v>
      </c>
      <c r="AD212">
        <f t="shared" si="27"/>
        <v>0</v>
      </c>
    </row>
    <row r="213" spans="1:30" x14ac:dyDescent="0.6">
      <c r="A213">
        <v>2015</v>
      </c>
      <c r="B213">
        <v>7</v>
      </c>
      <c r="C213">
        <v>31</v>
      </c>
      <c r="D213">
        <f t="shared" si="25"/>
        <v>5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4394.2</v>
      </c>
      <c r="M213" s="13">
        <f t="shared" si="23"/>
        <v>747.01400000000001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3911.8</v>
      </c>
      <c r="O213" s="13">
        <f t="shared" si="24"/>
        <v>665.00600000000009</v>
      </c>
      <c r="P213">
        <v>43942</v>
      </c>
      <c r="Q213">
        <v>39118</v>
      </c>
      <c r="R213">
        <v>0.9436275641722206</v>
      </c>
      <c r="S213">
        <v>5.6372435827779392E-2</v>
      </c>
      <c r="T213">
        <v>0.54005213217289649</v>
      </c>
      <c r="U213">
        <v>0.45994786782710362</v>
      </c>
      <c r="V213">
        <v>0.16429122494634421</v>
      </c>
      <c r="W213">
        <v>1127</v>
      </c>
      <c r="X213">
        <f t="shared" si="26"/>
        <v>-51</v>
      </c>
      <c r="Y213">
        <v>1149</v>
      </c>
      <c r="Z213">
        <v>1366.3303381539679</v>
      </c>
      <c r="AA213">
        <v>1127</v>
      </c>
      <c r="AB213" s="9">
        <v>28.1</v>
      </c>
      <c r="AC213">
        <v>0</v>
      </c>
      <c r="AD213">
        <f t="shared" si="27"/>
        <v>0</v>
      </c>
    </row>
    <row r="214" spans="1:30" x14ac:dyDescent="0.6">
      <c r="A214">
        <v>2015</v>
      </c>
      <c r="B214">
        <v>8</v>
      </c>
      <c r="C214">
        <v>1</v>
      </c>
      <c r="D214">
        <f t="shared" si="25"/>
        <v>6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4320.8</v>
      </c>
      <c r="M214" s="13">
        <f t="shared" si="23"/>
        <v>734.53600000000006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4028.5</v>
      </c>
      <c r="O214" s="13">
        <f t="shared" si="24"/>
        <v>684.84500000000003</v>
      </c>
      <c r="P214">
        <v>43208</v>
      </c>
      <c r="Q214">
        <v>40285</v>
      </c>
      <c r="R214">
        <v>0.93458942409542489</v>
      </c>
      <c r="S214">
        <v>6.5410575904575233E-2</v>
      </c>
      <c r="T214">
        <v>0.5414121795240795</v>
      </c>
      <c r="U214">
        <v>0.4585878204759205</v>
      </c>
      <c r="V214">
        <v>0.18859230099214891</v>
      </c>
      <c r="W214">
        <v>1248</v>
      </c>
      <c r="X214">
        <f t="shared" si="26"/>
        <v>121</v>
      </c>
      <c r="Y214">
        <v>1149</v>
      </c>
      <c r="Z214">
        <v>1367.567039656346</v>
      </c>
      <c r="AA214">
        <v>1367.567039656346</v>
      </c>
      <c r="AB214" s="9">
        <v>27.9</v>
      </c>
      <c r="AC214">
        <v>0</v>
      </c>
      <c r="AD214">
        <f t="shared" si="27"/>
        <v>0</v>
      </c>
    </row>
    <row r="215" spans="1:30" x14ac:dyDescent="0.6">
      <c r="A215">
        <v>2015</v>
      </c>
      <c r="B215">
        <v>8</v>
      </c>
      <c r="C215">
        <v>2</v>
      </c>
      <c r="D215">
        <f t="shared" si="25"/>
        <v>7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4445.6000000000004</v>
      </c>
      <c r="M215" s="13">
        <f t="shared" si="23"/>
        <v>755.75200000000007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4264.2</v>
      </c>
      <c r="O215" s="13">
        <f t="shared" si="24"/>
        <v>724.91399999999999</v>
      </c>
      <c r="P215">
        <v>44456</v>
      </c>
      <c r="Q215">
        <v>42642</v>
      </c>
      <c r="R215">
        <v>0.92627876036376289</v>
      </c>
      <c r="S215">
        <v>7.3721239636237099E-2</v>
      </c>
      <c r="T215">
        <v>0.53746437430118332</v>
      </c>
      <c r="U215">
        <v>0.46253562569881662</v>
      </c>
      <c r="V215">
        <v>0.12512101464148881</v>
      </c>
      <c r="W215">
        <v>1202</v>
      </c>
      <c r="X215">
        <f t="shared" si="26"/>
        <v>-46</v>
      </c>
      <c r="Y215">
        <v>1149</v>
      </c>
      <c r="Z215">
        <v>1404.3530868361929</v>
      </c>
      <c r="AA215">
        <v>1404.3530868361929</v>
      </c>
      <c r="AB215" s="9">
        <v>28.6</v>
      </c>
      <c r="AC215">
        <v>0</v>
      </c>
      <c r="AD215">
        <f t="shared" si="27"/>
        <v>0</v>
      </c>
    </row>
    <row r="216" spans="1:30" x14ac:dyDescent="0.6">
      <c r="A216">
        <v>2015</v>
      </c>
      <c r="B216">
        <v>8</v>
      </c>
      <c r="C216">
        <v>3</v>
      </c>
      <c r="D216">
        <f t="shared" si="25"/>
        <v>1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6375.9</v>
      </c>
      <c r="M216" s="13">
        <f t="shared" si="23"/>
        <v>1083.903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6069.15</v>
      </c>
      <c r="O216" s="13">
        <f t="shared" si="24"/>
        <v>1031.7555</v>
      </c>
      <c r="P216">
        <v>42506</v>
      </c>
      <c r="Q216">
        <v>40461</v>
      </c>
      <c r="R216">
        <v>0.90376568907804111</v>
      </c>
      <c r="S216">
        <v>9.6234310921958874E-2</v>
      </c>
      <c r="T216">
        <v>0.6100572635725352</v>
      </c>
      <c r="U216">
        <v>0.3899427364274648</v>
      </c>
      <c r="V216">
        <v>0.25448932346256259</v>
      </c>
      <c r="W216">
        <v>1105</v>
      </c>
      <c r="X216">
        <f t="shared" si="26"/>
        <v>-97</v>
      </c>
      <c r="Y216">
        <v>1149</v>
      </c>
      <c r="Z216">
        <v>1296.1456332332641</v>
      </c>
      <c r="AA216">
        <v>1105</v>
      </c>
      <c r="AB216" s="9">
        <v>28</v>
      </c>
      <c r="AC216">
        <v>0</v>
      </c>
      <c r="AD216">
        <f t="shared" si="27"/>
        <v>0</v>
      </c>
    </row>
    <row r="217" spans="1:30" x14ac:dyDescent="0.6">
      <c r="A217">
        <v>2015</v>
      </c>
      <c r="B217">
        <v>8</v>
      </c>
      <c r="C217">
        <v>4</v>
      </c>
      <c r="D217">
        <f t="shared" si="25"/>
        <v>2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5937.75</v>
      </c>
      <c r="M217" s="13">
        <f t="shared" si="23"/>
        <v>1009.4175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6338.8499999999995</v>
      </c>
      <c r="O217" s="13">
        <f t="shared" si="24"/>
        <v>1077.6044999999999</v>
      </c>
      <c r="P217">
        <v>39585</v>
      </c>
      <c r="Q217">
        <v>42259</v>
      </c>
      <c r="R217">
        <v>0.93686905159791189</v>
      </c>
      <c r="S217">
        <v>6.3130948402088105E-2</v>
      </c>
      <c r="T217">
        <v>0.5244490944857314</v>
      </c>
      <c r="U217">
        <v>0.4755509055142686</v>
      </c>
      <c r="V217">
        <v>0.14670011596950941</v>
      </c>
      <c r="W217">
        <v>1130</v>
      </c>
      <c r="X217">
        <f t="shared" si="26"/>
        <v>25</v>
      </c>
      <c r="Y217">
        <v>1149</v>
      </c>
      <c r="Z217">
        <v>1235.429919967755</v>
      </c>
      <c r="AA217">
        <v>1130</v>
      </c>
      <c r="AB217" s="9">
        <v>28.4</v>
      </c>
      <c r="AC217">
        <v>0</v>
      </c>
      <c r="AD217">
        <f t="shared" si="27"/>
        <v>0</v>
      </c>
    </row>
    <row r="218" spans="1:30" x14ac:dyDescent="0.6">
      <c r="A218">
        <v>2015</v>
      </c>
      <c r="B218">
        <v>8</v>
      </c>
      <c r="C218">
        <v>5</v>
      </c>
      <c r="D218">
        <f t="shared" si="25"/>
        <v>3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6262.65</v>
      </c>
      <c r="M218" s="13">
        <f t="shared" si="23"/>
        <v>1064.6505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6610.2</v>
      </c>
      <c r="O218" s="13">
        <f t="shared" si="24"/>
        <v>1123.7340000000002</v>
      </c>
      <c r="P218">
        <v>41751</v>
      </c>
      <c r="Q218">
        <v>44068</v>
      </c>
      <c r="R218">
        <v>0.91027804760293984</v>
      </c>
      <c r="S218">
        <v>8.9721952397060156E-2</v>
      </c>
      <c r="T218">
        <v>0.54286205692455691</v>
      </c>
      <c r="U218">
        <v>0.45713794307544298</v>
      </c>
      <c r="V218">
        <v>0.14852286721898789</v>
      </c>
      <c r="W218">
        <v>1190</v>
      </c>
      <c r="X218">
        <f t="shared" si="26"/>
        <v>60</v>
      </c>
      <c r="Y218">
        <v>1149</v>
      </c>
      <c r="Z218">
        <v>1290.6902629037329</v>
      </c>
      <c r="AA218">
        <v>1290.6902629037329</v>
      </c>
      <c r="AB218" s="9">
        <v>28.1</v>
      </c>
      <c r="AC218">
        <v>0</v>
      </c>
      <c r="AD218">
        <f t="shared" si="27"/>
        <v>0</v>
      </c>
    </row>
    <row r="219" spans="1:30" x14ac:dyDescent="0.6">
      <c r="A219">
        <v>2015</v>
      </c>
      <c r="B219">
        <v>8</v>
      </c>
      <c r="C219">
        <v>6</v>
      </c>
      <c r="D219">
        <f t="shared" si="25"/>
        <v>4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6261.3</v>
      </c>
      <c r="M219" s="13">
        <f t="shared" si="23"/>
        <v>1064.421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6414.9</v>
      </c>
      <c r="O219" s="13">
        <f t="shared" si="24"/>
        <v>1090.5330000000001</v>
      </c>
      <c r="P219">
        <v>41742</v>
      </c>
      <c r="Q219">
        <v>42766</v>
      </c>
      <c r="R219">
        <v>0.89690716077266708</v>
      </c>
      <c r="S219">
        <v>0.10309283922733289</v>
      </c>
      <c r="T219">
        <v>0.53082198801774916</v>
      </c>
      <c r="U219">
        <v>0.4691780119822509</v>
      </c>
      <c r="V219">
        <v>0.15571964101922331</v>
      </c>
      <c r="W219">
        <v>1276</v>
      </c>
      <c r="X219">
        <f t="shared" si="26"/>
        <v>86</v>
      </c>
      <c r="Y219">
        <v>1149</v>
      </c>
      <c r="Z219">
        <v>1302.400060261084</v>
      </c>
      <c r="AA219">
        <v>1302.400060261084</v>
      </c>
      <c r="AB219" s="9">
        <v>29.2</v>
      </c>
      <c r="AC219">
        <v>0</v>
      </c>
      <c r="AD219">
        <f t="shared" si="27"/>
        <v>0</v>
      </c>
    </row>
    <row r="220" spans="1:30" x14ac:dyDescent="0.6">
      <c r="A220">
        <v>2015</v>
      </c>
      <c r="B220">
        <v>8</v>
      </c>
      <c r="C220">
        <v>7</v>
      </c>
      <c r="D220">
        <f t="shared" si="25"/>
        <v>5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3958.3</v>
      </c>
      <c r="M220" s="13">
        <f t="shared" si="23"/>
        <v>672.91100000000006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4289.5</v>
      </c>
      <c r="O220" s="13">
        <f t="shared" si="24"/>
        <v>729.21500000000003</v>
      </c>
      <c r="P220">
        <v>39583</v>
      </c>
      <c r="Q220">
        <v>42895</v>
      </c>
      <c r="R220">
        <v>0.79388628777298498</v>
      </c>
      <c r="S220">
        <v>0.20611371222701491</v>
      </c>
      <c r="T220">
        <v>0.50596455782119587</v>
      </c>
      <c r="U220">
        <v>0.49403544217880407</v>
      </c>
      <c r="V220">
        <v>0.19942718569043141</v>
      </c>
      <c r="W220">
        <v>1162</v>
      </c>
      <c r="X220">
        <f t="shared" si="26"/>
        <v>-114</v>
      </c>
      <c r="Y220">
        <v>1149</v>
      </c>
      <c r="Z220">
        <v>1252.875859403026</v>
      </c>
      <c r="AA220">
        <v>1252.875859403026</v>
      </c>
      <c r="AB220" s="9">
        <v>29.7</v>
      </c>
      <c r="AC220">
        <v>0</v>
      </c>
      <c r="AD220">
        <f t="shared" si="27"/>
        <v>0</v>
      </c>
    </row>
    <row r="221" spans="1:30" x14ac:dyDescent="0.6">
      <c r="A221">
        <v>2015</v>
      </c>
      <c r="B221">
        <v>8</v>
      </c>
      <c r="C221">
        <v>8</v>
      </c>
      <c r="D221">
        <f t="shared" si="25"/>
        <v>6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4051</v>
      </c>
      <c r="M221" s="13">
        <f t="shared" si="23"/>
        <v>688.67000000000007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4312.2</v>
      </c>
      <c r="O221" s="13">
        <f t="shared" si="24"/>
        <v>733.07400000000007</v>
      </c>
      <c r="P221">
        <v>40510</v>
      </c>
      <c r="Q221">
        <v>43122</v>
      </c>
      <c r="R221">
        <v>0.94681654593596654</v>
      </c>
      <c r="S221">
        <v>5.318345406403345E-2</v>
      </c>
      <c r="T221">
        <v>0.51998835736726479</v>
      </c>
      <c r="U221">
        <v>0.48001164263273521</v>
      </c>
      <c r="V221">
        <v>0.2177032685326214</v>
      </c>
      <c r="W221">
        <v>1284</v>
      </c>
      <c r="X221">
        <f t="shared" si="26"/>
        <v>122</v>
      </c>
      <c r="Y221">
        <v>1149</v>
      </c>
      <c r="Z221">
        <v>1324.029423471271</v>
      </c>
      <c r="AA221">
        <v>1324.029423471271</v>
      </c>
      <c r="AB221" s="9">
        <v>27.5</v>
      </c>
      <c r="AC221">
        <v>3.4</v>
      </c>
      <c r="AD221">
        <f t="shared" si="27"/>
        <v>93.5</v>
      </c>
    </row>
    <row r="222" spans="1:30" x14ac:dyDescent="0.6">
      <c r="A222">
        <v>2015</v>
      </c>
      <c r="B222">
        <v>8</v>
      </c>
      <c r="C222">
        <v>9</v>
      </c>
      <c r="D222">
        <f t="shared" si="25"/>
        <v>7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4343.9000000000005</v>
      </c>
      <c r="M222" s="13">
        <f t="shared" si="23"/>
        <v>738.46300000000019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4501.3</v>
      </c>
      <c r="O222" s="13">
        <f t="shared" si="24"/>
        <v>765.22100000000012</v>
      </c>
      <c r="P222">
        <v>43439</v>
      </c>
      <c r="Q222">
        <v>45013</v>
      </c>
      <c r="R222">
        <v>0.92637163032536973</v>
      </c>
      <c r="S222">
        <v>7.3628369674630226E-2</v>
      </c>
      <c r="T222">
        <v>0.54022501580490845</v>
      </c>
      <c r="U222">
        <v>0.4597749841950915</v>
      </c>
      <c r="V222">
        <v>0.1107207056961277</v>
      </c>
      <c r="W222">
        <v>1238</v>
      </c>
      <c r="X222">
        <f t="shared" si="26"/>
        <v>-46</v>
      </c>
      <c r="Y222">
        <v>1149</v>
      </c>
      <c r="Z222">
        <v>1385.282175457613</v>
      </c>
      <c r="AA222">
        <v>1385.282175457613</v>
      </c>
      <c r="AB222" s="9">
        <v>27.8</v>
      </c>
      <c r="AC222">
        <v>0</v>
      </c>
      <c r="AD222">
        <f t="shared" si="27"/>
        <v>0</v>
      </c>
    </row>
    <row r="223" spans="1:30" x14ac:dyDescent="0.6">
      <c r="A223">
        <v>2015</v>
      </c>
      <c r="B223">
        <v>8</v>
      </c>
      <c r="C223">
        <v>10</v>
      </c>
      <c r="D223">
        <f t="shared" si="25"/>
        <v>1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6121.05</v>
      </c>
      <c r="M223" s="13">
        <f t="shared" si="23"/>
        <v>1040.5785000000001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5997.45</v>
      </c>
      <c r="O223" s="13">
        <f t="shared" si="24"/>
        <v>1019.5665</v>
      </c>
      <c r="P223">
        <v>40807</v>
      </c>
      <c r="Q223">
        <v>39983</v>
      </c>
      <c r="R223">
        <v>0.84347203129968296</v>
      </c>
      <c r="S223">
        <v>0.1565279687003171</v>
      </c>
      <c r="T223">
        <v>0.55272325680249135</v>
      </c>
      <c r="U223">
        <v>0.44727674319750871</v>
      </c>
      <c r="V223">
        <v>0.1102194840753639</v>
      </c>
      <c r="W223">
        <v>1122</v>
      </c>
      <c r="X223">
        <f t="shared" si="26"/>
        <v>-116</v>
      </c>
      <c r="Y223">
        <v>1149</v>
      </c>
      <c r="Z223">
        <v>1233.1563515414789</v>
      </c>
      <c r="AA223">
        <v>1122</v>
      </c>
      <c r="AB223" s="9">
        <v>28</v>
      </c>
      <c r="AC223">
        <v>0</v>
      </c>
      <c r="AD223">
        <f t="shared" si="27"/>
        <v>0</v>
      </c>
    </row>
    <row r="224" spans="1:30" x14ac:dyDescent="0.6">
      <c r="A224">
        <v>2015</v>
      </c>
      <c r="B224">
        <v>8</v>
      </c>
      <c r="C224">
        <v>11</v>
      </c>
      <c r="D224">
        <f t="shared" si="25"/>
        <v>2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5465.4</v>
      </c>
      <c r="M224" s="13">
        <f t="shared" si="23"/>
        <v>929.11800000000005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5928.75</v>
      </c>
      <c r="O224" s="13">
        <f t="shared" si="24"/>
        <v>1007.8875</v>
      </c>
      <c r="P224">
        <v>36436</v>
      </c>
      <c r="Q224">
        <v>39525</v>
      </c>
      <c r="R224">
        <v>0.89199886085601499</v>
      </c>
      <c r="S224">
        <v>0.1080011391439851</v>
      </c>
      <c r="T224">
        <v>0.50055393866336473</v>
      </c>
      <c r="U224">
        <v>0.49944606133663533</v>
      </c>
      <c r="V224">
        <v>0.29120674262498508</v>
      </c>
      <c r="W224">
        <v>1159</v>
      </c>
      <c r="X224">
        <f t="shared" si="26"/>
        <v>37</v>
      </c>
      <c r="Y224">
        <v>1149</v>
      </c>
      <c r="Z224">
        <v>1455.3846650860939</v>
      </c>
      <c r="AA224">
        <v>1455.3846650860939</v>
      </c>
      <c r="AB224" s="9">
        <v>27.2</v>
      </c>
      <c r="AC224">
        <v>91.8</v>
      </c>
      <c r="AD224">
        <f t="shared" si="27"/>
        <v>2496.96</v>
      </c>
    </row>
    <row r="225" spans="1:30" x14ac:dyDescent="0.6">
      <c r="A225">
        <v>2015</v>
      </c>
      <c r="B225">
        <v>8</v>
      </c>
      <c r="C225">
        <v>12</v>
      </c>
      <c r="D225">
        <f t="shared" si="25"/>
        <v>3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21"/>
        <v>0</v>
      </c>
      <c r="I225">
        <f t="shared" si="22"/>
        <v>0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6240.75</v>
      </c>
      <c r="M225" s="13">
        <f t="shared" si="23"/>
        <v>1060.9275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6392.25</v>
      </c>
      <c r="O225" s="13">
        <f t="shared" si="24"/>
        <v>1086.6825000000001</v>
      </c>
      <c r="P225">
        <v>41605</v>
      </c>
      <c r="Q225">
        <v>42615</v>
      </c>
      <c r="R225">
        <v>0.92096788289513487</v>
      </c>
      <c r="S225">
        <v>7.9032117104865185E-2</v>
      </c>
      <c r="T225">
        <v>0.55805223503557588</v>
      </c>
      <c r="U225">
        <v>0.44194776496442417</v>
      </c>
      <c r="V225">
        <v>0.1380856316988977</v>
      </c>
      <c r="W225">
        <v>1288</v>
      </c>
      <c r="X225">
        <f t="shared" si="26"/>
        <v>129</v>
      </c>
      <c r="Y225">
        <v>1149</v>
      </c>
      <c r="Z225">
        <v>1288.5415766955359</v>
      </c>
      <c r="AA225">
        <v>1288.5415766955359</v>
      </c>
      <c r="AB225" s="9">
        <v>25.2</v>
      </c>
      <c r="AC225">
        <v>0.2</v>
      </c>
      <c r="AD225">
        <f t="shared" si="27"/>
        <v>5.04</v>
      </c>
    </row>
    <row r="226" spans="1:30" x14ac:dyDescent="0.6">
      <c r="A226">
        <v>2015</v>
      </c>
      <c r="B226">
        <v>8</v>
      </c>
      <c r="C226">
        <v>13</v>
      </c>
      <c r="D226">
        <f t="shared" si="25"/>
        <v>4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21"/>
        <v>0</v>
      </c>
      <c r="I226">
        <f t="shared" si="22"/>
        <v>0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6435.5999999999995</v>
      </c>
      <c r="M226" s="13">
        <f t="shared" si="23"/>
        <v>1094.0519999999999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6083.55</v>
      </c>
      <c r="O226" s="13">
        <f t="shared" si="24"/>
        <v>1034.2035000000001</v>
      </c>
      <c r="P226">
        <v>42904</v>
      </c>
      <c r="Q226">
        <v>40557</v>
      </c>
      <c r="R226">
        <v>0.83596312130170702</v>
      </c>
      <c r="S226">
        <v>0.164036878698293</v>
      </c>
      <c r="T226">
        <v>0.50050744185767371</v>
      </c>
      <c r="U226">
        <v>0.49949255814232629</v>
      </c>
      <c r="V226">
        <v>9.7580829213306131E-2</v>
      </c>
      <c r="W226">
        <v>1272</v>
      </c>
      <c r="X226">
        <f t="shared" si="26"/>
        <v>-16</v>
      </c>
      <c r="Y226">
        <v>1149</v>
      </c>
      <c r="Z226">
        <v>1293.9102913902991</v>
      </c>
      <c r="AA226">
        <v>1293.9102913902991</v>
      </c>
      <c r="AB226" s="9">
        <v>27</v>
      </c>
      <c r="AC226">
        <v>0</v>
      </c>
      <c r="AD226">
        <f t="shared" si="27"/>
        <v>0</v>
      </c>
    </row>
    <row r="227" spans="1:30" x14ac:dyDescent="0.6">
      <c r="A227">
        <v>2015</v>
      </c>
      <c r="B227">
        <v>8</v>
      </c>
      <c r="C227">
        <v>14</v>
      </c>
      <c r="D227">
        <f t="shared" si="25"/>
        <v>5</v>
      </c>
      <c r="E227" t="s">
        <v>23</v>
      </c>
      <c r="F227" t="s">
        <v>14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>
        <f t="shared" si="21"/>
        <v>0</v>
      </c>
      <c r="I227">
        <f t="shared" si="22"/>
        <v>1</v>
      </c>
      <c r="J227" s="12" t="s">
        <v>67</v>
      </c>
      <c r="K227" s="12"/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4264.6000000000004</v>
      </c>
      <c r="M227" s="13">
        <f t="shared" si="23"/>
        <v>724.98200000000008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4067.1000000000004</v>
      </c>
      <c r="O227" s="13">
        <f t="shared" si="24"/>
        <v>691.40700000000015</v>
      </c>
      <c r="P227">
        <v>42646</v>
      </c>
      <c r="Q227">
        <v>40671</v>
      </c>
      <c r="R227">
        <v>0.81305097524625625</v>
      </c>
      <c r="S227">
        <v>0.1869490247537437</v>
      </c>
      <c r="T227">
        <v>0.53345592356990956</v>
      </c>
      <c r="U227">
        <v>0.46654407643009038</v>
      </c>
      <c r="V227">
        <v>6.684870250201555E-2</v>
      </c>
      <c r="W227">
        <v>1204</v>
      </c>
      <c r="X227">
        <f t="shared" si="26"/>
        <v>-68</v>
      </c>
      <c r="Y227">
        <v>1149</v>
      </c>
      <c r="Z227">
        <v>1353.4040022543379</v>
      </c>
      <c r="AA227">
        <v>1353.4040022543379</v>
      </c>
      <c r="AB227" s="9">
        <v>26.5</v>
      </c>
      <c r="AC227">
        <v>0</v>
      </c>
      <c r="AD227">
        <f t="shared" si="27"/>
        <v>0</v>
      </c>
    </row>
    <row r="228" spans="1:30" x14ac:dyDescent="0.6">
      <c r="A228">
        <v>2015</v>
      </c>
      <c r="B228">
        <v>8</v>
      </c>
      <c r="C228">
        <v>15</v>
      </c>
      <c r="D228">
        <f t="shared" si="25"/>
        <v>6</v>
      </c>
      <c r="E228" t="s">
        <v>23</v>
      </c>
      <c r="F228" t="s">
        <v>11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21"/>
        <v>1</v>
      </c>
      <c r="I228">
        <f t="shared" si="22"/>
        <v>1</v>
      </c>
      <c r="J228" s="12" t="s">
        <v>67</v>
      </c>
      <c r="K228" s="12"/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3858.2000000000003</v>
      </c>
      <c r="M228" s="13">
        <f t="shared" si="23"/>
        <v>655.89400000000012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4355.2</v>
      </c>
      <c r="O228" s="13">
        <f t="shared" si="24"/>
        <v>740.38400000000001</v>
      </c>
      <c r="P228">
        <v>38582</v>
      </c>
      <c r="Q228">
        <v>43552</v>
      </c>
      <c r="R228">
        <v>0.87278227729392599</v>
      </c>
      <c r="S228">
        <v>0.12721772270607401</v>
      </c>
      <c r="T228">
        <v>0.47601851437424908</v>
      </c>
      <c r="U228">
        <v>0.52398148562575075</v>
      </c>
      <c r="V228">
        <v>0.1186018755239185</v>
      </c>
      <c r="W228">
        <v>1333</v>
      </c>
      <c r="X228">
        <f t="shared" si="26"/>
        <v>129</v>
      </c>
      <c r="Y228">
        <v>1149</v>
      </c>
      <c r="Z228">
        <v>1289.030579228423</v>
      </c>
      <c r="AA228">
        <v>1333</v>
      </c>
      <c r="AB228" s="9">
        <v>27.2</v>
      </c>
      <c r="AC228">
        <v>0</v>
      </c>
      <c r="AD228">
        <f t="shared" si="27"/>
        <v>0</v>
      </c>
    </row>
    <row r="229" spans="1:30" x14ac:dyDescent="0.6">
      <c r="A229">
        <v>2015</v>
      </c>
      <c r="B229">
        <v>8</v>
      </c>
      <c r="C229">
        <v>16</v>
      </c>
      <c r="D229">
        <f t="shared" si="25"/>
        <v>7</v>
      </c>
      <c r="E229" t="s">
        <v>76</v>
      </c>
      <c r="F229" t="s">
        <v>15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21"/>
        <v>0</v>
      </c>
      <c r="I229">
        <f t="shared" si="22"/>
        <v>1</v>
      </c>
      <c r="J229" s="12" t="s">
        <v>67</v>
      </c>
      <c r="K229" s="12"/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4374.7</v>
      </c>
      <c r="M229" s="12">
        <f t="shared" si="23"/>
        <v>743.69900000000007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4519.7</v>
      </c>
      <c r="O229" s="12">
        <f t="shared" si="24"/>
        <v>768.34900000000005</v>
      </c>
      <c r="P229">
        <v>43747</v>
      </c>
      <c r="Q229">
        <v>45197</v>
      </c>
      <c r="R229">
        <v>0.87958414464112611</v>
      </c>
      <c r="S229">
        <v>0.12041585535887391</v>
      </c>
      <c r="T229">
        <v>0.55324303158247323</v>
      </c>
      <c r="U229">
        <v>0.44675696841752682</v>
      </c>
      <c r="V229">
        <v>0.19380894899762841</v>
      </c>
      <c r="W229">
        <v>1357</v>
      </c>
      <c r="X229">
        <f t="shared" si="26"/>
        <v>24</v>
      </c>
      <c r="Y229">
        <v>1149</v>
      </c>
      <c r="Z229">
        <v>1664.545002311919</v>
      </c>
      <c r="AA229">
        <v>1664.545002311919</v>
      </c>
      <c r="AB229" s="9">
        <v>25.5</v>
      </c>
      <c r="AC229">
        <v>74.599999999999994</v>
      </c>
      <c r="AD229">
        <f t="shared" si="27"/>
        <v>1902.3</v>
      </c>
    </row>
    <row r="230" spans="1:30" x14ac:dyDescent="0.6">
      <c r="A230">
        <v>2015</v>
      </c>
      <c r="B230">
        <v>8</v>
      </c>
      <c r="C230">
        <v>17</v>
      </c>
      <c r="D230">
        <f t="shared" si="25"/>
        <v>1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21"/>
        <v>0</v>
      </c>
      <c r="I230">
        <f t="shared" si="22"/>
        <v>0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6066.3</v>
      </c>
      <c r="M230" s="13">
        <f t="shared" si="23"/>
        <v>1031.2710000000002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6244.05</v>
      </c>
      <c r="O230" s="13">
        <f t="shared" si="24"/>
        <v>1061.4885000000002</v>
      </c>
      <c r="P230">
        <v>40442</v>
      </c>
      <c r="Q230">
        <v>41627</v>
      </c>
      <c r="R230">
        <v>0.84789964045190436</v>
      </c>
      <c r="S230">
        <v>0.15210035954809559</v>
      </c>
      <c r="T230">
        <v>0.55532833013715754</v>
      </c>
      <c r="U230">
        <v>0.44467166986284251</v>
      </c>
      <c r="V230">
        <v>0.1225956234731508</v>
      </c>
      <c r="W230">
        <v>1130</v>
      </c>
      <c r="X230">
        <f t="shared" si="26"/>
        <v>-227</v>
      </c>
      <c r="Y230">
        <v>1149</v>
      </c>
      <c r="Z230">
        <v>1232.2293860660841</v>
      </c>
      <c r="AA230">
        <v>1130</v>
      </c>
      <c r="AB230" s="9">
        <v>25.2</v>
      </c>
      <c r="AC230">
        <v>3.5</v>
      </c>
      <c r="AD230">
        <f t="shared" si="27"/>
        <v>88.2</v>
      </c>
    </row>
    <row r="231" spans="1:30" x14ac:dyDescent="0.6">
      <c r="A231">
        <v>2015</v>
      </c>
      <c r="B231">
        <v>8</v>
      </c>
      <c r="C231">
        <v>18</v>
      </c>
      <c r="D231">
        <f t="shared" si="25"/>
        <v>2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21"/>
        <v>0</v>
      </c>
      <c r="I231">
        <f t="shared" si="22"/>
        <v>0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5465.25</v>
      </c>
      <c r="M231" s="13">
        <f t="shared" si="23"/>
        <v>929.09250000000009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6030</v>
      </c>
      <c r="O231" s="13">
        <f t="shared" si="24"/>
        <v>1025.1000000000001</v>
      </c>
      <c r="P231">
        <v>36435</v>
      </c>
      <c r="Q231">
        <v>40200</v>
      </c>
      <c r="R231">
        <v>0.85037723118932629</v>
      </c>
      <c r="S231">
        <v>0.14962276881067371</v>
      </c>
      <c r="T231">
        <v>0.50513166434260526</v>
      </c>
      <c r="U231">
        <v>0.4948683356573948</v>
      </c>
      <c r="V231">
        <v>0.13327025756988789</v>
      </c>
      <c r="W231">
        <v>1180</v>
      </c>
      <c r="X231">
        <f t="shared" si="26"/>
        <v>50</v>
      </c>
      <c r="Y231">
        <v>1149</v>
      </c>
      <c r="Z231">
        <v>1150.012425651171</v>
      </c>
      <c r="AA231">
        <v>1180</v>
      </c>
      <c r="AB231" s="9">
        <v>26.1</v>
      </c>
      <c r="AC231">
        <v>0</v>
      </c>
      <c r="AD231">
        <f t="shared" si="27"/>
        <v>0</v>
      </c>
    </row>
    <row r="232" spans="1:30" x14ac:dyDescent="0.6">
      <c r="A232">
        <v>2015</v>
      </c>
      <c r="B232">
        <v>8</v>
      </c>
      <c r="C232">
        <v>19</v>
      </c>
      <c r="D232">
        <f t="shared" si="25"/>
        <v>3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5847.75</v>
      </c>
      <c r="M232" s="13">
        <f t="shared" si="23"/>
        <v>994.11750000000006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6140.25</v>
      </c>
      <c r="O232" s="13">
        <f t="shared" si="24"/>
        <v>1043.8425</v>
      </c>
      <c r="P232">
        <v>38985</v>
      </c>
      <c r="Q232">
        <v>40935</v>
      </c>
      <c r="R232">
        <v>0.82461832263572765</v>
      </c>
      <c r="S232">
        <v>0.1753816773642724</v>
      </c>
      <c r="T232">
        <v>0.53919971416618018</v>
      </c>
      <c r="U232">
        <v>0.46080028583381982</v>
      </c>
      <c r="V232">
        <v>8.6302359334486545E-2</v>
      </c>
      <c r="W232">
        <v>1253</v>
      </c>
      <c r="X232">
        <f t="shared" si="26"/>
        <v>73</v>
      </c>
      <c r="Y232">
        <v>1149</v>
      </c>
      <c r="Z232">
        <v>1224.2508111378879</v>
      </c>
      <c r="AA232">
        <v>1253</v>
      </c>
      <c r="AB232" s="9">
        <v>25.9</v>
      </c>
      <c r="AC232">
        <v>1.8</v>
      </c>
      <c r="AD232">
        <f t="shared" si="27"/>
        <v>46.62</v>
      </c>
    </row>
    <row r="233" spans="1:30" x14ac:dyDescent="0.6">
      <c r="A233">
        <v>2015</v>
      </c>
      <c r="B233">
        <v>8</v>
      </c>
      <c r="C233">
        <v>20</v>
      </c>
      <c r="D233">
        <f t="shared" si="25"/>
        <v>4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5856.15</v>
      </c>
      <c r="M233" s="13">
        <f t="shared" si="23"/>
        <v>995.54550000000006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6067.2</v>
      </c>
      <c r="O233" s="13">
        <f t="shared" si="24"/>
        <v>1031.424</v>
      </c>
      <c r="P233">
        <v>39041</v>
      </c>
      <c r="Q233">
        <v>40448</v>
      </c>
      <c r="R233">
        <v>0.78214047012658128</v>
      </c>
      <c r="S233">
        <v>0.21785952987341881</v>
      </c>
      <c r="T233">
        <v>0.45641839127950229</v>
      </c>
      <c r="U233">
        <v>0.54358160872049766</v>
      </c>
      <c r="V233">
        <v>8.5712898212898223E-2</v>
      </c>
      <c r="W233">
        <v>1251</v>
      </c>
      <c r="X233">
        <f t="shared" si="26"/>
        <v>-2</v>
      </c>
      <c r="Y233">
        <v>1149</v>
      </c>
      <c r="Z233">
        <v>1196.2449894823819</v>
      </c>
      <c r="AA233">
        <v>1251</v>
      </c>
      <c r="AB233" s="9">
        <v>26</v>
      </c>
      <c r="AC233">
        <v>0</v>
      </c>
      <c r="AD233">
        <f t="shared" si="27"/>
        <v>0</v>
      </c>
    </row>
    <row r="234" spans="1:30" x14ac:dyDescent="0.6">
      <c r="A234">
        <v>2015</v>
      </c>
      <c r="B234">
        <v>8</v>
      </c>
      <c r="C234">
        <v>21</v>
      </c>
      <c r="D234">
        <f t="shared" si="25"/>
        <v>5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3868.8</v>
      </c>
      <c r="M234" s="13">
        <f t="shared" si="23"/>
        <v>657.69600000000003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4127.1000000000004</v>
      </c>
      <c r="O234" s="13">
        <f t="shared" si="24"/>
        <v>701.60700000000008</v>
      </c>
      <c r="P234">
        <v>38688</v>
      </c>
      <c r="Q234">
        <v>41271</v>
      </c>
      <c r="R234">
        <v>0.84228370036522404</v>
      </c>
      <c r="S234">
        <v>0.15771629963477601</v>
      </c>
      <c r="T234">
        <v>0.54242645882292106</v>
      </c>
      <c r="U234">
        <v>0.45757354117707888</v>
      </c>
      <c r="V234">
        <v>0.12486407977250361</v>
      </c>
      <c r="W234">
        <v>1311</v>
      </c>
      <c r="X234">
        <f t="shared" si="26"/>
        <v>60</v>
      </c>
      <c r="Y234">
        <v>1149</v>
      </c>
      <c r="Z234">
        <v>1317.306461208598</v>
      </c>
      <c r="AA234">
        <v>1317.306461208598</v>
      </c>
      <c r="AB234" s="9">
        <v>26</v>
      </c>
      <c r="AC234">
        <v>20.8</v>
      </c>
      <c r="AD234">
        <f t="shared" si="27"/>
        <v>540.80000000000007</v>
      </c>
    </row>
    <row r="235" spans="1:30" x14ac:dyDescent="0.6">
      <c r="A235">
        <v>2015</v>
      </c>
      <c r="B235">
        <v>8</v>
      </c>
      <c r="C235">
        <v>22</v>
      </c>
      <c r="D235">
        <f t="shared" si="25"/>
        <v>6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3974.3</v>
      </c>
      <c r="M235" s="13">
        <f t="shared" si="23"/>
        <v>675.63100000000009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4086.7000000000003</v>
      </c>
      <c r="O235" s="13">
        <f t="shared" si="24"/>
        <v>694.73900000000015</v>
      </c>
      <c r="P235">
        <v>39743</v>
      </c>
      <c r="Q235">
        <v>40867</v>
      </c>
      <c r="R235">
        <v>0.83860563940652932</v>
      </c>
      <c r="S235">
        <v>0.1613943605934707</v>
      </c>
      <c r="T235">
        <v>0.4752730914836959</v>
      </c>
      <c r="U235">
        <v>0.5247269085163041</v>
      </c>
      <c r="V235">
        <v>3.734554593842692E-2</v>
      </c>
      <c r="W235">
        <v>1381</v>
      </c>
      <c r="X235">
        <f t="shared" si="26"/>
        <v>70</v>
      </c>
      <c r="Y235">
        <v>1149</v>
      </c>
      <c r="Z235">
        <v>1255.973523574715</v>
      </c>
      <c r="AA235">
        <v>1381</v>
      </c>
      <c r="AB235" s="9">
        <v>25.2</v>
      </c>
      <c r="AC235">
        <v>0</v>
      </c>
      <c r="AD235">
        <f t="shared" si="27"/>
        <v>0</v>
      </c>
    </row>
    <row r="236" spans="1:30" x14ac:dyDescent="0.6">
      <c r="A236">
        <v>2015</v>
      </c>
      <c r="B236">
        <v>8</v>
      </c>
      <c r="C236">
        <v>23</v>
      </c>
      <c r="D236">
        <f t="shared" si="25"/>
        <v>7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4239.5</v>
      </c>
      <c r="M236" s="13">
        <f t="shared" si="23"/>
        <v>720.71500000000003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4155.1000000000004</v>
      </c>
      <c r="O236" s="13">
        <f t="shared" si="24"/>
        <v>706.36700000000008</v>
      </c>
      <c r="P236">
        <v>42395</v>
      </c>
      <c r="Q236">
        <v>41551</v>
      </c>
      <c r="R236">
        <v>0.81694702461544888</v>
      </c>
      <c r="S236">
        <v>0.18305297538455109</v>
      </c>
      <c r="T236">
        <v>0.52867539810512032</v>
      </c>
      <c r="U236">
        <v>0.47132460189487968</v>
      </c>
      <c r="V236">
        <v>0.10463592438644601</v>
      </c>
      <c r="W236">
        <v>1342</v>
      </c>
      <c r="X236">
        <f t="shared" si="26"/>
        <v>-39</v>
      </c>
      <c r="Y236">
        <v>1149</v>
      </c>
      <c r="Z236">
        <v>1335.3618409097121</v>
      </c>
      <c r="AA236">
        <v>1342</v>
      </c>
      <c r="AB236" s="9">
        <v>25.4</v>
      </c>
      <c r="AC236">
        <v>0</v>
      </c>
      <c r="AD236">
        <f t="shared" si="27"/>
        <v>0</v>
      </c>
    </row>
    <row r="237" spans="1:30" x14ac:dyDescent="0.6">
      <c r="A237">
        <v>2015</v>
      </c>
      <c r="B237">
        <v>8</v>
      </c>
      <c r="C237">
        <v>24</v>
      </c>
      <c r="D237">
        <f t="shared" si="25"/>
        <v>1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6118.2</v>
      </c>
      <c r="M237" s="13">
        <f t="shared" si="23"/>
        <v>1040.0940000000001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5943.9</v>
      </c>
      <c r="O237" s="13">
        <f t="shared" si="24"/>
        <v>1010.463</v>
      </c>
      <c r="P237">
        <v>40788</v>
      </c>
      <c r="Q237">
        <v>39626</v>
      </c>
      <c r="R237">
        <v>0.88142090929419992</v>
      </c>
      <c r="S237">
        <v>0.1185790907058001</v>
      </c>
      <c r="T237">
        <v>0.57580929342262577</v>
      </c>
      <c r="U237">
        <v>0.42419070657737418</v>
      </c>
      <c r="V237">
        <v>0.24587009105919011</v>
      </c>
      <c r="W237">
        <v>1353</v>
      </c>
      <c r="X237">
        <f t="shared" si="26"/>
        <v>11</v>
      </c>
      <c r="Y237">
        <v>1149</v>
      </c>
      <c r="Z237">
        <v>1286.767942559844</v>
      </c>
      <c r="AA237">
        <v>1353</v>
      </c>
      <c r="AB237" s="9">
        <v>24.5</v>
      </c>
      <c r="AC237">
        <v>14.6</v>
      </c>
      <c r="AD237">
        <f t="shared" si="27"/>
        <v>357.7</v>
      </c>
    </row>
    <row r="238" spans="1:30" x14ac:dyDescent="0.6">
      <c r="A238">
        <v>2015</v>
      </c>
      <c r="B238">
        <v>8</v>
      </c>
      <c r="C238">
        <v>25</v>
      </c>
      <c r="D238">
        <f t="shared" si="25"/>
        <v>2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5808.3</v>
      </c>
      <c r="M238" s="13">
        <f t="shared" si="23"/>
        <v>987.41100000000006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5347.8</v>
      </c>
      <c r="O238" s="13">
        <f t="shared" si="24"/>
        <v>909.12600000000009</v>
      </c>
      <c r="P238">
        <v>38722</v>
      </c>
      <c r="Q238">
        <v>35652</v>
      </c>
      <c r="R238">
        <v>0.82661517942258556</v>
      </c>
      <c r="S238">
        <v>0.17338482057741439</v>
      </c>
      <c r="T238">
        <v>0.48419072571616151</v>
      </c>
      <c r="U238">
        <v>0.51580927428383849</v>
      </c>
      <c r="V238">
        <v>7.209213572015763E-2</v>
      </c>
      <c r="W238">
        <v>1268</v>
      </c>
      <c r="X238">
        <f t="shared" si="26"/>
        <v>-85</v>
      </c>
      <c r="Y238">
        <v>1149</v>
      </c>
      <c r="Z238">
        <v>1281.197815646899</v>
      </c>
      <c r="AA238">
        <v>1281.197815646899</v>
      </c>
      <c r="AB238" s="9">
        <v>22.8</v>
      </c>
      <c r="AC238">
        <v>34.1</v>
      </c>
      <c r="AD238">
        <f t="shared" si="27"/>
        <v>777.48</v>
      </c>
    </row>
    <row r="239" spans="1:30" x14ac:dyDescent="0.6">
      <c r="A239">
        <v>2015</v>
      </c>
      <c r="B239">
        <v>8</v>
      </c>
      <c r="C239">
        <v>26</v>
      </c>
      <c r="D239">
        <f t="shared" si="25"/>
        <v>3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6223.3499999999995</v>
      </c>
      <c r="M239" s="13">
        <f t="shared" si="23"/>
        <v>1057.9694999999999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5746.05</v>
      </c>
      <c r="O239" s="13">
        <f t="shared" si="24"/>
        <v>976.82850000000008</v>
      </c>
      <c r="P239">
        <v>41489</v>
      </c>
      <c r="Q239">
        <v>38307</v>
      </c>
      <c r="R239">
        <v>0.86827883730200273</v>
      </c>
      <c r="S239">
        <v>0.1317211626979973</v>
      </c>
      <c r="T239">
        <v>0.51467018526924269</v>
      </c>
      <c r="U239">
        <v>0.48532981473075731</v>
      </c>
      <c r="V239">
        <v>7.0683114983726772E-2</v>
      </c>
      <c r="W239">
        <v>1345</v>
      </c>
      <c r="X239">
        <f t="shared" si="26"/>
        <v>77</v>
      </c>
      <c r="Y239">
        <v>1149</v>
      </c>
      <c r="Z239">
        <v>1258.4222538008451</v>
      </c>
      <c r="AA239">
        <v>1345</v>
      </c>
      <c r="AB239" s="9">
        <v>24.8</v>
      </c>
      <c r="AC239">
        <v>0</v>
      </c>
      <c r="AD239">
        <f t="shared" si="27"/>
        <v>0</v>
      </c>
    </row>
    <row r="240" spans="1:30" x14ac:dyDescent="0.6">
      <c r="A240">
        <v>2015</v>
      </c>
      <c r="B240">
        <v>8</v>
      </c>
      <c r="C240">
        <v>27</v>
      </c>
      <c r="D240">
        <f t="shared" si="25"/>
        <v>4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6291.75</v>
      </c>
      <c r="M240" s="13">
        <f t="shared" si="23"/>
        <v>1069.5975000000001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6299.8499999999995</v>
      </c>
      <c r="O240" s="13">
        <f t="shared" si="24"/>
        <v>1070.9745</v>
      </c>
      <c r="P240">
        <v>41945</v>
      </c>
      <c r="Q240">
        <v>41999</v>
      </c>
      <c r="R240">
        <v>0.78166720536771772</v>
      </c>
      <c r="S240">
        <v>0.21833279463228231</v>
      </c>
      <c r="T240">
        <v>0.46801619952579271</v>
      </c>
      <c r="U240">
        <v>0.53198380047420735</v>
      </c>
      <c r="V240">
        <v>7.134669765886277E-2</v>
      </c>
      <c r="W240">
        <v>1277</v>
      </c>
      <c r="X240">
        <f t="shared" si="26"/>
        <v>-68</v>
      </c>
      <c r="Y240">
        <v>1149</v>
      </c>
      <c r="Z240">
        <v>1250.374757825042</v>
      </c>
      <c r="AA240">
        <v>1277</v>
      </c>
      <c r="AB240" s="9">
        <v>25.5</v>
      </c>
      <c r="AC240">
        <v>0</v>
      </c>
      <c r="AD240">
        <f t="shared" si="27"/>
        <v>0</v>
      </c>
    </row>
    <row r="241" spans="1:30" x14ac:dyDescent="0.6">
      <c r="A241">
        <v>2015</v>
      </c>
      <c r="B241">
        <v>8</v>
      </c>
      <c r="C241">
        <v>28</v>
      </c>
      <c r="D241">
        <f t="shared" si="25"/>
        <v>5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3851.1000000000004</v>
      </c>
      <c r="M241" s="13">
        <f t="shared" si="23"/>
        <v>654.68700000000013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4219.5</v>
      </c>
      <c r="O241" s="13">
        <f t="shared" si="24"/>
        <v>717.31500000000005</v>
      </c>
      <c r="P241">
        <v>38511</v>
      </c>
      <c r="Q241">
        <v>42195</v>
      </c>
      <c r="R241">
        <v>0.78803463538377327</v>
      </c>
      <c r="S241">
        <v>0.2119653646162267</v>
      </c>
      <c r="T241">
        <v>0.50116098620408966</v>
      </c>
      <c r="U241">
        <v>0.49883901379591028</v>
      </c>
      <c r="V241">
        <v>7.3051783784542412E-2</v>
      </c>
      <c r="W241">
        <v>1166</v>
      </c>
      <c r="X241">
        <f t="shared" si="26"/>
        <v>-111</v>
      </c>
      <c r="Y241">
        <v>1149</v>
      </c>
      <c r="Z241">
        <v>1221.9912467956569</v>
      </c>
      <c r="AA241">
        <v>1221.9912467956569</v>
      </c>
      <c r="AB241" s="9">
        <v>25.7</v>
      </c>
      <c r="AC241">
        <v>0.6</v>
      </c>
      <c r="AD241">
        <f t="shared" si="27"/>
        <v>15.419999999999998</v>
      </c>
    </row>
    <row r="242" spans="1:30" x14ac:dyDescent="0.6">
      <c r="A242">
        <v>2015</v>
      </c>
      <c r="B242">
        <v>8</v>
      </c>
      <c r="C242">
        <v>29</v>
      </c>
      <c r="D242">
        <f t="shared" si="25"/>
        <v>6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3705.6000000000004</v>
      </c>
      <c r="M242" s="13">
        <f t="shared" si="23"/>
        <v>629.95200000000011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4226.8</v>
      </c>
      <c r="O242" s="13">
        <f t="shared" si="24"/>
        <v>718.55600000000004</v>
      </c>
      <c r="P242">
        <v>37056</v>
      </c>
      <c r="Q242">
        <v>42268</v>
      </c>
      <c r="R242">
        <v>0.85391428784298706</v>
      </c>
      <c r="S242">
        <v>0.14608571215701299</v>
      </c>
      <c r="T242">
        <v>0.46809591122326522</v>
      </c>
      <c r="U242">
        <v>0.53190408877673478</v>
      </c>
      <c r="V242">
        <v>8.0495031330836547E-2</v>
      </c>
      <c r="W242">
        <v>1448</v>
      </c>
      <c r="X242">
        <f t="shared" si="26"/>
        <v>282</v>
      </c>
      <c r="Y242">
        <v>1149</v>
      </c>
      <c r="Z242">
        <v>1207.6490675084731</v>
      </c>
      <c r="AA242">
        <v>1448</v>
      </c>
      <c r="AB242" s="9">
        <v>24.8</v>
      </c>
      <c r="AC242">
        <v>0</v>
      </c>
      <c r="AD242">
        <f t="shared" si="27"/>
        <v>0</v>
      </c>
    </row>
    <row r="243" spans="1:30" x14ac:dyDescent="0.6">
      <c r="A243">
        <v>2015</v>
      </c>
      <c r="B243">
        <v>8</v>
      </c>
      <c r="C243">
        <v>30</v>
      </c>
      <c r="D243">
        <f t="shared" si="25"/>
        <v>7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3756.2000000000003</v>
      </c>
      <c r="M243" s="13">
        <f t="shared" si="23"/>
        <v>638.55400000000009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4468.7</v>
      </c>
      <c r="O243" s="13">
        <f t="shared" si="24"/>
        <v>759.67899999999997</v>
      </c>
      <c r="P243">
        <v>37562</v>
      </c>
      <c r="Q243">
        <v>44687</v>
      </c>
      <c r="R243">
        <v>0.84648835028668834</v>
      </c>
      <c r="S243">
        <v>0.15351164971331169</v>
      </c>
      <c r="T243">
        <v>0.49792520034946258</v>
      </c>
      <c r="U243">
        <v>0.50207479965053736</v>
      </c>
      <c r="V243">
        <v>5.3490547127267668E-2</v>
      </c>
      <c r="W243">
        <v>1381</v>
      </c>
      <c r="X243">
        <f t="shared" si="26"/>
        <v>-67</v>
      </c>
      <c r="Y243">
        <v>1149</v>
      </c>
      <c r="Z243">
        <v>1242.1129440074139</v>
      </c>
      <c r="AA243">
        <v>1381</v>
      </c>
      <c r="AB243" s="9">
        <v>24.7</v>
      </c>
      <c r="AC243">
        <v>0</v>
      </c>
      <c r="AD243">
        <f t="shared" si="27"/>
        <v>0</v>
      </c>
    </row>
    <row r="244" spans="1:30" x14ac:dyDescent="0.6">
      <c r="A244">
        <v>2015</v>
      </c>
      <c r="B244">
        <v>8</v>
      </c>
      <c r="C244">
        <v>31</v>
      </c>
      <c r="D244">
        <f t="shared" si="25"/>
        <v>1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5278.8</v>
      </c>
      <c r="M244" s="13">
        <f t="shared" si="23"/>
        <v>897.39600000000007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5955.9</v>
      </c>
      <c r="O244" s="13">
        <f t="shared" si="24"/>
        <v>1012.503</v>
      </c>
      <c r="P244">
        <v>35192</v>
      </c>
      <c r="Q244">
        <v>39706</v>
      </c>
      <c r="R244">
        <v>0.84091576000355361</v>
      </c>
      <c r="S244">
        <v>0.15908423999644641</v>
      </c>
      <c r="T244">
        <v>0.56525963013481828</v>
      </c>
      <c r="U244">
        <v>0.43474036986518177</v>
      </c>
      <c r="V244">
        <v>0.1039470823839076</v>
      </c>
      <c r="W244">
        <v>1177</v>
      </c>
      <c r="X244">
        <f t="shared" si="26"/>
        <v>-204</v>
      </c>
      <c r="Y244">
        <v>1149</v>
      </c>
      <c r="Z244">
        <v>1140.328728475615</v>
      </c>
      <c r="AA244">
        <v>1177</v>
      </c>
      <c r="AB244" s="9">
        <v>24.9</v>
      </c>
      <c r="AC244">
        <v>3.2</v>
      </c>
      <c r="AD244">
        <f t="shared" si="27"/>
        <v>79.680000000000007</v>
      </c>
    </row>
    <row r="245" spans="1:30" x14ac:dyDescent="0.6">
      <c r="A245">
        <v>2015</v>
      </c>
      <c r="B245">
        <v>9</v>
      </c>
      <c r="C245">
        <v>1</v>
      </c>
      <c r="D245">
        <f t="shared" si="25"/>
        <v>2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5618.25</v>
      </c>
      <c r="M245" s="13">
        <f t="shared" si="23"/>
        <v>955.10250000000008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4934.25</v>
      </c>
      <c r="O245" s="13">
        <f t="shared" si="24"/>
        <v>838.8225000000001</v>
      </c>
      <c r="P245">
        <v>37455</v>
      </c>
      <c r="Q245">
        <v>32895</v>
      </c>
      <c r="R245">
        <v>0.82511474994016154</v>
      </c>
      <c r="S245">
        <v>0.17488525005983849</v>
      </c>
      <c r="T245">
        <v>0.50250405474024284</v>
      </c>
      <c r="U245">
        <v>0.49749594525975721</v>
      </c>
      <c r="V245">
        <v>8.2600563512168504E-2</v>
      </c>
      <c r="W245">
        <v>1327</v>
      </c>
      <c r="X245">
        <f t="shared" si="26"/>
        <v>150</v>
      </c>
      <c r="Y245">
        <v>1149</v>
      </c>
      <c r="Z245">
        <v>1159.660602670634</v>
      </c>
      <c r="AA245">
        <v>1327</v>
      </c>
      <c r="AB245" s="9">
        <v>24.8</v>
      </c>
      <c r="AC245">
        <v>0.3</v>
      </c>
      <c r="AD245">
        <f t="shared" si="27"/>
        <v>7.4399999999999995</v>
      </c>
    </row>
    <row r="246" spans="1:30" x14ac:dyDescent="0.6">
      <c r="A246">
        <v>2015</v>
      </c>
      <c r="B246">
        <v>9</v>
      </c>
      <c r="C246">
        <v>2</v>
      </c>
      <c r="D246">
        <f t="shared" si="25"/>
        <v>3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5903.8499999999995</v>
      </c>
      <c r="M246" s="13">
        <f t="shared" si="23"/>
        <v>1003.6545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4851.1499999999996</v>
      </c>
      <c r="O246" s="13">
        <f t="shared" si="24"/>
        <v>824.69550000000004</v>
      </c>
      <c r="P246">
        <v>39359</v>
      </c>
      <c r="Q246">
        <v>32341</v>
      </c>
      <c r="R246">
        <v>0.84672187940567567</v>
      </c>
      <c r="S246">
        <v>0.15327812059432441</v>
      </c>
      <c r="T246">
        <v>0.56947552397858625</v>
      </c>
      <c r="U246">
        <v>0.43052447602141369</v>
      </c>
      <c r="V246">
        <v>0.21339825609399679</v>
      </c>
      <c r="W246">
        <v>1316</v>
      </c>
      <c r="X246">
        <f t="shared" si="26"/>
        <v>-11</v>
      </c>
      <c r="Y246">
        <v>1149</v>
      </c>
      <c r="Z246">
        <v>1239.2407202885579</v>
      </c>
      <c r="AA246">
        <v>1316</v>
      </c>
      <c r="AB246" s="9">
        <v>25.4</v>
      </c>
      <c r="AC246">
        <v>0</v>
      </c>
      <c r="AD246">
        <f t="shared" si="27"/>
        <v>0</v>
      </c>
    </row>
    <row r="247" spans="1:30" x14ac:dyDescent="0.6">
      <c r="A247">
        <v>2015</v>
      </c>
      <c r="B247">
        <v>9</v>
      </c>
      <c r="C247">
        <v>3</v>
      </c>
      <c r="D247">
        <f t="shared" si="25"/>
        <v>4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6211.8</v>
      </c>
      <c r="M247" s="13">
        <f t="shared" si="23"/>
        <v>1056.0060000000001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5569.05</v>
      </c>
      <c r="O247" s="13">
        <f t="shared" si="24"/>
        <v>946.73850000000004</v>
      </c>
      <c r="P247">
        <v>41412</v>
      </c>
      <c r="Q247">
        <v>37127</v>
      </c>
      <c r="R247">
        <v>0.76368777162498125</v>
      </c>
      <c r="S247">
        <v>0.2363122283750187</v>
      </c>
      <c r="T247">
        <v>0.50690008266989228</v>
      </c>
      <c r="U247">
        <v>0.49309991733010772</v>
      </c>
      <c r="V247">
        <v>2.8938704348268899E-2</v>
      </c>
      <c r="W247">
        <v>1253</v>
      </c>
      <c r="X247">
        <f t="shared" si="26"/>
        <v>-63</v>
      </c>
      <c r="Y247">
        <v>1149</v>
      </c>
      <c r="Z247">
        <v>1253.9892259942319</v>
      </c>
      <c r="AA247">
        <v>1253.9892259942319</v>
      </c>
      <c r="AB247" s="9">
        <v>26.1</v>
      </c>
      <c r="AC247">
        <v>0</v>
      </c>
      <c r="AD247">
        <f t="shared" si="27"/>
        <v>0</v>
      </c>
    </row>
    <row r="248" spans="1:30" x14ac:dyDescent="0.6">
      <c r="A248">
        <v>2015</v>
      </c>
      <c r="B248">
        <v>9</v>
      </c>
      <c r="C248">
        <v>4</v>
      </c>
      <c r="D248">
        <f t="shared" si="25"/>
        <v>5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4040</v>
      </c>
      <c r="M248" s="13">
        <f t="shared" si="23"/>
        <v>686.80000000000007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4053</v>
      </c>
      <c r="O248" s="13">
        <f t="shared" si="24"/>
        <v>689.0100000000001</v>
      </c>
      <c r="P248">
        <v>40400</v>
      </c>
      <c r="Q248">
        <v>40530</v>
      </c>
      <c r="R248">
        <v>0.79718146151206726</v>
      </c>
      <c r="S248">
        <v>0.2028185384879328</v>
      </c>
      <c r="T248">
        <v>0.51847363330442531</v>
      </c>
      <c r="U248">
        <v>0.48152636669557458</v>
      </c>
      <c r="V248">
        <v>0.11245402045170511</v>
      </c>
      <c r="W248">
        <v>1330</v>
      </c>
      <c r="X248">
        <f t="shared" si="26"/>
        <v>77</v>
      </c>
      <c r="Y248">
        <v>1149</v>
      </c>
      <c r="Z248">
        <v>1259.969689393705</v>
      </c>
      <c r="AA248">
        <v>1330</v>
      </c>
      <c r="AB248" s="9">
        <v>25.1</v>
      </c>
      <c r="AC248">
        <v>0</v>
      </c>
      <c r="AD248">
        <f t="shared" si="27"/>
        <v>0</v>
      </c>
    </row>
    <row r="249" spans="1:30" x14ac:dyDescent="0.6">
      <c r="A249">
        <v>2015</v>
      </c>
      <c r="B249">
        <v>9</v>
      </c>
      <c r="C249">
        <v>5</v>
      </c>
      <c r="D249">
        <f t="shared" si="25"/>
        <v>6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3952.7000000000003</v>
      </c>
      <c r="M249" s="13">
        <f t="shared" si="23"/>
        <v>671.95900000000006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4208.5</v>
      </c>
      <c r="O249" s="13">
        <f t="shared" si="24"/>
        <v>715.44500000000005</v>
      </c>
      <c r="P249">
        <v>39527</v>
      </c>
      <c r="Q249">
        <v>42085</v>
      </c>
      <c r="R249">
        <v>0.85634462369510322</v>
      </c>
      <c r="S249">
        <v>0.14365537630489669</v>
      </c>
      <c r="T249">
        <v>0.48446805633016837</v>
      </c>
      <c r="U249">
        <v>0.51553194366983168</v>
      </c>
      <c r="V249">
        <v>0.18310984769086361</v>
      </c>
      <c r="W249">
        <v>1675</v>
      </c>
      <c r="X249">
        <f t="shared" si="26"/>
        <v>345</v>
      </c>
      <c r="Y249">
        <v>1149</v>
      </c>
      <c r="Z249">
        <v>1296.473117495324</v>
      </c>
      <c r="AA249">
        <v>1675</v>
      </c>
      <c r="AB249" s="9">
        <v>23.3</v>
      </c>
      <c r="AC249">
        <v>13</v>
      </c>
      <c r="AD249">
        <f t="shared" si="27"/>
        <v>302.90000000000003</v>
      </c>
    </row>
    <row r="250" spans="1:30" x14ac:dyDescent="0.6">
      <c r="A250">
        <v>2015</v>
      </c>
      <c r="B250">
        <v>9</v>
      </c>
      <c r="C250">
        <v>6</v>
      </c>
      <c r="D250">
        <f t="shared" si="25"/>
        <v>7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4129.4000000000005</v>
      </c>
      <c r="M250" s="13">
        <f t="shared" si="23"/>
        <v>701.99800000000016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4546.4000000000005</v>
      </c>
      <c r="O250" s="13">
        <f t="shared" si="24"/>
        <v>772.88800000000015</v>
      </c>
      <c r="P250">
        <v>41294</v>
      </c>
      <c r="Q250">
        <v>45464</v>
      </c>
      <c r="R250">
        <v>0.7890298562777226</v>
      </c>
      <c r="S250">
        <v>0.2109701437222774</v>
      </c>
      <c r="T250">
        <v>0.52322124592435992</v>
      </c>
      <c r="U250">
        <v>0.47677875407564002</v>
      </c>
      <c r="V250">
        <v>0.1240781955855856</v>
      </c>
      <c r="W250">
        <v>1666</v>
      </c>
      <c r="X250">
        <f t="shared" si="26"/>
        <v>-9</v>
      </c>
      <c r="Y250">
        <v>1149</v>
      </c>
      <c r="Z250">
        <v>1375.918175856327</v>
      </c>
      <c r="AA250">
        <v>1666</v>
      </c>
      <c r="AB250" s="9">
        <v>23.2</v>
      </c>
      <c r="AC250">
        <v>22.3</v>
      </c>
      <c r="AD250">
        <f t="shared" si="27"/>
        <v>517.36</v>
      </c>
    </row>
    <row r="251" spans="1:30" x14ac:dyDescent="0.6">
      <c r="A251">
        <v>2015</v>
      </c>
      <c r="B251">
        <v>9</v>
      </c>
      <c r="C251">
        <v>7</v>
      </c>
      <c r="D251">
        <f t="shared" si="25"/>
        <v>1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5925.5999999999995</v>
      </c>
      <c r="M251" s="13">
        <f t="shared" si="23"/>
        <v>1007.352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6152.0999999999995</v>
      </c>
      <c r="O251" s="13">
        <f t="shared" si="24"/>
        <v>1045.857</v>
      </c>
      <c r="P251">
        <v>39504</v>
      </c>
      <c r="Q251">
        <v>41014</v>
      </c>
      <c r="R251">
        <v>0.83551213903071031</v>
      </c>
      <c r="S251">
        <v>0.16448786096928969</v>
      </c>
      <c r="T251">
        <v>0.56895419259647972</v>
      </c>
      <c r="U251">
        <v>0.43104580740352028</v>
      </c>
      <c r="V251">
        <v>0.14709266942108459</v>
      </c>
      <c r="W251">
        <v>1304</v>
      </c>
      <c r="X251">
        <f t="shared" si="26"/>
        <v>-362</v>
      </c>
      <c r="Y251">
        <v>1149</v>
      </c>
      <c r="Z251">
        <v>1201.3443024533949</v>
      </c>
      <c r="AA251">
        <v>1304</v>
      </c>
      <c r="AB251" s="9">
        <v>23.1</v>
      </c>
      <c r="AC251">
        <v>0</v>
      </c>
      <c r="AD251">
        <f t="shared" si="27"/>
        <v>0</v>
      </c>
    </row>
    <row r="252" spans="1:30" x14ac:dyDescent="0.6">
      <c r="A252">
        <v>2015</v>
      </c>
      <c r="B252">
        <v>9</v>
      </c>
      <c r="C252">
        <v>8</v>
      </c>
      <c r="D252">
        <f t="shared" si="25"/>
        <v>2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5443.8</v>
      </c>
      <c r="M252" s="13">
        <f t="shared" si="23"/>
        <v>925.44600000000014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5542.65</v>
      </c>
      <c r="O252" s="13">
        <f t="shared" si="24"/>
        <v>942.25049999999999</v>
      </c>
      <c r="P252">
        <v>36292</v>
      </c>
      <c r="Q252">
        <v>36951</v>
      </c>
      <c r="R252">
        <v>0.7744038246403302</v>
      </c>
      <c r="S252">
        <v>0.22559617535966989</v>
      </c>
      <c r="T252">
        <v>0.46800894594829118</v>
      </c>
      <c r="U252">
        <v>0.53199105405170877</v>
      </c>
      <c r="V252">
        <v>0.1089874022848161</v>
      </c>
      <c r="W252">
        <v>1258</v>
      </c>
      <c r="X252">
        <f t="shared" si="26"/>
        <v>-46</v>
      </c>
      <c r="Y252">
        <v>1149</v>
      </c>
      <c r="Z252">
        <v>1109.2591801035351</v>
      </c>
      <c r="AA252">
        <v>1258</v>
      </c>
      <c r="AB252" s="9">
        <v>22.5</v>
      </c>
      <c r="AC252">
        <v>0</v>
      </c>
      <c r="AD252">
        <f t="shared" si="27"/>
        <v>0</v>
      </c>
    </row>
    <row r="253" spans="1:30" x14ac:dyDescent="0.6">
      <c r="A253">
        <v>2015</v>
      </c>
      <c r="B253">
        <v>9</v>
      </c>
      <c r="C253">
        <v>9</v>
      </c>
      <c r="D253">
        <f t="shared" si="25"/>
        <v>3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5530.5</v>
      </c>
      <c r="M253" s="13">
        <f t="shared" si="23"/>
        <v>940.18500000000006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5538.15</v>
      </c>
      <c r="O253" s="13">
        <f t="shared" si="24"/>
        <v>941.4855</v>
      </c>
      <c r="P253">
        <v>36870</v>
      </c>
      <c r="Q253">
        <v>36921</v>
      </c>
      <c r="R253">
        <v>0.80915497440733064</v>
      </c>
      <c r="S253">
        <v>0.1908450255926693</v>
      </c>
      <c r="T253">
        <v>0.55263485650965571</v>
      </c>
      <c r="U253">
        <v>0.44736514349034429</v>
      </c>
      <c r="V253">
        <v>6.1623830818877262E-2</v>
      </c>
      <c r="W253">
        <v>1375</v>
      </c>
      <c r="X253">
        <f t="shared" si="26"/>
        <v>117</v>
      </c>
      <c r="Y253">
        <v>1149</v>
      </c>
      <c r="Z253">
        <v>1173.941614297896</v>
      </c>
      <c r="AA253">
        <v>1375</v>
      </c>
      <c r="AB253" s="9">
        <v>22.5</v>
      </c>
      <c r="AC253">
        <v>0</v>
      </c>
      <c r="AD253">
        <f t="shared" si="27"/>
        <v>0</v>
      </c>
    </row>
    <row r="254" spans="1:30" x14ac:dyDescent="0.6">
      <c r="A254">
        <v>2015</v>
      </c>
      <c r="B254">
        <v>9</v>
      </c>
      <c r="C254">
        <v>10</v>
      </c>
      <c r="D254">
        <f t="shared" si="25"/>
        <v>4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6163.05</v>
      </c>
      <c r="M254" s="13">
        <f t="shared" si="23"/>
        <v>1047.7185000000002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5703.75</v>
      </c>
      <c r="O254" s="13">
        <f t="shared" si="24"/>
        <v>969.63750000000005</v>
      </c>
      <c r="P254">
        <v>41087</v>
      </c>
      <c r="Q254">
        <v>38025</v>
      </c>
      <c r="R254">
        <v>0.74549301616503483</v>
      </c>
      <c r="S254">
        <v>0.25450698383496517</v>
      </c>
      <c r="T254">
        <v>0.50485801483108861</v>
      </c>
      <c r="U254">
        <v>0.49514198516891139</v>
      </c>
      <c r="V254">
        <v>0.12914271340524969</v>
      </c>
      <c r="W254">
        <v>1197</v>
      </c>
      <c r="X254">
        <f t="shared" si="26"/>
        <v>-178</v>
      </c>
      <c r="Y254">
        <v>1149</v>
      </c>
      <c r="Z254">
        <v>1236.0853652929891</v>
      </c>
      <c r="AA254">
        <v>1236.0853652929891</v>
      </c>
      <c r="AB254" s="9">
        <v>23.2</v>
      </c>
      <c r="AC254">
        <v>0</v>
      </c>
      <c r="AD254">
        <f t="shared" si="27"/>
        <v>0</v>
      </c>
    </row>
    <row r="255" spans="1:30" x14ac:dyDescent="0.6">
      <c r="A255">
        <v>2015</v>
      </c>
      <c r="B255">
        <v>9</v>
      </c>
      <c r="C255">
        <v>11</v>
      </c>
      <c r="D255">
        <f t="shared" si="25"/>
        <v>5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4093.2000000000003</v>
      </c>
      <c r="M255" s="13">
        <f t="shared" si="23"/>
        <v>695.84400000000005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4079.5</v>
      </c>
      <c r="O255" s="13">
        <f t="shared" si="24"/>
        <v>693.5150000000001</v>
      </c>
      <c r="P255">
        <v>40932</v>
      </c>
      <c r="Q255">
        <v>40795</v>
      </c>
      <c r="R255">
        <v>0.83764110979791329</v>
      </c>
      <c r="S255">
        <v>0.1623588902020868</v>
      </c>
      <c r="T255">
        <v>0.55384779782309623</v>
      </c>
      <c r="U255">
        <v>0.44615220217690382</v>
      </c>
      <c r="V255">
        <v>9.4018064096909867E-2</v>
      </c>
      <c r="W255">
        <v>1241</v>
      </c>
      <c r="X255">
        <f t="shared" si="26"/>
        <v>44</v>
      </c>
      <c r="Y255">
        <v>1149</v>
      </c>
      <c r="Z255">
        <v>1287.037399264718</v>
      </c>
      <c r="AA255">
        <v>1287.037399264718</v>
      </c>
      <c r="AB255" s="9">
        <v>23.9</v>
      </c>
      <c r="AC255">
        <v>0</v>
      </c>
      <c r="AD255">
        <f t="shared" si="27"/>
        <v>0</v>
      </c>
    </row>
    <row r="256" spans="1:30" x14ac:dyDescent="0.6">
      <c r="A256">
        <v>2015</v>
      </c>
      <c r="B256">
        <v>9</v>
      </c>
      <c r="C256">
        <v>12</v>
      </c>
      <c r="D256">
        <f t="shared" si="25"/>
        <v>6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4152.7</v>
      </c>
      <c r="M256" s="13">
        <f t="shared" si="23"/>
        <v>705.95900000000006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4023.8</v>
      </c>
      <c r="O256" s="13">
        <f t="shared" si="24"/>
        <v>684.04600000000005</v>
      </c>
      <c r="P256">
        <v>41527</v>
      </c>
      <c r="Q256">
        <v>40238</v>
      </c>
      <c r="R256">
        <v>0.80358572809130613</v>
      </c>
      <c r="S256">
        <v>0.19641427190869379</v>
      </c>
      <c r="T256">
        <v>0.48103714084256188</v>
      </c>
      <c r="U256">
        <v>0.51896285915743812</v>
      </c>
      <c r="V256">
        <v>7.2920200090912643E-2</v>
      </c>
      <c r="W256">
        <v>1612</v>
      </c>
      <c r="X256">
        <f t="shared" si="26"/>
        <v>371</v>
      </c>
      <c r="Y256">
        <v>1149</v>
      </c>
      <c r="Z256">
        <v>1298.1051581081731</v>
      </c>
      <c r="AA256">
        <v>1612</v>
      </c>
      <c r="AB256" s="9">
        <v>22.4</v>
      </c>
      <c r="AC256">
        <v>6.9</v>
      </c>
      <c r="AD256">
        <f t="shared" si="27"/>
        <v>154.56</v>
      </c>
    </row>
    <row r="257" spans="1:30" x14ac:dyDescent="0.6">
      <c r="A257">
        <v>2015</v>
      </c>
      <c r="B257">
        <v>9</v>
      </c>
      <c r="C257">
        <v>13</v>
      </c>
      <c r="D257">
        <f t="shared" si="25"/>
        <v>7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3930.2000000000003</v>
      </c>
      <c r="M257" s="13">
        <f t="shared" si="23"/>
        <v>668.13400000000013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4429.4000000000005</v>
      </c>
      <c r="O257" s="13">
        <f t="shared" si="24"/>
        <v>752.99800000000016</v>
      </c>
      <c r="P257">
        <v>39302</v>
      </c>
      <c r="Q257">
        <v>44294</v>
      </c>
      <c r="R257">
        <v>0.76273604200446932</v>
      </c>
      <c r="S257">
        <v>0.23726395799553071</v>
      </c>
      <c r="T257">
        <v>0.5077559510219346</v>
      </c>
      <c r="U257">
        <v>0.49224404897806529</v>
      </c>
      <c r="V257">
        <v>3.5599547746350303E-2</v>
      </c>
      <c r="W257">
        <v>1533</v>
      </c>
      <c r="X257">
        <f t="shared" si="26"/>
        <v>-79</v>
      </c>
      <c r="Y257">
        <v>1149</v>
      </c>
      <c r="Z257">
        <v>1254.745679785136</v>
      </c>
      <c r="AA257">
        <v>1533</v>
      </c>
      <c r="AB257" s="9">
        <v>22.5</v>
      </c>
      <c r="AC257">
        <v>0</v>
      </c>
      <c r="AD257">
        <f t="shared" si="27"/>
        <v>0</v>
      </c>
    </row>
    <row r="258" spans="1:30" x14ac:dyDescent="0.6">
      <c r="A258">
        <v>2015</v>
      </c>
      <c r="B258">
        <v>9</v>
      </c>
      <c r="C258">
        <v>14</v>
      </c>
      <c r="D258">
        <f t="shared" si="25"/>
        <v>1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5480.25</v>
      </c>
      <c r="M258" s="13">
        <f t="shared" ref="M258:M321" si="30">L258*0.17</f>
        <v>931.64250000000004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6116.4</v>
      </c>
      <c r="O258" s="13">
        <f t="shared" ref="O258:O321" si="31">N258*0.17</f>
        <v>1039.788</v>
      </c>
      <c r="P258">
        <v>36535</v>
      </c>
      <c r="Q258">
        <v>40776</v>
      </c>
      <c r="R258">
        <v>0.83485370310197293</v>
      </c>
      <c r="S258">
        <v>0.16514629689802701</v>
      </c>
      <c r="T258">
        <v>0.53974143503555272</v>
      </c>
      <c r="U258">
        <v>0.46025856496444728</v>
      </c>
      <c r="V258">
        <v>0.18580337194524049</v>
      </c>
      <c r="W258">
        <v>1267</v>
      </c>
      <c r="X258">
        <f t="shared" si="26"/>
        <v>-266</v>
      </c>
      <c r="Y258">
        <v>1149</v>
      </c>
      <c r="Z258">
        <v>1136.428166750178</v>
      </c>
      <c r="AA258">
        <v>1267</v>
      </c>
      <c r="AB258" s="9">
        <v>22.6</v>
      </c>
      <c r="AC258">
        <v>0</v>
      </c>
      <c r="AD258">
        <f t="shared" si="27"/>
        <v>0</v>
      </c>
    </row>
    <row r="259" spans="1:30" x14ac:dyDescent="0.6">
      <c r="A259">
        <v>2015</v>
      </c>
      <c r="B259">
        <v>9</v>
      </c>
      <c r="C259">
        <v>15</v>
      </c>
      <c r="D259">
        <f t="shared" ref="D259:D322" si="32">WEEKDAY(DATE(A259,B259,C259), 2)</f>
        <v>2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8"/>
        <v>0</v>
      </c>
      <c r="I259">
        <f t="shared" si="29"/>
        <v>0</v>
      </c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5139.5999999999995</v>
      </c>
      <c r="M259" s="13">
        <f t="shared" si="30"/>
        <v>873.73199999999997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5225.55</v>
      </c>
      <c r="O259" s="13">
        <f t="shared" si="31"/>
        <v>888.34350000000006</v>
      </c>
      <c r="P259">
        <v>34264</v>
      </c>
      <c r="Q259">
        <v>34837</v>
      </c>
      <c r="R259">
        <v>0.80893189168971846</v>
      </c>
      <c r="S259">
        <v>0.19106810831028151</v>
      </c>
      <c r="T259">
        <v>0.49309060518268838</v>
      </c>
      <c r="U259">
        <v>0.50690939481731156</v>
      </c>
      <c r="V259">
        <v>0.1115799884791334</v>
      </c>
      <c r="W259">
        <v>1261</v>
      </c>
      <c r="X259">
        <f t="shared" ref="X259:X322" si="33">W259-W258</f>
        <v>-6</v>
      </c>
      <c r="Y259">
        <v>1149</v>
      </c>
      <c r="Z259">
        <v>1088.932352141635</v>
      </c>
      <c r="AA259">
        <v>1261</v>
      </c>
      <c r="AB259" s="9">
        <v>22.3</v>
      </c>
      <c r="AC259">
        <v>0</v>
      </c>
      <c r="AD259">
        <f t="shared" ref="AD259:AD322" si="34">AB259*AC259</f>
        <v>0</v>
      </c>
    </row>
    <row r="260" spans="1:30" x14ac:dyDescent="0.6">
      <c r="A260">
        <v>2015</v>
      </c>
      <c r="B260">
        <v>9</v>
      </c>
      <c r="C260">
        <v>16</v>
      </c>
      <c r="D260">
        <f t="shared" si="32"/>
        <v>3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0</v>
      </c>
      <c r="I260">
        <f t="shared" si="29"/>
        <v>0</v>
      </c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5330.4</v>
      </c>
      <c r="M260" s="13">
        <f t="shared" si="30"/>
        <v>906.16800000000001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5401.95</v>
      </c>
      <c r="O260" s="13">
        <f t="shared" si="31"/>
        <v>918.33150000000001</v>
      </c>
      <c r="P260">
        <v>35536</v>
      </c>
      <c r="Q260">
        <v>36013</v>
      </c>
      <c r="R260">
        <v>0.83307269937848027</v>
      </c>
      <c r="S260">
        <v>0.1669273006215197</v>
      </c>
      <c r="T260">
        <v>0.57089059624810123</v>
      </c>
      <c r="U260">
        <v>0.42910940375189871</v>
      </c>
      <c r="V260">
        <v>0.25867244020641578</v>
      </c>
      <c r="W260">
        <v>1435</v>
      </c>
      <c r="X260">
        <f t="shared" si="33"/>
        <v>174</v>
      </c>
      <c r="Y260">
        <v>1149</v>
      </c>
      <c r="Z260">
        <v>1232.3493828454741</v>
      </c>
      <c r="AA260">
        <v>1435</v>
      </c>
      <c r="AB260" s="9">
        <v>21.1</v>
      </c>
      <c r="AC260">
        <v>22.4</v>
      </c>
      <c r="AD260">
        <f t="shared" si="34"/>
        <v>472.64</v>
      </c>
    </row>
    <row r="261" spans="1:30" x14ac:dyDescent="0.6">
      <c r="A261">
        <v>2015</v>
      </c>
      <c r="B261">
        <v>9</v>
      </c>
      <c r="C261">
        <v>17</v>
      </c>
      <c r="D261">
        <f t="shared" si="32"/>
        <v>4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8"/>
        <v>0</v>
      </c>
      <c r="I261">
        <f t="shared" si="29"/>
        <v>0</v>
      </c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5915.8499999999995</v>
      </c>
      <c r="M261" s="13">
        <f t="shared" si="30"/>
        <v>1005.6944999999999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5345.4</v>
      </c>
      <c r="O261" s="13">
        <f t="shared" si="31"/>
        <v>908.71799999999996</v>
      </c>
      <c r="P261">
        <v>39439</v>
      </c>
      <c r="Q261">
        <v>35636</v>
      </c>
      <c r="R261">
        <v>0.72489993949051479</v>
      </c>
      <c r="S261">
        <v>0.27510006050948521</v>
      </c>
      <c r="T261">
        <v>0.44028635877553829</v>
      </c>
      <c r="U261">
        <v>0.55971364122446166</v>
      </c>
      <c r="V261">
        <v>7.7340664424649208E-2</v>
      </c>
      <c r="W261">
        <v>1254</v>
      </c>
      <c r="X261">
        <f t="shared" si="33"/>
        <v>-181</v>
      </c>
      <c r="Y261">
        <v>1149</v>
      </c>
      <c r="Z261">
        <v>1177.1028070463281</v>
      </c>
      <c r="AA261">
        <v>1254</v>
      </c>
      <c r="AB261" s="9">
        <v>22.5</v>
      </c>
      <c r="AC261">
        <v>0.1</v>
      </c>
      <c r="AD261">
        <f t="shared" si="34"/>
        <v>2.25</v>
      </c>
    </row>
    <row r="262" spans="1:30" x14ac:dyDescent="0.6">
      <c r="A262">
        <v>2015</v>
      </c>
      <c r="B262">
        <v>9</v>
      </c>
      <c r="C262">
        <v>18</v>
      </c>
      <c r="D262">
        <f t="shared" si="32"/>
        <v>5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8"/>
        <v>0</v>
      </c>
      <c r="I262">
        <f t="shared" si="29"/>
        <v>0</v>
      </c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3730</v>
      </c>
      <c r="M262" s="13">
        <f t="shared" si="30"/>
        <v>634.1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3801.3</v>
      </c>
      <c r="O262" s="13">
        <f t="shared" si="31"/>
        <v>646.22100000000012</v>
      </c>
      <c r="P262">
        <v>37300</v>
      </c>
      <c r="Q262">
        <v>38013</v>
      </c>
      <c r="R262">
        <v>0.77884291549809059</v>
      </c>
      <c r="S262">
        <v>0.22115708450190941</v>
      </c>
      <c r="T262">
        <v>0.57703551624636329</v>
      </c>
      <c r="U262">
        <v>0.42296448375363671</v>
      </c>
      <c r="V262">
        <v>0.1152742867545353</v>
      </c>
      <c r="W262">
        <v>1202</v>
      </c>
      <c r="X262">
        <f t="shared" si="33"/>
        <v>-52</v>
      </c>
      <c r="Y262">
        <v>1149</v>
      </c>
      <c r="Z262">
        <v>1217.450694988883</v>
      </c>
      <c r="AA262">
        <v>1217.450694988883</v>
      </c>
      <c r="AB262" s="9">
        <v>22.7</v>
      </c>
      <c r="AC262">
        <v>0</v>
      </c>
      <c r="AD262">
        <f t="shared" si="34"/>
        <v>0</v>
      </c>
    </row>
    <row r="263" spans="1:30" x14ac:dyDescent="0.6">
      <c r="A263">
        <v>2015</v>
      </c>
      <c r="B263">
        <v>9</v>
      </c>
      <c r="C263">
        <v>19</v>
      </c>
      <c r="D263">
        <f t="shared" si="32"/>
        <v>6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8"/>
        <v>0</v>
      </c>
      <c r="I263">
        <f t="shared" si="29"/>
        <v>0</v>
      </c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3726.6000000000004</v>
      </c>
      <c r="M263" s="13">
        <f t="shared" si="30"/>
        <v>633.52200000000016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3711.5</v>
      </c>
      <c r="O263" s="13">
        <f t="shared" si="31"/>
        <v>630.95500000000004</v>
      </c>
      <c r="P263">
        <v>37266</v>
      </c>
      <c r="Q263">
        <v>37115</v>
      </c>
      <c r="R263">
        <v>0.74597865015447162</v>
      </c>
      <c r="S263">
        <v>0.25402134984552838</v>
      </c>
      <c r="T263">
        <v>0.44317004946499111</v>
      </c>
      <c r="U263">
        <v>0.55682995053500894</v>
      </c>
      <c r="V263">
        <v>5.2567915106614793E-2</v>
      </c>
      <c r="W263">
        <v>1400</v>
      </c>
      <c r="X263">
        <f t="shared" si="33"/>
        <v>198</v>
      </c>
      <c r="Y263">
        <v>1149</v>
      </c>
      <c r="Z263">
        <v>1175.0497206547441</v>
      </c>
      <c r="AA263">
        <v>1400</v>
      </c>
      <c r="AB263" s="9">
        <v>22.4</v>
      </c>
      <c r="AC263">
        <v>0</v>
      </c>
      <c r="AD263">
        <f t="shared" si="34"/>
        <v>0</v>
      </c>
    </row>
    <row r="264" spans="1:30" x14ac:dyDescent="0.6">
      <c r="A264">
        <v>2015</v>
      </c>
      <c r="B264">
        <v>9</v>
      </c>
      <c r="C264">
        <v>20</v>
      </c>
      <c r="D264">
        <f t="shared" si="32"/>
        <v>7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3343.9</v>
      </c>
      <c r="M264" s="13">
        <f t="shared" si="30"/>
        <v>568.46300000000008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4233.8</v>
      </c>
      <c r="O264" s="13">
        <f t="shared" si="31"/>
        <v>719.74600000000009</v>
      </c>
      <c r="P264">
        <v>33439</v>
      </c>
      <c r="Q264">
        <v>42338</v>
      </c>
      <c r="R264">
        <v>0.81485575526495124</v>
      </c>
      <c r="S264">
        <v>0.1851442447350487</v>
      </c>
      <c r="T264">
        <v>0.52462044350196368</v>
      </c>
      <c r="U264">
        <v>0.47537955649803632</v>
      </c>
      <c r="V264">
        <v>8.8774253463282715E-2</v>
      </c>
      <c r="W264">
        <v>1351</v>
      </c>
      <c r="X264">
        <f t="shared" si="33"/>
        <v>-49</v>
      </c>
      <c r="Y264">
        <v>1149</v>
      </c>
      <c r="Z264">
        <v>1167.8157108737089</v>
      </c>
      <c r="AA264">
        <v>1351</v>
      </c>
      <c r="AB264" s="9">
        <v>22.6</v>
      </c>
      <c r="AC264">
        <v>0</v>
      </c>
      <c r="AD264">
        <f t="shared" si="34"/>
        <v>0</v>
      </c>
    </row>
    <row r="265" spans="1:30" x14ac:dyDescent="0.6">
      <c r="A265">
        <v>2015</v>
      </c>
      <c r="B265">
        <v>9</v>
      </c>
      <c r="C265">
        <v>21</v>
      </c>
      <c r="D265">
        <f t="shared" si="32"/>
        <v>1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5190.1499999999996</v>
      </c>
      <c r="M265" s="13">
        <f t="shared" si="30"/>
        <v>882.32550000000003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5767.8</v>
      </c>
      <c r="O265" s="13">
        <f t="shared" si="31"/>
        <v>980.52600000000007</v>
      </c>
      <c r="P265">
        <v>34601</v>
      </c>
      <c r="Q265">
        <v>38452</v>
      </c>
      <c r="R265">
        <v>0.78190034107534145</v>
      </c>
      <c r="S265">
        <v>0.2180996589246586</v>
      </c>
      <c r="T265">
        <v>0.55180751350772583</v>
      </c>
      <c r="U265">
        <v>0.44819248649227422</v>
      </c>
      <c r="V265">
        <v>0.166697339025769</v>
      </c>
      <c r="W265">
        <v>1140</v>
      </c>
      <c r="X265">
        <f t="shared" si="33"/>
        <v>-211</v>
      </c>
      <c r="Y265">
        <v>1149</v>
      </c>
      <c r="Z265">
        <v>1098.894806961591</v>
      </c>
      <c r="AA265">
        <v>1140</v>
      </c>
      <c r="AB265" s="9">
        <v>23.3</v>
      </c>
      <c r="AC265">
        <v>0</v>
      </c>
      <c r="AD265">
        <f t="shared" si="34"/>
        <v>0</v>
      </c>
    </row>
    <row r="266" spans="1:30" x14ac:dyDescent="0.6">
      <c r="A266">
        <v>2015</v>
      </c>
      <c r="B266">
        <v>9</v>
      </c>
      <c r="C266">
        <v>22</v>
      </c>
      <c r="D266">
        <f t="shared" si="32"/>
        <v>2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8"/>
        <v>0</v>
      </c>
      <c r="I266">
        <f t="shared" si="29"/>
        <v>0</v>
      </c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4056</v>
      </c>
      <c r="M266" s="13">
        <f t="shared" si="30"/>
        <v>689.5200000000001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4692.75</v>
      </c>
      <c r="O266" s="13">
        <f t="shared" si="31"/>
        <v>797.76750000000004</v>
      </c>
      <c r="P266">
        <v>27040</v>
      </c>
      <c r="Q266">
        <v>31285</v>
      </c>
      <c r="R266">
        <v>0.76372366738668807</v>
      </c>
      <c r="S266">
        <v>0.23627633261331199</v>
      </c>
      <c r="T266">
        <v>0.48100121907552279</v>
      </c>
      <c r="U266">
        <v>0.51899878092447727</v>
      </c>
      <c r="V266">
        <v>9.7860675472373648E-2</v>
      </c>
      <c r="W266">
        <v>1065</v>
      </c>
      <c r="X266">
        <f t="shared" si="33"/>
        <v>-75</v>
      </c>
      <c r="Y266">
        <v>1149</v>
      </c>
      <c r="Z266">
        <v>952.9087990088675</v>
      </c>
      <c r="AA266">
        <v>1065</v>
      </c>
      <c r="AB266" s="9">
        <v>23.9</v>
      </c>
      <c r="AC266">
        <v>0</v>
      </c>
      <c r="AD266">
        <f t="shared" si="34"/>
        <v>0</v>
      </c>
    </row>
    <row r="267" spans="1:30" x14ac:dyDescent="0.6">
      <c r="A267">
        <v>2015</v>
      </c>
      <c r="B267">
        <v>9</v>
      </c>
      <c r="C267">
        <v>23</v>
      </c>
      <c r="D267">
        <f t="shared" si="32"/>
        <v>3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3956.3999999999996</v>
      </c>
      <c r="M267" s="13">
        <f t="shared" si="30"/>
        <v>672.58799999999997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5056.05</v>
      </c>
      <c r="O267" s="13">
        <f t="shared" si="31"/>
        <v>859.52850000000012</v>
      </c>
      <c r="P267">
        <v>26376</v>
      </c>
      <c r="Q267">
        <v>33707</v>
      </c>
      <c r="R267">
        <v>0.77254410573587373</v>
      </c>
      <c r="S267">
        <v>0.22745589426412621</v>
      </c>
      <c r="T267">
        <v>0.5978477112041457</v>
      </c>
      <c r="U267">
        <v>0.40215228879585418</v>
      </c>
      <c r="V267">
        <v>0.16403450143167289</v>
      </c>
      <c r="W267">
        <v>1043</v>
      </c>
      <c r="X267">
        <f t="shared" si="33"/>
        <v>-22</v>
      </c>
      <c r="Y267">
        <v>1149</v>
      </c>
      <c r="Z267">
        <v>1160.435919103616</v>
      </c>
      <c r="AA267">
        <v>1043</v>
      </c>
      <c r="AB267" s="9">
        <v>22.3</v>
      </c>
      <c r="AC267">
        <v>49</v>
      </c>
      <c r="AD267">
        <f t="shared" si="34"/>
        <v>1092.7</v>
      </c>
    </row>
    <row r="268" spans="1:30" x14ac:dyDescent="0.6">
      <c r="A268">
        <v>2015</v>
      </c>
      <c r="B268">
        <v>9</v>
      </c>
      <c r="C268">
        <v>24</v>
      </c>
      <c r="D268">
        <f t="shared" si="32"/>
        <v>4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5200.8</v>
      </c>
      <c r="M268" s="13">
        <f t="shared" si="30"/>
        <v>884.13600000000008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5343.5999999999995</v>
      </c>
      <c r="O268" s="13">
        <f t="shared" si="31"/>
        <v>908.41199999999992</v>
      </c>
      <c r="P268">
        <v>34672</v>
      </c>
      <c r="Q268">
        <v>35624</v>
      </c>
      <c r="R268">
        <v>0.7663713905625209</v>
      </c>
      <c r="S268">
        <v>0.23362860943747921</v>
      </c>
      <c r="T268">
        <v>0.4651104722167092</v>
      </c>
      <c r="U268">
        <v>0.5348895277832908</v>
      </c>
      <c r="V268">
        <v>0.1137957013069386</v>
      </c>
      <c r="W268">
        <v>909</v>
      </c>
      <c r="X268">
        <f t="shared" si="33"/>
        <v>-134</v>
      </c>
      <c r="Y268">
        <v>1149</v>
      </c>
      <c r="Z268">
        <v>1117.5972141370589</v>
      </c>
      <c r="AA268">
        <v>909</v>
      </c>
      <c r="AB268" s="9">
        <v>22.9</v>
      </c>
      <c r="AC268">
        <v>2</v>
      </c>
      <c r="AD268">
        <f t="shared" si="34"/>
        <v>45.8</v>
      </c>
    </row>
    <row r="269" spans="1:30" x14ac:dyDescent="0.6">
      <c r="A269">
        <v>2015</v>
      </c>
      <c r="B269">
        <v>9</v>
      </c>
      <c r="C269">
        <v>25</v>
      </c>
      <c r="D269">
        <f t="shared" si="32"/>
        <v>5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4597.3</v>
      </c>
      <c r="M269" s="13">
        <f t="shared" si="30"/>
        <v>781.54100000000005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3608.5</v>
      </c>
      <c r="O269" s="13">
        <f t="shared" si="31"/>
        <v>613.44500000000005</v>
      </c>
      <c r="P269">
        <v>45973</v>
      </c>
      <c r="Q269">
        <v>36085</v>
      </c>
      <c r="R269">
        <v>0.84727856487254993</v>
      </c>
      <c r="S269">
        <v>0.15272143512745009</v>
      </c>
      <c r="T269">
        <v>0.55371779300366608</v>
      </c>
      <c r="U269">
        <v>0.44628220699633392</v>
      </c>
      <c r="V269">
        <v>0.2347757982978102</v>
      </c>
      <c r="W269">
        <v>1237</v>
      </c>
      <c r="X269">
        <f t="shared" si="33"/>
        <v>328</v>
      </c>
      <c r="Y269">
        <v>1149</v>
      </c>
      <c r="Z269">
        <v>1375.74777253822</v>
      </c>
      <c r="AA269">
        <v>1375.74777253822</v>
      </c>
      <c r="AB269" s="9">
        <v>23.2</v>
      </c>
      <c r="AC269">
        <v>0</v>
      </c>
      <c r="AD269">
        <f t="shared" si="34"/>
        <v>0</v>
      </c>
    </row>
    <row r="270" spans="1:30" x14ac:dyDescent="0.6">
      <c r="A270">
        <v>2015</v>
      </c>
      <c r="B270">
        <v>9</v>
      </c>
      <c r="C270">
        <v>26</v>
      </c>
      <c r="D270">
        <f t="shared" si="32"/>
        <v>6</v>
      </c>
      <c r="E270" t="s">
        <v>24</v>
      </c>
      <c r="F270" t="s">
        <v>14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-1</v>
      </c>
      <c r="H270">
        <f t="shared" si="28"/>
        <v>0</v>
      </c>
      <c r="I270">
        <f t="shared" si="29"/>
        <v>1</v>
      </c>
      <c r="J270" s="12" t="s">
        <v>57</v>
      </c>
      <c r="K270" s="12"/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4708.2</v>
      </c>
      <c r="M270" s="13">
        <f t="shared" si="30"/>
        <v>800.39400000000001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3102.3</v>
      </c>
      <c r="O270" s="13">
        <f t="shared" si="31"/>
        <v>527.39100000000008</v>
      </c>
      <c r="P270">
        <v>47082</v>
      </c>
      <c r="Q270">
        <v>31023</v>
      </c>
      <c r="R270">
        <v>0.76484873470302284</v>
      </c>
      <c r="S270">
        <v>0.23515126529697719</v>
      </c>
      <c r="T270">
        <v>0.44118382675475559</v>
      </c>
      <c r="U270">
        <v>0.55881617324524446</v>
      </c>
      <c r="V270">
        <v>9.2359421266841615E-2</v>
      </c>
      <c r="W270">
        <v>1664</v>
      </c>
      <c r="X270">
        <f t="shared" si="33"/>
        <v>427</v>
      </c>
      <c r="Y270">
        <v>1149</v>
      </c>
      <c r="Z270">
        <v>1394.709977937039</v>
      </c>
      <c r="AA270">
        <v>1664</v>
      </c>
      <c r="AB270" s="9">
        <v>23.3</v>
      </c>
      <c r="AC270">
        <v>0</v>
      </c>
      <c r="AD270">
        <f t="shared" si="34"/>
        <v>0</v>
      </c>
    </row>
    <row r="271" spans="1:30" x14ac:dyDescent="0.6">
      <c r="A271">
        <v>2015</v>
      </c>
      <c r="B271">
        <v>9</v>
      </c>
      <c r="C271">
        <v>27</v>
      </c>
      <c r="D271">
        <f t="shared" si="32"/>
        <v>7</v>
      </c>
      <c r="E271" t="s">
        <v>24</v>
      </c>
      <c r="F271" t="s">
        <v>11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1</v>
      </c>
      <c r="I271">
        <f t="shared" si="29"/>
        <v>1</v>
      </c>
      <c r="J271" s="12" t="s">
        <v>57</v>
      </c>
      <c r="K271" s="12"/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4382.2</v>
      </c>
      <c r="M271" s="13">
        <f t="shared" si="30"/>
        <v>744.97400000000005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3259.5</v>
      </c>
      <c r="O271" s="13">
        <f t="shared" si="31"/>
        <v>554.11500000000001</v>
      </c>
      <c r="P271">
        <v>43822</v>
      </c>
      <c r="Q271">
        <v>32595</v>
      </c>
      <c r="R271">
        <v>0.83699566615588294</v>
      </c>
      <c r="S271">
        <v>0.16300433384411711</v>
      </c>
      <c r="T271">
        <v>0.53220270298443673</v>
      </c>
      <c r="U271">
        <v>0.46779729701556327</v>
      </c>
      <c r="V271">
        <v>0.11601365825437029</v>
      </c>
      <c r="W271">
        <v>1746</v>
      </c>
      <c r="X271">
        <f t="shared" si="33"/>
        <v>82</v>
      </c>
      <c r="Y271">
        <v>1149</v>
      </c>
      <c r="Z271">
        <v>1400.0592369749249</v>
      </c>
      <c r="AA271">
        <v>1746</v>
      </c>
      <c r="AB271" s="9">
        <v>22.9</v>
      </c>
      <c r="AC271">
        <v>0</v>
      </c>
      <c r="AD271">
        <f t="shared" si="34"/>
        <v>0</v>
      </c>
    </row>
    <row r="272" spans="1:30" x14ac:dyDescent="0.6">
      <c r="A272">
        <v>2015</v>
      </c>
      <c r="B272">
        <v>9</v>
      </c>
      <c r="C272">
        <v>28</v>
      </c>
      <c r="D272">
        <f t="shared" si="32"/>
        <v>1</v>
      </c>
      <c r="E272" t="s">
        <v>24</v>
      </c>
      <c r="F272" t="s">
        <v>15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1</v>
      </c>
      <c r="H272">
        <f t="shared" si="28"/>
        <v>0</v>
      </c>
      <c r="I272">
        <f t="shared" si="29"/>
        <v>1</v>
      </c>
      <c r="J272" s="12" t="s">
        <v>57</v>
      </c>
      <c r="K272" s="12"/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3961</v>
      </c>
      <c r="M272" s="13">
        <f t="shared" si="30"/>
        <v>673.37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4461.5</v>
      </c>
      <c r="O272" s="13">
        <f t="shared" si="31"/>
        <v>758.45500000000004</v>
      </c>
      <c r="P272">
        <v>39610</v>
      </c>
      <c r="Q272">
        <v>44615</v>
      </c>
      <c r="R272">
        <v>0.79511118312887574</v>
      </c>
      <c r="S272">
        <v>0.2048888168711242</v>
      </c>
      <c r="T272">
        <v>0.53138160176335025</v>
      </c>
      <c r="U272">
        <v>0.4686183982366498</v>
      </c>
      <c r="V272">
        <v>0.17014600157830889</v>
      </c>
      <c r="W272">
        <v>1657</v>
      </c>
      <c r="X272">
        <f t="shared" si="33"/>
        <v>-89</v>
      </c>
      <c r="Y272">
        <v>1149</v>
      </c>
      <c r="Z272">
        <v>1224.10074012529</v>
      </c>
      <c r="AA272">
        <v>1657</v>
      </c>
      <c r="AB272" s="9">
        <v>23.6</v>
      </c>
      <c r="AC272">
        <v>0</v>
      </c>
      <c r="AD272">
        <f t="shared" si="34"/>
        <v>0</v>
      </c>
    </row>
    <row r="273" spans="1:30" x14ac:dyDescent="0.6">
      <c r="A273">
        <v>2015</v>
      </c>
      <c r="B273">
        <v>9</v>
      </c>
      <c r="C273">
        <v>29</v>
      </c>
      <c r="D273">
        <f t="shared" si="32"/>
        <v>2</v>
      </c>
      <c r="E273" t="s">
        <v>24</v>
      </c>
      <c r="F273" t="s">
        <v>17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2</v>
      </c>
      <c r="H273">
        <f t="shared" si="28"/>
        <v>0</v>
      </c>
      <c r="I273">
        <f t="shared" si="29"/>
        <v>1</v>
      </c>
      <c r="J273" s="12" t="s">
        <v>57</v>
      </c>
      <c r="K273" s="12"/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3970.7000000000003</v>
      </c>
      <c r="M273" s="13">
        <f t="shared" si="30"/>
        <v>675.01900000000012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4474.8</v>
      </c>
      <c r="O273" s="13">
        <f t="shared" si="31"/>
        <v>760.71600000000012</v>
      </c>
      <c r="P273">
        <v>39707</v>
      </c>
      <c r="Q273">
        <v>44748</v>
      </c>
      <c r="R273">
        <v>0.81458105963853089</v>
      </c>
      <c r="S273">
        <v>0.18541894036146911</v>
      </c>
      <c r="T273">
        <v>0.50774821744170406</v>
      </c>
      <c r="U273">
        <v>0.49225178255829588</v>
      </c>
      <c r="V273">
        <v>0.19998334927453701</v>
      </c>
      <c r="W273">
        <v>1320</v>
      </c>
      <c r="X273">
        <f t="shared" si="33"/>
        <v>-337</v>
      </c>
      <c r="Y273">
        <v>1149</v>
      </c>
      <c r="Z273">
        <v>1237.519917534237</v>
      </c>
      <c r="AA273">
        <v>1320</v>
      </c>
      <c r="AB273" s="9">
        <v>24</v>
      </c>
      <c r="AC273">
        <v>0</v>
      </c>
      <c r="AD273">
        <f t="shared" si="34"/>
        <v>0</v>
      </c>
    </row>
    <row r="274" spans="1:30" x14ac:dyDescent="0.6">
      <c r="A274">
        <v>2015</v>
      </c>
      <c r="B274">
        <v>9</v>
      </c>
      <c r="C274">
        <v>30</v>
      </c>
      <c r="D274">
        <f t="shared" si="32"/>
        <v>3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8"/>
        <v>0</v>
      </c>
      <c r="I274">
        <f t="shared" si="29"/>
        <v>0</v>
      </c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5977.65</v>
      </c>
      <c r="M274" s="12">
        <f t="shared" si="30"/>
        <v>1016.2005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6779.0999999999995</v>
      </c>
      <c r="O274" s="12">
        <f t="shared" si="31"/>
        <v>1152.4469999999999</v>
      </c>
      <c r="P274">
        <v>39851</v>
      </c>
      <c r="Q274">
        <v>45194</v>
      </c>
      <c r="R274">
        <v>0.83629597047993975</v>
      </c>
      <c r="S274">
        <v>0.16370402952006019</v>
      </c>
      <c r="T274">
        <v>0.57231836046258355</v>
      </c>
      <c r="U274">
        <v>0.42768163953741639</v>
      </c>
      <c r="V274">
        <v>0.25247105518173241</v>
      </c>
      <c r="W274">
        <v>1189</v>
      </c>
      <c r="X274">
        <f t="shared" si="33"/>
        <v>-131</v>
      </c>
      <c r="Y274">
        <v>1149</v>
      </c>
      <c r="Z274">
        <v>1423.7560537549059</v>
      </c>
      <c r="AA274">
        <v>1423.7560537549059</v>
      </c>
      <c r="AB274" s="9">
        <v>20.9</v>
      </c>
      <c r="AC274">
        <v>56.9</v>
      </c>
      <c r="AD274">
        <f t="shared" si="34"/>
        <v>1189.2099999999998</v>
      </c>
    </row>
    <row r="275" spans="1:30" x14ac:dyDescent="0.6">
      <c r="A275">
        <v>2015</v>
      </c>
      <c r="B275">
        <v>10</v>
      </c>
      <c r="C275">
        <v>1</v>
      </c>
      <c r="D275">
        <f t="shared" si="32"/>
        <v>4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8"/>
        <v>0</v>
      </c>
      <c r="I275">
        <f t="shared" si="29"/>
        <v>0</v>
      </c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5899.65</v>
      </c>
      <c r="M275" s="12">
        <f t="shared" si="30"/>
        <v>1002.9405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5421.9</v>
      </c>
      <c r="O275" s="12">
        <f t="shared" si="31"/>
        <v>921.72299999999996</v>
      </c>
      <c r="P275">
        <v>39331</v>
      </c>
      <c r="Q275">
        <v>36146</v>
      </c>
      <c r="R275">
        <v>0.74075561095932685</v>
      </c>
      <c r="S275">
        <v>0.25924438904067321</v>
      </c>
      <c r="T275">
        <v>0.44270937976274621</v>
      </c>
      <c r="U275">
        <v>0.55729062023725384</v>
      </c>
      <c r="V275">
        <v>0.33093404202750848</v>
      </c>
      <c r="W275">
        <v>1204</v>
      </c>
      <c r="X275">
        <f t="shared" si="33"/>
        <v>15</v>
      </c>
      <c r="Y275">
        <v>1149</v>
      </c>
      <c r="Z275">
        <v>1261.549538819211</v>
      </c>
      <c r="AA275">
        <v>1261.549538819211</v>
      </c>
      <c r="AB275" s="9">
        <v>23.6</v>
      </c>
      <c r="AC275">
        <v>24.3</v>
      </c>
      <c r="AD275">
        <f t="shared" si="34"/>
        <v>573.48</v>
      </c>
    </row>
    <row r="276" spans="1:30" x14ac:dyDescent="0.6">
      <c r="A276">
        <v>2015</v>
      </c>
      <c r="B276">
        <v>10</v>
      </c>
      <c r="C276">
        <v>2</v>
      </c>
      <c r="D276">
        <f t="shared" si="32"/>
        <v>5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8"/>
        <v>0</v>
      </c>
      <c r="I276">
        <f t="shared" si="29"/>
        <v>0</v>
      </c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4449</v>
      </c>
      <c r="M276" s="12">
        <f t="shared" si="30"/>
        <v>756.33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3564.7000000000003</v>
      </c>
      <c r="O276" s="12">
        <f t="shared" si="31"/>
        <v>605.99900000000014</v>
      </c>
      <c r="P276">
        <v>44490</v>
      </c>
      <c r="Q276">
        <v>35647</v>
      </c>
      <c r="R276">
        <v>0.76875767283482466</v>
      </c>
      <c r="S276">
        <v>0.23124232716517529</v>
      </c>
      <c r="T276">
        <v>0.51947929848629248</v>
      </c>
      <c r="U276">
        <v>0.48052070151370763</v>
      </c>
      <c r="V276">
        <v>0.15346215828014781</v>
      </c>
      <c r="W276">
        <v>1247</v>
      </c>
      <c r="X276">
        <f t="shared" si="33"/>
        <v>43</v>
      </c>
      <c r="Y276">
        <v>1149</v>
      </c>
      <c r="Z276">
        <v>1311.4326256248589</v>
      </c>
      <c r="AA276">
        <v>1311.4326256248589</v>
      </c>
      <c r="AB276" s="9">
        <v>19.399999999999999</v>
      </c>
      <c r="AC276">
        <v>0</v>
      </c>
      <c r="AD276">
        <f t="shared" si="34"/>
        <v>0</v>
      </c>
    </row>
    <row r="277" spans="1:30" x14ac:dyDescent="0.6">
      <c r="A277">
        <v>2015</v>
      </c>
      <c r="B277">
        <v>10</v>
      </c>
      <c r="C277">
        <v>3</v>
      </c>
      <c r="D277">
        <f t="shared" si="32"/>
        <v>6</v>
      </c>
      <c r="E277" t="s">
        <v>25</v>
      </c>
      <c r="F277" t="s">
        <v>11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8"/>
        <v>1</v>
      </c>
      <c r="I277">
        <f t="shared" si="29"/>
        <v>1</v>
      </c>
      <c r="J277" s="12" t="s">
        <v>61</v>
      </c>
      <c r="K277" s="12"/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4353.2</v>
      </c>
      <c r="M277" s="12">
        <f t="shared" si="30"/>
        <v>740.04399999999998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4241.3</v>
      </c>
      <c r="O277" s="12">
        <f t="shared" si="31"/>
        <v>721.02100000000007</v>
      </c>
      <c r="P277">
        <v>43532</v>
      </c>
      <c r="Q277">
        <v>42413</v>
      </c>
      <c r="R277">
        <v>0.75008169089252885</v>
      </c>
      <c r="S277">
        <v>0.2499183091074712</v>
      </c>
      <c r="T277">
        <v>0.44791662222545758</v>
      </c>
      <c r="U277">
        <v>0.55208337777454231</v>
      </c>
      <c r="V277">
        <v>0.1121391051282456</v>
      </c>
      <c r="W277">
        <v>1378</v>
      </c>
      <c r="X277">
        <f t="shared" si="33"/>
        <v>131</v>
      </c>
      <c r="Y277">
        <v>1149</v>
      </c>
      <c r="Z277">
        <v>1325.8405827456679</v>
      </c>
      <c r="AA277">
        <v>1378</v>
      </c>
      <c r="AB277" s="9">
        <v>21.1</v>
      </c>
      <c r="AC277">
        <v>0</v>
      </c>
      <c r="AD277">
        <f t="shared" si="34"/>
        <v>0</v>
      </c>
    </row>
    <row r="278" spans="1:30" x14ac:dyDescent="0.6">
      <c r="A278">
        <v>2015</v>
      </c>
      <c r="B278">
        <v>10</v>
      </c>
      <c r="C278">
        <v>4</v>
      </c>
      <c r="D278">
        <f t="shared" si="32"/>
        <v>7</v>
      </c>
      <c r="E278" t="s">
        <v>25</v>
      </c>
      <c r="F278" t="s">
        <v>15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8"/>
        <v>0</v>
      </c>
      <c r="I278">
        <f t="shared" si="29"/>
        <v>1</v>
      </c>
      <c r="J278" s="12" t="s">
        <v>61</v>
      </c>
      <c r="K278" s="12"/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4163</v>
      </c>
      <c r="M278" s="12">
        <f t="shared" si="30"/>
        <v>707.71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4752.1000000000004</v>
      </c>
      <c r="O278" s="12">
        <f t="shared" si="31"/>
        <v>807.85700000000008</v>
      </c>
      <c r="P278">
        <v>41630</v>
      </c>
      <c r="Q278">
        <v>47521</v>
      </c>
      <c r="R278">
        <v>0.78359304984552081</v>
      </c>
      <c r="S278">
        <v>0.21640695015447919</v>
      </c>
      <c r="T278">
        <v>0.50369952636856963</v>
      </c>
      <c r="U278">
        <v>0.49630047363143043</v>
      </c>
      <c r="V278">
        <v>0.1643950800902152</v>
      </c>
      <c r="W278">
        <v>1293</v>
      </c>
      <c r="X278">
        <f t="shared" si="33"/>
        <v>-85</v>
      </c>
      <c r="Y278">
        <v>1149</v>
      </c>
      <c r="Z278">
        <v>1336.1874604601869</v>
      </c>
      <c r="AA278">
        <v>1336.1874604601869</v>
      </c>
      <c r="AB278" s="9">
        <v>21.3</v>
      </c>
      <c r="AC278">
        <v>0</v>
      </c>
      <c r="AD278">
        <f t="shared" si="34"/>
        <v>0</v>
      </c>
    </row>
    <row r="279" spans="1:30" x14ac:dyDescent="0.6">
      <c r="A279">
        <v>2015</v>
      </c>
      <c r="B279">
        <v>10</v>
      </c>
      <c r="C279">
        <v>5</v>
      </c>
      <c r="D279">
        <f t="shared" si="32"/>
        <v>1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8"/>
        <v>0</v>
      </c>
      <c r="I279">
        <f t="shared" si="29"/>
        <v>0</v>
      </c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6435.45</v>
      </c>
      <c r="M279" s="13">
        <f t="shared" si="30"/>
        <v>1094.0264999999999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6503.25</v>
      </c>
      <c r="O279" s="13">
        <f t="shared" si="31"/>
        <v>1105.5525</v>
      </c>
      <c r="P279">
        <v>42903</v>
      </c>
      <c r="Q279">
        <v>43355</v>
      </c>
      <c r="R279">
        <v>0.81920360403301018</v>
      </c>
      <c r="S279">
        <v>0.1807963959669899</v>
      </c>
      <c r="T279">
        <v>0.53152534154366282</v>
      </c>
      <c r="U279">
        <v>0.46847465845633718</v>
      </c>
      <c r="V279">
        <v>0.15303703120322701</v>
      </c>
      <c r="W279">
        <v>1172</v>
      </c>
      <c r="X279">
        <f t="shared" si="33"/>
        <v>-121</v>
      </c>
      <c r="Y279">
        <v>1149</v>
      </c>
      <c r="Z279">
        <v>1238.3061168325339</v>
      </c>
      <c r="AA279">
        <v>1238.3061168325339</v>
      </c>
      <c r="AB279" s="9">
        <v>20.9</v>
      </c>
      <c r="AC279">
        <v>0.1</v>
      </c>
      <c r="AD279">
        <f t="shared" si="34"/>
        <v>2.09</v>
      </c>
    </row>
    <row r="280" spans="1:30" x14ac:dyDescent="0.6">
      <c r="A280">
        <v>2015</v>
      </c>
      <c r="B280">
        <v>10</v>
      </c>
      <c r="C280">
        <v>6</v>
      </c>
      <c r="D280">
        <f t="shared" si="32"/>
        <v>2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8"/>
        <v>0</v>
      </c>
      <c r="I280">
        <f t="shared" si="29"/>
        <v>0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5807.7</v>
      </c>
      <c r="M280" s="13">
        <f t="shared" si="30"/>
        <v>987.30900000000008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5316.15</v>
      </c>
      <c r="O280" s="13">
        <f t="shared" si="31"/>
        <v>903.74549999999999</v>
      </c>
      <c r="P280">
        <v>38718</v>
      </c>
      <c r="Q280">
        <v>35441</v>
      </c>
      <c r="R280">
        <v>0.76427915939301139</v>
      </c>
      <c r="S280">
        <v>0.23572084060698861</v>
      </c>
      <c r="T280">
        <v>0.47729287125436709</v>
      </c>
      <c r="U280">
        <v>0.52270712874563285</v>
      </c>
      <c r="V280">
        <v>9.6731156769634508E-2</v>
      </c>
      <c r="W280">
        <v>1205</v>
      </c>
      <c r="X280">
        <f t="shared" si="33"/>
        <v>33</v>
      </c>
      <c r="Y280">
        <v>1149</v>
      </c>
      <c r="Z280">
        <v>1147.5920550315409</v>
      </c>
      <c r="AA280">
        <v>1205</v>
      </c>
      <c r="AB280" s="9">
        <v>20.3</v>
      </c>
      <c r="AC280">
        <v>0</v>
      </c>
      <c r="AD280">
        <f t="shared" si="34"/>
        <v>0</v>
      </c>
    </row>
    <row r="281" spans="1:30" x14ac:dyDescent="0.6">
      <c r="A281">
        <v>2015</v>
      </c>
      <c r="B281">
        <v>10</v>
      </c>
      <c r="C281">
        <v>7</v>
      </c>
      <c r="D281">
        <f t="shared" si="32"/>
        <v>3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8"/>
        <v>0</v>
      </c>
      <c r="I281">
        <f t="shared" si="29"/>
        <v>0</v>
      </c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6396.75</v>
      </c>
      <c r="M281" s="13">
        <f t="shared" si="30"/>
        <v>1087.4475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5786.4</v>
      </c>
      <c r="O281" s="13">
        <f t="shared" si="31"/>
        <v>983.68799999999999</v>
      </c>
      <c r="P281">
        <v>42645</v>
      </c>
      <c r="Q281">
        <v>38576</v>
      </c>
      <c r="R281">
        <v>0.83257814234560312</v>
      </c>
      <c r="S281">
        <v>0.16742185765439691</v>
      </c>
      <c r="T281">
        <v>0.57180333103213099</v>
      </c>
      <c r="U281">
        <v>0.42819666896786901</v>
      </c>
      <c r="V281">
        <v>9.3783888214455047E-2</v>
      </c>
      <c r="W281">
        <v>1289</v>
      </c>
      <c r="X281">
        <f t="shared" si="33"/>
        <v>84</v>
      </c>
      <c r="Y281">
        <v>1149</v>
      </c>
      <c r="Z281">
        <v>1283.0127323048171</v>
      </c>
      <c r="AA281">
        <v>1289</v>
      </c>
      <c r="AB281" s="9">
        <v>20.9</v>
      </c>
      <c r="AC281">
        <v>0</v>
      </c>
      <c r="AD281">
        <f t="shared" si="34"/>
        <v>0</v>
      </c>
    </row>
    <row r="282" spans="1:30" x14ac:dyDescent="0.6">
      <c r="A282">
        <v>2015</v>
      </c>
      <c r="B282">
        <v>10</v>
      </c>
      <c r="C282">
        <v>8</v>
      </c>
      <c r="D282">
        <f t="shared" si="32"/>
        <v>4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8"/>
        <v>0</v>
      </c>
      <c r="I282">
        <f t="shared" si="29"/>
        <v>0</v>
      </c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7076.7</v>
      </c>
      <c r="M282" s="13">
        <f t="shared" si="30"/>
        <v>1203.039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6704.4</v>
      </c>
      <c r="O282" s="13">
        <f t="shared" si="31"/>
        <v>1139.748</v>
      </c>
      <c r="P282">
        <v>47178</v>
      </c>
      <c r="Q282">
        <v>44696</v>
      </c>
      <c r="R282">
        <v>0.73874406527969827</v>
      </c>
      <c r="S282">
        <v>0.26125593472030167</v>
      </c>
      <c r="T282">
        <v>0.44845705682204451</v>
      </c>
      <c r="U282">
        <v>0.5515429431779556</v>
      </c>
      <c r="V282">
        <v>0.2048416604851645</v>
      </c>
      <c r="W282">
        <v>1251</v>
      </c>
      <c r="X282">
        <f t="shared" si="33"/>
        <v>-38</v>
      </c>
      <c r="Y282">
        <v>1149</v>
      </c>
      <c r="Z282">
        <v>1314.2326870381421</v>
      </c>
      <c r="AA282">
        <v>1314.2326870381421</v>
      </c>
      <c r="AB282" s="9">
        <v>20.8</v>
      </c>
      <c r="AC282">
        <v>0</v>
      </c>
      <c r="AD282">
        <f t="shared" si="34"/>
        <v>0</v>
      </c>
    </row>
    <row r="283" spans="1:30" x14ac:dyDescent="0.6">
      <c r="A283">
        <v>2015</v>
      </c>
      <c r="B283">
        <v>10</v>
      </c>
      <c r="C283">
        <v>9</v>
      </c>
      <c r="D283">
        <f t="shared" si="32"/>
        <v>5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8"/>
        <v>1</v>
      </c>
      <c r="I283">
        <f t="shared" si="29"/>
        <v>1</v>
      </c>
      <c r="J283" s="12" t="s">
        <v>67</v>
      </c>
      <c r="K283" s="12"/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4626.4000000000005</v>
      </c>
      <c r="M283" s="13">
        <f t="shared" si="30"/>
        <v>786.48800000000017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3840.5</v>
      </c>
      <c r="O283" s="13">
        <f t="shared" si="31"/>
        <v>652.88499999999999</v>
      </c>
      <c r="P283">
        <v>46264</v>
      </c>
      <c r="Q283">
        <v>38405</v>
      </c>
      <c r="R283">
        <v>0.81121824472440396</v>
      </c>
      <c r="S283">
        <v>0.18878175527559601</v>
      </c>
      <c r="T283">
        <v>0.5397497469528918</v>
      </c>
      <c r="U283">
        <v>0.46025025304710832</v>
      </c>
      <c r="V283">
        <v>3.7824846423909778E-2</v>
      </c>
      <c r="W283">
        <v>1545</v>
      </c>
      <c r="X283">
        <f t="shared" si="33"/>
        <v>294</v>
      </c>
      <c r="Y283">
        <v>1149</v>
      </c>
      <c r="Z283">
        <v>1399.1304448288779</v>
      </c>
      <c r="AA283">
        <v>1545</v>
      </c>
      <c r="AB283" s="9">
        <v>19.2</v>
      </c>
      <c r="AC283">
        <v>0</v>
      </c>
      <c r="AD283">
        <f t="shared" si="34"/>
        <v>0</v>
      </c>
    </row>
    <row r="284" spans="1:30" x14ac:dyDescent="0.6">
      <c r="A284">
        <v>2015</v>
      </c>
      <c r="B284">
        <v>10</v>
      </c>
      <c r="C284">
        <v>10</v>
      </c>
      <c r="D284">
        <f t="shared" si="32"/>
        <v>6</v>
      </c>
      <c r="E284" t="s">
        <v>32</v>
      </c>
      <c r="F284" t="s">
        <v>15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>
        <f t="shared" si="28"/>
        <v>0</v>
      </c>
      <c r="I284">
        <f t="shared" si="29"/>
        <v>1</v>
      </c>
      <c r="J284" s="12" t="s">
        <v>67</v>
      </c>
      <c r="K284" s="12"/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3698.9</v>
      </c>
      <c r="M284" s="13">
        <f t="shared" si="30"/>
        <v>628.8130000000001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4539.5</v>
      </c>
      <c r="O284" s="13">
        <f t="shared" si="31"/>
        <v>771.71500000000003</v>
      </c>
      <c r="P284">
        <v>36989</v>
      </c>
      <c r="Q284">
        <v>45395</v>
      </c>
      <c r="R284">
        <v>0.75529235462935196</v>
      </c>
      <c r="S284">
        <v>0.24470764537064801</v>
      </c>
      <c r="T284">
        <v>0.44957458712764309</v>
      </c>
      <c r="U284">
        <v>0.5504254128723568</v>
      </c>
      <c r="V284">
        <v>0.15767087147786901</v>
      </c>
      <c r="W284">
        <v>1553</v>
      </c>
      <c r="X284">
        <f t="shared" si="33"/>
        <v>8</v>
      </c>
      <c r="Y284">
        <v>1149</v>
      </c>
      <c r="Z284">
        <v>1208.7796411450131</v>
      </c>
      <c r="AA284">
        <v>1553</v>
      </c>
      <c r="AB284" s="9">
        <v>19.899999999999999</v>
      </c>
      <c r="AC284">
        <v>0</v>
      </c>
      <c r="AD284">
        <f t="shared" si="34"/>
        <v>0</v>
      </c>
    </row>
    <row r="285" spans="1:30" x14ac:dyDescent="0.6">
      <c r="A285">
        <v>2015</v>
      </c>
      <c r="B285">
        <v>10</v>
      </c>
      <c r="C285">
        <v>11</v>
      </c>
      <c r="D285">
        <f t="shared" si="32"/>
        <v>7</v>
      </c>
      <c r="E285" t="s">
        <v>77</v>
      </c>
      <c r="F285" t="s">
        <v>17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>
        <f t="shared" si="28"/>
        <v>0</v>
      </c>
      <c r="I285">
        <f t="shared" si="29"/>
        <v>1</v>
      </c>
      <c r="J285" s="12" t="s">
        <v>67</v>
      </c>
      <c r="K285" s="12"/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4250.9000000000005</v>
      </c>
      <c r="M285" s="13">
        <f t="shared" si="30"/>
        <v>722.65300000000013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4786.5</v>
      </c>
      <c r="O285" s="13">
        <f t="shared" si="31"/>
        <v>813.70500000000004</v>
      </c>
      <c r="P285">
        <v>42509</v>
      </c>
      <c r="Q285">
        <v>47865</v>
      </c>
      <c r="R285">
        <v>0.7825414908550582</v>
      </c>
      <c r="S285">
        <v>0.2174585091449418</v>
      </c>
      <c r="T285">
        <v>0.51137174621124659</v>
      </c>
      <c r="U285">
        <v>0.48862825378875352</v>
      </c>
      <c r="V285">
        <v>8.4013890257960466E-2</v>
      </c>
      <c r="W285">
        <v>1485</v>
      </c>
      <c r="X285">
        <f t="shared" si="33"/>
        <v>-68</v>
      </c>
      <c r="Y285">
        <v>1149</v>
      </c>
      <c r="Z285">
        <v>1346.1328716564819</v>
      </c>
      <c r="AA285">
        <v>1485</v>
      </c>
      <c r="AB285" s="9">
        <v>18.3</v>
      </c>
      <c r="AC285">
        <v>0</v>
      </c>
      <c r="AD285">
        <f t="shared" si="34"/>
        <v>0</v>
      </c>
    </row>
    <row r="286" spans="1:30" x14ac:dyDescent="0.6">
      <c r="A286">
        <v>2015</v>
      </c>
      <c r="B286">
        <v>10</v>
      </c>
      <c r="C286">
        <v>12</v>
      </c>
      <c r="D286">
        <f t="shared" si="32"/>
        <v>1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6415.95</v>
      </c>
      <c r="M286" s="13">
        <f t="shared" si="30"/>
        <v>1090.7115000000001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6613.95</v>
      </c>
      <c r="O286" s="13">
        <f t="shared" si="31"/>
        <v>1124.3715</v>
      </c>
      <c r="P286">
        <v>42773</v>
      </c>
      <c r="Q286">
        <v>44093</v>
      </c>
      <c r="R286">
        <v>0.83100997543646216</v>
      </c>
      <c r="S286">
        <v>0.16899002456353779</v>
      </c>
      <c r="T286">
        <v>0.56091131988325771</v>
      </c>
      <c r="U286">
        <v>0.43908868011674218</v>
      </c>
      <c r="V286">
        <v>0.15046532558995951</v>
      </c>
      <c r="W286">
        <v>1278</v>
      </c>
      <c r="X286">
        <f t="shared" si="33"/>
        <v>-207</v>
      </c>
      <c r="Y286">
        <v>1149</v>
      </c>
      <c r="Z286">
        <v>1245.321535591394</v>
      </c>
      <c r="AA286">
        <v>1278</v>
      </c>
      <c r="AB286" s="9">
        <v>18.7</v>
      </c>
      <c r="AC286">
        <v>0.7</v>
      </c>
      <c r="AD286">
        <f t="shared" si="34"/>
        <v>13.089999999999998</v>
      </c>
    </row>
    <row r="287" spans="1:30" x14ac:dyDescent="0.6">
      <c r="A287">
        <v>2015</v>
      </c>
      <c r="B287">
        <v>10</v>
      </c>
      <c r="C287">
        <v>13</v>
      </c>
      <c r="D287">
        <f t="shared" si="32"/>
        <v>2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6070.65</v>
      </c>
      <c r="M287" s="13">
        <f t="shared" si="30"/>
        <v>1032.0105000000001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5840.4</v>
      </c>
      <c r="O287" s="13">
        <f t="shared" si="31"/>
        <v>992.86800000000005</v>
      </c>
      <c r="P287">
        <v>40471</v>
      </c>
      <c r="Q287">
        <v>38936</v>
      </c>
      <c r="R287">
        <v>0.80969271655082686</v>
      </c>
      <c r="S287">
        <v>0.19030728344917311</v>
      </c>
      <c r="T287">
        <v>0.50307796928183957</v>
      </c>
      <c r="U287">
        <v>0.49692203071816038</v>
      </c>
      <c r="V287">
        <v>8.4248079824455535E-2</v>
      </c>
      <c r="W287">
        <v>1231</v>
      </c>
      <c r="X287">
        <f t="shared" si="33"/>
        <v>-47</v>
      </c>
      <c r="Y287">
        <v>1149</v>
      </c>
      <c r="Z287">
        <v>1192.933012423588</v>
      </c>
      <c r="AA287">
        <v>1231</v>
      </c>
      <c r="AB287" s="9">
        <v>18.899999999999999</v>
      </c>
      <c r="AC287">
        <v>0</v>
      </c>
      <c r="AD287">
        <f t="shared" si="34"/>
        <v>0</v>
      </c>
    </row>
    <row r="288" spans="1:30" x14ac:dyDescent="0.6">
      <c r="A288">
        <v>2015</v>
      </c>
      <c r="B288">
        <v>10</v>
      </c>
      <c r="C288">
        <v>14</v>
      </c>
      <c r="D288">
        <f t="shared" si="32"/>
        <v>3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6528.45</v>
      </c>
      <c r="M288" s="13">
        <f t="shared" si="30"/>
        <v>1109.8365000000001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5850.3</v>
      </c>
      <c r="O288" s="13">
        <f t="shared" si="31"/>
        <v>994.55100000000016</v>
      </c>
      <c r="P288">
        <v>43523</v>
      </c>
      <c r="Q288">
        <v>39002</v>
      </c>
      <c r="R288">
        <v>0.78325859593917058</v>
      </c>
      <c r="S288">
        <v>0.2167414040608294</v>
      </c>
      <c r="T288">
        <v>0.5985663905776667</v>
      </c>
      <c r="U288">
        <v>0.40143360942233319</v>
      </c>
      <c r="V288">
        <v>0.28488480775389979</v>
      </c>
      <c r="W288">
        <v>1438</v>
      </c>
      <c r="X288">
        <f t="shared" si="33"/>
        <v>207</v>
      </c>
      <c r="Y288">
        <v>1149</v>
      </c>
      <c r="Z288">
        <v>1293.597456710168</v>
      </c>
      <c r="AA288">
        <v>1438</v>
      </c>
      <c r="AB288" s="9">
        <v>18.8</v>
      </c>
      <c r="AC288">
        <v>0</v>
      </c>
      <c r="AD288">
        <f t="shared" si="34"/>
        <v>0</v>
      </c>
    </row>
    <row r="289" spans="1:30" x14ac:dyDescent="0.6">
      <c r="A289">
        <v>2015</v>
      </c>
      <c r="B289">
        <v>10</v>
      </c>
      <c r="C289">
        <v>15</v>
      </c>
      <c r="D289">
        <f t="shared" si="32"/>
        <v>4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6789.3</v>
      </c>
      <c r="M289" s="13">
        <f t="shared" si="30"/>
        <v>1154.181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6480.5999999999995</v>
      </c>
      <c r="O289" s="13">
        <f t="shared" si="31"/>
        <v>1101.702</v>
      </c>
      <c r="P289">
        <v>45262</v>
      </c>
      <c r="Q289">
        <v>43204</v>
      </c>
      <c r="R289">
        <v>0.72648258280999578</v>
      </c>
      <c r="S289">
        <v>0.27351741719000422</v>
      </c>
      <c r="T289">
        <v>0.43758806025578589</v>
      </c>
      <c r="U289">
        <v>0.56241193974421411</v>
      </c>
      <c r="V289">
        <v>0.19916698815420861</v>
      </c>
      <c r="W289">
        <v>1378</v>
      </c>
      <c r="X289">
        <f t="shared" si="33"/>
        <v>-60</v>
      </c>
      <c r="Y289">
        <v>1149</v>
      </c>
      <c r="Z289">
        <v>1269.626332094969</v>
      </c>
      <c r="AA289">
        <v>1378</v>
      </c>
      <c r="AB289" s="9">
        <v>19.2</v>
      </c>
      <c r="AC289">
        <v>0</v>
      </c>
      <c r="AD289">
        <f t="shared" si="34"/>
        <v>0</v>
      </c>
    </row>
    <row r="290" spans="1:30" x14ac:dyDescent="0.6">
      <c r="A290">
        <v>2015</v>
      </c>
      <c r="B290">
        <v>10</v>
      </c>
      <c r="C290">
        <v>16</v>
      </c>
      <c r="D290">
        <f t="shared" si="32"/>
        <v>5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4471.4000000000005</v>
      </c>
      <c r="M290" s="13">
        <f t="shared" si="30"/>
        <v>760.13800000000015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4486.1000000000004</v>
      </c>
      <c r="O290" s="13">
        <f t="shared" si="31"/>
        <v>762.63700000000017</v>
      </c>
      <c r="P290">
        <v>44714</v>
      </c>
      <c r="Q290">
        <v>44861</v>
      </c>
      <c r="R290">
        <v>0.80682656460458657</v>
      </c>
      <c r="S290">
        <v>0.1931734353954134</v>
      </c>
      <c r="T290">
        <v>0.55010915278470751</v>
      </c>
      <c r="U290">
        <v>0.44989084721529238</v>
      </c>
      <c r="V290">
        <v>0.3690299677164785</v>
      </c>
      <c r="W290">
        <v>1393</v>
      </c>
      <c r="X290">
        <f t="shared" si="33"/>
        <v>15</v>
      </c>
      <c r="Y290">
        <v>1149</v>
      </c>
      <c r="Z290">
        <v>1331.9254737922449</v>
      </c>
      <c r="AA290">
        <v>1393</v>
      </c>
      <c r="AB290" s="9">
        <v>18.600000000000001</v>
      </c>
      <c r="AC290">
        <v>0</v>
      </c>
      <c r="AD290">
        <f t="shared" si="34"/>
        <v>0</v>
      </c>
    </row>
    <row r="291" spans="1:30" x14ac:dyDescent="0.6">
      <c r="A291">
        <v>2015</v>
      </c>
      <c r="B291">
        <v>10</v>
      </c>
      <c r="C291">
        <v>17</v>
      </c>
      <c r="D291">
        <f t="shared" si="32"/>
        <v>6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4610.5</v>
      </c>
      <c r="M291" s="13">
        <f t="shared" si="30"/>
        <v>783.78500000000008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4668.1000000000004</v>
      </c>
      <c r="O291" s="13">
        <f t="shared" si="31"/>
        <v>793.57700000000011</v>
      </c>
      <c r="P291">
        <v>46105</v>
      </c>
      <c r="Q291">
        <v>46681</v>
      </c>
      <c r="R291">
        <v>0.79352169344666645</v>
      </c>
      <c r="S291">
        <v>0.20647830655333349</v>
      </c>
      <c r="T291">
        <v>0.49257560135524148</v>
      </c>
      <c r="U291">
        <v>0.50742439864475852</v>
      </c>
      <c r="V291">
        <v>0.2564928125596192</v>
      </c>
      <c r="W291">
        <v>1707</v>
      </c>
      <c r="X291">
        <f t="shared" si="33"/>
        <v>314</v>
      </c>
      <c r="Y291">
        <v>1149</v>
      </c>
      <c r="Z291">
        <v>1349.4424229067979</v>
      </c>
      <c r="AA291">
        <v>1707</v>
      </c>
      <c r="AB291" s="9">
        <v>19.100000000000001</v>
      </c>
      <c r="AC291">
        <v>0</v>
      </c>
      <c r="AD291">
        <f t="shared" si="34"/>
        <v>0</v>
      </c>
    </row>
    <row r="292" spans="1:30" x14ac:dyDescent="0.6">
      <c r="A292">
        <v>2015</v>
      </c>
      <c r="B292">
        <v>10</v>
      </c>
      <c r="C292">
        <v>18</v>
      </c>
      <c r="D292">
        <f t="shared" si="32"/>
        <v>7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4516.1000000000004</v>
      </c>
      <c r="M292" s="13">
        <f t="shared" si="30"/>
        <v>767.73700000000008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4716.8</v>
      </c>
      <c r="O292" s="13">
        <f t="shared" si="31"/>
        <v>801.85600000000011</v>
      </c>
      <c r="P292">
        <v>45161</v>
      </c>
      <c r="Q292">
        <v>47168</v>
      </c>
      <c r="R292">
        <v>0.78358934390667134</v>
      </c>
      <c r="S292">
        <v>0.21641065609332871</v>
      </c>
      <c r="T292">
        <v>0.52025205934849694</v>
      </c>
      <c r="U292">
        <v>0.47974794065150311</v>
      </c>
      <c r="V292">
        <v>0.20098346357997601</v>
      </c>
      <c r="W292">
        <v>1637</v>
      </c>
      <c r="X292">
        <f t="shared" si="33"/>
        <v>-70</v>
      </c>
      <c r="Y292">
        <v>1149</v>
      </c>
      <c r="Z292">
        <v>1357.330419942788</v>
      </c>
      <c r="AA292">
        <v>1637</v>
      </c>
      <c r="AB292" s="9">
        <v>19.100000000000001</v>
      </c>
      <c r="AC292">
        <v>0</v>
      </c>
      <c r="AD292">
        <f t="shared" si="34"/>
        <v>0</v>
      </c>
    </row>
    <row r="293" spans="1:30" x14ac:dyDescent="0.6">
      <c r="A293">
        <v>2015</v>
      </c>
      <c r="B293">
        <v>10</v>
      </c>
      <c r="C293">
        <v>19</v>
      </c>
      <c r="D293">
        <f t="shared" si="32"/>
        <v>1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6621.75</v>
      </c>
      <c r="M293" s="13">
        <f t="shared" si="30"/>
        <v>1125.6975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6820.8</v>
      </c>
      <c r="O293" s="13">
        <f t="shared" si="31"/>
        <v>1159.5360000000001</v>
      </c>
      <c r="P293">
        <v>44145</v>
      </c>
      <c r="Q293">
        <v>45472</v>
      </c>
      <c r="R293">
        <v>0.80517455434438356</v>
      </c>
      <c r="S293">
        <v>0.19482544565561641</v>
      </c>
      <c r="T293">
        <v>0.51889099311794629</v>
      </c>
      <c r="U293">
        <v>0.48110900688205371</v>
      </c>
      <c r="V293">
        <v>0.2329438920712722</v>
      </c>
      <c r="W293">
        <v>1339</v>
      </c>
      <c r="X293">
        <f t="shared" si="33"/>
        <v>-298</v>
      </c>
      <c r="Y293">
        <v>1149</v>
      </c>
      <c r="Z293">
        <v>1248.8728928021501</v>
      </c>
      <c r="AA293">
        <v>1339</v>
      </c>
      <c r="AB293" s="9">
        <v>19.600000000000001</v>
      </c>
      <c r="AC293">
        <v>0</v>
      </c>
      <c r="AD293">
        <f t="shared" si="34"/>
        <v>0</v>
      </c>
    </row>
    <row r="294" spans="1:30" x14ac:dyDescent="0.6">
      <c r="A294">
        <v>2015</v>
      </c>
      <c r="B294">
        <v>10</v>
      </c>
      <c r="C294">
        <v>20</v>
      </c>
      <c r="D294">
        <f t="shared" si="32"/>
        <v>2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6018.15</v>
      </c>
      <c r="M294" s="13">
        <f t="shared" si="30"/>
        <v>1023.0855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6199.95</v>
      </c>
      <c r="O294" s="13">
        <f t="shared" si="31"/>
        <v>1053.9915000000001</v>
      </c>
      <c r="P294">
        <v>40121</v>
      </c>
      <c r="Q294">
        <v>41333</v>
      </c>
      <c r="R294">
        <v>0.7800208901015353</v>
      </c>
      <c r="S294">
        <v>0.2199791098984647</v>
      </c>
      <c r="T294">
        <v>0.48565598390403719</v>
      </c>
      <c r="U294">
        <v>0.51242830728370214</v>
      </c>
      <c r="V294">
        <v>0.245622086118471</v>
      </c>
      <c r="W294">
        <v>1331</v>
      </c>
      <c r="X294">
        <f t="shared" si="33"/>
        <v>-8</v>
      </c>
      <c r="Y294">
        <v>1149</v>
      </c>
      <c r="Z294">
        <v>1176.247287188148</v>
      </c>
      <c r="AA294">
        <v>1331</v>
      </c>
      <c r="AB294" s="9">
        <v>19.5</v>
      </c>
      <c r="AC294">
        <v>0</v>
      </c>
      <c r="AD294">
        <f t="shared" si="34"/>
        <v>0</v>
      </c>
    </row>
    <row r="295" spans="1:30" x14ac:dyDescent="0.6">
      <c r="A295">
        <v>2015</v>
      </c>
      <c r="B295">
        <v>10</v>
      </c>
      <c r="C295">
        <v>21</v>
      </c>
      <c r="D295">
        <f t="shared" si="32"/>
        <v>3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6319.05</v>
      </c>
      <c r="M295" s="13">
        <f t="shared" si="30"/>
        <v>1074.2385000000002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6102</v>
      </c>
      <c r="O295" s="13">
        <f t="shared" si="31"/>
        <v>1037.3400000000001</v>
      </c>
      <c r="P295">
        <v>42127</v>
      </c>
      <c r="Q295">
        <v>40680</v>
      </c>
      <c r="R295">
        <v>0.83909815850209957</v>
      </c>
      <c r="S295">
        <v>0.16090184149790041</v>
      </c>
      <c r="T295">
        <v>0.57793425857055991</v>
      </c>
      <c r="U295">
        <v>0.42206574142943998</v>
      </c>
      <c r="V295">
        <v>0.19166480308152081</v>
      </c>
      <c r="W295">
        <v>1321</v>
      </c>
      <c r="X295">
        <f t="shared" si="33"/>
        <v>-10</v>
      </c>
      <c r="Y295">
        <v>1149</v>
      </c>
      <c r="Z295">
        <v>1275.2224985708669</v>
      </c>
      <c r="AA295">
        <v>1321</v>
      </c>
      <c r="AB295" s="9">
        <v>20.100000000000001</v>
      </c>
      <c r="AC295">
        <v>0</v>
      </c>
      <c r="AD295">
        <f t="shared" si="34"/>
        <v>0</v>
      </c>
    </row>
    <row r="296" spans="1:30" x14ac:dyDescent="0.6">
      <c r="A296">
        <v>2015</v>
      </c>
      <c r="B296">
        <v>10</v>
      </c>
      <c r="C296">
        <v>22</v>
      </c>
      <c r="D296">
        <f t="shared" si="32"/>
        <v>4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6547.5</v>
      </c>
      <c r="M296" s="13">
        <f t="shared" si="30"/>
        <v>1113.075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6303.3</v>
      </c>
      <c r="O296" s="13">
        <f t="shared" si="31"/>
        <v>1071.5610000000001</v>
      </c>
      <c r="P296">
        <v>43650</v>
      </c>
      <c r="Q296">
        <v>42022</v>
      </c>
      <c r="R296">
        <v>0.73822465529115422</v>
      </c>
      <c r="S296">
        <v>0.26177534470884578</v>
      </c>
      <c r="T296">
        <v>0.44416974525940628</v>
      </c>
      <c r="U296">
        <v>0.55583025474059367</v>
      </c>
      <c r="V296">
        <v>0.28633527031854888</v>
      </c>
      <c r="W296">
        <v>1317</v>
      </c>
      <c r="X296">
        <f t="shared" si="33"/>
        <v>-4</v>
      </c>
      <c r="Y296">
        <v>1149</v>
      </c>
      <c r="Z296">
        <v>1249.2059291364931</v>
      </c>
      <c r="AA296">
        <v>1317</v>
      </c>
      <c r="AB296" s="9">
        <v>20.399999999999999</v>
      </c>
      <c r="AC296">
        <v>0</v>
      </c>
      <c r="AD296">
        <f t="shared" si="34"/>
        <v>0</v>
      </c>
    </row>
    <row r="297" spans="1:30" x14ac:dyDescent="0.6">
      <c r="A297">
        <v>2015</v>
      </c>
      <c r="B297">
        <v>10</v>
      </c>
      <c r="C297">
        <v>23</v>
      </c>
      <c r="D297">
        <f t="shared" si="32"/>
        <v>5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4378.5</v>
      </c>
      <c r="M297" s="13">
        <f t="shared" si="30"/>
        <v>744.34500000000003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4572.2</v>
      </c>
      <c r="O297" s="13">
        <f t="shared" si="31"/>
        <v>777.274</v>
      </c>
      <c r="P297">
        <v>43785</v>
      </c>
      <c r="Q297">
        <v>45722</v>
      </c>
      <c r="R297">
        <v>0.79423719681365346</v>
      </c>
      <c r="S297">
        <v>0.20576280318634649</v>
      </c>
      <c r="T297">
        <v>0.5943695233620343</v>
      </c>
      <c r="U297">
        <v>0.40563047663796581</v>
      </c>
      <c r="V297">
        <v>0.18194523251701911</v>
      </c>
      <c r="W297">
        <v>1268</v>
      </c>
      <c r="X297">
        <f t="shared" si="33"/>
        <v>-49</v>
      </c>
      <c r="Y297">
        <v>1149</v>
      </c>
      <c r="Z297">
        <v>1331.606144972513</v>
      </c>
      <c r="AA297">
        <v>1331.606144972513</v>
      </c>
      <c r="AB297" s="9">
        <v>19.2</v>
      </c>
      <c r="AC297">
        <v>0</v>
      </c>
      <c r="AD297">
        <f t="shared" si="34"/>
        <v>0</v>
      </c>
    </row>
    <row r="298" spans="1:30" x14ac:dyDescent="0.6">
      <c r="A298">
        <v>2015</v>
      </c>
      <c r="B298">
        <v>10</v>
      </c>
      <c r="C298">
        <v>24</v>
      </c>
      <c r="D298">
        <f t="shared" si="32"/>
        <v>6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4486.1000000000004</v>
      </c>
      <c r="M298" s="13">
        <f t="shared" si="30"/>
        <v>762.63700000000017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4652.3</v>
      </c>
      <c r="O298" s="13">
        <f t="shared" si="31"/>
        <v>790.89100000000008</v>
      </c>
      <c r="P298">
        <v>44861</v>
      </c>
      <c r="Q298">
        <v>46523</v>
      </c>
      <c r="R298">
        <v>0.83661305095614824</v>
      </c>
      <c r="S298">
        <v>0.16338694904385179</v>
      </c>
      <c r="T298">
        <v>0.47618059765275811</v>
      </c>
      <c r="U298">
        <v>0.52381940234724189</v>
      </c>
      <c r="V298">
        <v>0.17925940126765119</v>
      </c>
      <c r="W298">
        <v>1598</v>
      </c>
      <c r="X298">
        <f t="shared" si="33"/>
        <v>330</v>
      </c>
      <c r="Y298">
        <v>1149</v>
      </c>
      <c r="Z298">
        <v>1330.482652451404</v>
      </c>
      <c r="AA298">
        <v>1598</v>
      </c>
      <c r="AB298" s="9">
        <v>19.5</v>
      </c>
      <c r="AC298">
        <v>0</v>
      </c>
      <c r="AD298">
        <f t="shared" si="34"/>
        <v>0</v>
      </c>
    </row>
    <row r="299" spans="1:30" x14ac:dyDescent="0.6">
      <c r="A299">
        <v>2015</v>
      </c>
      <c r="B299">
        <v>10</v>
      </c>
      <c r="C299">
        <v>25</v>
      </c>
      <c r="D299">
        <f t="shared" si="32"/>
        <v>7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4215.3</v>
      </c>
      <c r="M299" s="13">
        <f t="shared" si="30"/>
        <v>716.60100000000011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4349.8</v>
      </c>
      <c r="O299" s="13">
        <f t="shared" si="31"/>
        <v>739.46600000000012</v>
      </c>
      <c r="P299">
        <v>42153</v>
      </c>
      <c r="Q299">
        <v>43498</v>
      </c>
      <c r="R299">
        <v>0.78736260400960878</v>
      </c>
      <c r="S299">
        <v>0.21263739599039119</v>
      </c>
      <c r="T299">
        <v>0.46962868638468142</v>
      </c>
      <c r="U299">
        <v>0.53037131361531864</v>
      </c>
      <c r="V299">
        <v>0.15605079945160061</v>
      </c>
      <c r="W299">
        <v>1514</v>
      </c>
      <c r="X299">
        <f t="shared" si="33"/>
        <v>-84</v>
      </c>
      <c r="Y299">
        <v>1149</v>
      </c>
      <c r="Z299">
        <v>1285.5475482743491</v>
      </c>
      <c r="AA299">
        <v>1514</v>
      </c>
      <c r="AB299" s="9">
        <v>19</v>
      </c>
      <c r="AC299">
        <v>0</v>
      </c>
      <c r="AD299">
        <f t="shared" si="34"/>
        <v>0</v>
      </c>
    </row>
    <row r="300" spans="1:30" x14ac:dyDescent="0.6">
      <c r="A300">
        <v>2015</v>
      </c>
      <c r="B300">
        <v>10</v>
      </c>
      <c r="C300">
        <v>26</v>
      </c>
      <c r="D300">
        <f t="shared" si="32"/>
        <v>1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5989.2</v>
      </c>
      <c r="M300" s="13">
        <f t="shared" si="30"/>
        <v>1018.164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6250.3499999999995</v>
      </c>
      <c r="O300" s="13">
        <f t="shared" si="31"/>
        <v>1062.5595000000001</v>
      </c>
      <c r="P300">
        <v>39928</v>
      </c>
      <c r="Q300">
        <v>41669</v>
      </c>
      <c r="R300">
        <v>0.80131664518483214</v>
      </c>
      <c r="S300">
        <v>0.198683354815168</v>
      </c>
      <c r="T300">
        <v>0.57163676498284388</v>
      </c>
      <c r="U300">
        <v>0.42836323501715601</v>
      </c>
      <c r="V300">
        <v>0.16340739048678429</v>
      </c>
      <c r="W300">
        <v>1271</v>
      </c>
      <c r="X300">
        <f t="shared" si="33"/>
        <v>-243</v>
      </c>
      <c r="Y300">
        <v>1149</v>
      </c>
      <c r="Z300">
        <v>1192.40527083745</v>
      </c>
      <c r="AA300">
        <v>1271</v>
      </c>
      <c r="AB300" s="9">
        <v>19.100000000000001</v>
      </c>
      <c r="AC300">
        <v>0</v>
      </c>
      <c r="AD300">
        <f t="shared" si="34"/>
        <v>0</v>
      </c>
    </row>
    <row r="301" spans="1:30" x14ac:dyDescent="0.6">
      <c r="A301">
        <v>2015</v>
      </c>
      <c r="B301">
        <v>10</v>
      </c>
      <c r="C301">
        <v>27</v>
      </c>
      <c r="D301">
        <f t="shared" si="32"/>
        <v>2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5629.05</v>
      </c>
      <c r="M301" s="13">
        <f t="shared" si="30"/>
        <v>956.93850000000009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5908.8</v>
      </c>
      <c r="O301" s="13">
        <f t="shared" si="31"/>
        <v>1004.4960000000001</v>
      </c>
      <c r="P301">
        <v>37527</v>
      </c>
      <c r="Q301">
        <v>39392</v>
      </c>
      <c r="R301">
        <v>0.81534412330365935</v>
      </c>
      <c r="S301">
        <v>0.1846558766963407</v>
      </c>
      <c r="T301">
        <v>0.56027702192202533</v>
      </c>
      <c r="U301">
        <v>0.43972297807797461</v>
      </c>
      <c r="V301">
        <v>0.17891920025182281</v>
      </c>
      <c r="W301">
        <v>1314</v>
      </c>
      <c r="X301">
        <f t="shared" si="33"/>
        <v>43</v>
      </c>
      <c r="Y301">
        <v>1149</v>
      </c>
      <c r="Z301">
        <v>1180.884439546667</v>
      </c>
      <c r="AA301">
        <v>1314</v>
      </c>
      <c r="AB301" s="9">
        <v>17.899999999999999</v>
      </c>
      <c r="AC301">
        <v>5.9</v>
      </c>
      <c r="AD301">
        <f t="shared" si="34"/>
        <v>105.61</v>
      </c>
    </row>
    <row r="302" spans="1:30" x14ac:dyDescent="0.6">
      <c r="A302">
        <v>2015</v>
      </c>
      <c r="B302">
        <v>10</v>
      </c>
      <c r="C302">
        <v>28</v>
      </c>
      <c r="D302">
        <f t="shared" si="32"/>
        <v>3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5760.9</v>
      </c>
      <c r="M302" s="13">
        <f t="shared" si="30"/>
        <v>979.35299999999995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5852.55</v>
      </c>
      <c r="O302" s="13">
        <f t="shared" si="31"/>
        <v>994.93350000000009</v>
      </c>
      <c r="P302">
        <v>38406</v>
      </c>
      <c r="Q302">
        <v>39017</v>
      </c>
      <c r="R302">
        <v>0.79176047928958415</v>
      </c>
      <c r="S302">
        <v>0.20823952071041579</v>
      </c>
      <c r="T302">
        <v>0.57826974528696795</v>
      </c>
      <c r="U302">
        <v>0.42173025471303199</v>
      </c>
      <c r="V302">
        <v>0.1067396781149733</v>
      </c>
      <c r="W302">
        <v>1331</v>
      </c>
      <c r="X302">
        <f t="shared" si="33"/>
        <v>17</v>
      </c>
      <c r="Y302">
        <v>1149</v>
      </c>
      <c r="Z302">
        <v>1191.7747639165059</v>
      </c>
      <c r="AA302">
        <v>1331</v>
      </c>
      <c r="AB302" s="9">
        <v>16.8</v>
      </c>
      <c r="AC302">
        <v>0</v>
      </c>
      <c r="AD302">
        <f t="shared" si="34"/>
        <v>0</v>
      </c>
    </row>
    <row r="303" spans="1:30" x14ac:dyDescent="0.6">
      <c r="A303">
        <v>2015</v>
      </c>
      <c r="B303">
        <v>10</v>
      </c>
      <c r="C303">
        <v>29</v>
      </c>
      <c r="D303">
        <f t="shared" si="32"/>
        <v>4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6170.55</v>
      </c>
      <c r="M303" s="13">
        <f t="shared" si="30"/>
        <v>1048.9935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6045.45</v>
      </c>
      <c r="O303" s="13">
        <f t="shared" si="31"/>
        <v>1027.7265</v>
      </c>
      <c r="P303">
        <v>41137</v>
      </c>
      <c r="Q303">
        <v>40303</v>
      </c>
      <c r="R303">
        <v>0.73801923936452074</v>
      </c>
      <c r="S303">
        <v>0.26198076063547932</v>
      </c>
      <c r="T303">
        <v>0.44411190484920071</v>
      </c>
      <c r="U303">
        <v>0.55588809515079929</v>
      </c>
      <c r="V303">
        <v>0.18892019538571261</v>
      </c>
      <c r="W303">
        <v>1305</v>
      </c>
      <c r="X303">
        <f t="shared" si="33"/>
        <v>-26</v>
      </c>
      <c r="Y303">
        <v>1149</v>
      </c>
      <c r="Z303">
        <v>1196.025027139741</v>
      </c>
      <c r="AA303">
        <v>1305</v>
      </c>
      <c r="AB303" s="9">
        <v>17.2</v>
      </c>
      <c r="AC303">
        <v>0</v>
      </c>
      <c r="AD303">
        <f t="shared" si="34"/>
        <v>0</v>
      </c>
    </row>
    <row r="304" spans="1:30" x14ac:dyDescent="0.6">
      <c r="A304">
        <v>2015</v>
      </c>
      <c r="B304">
        <v>10</v>
      </c>
      <c r="C304">
        <v>30</v>
      </c>
      <c r="D304">
        <f t="shared" si="32"/>
        <v>5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4107.1000000000004</v>
      </c>
      <c r="M304" s="13">
        <f t="shared" si="30"/>
        <v>698.20700000000011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4187.9000000000005</v>
      </c>
      <c r="O304" s="13">
        <f t="shared" si="31"/>
        <v>711.9430000000001</v>
      </c>
      <c r="P304">
        <v>41071</v>
      </c>
      <c r="Q304">
        <v>41879</v>
      </c>
      <c r="R304">
        <v>0.84555454764558691</v>
      </c>
      <c r="S304">
        <v>0.15444545235441309</v>
      </c>
      <c r="T304">
        <v>0.53863850978530015</v>
      </c>
      <c r="U304">
        <v>0.46136149021469991</v>
      </c>
      <c r="V304">
        <v>0.17314972484925351</v>
      </c>
      <c r="W304">
        <v>1223</v>
      </c>
      <c r="X304">
        <f t="shared" si="33"/>
        <v>-82</v>
      </c>
      <c r="Y304">
        <v>1149</v>
      </c>
      <c r="Z304">
        <v>1259.3221706625541</v>
      </c>
      <c r="AA304">
        <v>1259.3221706625541</v>
      </c>
      <c r="AB304" s="9">
        <v>14.5</v>
      </c>
      <c r="AC304">
        <v>0</v>
      </c>
      <c r="AD304">
        <f t="shared" si="34"/>
        <v>0</v>
      </c>
    </row>
    <row r="305" spans="1:30" x14ac:dyDescent="0.6">
      <c r="A305">
        <v>2015</v>
      </c>
      <c r="B305">
        <v>10</v>
      </c>
      <c r="C305">
        <v>31</v>
      </c>
      <c r="D305">
        <f t="shared" si="32"/>
        <v>6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4090.3</v>
      </c>
      <c r="M305" s="13">
        <f t="shared" si="30"/>
        <v>695.35100000000011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4115.4000000000005</v>
      </c>
      <c r="O305" s="13">
        <f t="shared" si="31"/>
        <v>699.61800000000017</v>
      </c>
      <c r="P305">
        <v>40903</v>
      </c>
      <c r="Q305">
        <v>41154</v>
      </c>
      <c r="R305">
        <v>0.85888517455290991</v>
      </c>
      <c r="S305">
        <v>0.14111482544709</v>
      </c>
      <c r="T305">
        <v>0.57018325733630315</v>
      </c>
      <c r="U305">
        <v>0.42981674266369679</v>
      </c>
      <c r="V305">
        <v>0.15414444064905361</v>
      </c>
      <c r="W305">
        <v>1487</v>
      </c>
      <c r="X305">
        <f t="shared" si="33"/>
        <v>264</v>
      </c>
      <c r="Y305">
        <v>1149</v>
      </c>
      <c r="Z305">
        <v>1282.8660799932611</v>
      </c>
      <c r="AA305">
        <v>1487</v>
      </c>
      <c r="AB305" s="9">
        <v>13.1</v>
      </c>
      <c r="AC305">
        <v>0</v>
      </c>
      <c r="AD305">
        <f t="shared" si="34"/>
        <v>0</v>
      </c>
    </row>
    <row r="306" spans="1:30" x14ac:dyDescent="0.6">
      <c r="A306">
        <v>2015</v>
      </c>
      <c r="B306">
        <v>11</v>
      </c>
      <c r="C306">
        <v>1</v>
      </c>
      <c r="D306">
        <f t="shared" si="32"/>
        <v>7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4037.5</v>
      </c>
      <c r="M306" s="13">
        <f t="shared" si="30"/>
        <v>686.375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4492.4000000000005</v>
      </c>
      <c r="O306" s="13">
        <f t="shared" si="31"/>
        <v>763.7080000000002</v>
      </c>
      <c r="P306">
        <v>40375</v>
      </c>
      <c r="Q306">
        <v>44924</v>
      </c>
      <c r="R306">
        <v>0.79117197645341664</v>
      </c>
      <c r="S306">
        <v>0.20882802354658339</v>
      </c>
      <c r="T306">
        <v>0.48353461203359782</v>
      </c>
      <c r="U306">
        <v>0.51646538796640218</v>
      </c>
      <c r="V306">
        <v>0.18159374338380421</v>
      </c>
      <c r="W306">
        <v>1562</v>
      </c>
      <c r="X306">
        <f t="shared" si="33"/>
        <v>75</v>
      </c>
      <c r="Y306">
        <v>1149</v>
      </c>
      <c r="Z306">
        <v>1246.758228385698</v>
      </c>
      <c r="AA306">
        <v>1562</v>
      </c>
      <c r="AB306" s="9">
        <v>13</v>
      </c>
      <c r="AC306">
        <v>0.9</v>
      </c>
      <c r="AD306">
        <f t="shared" si="34"/>
        <v>11.700000000000001</v>
      </c>
    </row>
    <row r="307" spans="1:30" x14ac:dyDescent="0.6">
      <c r="A307">
        <v>2015</v>
      </c>
      <c r="B307">
        <v>11</v>
      </c>
      <c r="C307">
        <v>2</v>
      </c>
      <c r="D307">
        <f t="shared" si="32"/>
        <v>1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5888.0999999999995</v>
      </c>
      <c r="M307" s="13">
        <f t="shared" si="30"/>
        <v>1000.977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6152.7</v>
      </c>
      <c r="O307" s="13">
        <f t="shared" si="31"/>
        <v>1045.9590000000001</v>
      </c>
      <c r="P307">
        <v>39254</v>
      </c>
      <c r="Q307">
        <v>41018</v>
      </c>
      <c r="R307">
        <v>0.83535677734771507</v>
      </c>
      <c r="S307">
        <v>0.16464322265228501</v>
      </c>
      <c r="T307">
        <v>0.530121902768798</v>
      </c>
      <c r="U307">
        <v>0.469878097231202</v>
      </c>
      <c r="V307">
        <v>0.1600560760430387</v>
      </c>
      <c r="W307">
        <v>1234</v>
      </c>
      <c r="X307">
        <f t="shared" si="33"/>
        <v>-328</v>
      </c>
      <c r="Y307">
        <v>1149</v>
      </c>
      <c r="Z307">
        <v>1157.6835047906791</v>
      </c>
      <c r="AA307">
        <v>1234</v>
      </c>
      <c r="AB307" s="9">
        <v>14.2</v>
      </c>
      <c r="AC307">
        <v>0</v>
      </c>
      <c r="AD307">
        <f t="shared" si="34"/>
        <v>0</v>
      </c>
    </row>
    <row r="308" spans="1:30" x14ac:dyDescent="0.6">
      <c r="A308">
        <v>2015</v>
      </c>
      <c r="B308">
        <v>11</v>
      </c>
      <c r="C308">
        <v>3</v>
      </c>
      <c r="D308">
        <f t="shared" si="32"/>
        <v>2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5493.75</v>
      </c>
      <c r="M308" s="13">
        <f t="shared" si="30"/>
        <v>933.93750000000011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5361.75</v>
      </c>
      <c r="O308" s="13">
        <f t="shared" si="31"/>
        <v>911.49750000000006</v>
      </c>
      <c r="P308">
        <v>36625</v>
      </c>
      <c r="Q308">
        <v>35745</v>
      </c>
      <c r="R308">
        <v>0.82497087538579239</v>
      </c>
      <c r="S308">
        <v>0.17502912461420761</v>
      </c>
      <c r="T308">
        <v>0.57609611901828173</v>
      </c>
      <c r="U308">
        <v>0.42390388098171827</v>
      </c>
      <c r="V308">
        <v>7.495258842180258E-2</v>
      </c>
      <c r="W308">
        <v>1162</v>
      </c>
      <c r="X308">
        <f t="shared" si="33"/>
        <v>-72</v>
      </c>
      <c r="Y308">
        <v>1149</v>
      </c>
      <c r="Z308">
        <v>1144.3627502047</v>
      </c>
      <c r="AA308">
        <v>1162</v>
      </c>
      <c r="AB308" s="9">
        <v>14.8</v>
      </c>
      <c r="AC308">
        <v>0</v>
      </c>
      <c r="AD308">
        <f t="shared" si="34"/>
        <v>0</v>
      </c>
    </row>
    <row r="309" spans="1:30" x14ac:dyDescent="0.6">
      <c r="A309">
        <v>2015</v>
      </c>
      <c r="B309">
        <v>11</v>
      </c>
      <c r="C309">
        <v>4</v>
      </c>
      <c r="D309">
        <f t="shared" si="32"/>
        <v>3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5809.8</v>
      </c>
      <c r="M309" s="13">
        <f t="shared" si="30"/>
        <v>987.66600000000005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5353.3499999999995</v>
      </c>
      <c r="O309" s="13">
        <f t="shared" si="31"/>
        <v>910.06949999999995</v>
      </c>
      <c r="P309">
        <v>38732</v>
      </c>
      <c r="Q309">
        <v>35689</v>
      </c>
      <c r="R309">
        <v>0.83295400228997629</v>
      </c>
      <c r="S309">
        <v>0.16704599771002371</v>
      </c>
      <c r="T309">
        <v>0.56072118945905081</v>
      </c>
      <c r="U309">
        <v>0.43927881054094919</v>
      </c>
      <c r="V309">
        <v>0.1599502106226369</v>
      </c>
      <c r="W309">
        <v>1270</v>
      </c>
      <c r="X309">
        <f t="shared" si="33"/>
        <v>108</v>
      </c>
      <c r="Y309">
        <v>1149</v>
      </c>
      <c r="Z309">
        <v>1200.2538971152601</v>
      </c>
      <c r="AA309">
        <v>1270</v>
      </c>
      <c r="AB309" s="9">
        <v>17.399999999999999</v>
      </c>
      <c r="AC309">
        <v>0</v>
      </c>
      <c r="AD309">
        <f t="shared" si="34"/>
        <v>0</v>
      </c>
    </row>
    <row r="310" spans="1:30" x14ac:dyDescent="0.6">
      <c r="A310">
        <v>2015</v>
      </c>
      <c r="B310">
        <v>11</v>
      </c>
      <c r="C310">
        <v>5</v>
      </c>
      <c r="D310">
        <f t="shared" si="32"/>
        <v>4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6384</v>
      </c>
      <c r="M310" s="13">
        <f t="shared" si="30"/>
        <v>1085.28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5740.5</v>
      </c>
      <c r="O310" s="13">
        <f t="shared" si="31"/>
        <v>975.8850000000001</v>
      </c>
      <c r="P310">
        <v>42560</v>
      </c>
      <c r="Q310">
        <v>38270</v>
      </c>
      <c r="R310">
        <v>0.82004696091852725</v>
      </c>
      <c r="S310">
        <v>0.17995303908147281</v>
      </c>
      <c r="T310">
        <v>0.4932517403260222</v>
      </c>
      <c r="U310">
        <v>0.50674825967397774</v>
      </c>
      <c r="V310">
        <v>0.1237614176612333</v>
      </c>
      <c r="W310">
        <v>1286</v>
      </c>
      <c r="X310">
        <f t="shared" si="33"/>
        <v>16</v>
      </c>
      <c r="Y310">
        <v>1149</v>
      </c>
      <c r="Z310">
        <v>1261.419004438304</v>
      </c>
      <c r="AA310">
        <v>1286</v>
      </c>
      <c r="AB310" s="9">
        <v>19</v>
      </c>
      <c r="AC310">
        <v>0.4</v>
      </c>
      <c r="AD310">
        <f t="shared" si="34"/>
        <v>7.6000000000000005</v>
      </c>
    </row>
    <row r="311" spans="1:30" x14ac:dyDescent="0.6">
      <c r="A311">
        <v>2015</v>
      </c>
      <c r="B311">
        <v>11</v>
      </c>
      <c r="C311">
        <v>6</v>
      </c>
      <c r="D311">
        <f t="shared" si="32"/>
        <v>5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4197.7</v>
      </c>
      <c r="M311" s="13">
        <f t="shared" si="30"/>
        <v>713.60900000000004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4157.8</v>
      </c>
      <c r="O311" s="13">
        <f t="shared" si="31"/>
        <v>706.82600000000014</v>
      </c>
      <c r="P311">
        <v>41977</v>
      </c>
      <c r="Q311">
        <v>41578</v>
      </c>
      <c r="R311">
        <v>0.76208393967068577</v>
      </c>
      <c r="S311">
        <v>0.2379160603293142</v>
      </c>
      <c r="T311">
        <v>0.60741576056715374</v>
      </c>
      <c r="U311">
        <v>0.3925842394328462</v>
      </c>
      <c r="V311">
        <v>0.1524091583700945</v>
      </c>
      <c r="W311">
        <v>1328</v>
      </c>
      <c r="X311">
        <f t="shared" si="33"/>
        <v>42</v>
      </c>
      <c r="Y311">
        <v>1149</v>
      </c>
      <c r="Z311">
        <v>1321.4055038625661</v>
      </c>
      <c r="AA311">
        <v>1328</v>
      </c>
      <c r="AB311" s="9">
        <v>19.7</v>
      </c>
      <c r="AC311">
        <v>6.4</v>
      </c>
      <c r="AD311">
        <f t="shared" si="34"/>
        <v>126.08</v>
      </c>
    </row>
    <row r="312" spans="1:30" x14ac:dyDescent="0.6">
      <c r="A312">
        <v>2015</v>
      </c>
      <c r="B312">
        <v>11</v>
      </c>
      <c r="C312">
        <v>7</v>
      </c>
      <c r="D312">
        <f t="shared" si="32"/>
        <v>6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4092.9</v>
      </c>
      <c r="M312" s="13">
        <f t="shared" si="30"/>
        <v>695.79300000000012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4166.5</v>
      </c>
      <c r="O312" s="13">
        <f t="shared" si="31"/>
        <v>708.30500000000006</v>
      </c>
      <c r="P312">
        <v>40929</v>
      </c>
      <c r="Q312">
        <v>41665</v>
      </c>
      <c r="R312">
        <v>0.83330097187650831</v>
      </c>
      <c r="S312">
        <v>0.16669902812349169</v>
      </c>
      <c r="T312">
        <v>0.52359166720344297</v>
      </c>
      <c r="U312">
        <v>0.47640833279655709</v>
      </c>
      <c r="V312">
        <v>0.20781629971517801</v>
      </c>
      <c r="W312">
        <v>1667</v>
      </c>
      <c r="X312">
        <f t="shared" si="33"/>
        <v>339</v>
      </c>
      <c r="Y312">
        <v>1149</v>
      </c>
      <c r="Z312">
        <v>1317.770298582089</v>
      </c>
      <c r="AA312">
        <v>1667</v>
      </c>
      <c r="AB312" s="9">
        <v>20.2</v>
      </c>
      <c r="AC312">
        <v>11.2</v>
      </c>
      <c r="AD312">
        <f t="shared" si="34"/>
        <v>226.23999999999998</v>
      </c>
    </row>
    <row r="313" spans="1:30" x14ac:dyDescent="0.6">
      <c r="A313">
        <v>2015</v>
      </c>
      <c r="B313">
        <v>11</v>
      </c>
      <c r="C313">
        <v>8</v>
      </c>
      <c r="D313">
        <f t="shared" si="32"/>
        <v>7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4061.4</v>
      </c>
      <c r="M313" s="13">
        <f t="shared" si="30"/>
        <v>690.4380000000001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4574.1000000000004</v>
      </c>
      <c r="O313" s="13">
        <f t="shared" si="31"/>
        <v>777.59700000000009</v>
      </c>
      <c r="P313">
        <v>40614</v>
      </c>
      <c r="Q313">
        <v>45741</v>
      </c>
      <c r="R313">
        <v>0.75149026960204757</v>
      </c>
      <c r="S313">
        <v>0.24850973039795241</v>
      </c>
      <c r="T313">
        <v>0.49042353771638891</v>
      </c>
      <c r="U313">
        <v>0.50957646228361109</v>
      </c>
      <c r="V313">
        <v>8.3781812577072706E-2</v>
      </c>
      <c r="W313">
        <v>1633</v>
      </c>
      <c r="X313">
        <f t="shared" si="33"/>
        <v>-34</v>
      </c>
      <c r="Y313">
        <v>1149</v>
      </c>
      <c r="Z313">
        <v>1273.105573796103</v>
      </c>
      <c r="AA313">
        <v>1633</v>
      </c>
      <c r="AB313" s="9">
        <v>18.8</v>
      </c>
      <c r="AC313">
        <v>4.2</v>
      </c>
      <c r="AD313">
        <f t="shared" si="34"/>
        <v>78.960000000000008</v>
      </c>
    </row>
    <row r="314" spans="1:30" x14ac:dyDescent="0.6">
      <c r="A314">
        <v>2015</v>
      </c>
      <c r="B314">
        <v>11</v>
      </c>
      <c r="C314">
        <v>9</v>
      </c>
      <c r="D314">
        <f t="shared" si="32"/>
        <v>1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5894.7</v>
      </c>
      <c r="M314" s="13">
        <f t="shared" si="30"/>
        <v>1002.099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6307.65</v>
      </c>
      <c r="O314" s="13">
        <f t="shared" si="31"/>
        <v>1072.3005000000001</v>
      </c>
      <c r="P314">
        <v>39298</v>
      </c>
      <c r="Q314">
        <v>42051</v>
      </c>
      <c r="R314">
        <v>0.82860973097096657</v>
      </c>
      <c r="S314">
        <v>0.1713902690290334</v>
      </c>
      <c r="T314">
        <v>0.56129424815681361</v>
      </c>
      <c r="U314">
        <v>0.43870575184318628</v>
      </c>
      <c r="V314">
        <v>8.4063937085773144E-2</v>
      </c>
      <c r="W314">
        <v>1343</v>
      </c>
      <c r="X314">
        <f t="shared" si="33"/>
        <v>-290</v>
      </c>
      <c r="Y314">
        <v>1149</v>
      </c>
      <c r="Z314">
        <v>1175.04613722154</v>
      </c>
      <c r="AA314">
        <v>1343</v>
      </c>
      <c r="AB314" s="9">
        <v>15.9</v>
      </c>
      <c r="AC314">
        <v>0.4</v>
      </c>
      <c r="AD314">
        <f t="shared" si="34"/>
        <v>6.36</v>
      </c>
    </row>
    <row r="315" spans="1:30" x14ac:dyDescent="0.6">
      <c r="A315">
        <v>2015</v>
      </c>
      <c r="B315">
        <v>11</v>
      </c>
      <c r="C315">
        <v>10</v>
      </c>
      <c r="D315">
        <f t="shared" si="32"/>
        <v>2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5305.8</v>
      </c>
      <c r="M315" s="13">
        <f t="shared" si="30"/>
        <v>901.9860000000001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5377.05</v>
      </c>
      <c r="O315" s="13">
        <f t="shared" si="31"/>
        <v>914.09850000000006</v>
      </c>
      <c r="P315">
        <v>35372</v>
      </c>
      <c r="Q315">
        <v>35847</v>
      </c>
      <c r="R315">
        <v>0.87290925239905004</v>
      </c>
      <c r="S315">
        <v>0.1270907476009499</v>
      </c>
      <c r="T315">
        <v>0.55766333183254768</v>
      </c>
      <c r="U315">
        <v>0.44233666816745237</v>
      </c>
      <c r="V315">
        <v>6.1370541507759953E-2</v>
      </c>
      <c r="W315">
        <v>1203</v>
      </c>
      <c r="X315">
        <f t="shared" si="33"/>
        <v>-140</v>
      </c>
      <c r="Y315">
        <v>1149</v>
      </c>
      <c r="Z315">
        <v>1122.627457599187</v>
      </c>
      <c r="AA315">
        <v>1203</v>
      </c>
      <c r="AB315" s="9">
        <v>14.2</v>
      </c>
      <c r="AC315">
        <v>0</v>
      </c>
      <c r="AD315">
        <f t="shared" si="34"/>
        <v>0</v>
      </c>
    </row>
    <row r="316" spans="1:30" x14ac:dyDescent="0.6">
      <c r="A316">
        <v>2015</v>
      </c>
      <c r="B316">
        <v>11</v>
      </c>
      <c r="C316">
        <v>11</v>
      </c>
      <c r="D316">
        <f t="shared" si="32"/>
        <v>3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5679.3</v>
      </c>
      <c r="M316" s="13">
        <f t="shared" si="30"/>
        <v>965.48100000000011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5397</v>
      </c>
      <c r="O316" s="13">
        <f t="shared" si="31"/>
        <v>917.49</v>
      </c>
      <c r="P316">
        <v>37862</v>
      </c>
      <c r="Q316">
        <v>35980</v>
      </c>
      <c r="R316">
        <v>0.84037202325585525</v>
      </c>
      <c r="S316">
        <v>0.15962797674414489</v>
      </c>
      <c r="T316">
        <v>0.55797483489399446</v>
      </c>
      <c r="U316">
        <v>0.44202516510600559</v>
      </c>
      <c r="V316">
        <v>0.1498992051250953</v>
      </c>
      <c r="W316">
        <v>1268</v>
      </c>
      <c r="X316">
        <f t="shared" si="33"/>
        <v>65</v>
      </c>
      <c r="Y316">
        <v>1149</v>
      </c>
      <c r="Z316">
        <v>1183.3675112838589</v>
      </c>
      <c r="AA316">
        <v>1268</v>
      </c>
      <c r="AB316" s="9">
        <v>15.1</v>
      </c>
      <c r="AC316">
        <v>1.3</v>
      </c>
      <c r="AD316">
        <f t="shared" si="34"/>
        <v>19.63</v>
      </c>
    </row>
    <row r="317" spans="1:30" x14ac:dyDescent="0.6">
      <c r="A317">
        <v>2015</v>
      </c>
      <c r="B317">
        <v>11</v>
      </c>
      <c r="C317">
        <v>12</v>
      </c>
      <c r="D317">
        <f t="shared" si="32"/>
        <v>4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6144</v>
      </c>
      <c r="M317" s="13">
        <f t="shared" si="30"/>
        <v>1044.48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5578.65</v>
      </c>
      <c r="O317" s="13">
        <f t="shared" si="31"/>
        <v>948.37049999999999</v>
      </c>
      <c r="P317">
        <v>40960</v>
      </c>
      <c r="Q317">
        <v>37191</v>
      </c>
      <c r="R317">
        <v>0.80957281051972718</v>
      </c>
      <c r="S317">
        <v>0.19042718948027279</v>
      </c>
      <c r="T317">
        <v>0.53897567164538196</v>
      </c>
      <c r="U317">
        <v>0.46102432835461798</v>
      </c>
      <c r="V317">
        <v>0.28463018494548159</v>
      </c>
      <c r="W317">
        <v>1435</v>
      </c>
      <c r="X317">
        <f t="shared" si="33"/>
        <v>167</v>
      </c>
      <c r="Y317">
        <v>1149</v>
      </c>
      <c r="Z317">
        <v>1247.82173168296</v>
      </c>
      <c r="AA317">
        <v>1435</v>
      </c>
      <c r="AB317" s="9">
        <v>17.5</v>
      </c>
      <c r="AC317">
        <v>1.4</v>
      </c>
      <c r="AD317">
        <f t="shared" si="34"/>
        <v>24.5</v>
      </c>
    </row>
    <row r="318" spans="1:30" x14ac:dyDescent="0.6">
      <c r="A318">
        <v>2015</v>
      </c>
      <c r="B318">
        <v>11</v>
      </c>
      <c r="C318">
        <v>13</v>
      </c>
      <c r="D318">
        <f t="shared" si="32"/>
        <v>5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4248.6000000000004</v>
      </c>
      <c r="M318" s="13">
        <f t="shared" si="30"/>
        <v>722.26200000000006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4090.3</v>
      </c>
      <c r="O318" s="13">
        <f t="shared" si="31"/>
        <v>695.35100000000011</v>
      </c>
      <c r="P318">
        <v>42486</v>
      </c>
      <c r="Q318">
        <v>40903</v>
      </c>
      <c r="R318">
        <v>0.84143284907336779</v>
      </c>
      <c r="S318">
        <v>0.15856715092663221</v>
      </c>
      <c r="T318">
        <v>0.53923223362101169</v>
      </c>
      <c r="U318">
        <v>0.46076776637898831</v>
      </c>
      <c r="V318">
        <v>0.32792496638346291</v>
      </c>
      <c r="W318">
        <v>1444</v>
      </c>
      <c r="X318">
        <f t="shared" si="33"/>
        <v>9</v>
      </c>
      <c r="Y318">
        <v>1149</v>
      </c>
      <c r="Z318">
        <v>1451.6527167263589</v>
      </c>
      <c r="AA318">
        <v>1451.6527167263589</v>
      </c>
      <c r="AB318" s="9">
        <v>17.5</v>
      </c>
      <c r="AC318">
        <v>47.3</v>
      </c>
      <c r="AD318">
        <f t="shared" si="34"/>
        <v>827.75</v>
      </c>
    </row>
    <row r="319" spans="1:30" x14ac:dyDescent="0.6">
      <c r="A319">
        <v>2015</v>
      </c>
      <c r="B319">
        <v>11</v>
      </c>
      <c r="C319">
        <v>14</v>
      </c>
      <c r="D319">
        <f t="shared" si="32"/>
        <v>6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4118.8</v>
      </c>
      <c r="M319" s="13">
        <f t="shared" si="30"/>
        <v>700.19600000000003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4138.5</v>
      </c>
      <c r="O319" s="13">
        <f t="shared" si="31"/>
        <v>703.54500000000007</v>
      </c>
      <c r="P319">
        <v>41188</v>
      </c>
      <c r="Q319">
        <v>41385</v>
      </c>
      <c r="R319">
        <v>0.87052818831385603</v>
      </c>
      <c r="S319">
        <v>0.12947181168614399</v>
      </c>
      <c r="T319">
        <v>0.54779385880696363</v>
      </c>
      <c r="U319">
        <v>0.45220614119303643</v>
      </c>
      <c r="V319">
        <v>6.7401517618696213E-2</v>
      </c>
      <c r="W319">
        <v>1733</v>
      </c>
      <c r="X319">
        <f t="shared" si="33"/>
        <v>289</v>
      </c>
      <c r="Y319">
        <v>1149</v>
      </c>
      <c r="Z319">
        <v>1296.6665415937141</v>
      </c>
      <c r="AA319">
        <v>1733</v>
      </c>
      <c r="AB319" s="9">
        <v>17.100000000000001</v>
      </c>
      <c r="AC319">
        <v>1.2</v>
      </c>
      <c r="AD319">
        <f t="shared" si="34"/>
        <v>20.52</v>
      </c>
    </row>
    <row r="320" spans="1:30" x14ac:dyDescent="0.6">
      <c r="A320">
        <v>2015</v>
      </c>
      <c r="B320">
        <v>11</v>
      </c>
      <c r="C320">
        <v>15</v>
      </c>
      <c r="D320">
        <f t="shared" si="32"/>
        <v>7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4069.1000000000004</v>
      </c>
      <c r="M320" s="13">
        <f t="shared" si="30"/>
        <v>691.74700000000007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4517.9000000000005</v>
      </c>
      <c r="O320" s="13">
        <f t="shared" si="31"/>
        <v>768.04300000000012</v>
      </c>
      <c r="P320">
        <v>40691</v>
      </c>
      <c r="Q320">
        <v>45179</v>
      </c>
      <c r="R320">
        <v>0.80970193427085679</v>
      </c>
      <c r="S320">
        <v>0.19029806572914329</v>
      </c>
      <c r="T320">
        <v>0.48941663117439349</v>
      </c>
      <c r="U320">
        <v>0.51058336882560651</v>
      </c>
      <c r="V320">
        <v>0.32612473971237749</v>
      </c>
      <c r="W320">
        <v>1573</v>
      </c>
      <c r="X320">
        <f t="shared" si="33"/>
        <v>-160</v>
      </c>
      <c r="Y320">
        <v>1149</v>
      </c>
      <c r="Z320">
        <v>1263.1964878622509</v>
      </c>
      <c r="AA320">
        <v>1573</v>
      </c>
      <c r="AB320" s="9">
        <v>16</v>
      </c>
      <c r="AC320">
        <v>0</v>
      </c>
      <c r="AD320">
        <f t="shared" si="34"/>
        <v>0</v>
      </c>
    </row>
    <row r="321" spans="1:30" x14ac:dyDescent="0.6">
      <c r="A321">
        <v>2015</v>
      </c>
      <c r="B321">
        <v>11</v>
      </c>
      <c r="C321">
        <v>16</v>
      </c>
      <c r="D321">
        <f t="shared" si="32"/>
        <v>1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5475</v>
      </c>
      <c r="M321" s="13">
        <f t="shared" si="30"/>
        <v>930.75000000000011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6496.05</v>
      </c>
      <c r="O321" s="13">
        <f t="shared" si="31"/>
        <v>1104.3285000000001</v>
      </c>
      <c r="P321">
        <v>36500</v>
      </c>
      <c r="Q321">
        <v>43307</v>
      </c>
      <c r="R321">
        <v>0.83636896021237228</v>
      </c>
      <c r="S321">
        <v>0.16363103978762769</v>
      </c>
      <c r="T321">
        <v>0.53421203483143342</v>
      </c>
      <c r="U321">
        <v>0.46578796516856658</v>
      </c>
      <c r="V321">
        <v>0.1557609859738214</v>
      </c>
      <c r="W321">
        <v>1256</v>
      </c>
      <c r="X321">
        <f t="shared" si="33"/>
        <v>-317</v>
      </c>
      <c r="Y321">
        <v>1149</v>
      </c>
      <c r="Z321">
        <v>1120.5055355494781</v>
      </c>
      <c r="AA321">
        <v>1256</v>
      </c>
      <c r="AB321" s="9">
        <v>17.7</v>
      </c>
      <c r="AC321">
        <v>0</v>
      </c>
      <c r="AD321">
        <f t="shared" si="34"/>
        <v>0</v>
      </c>
    </row>
    <row r="322" spans="1:30" x14ac:dyDescent="0.6">
      <c r="A322">
        <v>2015</v>
      </c>
      <c r="B322">
        <v>11</v>
      </c>
      <c r="C322">
        <v>17</v>
      </c>
      <c r="D322">
        <f t="shared" si="32"/>
        <v>2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6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4777.3499999999995</v>
      </c>
      <c r="M322" s="13">
        <f t="shared" ref="M322:M366" si="37">L322*0.17</f>
        <v>812.14949999999999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5300.7</v>
      </c>
      <c r="O322" s="13">
        <f t="shared" ref="O322:O366" si="38">N322*0.17</f>
        <v>901.11900000000003</v>
      </c>
      <c r="P322">
        <v>31849</v>
      </c>
      <c r="Q322">
        <v>35338</v>
      </c>
      <c r="R322">
        <v>0.81293706985291447</v>
      </c>
      <c r="S322">
        <v>0.1870629301470855</v>
      </c>
      <c r="T322">
        <v>0.57149743788112639</v>
      </c>
      <c r="U322">
        <v>0.42850256211887361</v>
      </c>
      <c r="V322">
        <v>4.7828817907091148E-2</v>
      </c>
      <c r="W322">
        <v>1216</v>
      </c>
      <c r="X322">
        <f t="shared" si="33"/>
        <v>-40</v>
      </c>
      <c r="Y322">
        <v>1149</v>
      </c>
      <c r="Z322">
        <v>1064.60429626685</v>
      </c>
      <c r="AA322">
        <v>1216</v>
      </c>
      <c r="AB322" s="9">
        <v>17.5</v>
      </c>
      <c r="AC322">
        <v>0.3</v>
      </c>
      <c r="AD322">
        <f t="shared" si="34"/>
        <v>5.25</v>
      </c>
    </row>
    <row r="323" spans="1:30" x14ac:dyDescent="0.6">
      <c r="A323">
        <v>2015</v>
      </c>
      <c r="B323">
        <v>11</v>
      </c>
      <c r="C323">
        <v>18</v>
      </c>
      <c r="D323">
        <f t="shared" ref="D323:D366" si="39">WEEKDAY(DATE(A323,B323,C323), 2)</f>
        <v>3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5428.65</v>
      </c>
      <c r="M323" s="13">
        <f t="shared" si="37"/>
        <v>922.87049999999999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5103</v>
      </c>
      <c r="O323" s="13">
        <f t="shared" si="38"/>
        <v>867.5100000000001</v>
      </c>
      <c r="P323">
        <v>36191</v>
      </c>
      <c r="Q323">
        <v>34020</v>
      </c>
      <c r="R323">
        <v>0.79492940574373649</v>
      </c>
      <c r="S323">
        <v>0.20507059425626351</v>
      </c>
      <c r="T323">
        <v>0.58647490011876369</v>
      </c>
      <c r="U323">
        <v>0.41352509988123631</v>
      </c>
      <c r="V323">
        <v>0.2163645168636826</v>
      </c>
      <c r="W323">
        <v>1373</v>
      </c>
      <c r="X323">
        <f t="shared" ref="X323:X366" si="40">W323-W322</f>
        <v>157</v>
      </c>
      <c r="Y323">
        <v>1149</v>
      </c>
      <c r="Z323">
        <v>1266.825564538246</v>
      </c>
      <c r="AA323">
        <v>1373</v>
      </c>
      <c r="AB323" s="9">
        <v>16.2</v>
      </c>
      <c r="AC323">
        <v>33</v>
      </c>
      <c r="AD323">
        <f t="shared" ref="AD323:AD366" si="41">AB323*AC323</f>
        <v>534.6</v>
      </c>
    </row>
    <row r="324" spans="1:30" x14ac:dyDescent="0.6">
      <c r="A324">
        <v>2015</v>
      </c>
      <c r="B324">
        <v>11</v>
      </c>
      <c r="C324">
        <v>19</v>
      </c>
      <c r="D324">
        <f t="shared" si="39"/>
        <v>4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5911.5</v>
      </c>
      <c r="M324" s="13">
        <f t="shared" si="37"/>
        <v>1004.955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5004.45</v>
      </c>
      <c r="O324" s="13">
        <f t="shared" si="38"/>
        <v>850.75650000000007</v>
      </c>
      <c r="P324">
        <v>39410</v>
      </c>
      <c r="Q324">
        <v>33363</v>
      </c>
      <c r="R324">
        <v>0.82731842659178301</v>
      </c>
      <c r="S324">
        <v>0.17268157340821699</v>
      </c>
      <c r="T324">
        <v>0.49674351281319418</v>
      </c>
      <c r="U324">
        <v>0.50325648718680582</v>
      </c>
      <c r="V324">
        <v>0.1137936221225805</v>
      </c>
      <c r="W324">
        <v>1391</v>
      </c>
      <c r="X324">
        <f t="shared" si="40"/>
        <v>18</v>
      </c>
      <c r="Y324">
        <v>1149</v>
      </c>
      <c r="Z324">
        <v>1238.714622167488</v>
      </c>
      <c r="AA324">
        <v>1391</v>
      </c>
      <c r="AB324" s="9">
        <v>15.2</v>
      </c>
      <c r="AC324">
        <v>12.3</v>
      </c>
      <c r="AD324">
        <f t="shared" si="41"/>
        <v>186.96</v>
      </c>
    </row>
    <row r="325" spans="1:30" x14ac:dyDescent="0.6">
      <c r="A325">
        <v>2015</v>
      </c>
      <c r="B325">
        <v>11</v>
      </c>
      <c r="C325">
        <v>20</v>
      </c>
      <c r="D325">
        <f t="shared" si="39"/>
        <v>5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4064.6000000000004</v>
      </c>
      <c r="M325" s="13">
        <f t="shared" si="37"/>
        <v>690.98200000000008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3963.5</v>
      </c>
      <c r="O325" s="13">
        <f t="shared" si="38"/>
        <v>673.79500000000007</v>
      </c>
      <c r="P325">
        <v>40646</v>
      </c>
      <c r="Q325">
        <v>39635</v>
      </c>
      <c r="R325">
        <v>0.81930103243976871</v>
      </c>
      <c r="S325">
        <v>0.18069896756023129</v>
      </c>
      <c r="T325">
        <v>0.5564203587250709</v>
      </c>
      <c r="U325">
        <v>0.4435796412749291</v>
      </c>
      <c r="V325">
        <v>0.12707540279388449</v>
      </c>
      <c r="W325">
        <v>1312</v>
      </c>
      <c r="X325">
        <f t="shared" si="40"/>
        <v>-79</v>
      </c>
      <c r="Y325">
        <v>1149</v>
      </c>
      <c r="Z325">
        <v>1268.9982852659341</v>
      </c>
      <c r="AA325">
        <v>1312</v>
      </c>
      <c r="AB325" s="9">
        <v>15.5</v>
      </c>
      <c r="AC325">
        <v>3.7</v>
      </c>
      <c r="AD325">
        <f t="shared" si="41"/>
        <v>57.35</v>
      </c>
    </row>
    <row r="326" spans="1:30" x14ac:dyDescent="0.6">
      <c r="A326">
        <v>2015</v>
      </c>
      <c r="B326">
        <v>11</v>
      </c>
      <c r="C326">
        <v>21</v>
      </c>
      <c r="D326">
        <f t="shared" si="39"/>
        <v>6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4061</v>
      </c>
      <c r="M326" s="13">
        <f t="shared" si="37"/>
        <v>690.37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3912.1000000000004</v>
      </c>
      <c r="O326" s="13">
        <f t="shared" si="38"/>
        <v>665.05700000000013</v>
      </c>
      <c r="P326">
        <v>40610</v>
      </c>
      <c r="Q326">
        <v>39121</v>
      </c>
      <c r="R326">
        <v>0.83487660339358738</v>
      </c>
      <c r="S326">
        <v>0.16512339660641259</v>
      </c>
      <c r="T326">
        <v>0.55551869765155426</v>
      </c>
      <c r="U326">
        <v>0.44448130234844568</v>
      </c>
      <c r="V326">
        <v>0.13206727063749571</v>
      </c>
      <c r="W326">
        <v>1581</v>
      </c>
      <c r="X326">
        <f t="shared" si="40"/>
        <v>269</v>
      </c>
      <c r="Y326">
        <v>1149</v>
      </c>
      <c r="Z326">
        <v>1274.8005636490741</v>
      </c>
      <c r="AA326">
        <v>1581</v>
      </c>
      <c r="AB326" s="9">
        <v>15.7</v>
      </c>
      <c r="AC326">
        <v>0</v>
      </c>
      <c r="AD326">
        <f t="shared" si="41"/>
        <v>0</v>
      </c>
    </row>
    <row r="327" spans="1:30" x14ac:dyDescent="0.6">
      <c r="A327">
        <v>2015</v>
      </c>
      <c r="B327">
        <v>11</v>
      </c>
      <c r="C327">
        <v>22</v>
      </c>
      <c r="D327">
        <f t="shared" si="39"/>
        <v>7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3703.2000000000003</v>
      </c>
      <c r="M327" s="13">
        <f t="shared" si="37"/>
        <v>629.5440000000001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4419</v>
      </c>
      <c r="O327" s="13">
        <f t="shared" si="38"/>
        <v>751.23</v>
      </c>
      <c r="P327">
        <v>37032</v>
      </c>
      <c r="Q327">
        <v>44190</v>
      </c>
      <c r="R327">
        <v>0.80346572476939859</v>
      </c>
      <c r="S327">
        <v>0.19653427523060149</v>
      </c>
      <c r="T327">
        <v>0.51640943459906397</v>
      </c>
      <c r="U327">
        <v>0.48359056540093598</v>
      </c>
      <c r="V327">
        <v>0.1551909040292784</v>
      </c>
      <c r="W327">
        <v>1518</v>
      </c>
      <c r="X327">
        <f t="shared" si="40"/>
        <v>-63</v>
      </c>
      <c r="Y327">
        <v>1149</v>
      </c>
      <c r="Z327">
        <v>1210.219306286398</v>
      </c>
      <c r="AA327">
        <v>1518</v>
      </c>
      <c r="AB327" s="9">
        <v>16.899999999999999</v>
      </c>
      <c r="AC327">
        <v>0</v>
      </c>
      <c r="AD327">
        <f t="shared" si="41"/>
        <v>0</v>
      </c>
    </row>
    <row r="328" spans="1:30" x14ac:dyDescent="0.6">
      <c r="A328">
        <v>2015</v>
      </c>
      <c r="B328">
        <v>11</v>
      </c>
      <c r="C328">
        <v>23</v>
      </c>
      <c r="D328">
        <f t="shared" si="39"/>
        <v>1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5179.05</v>
      </c>
      <c r="M328" s="13">
        <f t="shared" si="37"/>
        <v>880.43850000000009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6021.3</v>
      </c>
      <c r="O328" s="13">
        <f t="shared" si="38"/>
        <v>1023.6210000000001</v>
      </c>
      <c r="P328">
        <v>34527</v>
      </c>
      <c r="Q328">
        <v>40142</v>
      </c>
      <c r="R328">
        <v>0.79495000884310085</v>
      </c>
      <c r="S328">
        <v>0.20504999115689909</v>
      </c>
      <c r="T328">
        <v>0.52985203186509378</v>
      </c>
      <c r="U328">
        <v>0.47014796813490622</v>
      </c>
      <c r="V328">
        <v>0.1902768733250314</v>
      </c>
      <c r="W328">
        <v>1242</v>
      </c>
      <c r="X328">
        <f t="shared" si="40"/>
        <v>-276</v>
      </c>
      <c r="Y328">
        <v>1149</v>
      </c>
      <c r="Z328">
        <v>1121.4829044960211</v>
      </c>
      <c r="AA328">
        <v>1242</v>
      </c>
      <c r="AB328" s="9">
        <v>16.5</v>
      </c>
      <c r="AC328">
        <v>14.3</v>
      </c>
      <c r="AD328">
        <f t="shared" si="41"/>
        <v>235.95000000000002</v>
      </c>
    </row>
    <row r="329" spans="1:30" x14ac:dyDescent="0.6">
      <c r="A329">
        <v>2015</v>
      </c>
      <c r="B329">
        <v>11</v>
      </c>
      <c r="C329">
        <v>24</v>
      </c>
      <c r="D329">
        <f t="shared" si="39"/>
        <v>2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4616.55</v>
      </c>
      <c r="M329" s="13">
        <f t="shared" si="37"/>
        <v>784.81350000000009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4811.25</v>
      </c>
      <c r="O329" s="13">
        <f t="shared" si="38"/>
        <v>817.91250000000002</v>
      </c>
      <c r="P329">
        <v>30777</v>
      </c>
      <c r="Q329">
        <v>32075</v>
      </c>
      <c r="R329">
        <v>0.87058809863851616</v>
      </c>
      <c r="S329">
        <v>0.12941190136148381</v>
      </c>
      <c r="T329">
        <v>0.54468147625679686</v>
      </c>
      <c r="U329">
        <v>0.45531852374320309</v>
      </c>
      <c r="V329">
        <v>5.4856900564421787E-2</v>
      </c>
      <c r="W329">
        <v>1190</v>
      </c>
      <c r="X329">
        <f t="shared" si="40"/>
        <v>-52</v>
      </c>
      <c r="Y329">
        <v>1149</v>
      </c>
      <c r="Z329">
        <v>1035.6356698483669</v>
      </c>
      <c r="AA329">
        <v>1190</v>
      </c>
      <c r="AB329" s="9">
        <v>13.6</v>
      </c>
      <c r="AC329">
        <v>0.3</v>
      </c>
      <c r="AD329">
        <f t="shared" si="41"/>
        <v>4.08</v>
      </c>
    </row>
    <row r="330" spans="1:30" x14ac:dyDescent="0.6">
      <c r="A330">
        <v>2015</v>
      </c>
      <c r="B330">
        <v>11</v>
      </c>
      <c r="C330">
        <v>25</v>
      </c>
      <c r="D330">
        <f t="shared" si="39"/>
        <v>3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4604.8499999999995</v>
      </c>
      <c r="M330" s="13">
        <f t="shared" si="37"/>
        <v>782.82449999999994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4771.6499999999996</v>
      </c>
      <c r="O330" s="13">
        <f t="shared" si="38"/>
        <v>811.18050000000005</v>
      </c>
      <c r="P330">
        <v>30699</v>
      </c>
      <c r="Q330">
        <v>31811</v>
      </c>
      <c r="R330">
        <v>0.79448193403045198</v>
      </c>
      <c r="S330">
        <v>0.205518065969548</v>
      </c>
      <c r="T330">
        <v>0.56582988449253258</v>
      </c>
      <c r="U330">
        <v>0.43417011550746742</v>
      </c>
      <c r="V330">
        <v>0.1229949178213999</v>
      </c>
      <c r="W330">
        <v>1242</v>
      </c>
      <c r="X330">
        <f t="shared" si="40"/>
        <v>52</v>
      </c>
      <c r="Y330">
        <v>1149</v>
      </c>
      <c r="Z330">
        <v>1132.7862297363761</v>
      </c>
      <c r="AA330">
        <v>1242</v>
      </c>
      <c r="AB330" s="9">
        <v>10.9</v>
      </c>
      <c r="AC330">
        <v>28</v>
      </c>
      <c r="AD330">
        <f t="shared" si="41"/>
        <v>305.2</v>
      </c>
    </row>
    <row r="331" spans="1:30" x14ac:dyDescent="0.6">
      <c r="A331">
        <v>2015</v>
      </c>
      <c r="B331">
        <v>11</v>
      </c>
      <c r="C331">
        <v>26</v>
      </c>
      <c r="D331">
        <f t="shared" si="39"/>
        <v>4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5618.0999999999995</v>
      </c>
      <c r="M331" s="13">
        <f t="shared" si="37"/>
        <v>955.077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4675.95</v>
      </c>
      <c r="O331" s="13">
        <f t="shared" si="38"/>
        <v>794.91150000000005</v>
      </c>
      <c r="P331">
        <v>37454</v>
      </c>
      <c r="Q331">
        <v>31173</v>
      </c>
      <c r="R331">
        <v>0.80145726438320475</v>
      </c>
      <c r="S331">
        <v>0.19854273561679531</v>
      </c>
      <c r="T331">
        <v>0.51668372661112727</v>
      </c>
      <c r="U331">
        <v>0.48331627338887267</v>
      </c>
      <c r="V331">
        <v>0.22567264842563009</v>
      </c>
      <c r="W331">
        <v>1363</v>
      </c>
      <c r="X331">
        <f t="shared" si="40"/>
        <v>121</v>
      </c>
      <c r="Y331">
        <v>1149</v>
      </c>
      <c r="Z331">
        <v>1163.081830877712</v>
      </c>
      <c r="AA331">
        <v>1363</v>
      </c>
      <c r="AB331" s="9">
        <v>6</v>
      </c>
      <c r="AC331">
        <v>6.6</v>
      </c>
      <c r="AD331">
        <f t="shared" si="41"/>
        <v>39.599999999999994</v>
      </c>
    </row>
    <row r="332" spans="1:30" x14ac:dyDescent="0.6">
      <c r="A332">
        <v>2015</v>
      </c>
      <c r="B332">
        <v>11</v>
      </c>
      <c r="C332">
        <v>27</v>
      </c>
      <c r="D332">
        <f t="shared" si="39"/>
        <v>5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3804.7000000000003</v>
      </c>
      <c r="M332" s="13">
        <f t="shared" si="37"/>
        <v>646.79900000000009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3571.2000000000003</v>
      </c>
      <c r="O332" s="13">
        <f t="shared" si="38"/>
        <v>607.10400000000004</v>
      </c>
      <c r="P332">
        <v>38047</v>
      </c>
      <c r="Q332">
        <v>35712</v>
      </c>
      <c r="R332">
        <v>0.82193072177515192</v>
      </c>
      <c r="S332">
        <v>0.17806927822484811</v>
      </c>
      <c r="T332">
        <v>0.54572615049685402</v>
      </c>
      <c r="U332">
        <v>0.45427384950314598</v>
      </c>
      <c r="V332">
        <v>0.1343376347185366</v>
      </c>
      <c r="W332">
        <v>1256</v>
      </c>
      <c r="X332">
        <f t="shared" si="40"/>
        <v>-107</v>
      </c>
      <c r="Y332">
        <v>1149</v>
      </c>
      <c r="Z332">
        <v>1186.0820230462759</v>
      </c>
      <c r="AA332">
        <v>1256</v>
      </c>
      <c r="AB332" s="9">
        <v>7.9</v>
      </c>
      <c r="AC332">
        <v>0</v>
      </c>
      <c r="AD332">
        <f t="shared" si="41"/>
        <v>0</v>
      </c>
    </row>
    <row r="333" spans="1:30" x14ac:dyDescent="0.6">
      <c r="A333">
        <v>2015</v>
      </c>
      <c r="B333">
        <v>11</v>
      </c>
      <c r="C333">
        <v>28</v>
      </c>
      <c r="D333">
        <f t="shared" si="39"/>
        <v>6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3643.7000000000003</v>
      </c>
      <c r="M333" s="13">
        <f t="shared" si="37"/>
        <v>619.42900000000009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3450.2000000000003</v>
      </c>
      <c r="O333" s="13">
        <f t="shared" si="38"/>
        <v>586.53400000000011</v>
      </c>
      <c r="P333">
        <v>36437</v>
      </c>
      <c r="Q333">
        <v>34502</v>
      </c>
      <c r="R333">
        <v>0.8665033304033235</v>
      </c>
      <c r="S333">
        <v>0.13349666959667661</v>
      </c>
      <c r="T333">
        <v>0.54572050625869106</v>
      </c>
      <c r="U333">
        <v>0.45427949374130888</v>
      </c>
      <c r="V333">
        <v>5.3483992672500737E-2</v>
      </c>
      <c r="W333">
        <v>1541</v>
      </c>
      <c r="X333">
        <f t="shared" si="40"/>
        <v>285</v>
      </c>
      <c r="Y333">
        <v>1149</v>
      </c>
      <c r="Z333">
        <v>1189.1247095105939</v>
      </c>
      <c r="AA333">
        <v>1541</v>
      </c>
      <c r="AB333" s="9">
        <v>10.5</v>
      </c>
      <c r="AC333">
        <v>0</v>
      </c>
      <c r="AD333">
        <f t="shared" si="41"/>
        <v>0</v>
      </c>
    </row>
    <row r="334" spans="1:30" x14ac:dyDescent="0.6">
      <c r="A334">
        <v>2015</v>
      </c>
      <c r="B334">
        <v>11</v>
      </c>
      <c r="C334">
        <v>29</v>
      </c>
      <c r="D334">
        <f t="shared" si="39"/>
        <v>7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3074.7000000000003</v>
      </c>
      <c r="M334" s="13">
        <f t="shared" si="37"/>
        <v>522.69900000000007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4164.9000000000005</v>
      </c>
      <c r="O334" s="13">
        <f t="shared" si="38"/>
        <v>708.03300000000013</v>
      </c>
      <c r="P334">
        <v>30747</v>
      </c>
      <c r="Q334">
        <v>41649</v>
      </c>
      <c r="R334">
        <v>0.79812635260075504</v>
      </c>
      <c r="S334">
        <v>0.20187364739924499</v>
      </c>
      <c r="T334">
        <v>0.51051735218799477</v>
      </c>
      <c r="U334">
        <v>0.48948264781200518</v>
      </c>
      <c r="V334">
        <v>0.14924995894446341</v>
      </c>
      <c r="W334">
        <v>1410</v>
      </c>
      <c r="X334">
        <f t="shared" si="40"/>
        <v>-131</v>
      </c>
      <c r="Y334">
        <v>1149</v>
      </c>
      <c r="Z334">
        <v>1082.9529805288751</v>
      </c>
      <c r="AA334">
        <v>1410</v>
      </c>
      <c r="AB334" s="9">
        <v>12.1</v>
      </c>
      <c r="AC334">
        <v>0</v>
      </c>
      <c r="AD334">
        <f t="shared" si="41"/>
        <v>0</v>
      </c>
    </row>
    <row r="335" spans="1:30" x14ac:dyDescent="0.6">
      <c r="A335">
        <v>2015</v>
      </c>
      <c r="B335">
        <v>11</v>
      </c>
      <c r="C335">
        <v>30</v>
      </c>
      <c r="D335">
        <f t="shared" si="39"/>
        <v>1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3957.1499999999996</v>
      </c>
      <c r="M335" s="13">
        <f t="shared" si="37"/>
        <v>672.71550000000002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5313.5999999999995</v>
      </c>
      <c r="O335" s="13">
        <f t="shared" si="38"/>
        <v>903.31200000000001</v>
      </c>
      <c r="P335">
        <v>26381</v>
      </c>
      <c r="Q335">
        <v>35424</v>
      </c>
      <c r="R335">
        <v>0.77758554255587997</v>
      </c>
      <c r="S335">
        <v>0.22241445744412</v>
      </c>
      <c r="T335">
        <v>0.52811004044511956</v>
      </c>
      <c r="U335">
        <v>0.4718899595548805</v>
      </c>
      <c r="V335">
        <v>9.4900889214787371E-2</v>
      </c>
      <c r="W335">
        <v>1040</v>
      </c>
      <c r="X335">
        <f t="shared" si="40"/>
        <v>-370</v>
      </c>
      <c r="Y335">
        <v>1149</v>
      </c>
      <c r="Z335">
        <v>915.53530002137575</v>
      </c>
      <c r="AA335">
        <v>1040</v>
      </c>
      <c r="AB335" s="9">
        <v>12.9</v>
      </c>
      <c r="AC335">
        <v>0</v>
      </c>
      <c r="AD335">
        <f t="shared" si="41"/>
        <v>0</v>
      </c>
    </row>
    <row r="336" spans="1:30" x14ac:dyDescent="0.6">
      <c r="A336">
        <v>2015</v>
      </c>
      <c r="B336">
        <v>12</v>
      </c>
      <c r="C336">
        <v>1</v>
      </c>
      <c r="D336">
        <f t="shared" si="39"/>
        <v>2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4115.7</v>
      </c>
      <c r="M336" s="13">
        <f t="shared" si="37"/>
        <v>699.66899999999998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4053.45</v>
      </c>
      <c r="O336" s="13">
        <f t="shared" si="38"/>
        <v>689.0865</v>
      </c>
      <c r="P336">
        <v>27438</v>
      </c>
      <c r="Q336">
        <v>27023</v>
      </c>
      <c r="R336">
        <v>0.80968091654208152</v>
      </c>
      <c r="S336">
        <v>0.19031908345791851</v>
      </c>
      <c r="T336">
        <v>0.57905098069464411</v>
      </c>
      <c r="U336">
        <v>0.42094901930535589</v>
      </c>
      <c r="V336">
        <v>0.1232488262391693</v>
      </c>
      <c r="W336">
        <v>1068</v>
      </c>
      <c r="X336">
        <f t="shared" si="40"/>
        <v>28</v>
      </c>
      <c r="Y336">
        <v>1149</v>
      </c>
      <c r="Z336">
        <v>970.99583102307179</v>
      </c>
      <c r="AA336">
        <v>1068</v>
      </c>
      <c r="AB336" s="9">
        <v>11.3</v>
      </c>
      <c r="AC336">
        <v>0</v>
      </c>
      <c r="AD336">
        <f t="shared" si="41"/>
        <v>0</v>
      </c>
    </row>
    <row r="337" spans="1:30" x14ac:dyDescent="0.6">
      <c r="A337">
        <v>2015</v>
      </c>
      <c r="B337">
        <v>12</v>
      </c>
      <c r="C337">
        <v>2</v>
      </c>
      <c r="D337">
        <f t="shared" si="39"/>
        <v>3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3703.7999999999997</v>
      </c>
      <c r="M337" s="13">
        <f t="shared" si="37"/>
        <v>629.64599999999996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3783.8999999999996</v>
      </c>
      <c r="O337" s="13">
        <f t="shared" si="38"/>
        <v>643.26300000000003</v>
      </c>
      <c r="P337">
        <v>24692</v>
      </c>
      <c r="Q337">
        <v>25226</v>
      </c>
      <c r="R337">
        <v>0.78983151446763389</v>
      </c>
      <c r="S337">
        <v>0.21016848553236611</v>
      </c>
      <c r="T337">
        <v>0.55722268660643215</v>
      </c>
      <c r="U337">
        <v>0.44277731339356768</v>
      </c>
      <c r="V337">
        <v>8.7256443427316324E-2</v>
      </c>
      <c r="W337">
        <v>1067</v>
      </c>
      <c r="X337">
        <f t="shared" si="40"/>
        <v>-1</v>
      </c>
      <c r="Y337">
        <v>1149</v>
      </c>
      <c r="Z337">
        <v>936.96142334259218</v>
      </c>
      <c r="AA337">
        <v>1067</v>
      </c>
      <c r="AB337" s="9">
        <v>13.1</v>
      </c>
      <c r="AC337">
        <v>1.6</v>
      </c>
      <c r="AD337">
        <f t="shared" si="41"/>
        <v>20.96</v>
      </c>
    </row>
    <row r="338" spans="1:30" x14ac:dyDescent="0.6">
      <c r="A338">
        <v>2015</v>
      </c>
      <c r="B338">
        <v>12</v>
      </c>
      <c r="C338">
        <v>3</v>
      </c>
      <c r="D338">
        <f t="shared" si="39"/>
        <v>4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4730.7</v>
      </c>
      <c r="M338" s="13">
        <f t="shared" si="37"/>
        <v>804.21900000000005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4045.95</v>
      </c>
      <c r="O338" s="13">
        <f t="shared" si="38"/>
        <v>687.81150000000002</v>
      </c>
      <c r="P338">
        <v>31538</v>
      </c>
      <c r="Q338">
        <v>26973</v>
      </c>
      <c r="R338">
        <v>0.79342418437457929</v>
      </c>
      <c r="S338">
        <v>0.20657581562542071</v>
      </c>
      <c r="T338">
        <v>0.5250485181318576</v>
      </c>
      <c r="U338">
        <v>0.47495148186814229</v>
      </c>
      <c r="V338">
        <v>0.3797083414113015</v>
      </c>
      <c r="W338">
        <v>1352</v>
      </c>
      <c r="X338">
        <f t="shared" si="40"/>
        <v>285</v>
      </c>
      <c r="Y338">
        <v>1149</v>
      </c>
      <c r="Z338">
        <v>1046.8595854683849</v>
      </c>
      <c r="AA338">
        <v>1352</v>
      </c>
      <c r="AB338" s="9">
        <v>9.1999999999999993</v>
      </c>
      <c r="AC338">
        <v>0.3</v>
      </c>
      <c r="AD338">
        <f t="shared" si="41"/>
        <v>2.76</v>
      </c>
    </row>
    <row r="339" spans="1:30" x14ac:dyDescent="0.6">
      <c r="A339">
        <v>2015</v>
      </c>
      <c r="B339">
        <v>12</v>
      </c>
      <c r="C339">
        <v>4</v>
      </c>
      <c r="D339">
        <f t="shared" si="39"/>
        <v>5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3484.8</v>
      </c>
      <c r="M339" s="13">
        <f t="shared" si="37"/>
        <v>592.41600000000005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2975.9</v>
      </c>
      <c r="O339" s="13">
        <f t="shared" si="38"/>
        <v>505.90300000000008</v>
      </c>
      <c r="P339">
        <v>34848</v>
      </c>
      <c r="Q339">
        <v>29759</v>
      </c>
      <c r="R339">
        <v>0.76116905019943615</v>
      </c>
      <c r="S339">
        <v>0.2388309498005638</v>
      </c>
      <c r="T339">
        <v>0.51095726209185155</v>
      </c>
      <c r="U339">
        <v>0.48904273790814851</v>
      </c>
      <c r="V339">
        <v>0.1217464508945784</v>
      </c>
      <c r="W339">
        <v>1163</v>
      </c>
      <c r="X339">
        <f t="shared" si="40"/>
        <v>-189</v>
      </c>
      <c r="Y339">
        <v>1149</v>
      </c>
      <c r="Z339">
        <v>1108.136918663258</v>
      </c>
      <c r="AA339">
        <v>1163</v>
      </c>
      <c r="AB339" s="9">
        <v>9</v>
      </c>
      <c r="AC339">
        <v>0</v>
      </c>
      <c r="AD339">
        <f t="shared" si="41"/>
        <v>0</v>
      </c>
    </row>
    <row r="340" spans="1:30" x14ac:dyDescent="0.6">
      <c r="A340">
        <v>2015</v>
      </c>
      <c r="B340">
        <v>12</v>
      </c>
      <c r="C340">
        <v>5</v>
      </c>
      <c r="D340">
        <f t="shared" si="39"/>
        <v>6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3397.3</v>
      </c>
      <c r="M340" s="13">
        <f t="shared" si="37"/>
        <v>577.54100000000005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3039.9</v>
      </c>
      <c r="O340" s="13">
        <f t="shared" si="38"/>
        <v>516.78300000000002</v>
      </c>
      <c r="P340">
        <v>33973</v>
      </c>
      <c r="Q340">
        <v>30399</v>
      </c>
      <c r="R340">
        <v>0.853815844024153</v>
      </c>
      <c r="S340">
        <v>0.14618415597584711</v>
      </c>
      <c r="T340">
        <v>0.57024178644180401</v>
      </c>
      <c r="U340">
        <v>0.42975821355819599</v>
      </c>
      <c r="V340">
        <v>7.7759201310369272E-2</v>
      </c>
      <c r="W340">
        <v>1457</v>
      </c>
      <c r="X340">
        <f t="shared" si="40"/>
        <v>294</v>
      </c>
      <c r="Y340">
        <v>1149</v>
      </c>
      <c r="Z340">
        <v>1151.7654653023769</v>
      </c>
      <c r="AA340">
        <v>1457</v>
      </c>
      <c r="AB340" s="9">
        <v>10.199999999999999</v>
      </c>
      <c r="AC340">
        <v>0</v>
      </c>
      <c r="AD340">
        <f t="shared" si="41"/>
        <v>0</v>
      </c>
    </row>
    <row r="341" spans="1:30" x14ac:dyDescent="0.6">
      <c r="A341">
        <v>2015</v>
      </c>
      <c r="B341">
        <v>12</v>
      </c>
      <c r="C341">
        <v>6</v>
      </c>
      <c r="D341">
        <f t="shared" si="39"/>
        <v>7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3093.6000000000004</v>
      </c>
      <c r="M341" s="13">
        <f t="shared" si="37"/>
        <v>525.91200000000015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3869.9</v>
      </c>
      <c r="O341" s="13">
        <f t="shared" si="38"/>
        <v>657.88300000000004</v>
      </c>
      <c r="P341">
        <v>30936</v>
      </c>
      <c r="Q341">
        <v>38699</v>
      </c>
      <c r="R341">
        <v>0.74819975458931021</v>
      </c>
      <c r="S341">
        <v>0.25180024541068979</v>
      </c>
      <c r="T341">
        <v>0.50311723799751429</v>
      </c>
      <c r="U341">
        <v>0.49688276200248571</v>
      </c>
      <c r="V341">
        <v>9.5757754237644169E-2</v>
      </c>
      <c r="W341">
        <v>1330</v>
      </c>
      <c r="X341">
        <f t="shared" si="40"/>
        <v>-127</v>
      </c>
      <c r="Y341">
        <v>1149</v>
      </c>
      <c r="Z341">
        <v>1066.12879522085</v>
      </c>
      <c r="AA341">
        <v>1330</v>
      </c>
      <c r="AB341" s="9">
        <v>9.1999999999999993</v>
      </c>
      <c r="AC341">
        <v>0</v>
      </c>
      <c r="AD341">
        <f t="shared" si="41"/>
        <v>0</v>
      </c>
    </row>
    <row r="342" spans="1:30" x14ac:dyDescent="0.6">
      <c r="A342">
        <v>2015</v>
      </c>
      <c r="B342">
        <v>12</v>
      </c>
      <c r="C342">
        <v>7</v>
      </c>
      <c r="D342">
        <f t="shared" si="39"/>
        <v>1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4547.25</v>
      </c>
      <c r="M342" s="13">
        <f t="shared" si="37"/>
        <v>773.03250000000003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4803.1499999999996</v>
      </c>
      <c r="O342" s="13">
        <f t="shared" si="38"/>
        <v>816.53549999999996</v>
      </c>
      <c r="P342">
        <v>30315</v>
      </c>
      <c r="Q342">
        <v>32021</v>
      </c>
      <c r="R342">
        <v>0.82194664514148152</v>
      </c>
      <c r="S342">
        <v>0.17805335485851839</v>
      </c>
      <c r="T342">
        <v>0.56524523842905094</v>
      </c>
      <c r="U342">
        <v>0.43475476157094911</v>
      </c>
      <c r="V342">
        <v>6.3230129216437544E-2</v>
      </c>
      <c r="W342">
        <v>1063</v>
      </c>
      <c r="X342">
        <f t="shared" si="40"/>
        <v>-267</v>
      </c>
      <c r="Y342">
        <v>1149</v>
      </c>
      <c r="Z342">
        <v>997.64960617579595</v>
      </c>
      <c r="AA342">
        <v>1063</v>
      </c>
      <c r="AB342" s="9">
        <v>9.4</v>
      </c>
      <c r="AC342">
        <v>0</v>
      </c>
      <c r="AD342">
        <f t="shared" si="41"/>
        <v>0</v>
      </c>
    </row>
    <row r="343" spans="1:30" x14ac:dyDescent="0.6">
      <c r="A343">
        <v>2015</v>
      </c>
      <c r="B343">
        <v>12</v>
      </c>
      <c r="C343">
        <v>8</v>
      </c>
      <c r="D343">
        <f t="shared" si="39"/>
        <v>2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4022.85</v>
      </c>
      <c r="M343" s="13">
        <f t="shared" si="37"/>
        <v>683.8845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4131.45</v>
      </c>
      <c r="O343" s="13">
        <f t="shared" si="38"/>
        <v>702.34649999999999</v>
      </c>
      <c r="P343">
        <v>26819</v>
      </c>
      <c r="Q343">
        <v>27543</v>
      </c>
      <c r="R343">
        <v>0.85643060872317345</v>
      </c>
      <c r="S343">
        <v>0.14356939127682661</v>
      </c>
      <c r="T343">
        <v>0.563213716958329</v>
      </c>
      <c r="U343">
        <v>0.436786283041671</v>
      </c>
      <c r="V343">
        <v>6.3086399950624095E-2</v>
      </c>
      <c r="W343">
        <v>1134</v>
      </c>
      <c r="X343">
        <f t="shared" si="40"/>
        <v>71</v>
      </c>
      <c r="Y343">
        <v>1149</v>
      </c>
      <c r="Z343">
        <v>957.06814270099551</v>
      </c>
      <c r="AA343">
        <v>1134</v>
      </c>
      <c r="AB343" s="9">
        <v>9.1999999999999993</v>
      </c>
      <c r="AC343">
        <v>0</v>
      </c>
      <c r="AD343">
        <f t="shared" si="41"/>
        <v>0</v>
      </c>
    </row>
    <row r="344" spans="1:30" x14ac:dyDescent="0.6">
      <c r="A344">
        <v>2015</v>
      </c>
      <c r="B344">
        <v>12</v>
      </c>
      <c r="C344">
        <v>9</v>
      </c>
      <c r="D344">
        <f t="shared" si="39"/>
        <v>3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3937.0499999999997</v>
      </c>
      <c r="M344" s="13">
        <f t="shared" si="37"/>
        <v>669.29849999999999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4192.05</v>
      </c>
      <c r="O344" s="13">
        <f t="shared" si="38"/>
        <v>712.64850000000013</v>
      </c>
      <c r="P344">
        <v>26247</v>
      </c>
      <c r="Q344">
        <v>27947</v>
      </c>
      <c r="R344">
        <v>0.77913206116833789</v>
      </c>
      <c r="S344">
        <v>0.22086793883166209</v>
      </c>
      <c r="T344">
        <v>0.59036192026176815</v>
      </c>
      <c r="U344">
        <v>0.40963807973823191</v>
      </c>
      <c r="V344">
        <v>8.1732456262798625E-2</v>
      </c>
      <c r="W344">
        <v>1130</v>
      </c>
      <c r="X344">
        <f t="shared" si="40"/>
        <v>-4</v>
      </c>
      <c r="Y344">
        <v>1149</v>
      </c>
      <c r="Z344">
        <v>971.0704187914389</v>
      </c>
      <c r="AA344">
        <v>1130</v>
      </c>
      <c r="AB344" s="9">
        <v>13.7</v>
      </c>
      <c r="AC344">
        <v>0</v>
      </c>
      <c r="AD344">
        <f t="shared" si="41"/>
        <v>0</v>
      </c>
    </row>
    <row r="345" spans="1:30" x14ac:dyDescent="0.6">
      <c r="A345">
        <v>2015</v>
      </c>
      <c r="B345">
        <v>12</v>
      </c>
      <c r="C345">
        <v>10</v>
      </c>
      <c r="D345">
        <f t="shared" si="39"/>
        <v>4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4776.5999999999995</v>
      </c>
      <c r="M345" s="13">
        <f t="shared" si="37"/>
        <v>812.02199999999993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4319.55</v>
      </c>
      <c r="O345" s="13">
        <f t="shared" si="38"/>
        <v>734.32350000000008</v>
      </c>
      <c r="P345">
        <v>31844</v>
      </c>
      <c r="Q345">
        <v>28797</v>
      </c>
      <c r="R345">
        <v>0.76183102450847273</v>
      </c>
      <c r="S345">
        <v>0.23816897549152721</v>
      </c>
      <c r="T345">
        <v>0.5209185994570017</v>
      </c>
      <c r="U345">
        <v>0.47908140054299841</v>
      </c>
      <c r="V345">
        <v>8.6806456261866324E-2</v>
      </c>
      <c r="W345">
        <v>1208</v>
      </c>
      <c r="X345">
        <f t="shared" si="40"/>
        <v>78</v>
      </c>
      <c r="Y345">
        <v>1149</v>
      </c>
      <c r="Z345">
        <v>1233.1676334832209</v>
      </c>
      <c r="AA345">
        <v>1233.1676334832209</v>
      </c>
      <c r="AB345" s="9">
        <v>15.2</v>
      </c>
      <c r="AC345">
        <v>50.7</v>
      </c>
      <c r="AD345">
        <f t="shared" si="41"/>
        <v>770.64</v>
      </c>
    </row>
    <row r="346" spans="1:30" x14ac:dyDescent="0.6">
      <c r="A346">
        <v>2015</v>
      </c>
      <c r="B346">
        <v>12</v>
      </c>
      <c r="C346">
        <v>11</v>
      </c>
      <c r="D346">
        <f t="shared" si="39"/>
        <v>5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3452.2000000000003</v>
      </c>
      <c r="M346" s="13">
        <f t="shared" si="37"/>
        <v>586.87400000000014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2943</v>
      </c>
      <c r="O346" s="13">
        <f t="shared" si="38"/>
        <v>500.31000000000006</v>
      </c>
      <c r="P346">
        <v>34522</v>
      </c>
      <c r="Q346">
        <v>29430</v>
      </c>
      <c r="R346">
        <v>0.83190715193012055</v>
      </c>
      <c r="S346">
        <v>0.16809284806987951</v>
      </c>
      <c r="T346">
        <v>0.57183683953162534</v>
      </c>
      <c r="U346">
        <v>0.42816316046837471</v>
      </c>
      <c r="V346">
        <v>8.1426484017911055E-2</v>
      </c>
      <c r="W346">
        <v>1176</v>
      </c>
      <c r="X346">
        <f t="shared" si="40"/>
        <v>-32</v>
      </c>
      <c r="Y346">
        <v>1149</v>
      </c>
      <c r="Z346">
        <v>1185.140227137455</v>
      </c>
      <c r="AA346">
        <v>1185.140227137455</v>
      </c>
      <c r="AB346" s="9">
        <v>11.5</v>
      </c>
      <c r="AC346">
        <v>11.4</v>
      </c>
      <c r="AD346">
        <f t="shared" si="41"/>
        <v>131.1</v>
      </c>
    </row>
    <row r="347" spans="1:30" x14ac:dyDescent="0.6">
      <c r="A347">
        <v>2015</v>
      </c>
      <c r="B347">
        <v>12</v>
      </c>
      <c r="C347">
        <v>12</v>
      </c>
      <c r="D347">
        <f t="shared" si="39"/>
        <v>6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3386.3</v>
      </c>
      <c r="M347" s="13">
        <f t="shared" si="37"/>
        <v>575.67100000000005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3032.9</v>
      </c>
      <c r="O347" s="13">
        <f t="shared" si="38"/>
        <v>515.59300000000007</v>
      </c>
      <c r="P347">
        <v>33863</v>
      </c>
      <c r="Q347">
        <v>30329</v>
      </c>
      <c r="R347">
        <v>0.90824162111049933</v>
      </c>
      <c r="S347">
        <v>9.1758378889500669E-2</v>
      </c>
      <c r="T347">
        <v>0.57361120763562667</v>
      </c>
      <c r="U347">
        <v>0.42638879236437333</v>
      </c>
      <c r="V347">
        <v>0.22909229303343681</v>
      </c>
      <c r="W347">
        <v>1383</v>
      </c>
      <c r="X347">
        <f t="shared" si="40"/>
        <v>207</v>
      </c>
      <c r="Y347">
        <v>1149</v>
      </c>
      <c r="Z347">
        <v>1167.857797534389</v>
      </c>
      <c r="AA347">
        <v>1383</v>
      </c>
      <c r="AB347" s="9">
        <v>12.2</v>
      </c>
      <c r="AC347">
        <v>0.3</v>
      </c>
      <c r="AD347">
        <f t="shared" si="41"/>
        <v>3.6599999999999997</v>
      </c>
    </row>
    <row r="348" spans="1:30" x14ac:dyDescent="0.6">
      <c r="A348">
        <v>2015</v>
      </c>
      <c r="B348">
        <v>12</v>
      </c>
      <c r="C348">
        <v>13</v>
      </c>
      <c r="D348">
        <f t="shared" si="39"/>
        <v>7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3068.9</v>
      </c>
      <c r="M348" s="13">
        <f t="shared" si="37"/>
        <v>521.71300000000008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3768.4</v>
      </c>
      <c r="O348" s="13">
        <f t="shared" si="38"/>
        <v>640.62800000000004</v>
      </c>
      <c r="P348">
        <v>30689</v>
      </c>
      <c r="Q348">
        <v>37684</v>
      </c>
      <c r="R348">
        <v>0.77868860321794142</v>
      </c>
      <c r="S348">
        <v>0.22131139678205861</v>
      </c>
      <c r="T348">
        <v>0.54514161625257296</v>
      </c>
      <c r="U348">
        <v>0.45485838374742721</v>
      </c>
      <c r="V348">
        <v>8.4555253681829506E-2</v>
      </c>
      <c r="W348">
        <v>1349</v>
      </c>
      <c r="X348">
        <f t="shared" si="40"/>
        <v>-34</v>
      </c>
      <c r="Y348">
        <v>1149</v>
      </c>
      <c r="Z348">
        <v>1096.9105185589831</v>
      </c>
      <c r="AA348">
        <v>1349</v>
      </c>
      <c r="AB348" s="9">
        <v>14.1</v>
      </c>
      <c r="AC348">
        <v>0</v>
      </c>
      <c r="AD348">
        <f t="shared" si="41"/>
        <v>0</v>
      </c>
    </row>
    <row r="349" spans="1:30" x14ac:dyDescent="0.6">
      <c r="A349">
        <v>2015</v>
      </c>
      <c r="B349">
        <v>12</v>
      </c>
      <c r="C349">
        <v>14</v>
      </c>
      <c r="D349">
        <f t="shared" si="39"/>
        <v>1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4653.45</v>
      </c>
      <c r="M349" s="13">
        <f t="shared" si="37"/>
        <v>791.0865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4971.3</v>
      </c>
      <c r="O349" s="13">
        <f t="shared" si="38"/>
        <v>845.12100000000009</v>
      </c>
      <c r="P349">
        <v>31023</v>
      </c>
      <c r="Q349">
        <v>33142</v>
      </c>
      <c r="R349">
        <v>0.82507919121272189</v>
      </c>
      <c r="S349">
        <v>0.17492080878727809</v>
      </c>
      <c r="T349">
        <v>0.57990602932368296</v>
      </c>
      <c r="U349">
        <v>0.4200939706763171</v>
      </c>
      <c r="V349">
        <v>9.3838544658900611E-2</v>
      </c>
      <c r="W349">
        <v>1163</v>
      </c>
      <c r="X349">
        <f t="shared" si="40"/>
        <v>-186</v>
      </c>
      <c r="Y349">
        <v>1149</v>
      </c>
      <c r="Z349">
        <v>1031.001078842753</v>
      </c>
      <c r="AA349">
        <v>1163</v>
      </c>
      <c r="AB349" s="9">
        <v>14</v>
      </c>
      <c r="AC349">
        <v>0.6</v>
      </c>
      <c r="AD349">
        <f t="shared" si="41"/>
        <v>8.4</v>
      </c>
    </row>
    <row r="350" spans="1:30" x14ac:dyDescent="0.6">
      <c r="A350">
        <v>2015</v>
      </c>
      <c r="B350">
        <v>12</v>
      </c>
      <c r="C350">
        <v>15</v>
      </c>
      <c r="D350">
        <f t="shared" si="39"/>
        <v>2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4212.8999999999996</v>
      </c>
      <c r="M350" s="13">
        <f t="shared" si="37"/>
        <v>716.19299999999998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4319.7</v>
      </c>
      <c r="O350" s="13">
        <f t="shared" si="38"/>
        <v>734.34900000000005</v>
      </c>
      <c r="P350">
        <v>28086</v>
      </c>
      <c r="Q350">
        <v>28798</v>
      </c>
      <c r="R350">
        <v>0.81227703984819732</v>
      </c>
      <c r="S350">
        <v>0.1877229601518027</v>
      </c>
      <c r="T350">
        <v>0.5909322551644085</v>
      </c>
      <c r="U350">
        <v>0.40906774483559138</v>
      </c>
      <c r="V350">
        <v>4.5662486437203442E-2</v>
      </c>
      <c r="W350">
        <v>1147</v>
      </c>
      <c r="X350">
        <f t="shared" si="40"/>
        <v>-16</v>
      </c>
      <c r="Y350">
        <v>1149</v>
      </c>
      <c r="Z350">
        <v>986.58334113771446</v>
      </c>
      <c r="AA350">
        <v>1147</v>
      </c>
      <c r="AB350" s="9">
        <v>11</v>
      </c>
      <c r="AC350">
        <v>0</v>
      </c>
      <c r="AD350">
        <f t="shared" si="41"/>
        <v>0</v>
      </c>
    </row>
    <row r="351" spans="1:30" x14ac:dyDescent="0.6">
      <c r="A351">
        <v>2015</v>
      </c>
      <c r="B351">
        <v>12</v>
      </c>
      <c r="C351">
        <v>16</v>
      </c>
      <c r="D351">
        <f t="shared" si="39"/>
        <v>3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4295.7</v>
      </c>
      <c r="M351" s="13">
        <f t="shared" si="37"/>
        <v>730.26900000000001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4414.8</v>
      </c>
      <c r="O351" s="13">
        <f t="shared" si="38"/>
        <v>750.51600000000008</v>
      </c>
      <c r="P351">
        <v>28638</v>
      </c>
      <c r="Q351">
        <v>29432</v>
      </c>
      <c r="R351">
        <v>0.8444584879923307</v>
      </c>
      <c r="S351">
        <v>0.1555415120076693</v>
      </c>
      <c r="T351">
        <v>0.5697616180280386</v>
      </c>
      <c r="U351">
        <v>0.43023838197196129</v>
      </c>
      <c r="V351">
        <v>9.2092748766013172E-2</v>
      </c>
      <c r="W351">
        <v>1208</v>
      </c>
      <c r="X351">
        <f t="shared" si="40"/>
        <v>61</v>
      </c>
      <c r="Y351">
        <v>1149</v>
      </c>
      <c r="Z351">
        <v>999.57836066375432</v>
      </c>
      <c r="AA351">
        <v>1208</v>
      </c>
      <c r="AB351" s="9">
        <v>7</v>
      </c>
      <c r="AC351">
        <v>0.1</v>
      </c>
      <c r="AD351">
        <f t="shared" si="41"/>
        <v>0.70000000000000007</v>
      </c>
    </row>
    <row r="352" spans="1:30" x14ac:dyDescent="0.6">
      <c r="A352">
        <v>2015</v>
      </c>
      <c r="B352">
        <v>12</v>
      </c>
      <c r="C352">
        <v>17</v>
      </c>
      <c r="D352">
        <f t="shared" si="39"/>
        <v>4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5121</v>
      </c>
      <c r="M352" s="13">
        <f t="shared" si="37"/>
        <v>870.57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4436.7</v>
      </c>
      <c r="O352" s="13">
        <f t="shared" si="38"/>
        <v>754.23900000000003</v>
      </c>
      <c r="P352">
        <v>34140</v>
      </c>
      <c r="Q352">
        <v>29578</v>
      </c>
      <c r="R352">
        <v>0.77088288321263232</v>
      </c>
      <c r="S352">
        <v>0.22911711678736771</v>
      </c>
      <c r="T352">
        <v>0.51197451990462739</v>
      </c>
      <c r="U352">
        <v>0.4880254800953725</v>
      </c>
      <c r="V352">
        <v>9.4159291607768314E-2</v>
      </c>
      <c r="W352">
        <v>1259</v>
      </c>
      <c r="X352">
        <f t="shared" si="40"/>
        <v>51</v>
      </c>
      <c r="Y352">
        <v>1149</v>
      </c>
      <c r="Z352">
        <v>1080.7388174258831</v>
      </c>
      <c r="AA352">
        <v>1259</v>
      </c>
      <c r="AB352" s="9">
        <v>4.8</v>
      </c>
      <c r="AC352">
        <v>2.9</v>
      </c>
      <c r="AD352">
        <f t="shared" si="41"/>
        <v>13.92</v>
      </c>
    </row>
    <row r="353" spans="1:30" x14ac:dyDescent="0.6">
      <c r="A353">
        <v>2015</v>
      </c>
      <c r="B353">
        <v>12</v>
      </c>
      <c r="C353">
        <v>18</v>
      </c>
      <c r="D353">
        <f t="shared" si="39"/>
        <v>5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3412.3</v>
      </c>
      <c r="M353" s="13">
        <f t="shared" si="37"/>
        <v>580.09100000000012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3229.8</v>
      </c>
      <c r="O353" s="13">
        <f t="shared" si="38"/>
        <v>549.06600000000003</v>
      </c>
      <c r="P353">
        <v>34123</v>
      </c>
      <c r="Q353">
        <v>32298</v>
      </c>
      <c r="R353">
        <v>0.7839618020457797</v>
      </c>
      <c r="S353">
        <v>0.2160381979542203</v>
      </c>
      <c r="T353">
        <v>0.59732004321699117</v>
      </c>
      <c r="U353">
        <v>0.40267995678300877</v>
      </c>
      <c r="V353">
        <v>0.10657446065320279</v>
      </c>
      <c r="W353">
        <v>1205</v>
      </c>
      <c r="X353">
        <f t="shared" si="40"/>
        <v>-54</v>
      </c>
      <c r="Y353">
        <v>1149</v>
      </c>
      <c r="Z353">
        <v>1127.118660724331</v>
      </c>
      <c r="AA353">
        <v>1205</v>
      </c>
      <c r="AB353" s="9">
        <v>7.1</v>
      </c>
      <c r="AC353">
        <v>0</v>
      </c>
      <c r="AD353">
        <f t="shared" si="41"/>
        <v>0</v>
      </c>
    </row>
    <row r="354" spans="1:30" x14ac:dyDescent="0.6">
      <c r="A354">
        <v>2015</v>
      </c>
      <c r="B354">
        <v>12</v>
      </c>
      <c r="C354">
        <v>19</v>
      </c>
      <c r="D354">
        <f t="shared" si="39"/>
        <v>6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3537.5</v>
      </c>
      <c r="M354" s="13">
        <f t="shared" si="37"/>
        <v>601.375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3249.5</v>
      </c>
      <c r="O354" s="13">
        <f t="shared" si="38"/>
        <v>552.41500000000008</v>
      </c>
      <c r="P354">
        <v>35375</v>
      </c>
      <c r="Q354">
        <v>32495</v>
      </c>
      <c r="R354">
        <v>0.82587752059060049</v>
      </c>
      <c r="S354">
        <v>0.17412247940939951</v>
      </c>
      <c r="T354">
        <v>0.61046671685494236</v>
      </c>
      <c r="U354">
        <v>0.38953328314505759</v>
      </c>
      <c r="V354">
        <v>8.4228739781887066E-2</v>
      </c>
      <c r="W354">
        <v>1480</v>
      </c>
      <c r="X354">
        <f t="shared" si="40"/>
        <v>275</v>
      </c>
      <c r="Y354">
        <v>1149</v>
      </c>
      <c r="Z354">
        <v>1179.8742796777151</v>
      </c>
      <c r="AA354">
        <v>1480</v>
      </c>
      <c r="AB354" s="9">
        <v>7.8</v>
      </c>
      <c r="AC354">
        <v>0</v>
      </c>
      <c r="AD354">
        <f t="shared" si="41"/>
        <v>0</v>
      </c>
    </row>
    <row r="355" spans="1:30" x14ac:dyDescent="0.6">
      <c r="A355">
        <v>2015</v>
      </c>
      <c r="B355">
        <v>12</v>
      </c>
      <c r="C355">
        <v>20</v>
      </c>
      <c r="D355">
        <f t="shared" si="39"/>
        <v>7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3588.4</v>
      </c>
      <c r="M355" s="12">
        <f t="shared" si="37"/>
        <v>610.02800000000002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3728</v>
      </c>
      <c r="O355" s="12">
        <f t="shared" si="38"/>
        <v>633.76</v>
      </c>
      <c r="P355">
        <v>35884</v>
      </c>
      <c r="Q355">
        <v>37280</v>
      </c>
      <c r="R355">
        <v>0.81220832220554129</v>
      </c>
      <c r="S355">
        <v>0.18779167779445871</v>
      </c>
      <c r="T355">
        <v>0.53070539768586622</v>
      </c>
      <c r="U355">
        <v>0.46929460231413378</v>
      </c>
      <c r="V355">
        <v>0.1768144880757751</v>
      </c>
      <c r="W355">
        <v>1399</v>
      </c>
      <c r="X355">
        <f t="shared" si="40"/>
        <v>-81</v>
      </c>
      <c r="Y355">
        <v>1149</v>
      </c>
      <c r="Z355">
        <v>1202.455820968481</v>
      </c>
      <c r="AA355">
        <v>1399</v>
      </c>
      <c r="AB355" s="9">
        <v>9.6</v>
      </c>
      <c r="AC355">
        <v>7.3</v>
      </c>
      <c r="AD355">
        <f t="shared" si="41"/>
        <v>70.08</v>
      </c>
    </row>
    <row r="356" spans="1:30" x14ac:dyDescent="0.6">
      <c r="A356">
        <v>2015</v>
      </c>
      <c r="B356">
        <v>12</v>
      </c>
      <c r="C356">
        <v>21</v>
      </c>
      <c r="D356">
        <f t="shared" si="39"/>
        <v>1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5021.25</v>
      </c>
      <c r="M356" s="12">
        <f t="shared" si="37"/>
        <v>853.61250000000007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5170.2</v>
      </c>
      <c r="O356" s="12">
        <f t="shared" si="38"/>
        <v>878.93400000000008</v>
      </c>
      <c r="P356">
        <v>33475</v>
      </c>
      <c r="Q356">
        <v>34468</v>
      </c>
      <c r="R356">
        <v>0.85468353070999803</v>
      </c>
      <c r="S356">
        <v>0.145316469290002</v>
      </c>
      <c r="T356">
        <v>0.55021775649352045</v>
      </c>
      <c r="U356">
        <v>0.44978224350647961</v>
      </c>
      <c r="V356">
        <v>7.7500844375803485E-2</v>
      </c>
      <c r="W356">
        <v>1190</v>
      </c>
      <c r="X356">
        <f t="shared" si="40"/>
        <v>-209</v>
      </c>
      <c r="Y356">
        <v>1149</v>
      </c>
      <c r="Z356">
        <v>1072.624309309698</v>
      </c>
      <c r="AA356">
        <v>1190</v>
      </c>
      <c r="AB356" s="9">
        <v>10.8</v>
      </c>
      <c r="AC356">
        <v>4.3</v>
      </c>
      <c r="AD356">
        <f t="shared" si="41"/>
        <v>46.44</v>
      </c>
    </row>
    <row r="357" spans="1:30" x14ac:dyDescent="0.6">
      <c r="A357">
        <v>2015</v>
      </c>
      <c r="B357">
        <v>12</v>
      </c>
      <c r="C357">
        <v>22</v>
      </c>
      <c r="D357">
        <f t="shared" si="39"/>
        <v>2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4295.3999999999996</v>
      </c>
      <c r="M357" s="12">
        <f t="shared" si="37"/>
        <v>730.21799999999996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4644.45</v>
      </c>
      <c r="O357" s="12">
        <f t="shared" si="38"/>
        <v>789.55650000000003</v>
      </c>
      <c r="P357">
        <v>28636</v>
      </c>
      <c r="Q357">
        <v>30963</v>
      </c>
      <c r="R357">
        <v>0.86087579892162092</v>
      </c>
      <c r="S357">
        <v>0.13912420107837911</v>
      </c>
      <c r="T357">
        <v>0.57330850981769788</v>
      </c>
      <c r="U357">
        <v>0.42669149018230212</v>
      </c>
      <c r="V357">
        <v>0.1097899910317353</v>
      </c>
      <c r="W357">
        <v>1135</v>
      </c>
      <c r="X357">
        <f t="shared" si="40"/>
        <v>-55</v>
      </c>
      <c r="Y357">
        <v>1149</v>
      </c>
      <c r="Z357">
        <v>1002.300422644308</v>
      </c>
      <c r="AA357">
        <v>1135</v>
      </c>
      <c r="AB357" s="9">
        <v>12.3</v>
      </c>
      <c r="AC357">
        <v>0</v>
      </c>
      <c r="AD357">
        <f t="shared" si="41"/>
        <v>0</v>
      </c>
    </row>
    <row r="358" spans="1:30" x14ac:dyDescent="0.6">
      <c r="A358">
        <v>2015</v>
      </c>
      <c r="B358">
        <v>12</v>
      </c>
      <c r="C358">
        <v>23</v>
      </c>
      <c r="D358">
        <f t="shared" si="39"/>
        <v>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35"/>
        <v>0</v>
      </c>
      <c r="I358">
        <f t="shared" si="36"/>
        <v>0</v>
      </c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5272.65</v>
      </c>
      <c r="M358" s="12">
        <f t="shared" si="37"/>
        <v>896.35050000000001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5079.3</v>
      </c>
      <c r="O358" s="12">
        <f t="shared" si="38"/>
        <v>863.48100000000011</v>
      </c>
      <c r="P358">
        <v>35151</v>
      </c>
      <c r="Q358">
        <v>33862</v>
      </c>
      <c r="R358">
        <v>0.84184609224722518</v>
      </c>
      <c r="S358">
        <v>0.1581539077527748</v>
      </c>
      <c r="T358">
        <v>0.60029490929772766</v>
      </c>
      <c r="U358">
        <v>0.39970509070227228</v>
      </c>
      <c r="V358">
        <v>8.6023204171155943E-2</v>
      </c>
      <c r="W358">
        <v>1285</v>
      </c>
      <c r="X358">
        <f t="shared" si="40"/>
        <v>150</v>
      </c>
      <c r="Y358">
        <v>1149</v>
      </c>
      <c r="Z358">
        <v>1176.275060366085</v>
      </c>
      <c r="AA358">
        <v>1285</v>
      </c>
      <c r="AB358" s="9">
        <v>12.8</v>
      </c>
      <c r="AC358">
        <v>10.199999999999999</v>
      </c>
      <c r="AD358">
        <f t="shared" si="41"/>
        <v>130.56</v>
      </c>
    </row>
    <row r="359" spans="1:30" x14ac:dyDescent="0.6">
      <c r="A359">
        <v>2015</v>
      </c>
      <c r="B359">
        <v>12</v>
      </c>
      <c r="C359">
        <v>24</v>
      </c>
      <c r="D359">
        <f t="shared" si="39"/>
        <v>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35"/>
        <v>0</v>
      </c>
      <c r="I359">
        <f t="shared" si="36"/>
        <v>0</v>
      </c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6043.65</v>
      </c>
      <c r="M359" s="12">
        <f t="shared" si="37"/>
        <v>1027.4204999999999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4518</v>
      </c>
      <c r="O359" s="12">
        <f t="shared" si="38"/>
        <v>768.06000000000006</v>
      </c>
      <c r="P359">
        <v>40291</v>
      </c>
      <c r="Q359">
        <v>30120</v>
      </c>
      <c r="R359">
        <v>0.7893764040293727</v>
      </c>
      <c r="S359">
        <v>0.21062359597062741</v>
      </c>
      <c r="T359">
        <v>0.52958311244528866</v>
      </c>
      <c r="U359">
        <v>0.47041688755471139</v>
      </c>
      <c r="V359">
        <v>0.22910212064119459</v>
      </c>
      <c r="W359">
        <v>1270</v>
      </c>
      <c r="X359">
        <f t="shared" si="40"/>
        <v>-15</v>
      </c>
      <c r="Y359">
        <v>1149</v>
      </c>
      <c r="Z359">
        <v>1202.746915103141</v>
      </c>
      <c r="AA359">
        <v>1270</v>
      </c>
      <c r="AB359" s="9">
        <v>9.8000000000000007</v>
      </c>
      <c r="AC359">
        <v>0</v>
      </c>
      <c r="AD359">
        <f t="shared" si="41"/>
        <v>0</v>
      </c>
    </row>
    <row r="360" spans="1:30" x14ac:dyDescent="0.6">
      <c r="A360">
        <v>2015</v>
      </c>
      <c r="B360">
        <v>12</v>
      </c>
      <c r="C360">
        <v>25</v>
      </c>
      <c r="D360">
        <f t="shared" si="39"/>
        <v>5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35"/>
        <v>1</v>
      </c>
      <c r="I360">
        <f t="shared" si="36"/>
        <v>1</v>
      </c>
      <c r="J360" s="12" t="s">
        <v>67</v>
      </c>
      <c r="K360" s="12"/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4168.6000000000004</v>
      </c>
      <c r="M360" s="12">
        <f t="shared" si="37"/>
        <v>708.66200000000015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2514.8000000000002</v>
      </c>
      <c r="O360" s="12">
        <f t="shared" si="38"/>
        <v>427.51600000000008</v>
      </c>
      <c r="P360">
        <v>41686</v>
      </c>
      <c r="Q360">
        <v>25148</v>
      </c>
      <c r="R360">
        <v>0.82572799307367895</v>
      </c>
      <c r="S360">
        <v>0.174272006926321</v>
      </c>
      <c r="T360">
        <v>0.57841753172366106</v>
      </c>
      <c r="U360">
        <v>0.421582468276339</v>
      </c>
      <c r="V360">
        <v>0.1387528672653966</v>
      </c>
      <c r="W360">
        <v>1513</v>
      </c>
      <c r="X360">
        <f t="shared" si="40"/>
        <v>243</v>
      </c>
      <c r="Y360">
        <v>1149</v>
      </c>
      <c r="Z360">
        <v>1304.941475003777</v>
      </c>
      <c r="AA360">
        <v>1513</v>
      </c>
      <c r="AB360" s="9">
        <v>8</v>
      </c>
      <c r="AC360">
        <v>0</v>
      </c>
      <c r="AD360">
        <f t="shared" si="41"/>
        <v>0</v>
      </c>
    </row>
    <row r="361" spans="1:30" x14ac:dyDescent="0.6">
      <c r="A361">
        <v>2015</v>
      </c>
      <c r="B361">
        <v>12</v>
      </c>
      <c r="C361">
        <v>26</v>
      </c>
      <c r="D361">
        <f t="shared" si="39"/>
        <v>6</v>
      </c>
      <c r="E361" t="s">
        <v>28</v>
      </c>
      <c r="F361" t="s">
        <v>15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>
        <f t="shared" si="35"/>
        <v>0</v>
      </c>
      <c r="I361">
        <f t="shared" si="36"/>
        <v>1</v>
      </c>
      <c r="J361" s="12" t="s">
        <v>67</v>
      </c>
      <c r="K361" s="12"/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3446.5</v>
      </c>
      <c r="M361" s="12">
        <f t="shared" si="37"/>
        <v>585.90500000000009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3645.6000000000004</v>
      </c>
      <c r="O361" s="12">
        <f t="shared" si="38"/>
        <v>619.75200000000007</v>
      </c>
      <c r="P361">
        <v>34465</v>
      </c>
      <c r="Q361">
        <v>36456</v>
      </c>
      <c r="R361">
        <v>0.88435273643963808</v>
      </c>
      <c r="S361">
        <v>0.1156472635603619</v>
      </c>
      <c r="T361">
        <v>0.54042648686019246</v>
      </c>
      <c r="U361">
        <v>0.45957351313980749</v>
      </c>
      <c r="V361">
        <v>0.14283635992941029</v>
      </c>
      <c r="W361">
        <v>1363</v>
      </c>
      <c r="X361">
        <f t="shared" si="40"/>
        <v>-150</v>
      </c>
      <c r="Y361">
        <v>1149</v>
      </c>
      <c r="Z361">
        <v>1199.226755628383</v>
      </c>
      <c r="AA361">
        <v>1363</v>
      </c>
      <c r="AB361" s="9">
        <v>11.3</v>
      </c>
      <c r="AC361">
        <v>0</v>
      </c>
      <c r="AD361">
        <f t="shared" si="41"/>
        <v>0</v>
      </c>
    </row>
    <row r="362" spans="1:30" x14ac:dyDescent="0.6">
      <c r="A362">
        <v>2015</v>
      </c>
      <c r="B362">
        <v>12</v>
      </c>
      <c r="C362">
        <v>27</v>
      </c>
      <c r="D362">
        <f t="shared" si="39"/>
        <v>7</v>
      </c>
      <c r="E362" t="s">
        <v>78</v>
      </c>
      <c r="F362" t="s">
        <v>17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>
        <f t="shared" si="35"/>
        <v>0</v>
      </c>
      <c r="I362">
        <f t="shared" si="36"/>
        <v>1</v>
      </c>
      <c r="J362" s="12" t="s">
        <v>67</v>
      </c>
      <c r="K362" s="12"/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4105.7</v>
      </c>
      <c r="M362" s="13">
        <f t="shared" si="37"/>
        <v>697.96900000000005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4492.1000000000004</v>
      </c>
      <c r="O362" s="13">
        <f t="shared" si="38"/>
        <v>763.65700000000015</v>
      </c>
      <c r="P362">
        <v>41057</v>
      </c>
      <c r="Q362">
        <v>44921</v>
      </c>
      <c r="R362">
        <v>0.75417598445974066</v>
      </c>
      <c r="S362">
        <v>0.2458240155402594</v>
      </c>
      <c r="T362">
        <v>0.51872324642193635</v>
      </c>
      <c r="U362">
        <v>0.4812767535780636</v>
      </c>
      <c r="V362">
        <v>0.20354169133045391</v>
      </c>
      <c r="W362">
        <v>1536</v>
      </c>
      <c r="X362">
        <f t="shared" si="40"/>
        <v>173</v>
      </c>
      <c r="Y362">
        <v>1149</v>
      </c>
      <c r="Z362">
        <v>1286.0494164421229</v>
      </c>
      <c r="AA362">
        <v>1536</v>
      </c>
      <c r="AB362" s="9">
        <v>6.7</v>
      </c>
      <c r="AC362">
        <v>0</v>
      </c>
      <c r="AD362">
        <f t="shared" si="41"/>
        <v>0</v>
      </c>
    </row>
    <row r="363" spans="1:30" x14ac:dyDescent="0.6">
      <c r="A363">
        <v>2015</v>
      </c>
      <c r="B363">
        <v>12</v>
      </c>
      <c r="C363">
        <v>28</v>
      </c>
      <c r="D363">
        <f t="shared" si="39"/>
        <v>1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6139.3499999999995</v>
      </c>
      <c r="M363" s="13">
        <f t="shared" si="37"/>
        <v>1043.6895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5994.3</v>
      </c>
      <c r="O363" s="13">
        <f t="shared" si="38"/>
        <v>1019.0310000000001</v>
      </c>
      <c r="P363">
        <v>40929</v>
      </c>
      <c r="Q363">
        <v>39962</v>
      </c>
      <c r="R363">
        <v>0.85156013082753579</v>
      </c>
      <c r="S363">
        <v>0.14843986917246421</v>
      </c>
      <c r="T363">
        <v>0.5839691574374718</v>
      </c>
      <c r="U363">
        <v>0.41413330935569698</v>
      </c>
      <c r="V363">
        <v>0.20821413098559269</v>
      </c>
      <c r="W363">
        <v>1364</v>
      </c>
      <c r="X363">
        <f t="shared" si="40"/>
        <v>-172</v>
      </c>
      <c r="Y363">
        <v>1149</v>
      </c>
      <c r="Z363">
        <v>1187.5234706976071</v>
      </c>
      <c r="AA363">
        <v>1364</v>
      </c>
      <c r="AB363" s="9">
        <v>5.8</v>
      </c>
      <c r="AC363">
        <v>0</v>
      </c>
      <c r="AD363">
        <f t="shared" si="41"/>
        <v>0</v>
      </c>
    </row>
    <row r="364" spans="1:30" x14ac:dyDescent="0.6">
      <c r="A364">
        <v>2015</v>
      </c>
      <c r="B364">
        <v>12</v>
      </c>
      <c r="C364">
        <v>29</v>
      </c>
      <c r="D364">
        <f t="shared" si="39"/>
        <v>2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5979.5999999999995</v>
      </c>
      <c r="M364" s="13">
        <f t="shared" si="37"/>
        <v>1016.5319999999999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5790.75</v>
      </c>
      <c r="O364" s="13">
        <f t="shared" si="38"/>
        <v>984.42750000000012</v>
      </c>
      <c r="P364">
        <v>39864</v>
      </c>
      <c r="Q364">
        <v>38605</v>
      </c>
      <c r="R364">
        <v>0.79025126820298652</v>
      </c>
      <c r="S364">
        <v>0.2097487317970135</v>
      </c>
      <c r="T364">
        <v>0.6129673933331955</v>
      </c>
      <c r="U364">
        <v>0.38703260666680439</v>
      </c>
      <c r="V364">
        <v>0.2484420601224312</v>
      </c>
      <c r="W364">
        <v>1357</v>
      </c>
      <c r="X364">
        <f t="shared" si="40"/>
        <v>-7</v>
      </c>
      <c r="Y364">
        <v>1149</v>
      </c>
      <c r="Z364">
        <v>1187.170305272997</v>
      </c>
      <c r="AA364">
        <v>1357</v>
      </c>
      <c r="AB364" s="9">
        <v>6.9</v>
      </c>
      <c r="AC364">
        <v>0</v>
      </c>
      <c r="AD364">
        <f t="shared" si="41"/>
        <v>0</v>
      </c>
    </row>
    <row r="365" spans="1:30" x14ac:dyDescent="0.6">
      <c r="A365">
        <v>2015</v>
      </c>
      <c r="B365">
        <v>12</v>
      </c>
      <c r="C365">
        <v>30</v>
      </c>
      <c r="D365">
        <f t="shared" si="39"/>
        <v>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35"/>
        <v>0</v>
      </c>
      <c r="I365">
        <f t="shared" si="36"/>
        <v>0</v>
      </c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6309</v>
      </c>
      <c r="M365" s="12">
        <f t="shared" si="37"/>
        <v>1072.53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5793</v>
      </c>
      <c r="O365" s="12">
        <f t="shared" si="38"/>
        <v>984.81000000000006</v>
      </c>
      <c r="P365">
        <v>42060</v>
      </c>
      <c r="Q365">
        <v>38620</v>
      </c>
      <c r="R365">
        <v>0.85283041521814607</v>
      </c>
      <c r="S365">
        <v>0.14716958478185391</v>
      </c>
      <c r="T365">
        <v>0.5712244379618211</v>
      </c>
      <c r="U365">
        <v>0.4287755620381789</v>
      </c>
      <c r="V365">
        <v>0.19138573733642361</v>
      </c>
      <c r="W365">
        <v>1314</v>
      </c>
      <c r="X365">
        <f t="shared" si="40"/>
        <v>-43</v>
      </c>
      <c r="Y365">
        <v>1149</v>
      </c>
      <c r="Z365">
        <v>1241.852804232142</v>
      </c>
      <c r="AA365">
        <v>1314</v>
      </c>
      <c r="AB365" s="9">
        <v>8.4</v>
      </c>
      <c r="AC365">
        <v>0</v>
      </c>
      <c r="AD365">
        <f t="shared" si="41"/>
        <v>0</v>
      </c>
    </row>
    <row r="366" spans="1:30" x14ac:dyDescent="0.6">
      <c r="A366">
        <v>2015</v>
      </c>
      <c r="B366">
        <v>12</v>
      </c>
      <c r="C366">
        <v>31</v>
      </c>
      <c r="D366">
        <f t="shared" si="39"/>
        <v>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35"/>
        <v>0</v>
      </c>
      <c r="I366">
        <f t="shared" si="36"/>
        <v>0</v>
      </c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6285.5999999999995</v>
      </c>
      <c r="M366" s="12">
        <f t="shared" si="37"/>
        <v>1068.5519999999999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5671.65</v>
      </c>
      <c r="O366" s="12">
        <f t="shared" si="38"/>
        <v>964.18050000000005</v>
      </c>
      <c r="P366">
        <v>41904</v>
      </c>
      <c r="Q366">
        <v>37811</v>
      </c>
      <c r="R366">
        <v>0.79062343757960984</v>
      </c>
      <c r="S366">
        <v>0.20937656242039021</v>
      </c>
      <c r="T366">
        <v>0.53893373985772408</v>
      </c>
      <c r="U366">
        <v>0.46106626014227597</v>
      </c>
      <c r="V366">
        <v>0.12789179429157491</v>
      </c>
      <c r="W366">
        <v>1285</v>
      </c>
      <c r="X366">
        <f t="shared" si="40"/>
        <v>-29</v>
      </c>
      <c r="Y366">
        <v>1149</v>
      </c>
      <c r="Z366">
        <v>1233.811471260603</v>
      </c>
      <c r="AA366">
        <v>1285</v>
      </c>
      <c r="AB366" s="9">
        <v>9</v>
      </c>
      <c r="AC366">
        <v>0.3</v>
      </c>
      <c r="AD366">
        <f t="shared" si="41"/>
        <v>2.6999999999999997</v>
      </c>
    </row>
    <row r="367" spans="1:30" x14ac:dyDescent="0.6">
      <c r="AB367" s="9"/>
    </row>
    <row r="368" spans="1:30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  <row r="922" spans="28:28" x14ac:dyDescent="0.6">
      <c r="AB922" s="9"/>
    </row>
    <row r="923" spans="28:28" x14ac:dyDescent="0.6">
      <c r="AB923" s="9"/>
    </row>
    <row r="924" spans="28:28" x14ac:dyDescent="0.6">
      <c r="AB924" s="9"/>
    </row>
    <row r="925" spans="28:28" x14ac:dyDescent="0.6">
      <c r="AB925" s="9"/>
    </row>
    <row r="926" spans="28:28" x14ac:dyDescent="0.6">
      <c r="AB926" s="9"/>
    </row>
    <row r="927" spans="28:28" x14ac:dyDescent="0.6">
      <c r="AB927" s="9"/>
    </row>
    <row r="928" spans="28:28" x14ac:dyDescent="0.6">
      <c r="AB928" s="9"/>
    </row>
    <row r="929" spans="28:28" x14ac:dyDescent="0.6">
      <c r="AB929" s="9"/>
    </row>
    <row r="930" spans="28:28" x14ac:dyDescent="0.6">
      <c r="AB930" s="9"/>
    </row>
    <row r="931" spans="28:28" x14ac:dyDescent="0.6">
      <c r="AB931" s="9"/>
    </row>
    <row r="932" spans="28:28" x14ac:dyDescent="0.6">
      <c r="AB932" s="9"/>
    </row>
    <row r="933" spans="28:28" x14ac:dyDescent="0.6">
      <c r="AB933" s="9"/>
    </row>
    <row r="934" spans="28:28" x14ac:dyDescent="0.6">
      <c r="AB934" s="9"/>
    </row>
    <row r="935" spans="28:28" x14ac:dyDescent="0.6">
      <c r="AB935" s="9"/>
    </row>
    <row r="936" spans="28:28" x14ac:dyDescent="0.6">
      <c r="AB936" s="9"/>
    </row>
    <row r="937" spans="28:28" x14ac:dyDescent="0.6">
      <c r="AB937" s="9"/>
    </row>
    <row r="938" spans="28:28" x14ac:dyDescent="0.6">
      <c r="AB938" s="9"/>
    </row>
    <row r="939" spans="28:28" x14ac:dyDescent="0.6">
      <c r="AB939" s="9"/>
    </row>
    <row r="940" spans="28:28" x14ac:dyDescent="0.6">
      <c r="AB940" s="9"/>
    </row>
    <row r="941" spans="28:28" x14ac:dyDescent="0.6">
      <c r="AB941" s="9"/>
    </row>
    <row r="942" spans="28:28" x14ac:dyDescent="0.6">
      <c r="AB942" s="9"/>
    </row>
    <row r="943" spans="28:28" x14ac:dyDescent="0.6">
      <c r="AB943" s="9"/>
    </row>
    <row r="944" spans="28:28" x14ac:dyDescent="0.6">
      <c r="AB944" s="9"/>
    </row>
    <row r="945" spans="28:28" x14ac:dyDescent="0.6">
      <c r="AB945" s="9"/>
    </row>
    <row r="946" spans="28:28" x14ac:dyDescent="0.6">
      <c r="AB946" s="9"/>
    </row>
    <row r="947" spans="28:28" x14ac:dyDescent="0.6">
      <c r="AB947" s="9"/>
    </row>
    <row r="948" spans="28:28" x14ac:dyDescent="0.6">
      <c r="AB948" s="9"/>
    </row>
    <row r="949" spans="28:28" x14ac:dyDescent="0.6">
      <c r="AB949" s="9"/>
    </row>
    <row r="950" spans="28:28" x14ac:dyDescent="0.6">
      <c r="AB950" s="9"/>
    </row>
    <row r="951" spans="28:28" x14ac:dyDescent="0.6">
      <c r="AB951" s="9"/>
    </row>
    <row r="952" spans="28:28" x14ac:dyDescent="0.6">
      <c r="AB952" s="9"/>
    </row>
    <row r="953" spans="28:28" x14ac:dyDescent="0.6">
      <c r="AB953" s="9"/>
    </row>
    <row r="954" spans="28:28" x14ac:dyDescent="0.6">
      <c r="AB954" s="9"/>
    </row>
    <row r="955" spans="28:28" x14ac:dyDescent="0.6">
      <c r="AB955" s="9"/>
    </row>
    <row r="956" spans="28:28" x14ac:dyDescent="0.6">
      <c r="AB956" s="9"/>
    </row>
    <row r="957" spans="28:28" x14ac:dyDescent="0.6">
      <c r="AB957" s="9"/>
    </row>
    <row r="958" spans="28:28" x14ac:dyDescent="0.6">
      <c r="AB958" s="9"/>
    </row>
    <row r="959" spans="28:28" x14ac:dyDescent="0.6">
      <c r="AB959" s="9"/>
    </row>
    <row r="960" spans="28:28" x14ac:dyDescent="0.6">
      <c r="AB960" s="9"/>
    </row>
    <row r="961" spans="28:28" x14ac:dyDescent="0.6">
      <c r="AB961" s="9"/>
    </row>
    <row r="962" spans="28:28" x14ac:dyDescent="0.6">
      <c r="AB962" s="9"/>
    </row>
    <row r="963" spans="28:28" x14ac:dyDescent="0.6">
      <c r="AB963" s="9"/>
    </row>
    <row r="964" spans="28:28" x14ac:dyDescent="0.6">
      <c r="AB964" s="9"/>
    </row>
    <row r="965" spans="28:28" x14ac:dyDescent="0.6">
      <c r="AB965" s="9"/>
    </row>
    <row r="966" spans="28:28" x14ac:dyDescent="0.6">
      <c r="AB966" s="9"/>
    </row>
    <row r="967" spans="28:28" x14ac:dyDescent="0.6">
      <c r="AB967" s="9"/>
    </row>
    <row r="968" spans="28:28" x14ac:dyDescent="0.6">
      <c r="AB968" s="9"/>
    </row>
    <row r="969" spans="28:28" x14ac:dyDescent="0.6">
      <c r="AB969" s="9"/>
    </row>
    <row r="970" spans="28:28" x14ac:dyDescent="0.6">
      <c r="AB970" s="9"/>
    </row>
    <row r="971" spans="28:28" x14ac:dyDescent="0.6">
      <c r="AB971" s="9"/>
    </row>
    <row r="972" spans="28:28" x14ac:dyDescent="0.6">
      <c r="AB972" s="9"/>
    </row>
    <row r="973" spans="28:28" x14ac:dyDescent="0.6">
      <c r="AB973" s="9"/>
    </row>
    <row r="974" spans="28:28" x14ac:dyDescent="0.6">
      <c r="AB974" s="9"/>
    </row>
    <row r="975" spans="28:28" x14ac:dyDescent="0.6">
      <c r="AB975" s="9"/>
    </row>
    <row r="976" spans="28:28" x14ac:dyDescent="0.6">
      <c r="AB976" s="9"/>
    </row>
    <row r="977" spans="28:28" x14ac:dyDescent="0.6">
      <c r="AB977" s="9"/>
    </row>
    <row r="978" spans="28:28" x14ac:dyDescent="0.6">
      <c r="AB978" s="9"/>
    </row>
    <row r="979" spans="28:28" x14ac:dyDescent="0.6">
      <c r="AB979" s="9"/>
    </row>
    <row r="980" spans="28:28" x14ac:dyDescent="0.6">
      <c r="AB980" s="9"/>
    </row>
    <row r="981" spans="28:28" x14ac:dyDescent="0.6">
      <c r="AB981" s="9"/>
    </row>
    <row r="982" spans="28:28" x14ac:dyDescent="0.6">
      <c r="AB982" s="9"/>
    </row>
    <row r="983" spans="28:28" x14ac:dyDescent="0.6">
      <c r="AB983" s="9"/>
    </row>
    <row r="984" spans="28:28" x14ac:dyDescent="0.6">
      <c r="AB984" s="9"/>
    </row>
    <row r="985" spans="28:28" x14ac:dyDescent="0.6">
      <c r="AB985" s="9"/>
    </row>
    <row r="986" spans="28:28" x14ac:dyDescent="0.6">
      <c r="AB986" s="9"/>
    </row>
    <row r="987" spans="28:28" x14ac:dyDescent="0.6">
      <c r="AB987" s="9"/>
    </row>
    <row r="988" spans="28:28" x14ac:dyDescent="0.6">
      <c r="AB988" s="9"/>
    </row>
    <row r="989" spans="28:28" x14ac:dyDescent="0.6">
      <c r="AB989" s="9"/>
    </row>
    <row r="990" spans="28:28" x14ac:dyDescent="0.6">
      <c r="AB990" s="9"/>
    </row>
    <row r="991" spans="28:28" x14ac:dyDescent="0.6">
      <c r="AB991" s="9"/>
    </row>
    <row r="992" spans="28:28" x14ac:dyDescent="0.6">
      <c r="AB992" s="9"/>
    </row>
    <row r="993" spans="28:28" x14ac:dyDescent="0.6">
      <c r="AB993" s="9"/>
    </row>
    <row r="994" spans="28:28" x14ac:dyDescent="0.6">
      <c r="AB994" s="9"/>
    </row>
    <row r="995" spans="28:28" x14ac:dyDescent="0.6">
      <c r="AB995" s="9"/>
    </row>
    <row r="996" spans="28:28" x14ac:dyDescent="0.6">
      <c r="AB996" s="9"/>
    </row>
    <row r="997" spans="28:28" x14ac:dyDescent="0.6">
      <c r="AB997" s="9"/>
    </row>
    <row r="998" spans="28:28" x14ac:dyDescent="0.6">
      <c r="AB998" s="9"/>
    </row>
    <row r="999" spans="28:28" x14ac:dyDescent="0.6">
      <c r="AB999" s="9"/>
    </row>
    <row r="1000" spans="28:28" x14ac:dyDescent="0.6">
      <c r="AB1000" s="9"/>
    </row>
    <row r="1001" spans="28:28" x14ac:dyDescent="0.6">
      <c r="AB1001" s="9"/>
    </row>
    <row r="1002" spans="28:28" x14ac:dyDescent="0.6">
      <c r="AB1002" s="9"/>
    </row>
    <row r="1003" spans="28:28" x14ac:dyDescent="0.6">
      <c r="AB1003" s="9"/>
    </row>
    <row r="1004" spans="28:28" x14ac:dyDescent="0.6">
      <c r="AB1004" s="9"/>
    </row>
    <row r="1005" spans="28:28" x14ac:dyDescent="0.6">
      <c r="AB1005" s="9"/>
    </row>
    <row r="1006" spans="28:28" x14ac:dyDescent="0.6">
      <c r="AB1006" s="9"/>
    </row>
    <row r="1007" spans="28:28" x14ac:dyDescent="0.6">
      <c r="AB1007" s="9"/>
    </row>
    <row r="1008" spans="28:28" x14ac:dyDescent="0.6">
      <c r="AB1008" s="9"/>
    </row>
    <row r="1009" spans="28:28" x14ac:dyDescent="0.6">
      <c r="AB1009" s="9"/>
    </row>
    <row r="1010" spans="28:28" x14ac:dyDescent="0.6">
      <c r="AB1010" s="9"/>
    </row>
    <row r="1011" spans="28:28" x14ac:dyDescent="0.6">
      <c r="AB1011" s="9"/>
    </row>
    <row r="1012" spans="28:28" x14ac:dyDescent="0.6">
      <c r="AB1012" s="9"/>
    </row>
    <row r="1013" spans="28:28" x14ac:dyDescent="0.6">
      <c r="AB1013" s="9"/>
    </row>
    <row r="1014" spans="28:28" x14ac:dyDescent="0.6">
      <c r="AB1014" s="9"/>
    </row>
    <row r="1015" spans="28:28" x14ac:dyDescent="0.6">
      <c r="AB1015" s="9"/>
    </row>
    <row r="1016" spans="28:28" x14ac:dyDescent="0.6">
      <c r="AB1016" s="9"/>
    </row>
    <row r="1017" spans="28:28" x14ac:dyDescent="0.6">
      <c r="AB1017" s="9"/>
    </row>
    <row r="1018" spans="28:28" x14ac:dyDescent="0.6">
      <c r="AB1018" s="9"/>
    </row>
    <row r="1019" spans="28:28" x14ac:dyDescent="0.6">
      <c r="AB1019" s="9"/>
    </row>
    <row r="1020" spans="28:28" x14ac:dyDescent="0.6">
      <c r="AB1020" s="9"/>
    </row>
    <row r="1021" spans="28:28" x14ac:dyDescent="0.6">
      <c r="AB1021" s="9"/>
    </row>
    <row r="1022" spans="28:28" x14ac:dyDescent="0.6">
      <c r="AB1022" s="9"/>
    </row>
    <row r="1023" spans="28:28" x14ac:dyDescent="0.6">
      <c r="AB1023" s="9"/>
    </row>
    <row r="1024" spans="28:28" x14ac:dyDescent="0.6">
      <c r="AB1024" s="9"/>
    </row>
    <row r="1025" spans="28:28" x14ac:dyDescent="0.6">
      <c r="AB1025" s="9"/>
    </row>
    <row r="1026" spans="28:28" x14ac:dyDescent="0.6">
      <c r="AB1026" s="9"/>
    </row>
    <row r="1027" spans="28:28" x14ac:dyDescent="0.6">
      <c r="AB1027" s="9"/>
    </row>
    <row r="1028" spans="28:28" x14ac:dyDescent="0.6">
      <c r="AB1028" s="9"/>
    </row>
    <row r="1029" spans="28:28" x14ac:dyDescent="0.6">
      <c r="AB1029" s="9"/>
    </row>
    <row r="1030" spans="28:28" x14ac:dyDescent="0.6">
      <c r="AB1030" s="9"/>
    </row>
    <row r="1031" spans="28:28" x14ac:dyDescent="0.6">
      <c r="AB1031" s="9"/>
    </row>
    <row r="1032" spans="28:28" x14ac:dyDescent="0.6">
      <c r="AB1032" s="9"/>
    </row>
    <row r="1033" spans="28:28" x14ac:dyDescent="0.6">
      <c r="AB1033" s="9"/>
    </row>
    <row r="1034" spans="28:28" x14ac:dyDescent="0.6">
      <c r="AB1034" s="9"/>
    </row>
    <row r="1035" spans="28:28" x14ac:dyDescent="0.6">
      <c r="AB1035" s="9"/>
    </row>
    <row r="1036" spans="28:28" x14ac:dyDescent="0.6">
      <c r="AB1036" s="9"/>
    </row>
    <row r="1037" spans="28:28" x14ac:dyDescent="0.6">
      <c r="AB1037" s="9"/>
    </row>
    <row r="1038" spans="28:28" x14ac:dyDescent="0.6">
      <c r="AB1038" s="9"/>
    </row>
    <row r="1039" spans="28:28" x14ac:dyDescent="0.6">
      <c r="AB1039" s="9"/>
    </row>
    <row r="1040" spans="28:28" x14ac:dyDescent="0.6">
      <c r="AB1040" s="9"/>
    </row>
    <row r="1041" spans="28:28" x14ac:dyDescent="0.6">
      <c r="AB1041" s="9"/>
    </row>
    <row r="1042" spans="28:28" x14ac:dyDescent="0.6">
      <c r="AB1042" s="9"/>
    </row>
    <row r="1043" spans="28:28" x14ac:dyDescent="0.6">
      <c r="AB1043" s="9"/>
    </row>
    <row r="1044" spans="28:28" x14ac:dyDescent="0.6">
      <c r="AB1044" s="9"/>
    </row>
    <row r="1045" spans="28:28" x14ac:dyDescent="0.6">
      <c r="AB1045" s="9"/>
    </row>
    <row r="1046" spans="28:28" x14ac:dyDescent="0.6">
      <c r="AB1046" s="9"/>
    </row>
    <row r="1047" spans="28:28" x14ac:dyDescent="0.6">
      <c r="AB1047" s="9"/>
    </row>
    <row r="1048" spans="28:28" x14ac:dyDescent="0.6">
      <c r="AB1048" s="9"/>
    </row>
    <row r="1049" spans="28:28" x14ac:dyDescent="0.6">
      <c r="AB1049" s="9"/>
    </row>
    <row r="1050" spans="28:28" x14ac:dyDescent="0.6">
      <c r="AB1050" s="9"/>
    </row>
    <row r="1051" spans="28:28" x14ac:dyDescent="0.6">
      <c r="AB1051" s="9"/>
    </row>
    <row r="1052" spans="28:28" x14ac:dyDescent="0.6">
      <c r="AB1052" s="9"/>
    </row>
    <row r="1053" spans="28:28" x14ac:dyDescent="0.6">
      <c r="AB1053" s="9"/>
    </row>
    <row r="1054" spans="28:28" x14ac:dyDescent="0.6">
      <c r="AB1054" s="9"/>
    </row>
    <row r="1055" spans="28:28" x14ac:dyDescent="0.6">
      <c r="AB1055" s="9"/>
    </row>
    <row r="1056" spans="28:28" x14ac:dyDescent="0.6">
      <c r="AB1056" s="9"/>
    </row>
    <row r="1057" spans="28:28" x14ac:dyDescent="0.6">
      <c r="AB1057" s="9"/>
    </row>
    <row r="1058" spans="28:28" x14ac:dyDescent="0.6">
      <c r="AB1058" s="9"/>
    </row>
    <row r="1059" spans="28:28" x14ac:dyDescent="0.6">
      <c r="AB1059" s="9"/>
    </row>
    <row r="1060" spans="28:28" x14ac:dyDescent="0.6">
      <c r="AB1060" s="9"/>
    </row>
    <row r="1061" spans="28:28" x14ac:dyDescent="0.6">
      <c r="AB1061" s="9"/>
    </row>
    <row r="1062" spans="28:28" x14ac:dyDescent="0.6">
      <c r="AB1062" s="9"/>
    </row>
    <row r="1063" spans="28:28" x14ac:dyDescent="0.6">
      <c r="AB1063" s="9"/>
    </row>
    <row r="1064" spans="28:28" x14ac:dyDescent="0.6">
      <c r="AB1064" s="9"/>
    </row>
    <row r="1065" spans="28:28" x14ac:dyDescent="0.6">
      <c r="AB1065" s="9"/>
    </row>
    <row r="1066" spans="28:28" x14ac:dyDescent="0.6">
      <c r="AB1066" s="9"/>
    </row>
    <row r="1067" spans="28:28" x14ac:dyDescent="0.6">
      <c r="AB1067" s="9"/>
    </row>
    <row r="1068" spans="28:28" x14ac:dyDescent="0.6">
      <c r="AB1068" s="9"/>
    </row>
    <row r="1069" spans="28:28" x14ac:dyDescent="0.6">
      <c r="AB1069" s="9"/>
    </row>
    <row r="1070" spans="28:28" x14ac:dyDescent="0.6">
      <c r="AB1070" s="9"/>
    </row>
    <row r="1071" spans="28:28" x14ac:dyDescent="0.6">
      <c r="AB1071" s="9"/>
    </row>
    <row r="1072" spans="28:28" x14ac:dyDescent="0.6">
      <c r="AB1072" s="9"/>
    </row>
    <row r="1073" spans="28:28" x14ac:dyDescent="0.6">
      <c r="AB1073" s="9"/>
    </row>
    <row r="1074" spans="28:28" x14ac:dyDescent="0.6">
      <c r="AB1074" s="9"/>
    </row>
    <row r="1075" spans="28:28" x14ac:dyDescent="0.6">
      <c r="AB1075" s="9"/>
    </row>
    <row r="1076" spans="28:28" x14ac:dyDescent="0.6">
      <c r="AB1076" s="9"/>
    </row>
    <row r="1077" spans="28:28" x14ac:dyDescent="0.6">
      <c r="AB1077" s="9"/>
    </row>
    <row r="1078" spans="28:28" x14ac:dyDescent="0.6">
      <c r="AB1078" s="9"/>
    </row>
    <row r="1079" spans="28:28" x14ac:dyDescent="0.6">
      <c r="AB1079" s="9"/>
    </row>
    <row r="1080" spans="28:28" x14ac:dyDescent="0.6">
      <c r="AB1080" s="9"/>
    </row>
    <row r="1081" spans="28:28" x14ac:dyDescent="0.6">
      <c r="AB1081" s="9"/>
    </row>
    <row r="1082" spans="28:28" x14ac:dyDescent="0.6">
      <c r="AB1082" s="9"/>
    </row>
    <row r="1083" spans="28:28" x14ac:dyDescent="0.6">
      <c r="AB1083" s="9"/>
    </row>
    <row r="1084" spans="28:28" x14ac:dyDescent="0.6">
      <c r="AB1084" s="9"/>
    </row>
    <row r="1085" spans="28:28" x14ac:dyDescent="0.6">
      <c r="AB1085" s="9"/>
    </row>
    <row r="1086" spans="28:28" x14ac:dyDescent="0.6">
      <c r="AB1086" s="9"/>
    </row>
    <row r="1087" spans="28:28" x14ac:dyDescent="0.6">
      <c r="AB1087" s="9"/>
    </row>
    <row r="1088" spans="28:28" x14ac:dyDescent="0.6">
      <c r="AB1088" s="9"/>
    </row>
    <row r="1089" spans="28:28" x14ac:dyDescent="0.6">
      <c r="AB1089" s="9"/>
    </row>
    <row r="1090" spans="28:28" x14ac:dyDescent="0.6">
      <c r="AB1090" s="9"/>
    </row>
    <row r="1091" spans="28:28" x14ac:dyDescent="0.6">
      <c r="AB1091" s="9"/>
    </row>
    <row r="1092" spans="28:28" x14ac:dyDescent="0.6">
      <c r="AB1092" s="9"/>
    </row>
    <row r="1093" spans="28:28" x14ac:dyDescent="0.6">
      <c r="AB1093" s="9"/>
    </row>
    <row r="1094" spans="28:28" x14ac:dyDescent="0.6">
      <c r="AB1094" s="9"/>
    </row>
    <row r="1095" spans="28:28" x14ac:dyDescent="0.6">
      <c r="AB1095" s="9"/>
    </row>
    <row r="1096" spans="28:28" x14ac:dyDescent="0.6">
      <c r="AB1096" s="9"/>
    </row>
    <row r="1097" spans="28:28" x14ac:dyDescent="0.6">
      <c r="AB1097" s="9"/>
    </row>
    <row r="1098" spans="28:28" x14ac:dyDescent="0.6">
      <c r="AB1098" s="9"/>
    </row>
    <row r="1099" spans="28:28" x14ac:dyDescent="0.6">
      <c r="AB1099" s="9"/>
    </row>
    <row r="1100" spans="28:28" x14ac:dyDescent="0.6">
      <c r="AB1100" s="9"/>
    </row>
    <row r="1101" spans="28:28" x14ac:dyDescent="0.6">
      <c r="AB1101" s="9"/>
    </row>
    <row r="1102" spans="28:28" x14ac:dyDescent="0.6">
      <c r="AB1102" s="9"/>
    </row>
    <row r="1103" spans="28:28" x14ac:dyDescent="0.6">
      <c r="AB1103" s="9"/>
    </row>
    <row r="1104" spans="28:28" x14ac:dyDescent="0.6">
      <c r="AB1104" s="9"/>
    </row>
    <row r="1105" spans="28:28" x14ac:dyDescent="0.6">
      <c r="AB1105" s="9"/>
    </row>
    <row r="1106" spans="28:28" x14ac:dyDescent="0.6">
      <c r="AB1106" s="9"/>
    </row>
    <row r="1107" spans="28:28" x14ac:dyDescent="0.6">
      <c r="AB1107" s="9"/>
    </row>
    <row r="1108" spans="28:28" x14ac:dyDescent="0.6">
      <c r="AB1108" s="9"/>
    </row>
    <row r="1109" spans="28:28" x14ac:dyDescent="0.6">
      <c r="AB1109" s="9"/>
    </row>
    <row r="1110" spans="28:28" x14ac:dyDescent="0.6">
      <c r="AB1110" s="9"/>
    </row>
    <row r="1111" spans="28:28" x14ac:dyDescent="0.6">
      <c r="AB1111" s="9"/>
    </row>
    <row r="1112" spans="28:28" x14ac:dyDescent="0.6">
      <c r="AB1112" s="9"/>
    </row>
    <row r="1113" spans="28:28" x14ac:dyDescent="0.6">
      <c r="AB1113" s="9"/>
    </row>
    <row r="1114" spans="28:28" x14ac:dyDescent="0.6">
      <c r="AB1114" s="9"/>
    </row>
    <row r="1115" spans="28:28" x14ac:dyDescent="0.6">
      <c r="AB1115" s="9"/>
    </row>
    <row r="1116" spans="28:28" x14ac:dyDescent="0.6">
      <c r="AB1116" s="9"/>
    </row>
    <row r="1117" spans="28:28" x14ac:dyDescent="0.6">
      <c r="AB1117" s="9"/>
    </row>
    <row r="1118" spans="28:28" x14ac:dyDescent="0.6">
      <c r="AB1118" s="9"/>
    </row>
    <row r="1119" spans="28:28" x14ac:dyDescent="0.6">
      <c r="AB1119" s="9"/>
    </row>
    <row r="1120" spans="28:28" x14ac:dyDescent="0.6">
      <c r="AB1120" s="9"/>
    </row>
    <row r="1121" spans="28:28" x14ac:dyDescent="0.6">
      <c r="AB1121" s="9"/>
    </row>
    <row r="1122" spans="28:28" x14ac:dyDescent="0.6">
      <c r="AB1122" s="9"/>
    </row>
    <row r="1123" spans="28:28" x14ac:dyDescent="0.6">
      <c r="AB1123" s="9"/>
    </row>
    <row r="1124" spans="28:28" x14ac:dyDescent="0.6">
      <c r="AB1124" s="9"/>
    </row>
    <row r="1125" spans="28:28" x14ac:dyDescent="0.6">
      <c r="AB1125" s="9"/>
    </row>
    <row r="1126" spans="28:28" x14ac:dyDescent="0.6">
      <c r="AB1126" s="9"/>
    </row>
    <row r="1127" spans="28:28" x14ac:dyDescent="0.6">
      <c r="AB1127" s="9"/>
    </row>
    <row r="1128" spans="28:28" x14ac:dyDescent="0.6">
      <c r="AB1128" s="9"/>
    </row>
    <row r="1129" spans="28:28" x14ac:dyDescent="0.6">
      <c r="AB1129" s="9"/>
    </row>
    <row r="1130" spans="28:28" x14ac:dyDescent="0.6">
      <c r="AB1130" s="9"/>
    </row>
    <row r="1131" spans="28:28" x14ac:dyDescent="0.6">
      <c r="AB1131" s="9"/>
    </row>
    <row r="1132" spans="28:28" x14ac:dyDescent="0.6">
      <c r="AB1132" s="9"/>
    </row>
    <row r="1133" spans="28:28" x14ac:dyDescent="0.6">
      <c r="AB1133" s="9"/>
    </row>
    <row r="1134" spans="28:28" x14ac:dyDescent="0.6">
      <c r="AB1134" s="9"/>
    </row>
    <row r="1135" spans="28:28" x14ac:dyDescent="0.6">
      <c r="AB1135" s="9"/>
    </row>
    <row r="1136" spans="28:28" x14ac:dyDescent="0.6">
      <c r="AB1136" s="9"/>
    </row>
    <row r="1137" spans="28:28" x14ac:dyDescent="0.6">
      <c r="AB1137" s="9"/>
    </row>
    <row r="1138" spans="28:28" x14ac:dyDescent="0.6">
      <c r="AB1138" s="9"/>
    </row>
    <row r="1139" spans="28:28" x14ac:dyDescent="0.6">
      <c r="AB1139" s="9"/>
    </row>
    <row r="1140" spans="28:28" x14ac:dyDescent="0.6">
      <c r="AB1140" s="9"/>
    </row>
    <row r="1141" spans="28:28" x14ac:dyDescent="0.6">
      <c r="AB1141" s="9"/>
    </row>
    <row r="1142" spans="28:28" x14ac:dyDescent="0.6">
      <c r="AB1142" s="9"/>
    </row>
    <row r="1143" spans="28:28" x14ac:dyDescent="0.6">
      <c r="AB1143" s="9"/>
    </row>
    <row r="1144" spans="28:28" x14ac:dyDescent="0.6">
      <c r="AB1144" s="9"/>
    </row>
    <row r="1145" spans="28:28" x14ac:dyDescent="0.6">
      <c r="AB1145" s="9"/>
    </row>
    <row r="1146" spans="28:28" x14ac:dyDescent="0.6">
      <c r="AB1146" s="9"/>
    </row>
    <row r="1147" spans="28:28" x14ac:dyDescent="0.6">
      <c r="AB1147" s="9"/>
    </row>
    <row r="1148" spans="28:28" x14ac:dyDescent="0.6">
      <c r="AB1148" s="9"/>
    </row>
    <row r="1149" spans="28:28" x14ac:dyDescent="0.6">
      <c r="AB1149" s="9"/>
    </row>
    <row r="1150" spans="28:28" x14ac:dyDescent="0.6">
      <c r="AB1150" s="9"/>
    </row>
    <row r="1151" spans="28:28" x14ac:dyDescent="0.6">
      <c r="AB1151" s="9"/>
    </row>
    <row r="1152" spans="28:28" x14ac:dyDescent="0.6">
      <c r="AB1152" s="9"/>
    </row>
    <row r="1153" spans="28:28" x14ac:dyDescent="0.6">
      <c r="AB1153" s="9"/>
    </row>
    <row r="1154" spans="28:28" x14ac:dyDescent="0.6">
      <c r="AB1154" s="9"/>
    </row>
    <row r="1155" spans="28:28" x14ac:dyDescent="0.6">
      <c r="AB1155" s="9"/>
    </row>
    <row r="1156" spans="28:28" x14ac:dyDescent="0.6">
      <c r="AB1156" s="9"/>
    </row>
    <row r="1157" spans="28:28" x14ac:dyDescent="0.6">
      <c r="AB1157" s="9"/>
    </row>
    <row r="1158" spans="28:28" x14ac:dyDescent="0.6">
      <c r="AB1158" s="9"/>
    </row>
    <row r="1159" spans="28:28" x14ac:dyDescent="0.6">
      <c r="AB1159" s="9"/>
    </row>
    <row r="1160" spans="28:28" x14ac:dyDescent="0.6">
      <c r="AB1160" s="9"/>
    </row>
    <row r="1161" spans="28:28" x14ac:dyDescent="0.6">
      <c r="AB1161" s="9"/>
    </row>
    <row r="1162" spans="28:28" x14ac:dyDescent="0.6">
      <c r="AB1162" s="9"/>
    </row>
    <row r="1163" spans="28:28" x14ac:dyDescent="0.6">
      <c r="AB1163" s="9"/>
    </row>
    <row r="1164" spans="28:28" x14ac:dyDescent="0.6">
      <c r="AB1164" s="9"/>
    </row>
    <row r="1165" spans="28:28" x14ac:dyDescent="0.6">
      <c r="AB1165" s="9"/>
    </row>
    <row r="1166" spans="28:28" x14ac:dyDescent="0.6">
      <c r="AB1166" s="9"/>
    </row>
    <row r="1167" spans="28:28" x14ac:dyDescent="0.6">
      <c r="AB1167" s="9"/>
    </row>
    <row r="1168" spans="28:28" x14ac:dyDescent="0.6">
      <c r="AB1168" s="9"/>
    </row>
    <row r="1169" spans="28:28" x14ac:dyDescent="0.6">
      <c r="AB1169" s="9"/>
    </row>
    <row r="1170" spans="28:28" x14ac:dyDescent="0.6">
      <c r="AB1170" s="9"/>
    </row>
    <row r="1171" spans="28:28" x14ac:dyDescent="0.6">
      <c r="AB1171" s="9"/>
    </row>
    <row r="1172" spans="28:28" x14ac:dyDescent="0.6">
      <c r="AB1172" s="9"/>
    </row>
    <row r="1173" spans="28:28" x14ac:dyDescent="0.6">
      <c r="AB1173" s="9"/>
    </row>
    <row r="1174" spans="28:28" x14ac:dyDescent="0.6">
      <c r="AB1174" s="9"/>
    </row>
    <row r="1175" spans="28:28" x14ac:dyDescent="0.6">
      <c r="AB1175" s="9"/>
    </row>
    <row r="1176" spans="28:28" x14ac:dyDescent="0.6">
      <c r="AB1176" s="9"/>
    </row>
    <row r="1177" spans="28:28" x14ac:dyDescent="0.6">
      <c r="AB1177" s="9"/>
    </row>
    <row r="1178" spans="28:28" x14ac:dyDescent="0.6">
      <c r="AB1178" s="9"/>
    </row>
    <row r="1179" spans="28:28" x14ac:dyDescent="0.6">
      <c r="AB1179" s="9"/>
    </row>
    <row r="1180" spans="28:28" x14ac:dyDescent="0.6">
      <c r="AB1180" s="9"/>
    </row>
    <row r="1181" spans="28:28" x14ac:dyDescent="0.6">
      <c r="AB1181" s="9"/>
    </row>
    <row r="1182" spans="28:28" x14ac:dyDescent="0.6">
      <c r="AB1182" s="9"/>
    </row>
    <row r="1183" spans="28:28" x14ac:dyDescent="0.6">
      <c r="AB1183" s="9"/>
    </row>
    <row r="1184" spans="28:28" x14ac:dyDescent="0.6">
      <c r="AB1184" s="9"/>
    </row>
    <row r="1185" spans="28:28" x14ac:dyDescent="0.6">
      <c r="AB1185" s="9"/>
    </row>
    <row r="1186" spans="28:28" x14ac:dyDescent="0.6">
      <c r="AB1186" s="9"/>
    </row>
    <row r="1187" spans="28:28" x14ac:dyDescent="0.6">
      <c r="AB1187" s="9"/>
    </row>
    <row r="1188" spans="28:28" x14ac:dyDescent="0.6">
      <c r="AB1188" s="9"/>
    </row>
    <row r="1189" spans="28:28" x14ac:dyDescent="0.6">
      <c r="AB1189" s="9"/>
    </row>
    <row r="1190" spans="28:28" x14ac:dyDescent="0.6">
      <c r="AB1190" s="9"/>
    </row>
    <row r="1191" spans="28:28" x14ac:dyDescent="0.6">
      <c r="AB1191" s="9"/>
    </row>
    <row r="1192" spans="28:28" x14ac:dyDescent="0.6">
      <c r="AB1192" s="9"/>
    </row>
    <row r="1193" spans="28:28" x14ac:dyDescent="0.6">
      <c r="AB1193" s="9"/>
    </row>
    <row r="1194" spans="28:28" x14ac:dyDescent="0.6">
      <c r="AB1194" s="9"/>
    </row>
    <row r="1195" spans="28:28" x14ac:dyDescent="0.6">
      <c r="AB1195" s="9"/>
    </row>
    <row r="1196" spans="28:28" x14ac:dyDescent="0.6">
      <c r="AB1196" s="9"/>
    </row>
    <row r="1197" spans="28:28" x14ac:dyDescent="0.6">
      <c r="AB1197" s="9"/>
    </row>
    <row r="1198" spans="28:28" x14ac:dyDescent="0.6">
      <c r="AB1198" s="9"/>
    </row>
    <row r="1199" spans="28:28" x14ac:dyDescent="0.6">
      <c r="AB1199" s="9"/>
    </row>
    <row r="1200" spans="28:28" x14ac:dyDescent="0.6">
      <c r="AB1200" s="9"/>
    </row>
    <row r="1201" spans="28:28" x14ac:dyDescent="0.6">
      <c r="AB1201" s="9"/>
    </row>
    <row r="1202" spans="28:28" x14ac:dyDescent="0.6">
      <c r="AB1202" s="9"/>
    </row>
    <row r="1203" spans="28:28" x14ac:dyDescent="0.6">
      <c r="AB1203" s="9"/>
    </row>
    <row r="1204" spans="28:28" x14ac:dyDescent="0.6">
      <c r="AB1204" s="9"/>
    </row>
    <row r="1205" spans="28:28" x14ac:dyDescent="0.6">
      <c r="AB1205" s="9"/>
    </row>
    <row r="1206" spans="28:28" x14ac:dyDescent="0.6">
      <c r="AB1206" s="9"/>
    </row>
    <row r="1207" spans="28:28" x14ac:dyDescent="0.6">
      <c r="AB1207" s="9"/>
    </row>
    <row r="1208" spans="28:28" x14ac:dyDescent="0.6">
      <c r="AB1208" s="9"/>
    </row>
    <row r="1209" spans="28:28" x14ac:dyDescent="0.6">
      <c r="AB1209" s="9"/>
    </row>
    <row r="1210" spans="28:28" x14ac:dyDescent="0.6">
      <c r="AB1210" s="9"/>
    </row>
    <row r="1211" spans="28:28" x14ac:dyDescent="0.6">
      <c r="AB1211" s="9"/>
    </row>
    <row r="1212" spans="28:28" x14ac:dyDescent="0.6">
      <c r="AB1212" s="9"/>
    </row>
    <row r="1213" spans="28:28" x14ac:dyDescent="0.6">
      <c r="AB1213" s="9"/>
    </row>
    <row r="1214" spans="28:28" x14ac:dyDescent="0.6">
      <c r="AB1214" s="9"/>
    </row>
    <row r="1215" spans="28:28" x14ac:dyDescent="0.6">
      <c r="AB1215" s="9"/>
    </row>
    <row r="1216" spans="28:28" x14ac:dyDescent="0.6">
      <c r="AB1216" s="9"/>
    </row>
    <row r="1217" spans="28:28" x14ac:dyDescent="0.6">
      <c r="AB1217" s="9"/>
    </row>
    <row r="1218" spans="28:28" x14ac:dyDescent="0.6">
      <c r="AB1218" s="9"/>
    </row>
    <row r="1219" spans="28:28" x14ac:dyDescent="0.6">
      <c r="AB1219" s="9"/>
    </row>
    <row r="1220" spans="28:28" x14ac:dyDescent="0.6">
      <c r="AB1220" s="9"/>
    </row>
    <row r="1221" spans="28:28" x14ac:dyDescent="0.6">
      <c r="AB1221" s="9"/>
    </row>
    <row r="1222" spans="28:28" x14ac:dyDescent="0.6">
      <c r="AB1222" s="9"/>
    </row>
    <row r="1223" spans="28:28" x14ac:dyDescent="0.6">
      <c r="AB1223" s="9"/>
    </row>
    <row r="1224" spans="28:28" x14ac:dyDescent="0.6">
      <c r="AB1224" s="9"/>
    </row>
    <row r="1225" spans="28:28" x14ac:dyDescent="0.6">
      <c r="AB1225" s="9"/>
    </row>
    <row r="1226" spans="28:28" x14ac:dyDescent="0.6">
      <c r="AB1226" s="9"/>
    </row>
    <row r="1227" spans="28:28" x14ac:dyDescent="0.6">
      <c r="AB1227" s="9"/>
    </row>
    <row r="1228" spans="28:28" x14ac:dyDescent="0.6">
      <c r="AB1228" s="9"/>
    </row>
    <row r="1229" spans="28:28" x14ac:dyDescent="0.6">
      <c r="AB1229" s="9"/>
    </row>
    <row r="1230" spans="28:28" x14ac:dyDescent="0.6">
      <c r="AB1230" s="9"/>
    </row>
    <row r="1231" spans="28:28" x14ac:dyDescent="0.6">
      <c r="AB1231" s="9"/>
    </row>
    <row r="1232" spans="28:28" x14ac:dyDescent="0.6">
      <c r="AB1232" s="9"/>
    </row>
    <row r="1233" spans="28:28" x14ac:dyDescent="0.6">
      <c r="AB1233" s="9"/>
    </row>
    <row r="1234" spans="28:28" x14ac:dyDescent="0.6">
      <c r="AB1234" s="9"/>
    </row>
    <row r="1235" spans="28:28" x14ac:dyDescent="0.6">
      <c r="AB1235" s="9"/>
    </row>
    <row r="1236" spans="28:28" x14ac:dyDescent="0.6">
      <c r="AB1236" s="9"/>
    </row>
    <row r="1237" spans="28:28" x14ac:dyDescent="0.6">
      <c r="AB1237" s="9"/>
    </row>
    <row r="1238" spans="28:28" x14ac:dyDescent="0.6">
      <c r="AB1238" s="9"/>
    </row>
    <row r="1239" spans="28:28" x14ac:dyDescent="0.6">
      <c r="AB1239" s="9"/>
    </row>
    <row r="1240" spans="28:28" x14ac:dyDescent="0.6">
      <c r="AB1240" s="9"/>
    </row>
    <row r="1241" spans="28:28" x14ac:dyDescent="0.6">
      <c r="AB1241" s="9"/>
    </row>
    <row r="1242" spans="28:28" x14ac:dyDescent="0.6">
      <c r="AB1242" s="9"/>
    </row>
    <row r="1243" spans="28:28" x14ac:dyDescent="0.6">
      <c r="AB1243" s="9"/>
    </row>
    <row r="1244" spans="28:28" x14ac:dyDescent="0.6">
      <c r="AB1244" s="9"/>
    </row>
    <row r="1245" spans="28:28" x14ac:dyDescent="0.6">
      <c r="AB1245" s="9"/>
    </row>
    <row r="1246" spans="28:28" x14ac:dyDescent="0.6">
      <c r="AB1246" s="9"/>
    </row>
    <row r="1247" spans="28:28" x14ac:dyDescent="0.6">
      <c r="AB1247" s="9"/>
    </row>
    <row r="1248" spans="28:28" x14ac:dyDescent="0.6">
      <c r="AB1248" s="9"/>
    </row>
    <row r="1249" spans="28:28" x14ac:dyDescent="0.6">
      <c r="AB1249" s="9"/>
    </row>
    <row r="1250" spans="28:28" x14ac:dyDescent="0.6">
      <c r="AB1250" s="9"/>
    </row>
    <row r="1251" spans="28:28" x14ac:dyDescent="0.6">
      <c r="AB1251" s="9"/>
    </row>
    <row r="1252" spans="28:28" x14ac:dyDescent="0.6">
      <c r="AB1252" s="9"/>
    </row>
    <row r="1253" spans="28:28" x14ac:dyDescent="0.6">
      <c r="AB1253" s="9"/>
    </row>
    <row r="1254" spans="28:28" x14ac:dyDescent="0.6">
      <c r="AB1254" s="9"/>
    </row>
    <row r="1255" spans="28:28" x14ac:dyDescent="0.6">
      <c r="AB1255" s="9"/>
    </row>
    <row r="1256" spans="28:28" x14ac:dyDescent="0.6">
      <c r="AB1256" s="9"/>
    </row>
    <row r="1257" spans="28:28" x14ac:dyDescent="0.6">
      <c r="AB1257" s="9"/>
    </row>
    <row r="1258" spans="28:28" x14ac:dyDescent="0.6">
      <c r="AB1258" s="9"/>
    </row>
    <row r="1259" spans="28:28" x14ac:dyDescent="0.6">
      <c r="AB1259" s="9"/>
    </row>
    <row r="1260" spans="28:28" x14ac:dyDescent="0.6">
      <c r="AB1260" s="9"/>
    </row>
    <row r="1261" spans="28:28" x14ac:dyDescent="0.6">
      <c r="AB1261" s="9"/>
    </row>
    <row r="1262" spans="28:28" x14ac:dyDescent="0.6">
      <c r="AB1262" s="9"/>
    </row>
    <row r="1263" spans="28:28" x14ac:dyDescent="0.6">
      <c r="AB1263" s="9"/>
    </row>
    <row r="1264" spans="28:28" x14ac:dyDescent="0.6">
      <c r="AB1264" s="9"/>
    </row>
    <row r="1265" spans="28:28" x14ac:dyDescent="0.6">
      <c r="AB1265" s="9"/>
    </row>
    <row r="1266" spans="28:28" x14ac:dyDescent="0.6">
      <c r="AB1266" s="9"/>
    </row>
    <row r="1267" spans="28:28" x14ac:dyDescent="0.6">
      <c r="AB1267" s="9"/>
    </row>
    <row r="1268" spans="28:28" x14ac:dyDescent="0.6">
      <c r="AB1268" s="9"/>
    </row>
    <row r="1269" spans="28:28" x14ac:dyDescent="0.6">
      <c r="AB1269" s="9"/>
    </row>
    <row r="1270" spans="28:28" x14ac:dyDescent="0.6">
      <c r="AB1270" s="9"/>
    </row>
    <row r="1271" spans="28:28" x14ac:dyDescent="0.6">
      <c r="AB1271" s="9"/>
    </row>
    <row r="1272" spans="28:28" x14ac:dyDescent="0.6">
      <c r="AB1272" s="9"/>
    </row>
    <row r="1273" spans="28:28" x14ac:dyDescent="0.6">
      <c r="AB1273" s="9"/>
    </row>
    <row r="1274" spans="28:28" x14ac:dyDescent="0.6">
      <c r="AB1274" s="9"/>
    </row>
    <row r="1275" spans="28:28" x14ac:dyDescent="0.6">
      <c r="AB1275" s="9"/>
    </row>
    <row r="1276" spans="28:28" x14ac:dyDescent="0.6">
      <c r="AB1276" s="9"/>
    </row>
    <row r="1277" spans="28:28" x14ac:dyDescent="0.6">
      <c r="AB1277" s="9"/>
    </row>
    <row r="1278" spans="28:28" x14ac:dyDescent="0.6">
      <c r="AB1278" s="9"/>
    </row>
    <row r="1279" spans="28:28" x14ac:dyDescent="0.6">
      <c r="AB1279" s="9"/>
    </row>
    <row r="1280" spans="28:28" x14ac:dyDescent="0.6">
      <c r="AB1280" s="9"/>
    </row>
    <row r="1281" spans="28:28" x14ac:dyDescent="0.6">
      <c r="AB1281" s="9"/>
    </row>
    <row r="1282" spans="28:28" x14ac:dyDescent="0.6">
      <c r="AB1282" s="9"/>
    </row>
    <row r="1283" spans="28:28" x14ac:dyDescent="0.6">
      <c r="AB1283" s="9"/>
    </row>
    <row r="1284" spans="28:28" x14ac:dyDescent="0.6">
      <c r="AB1284" s="9"/>
    </row>
    <row r="1285" spans="28:28" x14ac:dyDescent="0.6">
      <c r="AB1285" s="9"/>
    </row>
    <row r="1286" spans="28:28" x14ac:dyDescent="0.6">
      <c r="AB1286" s="9"/>
    </row>
    <row r="1287" spans="28:28" x14ac:dyDescent="0.6">
      <c r="AB1287" s="9"/>
    </row>
    <row r="1288" spans="28:28" x14ac:dyDescent="0.6">
      <c r="AB1288" s="9"/>
    </row>
    <row r="1289" spans="28:28" x14ac:dyDescent="0.6">
      <c r="AB1289" s="9"/>
    </row>
    <row r="1290" spans="28:28" x14ac:dyDescent="0.6">
      <c r="AB1290" s="9"/>
    </row>
    <row r="1291" spans="28:28" x14ac:dyDescent="0.6">
      <c r="AB1291" s="9"/>
    </row>
    <row r="1292" spans="28:28" x14ac:dyDescent="0.6">
      <c r="AB1292" s="9"/>
    </row>
    <row r="1293" spans="28:28" x14ac:dyDescent="0.6">
      <c r="AB1293" s="9"/>
    </row>
    <row r="1294" spans="28:28" x14ac:dyDescent="0.6">
      <c r="AB1294" s="9"/>
    </row>
    <row r="1295" spans="28:28" x14ac:dyDescent="0.6">
      <c r="AB1295" s="9"/>
    </row>
    <row r="1296" spans="28:28" x14ac:dyDescent="0.6">
      <c r="AB1296" s="9"/>
    </row>
    <row r="1297" spans="28:28" x14ac:dyDescent="0.6">
      <c r="AB1297" s="9"/>
    </row>
    <row r="1298" spans="28:28" x14ac:dyDescent="0.6">
      <c r="AB1298" s="9"/>
    </row>
    <row r="1299" spans="28:28" x14ac:dyDescent="0.6">
      <c r="AB1299" s="9"/>
    </row>
    <row r="1300" spans="28:28" x14ac:dyDescent="0.6">
      <c r="AB1300" s="9"/>
    </row>
    <row r="1301" spans="28:28" x14ac:dyDescent="0.6">
      <c r="AB1301" s="9"/>
    </row>
    <row r="1302" spans="28:28" x14ac:dyDescent="0.6">
      <c r="AB1302" s="9"/>
    </row>
    <row r="1303" spans="28:28" x14ac:dyDescent="0.6">
      <c r="AB1303" s="9"/>
    </row>
    <row r="1304" spans="28:28" x14ac:dyDescent="0.6">
      <c r="AB1304" s="9"/>
    </row>
    <row r="1305" spans="28:28" x14ac:dyDescent="0.6">
      <c r="AB1305" s="9"/>
    </row>
    <row r="1306" spans="28:28" x14ac:dyDescent="0.6">
      <c r="AB1306" s="9"/>
    </row>
    <row r="1307" spans="28:28" x14ac:dyDescent="0.6">
      <c r="AB1307" s="9"/>
    </row>
    <row r="1308" spans="28:28" x14ac:dyDescent="0.6">
      <c r="AB1308" s="9"/>
    </row>
    <row r="1309" spans="28:28" x14ac:dyDescent="0.6">
      <c r="AB1309" s="9"/>
    </row>
    <row r="1310" spans="28:28" x14ac:dyDescent="0.6">
      <c r="AB1310" s="9"/>
    </row>
    <row r="1311" spans="28:28" x14ac:dyDescent="0.6">
      <c r="AB1311" s="9"/>
    </row>
    <row r="1312" spans="28:28" x14ac:dyDescent="0.6">
      <c r="AB1312" s="9"/>
    </row>
    <row r="1313" spans="28:28" x14ac:dyDescent="0.6">
      <c r="AB1313" s="9"/>
    </row>
    <row r="1314" spans="28:28" x14ac:dyDescent="0.6">
      <c r="AB1314" s="9"/>
    </row>
    <row r="1315" spans="28:28" x14ac:dyDescent="0.6">
      <c r="AB1315" s="9"/>
    </row>
    <row r="1316" spans="28:28" x14ac:dyDescent="0.6">
      <c r="AB1316" s="9"/>
    </row>
    <row r="1317" spans="28:28" x14ac:dyDescent="0.6">
      <c r="AB1317" s="9"/>
    </row>
    <row r="1318" spans="28:28" x14ac:dyDescent="0.6">
      <c r="AB1318" s="9"/>
    </row>
    <row r="1319" spans="28:28" x14ac:dyDescent="0.6">
      <c r="AB1319" s="9"/>
    </row>
    <row r="1320" spans="28:28" x14ac:dyDescent="0.6">
      <c r="AB1320" s="9"/>
    </row>
    <row r="1321" spans="28:28" x14ac:dyDescent="0.6">
      <c r="AB1321" s="9"/>
    </row>
    <row r="1322" spans="28:28" x14ac:dyDescent="0.6">
      <c r="AB1322" s="9"/>
    </row>
    <row r="1323" spans="28:28" x14ac:dyDescent="0.6">
      <c r="AB1323" s="9"/>
    </row>
    <row r="1324" spans="28:28" x14ac:dyDescent="0.6">
      <c r="AB1324" s="9"/>
    </row>
    <row r="1325" spans="28:28" x14ac:dyDescent="0.6">
      <c r="AB1325" s="9"/>
    </row>
    <row r="1326" spans="28:28" x14ac:dyDescent="0.6">
      <c r="AB1326" s="9"/>
    </row>
    <row r="1327" spans="28:28" x14ac:dyDescent="0.6">
      <c r="AB1327" s="9"/>
    </row>
    <row r="1328" spans="28:28" x14ac:dyDescent="0.6">
      <c r="AB1328" s="9"/>
    </row>
    <row r="1329" spans="28:28" x14ac:dyDescent="0.6">
      <c r="AB1329" s="9"/>
    </row>
    <row r="1330" spans="28:28" x14ac:dyDescent="0.6">
      <c r="AB1330" s="9"/>
    </row>
    <row r="1331" spans="28:28" x14ac:dyDescent="0.6">
      <c r="AB1331" s="9"/>
    </row>
    <row r="1332" spans="28:28" x14ac:dyDescent="0.6">
      <c r="AB1332" s="9"/>
    </row>
    <row r="1333" spans="28:28" x14ac:dyDescent="0.6">
      <c r="AB1333" s="9"/>
    </row>
    <row r="1334" spans="28:28" x14ac:dyDescent="0.6">
      <c r="AB1334" s="9"/>
    </row>
    <row r="1335" spans="28:28" x14ac:dyDescent="0.6">
      <c r="AB1335" s="9"/>
    </row>
    <row r="1336" spans="28:28" x14ac:dyDescent="0.6">
      <c r="AB1336" s="9"/>
    </row>
    <row r="1337" spans="28:28" x14ac:dyDescent="0.6">
      <c r="AB1337" s="9"/>
    </row>
    <row r="1338" spans="28:28" x14ac:dyDescent="0.6">
      <c r="AB1338" s="9"/>
    </row>
    <row r="1339" spans="28:28" x14ac:dyDescent="0.6">
      <c r="AB1339" s="9"/>
    </row>
    <row r="1340" spans="28:28" x14ac:dyDescent="0.6">
      <c r="AB1340" s="9"/>
    </row>
    <row r="1341" spans="28:28" x14ac:dyDescent="0.6">
      <c r="AB1341" s="9"/>
    </row>
    <row r="1342" spans="28:28" x14ac:dyDescent="0.6">
      <c r="AB1342" s="9"/>
    </row>
    <row r="1343" spans="28:28" x14ac:dyDescent="0.6">
      <c r="AB1343" s="9"/>
    </row>
    <row r="1344" spans="28:28" x14ac:dyDescent="0.6">
      <c r="AB1344" s="9"/>
    </row>
    <row r="1345" spans="28:28" x14ac:dyDescent="0.6">
      <c r="AB1345" s="9"/>
    </row>
    <row r="1346" spans="28:28" x14ac:dyDescent="0.6">
      <c r="AB1346" s="9"/>
    </row>
    <row r="1347" spans="28:28" x14ac:dyDescent="0.6">
      <c r="AB1347" s="9"/>
    </row>
    <row r="1348" spans="28:28" x14ac:dyDescent="0.6">
      <c r="AB1348" s="9"/>
    </row>
    <row r="1349" spans="28:28" x14ac:dyDescent="0.6">
      <c r="AB1349" s="9"/>
    </row>
    <row r="1350" spans="28:28" x14ac:dyDescent="0.6">
      <c r="AB1350" s="9"/>
    </row>
    <row r="1351" spans="28:28" x14ac:dyDescent="0.6">
      <c r="AB1351" s="9"/>
    </row>
    <row r="1352" spans="28:28" x14ac:dyDescent="0.6">
      <c r="AB1352" s="9"/>
    </row>
    <row r="1353" spans="28:28" x14ac:dyDescent="0.6">
      <c r="AB1353" s="9"/>
    </row>
    <row r="1354" spans="28:28" x14ac:dyDescent="0.6">
      <c r="AB1354" s="9"/>
    </row>
    <row r="1355" spans="28:28" x14ac:dyDescent="0.6">
      <c r="AB1355" s="9"/>
    </row>
    <row r="1356" spans="28:28" x14ac:dyDescent="0.6">
      <c r="AB1356" s="9"/>
    </row>
    <row r="1357" spans="28:28" x14ac:dyDescent="0.6">
      <c r="AB1357" s="9"/>
    </row>
    <row r="1358" spans="28:28" x14ac:dyDescent="0.6">
      <c r="AB1358" s="9"/>
    </row>
    <row r="1359" spans="28:28" x14ac:dyDescent="0.6">
      <c r="AB1359" s="9"/>
    </row>
    <row r="1360" spans="28:28" x14ac:dyDescent="0.6">
      <c r="AB1360" s="9"/>
    </row>
    <row r="1361" spans="28:28" x14ac:dyDescent="0.6">
      <c r="AB1361" s="9"/>
    </row>
    <row r="1362" spans="28:28" x14ac:dyDescent="0.6">
      <c r="AB1362" s="9"/>
    </row>
    <row r="1363" spans="28:28" x14ac:dyDescent="0.6">
      <c r="AB1363" s="9"/>
    </row>
    <row r="1364" spans="28:28" x14ac:dyDescent="0.6">
      <c r="AB1364" s="9"/>
    </row>
    <row r="1365" spans="28:28" x14ac:dyDescent="0.6">
      <c r="AB1365" s="9"/>
    </row>
    <row r="1366" spans="28:28" x14ac:dyDescent="0.6">
      <c r="AB1366" s="9"/>
    </row>
    <row r="1367" spans="28:28" x14ac:dyDescent="0.6">
      <c r="AB1367" s="9"/>
    </row>
    <row r="1368" spans="28:28" x14ac:dyDescent="0.6">
      <c r="AB1368" s="9"/>
    </row>
    <row r="1369" spans="28:28" x14ac:dyDescent="0.6">
      <c r="AB1369" s="9"/>
    </row>
    <row r="1370" spans="28:28" x14ac:dyDescent="0.6">
      <c r="AB1370" s="9"/>
    </row>
    <row r="1371" spans="28:28" x14ac:dyDescent="0.6">
      <c r="AB1371" s="9"/>
    </row>
    <row r="1372" spans="28:28" x14ac:dyDescent="0.6">
      <c r="AB1372" s="9"/>
    </row>
    <row r="1373" spans="28:28" x14ac:dyDescent="0.6">
      <c r="AB1373" s="9"/>
    </row>
    <row r="1374" spans="28:28" x14ac:dyDescent="0.6">
      <c r="AB1374" s="9"/>
    </row>
    <row r="1375" spans="28:28" x14ac:dyDescent="0.6">
      <c r="AB1375" s="9"/>
    </row>
    <row r="1376" spans="28:28" x14ac:dyDescent="0.6">
      <c r="AB1376" s="9"/>
    </row>
    <row r="1377" spans="28:28" x14ac:dyDescent="0.6">
      <c r="AB1377" s="9"/>
    </row>
    <row r="1378" spans="28:28" x14ac:dyDescent="0.6">
      <c r="AB1378" s="9"/>
    </row>
    <row r="1379" spans="28:28" x14ac:dyDescent="0.6">
      <c r="AB1379" s="9"/>
    </row>
    <row r="1380" spans="28:28" x14ac:dyDescent="0.6">
      <c r="AB1380" s="9"/>
    </row>
    <row r="1381" spans="28:28" x14ac:dyDescent="0.6">
      <c r="AB1381" s="9"/>
    </row>
    <row r="1382" spans="28:28" x14ac:dyDescent="0.6">
      <c r="AB1382" s="9"/>
    </row>
    <row r="1383" spans="28:28" x14ac:dyDescent="0.6">
      <c r="AB1383" s="9"/>
    </row>
    <row r="1384" spans="28:28" x14ac:dyDescent="0.6">
      <c r="AB1384" s="9"/>
    </row>
    <row r="1385" spans="28:28" x14ac:dyDescent="0.6">
      <c r="AB1385" s="9"/>
    </row>
    <row r="1386" spans="28:28" x14ac:dyDescent="0.6">
      <c r="AB1386" s="9"/>
    </row>
    <row r="1387" spans="28:28" x14ac:dyDescent="0.6">
      <c r="AB1387" s="9"/>
    </row>
    <row r="1388" spans="28:28" x14ac:dyDescent="0.6">
      <c r="AB1388" s="9"/>
    </row>
    <row r="1389" spans="28:28" x14ac:dyDescent="0.6">
      <c r="AB1389" s="9"/>
    </row>
    <row r="1390" spans="28:28" x14ac:dyDescent="0.6">
      <c r="AB1390" s="9"/>
    </row>
    <row r="1391" spans="28:28" x14ac:dyDescent="0.6">
      <c r="AB1391" s="9"/>
    </row>
    <row r="1392" spans="28:28" x14ac:dyDescent="0.6">
      <c r="AB1392" s="9"/>
    </row>
    <row r="1393" spans="28:28" x14ac:dyDescent="0.6">
      <c r="AB1393" s="9"/>
    </row>
    <row r="1394" spans="28:28" x14ac:dyDescent="0.6">
      <c r="AB1394" s="9"/>
    </row>
    <row r="1395" spans="28:28" x14ac:dyDescent="0.6">
      <c r="AB1395" s="9"/>
    </row>
    <row r="1396" spans="28:28" x14ac:dyDescent="0.6">
      <c r="AB1396" s="9"/>
    </row>
    <row r="1397" spans="28:28" x14ac:dyDescent="0.6">
      <c r="AB1397" s="9"/>
    </row>
    <row r="1398" spans="28:28" x14ac:dyDescent="0.6">
      <c r="AB1398" s="9"/>
    </row>
    <row r="1399" spans="28:28" x14ac:dyDescent="0.6">
      <c r="AB1399" s="9"/>
    </row>
    <row r="1400" spans="28:28" x14ac:dyDescent="0.6">
      <c r="AB1400" s="9"/>
    </row>
    <row r="1401" spans="28:28" x14ac:dyDescent="0.6">
      <c r="AB1401" s="9"/>
    </row>
    <row r="1402" spans="28:28" x14ac:dyDescent="0.6">
      <c r="AB1402" s="9"/>
    </row>
    <row r="1403" spans="28:28" x14ac:dyDescent="0.6">
      <c r="AB1403" s="9"/>
    </row>
    <row r="1404" spans="28:28" x14ac:dyDescent="0.6">
      <c r="AB1404" s="9"/>
    </row>
    <row r="1405" spans="28:28" x14ac:dyDescent="0.6">
      <c r="AB1405" s="9"/>
    </row>
    <row r="1406" spans="28:28" x14ac:dyDescent="0.6">
      <c r="AB1406" s="9"/>
    </row>
    <row r="1407" spans="28:28" x14ac:dyDescent="0.6">
      <c r="AB1407" s="9"/>
    </row>
    <row r="1408" spans="28:28" x14ac:dyDescent="0.6">
      <c r="AB1408" s="9"/>
    </row>
    <row r="1409" spans="28:28" x14ac:dyDescent="0.6">
      <c r="AB1409" s="9"/>
    </row>
    <row r="1410" spans="28:28" x14ac:dyDescent="0.6">
      <c r="AB1410" s="9"/>
    </row>
    <row r="1411" spans="28:28" x14ac:dyDescent="0.6">
      <c r="AB1411" s="9"/>
    </row>
    <row r="1412" spans="28:28" x14ac:dyDescent="0.6">
      <c r="AB1412" s="9"/>
    </row>
    <row r="1413" spans="28:28" x14ac:dyDescent="0.6">
      <c r="AB1413" s="9"/>
    </row>
    <row r="1414" spans="28:28" x14ac:dyDescent="0.6">
      <c r="AB1414" s="9"/>
    </row>
    <row r="1415" spans="28:28" x14ac:dyDescent="0.6">
      <c r="AB1415" s="9"/>
    </row>
    <row r="1416" spans="28:28" x14ac:dyDescent="0.6">
      <c r="AB1416" s="9"/>
    </row>
    <row r="1417" spans="28:28" x14ac:dyDescent="0.6">
      <c r="AB1417" s="9"/>
    </row>
    <row r="1418" spans="28:28" x14ac:dyDescent="0.6">
      <c r="AB1418" s="9"/>
    </row>
    <row r="1419" spans="28:28" x14ac:dyDescent="0.6">
      <c r="AB1419" s="9"/>
    </row>
    <row r="1420" spans="28:28" x14ac:dyDescent="0.6">
      <c r="AB1420" s="9"/>
    </row>
    <row r="1421" spans="28:28" x14ac:dyDescent="0.6">
      <c r="AB1421" s="9"/>
    </row>
    <row r="1422" spans="28:28" x14ac:dyDescent="0.6">
      <c r="AB1422" s="9"/>
    </row>
    <row r="1423" spans="28:28" x14ac:dyDescent="0.6">
      <c r="AB1423" s="9"/>
    </row>
    <row r="1424" spans="28:28" x14ac:dyDescent="0.6">
      <c r="AB1424" s="9"/>
    </row>
    <row r="1425" spans="28:28" x14ac:dyDescent="0.6">
      <c r="AB1425" s="9"/>
    </row>
    <row r="1426" spans="28:28" x14ac:dyDescent="0.6">
      <c r="AB1426" s="9"/>
    </row>
    <row r="1427" spans="28:28" x14ac:dyDescent="0.6">
      <c r="AB1427" s="9"/>
    </row>
    <row r="1428" spans="28:28" x14ac:dyDescent="0.6">
      <c r="AB1428" s="9"/>
    </row>
    <row r="1429" spans="28:28" x14ac:dyDescent="0.6">
      <c r="AB1429" s="9"/>
    </row>
    <row r="1430" spans="28:28" x14ac:dyDescent="0.6">
      <c r="AB1430" s="9"/>
    </row>
    <row r="1431" spans="28:28" x14ac:dyDescent="0.6">
      <c r="AB1431" s="9"/>
    </row>
    <row r="1432" spans="28:28" x14ac:dyDescent="0.6">
      <c r="AB1432" s="9"/>
    </row>
    <row r="1433" spans="28:28" x14ac:dyDescent="0.6">
      <c r="AB1433" s="9"/>
    </row>
    <row r="1434" spans="28:28" x14ac:dyDescent="0.6">
      <c r="AB1434" s="9"/>
    </row>
    <row r="1435" spans="28:28" x14ac:dyDescent="0.6">
      <c r="AB1435" s="9"/>
    </row>
    <row r="1436" spans="28:28" x14ac:dyDescent="0.6">
      <c r="AB1436" s="9"/>
    </row>
    <row r="1437" spans="28:28" x14ac:dyDescent="0.6">
      <c r="AB1437" s="9"/>
    </row>
    <row r="1438" spans="28:28" x14ac:dyDescent="0.6">
      <c r="AB1438" s="9"/>
    </row>
    <row r="1439" spans="28:28" x14ac:dyDescent="0.6">
      <c r="AB1439" s="9"/>
    </row>
    <row r="1440" spans="28:28" x14ac:dyDescent="0.6">
      <c r="AB1440" s="9"/>
    </row>
    <row r="1441" spans="28:28" x14ac:dyDescent="0.6">
      <c r="AB1441" s="9"/>
    </row>
    <row r="1442" spans="28:28" x14ac:dyDescent="0.6">
      <c r="AB1442" s="9"/>
    </row>
    <row r="1443" spans="28:28" x14ac:dyDescent="0.6">
      <c r="AB1443" s="9"/>
    </row>
    <row r="1444" spans="28:28" x14ac:dyDescent="0.6">
      <c r="AB1444" s="9"/>
    </row>
    <row r="1445" spans="28:28" x14ac:dyDescent="0.6">
      <c r="AB1445" s="9"/>
    </row>
    <row r="1446" spans="28:28" x14ac:dyDescent="0.6">
      <c r="AB1446" s="9"/>
    </row>
    <row r="1447" spans="28:28" x14ac:dyDescent="0.6">
      <c r="AB1447" s="9"/>
    </row>
    <row r="1448" spans="28:28" x14ac:dyDescent="0.6">
      <c r="AB1448" s="9"/>
    </row>
    <row r="1449" spans="28:28" x14ac:dyDescent="0.6">
      <c r="AB1449" s="9"/>
    </row>
    <row r="1450" spans="28:28" x14ac:dyDescent="0.6">
      <c r="AB1450" s="9"/>
    </row>
    <row r="1451" spans="28:28" x14ac:dyDescent="0.6">
      <c r="AB1451" s="9"/>
    </row>
    <row r="1452" spans="28:28" x14ac:dyDescent="0.6">
      <c r="AB1452" s="9"/>
    </row>
    <row r="1453" spans="28:28" x14ac:dyDescent="0.6">
      <c r="AB1453" s="9"/>
    </row>
    <row r="1454" spans="28:28" x14ac:dyDescent="0.6">
      <c r="AB1454" s="9"/>
    </row>
    <row r="1455" spans="28:28" x14ac:dyDescent="0.6">
      <c r="AB1455" s="9"/>
    </row>
    <row r="1456" spans="28:28" x14ac:dyDescent="0.6">
      <c r="AB1456" s="9"/>
    </row>
    <row r="1457" spans="28:28" x14ac:dyDescent="0.6">
      <c r="AB1457" s="9"/>
    </row>
    <row r="1458" spans="28:28" x14ac:dyDescent="0.6">
      <c r="AB1458" s="9"/>
    </row>
    <row r="1459" spans="28:28" x14ac:dyDescent="0.6">
      <c r="AB1459" s="9"/>
    </row>
    <row r="1460" spans="28:28" x14ac:dyDescent="0.6">
      <c r="AB1460" s="9"/>
    </row>
    <row r="1461" spans="28:28" x14ac:dyDescent="0.6">
      <c r="AB1461" s="9"/>
    </row>
    <row r="1462" spans="28:28" x14ac:dyDescent="0.6">
      <c r="AB1462" s="9"/>
    </row>
    <row r="1463" spans="28:28" x14ac:dyDescent="0.6">
      <c r="AB1463" s="9"/>
    </row>
    <row r="1464" spans="28:28" x14ac:dyDescent="0.6">
      <c r="AB1464" s="9"/>
    </row>
    <row r="1465" spans="28:28" x14ac:dyDescent="0.6">
      <c r="AB1465" s="9"/>
    </row>
    <row r="1466" spans="28:28" x14ac:dyDescent="0.6">
      <c r="AB1466" s="9"/>
    </row>
    <row r="1467" spans="28:28" x14ac:dyDescent="0.6">
      <c r="AB1467" s="9"/>
    </row>
    <row r="1468" spans="28:28" x14ac:dyDescent="0.6">
      <c r="AB1468" s="9"/>
    </row>
    <row r="1469" spans="28:28" x14ac:dyDescent="0.6">
      <c r="AB1469" s="9"/>
    </row>
    <row r="1470" spans="28:28" x14ac:dyDescent="0.6">
      <c r="AB1470" s="9"/>
    </row>
    <row r="1471" spans="28:28" x14ac:dyDescent="0.6">
      <c r="AB1471" s="9"/>
    </row>
    <row r="1472" spans="28:28" x14ac:dyDescent="0.6">
      <c r="AB1472" s="9"/>
    </row>
    <row r="1473" spans="28:28" x14ac:dyDescent="0.6">
      <c r="AB1473" s="9"/>
    </row>
    <row r="1474" spans="28:28" x14ac:dyDescent="0.6">
      <c r="AB1474" s="9"/>
    </row>
    <row r="1475" spans="28:28" x14ac:dyDescent="0.6">
      <c r="AB1475" s="9"/>
    </row>
    <row r="1476" spans="28:28" x14ac:dyDescent="0.6">
      <c r="AB1476" s="9"/>
    </row>
    <row r="1477" spans="28:28" x14ac:dyDescent="0.6">
      <c r="AB1477" s="9"/>
    </row>
    <row r="1478" spans="28:28" x14ac:dyDescent="0.6">
      <c r="AB1478" s="9"/>
    </row>
    <row r="1479" spans="28:28" x14ac:dyDescent="0.6">
      <c r="AB1479" s="9"/>
    </row>
    <row r="1480" spans="28:28" x14ac:dyDescent="0.6">
      <c r="AB1480" s="9"/>
    </row>
    <row r="1481" spans="28:28" x14ac:dyDescent="0.6">
      <c r="AB1481" s="9"/>
    </row>
    <row r="1482" spans="28:28" x14ac:dyDescent="0.6">
      <c r="AB1482" s="9"/>
    </row>
    <row r="1483" spans="28:28" x14ac:dyDescent="0.6">
      <c r="AB1483" s="9"/>
    </row>
    <row r="1484" spans="28:28" x14ac:dyDescent="0.6">
      <c r="AB1484" s="9"/>
    </row>
    <row r="1485" spans="28:28" x14ac:dyDescent="0.6">
      <c r="AB1485" s="9"/>
    </row>
    <row r="1486" spans="28:28" x14ac:dyDescent="0.6">
      <c r="AB1486" s="9"/>
    </row>
    <row r="1487" spans="28:28" x14ac:dyDescent="0.6">
      <c r="AB1487" s="9"/>
    </row>
    <row r="1488" spans="28:28" x14ac:dyDescent="0.6">
      <c r="AB1488" s="9"/>
    </row>
    <row r="1489" spans="28:28" x14ac:dyDescent="0.6">
      <c r="AB1489" s="9"/>
    </row>
    <row r="1490" spans="28:28" x14ac:dyDescent="0.6">
      <c r="AB1490" s="9"/>
    </row>
    <row r="1491" spans="28:28" x14ac:dyDescent="0.6">
      <c r="AB1491" s="9"/>
    </row>
    <row r="1492" spans="28:28" x14ac:dyDescent="0.6">
      <c r="AB1492" s="9"/>
    </row>
    <row r="1493" spans="28:28" x14ac:dyDescent="0.6">
      <c r="AB1493" s="9"/>
    </row>
    <row r="1494" spans="28:28" x14ac:dyDescent="0.6">
      <c r="AB1494" s="9"/>
    </row>
    <row r="1495" spans="28:28" x14ac:dyDescent="0.6">
      <c r="AB1495" s="9"/>
    </row>
    <row r="1496" spans="28:28" x14ac:dyDescent="0.6">
      <c r="AB1496" s="9"/>
    </row>
    <row r="1497" spans="28:28" x14ac:dyDescent="0.6">
      <c r="AB1497" s="9"/>
    </row>
    <row r="1498" spans="28:28" x14ac:dyDescent="0.6">
      <c r="AB1498" s="9"/>
    </row>
    <row r="1499" spans="28:28" x14ac:dyDescent="0.6">
      <c r="AB1499" s="9"/>
    </row>
    <row r="1500" spans="28:28" x14ac:dyDescent="0.6">
      <c r="AB1500" s="9"/>
    </row>
    <row r="1501" spans="28:28" x14ac:dyDescent="0.6">
      <c r="AB1501" s="9"/>
    </row>
    <row r="1502" spans="28:28" x14ac:dyDescent="0.6">
      <c r="AB1502" s="9"/>
    </row>
    <row r="1503" spans="28:28" x14ac:dyDescent="0.6">
      <c r="AB1503" s="9"/>
    </row>
    <row r="1504" spans="28:28" x14ac:dyDescent="0.6">
      <c r="AB1504" s="9"/>
    </row>
    <row r="1505" spans="28:28" x14ac:dyDescent="0.6">
      <c r="AB1505" s="9"/>
    </row>
    <row r="1506" spans="28:28" x14ac:dyDescent="0.6">
      <c r="AB1506" s="9"/>
    </row>
    <row r="1507" spans="28:28" x14ac:dyDescent="0.6">
      <c r="AB1507" s="9"/>
    </row>
    <row r="1508" spans="28:28" x14ac:dyDescent="0.6">
      <c r="AB1508" s="9"/>
    </row>
    <row r="1509" spans="28:28" x14ac:dyDescent="0.6">
      <c r="AB1509" s="9"/>
    </row>
    <row r="1510" spans="28:28" x14ac:dyDescent="0.6">
      <c r="AB1510" s="9"/>
    </row>
    <row r="1511" spans="28:28" x14ac:dyDescent="0.6">
      <c r="AB1511" s="9"/>
    </row>
    <row r="1512" spans="28:28" x14ac:dyDescent="0.6">
      <c r="AB1512" s="9"/>
    </row>
    <row r="1513" spans="28:28" x14ac:dyDescent="0.6">
      <c r="AB1513" s="9"/>
    </row>
    <row r="1514" spans="28:28" x14ac:dyDescent="0.6">
      <c r="AB1514" s="9"/>
    </row>
    <row r="1515" spans="28:28" x14ac:dyDescent="0.6">
      <c r="AB1515" s="9"/>
    </row>
    <row r="1516" spans="28:28" x14ac:dyDescent="0.6">
      <c r="AB1516" s="9"/>
    </row>
    <row r="1517" spans="28:28" x14ac:dyDescent="0.6">
      <c r="AB1517" s="9"/>
    </row>
    <row r="1518" spans="28:28" x14ac:dyDescent="0.6">
      <c r="AB1518" s="9"/>
    </row>
    <row r="1519" spans="28:28" x14ac:dyDescent="0.6">
      <c r="AB1519" s="9"/>
    </row>
    <row r="1520" spans="28:28" x14ac:dyDescent="0.6">
      <c r="AB1520" s="9"/>
    </row>
    <row r="1521" spans="28:28" x14ac:dyDescent="0.6">
      <c r="AB1521" s="9"/>
    </row>
    <row r="1522" spans="28:28" x14ac:dyDescent="0.6">
      <c r="AB1522" s="9"/>
    </row>
    <row r="1523" spans="28:28" x14ac:dyDescent="0.6">
      <c r="AB1523" s="9"/>
    </row>
    <row r="1524" spans="28:28" x14ac:dyDescent="0.6">
      <c r="AB1524" s="9"/>
    </row>
    <row r="1525" spans="28:28" x14ac:dyDescent="0.6">
      <c r="AB1525" s="9"/>
    </row>
    <row r="1526" spans="28:28" x14ac:dyDescent="0.6">
      <c r="AB1526" s="9"/>
    </row>
    <row r="1527" spans="28:28" x14ac:dyDescent="0.6">
      <c r="AB1527" s="9"/>
    </row>
    <row r="1528" spans="28:28" x14ac:dyDescent="0.6">
      <c r="AB1528" s="9"/>
    </row>
    <row r="1529" spans="28:28" x14ac:dyDescent="0.6">
      <c r="AB1529" s="9"/>
    </row>
    <row r="1530" spans="28:28" x14ac:dyDescent="0.6">
      <c r="AB1530" s="9"/>
    </row>
    <row r="1531" spans="28:28" x14ac:dyDescent="0.6">
      <c r="AB1531" s="9"/>
    </row>
    <row r="1532" spans="28:28" x14ac:dyDescent="0.6">
      <c r="AB1532" s="9"/>
    </row>
    <row r="1533" spans="28:28" x14ac:dyDescent="0.6">
      <c r="AB1533" s="9"/>
    </row>
    <row r="1534" spans="28:28" x14ac:dyDescent="0.6">
      <c r="AB1534" s="9"/>
    </row>
    <row r="1535" spans="28:28" x14ac:dyDescent="0.6">
      <c r="AB1535" s="9"/>
    </row>
    <row r="1536" spans="28:28" x14ac:dyDescent="0.6">
      <c r="AB1536" s="9"/>
    </row>
    <row r="1537" spans="28:28" x14ac:dyDescent="0.6">
      <c r="AB1537" s="9"/>
    </row>
    <row r="1538" spans="28:28" x14ac:dyDescent="0.6">
      <c r="AB1538" s="9"/>
    </row>
    <row r="1539" spans="28:28" x14ac:dyDescent="0.6">
      <c r="AB1539" s="9"/>
    </row>
    <row r="1540" spans="28:28" x14ac:dyDescent="0.6">
      <c r="AB1540" s="9"/>
    </row>
    <row r="1541" spans="28:28" x14ac:dyDescent="0.6">
      <c r="AB1541" s="9"/>
    </row>
    <row r="1542" spans="28:28" x14ac:dyDescent="0.6">
      <c r="AB1542" s="9"/>
    </row>
    <row r="1543" spans="28:28" x14ac:dyDescent="0.6">
      <c r="AB1543" s="9"/>
    </row>
    <row r="1544" spans="28:28" x14ac:dyDescent="0.6">
      <c r="AB1544" s="9"/>
    </row>
    <row r="1545" spans="28:28" x14ac:dyDescent="0.6">
      <c r="AB1545" s="9"/>
    </row>
    <row r="1546" spans="28:28" x14ac:dyDescent="0.6">
      <c r="AB1546" s="9"/>
    </row>
    <row r="1547" spans="28:28" x14ac:dyDescent="0.6">
      <c r="AB1547" s="9"/>
    </row>
    <row r="1548" spans="28:28" x14ac:dyDescent="0.6">
      <c r="AB1548" s="9"/>
    </row>
    <row r="1549" spans="28:28" x14ac:dyDescent="0.6">
      <c r="AB1549" s="9"/>
    </row>
    <row r="1550" spans="28:28" x14ac:dyDescent="0.6">
      <c r="AB1550" s="9"/>
    </row>
    <row r="1551" spans="28:28" x14ac:dyDescent="0.6">
      <c r="AB1551" s="9"/>
    </row>
    <row r="1552" spans="28:28" x14ac:dyDescent="0.6">
      <c r="AB1552" s="9"/>
    </row>
    <row r="1553" spans="28:28" x14ac:dyDescent="0.6">
      <c r="AB1553" s="9"/>
    </row>
    <row r="1554" spans="28:28" x14ac:dyDescent="0.6">
      <c r="AB1554" s="9"/>
    </row>
    <row r="1555" spans="28:28" x14ac:dyDescent="0.6">
      <c r="AB1555" s="9"/>
    </row>
    <row r="1556" spans="28:28" x14ac:dyDescent="0.6">
      <c r="AB1556" s="9"/>
    </row>
    <row r="1557" spans="28:28" x14ac:dyDescent="0.6">
      <c r="AB1557" s="9"/>
    </row>
    <row r="1558" spans="28:28" x14ac:dyDescent="0.6">
      <c r="AB1558" s="9"/>
    </row>
    <row r="1559" spans="28:28" x14ac:dyDescent="0.6">
      <c r="AB1559" s="9"/>
    </row>
    <row r="1560" spans="28:28" x14ac:dyDescent="0.6">
      <c r="AB1560" s="9"/>
    </row>
    <row r="1561" spans="28:28" x14ac:dyDescent="0.6">
      <c r="AB1561" s="9"/>
    </row>
    <row r="1562" spans="28:28" x14ac:dyDescent="0.6">
      <c r="AB1562" s="9"/>
    </row>
    <row r="1563" spans="28:28" x14ac:dyDescent="0.6">
      <c r="AB1563" s="9"/>
    </row>
    <row r="1564" spans="28:28" x14ac:dyDescent="0.6">
      <c r="AB1564" s="9"/>
    </row>
    <row r="1565" spans="28:28" x14ac:dyDescent="0.6">
      <c r="AB1565" s="9"/>
    </row>
    <row r="1566" spans="28:28" x14ac:dyDescent="0.6">
      <c r="AB1566" s="9"/>
    </row>
    <row r="1567" spans="28:28" x14ac:dyDescent="0.6">
      <c r="AB1567" s="9"/>
    </row>
    <row r="1568" spans="28:28" x14ac:dyDescent="0.6">
      <c r="AB1568" s="9"/>
    </row>
    <row r="1569" spans="28:28" x14ac:dyDescent="0.6">
      <c r="AB1569" s="9"/>
    </row>
    <row r="1570" spans="28:28" x14ac:dyDescent="0.6">
      <c r="AB1570" s="9"/>
    </row>
    <row r="1571" spans="28:28" x14ac:dyDescent="0.6">
      <c r="AB1571" s="9"/>
    </row>
    <row r="1572" spans="28:28" x14ac:dyDescent="0.6">
      <c r="AB1572" s="9"/>
    </row>
    <row r="1573" spans="28:28" x14ac:dyDescent="0.6">
      <c r="AB1573" s="9"/>
    </row>
    <row r="1574" spans="28:28" x14ac:dyDescent="0.6">
      <c r="AB1574" s="9"/>
    </row>
    <row r="1575" spans="28:28" x14ac:dyDescent="0.6">
      <c r="AB1575" s="9"/>
    </row>
    <row r="1576" spans="28:28" x14ac:dyDescent="0.6">
      <c r="AB1576" s="9"/>
    </row>
    <row r="1577" spans="28:28" x14ac:dyDescent="0.6">
      <c r="AB1577" s="9"/>
    </row>
    <row r="1578" spans="28:28" x14ac:dyDescent="0.6">
      <c r="AB1578" s="9"/>
    </row>
    <row r="1579" spans="28:28" x14ac:dyDescent="0.6">
      <c r="AB1579" s="9"/>
    </row>
    <row r="1580" spans="28:28" x14ac:dyDescent="0.6">
      <c r="AB1580" s="9"/>
    </row>
    <row r="1581" spans="28:28" x14ac:dyDescent="0.6">
      <c r="AB1581" s="9"/>
    </row>
    <row r="1582" spans="28:28" x14ac:dyDescent="0.6">
      <c r="AB1582" s="9"/>
    </row>
    <row r="1583" spans="28:28" x14ac:dyDescent="0.6">
      <c r="AB1583" s="9"/>
    </row>
    <row r="1584" spans="28:28" x14ac:dyDescent="0.6">
      <c r="AB1584" s="9"/>
    </row>
    <row r="1585" spans="28:28" x14ac:dyDescent="0.6">
      <c r="AB1585" s="9"/>
    </row>
    <row r="1586" spans="28:28" x14ac:dyDescent="0.6">
      <c r="AB1586" s="9"/>
    </row>
    <row r="1587" spans="28:28" x14ac:dyDescent="0.6">
      <c r="AB1587" s="9"/>
    </row>
    <row r="1588" spans="28:28" x14ac:dyDescent="0.6">
      <c r="AB1588" s="9"/>
    </row>
    <row r="1589" spans="28:28" x14ac:dyDescent="0.6">
      <c r="AB1589" s="9"/>
    </row>
    <row r="1590" spans="28:28" x14ac:dyDescent="0.6">
      <c r="AB1590" s="9"/>
    </row>
    <row r="1591" spans="28:28" x14ac:dyDescent="0.6">
      <c r="AB1591" s="9"/>
    </row>
    <row r="1592" spans="28:28" x14ac:dyDescent="0.6">
      <c r="AB1592" s="9"/>
    </row>
    <row r="1593" spans="28:28" x14ac:dyDescent="0.6">
      <c r="AB1593" s="9"/>
    </row>
    <row r="1594" spans="28:28" x14ac:dyDescent="0.6">
      <c r="AB1594" s="9"/>
    </row>
    <row r="1595" spans="28:28" x14ac:dyDescent="0.6">
      <c r="AB1595" s="9"/>
    </row>
    <row r="1596" spans="28:28" x14ac:dyDescent="0.6">
      <c r="AB1596" s="9"/>
    </row>
    <row r="1597" spans="28:28" x14ac:dyDescent="0.6">
      <c r="AB1597" s="9"/>
    </row>
    <row r="1598" spans="28:28" x14ac:dyDescent="0.6">
      <c r="AB1598" s="9"/>
    </row>
    <row r="1599" spans="28:28" x14ac:dyDescent="0.6">
      <c r="AB1599" s="9"/>
    </row>
    <row r="1600" spans="28:28" x14ac:dyDescent="0.6">
      <c r="AB1600" s="9"/>
    </row>
    <row r="1601" spans="28:28" x14ac:dyDescent="0.6">
      <c r="AB1601" s="9"/>
    </row>
    <row r="1602" spans="28:28" x14ac:dyDescent="0.6">
      <c r="AB1602" s="9"/>
    </row>
    <row r="1603" spans="28:28" x14ac:dyDescent="0.6">
      <c r="AB1603" s="9"/>
    </row>
    <row r="1604" spans="28:28" x14ac:dyDescent="0.6">
      <c r="AB1604" s="9"/>
    </row>
    <row r="1605" spans="28:28" x14ac:dyDescent="0.6">
      <c r="AB1605" s="9"/>
    </row>
    <row r="1606" spans="28:28" x14ac:dyDescent="0.6">
      <c r="AB1606" s="9"/>
    </row>
    <row r="1607" spans="28:28" x14ac:dyDescent="0.6">
      <c r="AB1607" s="9"/>
    </row>
    <row r="1608" spans="28:28" x14ac:dyDescent="0.6">
      <c r="AB1608" s="9"/>
    </row>
    <row r="1609" spans="28:28" x14ac:dyDescent="0.6">
      <c r="AB1609" s="9"/>
    </row>
    <row r="1610" spans="28:28" x14ac:dyDescent="0.6">
      <c r="AB1610" s="9"/>
    </row>
    <row r="1611" spans="28:28" x14ac:dyDescent="0.6">
      <c r="AB1611" s="9"/>
    </row>
    <row r="1612" spans="28:28" x14ac:dyDescent="0.6">
      <c r="AB1612" s="9"/>
    </row>
    <row r="1613" spans="28:28" x14ac:dyDescent="0.6">
      <c r="AB1613" s="9"/>
    </row>
    <row r="1614" spans="28:28" x14ac:dyDescent="0.6">
      <c r="AB1614" s="9"/>
    </row>
    <row r="1615" spans="28:28" x14ac:dyDescent="0.6">
      <c r="AB1615" s="9"/>
    </row>
    <row r="1616" spans="28:28" x14ac:dyDescent="0.6">
      <c r="AB1616" s="9"/>
    </row>
    <row r="1617" spans="28:28" x14ac:dyDescent="0.6">
      <c r="AB1617" s="9"/>
    </row>
    <row r="1618" spans="28:28" x14ac:dyDescent="0.6">
      <c r="AB1618" s="9"/>
    </row>
    <row r="1619" spans="28:28" x14ac:dyDescent="0.6">
      <c r="AB1619" s="9"/>
    </row>
    <row r="1620" spans="28:28" x14ac:dyDescent="0.6">
      <c r="AB1620" s="9"/>
    </row>
    <row r="1621" spans="28:28" x14ac:dyDescent="0.6">
      <c r="AB1621" s="9"/>
    </row>
    <row r="1622" spans="28:28" x14ac:dyDescent="0.6">
      <c r="AB1622" s="9"/>
    </row>
    <row r="1623" spans="28:28" x14ac:dyDescent="0.6">
      <c r="AB1623" s="9"/>
    </row>
    <row r="1624" spans="28:28" x14ac:dyDescent="0.6">
      <c r="AB1624" s="9"/>
    </row>
    <row r="1625" spans="28:28" x14ac:dyDescent="0.6">
      <c r="AB1625" s="9"/>
    </row>
    <row r="1626" spans="28:28" x14ac:dyDescent="0.6">
      <c r="AB1626" s="9"/>
    </row>
    <row r="1627" spans="28:28" x14ac:dyDescent="0.6">
      <c r="AB1627" s="9"/>
    </row>
    <row r="1628" spans="28:28" x14ac:dyDescent="0.6">
      <c r="AB1628" s="9"/>
    </row>
    <row r="1629" spans="28:28" x14ac:dyDescent="0.6">
      <c r="AB1629" s="9"/>
    </row>
    <row r="1630" spans="28:28" x14ac:dyDescent="0.6">
      <c r="AB1630" s="9"/>
    </row>
    <row r="1631" spans="28:28" x14ac:dyDescent="0.6">
      <c r="AB1631" s="9"/>
    </row>
    <row r="1632" spans="28:28" x14ac:dyDescent="0.6">
      <c r="AB1632" s="9"/>
    </row>
    <row r="1633" spans="28:28" x14ac:dyDescent="0.6">
      <c r="AB1633" s="9"/>
    </row>
    <row r="1634" spans="28:28" x14ac:dyDescent="0.6">
      <c r="AB1634" s="9"/>
    </row>
    <row r="1635" spans="28:28" x14ac:dyDescent="0.6">
      <c r="AB1635" s="9"/>
    </row>
    <row r="1636" spans="28:28" x14ac:dyDescent="0.6">
      <c r="AB1636" s="9"/>
    </row>
    <row r="1637" spans="28:28" x14ac:dyDescent="0.6">
      <c r="AB1637" s="9"/>
    </row>
    <row r="1638" spans="28:28" x14ac:dyDescent="0.6">
      <c r="AB1638" s="9"/>
    </row>
    <row r="1639" spans="28:28" x14ac:dyDescent="0.6">
      <c r="AB1639" s="9"/>
    </row>
    <row r="1640" spans="28:28" x14ac:dyDescent="0.6">
      <c r="AB1640" s="9"/>
    </row>
    <row r="1641" spans="28:28" x14ac:dyDescent="0.6">
      <c r="AB1641" s="9"/>
    </row>
    <row r="1642" spans="28:28" x14ac:dyDescent="0.6">
      <c r="AB1642" s="9"/>
    </row>
    <row r="1643" spans="28:28" x14ac:dyDescent="0.6">
      <c r="AB1643" s="9"/>
    </row>
    <row r="1644" spans="28:28" x14ac:dyDescent="0.6">
      <c r="AB1644" s="9"/>
    </row>
    <row r="1645" spans="28:28" x14ac:dyDescent="0.6">
      <c r="AB1645" s="9"/>
    </row>
    <row r="1646" spans="28:28" x14ac:dyDescent="0.6">
      <c r="AB1646" s="9"/>
    </row>
    <row r="1647" spans="28:28" x14ac:dyDescent="0.6">
      <c r="AB1647" s="9"/>
    </row>
    <row r="1648" spans="28:28" x14ac:dyDescent="0.6">
      <c r="AB1648" s="9"/>
    </row>
    <row r="1649" spans="28:28" x14ac:dyDescent="0.6">
      <c r="AB1649" s="9"/>
    </row>
    <row r="1650" spans="28:28" x14ac:dyDescent="0.6">
      <c r="AB1650" s="9"/>
    </row>
    <row r="1651" spans="28:28" x14ac:dyDescent="0.6">
      <c r="AB1651" s="9"/>
    </row>
    <row r="1652" spans="28:28" x14ac:dyDescent="0.6">
      <c r="AB1652" s="9"/>
    </row>
    <row r="1653" spans="28:28" x14ac:dyDescent="0.6">
      <c r="AB1653" s="9"/>
    </row>
    <row r="1654" spans="28:28" x14ac:dyDescent="0.6">
      <c r="AB1654" s="9"/>
    </row>
    <row r="1655" spans="28:28" x14ac:dyDescent="0.6">
      <c r="AB1655" s="9"/>
    </row>
    <row r="1656" spans="28:28" x14ac:dyDescent="0.6">
      <c r="AB1656" s="9"/>
    </row>
    <row r="1657" spans="28:28" x14ac:dyDescent="0.6">
      <c r="AB1657" s="9"/>
    </row>
    <row r="1658" spans="28:28" x14ac:dyDescent="0.6">
      <c r="AB1658" s="9"/>
    </row>
    <row r="1659" spans="28:28" x14ac:dyDescent="0.6">
      <c r="AB1659" s="9"/>
    </row>
    <row r="1660" spans="28:28" x14ac:dyDescent="0.6">
      <c r="AB1660" s="9"/>
    </row>
    <row r="1661" spans="28:28" x14ac:dyDescent="0.6">
      <c r="AB1661" s="9"/>
    </row>
    <row r="1662" spans="28:28" x14ac:dyDescent="0.6">
      <c r="AB1662" s="9"/>
    </row>
    <row r="1663" spans="28:28" x14ac:dyDescent="0.6">
      <c r="AB1663" s="9"/>
    </row>
    <row r="1664" spans="28:28" x14ac:dyDescent="0.6">
      <c r="AB1664" s="9"/>
    </row>
    <row r="1665" spans="28:28" x14ac:dyDescent="0.6">
      <c r="AB1665" s="9"/>
    </row>
    <row r="1666" spans="28:28" x14ac:dyDescent="0.6">
      <c r="AB1666" s="9"/>
    </row>
    <row r="1667" spans="28:28" x14ac:dyDescent="0.6">
      <c r="AB1667" s="9"/>
    </row>
    <row r="1668" spans="28:28" x14ac:dyDescent="0.6">
      <c r="AB1668" s="9"/>
    </row>
    <row r="1669" spans="28:28" x14ac:dyDescent="0.6">
      <c r="AB1669" s="9"/>
    </row>
    <row r="1670" spans="28:28" x14ac:dyDescent="0.6">
      <c r="AB1670" s="9"/>
    </row>
    <row r="1671" spans="28:28" x14ac:dyDescent="0.6">
      <c r="AB1671" s="9"/>
    </row>
    <row r="1672" spans="28:28" x14ac:dyDescent="0.6">
      <c r="AB1672" s="9"/>
    </row>
    <row r="1673" spans="28:28" x14ac:dyDescent="0.6">
      <c r="AB1673" s="9"/>
    </row>
    <row r="1674" spans="28:28" x14ac:dyDescent="0.6">
      <c r="AB1674" s="9"/>
    </row>
    <row r="1675" spans="28:28" x14ac:dyDescent="0.6">
      <c r="AB1675" s="9"/>
    </row>
    <row r="1676" spans="28:28" x14ac:dyDescent="0.6">
      <c r="AB1676" s="9"/>
    </row>
    <row r="1677" spans="28:28" x14ac:dyDescent="0.6">
      <c r="AB1677" s="9"/>
    </row>
    <row r="1678" spans="28:28" x14ac:dyDescent="0.6">
      <c r="AB1678" s="9"/>
    </row>
    <row r="1679" spans="28:28" x14ac:dyDescent="0.6">
      <c r="AB1679" s="9"/>
    </row>
    <row r="1680" spans="28:28" x14ac:dyDescent="0.6">
      <c r="AB1680" s="9"/>
    </row>
    <row r="1681" spans="28:28" x14ac:dyDescent="0.6">
      <c r="AB1681" s="9"/>
    </row>
    <row r="1682" spans="28:28" x14ac:dyDescent="0.6">
      <c r="AB1682" s="9"/>
    </row>
    <row r="1683" spans="28:28" x14ac:dyDescent="0.6">
      <c r="AB1683" s="9"/>
    </row>
    <row r="1684" spans="28:28" x14ac:dyDescent="0.6">
      <c r="AB1684" s="9"/>
    </row>
    <row r="1685" spans="28:28" x14ac:dyDescent="0.6">
      <c r="AB1685" s="9"/>
    </row>
    <row r="1686" spans="28:28" x14ac:dyDescent="0.6">
      <c r="AB1686" s="9"/>
    </row>
    <row r="1687" spans="28:28" x14ac:dyDescent="0.6">
      <c r="AB1687" s="9"/>
    </row>
    <row r="1688" spans="28:28" x14ac:dyDescent="0.6">
      <c r="AB1688" s="9"/>
    </row>
    <row r="1689" spans="28:28" x14ac:dyDescent="0.6">
      <c r="AB1689" s="9"/>
    </row>
    <row r="1690" spans="28:28" x14ac:dyDescent="0.6">
      <c r="AB1690" s="9"/>
    </row>
    <row r="1691" spans="28:28" x14ac:dyDescent="0.6">
      <c r="AB1691" s="9"/>
    </row>
    <row r="1692" spans="28:28" x14ac:dyDescent="0.6">
      <c r="AB1692" s="9"/>
    </row>
    <row r="1693" spans="28:28" x14ac:dyDescent="0.6">
      <c r="AB1693" s="9"/>
    </row>
    <row r="1694" spans="28:28" x14ac:dyDescent="0.6">
      <c r="AB1694" s="9"/>
    </row>
    <row r="1695" spans="28:28" x14ac:dyDescent="0.6">
      <c r="AB1695" s="9"/>
    </row>
    <row r="1696" spans="28:28" x14ac:dyDescent="0.6">
      <c r="AB1696" s="9"/>
    </row>
    <row r="1697" spans="28:28" x14ac:dyDescent="0.6">
      <c r="AB1697" s="9"/>
    </row>
    <row r="1698" spans="28:28" x14ac:dyDescent="0.6">
      <c r="AB1698" s="9"/>
    </row>
    <row r="1699" spans="28:28" x14ac:dyDescent="0.6">
      <c r="AB1699" s="9"/>
    </row>
    <row r="1700" spans="28:28" x14ac:dyDescent="0.6">
      <c r="AB1700" s="9"/>
    </row>
    <row r="1701" spans="28:28" x14ac:dyDescent="0.6">
      <c r="AB1701" s="9"/>
    </row>
    <row r="1702" spans="28:28" x14ac:dyDescent="0.6">
      <c r="AB1702" s="9"/>
    </row>
    <row r="1703" spans="28:28" x14ac:dyDescent="0.6">
      <c r="AB1703" s="9"/>
    </row>
    <row r="1704" spans="28:28" x14ac:dyDescent="0.6">
      <c r="AB1704" s="9"/>
    </row>
    <row r="1705" spans="28:28" x14ac:dyDescent="0.6">
      <c r="AB1705" s="9"/>
    </row>
    <row r="1706" spans="28:28" x14ac:dyDescent="0.6">
      <c r="AB1706" s="9"/>
    </row>
    <row r="1707" spans="28:28" x14ac:dyDescent="0.6">
      <c r="AB1707" s="9"/>
    </row>
    <row r="1708" spans="28:28" x14ac:dyDescent="0.6">
      <c r="AB1708" s="9"/>
    </row>
    <row r="1709" spans="28:28" x14ac:dyDescent="0.6">
      <c r="AB1709" s="9"/>
    </row>
    <row r="1710" spans="28:28" x14ac:dyDescent="0.6">
      <c r="AB1710" s="9"/>
    </row>
    <row r="1711" spans="28:28" x14ac:dyDescent="0.6">
      <c r="AB1711" s="9"/>
    </row>
    <row r="1712" spans="28:28" x14ac:dyDescent="0.6">
      <c r="AB1712" s="9"/>
    </row>
    <row r="1713" spans="28:28" x14ac:dyDescent="0.6">
      <c r="AB1713" s="9"/>
    </row>
    <row r="1714" spans="28:28" x14ac:dyDescent="0.6">
      <c r="AB1714" s="9"/>
    </row>
    <row r="1715" spans="28:28" x14ac:dyDescent="0.6">
      <c r="AB1715" s="9"/>
    </row>
    <row r="1716" spans="28:28" x14ac:dyDescent="0.6">
      <c r="AB1716" s="9"/>
    </row>
    <row r="1717" spans="28:28" x14ac:dyDescent="0.6">
      <c r="AB1717" s="9"/>
    </row>
    <row r="1718" spans="28:28" x14ac:dyDescent="0.6">
      <c r="AB1718" s="9"/>
    </row>
    <row r="1719" spans="28:28" x14ac:dyDescent="0.6">
      <c r="AB1719" s="9"/>
    </row>
    <row r="1720" spans="28:28" x14ac:dyDescent="0.6">
      <c r="AB1720" s="9"/>
    </row>
    <row r="1721" spans="28:28" x14ac:dyDescent="0.6">
      <c r="AB1721" s="9"/>
    </row>
    <row r="1722" spans="28:28" x14ac:dyDescent="0.6">
      <c r="AB1722" s="9"/>
    </row>
    <row r="1723" spans="28:28" x14ac:dyDescent="0.6">
      <c r="AB1723" s="9"/>
    </row>
    <row r="1724" spans="28:28" x14ac:dyDescent="0.6">
      <c r="AB1724" s="9"/>
    </row>
    <row r="1725" spans="28:28" x14ac:dyDescent="0.6">
      <c r="AB1725" s="9"/>
    </row>
    <row r="1726" spans="28:28" x14ac:dyDescent="0.6">
      <c r="AB1726" s="9"/>
    </row>
    <row r="1727" spans="28:28" x14ac:dyDescent="0.6">
      <c r="AB1727" s="9"/>
    </row>
    <row r="1728" spans="28:28" x14ac:dyDescent="0.6">
      <c r="AB1728" s="9"/>
    </row>
    <row r="1729" spans="28:28" x14ac:dyDescent="0.6">
      <c r="AB1729" s="9"/>
    </row>
    <row r="1730" spans="28:28" x14ac:dyDescent="0.6">
      <c r="AB1730" s="9"/>
    </row>
    <row r="1731" spans="28:28" x14ac:dyDescent="0.6">
      <c r="AB1731" s="9"/>
    </row>
    <row r="1732" spans="28:28" x14ac:dyDescent="0.6">
      <c r="AB1732" s="9"/>
    </row>
    <row r="1733" spans="28:28" x14ac:dyDescent="0.6">
      <c r="AB1733" s="9"/>
    </row>
    <row r="1734" spans="28:28" x14ac:dyDescent="0.6">
      <c r="AB1734" s="9"/>
    </row>
    <row r="1735" spans="28:28" x14ac:dyDescent="0.6">
      <c r="AB1735" s="9"/>
    </row>
    <row r="1736" spans="28:28" x14ac:dyDescent="0.6">
      <c r="AB1736" s="9"/>
    </row>
    <row r="1737" spans="28:28" x14ac:dyDescent="0.6">
      <c r="AB1737" s="9"/>
    </row>
    <row r="1738" spans="28:28" x14ac:dyDescent="0.6">
      <c r="AB1738" s="9"/>
    </row>
    <row r="1739" spans="28:28" x14ac:dyDescent="0.6">
      <c r="AB1739" s="9"/>
    </row>
    <row r="1740" spans="28:28" x14ac:dyDescent="0.6">
      <c r="AB1740" s="9"/>
    </row>
    <row r="1741" spans="28:28" x14ac:dyDescent="0.6">
      <c r="AB1741" s="9"/>
    </row>
    <row r="1742" spans="28:28" x14ac:dyDescent="0.6">
      <c r="AB1742" s="9"/>
    </row>
    <row r="1743" spans="28:28" x14ac:dyDescent="0.6">
      <c r="AB1743" s="9"/>
    </row>
    <row r="1744" spans="28:28" x14ac:dyDescent="0.6">
      <c r="AB1744" s="9"/>
    </row>
    <row r="1745" spans="28:28" x14ac:dyDescent="0.6">
      <c r="AB1745" s="9"/>
    </row>
    <row r="1746" spans="28:28" x14ac:dyDescent="0.6">
      <c r="AB1746" s="9"/>
    </row>
    <row r="1747" spans="28:28" x14ac:dyDescent="0.6">
      <c r="AB1747" s="9"/>
    </row>
    <row r="1748" spans="28:28" x14ac:dyDescent="0.6">
      <c r="AB1748" s="9"/>
    </row>
    <row r="1749" spans="28:28" x14ac:dyDescent="0.6">
      <c r="AB1749" s="9"/>
    </row>
    <row r="1750" spans="28:28" x14ac:dyDescent="0.6">
      <c r="AB1750" s="9"/>
    </row>
    <row r="1751" spans="28:28" x14ac:dyDescent="0.6">
      <c r="AB1751" s="9"/>
    </row>
    <row r="1752" spans="28:28" x14ac:dyDescent="0.6">
      <c r="AB1752" s="9"/>
    </row>
    <row r="1753" spans="28:28" x14ac:dyDescent="0.6">
      <c r="AB1753" s="9"/>
    </row>
    <row r="1754" spans="28:28" x14ac:dyDescent="0.6">
      <c r="AB1754" s="9"/>
    </row>
    <row r="1755" spans="28:28" x14ac:dyDescent="0.6">
      <c r="AB1755" s="9"/>
    </row>
    <row r="1756" spans="28:28" x14ac:dyDescent="0.6">
      <c r="AB1756" s="9"/>
    </row>
    <row r="1757" spans="28:28" x14ac:dyDescent="0.6">
      <c r="AB1757" s="9"/>
    </row>
    <row r="1758" spans="28:28" x14ac:dyDescent="0.6">
      <c r="AB1758" s="9"/>
    </row>
    <row r="1759" spans="28:28" x14ac:dyDescent="0.6">
      <c r="AB1759" s="9"/>
    </row>
    <row r="1760" spans="28:28" x14ac:dyDescent="0.6">
      <c r="AB1760" s="9"/>
    </row>
    <row r="1761" spans="28:28" x14ac:dyDescent="0.6">
      <c r="AB1761" s="9"/>
    </row>
    <row r="1762" spans="28:28" x14ac:dyDescent="0.6">
      <c r="AB1762" s="9"/>
    </row>
    <row r="1763" spans="28:28" x14ac:dyDescent="0.6">
      <c r="AB1763" s="9"/>
    </row>
    <row r="1764" spans="28:28" x14ac:dyDescent="0.6">
      <c r="AB1764" s="9"/>
    </row>
    <row r="1765" spans="28:28" x14ac:dyDescent="0.6">
      <c r="AB1765" s="9"/>
    </row>
    <row r="1766" spans="28:28" x14ac:dyDescent="0.6">
      <c r="AB1766" s="9"/>
    </row>
    <row r="1767" spans="28:28" x14ac:dyDescent="0.6">
      <c r="AB1767" s="9"/>
    </row>
    <row r="1768" spans="28:28" x14ac:dyDescent="0.6">
      <c r="AB1768" s="9"/>
    </row>
    <row r="1769" spans="28:28" x14ac:dyDescent="0.6">
      <c r="AB1769" s="9"/>
    </row>
    <row r="1770" spans="28:28" x14ac:dyDescent="0.6">
      <c r="AB1770" s="9"/>
    </row>
    <row r="1771" spans="28:28" x14ac:dyDescent="0.6">
      <c r="AB1771" s="9"/>
    </row>
    <row r="1772" spans="28:28" x14ac:dyDescent="0.6">
      <c r="AB1772" s="9"/>
    </row>
    <row r="1773" spans="28:28" x14ac:dyDescent="0.6">
      <c r="AB1773" s="9"/>
    </row>
    <row r="1774" spans="28:28" x14ac:dyDescent="0.6">
      <c r="AB1774" s="9"/>
    </row>
    <row r="1775" spans="28:28" x14ac:dyDescent="0.6">
      <c r="AB1775" s="9"/>
    </row>
    <row r="1776" spans="28:28" x14ac:dyDescent="0.6">
      <c r="AB1776" s="9"/>
    </row>
    <row r="1777" spans="28:28" x14ac:dyDescent="0.6">
      <c r="AB1777" s="9"/>
    </row>
    <row r="1778" spans="28:28" x14ac:dyDescent="0.6">
      <c r="AB1778" s="9"/>
    </row>
    <row r="1779" spans="28:28" x14ac:dyDescent="0.6">
      <c r="AB1779" s="9"/>
    </row>
    <row r="1780" spans="28:28" x14ac:dyDescent="0.6">
      <c r="AB1780" s="9"/>
    </row>
    <row r="1781" spans="28:28" x14ac:dyDescent="0.6">
      <c r="AB1781" s="9"/>
    </row>
    <row r="1782" spans="28:28" x14ac:dyDescent="0.6">
      <c r="AB1782" s="9"/>
    </row>
    <row r="1783" spans="28:28" x14ac:dyDescent="0.6">
      <c r="AB1783" s="9"/>
    </row>
    <row r="1784" spans="28:28" x14ac:dyDescent="0.6">
      <c r="AB1784" s="9"/>
    </row>
    <row r="1785" spans="28:28" x14ac:dyDescent="0.6">
      <c r="AB1785" s="9"/>
    </row>
    <row r="1786" spans="28:28" x14ac:dyDescent="0.6">
      <c r="AB1786" s="9"/>
    </row>
    <row r="1787" spans="28:28" x14ac:dyDescent="0.6">
      <c r="AB1787" s="9"/>
    </row>
    <row r="1788" spans="28:28" x14ac:dyDescent="0.6">
      <c r="AB1788" s="9"/>
    </row>
    <row r="1789" spans="28:28" x14ac:dyDescent="0.6">
      <c r="AB1789" s="9"/>
    </row>
    <row r="1790" spans="28:28" x14ac:dyDescent="0.6">
      <c r="AB1790" s="9"/>
    </row>
    <row r="1791" spans="28:28" x14ac:dyDescent="0.6">
      <c r="AB1791" s="9"/>
    </row>
    <row r="1792" spans="28:28" x14ac:dyDescent="0.6">
      <c r="AB1792" s="9"/>
    </row>
    <row r="1793" spans="28:28" x14ac:dyDescent="0.6">
      <c r="AB1793" s="9"/>
    </row>
    <row r="1794" spans="28:28" x14ac:dyDescent="0.6">
      <c r="AB1794" s="9"/>
    </row>
    <row r="1795" spans="28:28" x14ac:dyDescent="0.6">
      <c r="AB1795" s="9"/>
    </row>
    <row r="1796" spans="28:28" x14ac:dyDescent="0.6">
      <c r="AB1796" s="9"/>
    </row>
    <row r="1797" spans="28:28" x14ac:dyDescent="0.6">
      <c r="AB1797" s="9"/>
    </row>
    <row r="1798" spans="28:28" x14ac:dyDescent="0.6">
      <c r="AB1798" s="9"/>
    </row>
    <row r="1799" spans="28:28" x14ac:dyDescent="0.6">
      <c r="AB1799" s="9"/>
    </row>
    <row r="1800" spans="28:28" x14ac:dyDescent="0.6">
      <c r="AB1800" s="9"/>
    </row>
    <row r="1801" spans="28:28" x14ac:dyDescent="0.6">
      <c r="AB1801" s="9"/>
    </row>
    <row r="1802" spans="28:28" x14ac:dyDescent="0.6">
      <c r="AB1802" s="9"/>
    </row>
    <row r="1803" spans="28:28" x14ac:dyDescent="0.6">
      <c r="AB1803" s="9"/>
    </row>
    <row r="1804" spans="28:28" x14ac:dyDescent="0.6">
      <c r="AB1804" s="9"/>
    </row>
    <row r="1805" spans="28:28" x14ac:dyDescent="0.6">
      <c r="AB1805" s="9"/>
    </row>
    <row r="1806" spans="28:28" x14ac:dyDescent="0.6">
      <c r="AB1806" s="9"/>
    </row>
    <row r="1807" spans="28:28" x14ac:dyDescent="0.6">
      <c r="AB1807" s="9"/>
    </row>
    <row r="1808" spans="28:28" x14ac:dyDescent="0.6">
      <c r="AB1808" s="9"/>
    </row>
    <row r="1809" spans="28:28" x14ac:dyDescent="0.6">
      <c r="AB1809" s="9"/>
    </row>
    <row r="1810" spans="28:28" x14ac:dyDescent="0.6">
      <c r="AB1810" s="9"/>
    </row>
    <row r="1811" spans="28:28" x14ac:dyDescent="0.6">
      <c r="AB1811" s="9"/>
    </row>
    <row r="1812" spans="28:28" x14ac:dyDescent="0.6">
      <c r="AB1812" s="9"/>
    </row>
    <row r="1813" spans="28:28" x14ac:dyDescent="0.6">
      <c r="AB1813" s="9"/>
    </row>
    <row r="1814" spans="28:28" x14ac:dyDescent="0.6">
      <c r="AB1814" s="9"/>
    </row>
    <row r="1815" spans="28:28" x14ac:dyDescent="0.6">
      <c r="AB1815" s="9"/>
    </row>
    <row r="1816" spans="28:28" x14ac:dyDescent="0.6">
      <c r="AB1816" s="9"/>
    </row>
    <row r="1817" spans="28:28" x14ac:dyDescent="0.6">
      <c r="AB1817" s="9"/>
    </row>
    <row r="1818" spans="28:28" x14ac:dyDescent="0.6">
      <c r="AB1818" s="9"/>
    </row>
    <row r="1819" spans="28:28" x14ac:dyDescent="0.6">
      <c r="AB1819" s="9"/>
    </row>
    <row r="1820" spans="28:28" x14ac:dyDescent="0.6">
      <c r="AB1820" s="9"/>
    </row>
    <row r="1821" spans="28:28" x14ac:dyDescent="0.6">
      <c r="AB1821" s="9"/>
    </row>
    <row r="1822" spans="28:28" x14ac:dyDescent="0.6">
      <c r="AB1822" s="9"/>
    </row>
    <row r="1823" spans="28:28" x14ac:dyDescent="0.6">
      <c r="AB1823" s="9"/>
    </row>
    <row r="1824" spans="28:28" x14ac:dyDescent="0.6">
      <c r="AB1824" s="9"/>
    </row>
    <row r="1825" spans="28:28" x14ac:dyDescent="0.6">
      <c r="AB1825" s="9"/>
    </row>
    <row r="1826" spans="28:28" x14ac:dyDescent="0.6">
      <c r="AB1826" s="9"/>
    </row>
    <row r="1827" spans="28:28" x14ac:dyDescent="0.6">
      <c r="AB1827" s="9"/>
    </row>
    <row r="1828" spans="28:28" x14ac:dyDescent="0.6">
      <c r="AB1828" s="9"/>
    </row>
    <row r="1829" spans="28:28" x14ac:dyDescent="0.6">
      <c r="AB1829" s="9"/>
    </row>
    <row r="1830" spans="28:28" x14ac:dyDescent="0.6">
      <c r="AB1830" s="9"/>
    </row>
    <row r="1831" spans="28:28" x14ac:dyDescent="0.6">
      <c r="AB1831" s="9"/>
    </row>
    <row r="1832" spans="28:28" x14ac:dyDescent="0.6">
      <c r="AB1832" s="9"/>
    </row>
    <row r="1833" spans="28:28" x14ac:dyDescent="0.6">
      <c r="AB1833" s="9"/>
    </row>
    <row r="1834" spans="28:28" x14ac:dyDescent="0.6">
      <c r="AB1834" s="9"/>
    </row>
    <row r="1835" spans="28:28" x14ac:dyDescent="0.6">
      <c r="AB1835" s="9"/>
    </row>
    <row r="1836" spans="28:28" x14ac:dyDescent="0.6">
      <c r="AB1836" s="9"/>
    </row>
    <row r="1837" spans="28:28" x14ac:dyDescent="0.6">
      <c r="AB1837" s="9"/>
    </row>
    <row r="1838" spans="28:28" x14ac:dyDescent="0.6">
      <c r="AB1838" s="9"/>
    </row>
    <row r="1839" spans="28:28" x14ac:dyDescent="0.6">
      <c r="AB1839" s="9"/>
    </row>
    <row r="1840" spans="28:28" x14ac:dyDescent="0.6">
      <c r="AB1840" s="9"/>
    </row>
    <row r="1841" spans="28:28" x14ac:dyDescent="0.6">
      <c r="AB1841" s="9"/>
    </row>
    <row r="1842" spans="28:28" x14ac:dyDescent="0.6">
      <c r="AB1842" s="9"/>
    </row>
    <row r="1843" spans="28:28" x14ac:dyDescent="0.6">
      <c r="AB1843" s="9"/>
    </row>
    <row r="1844" spans="28:28" x14ac:dyDescent="0.6">
      <c r="AB1844" s="9"/>
    </row>
    <row r="1845" spans="28:28" x14ac:dyDescent="0.6">
      <c r="AB1845" s="9"/>
    </row>
    <row r="1846" spans="28:28" x14ac:dyDescent="0.6">
      <c r="AB1846" s="9"/>
    </row>
    <row r="1847" spans="28:28" x14ac:dyDescent="0.6">
      <c r="AB1847" s="9"/>
    </row>
    <row r="1848" spans="28:28" x14ac:dyDescent="0.6">
      <c r="AB1848" s="9"/>
    </row>
    <row r="1849" spans="28:28" x14ac:dyDescent="0.6">
      <c r="AB1849" s="9"/>
    </row>
    <row r="1850" spans="28:28" x14ac:dyDescent="0.6">
      <c r="AB1850" s="9"/>
    </row>
    <row r="1851" spans="28:28" x14ac:dyDescent="0.6">
      <c r="AB1851" s="9"/>
    </row>
    <row r="1852" spans="28:28" x14ac:dyDescent="0.6">
      <c r="AB1852" s="9"/>
    </row>
    <row r="1853" spans="28:28" x14ac:dyDescent="0.6">
      <c r="AB1853" s="9"/>
    </row>
    <row r="1854" spans="28:28" x14ac:dyDescent="0.6">
      <c r="AB1854" s="9"/>
    </row>
    <row r="1855" spans="28:28" x14ac:dyDescent="0.6">
      <c r="AB1855" s="9"/>
    </row>
    <row r="1856" spans="28:28" x14ac:dyDescent="0.6">
      <c r="AB1856" s="9"/>
    </row>
    <row r="1857" spans="28:28" x14ac:dyDescent="0.6">
      <c r="AB1857" s="9"/>
    </row>
    <row r="1858" spans="28:28" x14ac:dyDescent="0.6">
      <c r="AB1858" s="9"/>
    </row>
    <row r="1859" spans="28:28" x14ac:dyDescent="0.6">
      <c r="AB1859" s="9"/>
    </row>
    <row r="1860" spans="28:28" x14ac:dyDescent="0.6">
      <c r="AB1860" s="9"/>
    </row>
    <row r="1861" spans="28:28" x14ac:dyDescent="0.6">
      <c r="AB1861" s="9"/>
    </row>
    <row r="1862" spans="28:28" x14ac:dyDescent="0.6">
      <c r="AB1862" s="9"/>
    </row>
    <row r="1863" spans="28:28" x14ac:dyDescent="0.6">
      <c r="AB1863" s="9"/>
    </row>
    <row r="1864" spans="28:28" x14ac:dyDescent="0.6">
      <c r="AB1864" s="9"/>
    </row>
    <row r="1865" spans="28:28" x14ac:dyDescent="0.6">
      <c r="AB1865" s="9"/>
    </row>
    <row r="1866" spans="28:28" x14ac:dyDescent="0.6">
      <c r="AB1866" s="9"/>
    </row>
    <row r="1867" spans="28:28" x14ac:dyDescent="0.6">
      <c r="AB1867" s="9"/>
    </row>
    <row r="1868" spans="28:28" x14ac:dyDescent="0.6">
      <c r="AB1868" s="9"/>
    </row>
    <row r="1869" spans="28:28" x14ac:dyDescent="0.6">
      <c r="AB1869" s="9"/>
    </row>
    <row r="1870" spans="28:28" x14ac:dyDescent="0.6">
      <c r="AB1870" s="9"/>
    </row>
    <row r="1871" spans="28:28" x14ac:dyDescent="0.6">
      <c r="AB1871" s="9"/>
    </row>
    <row r="1872" spans="28:28" x14ac:dyDescent="0.6">
      <c r="AB1872" s="9"/>
    </row>
    <row r="1873" spans="28:28" x14ac:dyDescent="0.6">
      <c r="AB1873" s="9"/>
    </row>
    <row r="1874" spans="28:28" x14ac:dyDescent="0.6">
      <c r="AB1874" s="9"/>
    </row>
    <row r="1875" spans="28:28" x14ac:dyDescent="0.6">
      <c r="AB1875" s="9"/>
    </row>
    <row r="1876" spans="28:28" x14ac:dyDescent="0.6">
      <c r="AB1876" s="9"/>
    </row>
    <row r="1877" spans="28:28" x14ac:dyDescent="0.6">
      <c r="AB1877" s="9"/>
    </row>
    <row r="1878" spans="28:28" x14ac:dyDescent="0.6">
      <c r="AB1878" s="9"/>
    </row>
    <row r="1879" spans="28:28" x14ac:dyDescent="0.6">
      <c r="AB1879" s="9"/>
    </row>
    <row r="1880" spans="28:28" x14ac:dyDescent="0.6">
      <c r="AB1880" s="9"/>
    </row>
    <row r="1881" spans="28:28" x14ac:dyDescent="0.6">
      <c r="AB1881" s="9"/>
    </row>
    <row r="1882" spans="28:28" x14ac:dyDescent="0.6">
      <c r="AB1882" s="9"/>
    </row>
    <row r="1883" spans="28:28" x14ac:dyDescent="0.6">
      <c r="AB1883" s="9"/>
    </row>
    <row r="1884" spans="28:28" x14ac:dyDescent="0.6">
      <c r="AB1884" s="9"/>
    </row>
    <row r="1885" spans="28:28" x14ac:dyDescent="0.6">
      <c r="AB1885" s="9"/>
    </row>
    <row r="1886" spans="28:28" x14ac:dyDescent="0.6">
      <c r="AB1886" s="9"/>
    </row>
    <row r="1887" spans="28:28" x14ac:dyDescent="0.6">
      <c r="AB1887" s="9"/>
    </row>
    <row r="1888" spans="28:28" x14ac:dyDescent="0.6">
      <c r="AB1888" s="9"/>
    </row>
    <row r="1889" spans="28:28" x14ac:dyDescent="0.6">
      <c r="AB1889" s="9"/>
    </row>
    <row r="1890" spans="28:28" x14ac:dyDescent="0.6">
      <c r="AB1890" s="9"/>
    </row>
    <row r="1891" spans="28:28" x14ac:dyDescent="0.6">
      <c r="AB1891" s="9"/>
    </row>
    <row r="1892" spans="28:28" x14ac:dyDescent="0.6">
      <c r="AB1892" s="9"/>
    </row>
    <row r="1893" spans="28:28" x14ac:dyDescent="0.6">
      <c r="AB1893" s="9"/>
    </row>
    <row r="1894" spans="28:28" x14ac:dyDescent="0.6">
      <c r="AB1894" s="9"/>
    </row>
    <row r="1895" spans="28:28" x14ac:dyDescent="0.6">
      <c r="AB1895" s="9"/>
    </row>
    <row r="1896" spans="28:28" x14ac:dyDescent="0.6">
      <c r="AB1896" s="9"/>
    </row>
    <row r="1897" spans="28:28" x14ac:dyDescent="0.6">
      <c r="AB1897" s="9"/>
    </row>
    <row r="1898" spans="28:28" x14ac:dyDescent="0.6">
      <c r="AB1898" s="9"/>
    </row>
    <row r="1899" spans="28:28" x14ac:dyDescent="0.6">
      <c r="AB1899" s="9"/>
    </row>
    <row r="1900" spans="28:28" x14ac:dyDescent="0.6">
      <c r="AB1900" s="9"/>
    </row>
    <row r="1901" spans="28:28" x14ac:dyDescent="0.6">
      <c r="AB1901" s="9"/>
    </row>
    <row r="1902" spans="28:28" x14ac:dyDescent="0.6">
      <c r="AB1902" s="9"/>
    </row>
    <row r="1903" spans="28:28" x14ac:dyDescent="0.6">
      <c r="AB1903" s="9"/>
    </row>
    <row r="1904" spans="28:28" x14ac:dyDescent="0.6">
      <c r="AB1904" s="9"/>
    </row>
    <row r="1905" spans="28:28" x14ac:dyDescent="0.6">
      <c r="AB1905" s="9"/>
    </row>
    <row r="1906" spans="28:28" x14ac:dyDescent="0.6">
      <c r="AB1906" s="9"/>
    </row>
    <row r="1907" spans="28:28" x14ac:dyDescent="0.6">
      <c r="AB1907" s="9"/>
    </row>
    <row r="1908" spans="28:28" x14ac:dyDescent="0.6">
      <c r="AB1908" s="9"/>
    </row>
    <row r="1909" spans="28:28" x14ac:dyDescent="0.6">
      <c r="AB1909" s="9"/>
    </row>
    <row r="1910" spans="28:28" x14ac:dyDescent="0.6">
      <c r="AB1910" s="9"/>
    </row>
    <row r="1911" spans="28:28" x14ac:dyDescent="0.6">
      <c r="AB1911" s="9"/>
    </row>
    <row r="1912" spans="28:28" x14ac:dyDescent="0.6">
      <c r="AB1912" s="9"/>
    </row>
    <row r="1913" spans="28:28" x14ac:dyDescent="0.6">
      <c r="AB1913" s="9"/>
    </row>
    <row r="1914" spans="28:28" x14ac:dyDescent="0.6">
      <c r="AB1914" s="9"/>
    </row>
    <row r="1915" spans="28:28" x14ac:dyDescent="0.6">
      <c r="AB1915" s="9"/>
    </row>
    <row r="1916" spans="28:28" x14ac:dyDescent="0.6">
      <c r="AB1916" s="9"/>
    </row>
    <row r="1917" spans="28:28" x14ac:dyDescent="0.6">
      <c r="AB1917" s="9"/>
    </row>
    <row r="1918" spans="28:28" x14ac:dyDescent="0.6">
      <c r="AB1918" s="9"/>
    </row>
    <row r="1919" spans="28:28" x14ac:dyDescent="0.6">
      <c r="AB1919" s="9"/>
    </row>
    <row r="1920" spans="28:28" x14ac:dyDescent="0.6">
      <c r="AB1920" s="9"/>
    </row>
    <row r="1921" spans="28:28" x14ac:dyDescent="0.6">
      <c r="AB1921" s="9"/>
    </row>
    <row r="1922" spans="28:28" x14ac:dyDescent="0.6">
      <c r="AB1922" s="9"/>
    </row>
    <row r="1923" spans="28:28" x14ac:dyDescent="0.6">
      <c r="AB1923" s="9"/>
    </row>
    <row r="1924" spans="28:28" x14ac:dyDescent="0.6">
      <c r="AB1924" s="9"/>
    </row>
    <row r="1925" spans="28:28" x14ac:dyDescent="0.6">
      <c r="AB1925" s="9"/>
    </row>
    <row r="1926" spans="28:28" x14ac:dyDescent="0.6">
      <c r="AB1926" s="9"/>
    </row>
    <row r="1927" spans="28:28" x14ac:dyDescent="0.6">
      <c r="AB1927" s="9"/>
    </row>
    <row r="1928" spans="28:28" x14ac:dyDescent="0.6">
      <c r="AB1928" s="9"/>
    </row>
    <row r="1929" spans="28:28" x14ac:dyDescent="0.6">
      <c r="AB1929" s="9"/>
    </row>
    <row r="1930" spans="28:28" x14ac:dyDescent="0.6">
      <c r="AB1930" s="9"/>
    </row>
    <row r="1931" spans="28:28" x14ac:dyDescent="0.6">
      <c r="AB1931" s="9"/>
    </row>
    <row r="1932" spans="28:28" x14ac:dyDescent="0.6">
      <c r="AB1932" s="9"/>
    </row>
    <row r="1933" spans="28:28" x14ac:dyDescent="0.6">
      <c r="AB1933" s="9"/>
    </row>
    <row r="1934" spans="28:28" x14ac:dyDescent="0.6">
      <c r="AB1934" s="9"/>
    </row>
    <row r="1935" spans="28:28" x14ac:dyDescent="0.6">
      <c r="AB1935" s="9"/>
    </row>
    <row r="1936" spans="28:28" x14ac:dyDescent="0.6">
      <c r="AB1936" s="9"/>
    </row>
    <row r="1937" spans="28:28" x14ac:dyDescent="0.6">
      <c r="AB1937" s="9"/>
    </row>
    <row r="1938" spans="28:28" x14ac:dyDescent="0.6">
      <c r="AB1938" s="9"/>
    </row>
    <row r="1939" spans="28:28" x14ac:dyDescent="0.6">
      <c r="AB1939" s="9"/>
    </row>
    <row r="1940" spans="28:28" x14ac:dyDescent="0.6">
      <c r="AB1940" s="9"/>
    </row>
    <row r="1941" spans="28:28" x14ac:dyDescent="0.6">
      <c r="AB1941" s="9"/>
    </row>
    <row r="1942" spans="28:28" x14ac:dyDescent="0.6">
      <c r="AB1942" s="9"/>
    </row>
    <row r="1943" spans="28:28" x14ac:dyDescent="0.6">
      <c r="AB1943" s="9"/>
    </row>
    <row r="1944" spans="28:28" x14ac:dyDescent="0.6">
      <c r="AB1944" s="9"/>
    </row>
    <row r="1945" spans="28:28" x14ac:dyDescent="0.6">
      <c r="AB1945" s="9"/>
    </row>
    <row r="1946" spans="28:28" x14ac:dyDescent="0.6">
      <c r="AB1946" s="9"/>
    </row>
    <row r="1947" spans="28:28" x14ac:dyDescent="0.6">
      <c r="AB1947" s="9"/>
    </row>
    <row r="1948" spans="28:28" x14ac:dyDescent="0.6">
      <c r="AB1948" s="9"/>
    </row>
    <row r="1949" spans="28:28" x14ac:dyDescent="0.6">
      <c r="AB1949" s="9"/>
    </row>
    <row r="1950" spans="28:28" x14ac:dyDescent="0.6">
      <c r="AB1950" s="9"/>
    </row>
    <row r="1951" spans="28:28" x14ac:dyDescent="0.6">
      <c r="AB1951" s="9"/>
    </row>
    <row r="1952" spans="28:28" x14ac:dyDescent="0.6">
      <c r="AB1952" s="9"/>
    </row>
    <row r="1953" spans="28:28" x14ac:dyDescent="0.6">
      <c r="AB1953" s="9"/>
    </row>
    <row r="1954" spans="28:28" x14ac:dyDescent="0.6">
      <c r="AB1954" s="9"/>
    </row>
    <row r="1955" spans="28:28" x14ac:dyDescent="0.6">
      <c r="AB1955" s="9"/>
    </row>
    <row r="1956" spans="28:28" x14ac:dyDescent="0.6">
      <c r="AB1956" s="9"/>
    </row>
    <row r="1957" spans="28:28" x14ac:dyDescent="0.6">
      <c r="AB1957" s="9"/>
    </row>
    <row r="1958" spans="28:28" x14ac:dyDescent="0.6">
      <c r="AB1958" s="9"/>
    </row>
    <row r="1959" spans="28:28" x14ac:dyDescent="0.6">
      <c r="AB1959" s="9"/>
    </row>
    <row r="1960" spans="28:28" x14ac:dyDescent="0.6">
      <c r="AB1960" s="9"/>
    </row>
    <row r="1961" spans="28:28" x14ac:dyDescent="0.6">
      <c r="AB1961" s="9"/>
    </row>
    <row r="1962" spans="28:28" x14ac:dyDescent="0.6">
      <c r="AB1962" s="9"/>
    </row>
    <row r="1963" spans="28:28" x14ac:dyDescent="0.6">
      <c r="AB1963" s="9"/>
    </row>
    <row r="1964" spans="28:28" x14ac:dyDescent="0.6">
      <c r="AB1964" s="9"/>
    </row>
    <row r="1965" spans="28:28" x14ac:dyDescent="0.6">
      <c r="AB1965" s="9"/>
    </row>
    <row r="1966" spans="28:28" x14ac:dyDescent="0.6">
      <c r="AB1966" s="9"/>
    </row>
    <row r="1967" spans="28:28" x14ac:dyDescent="0.6">
      <c r="AB1967" s="9"/>
    </row>
    <row r="1968" spans="28:28" x14ac:dyDescent="0.6">
      <c r="AB1968" s="9"/>
    </row>
    <row r="1969" spans="28:28" x14ac:dyDescent="0.6">
      <c r="AB1969" s="9"/>
    </row>
    <row r="1970" spans="28:28" x14ac:dyDescent="0.6">
      <c r="AB1970" s="9"/>
    </row>
    <row r="1971" spans="28:28" x14ac:dyDescent="0.6">
      <c r="AB1971" s="9"/>
    </row>
    <row r="1972" spans="28:28" x14ac:dyDescent="0.6">
      <c r="AB1972" s="9"/>
    </row>
    <row r="1973" spans="28:28" x14ac:dyDescent="0.6">
      <c r="AB1973" s="9"/>
    </row>
    <row r="1974" spans="28:28" x14ac:dyDescent="0.6">
      <c r="AB1974" s="9"/>
    </row>
    <row r="1975" spans="28:28" x14ac:dyDescent="0.6">
      <c r="AB1975" s="9"/>
    </row>
    <row r="1976" spans="28:28" x14ac:dyDescent="0.6">
      <c r="AB1976" s="9"/>
    </row>
    <row r="1977" spans="28:28" x14ac:dyDescent="0.6">
      <c r="AB1977" s="9"/>
    </row>
    <row r="1978" spans="28:28" x14ac:dyDescent="0.6">
      <c r="AB1978" s="9"/>
    </row>
    <row r="1979" spans="28:28" x14ac:dyDescent="0.6">
      <c r="AB1979" s="9"/>
    </row>
    <row r="1980" spans="28:28" x14ac:dyDescent="0.6">
      <c r="AB1980" s="9"/>
    </row>
    <row r="1981" spans="28:28" x14ac:dyDescent="0.6">
      <c r="AB1981" s="9"/>
    </row>
    <row r="1982" spans="28:28" x14ac:dyDescent="0.6">
      <c r="AB1982" s="9"/>
    </row>
    <row r="1983" spans="28:28" x14ac:dyDescent="0.6">
      <c r="AB1983" s="9"/>
    </row>
    <row r="1984" spans="28:28" x14ac:dyDescent="0.6">
      <c r="AB1984" s="9"/>
    </row>
    <row r="1985" spans="28:28" x14ac:dyDescent="0.6">
      <c r="AB1985" s="9"/>
    </row>
    <row r="1986" spans="28:28" x14ac:dyDescent="0.6">
      <c r="AB1986" s="9"/>
    </row>
    <row r="1987" spans="28:28" x14ac:dyDescent="0.6">
      <c r="AB1987" s="9"/>
    </row>
    <row r="1988" spans="28:28" x14ac:dyDescent="0.6">
      <c r="AB1988" s="9"/>
    </row>
    <row r="1989" spans="28:28" x14ac:dyDescent="0.6">
      <c r="AB1989" s="9"/>
    </row>
    <row r="1990" spans="28:28" x14ac:dyDescent="0.6">
      <c r="AB1990" s="9"/>
    </row>
    <row r="1991" spans="28:28" x14ac:dyDescent="0.6">
      <c r="AB1991" s="9"/>
    </row>
    <row r="1992" spans="28:28" x14ac:dyDescent="0.6">
      <c r="AB1992" s="9"/>
    </row>
    <row r="1993" spans="28:28" x14ac:dyDescent="0.6">
      <c r="AB1993" s="9"/>
    </row>
    <row r="1994" spans="28:28" x14ac:dyDescent="0.6">
      <c r="AB1994" s="9"/>
    </row>
    <row r="1995" spans="28:28" x14ac:dyDescent="0.6">
      <c r="AB1995" s="9"/>
    </row>
    <row r="1996" spans="28:28" x14ac:dyDescent="0.6">
      <c r="AB1996" s="9"/>
    </row>
    <row r="1997" spans="28:28" x14ac:dyDescent="0.6">
      <c r="AB1997" s="9"/>
    </row>
    <row r="1998" spans="28:28" x14ac:dyDescent="0.6">
      <c r="AB1998" s="9"/>
    </row>
    <row r="1999" spans="28:28" x14ac:dyDescent="0.6">
      <c r="AB1999" s="9"/>
    </row>
    <row r="2000" spans="28:28" x14ac:dyDescent="0.6">
      <c r="AB2000" s="9"/>
    </row>
    <row r="2001" spans="28:28" x14ac:dyDescent="0.6">
      <c r="AB2001" s="9"/>
    </row>
    <row r="2002" spans="28:28" x14ac:dyDescent="0.6">
      <c r="AB2002" s="9"/>
    </row>
    <row r="2003" spans="28:28" x14ac:dyDescent="0.6">
      <c r="AB2003" s="9"/>
    </row>
    <row r="2004" spans="28:28" x14ac:dyDescent="0.6">
      <c r="AB2004" s="9"/>
    </row>
    <row r="2005" spans="28:28" x14ac:dyDescent="0.6">
      <c r="AB2005" s="9"/>
    </row>
    <row r="2006" spans="28:28" x14ac:dyDescent="0.6">
      <c r="AB2006" s="9"/>
    </row>
    <row r="2007" spans="28:28" x14ac:dyDescent="0.6">
      <c r="AB2007" s="9"/>
    </row>
    <row r="2008" spans="28:28" x14ac:dyDescent="0.6">
      <c r="AB2008" s="9"/>
    </row>
    <row r="2009" spans="28:28" x14ac:dyDescent="0.6">
      <c r="AB2009" s="9"/>
    </row>
    <row r="2010" spans="28:28" x14ac:dyDescent="0.6">
      <c r="AB2010" s="9"/>
    </row>
    <row r="2011" spans="28:28" x14ac:dyDescent="0.6">
      <c r="AB2011" s="9"/>
    </row>
    <row r="2012" spans="28:28" x14ac:dyDescent="0.6">
      <c r="AB2012" s="9"/>
    </row>
    <row r="2013" spans="28:28" x14ac:dyDescent="0.6">
      <c r="AB2013" s="9"/>
    </row>
    <row r="2014" spans="28:28" x14ac:dyDescent="0.6">
      <c r="AB2014" s="9"/>
    </row>
    <row r="2015" spans="28:28" x14ac:dyDescent="0.6">
      <c r="AB2015" s="9"/>
    </row>
    <row r="2016" spans="28:28" x14ac:dyDescent="0.6">
      <c r="AB2016" s="9"/>
    </row>
    <row r="2017" spans="28:28" x14ac:dyDescent="0.6">
      <c r="AB2017" s="9"/>
    </row>
    <row r="2018" spans="28:28" x14ac:dyDescent="0.6">
      <c r="AB2018" s="9"/>
    </row>
    <row r="2019" spans="28:28" x14ac:dyDescent="0.6">
      <c r="AB2019" s="9"/>
    </row>
    <row r="2020" spans="28:28" x14ac:dyDescent="0.6">
      <c r="AB2020" s="9"/>
    </row>
    <row r="2021" spans="28:28" x14ac:dyDescent="0.6">
      <c r="AB2021" s="9"/>
    </row>
    <row r="2022" spans="28:28" x14ac:dyDescent="0.6">
      <c r="AB2022" s="9"/>
    </row>
    <row r="2023" spans="28:28" x14ac:dyDescent="0.6">
      <c r="AB2023" s="9"/>
    </row>
    <row r="2024" spans="28:28" x14ac:dyDescent="0.6">
      <c r="AB2024" s="9"/>
    </row>
    <row r="2025" spans="28:28" x14ac:dyDescent="0.6">
      <c r="AB2025" s="9"/>
    </row>
    <row r="2026" spans="28:28" x14ac:dyDescent="0.6">
      <c r="AB2026" s="9"/>
    </row>
    <row r="2027" spans="28:28" x14ac:dyDescent="0.6">
      <c r="AB2027" s="9"/>
    </row>
    <row r="2028" spans="28:28" x14ac:dyDescent="0.6">
      <c r="AB2028" s="9"/>
    </row>
    <row r="2029" spans="28:28" x14ac:dyDescent="0.6">
      <c r="AB2029" s="9"/>
    </row>
    <row r="2030" spans="28:28" x14ac:dyDescent="0.6">
      <c r="AB2030" s="9"/>
    </row>
    <row r="2031" spans="28:28" x14ac:dyDescent="0.6">
      <c r="AB2031" s="9"/>
    </row>
    <row r="2032" spans="28:28" x14ac:dyDescent="0.6">
      <c r="AB2032" s="9"/>
    </row>
    <row r="2033" spans="28:28" x14ac:dyDescent="0.6">
      <c r="AB2033" s="9"/>
    </row>
    <row r="2034" spans="28:28" x14ac:dyDescent="0.6">
      <c r="AB2034" s="9"/>
    </row>
    <row r="2035" spans="28:28" x14ac:dyDescent="0.6">
      <c r="AB2035" s="9"/>
    </row>
    <row r="2036" spans="28:28" x14ac:dyDescent="0.6">
      <c r="AB2036" s="9"/>
    </row>
    <row r="2037" spans="28:28" x14ac:dyDescent="0.6">
      <c r="AB2037" s="9"/>
    </row>
    <row r="2038" spans="28:28" x14ac:dyDescent="0.6">
      <c r="AB2038" s="9"/>
    </row>
    <row r="2039" spans="28:28" x14ac:dyDescent="0.6">
      <c r="AB2039" s="9"/>
    </row>
    <row r="2040" spans="28:28" x14ac:dyDescent="0.6">
      <c r="AB2040" s="9"/>
    </row>
    <row r="2041" spans="28:28" x14ac:dyDescent="0.6">
      <c r="AB2041" s="9"/>
    </row>
    <row r="2042" spans="28:28" x14ac:dyDescent="0.6">
      <c r="AB2042" s="9"/>
    </row>
    <row r="2043" spans="28:28" x14ac:dyDescent="0.6">
      <c r="AB2043" s="9"/>
    </row>
    <row r="2044" spans="28:28" x14ac:dyDescent="0.6">
      <c r="AB2044" s="9"/>
    </row>
    <row r="2045" spans="28:28" x14ac:dyDescent="0.6">
      <c r="AB2045" s="9"/>
    </row>
    <row r="2046" spans="28:28" x14ac:dyDescent="0.6">
      <c r="AB2046" s="9"/>
    </row>
    <row r="2047" spans="28:28" x14ac:dyDescent="0.6">
      <c r="AB2047" s="9"/>
    </row>
    <row r="2048" spans="28:28" x14ac:dyDescent="0.6">
      <c r="AB2048" s="9"/>
    </row>
    <row r="2049" spans="28:28" x14ac:dyDescent="0.6">
      <c r="AB2049" s="9"/>
    </row>
    <row r="2050" spans="28:28" x14ac:dyDescent="0.6">
      <c r="AB2050" s="9"/>
    </row>
    <row r="2051" spans="28:28" x14ac:dyDescent="0.6">
      <c r="AB2051" s="9"/>
    </row>
    <row r="2052" spans="28:28" x14ac:dyDescent="0.6">
      <c r="AB2052" s="9"/>
    </row>
    <row r="2053" spans="28:28" x14ac:dyDescent="0.6">
      <c r="AB2053" s="9"/>
    </row>
    <row r="2054" spans="28:28" x14ac:dyDescent="0.6">
      <c r="AB2054" s="9"/>
    </row>
    <row r="2055" spans="28:28" x14ac:dyDescent="0.6">
      <c r="AB2055" s="9"/>
    </row>
    <row r="2056" spans="28:28" x14ac:dyDescent="0.6">
      <c r="AB2056" s="9"/>
    </row>
    <row r="2057" spans="28:28" x14ac:dyDescent="0.6">
      <c r="AB2057" s="9"/>
    </row>
    <row r="2058" spans="28:28" x14ac:dyDescent="0.6">
      <c r="AB2058" s="9"/>
    </row>
    <row r="2059" spans="28:28" x14ac:dyDescent="0.6">
      <c r="AB2059" s="9"/>
    </row>
    <row r="2060" spans="28:28" x14ac:dyDescent="0.6">
      <c r="AB2060" s="9"/>
    </row>
    <row r="2061" spans="28:28" x14ac:dyDescent="0.6">
      <c r="AB2061" s="9"/>
    </row>
    <row r="2062" spans="28:28" x14ac:dyDescent="0.6">
      <c r="AB2062" s="9"/>
    </row>
    <row r="2063" spans="28:28" x14ac:dyDescent="0.6">
      <c r="AB2063" s="9"/>
    </row>
    <row r="2064" spans="28:28" x14ac:dyDescent="0.6">
      <c r="AB2064" s="9"/>
    </row>
    <row r="2065" spans="28:28" x14ac:dyDescent="0.6">
      <c r="AB2065" s="9"/>
    </row>
    <row r="2066" spans="28:28" x14ac:dyDescent="0.6">
      <c r="AB2066" s="9"/>
    </row>
    <row r="2067" spans="28:28" x14ac:dyDescent="0.6">
      <c r="AB2067" s="9"/>
    </row>
    <row r="2068" spans="28:28" x14ac:dyDescent="0.6">
      <c r="AB2068" s="9"/>
    </row>
    <row r="2069" spans="28:28" x14ac:dyDescent="0.6">
      <c r="AB2069" s="9"/>
    </row>
    <row r="2070" spans="28:28" x14ac:dyDescent="0.6">
      <c r="AB2070" s="9"/>
    </row>
    <row r="2071" spans="28:28" x14ac:dyDescent="0.6">
      <c r="AB2071" s="9"/>
    </row>
    <row r="2072" spans="28:28" x14ac:dyDescent="0.6">
      <c r="AB2072" s="9"/>
    </row>
    <row r="2073" spans="28:28" x14ac:dyDescent="0.6">
      <c r="AB2073" s="9"/>
    </row>
    <row r="2074" spans="28:28" x14ac:dyDescent="0.6">
      <c r="AB2074" s="9"/>
    </row>
    <row r="2075" spans="28:28" x14ac:dyDescent="0.6">
      <c r="AB2075" s="9"/>
    </row>
    <row r="2076" spans="28:28" x14ac:dyDescent="0.6">
      <c r="AB2076" s="9"/>
    </row>
    <row r="2077" spans="28:28" x14ac:dyDescent="0.6">
      <c r="AB2077" s="9"/>
    </row>
    <row r="2078" spans="28:28" x14ac:dyDescent="0.6">
      <c r="AB2078" s="9"/>
    </row>
    <row r="2079" spans="28:28" x14ac:dyDescent="0.6">
      <c r="AB2079" s="9"/>
    </row>
    <row r="2080" spans="28:28" x14ac:dyDescent="0.6">
      <c r="AB2080" s="9"/>
    </row>
    <row r="2081" spans="28:28" x14ac:dyDescent="0.6">
      <c r="AB2081" s="9"/>
    </row>
    <row r="2082" spans="28:28" x14ac:dyDescent="0.6">
      <c r="AB2082" s="9"/>
    </row>
    <row r="2083" spans="28:28" x14ac:dyDescent="0.6">
      <c r="AB2083" s="9"/>
    </row>
    <row r="2084" spans="28:28" x14ac:dyDescent="0.6">
      <c r="AB2084" s="9"/>
    </row>
    <row r="2085" spans="28:28" x14ac:dyDescent="0.6">
      <c r="AB2085" s="9"/>
    </row>
    <row r="2086" spans="28:28" x14ac:dyDescent="0.6">
      <c r="AB2086" s="9"/>
    </row>
    <row r="2087" spans="28:28" x14ac:dyDescent="0.6">
      <c r="AB2087" s="9"/>
    </row>
    <row r="2088" spans="28:28" x14ac:dyDescent="0.6">
      <c r="AB2088" s="9"/>
    </row>
    <row r="2089" spans="28:28" x14ac:dyDescent="0.6">
      <c r="AB2089" s="9"/>
    </row>
    <row r="2090" spans="28:28" x14ac:dyDescent="0.6">
      <c r="AB2090" s="9"/>
    </row>
    <row r="2091" spans="28:28" x14ac:dyDescent="0.6">
      <c r="AB2091" s="9"/>
    </row>
    <row r="2092" spans="28:28" x14ac:dyDescent="0.6">
      <c r="AB2092" s="9"/>
    </row>
    <row r="2093" spans="28:28" x14ac:dyDescent="0.6">
      <c r="AB2093" s="9"/>
    </row>
    <row r="2094" spans="28:28" x14ac:dyDescent="0.6">
      <c r="AB2094" s="9"/>
    </row>
    <row r="2095" spans="28:28" x14ac:dyDescent="0.6">
      <c r="AB2095" s="9"/>
    </row>
    <row r="2096" spans="28:28" x14ac:dyDescent="0.6">
      <c r="AB2096" s="9"/>
    </row>
    <row r="2097" spans="28:28" x14ac:dyDescent="0.6">
      <c r="AB2097" s="9"/>
    </row>
    <row r="2098" spans="28:28" x14ac:dyDescent="0.6">
      <c r="AB2098" s="9"/>
    </row>
    <row r="2099" spans="28:28" x14ac:dyDescent="0.6">
      <c r="AB2099" s="9"/>
    </row>
    <row r="2100" spans="28:28" x14ac:dyDescent="0.6">
      <c r="AB2100" s="9"/>
    </row>
    <row r="2101" spans="28:28" x14ac:dyDescent="0.6">
      <c r="AB2101" s="9"/>
    </row>
    <row r="2102" spans="28:28" x14ac:dyDescent="0.6">
      <c r="AB2102" s="9"/>
    </row>
    <row r="2103" spans="28:28" x14ac:dyDescent="0.6">
      <c r="AB2103" s="9"/>
    </row>
    <row r="2104" spans="28:28" x14ac:dyDescent="0.6">
      <c r="AB2104" s="9"/>
    </row>
    <row r="2105" spans="28:28" x14ac:dyDescent="0.6">
      <c r="AB2105" s="9"/>
    </row>
    <row r="2106" spans="28:28" x14ac:dyDescent="0.6">
      <c r="AB2106" s="9"/>
    </row>
    <row r="2107" spans="28:28" x14ac:dyDescent="0.6">
      <c r="AB2107" s="9"/>
    </row>
    <row r="2108" spans="28:28" x14ac:dyDescent="0.6">
      <c r="AB2108" s="9"/>
    </row>
    <row r="2109" spans="28:28" x14ac:dyDescent="0.6">
      <c r="AB2109" s="9"/>
    </row>
    <row r="2110" spans="28:28" x14ac:dyDescent="0.6">
      <c r="AB2110" s="9"/>
    </row>
    <row r="2111" spans="28:28" x14ac:dyDescent="0.6">
      <c r="AB2111" s="9"/>
    </row>
    <row r="2112" spans="28:28" x14ac:dyDescent="0.6">
      <c r="AB2112" s="9"/>
    </row>
    <row r="2113" spans="28:28" x14ac:dyDescent="0.6">
      <c r="AB2113" s="9"/>
    </row>
    <row r="2114" spans="28:28" x14ac:dyDescent="0.6">
      <c r="AB2114" s="9"/>
    </row>
    <row r="2115" spans="28:28" x14ac:dyDescent="0.6">
      <c r="AB2115" s="9"/>
    </row>
    <row r="2116" spans="28:28" x14ac:dyDescent="0.6">
      <c r="AB2116" s="9"/>
    </row>
    <row r="2117" spans="28:28" x14ac:dyDescent="0.6">
      <c r="AB2117" s="9"/>
    </row>
    <row r="2118" spans="28:28" x14ac:dyDescent="0.6">
      <c r="AB2118" s="9"/>
    </row>
    <row r="2119" spans="28:28" x14ac:dyDescent="0.6">
      <c r="AB2119" s="9"/>
    </row>
    <row r="2120" spans="28:28" x14ac:dyDescent="0.6">
      <c r="AB2120" s="9"/>
    </row>
    <row r="2121" spans="28:28" x14ac:dyDescent="0.6">
      <c r="AB2121" s="9"/>
    </row>
    <row r="2122" spans="28:28" x14ac:dyDescent="0.6">
      <c r="AB2122" s="9"/>
    </row>
    <row r="2123" spans="28:28" x14ac:dyDescent="0.6">
      <c r="AB2123" s="9"/>
    </row>
    <row r="2124" spans="28:28" x14ac:dyDescent="0.6">
      <c r="AB2124" s="9"/>
    </row>
    <row r="2125" spans="28:28" x14ac:dyDescent="0.6">
      <c r="AB2125" s="9"/>
    </row>
    <row r="2126" spans="28:28" x14ac:dyDescent="0.6">
      <c r="AB2126" s="9"/>
    </row>
    <row r="2127" spans="28:28" x14ac:dyDescent="0.6">
      <c r="AB2127" s="9"/>
    </row>
    <row r="2128" spans="28:28" x14ac:dyDescent="0.6">
      <c r="AB2128" s="9"/>
    </row>
    <row r="2129" spans="28:28" x14ac:dyDescent="0.6">
      <c r="AB2129" s="9"/>
    </row>
    <row r="2130" spans="28:28" x14ac:dyDescent="0.6">
      <c r="AB2130" s="9"/>
    </row>
    <row r="2131" spans="28:28" x14ac:dyDescent="0.6">
      <c r="AB2131" s="9"/>
    </row>
    <row r="2132" spans="28:28" x14ac:dyDescent="0.6">
      <c r="AB2132" s="9"/>
    </row>
    <row r="2133" spans="28:28" x14ac:dyDescent="0.6">
      <c r="AB2133" s="9"/>
    </row>
    <row r="2134" spans="28:28" x14ac:dyDescent="0.6">
      <c r="AB2134" s="9"/>
    </row>
    <row r="2135" spans="28:28" x14ac:dyDescent="0.6">
      <c r="AB2135" s="9"/>
    </row>
    <row r="2136" spans="28:28" x14ac:dyDescent="0.6">
      <c r="AB2136" s="9"/>
    </row>
    <row r="2137" spans="28:28" x14ac:dyDescent="0.6">
      <c r="AB2137" s="9"/>
    </row>
    <row r="2138" spans="28:28" x14ac:dyDescent="0.6">
      <c r="AB2138" s="9"/>
    </row>
    <row r="2139" spans="28:28" x14ac:dyDescent="0.6">
      <c r="AB2139" s="9"/>
    </row>
    <row r="2140" spans="28:28" x14ac:dyDescent="0.6">
      <c r="AB2140" s="9"/>
    </row>
    <row r="2141" spans="28:28" x14ac:dyDescent="0.6">
      <c r="AB2141" s="9"/>
    </row>
    <row r="2142" spans="28:28" x14ac:dyDescent="0.6">
      <c r="AB2142" s="9"/>
    </row>
    <row r="2143" spans="28:28" x14ac:dyDescent="0.6">
      <c r="AB2143" s="9"/>
    </row>
    <row r="2144" spans="28:28" x14ac:dyDescent="0.6">
      <c r="AB2144" s="9"/>
    </row>
    <row r="2145" spans="28:28" x14ac:dyDescent="0.6">
      <c r="AB2145" s="9"/>
    </row>
    <row r="2146" spans="28:28" x14ac:dyDescent="0.6">
      <c r="AB2146" s="9"/>
    </row>
    <row r="2147" spans="28:28" x14ac:dyDescent="0.6">
      <c r="AB2147" s="9"/>
    </row>
    <row r="2148" spans="28:28" x14ac:dyDescent="0.6">
      <c r="AB2148" s="9"/>
    </row>
    <row r="2149" spans="28:28" x14ac:dyDescent="0.6">
      <c r="AB2149" s="9"/>
    </row>
    <row r="2150" spans="28:28" x14ac:dyDescent="0.6">
      <c r="AB2150" s="9"/>
    </row>
    <row r="2151" spans="28:28" x14ac:dyDescent="0.6">
      <c r="AB2151" s="9"/>
    </row>
    <row r="2152" spans="28:28" x14ac:dyDescent="0.6">
      <c r="AB2152" s="9"/>
    </row>
    <row r="2153" spans="28:28" x14ac:dyDescent="0.6">
      <c r="AB2153" s="9"/>
    </row>
    <row r="2154" spans="28:28" x14ac:dyDescent="0.6">
      <c r="AB2154" s="9"/>
    </row>
    <row r="2155" spans="28:28" x14ac:dyDescent="0.6">
      <c r="AB2155" s="9"/>
    </row>
    <row r="2156" spans="28:28" x14ac:dyDescent="0.6">
      <c r="AB2156" s="9"/>
    </row>
    <row r="2157" spans="28:28" x14ac:dyDescent="0.6">
      <c r="AB2157" s="9"/>
    </row>
    <row r="2158" spans="28:28" x14ac:dyDescent="0.6">
      <c r="AB2158" s="9"/>
    </row>
    <row r="2159" spans="28:28" x14ac:dyDescent="0.6">
      <c r="AB2159" s="9"/>
    </row>
    <row r="2160" spans="28:28" x14ac:dyDescent="0.6">
      <c r="AB2160" s="9"/>
    </row>
    <row r="2161" spans="28:28" x14ac:dyDescent="0.6">
      <c r="AB2161" s="9"/>
    </row>
    <row r="2162" spans="28:28" x14ac:dyDescent="0.6">
      <c r="AB2162" s="9"/>
    </row>
    <row r="2163" spans="28:28" x14ac:dyDescent="0.6">
      <c r="AB2163" s="9"/>
    </row>
    <row r="2164" spans="28:28" x14ac:dyDescent="0.6">
      <c r="AB2164" s="9"/>
    </row>
    <row r="2165" spans="28:28" x14ac:dyDescent="0.6">
      <c r="AB2165" s="9"/>
    </row>
    <row r="2166" spans="28:28" x14ac:dyDescent="0.6">
      <c r="AB2166" s="9"/>
    </row>
    <row r="2167" spans="28:28" x14ac:dyDescent="0.6">
      <c r="AB2167" s="9"/>
    </row>
    <row r="2168" spans="28:28" x14ac:dyDescent="0.6">
      <c r="AB2168" s="9"/>
    </row>
    <row r="2169" spans="28:28" x14ac:dyDescent="0.6">
      <c r="AB2169" s="9"/>
    </row>
    <row r="2170" spans="28:28" x14ac:dyDescent="0.6">
      <c r="AB2170" s="9"/>
    </row>
    <row r="2171" spans="28:28" x14ac:dyDescent="0.6">
      <c r="AB2171" s="9"/>
    </row>
    <row r="2172" spans="28:28" x14ac:dyDescent="0.6">
      <c r="AB2172" s="9"/>
    </row>
    <row r="2173" spans="28:28" x14ac:dyDescent="0.6">
      <c r="AB2173" s="9"/>
    </row>
    <row r="2174" spans="28:28" x14ac:dyDescent="0.6">
      <c r="AB2174" s="9"/>
    </row>
    <row r="2175" spans="28:28" x14ac:dyDescent="0.6">
      <c r="AB2175" s="9"/>
    </row>
    <row r="2176" spans="28:28" x14ac:dyDescent="0.6">
      <c r="AB2176" s="9"/>
    </row>
    <row r="2177" spans="28:28" x14ac:dyDescent="0.6">
      <c r="AB2177" s="9"/>
    </row>
    <row r="2178" spans="28:28" x14ac:dyDescent="0.6">
      <c r="AB2178" s="9"/>
    </row>
    <row r="2179" spans="28:28" x14ac:dyDescent="0.6">
      <c r="AB2179" s="9"/>
    </row>
    <row r="2180" spans="28:28" x14ac:dyDescent="0.6">
      <c r="AB2180" s="9"/>
    </row>
    <row r="2181" spans="28:28" x14ac:dyDescent="0.6">
      <c r="AB2181" s="9"/>
    </row>
    <row r="2182" spans="28:28" x14ac:dyDescent="0.6">
      <c r="AB2182" s="9"/>
    </row>
    <row r="2183" spans="28:28" x14ac:dyDescent="0.6">
      <c r="AB2183" s="9"/>
    </row>
    <row r="2184" spans="28:28" x14ac:dyDescent="0.6">
      <c r="AB2184" s="9"/>
    </row>
    <row r="2185" spans="28:28" x14ac:dyDescent="0.6">
      <c r="AB2185" s="9"/>
    </row>
    <row r="2186" spans="28:28" x14ac:dyDescent="0.6">
      <c r="AB2186" s="9"/>
    </row>
    <row r="2187" spans="28:28" x14ac:dyDescent="0.6">
      <c r="AB2187" s="9"/>
    </row>
    <row r="2188" spans="28:28" x14ac:dyDescent="0.6">
      <c r="AB2188" s="9"/>
    </row>
    <row r="2189" spans="28:28" x14ac:dyDescent="0.6">
      <c r="AB2189" s="9"/>
    </row>
    <row r="2190" spans="28:28" x14ac:dyDescent="0.6">
      <c r="AB2190" s="9"/>
    </row>
    <row r="2191" spans="28:28" x14ac:dyDescent="0.6">
      <c r="AB2191" s="9"/>
    </row>
    <row r="2192" spans="28:28" x14ac:dyDescent="0.6">
      <c r="AB2192" s="9"/>
    </row>
    <row r="2193" spans="28:28" x14ac:dyDescent="0.6">
      <c r="AB2193" s="9"/>
    </row>
    <row r="2194" spans="28:28" x14ac:dyDescent="0.6">
      <c r="AB2194" s="9"/>
    </row>
    <row r="2195" spans="28:28" x14ac:dyDescent="0.6">
      <c r="AB2195" s="9"/>
    </row>
    <row r="2196" spans="28:28" x14ac:dyDescent="0.6">
      <c r="AB2196" s="9"/>
    </row>
    <row r="2197" spans="28:28" x14ac:dyDescent="0.6">
      <c r="AB2197" s="9"/>
    </row>
    <row r="2198" spans="28:28" x14ac:dyDescent="0.6">
      <c r="AB2198" s="9"/>
    </row>
    <row r="2199" spans="28:28" x14ac:dyDescent="0.6">
      <c r="AB2199" s="9"/>
    </row>
    <row r="2200" spans="28:28" x14ac:dyDescent="0.6">
      <c r="AB2200" s="9"/>
    </row>
    <row r="2201" spans="28:28" x14ac:dyDescent="0.6">
      <c r="AB2201" s="9"/>
    </row>
    <row r="2202" spans="28:28" x14ac:dyDescent="0.6">
      <c r="AB2202" s="9"/>
    </row>
    <row r="2203" spans="28:28" x14ac:dyDescent="0.6">
      <c r="AB2203" s="9"/>
    </row>
    <row r="2204" spans="28:28" x14ac:dyDescent="0.6">
      <c r="AB2204" s="9"/>
    </row>
    <row r="2205" spans="28:28" x14ac:dyDescent="0.6">
      <c r="AB2205" s="9"/>
    </row>
    <row r="2206" spans="28:28" x14ac:dyDescent="0.6">
      <c r="AB2206" s="9"/>
    </row>
    <row r="2207" spans="28:28" x14ac:dyDescent="0.6">
      <c r="AB2207" s="9"/>
    </row>
    <row r="2208" spans="28:28" x14ac:dyDescent="0.6">
      <c r="AB2208" s="9"/>
    </row>
    <row r="2209" spans="28:28" x14ac:dyDescent="0.6">
      <c r="AB2209" s="9"/>
    </row>
    <row r="2210" spans="28:28" x14ac:dyDescent="0.6">
      <c r="AB2210" s="9"/>
    </row>
    <row r="2211" spans="28:28" x14ac:dyDescent="0.6">
      <c r="AB2211" s="9"/>
    </row>
    <row r="2212" spans="28:28" x14ac:dyDescent="0.6">
      <c r="AB2212" s="9"/>
    </row>
    <row r="2213" spans="28:28" x14ac:dyDescent="0.6">
      <c r="AB2213" s="9"/>
    </row>
    <row r="2214" spans="28:28" x14ac:dyDescent="0.6">
      <c r="AB2214" s="9"/>
    </row>
    <row r="2215" spans="28:28" x14ac:dyDescent="0.6">
      <c r="AB2215" s="9"/>
    </row>
    <row r="2216" spans="28:28" x14ac:dyDescent="0.6">
      <c r="AB2216" s="9"/>
    </row>
    <row r="2217" spans="28:28" x14ac:dyDescent="0.6">
      <c r="AB2217" s="9"/>
    </row>
    <row r="2218" spans="28:28" x14ac:dyDescent="0.6">
      <c r="AB2218" s="9"/>
    </row>
    <row r="2219" spans="28:28" x14ac:dyDescent="0.6">
      <c r="AB2219" s="9"/>
    </row>
    <row r="2220" spans="28:28" x14ac:dyDescent="0.6">
      <c r="AB2220" s="9"/>
    </row>
    <row r="2221" spans="28:28" x14ac:dyDescent="0.6">
      <c r="AB2221" s="9"/>
    </row>
    <row r="2222" spans="28:28" x14ac:dyDescent="0.6">
      <c r="AB2222" s="9"/>
    </row>
    <row r="2223" spans="28:28" x14ac:dyDescent="0.6">
      <c r="AB2223" s="9"/>
    </row>
    <row r="2224" spans="28:28" x14ac:dyDescent="0.6">
      <c r="AB2224" s="9"/>
    </row>
    <row r="2225" spans="28:28" x14ac:dyDescent="0.6">
      <c r="AB2225" s="9"/>
    </row>
    <row r="2226" spans="28:28" x14ac:dyDescent="0.6">
      <c r="AB2226" s="9"/>
    </row>
    <row r="2227" spans="28:28" x14ac:dyDescent="0.6">
      <c r="AB2227" s="9"/>
    </row>
    <row r="2228" spans="28:28" x14ac:dyDescent="0.6">
      <c r="AB2228" s="9"/>
    </row>
    <row r="2229" spans="28:28" x14ac:dyDescent="0.6">
      <c r="AB2229" s="9"/>
    </row>
    <row r="2230" spans="28:28" x14ac:dyDescent="0.6">
      <c r="AB2230" s="9"/>
    </row>
    <row r="2231" spans="28:28" x14ac:dyDescent="0.6">
      <c r="AB2231" s="9"/>
    </row>
    <row r="2232" spans="28:28" x14ac:dyDescent="0.6">
      <c r="AB2232" s="9"/>
    </row>
    <row r="2233" spans="28:28" x14ac:dyDescent="0.6">
      <c r="AB2233" s="9"/>
    </row>
    <row r="2234" spans="28:28" x14ac:dyDescent="0.6">
      <c r="AB2234" s="9"/>
    </row>
    <row r="2235" spans="28:28" x14ac:dyDescent="0.6">
      <c r="AB2235" s="9"/>
    </row>
    <row r="2236" spans="28:28" x14ac:dyDescent="0.6">
      <c r="AB2236" s="9"/>
    </row>
    <row r="2237" spans="28:28" x14ac:dyDescent="0.6">
      <c r="AB2237" s="9"/>
    </row>
    <row r="2238" spans="28:28" x14ac:dyDescent="0.6">
      <c r="AB2238" s="9"/>
    </row>
    <row r="2239" spans="28:28" x14ac:dyDescent="0.6">
      <c r="AB2239" s="9"/>
    </row>
    <row r="2240" spans="28:28" x14ac:dyDescent="0.6">
      <c r="AB2240" s="9"/>
    </row>
    <row r="2241" spans="28:28" x14ac:dyDescent="0.6">
      <c r="AB2241" s="9"/>
    </row>
    <row r="2242" spans="28:28" x14ac:dyDescent="0.6">
      <c r="AB2242" s="9"/>
    </row>
    <row r="2243" spans="28:28" x14ac:dyDescent="0.6">
      <c r="AB2243" s="9"/>
    </row>
    <row r="2244" spans="28:28" x14ac:dyDescent="0.6">
      <c r="AB2244" s="9"/>
    </row>
    <row r="2245" spans="28:28" x14ac:dyDescent="0.6">
      <c r="AB2245" s="9"/>
    </row>
    <row r="2246" spans="28:28" x14ac:dyDescent="0.6">
      <c r="AB2246" s="9"/>
    </row>
    <row r="2247" spans="28:28" x14ac:dyDescent="0.6">
      <c r="AB2247" s="9"/>
    </row>
    <row r="2248" spans="28:28" x14ac:dyDescent="0.6">
      <c r="AB2248" s="9"/>
    </row>
    <row r="2249" spans="28:28" x14ac:dyDescent="0.6">
      <c r="AB2249" s="9"/>
    </row>
    <row r="2250" spans="28:28" x14ac:dyDescent="0.6">
      <c r="AB2250" s="9"/>
    </row>
    <row r="2251" spans="28:28" x14ac:dyDescent="0.6">
      <c r="AB2251" s="9"/>
    </row>
    <row r="2252" spans="28:28" x14ac:dyDescent="0.6">
      <c r="AB2252" s="9"/>
    </row>
    <row r="2253" spans="28:28" x14ac:dyDescent="0.6">
      <c r="AB2253" s="9"/>
    </row>
    <row r="2254" spans="28:28" x14ac:dyDescent="0.6">
      <c r="AB2254" s="9"/>
    </row>
    <row r="2255" spans="28:28" x14ac:dyDescent="0.6">
      <c r="AB2255" s="9"/>
    </row>
    <row r="2256" spans="28:28" x14ac:dyDescent="0.6">
      <c r="AB2256" s="9"/>
    </row>
    <row r="2257" spans="28:28" x14ac:dyDescent="0.6">
      <c r="AB2257" s="9"/>
    </row>
    <row r="2258" spans="28:28" x14ac:dyDescent="0.6">
      <c r="AB2258" s="9"/>
    </row>
    <row r="2259" spans="28:28" x14ac:dyDescent="0.6">
      <c r="AB2259" s="9"/>
    </row>
    <row r="2260" spans="28:28" x14ac:dyDescent="0.6">
      <c r="AB2260" s="9"/>
    </row>
    <row r="2261" spans="28:28" x14ac:dyDescent="0.6">
      <c r="AB2261" s="9"/>
    </row>
    <row r="2262" spans="28:28" x14ac:dyDescent="0.6">
      <c r="AB2262" s="9"/>
    </row>
    <row r="2263" spans="28:28" x14ac:dyDescent="0.6">
      <c r="AB2263" s="9"/>
    </row>
    <row r="2264" spans="28:28" x14ac:dyDescent="0.6">
      <c r="AB2264" s="9"/>
    </row>
    <row r="2265" spans="28:28" x14ac:dyDescent="0.6">
      <c r="AB2265" s="9"/>
    </row>
    <row r="2266" spans="28:28" x14ac:dyDescent="0.6">
      <c r="AB2266" s="9"/>
    </row>
    <row r="2267" spans="28:28" x14ac:dyDescent="0.6">
      <c r="AB2267" s="9"/>
    </row>
    <row r="2268" spans="28:28" x14ac:dyDescent="0.6">
      <c r="AB2268" s="9"/>
    </row>
    <row r="2269" spans="28:28" x14ac:dyDescent="0.6">
      <c r="AB2269" s="9"/>
    </row>
    <row r="2270" spans="28:28" x14ac:dyDescent="0.6">
      <c r="AB2270" s="9"/>
    </row>
    <row r="2271" spans="28:28" x14ac:dyDescent="0.6">
      <c r="AB2271" s="9"/>
    </row>
    <row r="2272" spans="28:28" x14ac:dyDescent="0.6">
      <c r="AB2272" s="9"/>
    </row>
    <row r="2273" spans="28:28" x14ac:dyDescent="0.6">
      <c r="AB2273" s="9"/>
    </row>
    <row r="2274" spans="28:28" x14ac:dyDescent="0.6">
      <c r="AB2274" s="9"/>
    </row>
    <row r="2275" spans="28:28" x14ac:dyDescent="0.6">
      <c r="AB2275" s="9"/>
    </row>
    <row r="2276" spans="28:28" x14ac:dyDescent="0.6">
      <c r="AB2276" s="9"/>
    </row>
    <row r="2277" spans="28:28" x14ac:dyDescent="0.6">
      <c r="AB2277" s="9"/>
    </row>
    <row r="2278" spans="28:28" x14ac:dyDescent="0.6">
      <c r="AB2278" s="9"/>
    </row>
    <row r="2279" spans="28:28" x14ac:dyDescent="0.6">
      <c r="AB2279" s="9"/>
    </row>
    <row r="2280" spans="28:28" x14ac:dyDescent="0.6">
      <c r="AB2280" s="9"/>
    </row>
    <row r="2281" spans="28:28" x14ac:dyDescent="0.6">
      <c r="AB2281" s="9"/>
    </row>
    <row r="2282" spans="28:28" x14ac:dyDescent="0.6">
      <c r="AB2282" s="9"/>
    </row>
    <row r="2283" spans="28:28" x14ac:dyDescent="0.6">
      <c r="AB2283" s="9"/>
    </row>
    <row r="2284" spans="28:28" x14ac:dyDescent="0.6">
      <c r="AB2284" s="9"/>
    </row>
    <row r="2285" spans="28:28" x14ac:dyDescent="0.6">
      <c r="AB2285" s="9"/>
    </row>
    <row r="2286" spans="28:28" x14ac:dyDescent="0.6">
      <c r="AB2286" s="9"/>
    </row>
    <row r="2287" spans="28:28" x14ac:dyDescent="0.6">
      <c r="AB2287" s="9"/>
    </row>
    <row r="2288" spans="28:28" x14ac:dyDescent="0.6">
      <c r="AB2288" s="9"/>
    </row>
    <row r="2289" spans="28:28" x14ac:dyDescent="0.6">
      <c r="AB2289" s="9"/>
    </row>
    <row r="2290" spans="28:28" x14ac:dyDescent="0.6">
      <c r="AB2290" s="9"/>
    </row>
    <row r="2291" spans="28:28" x14ac:dyDescent="0.6">
      <c r="AB2291" s="9"/>
    </row>
    <row r="2292" spans="28:28" x14ac:dyDescent="0.6">
      <c r="AB2292" s="9"/>
    </row>
    <row r="2293" spans="28:28" x14ac:dyDescent="0.6">
      <c r="AB2293" s="9"/>
    </row>
    <row r="2294" spans="28:28" x14ac:dyDescent="0.6">
      <c r="AB2294" s="9"/>
    </row>
    <row r="2295" spans="28:28" x14ac:dyDescent="0.6">
      <c r="AB2295" s="9"/>
    </row>
    <row r="2296" spans="28:28" x14ac:dyDescent="0.6">
      <c r="AB2296" s="9"/>
    </row>
    <row r="2297" spans="28:28" x14ac:dyDescent="0.6">
      <c r="AB2297" s="9"/>
    </row>
    <row r="2298" spans="28:28" x14ac:dyDescent="0.6">
      <c r="AB2298" s="9"/>
    </row>
    <row r="2299" spans="28:28" x14ac:dyDescent="0.6">
      <c r="AB2299" s="9"/>
    </row>
    <row r="2300" spans="28:28" x14ac:dyDescent="0.6">
      <c r="AB2300" s="9"/>
    </row>
    <row r="2301" spans="28:28" x14ac:dyDescent="0.6">
      <c r="AB2301" s="9"/>
    </row>
    <row r="2302" spans="28:28" x14ac:dyDescent="0.6">
      <c r="AB2302" s="9"/>
    </row>
    <row r="2303" spans="28:28" x14ac:dyDescent="0.6">
      <c r="AB2303" s="9"/>
    </row>
    <row r="2304" spans="28:28" x14ac:dyDescent="0.6">
      <c r="AB2304" s="9"/>
    </row>
    <row r="2305" spans="28:28" x14ac:dyDescent="0.6">
      <c r="AB2305" s="9"/>
    </row>
    <row r="2306" spans="28:28" x14ac:dyDescent="0.6">
      <c r="AB2306" s="9"/>
    </row>
    <row r="2307" spans="28:28" x14ac:dyDescent="0.6">
      <c r="AB2307" s="9"/>
    </row>
    <row r="2308" spans="28:28" x14ac:dyDescent="0.6">
      <c r="AB2308" s="9"/>
    </row>
    <row r="2309" spans="28:28" x14ac:dyDescent="0.6">
      <c r="AB2309" s="9"/>
    </row>
    <row r="2310" spans="28:28" x14ac:dyDescent="0.6">
      <c r="AB2310" s="9"/>
    </row>
    <row r="2311" spans="28:28" x14ac:dyDescent="0.6">
      <c r="AB2311" s="9"/>
    </row>
    <row r="2312" spans="28:28" x14ac:dyDescent="0.6">
      <c r="AB2312" s="9"/>
    </row>
    <row r="2313" spans="28:28" x14ac:dyDescent="0.6">
      <c r="AB2313" s="9"/>
    </row>
    <row r="2314" spans="28:28" x14ac:dyDescent="0.6">
      <c r="AB2314" s="9"/>
    </row>
    <row r="2315" spans="28:28" x14ac:dyDescent="0.6">
      <c r="AB2315" s="9"/>
    </row>
    <row r="2316" spans="28:28" x14ac:dyDescent="0.6">
      <c r="AB2316" s="9"/>
    </row>
    <row r="2317" spans="28:28" x14ac:dyDescent="0.6">
      <c r="AB2317" s="9"/>
    </row>
    <row r="2318" spans="28:28" x14ac:dyDescent="0.6">
      <c r="AB2318" s="9"/>
    </row>
    <row r="2319" spans="28:28" x14ac:dyDescent="0.6">
      <c r="AB2319" s="9"/>
    </row>
    <row r="2320" spans="28:28" x14ac:dyDescent="0.6">
      <c r="AB2320" s="9"/>
    </row>
    <row r="2321" spans="28:28" x14ac:dyDescent="0.6">
      <c r="AB2321" s="9"/>
    </row>
    <row r="2322" spans="28:28" x14ac:dyDescent="0.6">
      <c r="AB2322" s="9"/>
    </row>
    <row r="2323" spans="28:28" x14ac:dyDescent="0.6">
      <c r="AB2323" s="9"/>
    </row>
    <row r="2324" spans="28:28" x14ac:dyDescent="0.6">
      <c r="AB2324" s="9"/>
    </row>
    <row r="2325" spans="28:28" x14ac:dyDescent="0.6">
      <c r="AB2325" s="9"/>
    </row>
    <row r="2326" spans="28:28" x14ac:dyDescent="0.6">
      <c r="AB2326" s="9"/>
    </row>
    <row r="2327" spans="28:28" x14ac:dyDescent="0.6">
      <c r="AB2327" s="9"/>
    </row>
    <row r="2328" spans="28:28" x14ac:dyDescent="0.6">
      <c r="AB2328" s="9"/>
    </row>
    <row r="2329" spans="28:28" x14ac:dyDescent="0.6">
      <c r="AB2329" s="9"/>
    </row>
    <row r="2330" spans="28:28" x14ac:dyDescent="0.6">
      <c r="AB2330" s="9"/>
    </row>
    <row r="2331" spans="28:28" x14ac:dyDescent="0.6">
      <c r="AB2331" s="9"/>
    </row>
    <row r="2332" spans="28:28" x14ac:dyDescent="0.6">
      <c r="AB2332" s="9"/>
    </row>
    <row r="2333" spans="28:28" x14ac:dyDescent="0.6">
      <c r="AB2333" s="9"/>
    </row>
    <row r="2334" spans="28:28" x14ac:dyDescent="0.6">
      <c r="AB2334" s="9"/>
    </row>
    <row r="2335" spans="28:28" x14ac:dyDescent="0.6">
      <c r="AB2335" s="9"/>
    </row>
    <row r="2336" spans="28:28" x14ac:dyDescent="0.6">
      <c r="AB2336" s="9"/>
    </row>
    <row r="2337" spans="28:28" x14ac:dyDescent="0.6">
      <c r="AB2337" s="9"/>
    </row>
    <row r="2338" spans="28:28" x14ac:dyDescent="0.6">
      <c r="AB2338" s="9"/>
    </row>
    <row r="2339" spans="28:28" x14ac:dyDescent="0.6">
      <c r="AB2339" s="9"/>
    </row>
    <row r="2340" spans="28:28" x14ac:dyDescent="0.6">
      <c r="AB2340" s="9"/>
    </row>
    <row r="2341" spans="28:28" x14ac:dyDescent="0.6">
      <c r="AB2341" s="9"/>
    </row>
    <row r="2342" spans="28:28" x14ac:dyDescent="0.6">
      <c r="AB2342" s="9"/>
    </row>
    <row r="2343" spans="28:28" x14ac:dyDescent="0.6">
      <c r="AB2343" s="9"/>
    </row>
    <row r="2344" spans="28:28" x14ac:dyDescent="0.6">
      <c r="AB2344" s="9"/>
    </row>
    <row r="2345" spans="28:28" x14ac:dyDescent="0.6">
      <c r="AB2345" s="9"/>
    </row>
    <row r="2346" spans="28:28" x14ac:dyDescent="0.6">
      <c r="AB2346" s="9"/>
    </row>
    <row r="2347" spans="28:28" x14ac:dyDescent="0.6">
      <c r="AB2347" s="9"/>
    </row>
    <row r="2348" spans="28:28" x14ac:dyDescent="0.6">
      <c r="AB2348" s="9"/>
    </row>
    <row r="2349" spans="28:28" x14ac:dyDescent="0.6">
      <c r="AB2349" s="9"/>
    </row>
    <row r="2350" spans="28:28" x14ac:dyDescent="0.6">
      <c r="AB2350" s="9"/>
    </row>
    <row r="2351" spans="28:28" x14ac:dyDescent="0.6">
      <c r="AB2351" s="9"/>
    </row>
    <row r="2352" spans="28:28" x14ac:dyDescent="0.6">
      <c r="AB2352" s="9"/>
    </row>
    <row r="2353" spans="28:28" x14ac:dyDescent="0.6">
      <c r="AB2353" s="9"/>
    </row>
    <row r="2354" spans="28:28" x14ac:dyDescent="0.6">
      <c r="AB2354" s="9"/>
    </row>
    <row r="2355" spans="28:28" x14ac:dyDescent="0.6">
      <c r="AB2355" s="9"/>
    </row>
    <row r="2356" spans="28:28" x14ac:dyDescent="0.6">
      <c r="AB2356" s="9"/>
    </row>
    <row r="2357" spans="28:28" x14ac:dyDescent="0.6">
      <c r="AB2357" s="9"/>
    </row>
    <row r="2358" spans="28:28" x14ac:dyDescent="0.6">
      <c r="AB2358" s="9"/>
    </row>
    <row r="2359" spans="28:28" x14ac:dyDescent="0.6">
      <c r="AB2359" s="9"/>
    </row>
    <row r="2360" spans="28:28" x14ac:dyDescent="0.6">
      <c r="AB2360" s="9"/>
    </row>
    <row r="2361" spans="28:28" x14ac:dyDescent="0.6">
      <c r="AB2361" s="9"/>
    </row>
    <row r="2362" spans="28:28" x14ac:dyDescent="0.6">
      <c r="AB2362" s="9"/>
    </row>
    <row r="2363" spans="28:28" x14ac:dyDescent="0.6">
      <c r="AB2363" s="9"/>
    </row>
    <row r="2364" spans="28:28" x14ac:dyDescent="0.6">
      <c r="AB2364" s="9"/>
    </row>
    <row r="2365" spans="28:28" x14ac:dyDescent="0.6">
      <c r="AB2365" s="9"/>
    </row>
    <row r="2366" spans="28:28" x14ac:dyDescent="0.6">
      <c r="AB2366" s="9"/>
    </row>
    <row r="2367" spans="28:28" x14ac:dyDescent="0.6">
      <c r="AB2367" s="9"/>
    </row>
    <row r="2368" spans="28:28" x14ac:dyDescent="0.6">
      <c r="AB2368" s="9"/>
    </row>
    <row r="2369" spans="28:28" x14ac:dyDescent="0.6">
      <c r="AB2369" s="9"/>
    </row>
    <row r="2370" spans="28:28" x14ac:dyDescent="0.6">
      <c r="AB2370" s="9"/>
    </row>
    <row r="2371" spans="28:28" x14ac:dyDescent="0.6">
      <c r="AB2371" s="9"/>
    </row>
    <row r="2372" spans="28:28" x14ac:dyDescent="0.6">
      <c r="AB2372" s="9"/>
    </row>
    <row r="2373" spans="28:28" x14ac:dyDescent="0.6">
      <c r="AB2373" s="9"/>
    </row>
    <row r="2374" spans="28:28" x14ac:dyDescent="0.6">
      <c r="AB2374" s="9"/>
    </row>
    <row r="2375" spans="28:28" x14ac:dyDescent="0.6">
      <c r="AB2375" s="9"/>
    </row>
    <row r="2376" spans="28:28" x14ac:dyDescent="0.6">
      <c r="AB2376" s="9"/>
    </row>
    <row r="2377" spans="28:28" x14ac:dyDescent="0.6">
      <c r="AB2377" s="9"/>
    </row>
    <row r="2378" spans="28:28" x14ac:dyDescent="0.6">
      <c r="AB2378" s="9"/>
    </row>
    <row r="2379" spans="28:28" x14ac:dyDescent="0.6">
      <c r="AB2379" s="9"/>
    </row>
    <row r="2380" spans="28:28" x14ac:dyDescent="0.6">
      <c r="AB2380" s="9"/>
    </row>
    <row r="2381" spans="28:28" x14ac:dyDescent="0.6">
      <c r="AB2381" s="9"/>
    </row>
    <row r="2382" spans="28:28" x14ac:dyDescent="0.6">
      <c r="AB2382" s="9"/>
    </row>
    <row r="2383" spans="28:28" x14ac:dyDescent="0.6">
      <c r="AB2383" s="9"/>
    </row>
    <row r="2384" spans="28:28" x14ac:dyDescent="0.6">
      <c r="AB2384" s="9"/>
    </row>
    <row r="2385" spans="28:28" x14ac:dyDescent="0.6">
      <c r="AB2385" s="9"/>
    </row>
    <row r="2386" spans="28:28" x14ac:dyDescent="0.6">
      <c r="AB2386" s="9"/>
    </row>
    <row r="2387" spans="28:28" x14ac:dyDescent="0.6">
      <c r="AB2387" s="9"/>
    </row>
    <row r="2388" spans="28:28" x14ac:dyDescent="0.6">
      <c r="AB2388" s="9"/>
    </row>
    <row r="2389" spans="28:28" x14ac:dyDescent="0.6">
      <c r="AB2389" s="9"/>
    </row>
    <row r="2390" spans="28:28" x14ac:dyDescent="0.6">
      <c r="AB2390" s="9"/>
    </row>
    <row r="2391" spans="28:28" x14ac:dyDescent="0.6">
      <c r="AB2391" s="9"/>
    </row>
    <row r="2392" spans="28:28" x14ac:dyDescent="0.6">
      <c r="AB2392" s="9"/>
    </row>
    <row r="2393" spans="28:28" x14ac:dyDescent="0.6">
      <c r="AB2393" s="9"/>
    </row>
    <row r="2394" spans="28:28" x14ac:dyDescent="0.6">
      <c r="AB2394" s="9"/>
    </row>
    <row r="2395" spans="28:28" x14ac:dyDescent="0.6">
      <c r="AB2395" s="9"/>
    </row>
    <row r="2396" spans="28:28" x14ac:dyDescent="0.6">
      <c r="AB2396" s="9"/>
    </row>
    <row r="2397" spans="28:28" x14ac:dyDescent="0.6">
      <c r="AB2397" s="9"/>
    </row>
    <row r="2398" spans="28:28" x14ac:dyDescent="0.6">
      <c r="AB2398" s="9"/>
    </row>
    <row r="2399" spans="28:28" x14ac:dyDescent="0.6">
      <c r="AB2399" s="9"/>
    </row>
    <row r="2400" spans="28:28" x14ac:dyDescent="0.6">
      <c r="AB2400" s="9"/>
    </row>
    <row r="2401" spans="28:28" x14ac:dyDescent="0.6">
      <c r="AB2401" s="9"/>
    </row>
    <row r="2402" spans="28:28" x14ac:dyDescent="0.6">
      <c r="AB2402" s="9"/>
    </row>
    <row r="2403" spans="28:28" x14ac:dyDescent="0.6">
      <c r="AB2403" s="9"/>
    </row>
    <row r="2404" spans="28:28" x14ac:dyDescent="0.6">
      <c r="AB2404" s="9"/>
    </row>
    <row r="2405" spans="28:28" x14ac:dyDescent="0.6">
      <c r="AB2405" s="9"/>
    </row>
    <row r="2406" spans="28:28" x14ac:dyDescent="0.6">
      <c r="AB2406" s="9"/>
    </row>
    <row r="2407" spans="28:28" x14ac:dyDescent="0.6">
      <c r="AB2407" s="9"/>
    </row>
    <row r="2408" spans="28:28" x14ac:dyDescent="0.6">
      <c r="AB2408" s="9"/>
    </row>
    <row r="2409" spans="28:28" x14ac:dyDescent="0.6">
      <c r="AB2409" s="9"/>
    </row>
    <row r="2410" spans="28:28" x14ac:dyDescent="0.6">
      <c r="AB2410" s="9"/>
    </row>
    <row r="2411" spans="28:28" x14ac:dyDescent="0.6">
      <c r="AB2411" s="9"/>
    </row>
    <row r="2412" spans="28:28" x14ac:dyDescent="0.6">
      <c r="AB2412" s="9"/>
    </row>
    <row r="2413" spans="28:28" x14ac:dyDescent="0.6">
      <c r="AB2413" s="9"/>
    </row>
    <row r="2414" spans="28:28" x14ac:dyDescent="0.6">
      <c r="AB2414" s="9"/>
    </row>
    <row r="2415" spans="28:28" x14ac:dyDescent="0.6">
      <c r="AB2415" s="9"/>
    </row>
    <row r="2416" spans="28:28" x14ac:dyDescent="0.6">
      <c r="AB2416" s="9"/>
    </row>
    <row r="2417" spans="28:28" x14ac:dyDescent="0.6">
      <c r="AB2417" s="9"/>
    </row>
    <row r="2418" spans="28:28" x14ac:dyDescent="0.6">
      <c r="AB2418" s="9"/>
    </row>
    <row r="2419" spans="28:28" x14ac:dyDescent="0.6">
      <c r="AB2419" s="9"/>
    </row>
    <row r="2420" spans="28:28" x14ac:dyDescent="0.6">
      <c r="AB2420" s="9"/>
    </row>
    <row r="2421" spans="28:28" x14ac:dyDescent="0.6">
      <c r="AB2421" s="9"/>
    </row>
    <row r="2422" spans="28:28" x14ac:dyDescent="0.6">
      <c r="AB2422" s="9"/>
    </row>
    <row r="2423" spans="28:28" x14ac:dyDescent="0.6">
      <c r="AB2423" s="9"/>
    </row>
    <row r="2424" spans="28:28" x14ac:dyDescent="0.6">
      <c r="AB2424" s="9"/>
    </row>
    <row r="2425" spans="28:28" x14ac:dyDescent="0.6">
      <c r="AB2425" s="9"/>
    </row>
    <row r="2426" spans="28:28" x14ac:dyDescent="0.6">
      <c r="AB2426" s="9"/>
    </row>
    <row r="2427" spans="28:28" x14ac:dyDescent="0.6">
      <c r="AB2427" s="9"/>
    </row>
    <row r="2428" spans="28:28" x14ac:dyDescent="0.6">
      <c r="AB2428" s="9"/>
    </row>
    <row r="2429" spans="28:28" x14ac:dyDescent="0.6">
      <c r="AB2429" s="9"/>
    </row>
    <row r="2430" spans="28:28" x14ac:dyDescent="0.6">
      <c r="AB2430" s="9"/>
    </row>
    <row r="2431" spans="28:28" x14ac:dyDescent="0.6">
      <c r="AB2431" s="9"/>
    </row>
    <row r="2432" spans="28:28" x14ac:dyDescent="0.6">
      <c r="AB2432" s="9"/>
    </row>
    <row r="2433" spans="28:28" x14ac:dyDescent="0.6">
      <c r="AB2433" s="9"/>
    </row>
    <row r="2434" spans="28:28" x14ac:dyDescent="0.6">
      <c r="AB2434" s="9"/>
    </row>
    <row r="2435" spans="28:28" x14ac:dyDescent="0.6">
      <c r="AB2435" s="9"/>
    </row>
    <row r="2436" spans="28:28" x14ac:dyDescent="0.6">
      <c r="AB2436" s="9"/>
    </row>
    <row r="2437" spans="28:28" x14ac:dyDescent="0.6">
      <c r="AB2437" s="9"/>
    </row>
    <row r="2438" spans="28:28" x14ac:dyDescent="0.6">
      <c r="AB2438" s="9"/>
    </row>
    <row r="2439" spans="28:28" x14ac:dyDescent="0.6">
      <c r="AB2439" s="9"/>
    </row>
    <row r="2440" spans="28:28" x14ac:dyDescent="0.6">
      <c r="AB2440" s="9"/>
    </row>
    <row r="2441" spans="28:28" x14ac:dyDescent="0.6">
      <c r="AB2441" s="9"/>
    </row>
    <row r="2442" spans="28:28" x14ac:dyDescent="0.6">
      <c r="AB2442" s="9"/>
    </row>
    <row r="2443" spans="28:28" x14ac:dyDescent="0.6">
      <c r="AB2443" s="9"/>
    </row>
    <row r="2444" spans="28:28" x14ac:dyDescent="0.6">
      <c r="AB2444" s="9"/>
    </row>
    <row r="2445" spans="28:28" x14ac:dyDescent="0.6">
      <c r="AB2445" s="9"/>
    </row>
    <row r="2446" spans="28:28" x14ac:dyDescent="0.6">
      <c r="AB2446" s="9"/>
    </row>
    <row r="2447" spans="28:28" x14ac:dyDescent="0.6">
      <c r="AB2447" s="9"/>
    </row>
    <row r="2448" spans="28:28" x14ac:dyDescent="0.6">
      <c r="AB2448" s="9"/>
    </row>
    <row r="2449" spans="28:28" x14ac:dyDescent="0.6">
      <c r="AB2449" s="9"/>
    </row>
    <row r="2450" spans="28:28" x14ac:dyDescent="0.6">
      <c r="AB2450" s="9"/>
    </row>
    <row r="2451" spans="28:28" x14ac:dyDescent="0.6">
      <c r="AB2451" s="9"/>
    </row>
    <row r="2452" spans="28:28" x14ac:dyDescent="0.6">
      <c r="AB2452" s="9"/>
    </row>
    <row r="2453" spans="28:28" x14ac:dyDescent="0.6">
      <c r="AB2453" s="9"/>
    </row>
    <row r="2454" spans="28:28" x14ac:dyDescent="0.6">
      <c r="AB2454" s="9"/>
    </row>
    <row r="2455" spans="28:28" x14ac:dyDescent="0.6">
      <c r="AB2455" s="9"/>
    </row>
    <row r="2456" spans="28:28" x14ac:dyDescent="0.6">
      <c r="AB2456" s="9"/>
    </row>
    <row r="2457" spans="28:28" x14ac:dyDescent="0.6">
      <c r="AB2457" s="9"/>
    </row>
    <row r="2458" spans="28:28" x14ac:dyDescent="0.6">
      <c r="AB2458" s="9"/>
    </row>
    <row r="2459" spans="28:28" x14ac:dyDescent="0.6">
      <c r="AB2459" s="9"/>
    </row>
    <row r="2460" spans="28:28" x14ac:dyDescent="0.6">
      <c r="AB2460" s="9"/>
    </row>
    <row r="2461" spans="28:28" x14ac:dyDescent="0.6">
      <c r="AB2461" s="9"/>
    </row>
    <row r="2462" spans="28:28" x14ac:dyDescent="0.6">
      <c r="AB2462" s="9"/>
    </row>
    <row r="2463" spans="28:28" x14ac:dyDescent="0.6">
      <c r="AB2463" s="9"/>
    </row>
    <row r="2464" spans="28:28" x14ac:dyDescent="0.6">
      <c r="AB2464" s="9"/>
    </row>
    <row r="2465" spans="28:28" x14ac:dyDescent="0.6">
      <c r="AB2465" s="9"/>
    </row>
    <row r="2466" spans="28:28" x14ac:dyDescent="0.6">
      <c r="AB2466" s="9"/>
    </row>
    <row r="2467" spans="28:28" x14ac:dyDescent="0.6">
      <c r="AB2467" s="9"/>
    </row>
    <row r="2468" spans="28:28" x14ac:dyDescent="0.6">
      <c r="AB2468" s="9"/>
    </row>
    <row r="2469" spans="28:28" x14ac:dyDescent="0.6">
      <c r="AB2469" s="9"/>
    </row>
    <row r="2470" spans="28:28" x14ac:dyDescent="0.6">
      <c r="AB2470" s="9"/>
    </row>
    <row r="2471" spans="28:28" x14ac:dyDescent="0.6">
      <c r="AB2471" s="9"/>
    </row>
    <row r="2472" spans="28:28" x14ac:dyDescent="0.6">
      <c r="AB2472" s="9"/>
    </row>
    <row r="2473" spans="28:28" x14ac:dyDescent="0.6">
      <c r="AB2473" s="9"/>
    </row>
    <row r="2474" spans="28:28" x14ac:dyDescent="0.6">
      <c r="AB2474" s="9"/>
    </row>
    <row r="2475" spans="28:28" x14ac:dyDescent="0.6">
      <c r="AB2475" s="9"/>
    </row>
    <row r="2476" spans="28:28" x14ac:dyDescent="0.6">
      <c r="AB2476" s="9"/>
    </row>
    <row r="2477" spans="28:28" x14ac:dyDescent="0.6">
      <c r="AB2477" s="9"/>
    </row>
    <row r="2478" spans="28:28" x14ac:dyDescent="0.6">
      <c r="AB2478" s="9"/>
    </row>
    <row r="2479" spans="28:28" x14ac:dyDescent="0.6">
      <c r="AB2479" s="9"/>
    </row>
    <row r="2480" spans="28:28" x14ac:dyDescent="0.6">
      <c r="AB2480" s="9"/>
    </row>
    <row r="2481" spans="28:28" x14ac:dyDescent="0.6">
      <c r="AB2481" s="9"/>
    </row>
    <row r="2482" spans="28:28" x14ac:dyDescent="0.6">
      <c r="AB2482" s="9"/>
    </row>
    <row r="2483" spans="28:28" x14ac:dyDescent="0.6">
      <c r="AB2483" s="9"/>
    </row>
    <row r="2484" spans="28:28" x14ac:dyDescent="0.6">
      <c r="AB2484" s="9"/>
    </row>
    <row r="2485" spans="28:28" x14ac:dyDescent="0.6">
      <c r="AB2485" s="9"/>
    </row>
    <row r="2486" spans="28:28" x14ac:dyDescent="0.6">
      <c r="AB2486" s="9"/>
    </row>
    <row r="2487" spans="28:28" x14ac:dyDescent="0.6">
      <c r="AB2487" s="9"/>
    </row>
    <row r="2488" spans="28:28" x14ac:dyDescent="0.6">
      <c r="AB2488" s="9"/>
    </row>
    <row r="2489" spans="28:28" x14ac:dyDescent="0.6">
      <c r="AB2489" s="9"/>
    </row>
    <row r="2490" spans="28:28" x14ac:dyDescent="0.6">
      <c r="AB2490" s="9"/>
    </row>
    <row r="2491" spans="28:28" x14ac:dyDescent="0.6">
      <c r="AB2491" s="9"/>
    </row>
    <row r="2492" spans="28:28" x14ac:dyDescent="0.6">
      <c r="AB2492" s="9"/>
    </row>
    <row r="2493" spans="28:28" x14ac:dyDescent="0.6">
      <c r="AB2493" s="9"/>
    </row>
    <row r="2494" spans="28:28" x14ac:dyDescent="0.6">
      <c r="AB2494" s="9"/>
    </row>
    <row r="2495" spans="28:28" x14ac:dyDescent="0.6">
      <c r="AB2495" s="9"/>
    </row>
    <row r="2496" spans="28:28" x14ac:dyDescent="0.6">
      <c r="AB2496" s="9"/>
    </row>
    <row r="2497" spans="28:28" x14ac:dyDescent="0.6">
      <c r="AB2497" s="9"/>
    </row>
    <row r="2498" spans="28:28" x14ac:dyDescent="0.6">
      <c r="AB2498" s="9"/>
    </row>
    <row r="2499" spans="28:28" x14ac:dyDescent="0.6">
      <c r="AB2499" s="9"/>
    </row>
    <row r="2500" spans="28:28" x14ac:dyDescent="0.6">
      <c r="AB2500" s="9"/>
    </row>
    <row r="2501" spans="28:28" x14ac:dyDescent="0.6">
      <c r="AB2501" s="9"/>
    </row>
    <row r="2502" spans="28:28" x14ac:dyDescent="0.6">
      <c r="AB2502" s="9"/>
    </row>
    <row r="2503" spans="28:28" x14ac:dyDescent="0.6">
      <c r="AB2503" s="9"/>
    </row>
    <row r="2504" spans="28:28" x14ac:dyDescent="0.6">
      <c r="AB2504" s="9"/>
    </row>
    <row r="2505" spans="28:28" x14ac:dyDescent="0.6">
      <c r="AB2505" s="9"/>
    </row>
    <row r="2506" spans="28:28" x14ac:dyDescent="0.6">
      <c r="AB2506" s="9"/>
    </row>
    <row r="2507" spans="28:28" x14ac:dyDescent="0.6">
      <c r="AB2507" s="9"/>
    </row>
    <row r="2508" spans="28:28" x14ac:dyDescent="0.6">
      <c r="AB2508" s="9"/>
    </row>
    <row r="2509" spans="28:28" x14ac:dyDescent="0.6">
      <c r="AB2509" s="9"/>
    </row>
    <row r="2510" spans="28:28" x14ac:dyDescent="0.6">
      <c r="AB2510" s="9"/>
    </row>
    <row r="2511" spans="28:28" x14ac:dyDescent="0.6">
      <c r="AB2511" s="9"/>
    </row>
    <row r="2512" spans="28:28" x14ac:dyDescent="0.6">
      <c r="AB2512" s="9"/>
    </row>
    <row r="2513" spans="28:28" x14ac:dyDescent="0.6">
      <c r="AB2513" s="9"/>
    </row>
    <row r="2514" spans="28:28" x14ac:dyDescent="0.6">
      <c r="AB2514" s="9"/>
    </row>
    <row r="2515" spans="28:28" x14ac:dyDescent="0.6">
      <c r="AB2515" s="9"/>
    </row>
    <row r="2516" spans="28:28" x14ac:dyDescent="0.6">
      <c r="AB2516" s="9"/>
    </row>
    <row r="2517" spans="28:28" x14ac:dyDescent="0.6">
      <c r="AB2517" s="9"/>
    </row>
    <row r="2518" spans="28:28" x14ac:dyDescent="0.6">
      <c r="AB2518" s="9"/>
    </row>
    <row r="2519" spans="28:28" x14ac:dyDescent="0.6">
      <c r="AB2519" s="9"/>
    </row>
    <row r="2520" spans="28:28" x14ac:dyDescent="0.6">
      <c r="AB2520" s="9"/>
    </row>
    <row r="2521" spans="28:28" x14ac:dyDescent="0.6">
      <c r="AB2521" s="9"/>
    </row>
    <row r="2522" spans="28:28" x14ac:dyDescent="0.6">
      <c r="AB2522" s="9"/>
    </row>
    <row r="2523" spans="28:28" x14ac:dyDescent="0.6">
      <c r="AB2523" s="9"/>
    </row>
    <row r="2524" spans="28:28" x14ac:dyDescent="0.6">
      <c r="AB2524" s="9"/>
    </row>
    <row r="2525" spans="28:28" x14ac:dyDescent="0.6">
      <c r="AB2525" s="9"/>
    </row>
    <row r="2526" spans="28:28" x14ac:dyDescent="0.6">
      <c r="AB2526" s="9"/>
    </row>
    <row r="2527" spans="28:28" x14ac:dyDescent="0.6">
      <c r="AB2527" s="9"/>
    </row>
    <row r="2528" spans="28:28" x14ac:dyDescent="0.6">
      <c r="AB2528" s="9"/>
    </row>
    <row r="2529" spans="28:28" x14ac:dyDescent="0.6">
      <c r="AB2529" s="9"/>
    </row>
    <row r="2530" spans="28:28" x14ac:dyDescent="0.6">
      <c r="AB2530" s="9"/>
    </row>
    <row r="2531" spans="28:28" x14ac:dyDescent="0.6">
      <c r="AB2531" s="9"/>
    </row>
    <row r="2532" spans="28:28" x14ac:dyDescent="0.6">
      <c r="AB2532" s="9"/>
    </row>
    <row r="2533" spans="28:28" x14ac:dyDescent="0.6">
      <c r="AB2533" s="9"/>
    </row>
    <row r="2534" spans="28:28" x14ac:dyDescent="0.6">
      <c r="AB2534" s="9"/>
    </row>
    <row r="2535" spans="28:28" x14ac:dyDescent="0.6">
      <c r="AB2535" s="9"/>
    </row>
    <row r="2536" spans="28:28" x14ac:dyDescent="0.6">
      <c r="AB2536" s="9"/>
    </row>
    <row r="2537" spans="28:28" x14ac:dyDescent="0.6">
      <c r="AB2537" s="9"/>
    </row>
    <row r="2538" spans="28:28" x14ac:dyDescent="0.6">
      <c r="AB2538" s="9"/>
    </row>
    <row r="2539" spans="28:28" x14ac:dyDescent="0.6">
      <c r="AB2539" s="9"/>
    </row>
    <row r="2540" spans="28:28" x14ac:dyDescent="0.6">
      <c r="AB2540" s="9"/>
    </row>
    <row r="2541" spans="28:28" x14ac:dyDescent="0.6">
      <c r="AB2541" s="9"/>
    </row>
    <row r="2542" spans="28:28" x14ac:dyDescent="0.6">
      <c r="AB2542" s="9"/>
    </row>
    <row r="2543" spans="28:28" x14ac:dyDescent="0.6">
      <c r="AB2543" s="9"/>
    </row>
    <row r="2544" spans="28:28" x14ac:dyDescent="0.6">
      <c r="AB2544" s="9"/>
    </row>
    <row r="2545" spans="28:28" x14ac:dyDescent="0.6">
      <c r="AB2545" s="9"/>
    </row>
    <row r="2546" spans="28:28" x14ac:dyDescent="0.6">
      <c r="AB2546" s="9"/>
    </row>
    <row r="2547" spans="28:28" x14ac:dyDescent="0.6">
      <c r="AB2547" s="9"/>
    </row>
    <row r="2548" spans="28:28" x14ac:dyDescent="0.6">
      <c r="AB2548" s="9"/>
    </row>
    <row r="2549" spans="28:28" x14ac:dyDescent="0.6">
      <c r="AB2549" s="9"/>
    </row>
    <row r="2550" spans="28:28" x14ac:dyDescent="0.6">
      <c r="AB2550" s="9"/>
    </row>
    <row r="2551" spans="28:28" x14ac:dyDescent="0.6">
      <c r="AB2551" s="9"/>
    </row>
    <row r="2552" spans="28:28" x14ac:dyDescent="0.6">
      <c r="AB2552" s="9"/>
    </row>
    <row r="2553" spans="28:28" x14ac:dyDescent="0.6">
      <c r="AB2553" s="9"/>
    </row>
    <row r="2554" spans="28:28" x14ac:dyDescent="0.6">
      <c r="AB2554" s="9"/>
    </row>
    <row r="2555" spans="28:28" x14ac:dyDescent="0.6">
      <c r="AB2555" s="9"/>
    </row>
    <row r="2556" spans="28:28" x14ac:dyDescent="0.6">
      <c r="AB2556" s="9"/>
    </row>
    <row r="2557" spans="28:28" x14ac:dyDescent="0.6">
      <c r="AB2557" s="9"/>
    </row>
    <row r="2558" spans="28:28" x14ac:dyDescent="0.6">
      <c r="AB2558" s="9"/>
    </row>
    <row r="2559" spans="28:28" x14ac:dyDescent="0.6">
      <c r="AB2559" s="9"/>
    </row>
    <row r="2560" spans="28:28" x14ac:dyDescent="0.6">
      <c r="AB2560" s="9"/>
    </row>
    <row r="2561" spans="28:28" x14ac:dyDescent="0.6">
      <c r="AB2561" s="9"/>
    </row>
    <row r="2562" spans="28:28" x14ac:dyDescent="0.6">
      <c r="AB2562" s="9"/>
    </row>
    <row r="2563" spans="28:28" x14ac:dyDescent="0.6">
      <c r="AB2563" s="9"/>
    </row>
    <row r="2564" spans="28:28" x14ac:dyDescent="0.6">
      <c r="AB2564" s="9"/>
    </row>
    <row r="2565" spans="28:28" x14ac:dyDescent="0.6">
      <c r="AB2565" s="9"/>
    </row>
    <row r="2566" spans="28:28" x14ac:dyDescent="0.6">
      <c r="AB2566" s="9"/>
    </row>
    <row r="2567" spans="28:28" x14ac:dyDescent="0.6">
      <c r="AB2567" s="9"/>
    </row>
    <row r="2568" spans="28:28" x14ac:dyDescent="0.6">
      <c r="AB2568" s="9"/>
    </row>
    <row r="2569" spans="28:28" x14ac:dyDescent="0.6">
      <c r="AB2569" s="9"/>
    </row>
    <row r="2570" spans="28:28" x14ac:dyDescent="0.6">
      <c r="AB2570" s="9"/>
    </row>
    <row r="2571" spans="28:28" x14ac:dyDescent="0.6">
      <c r="AB2571" s="9"/>
    </row>
    <row r="2572" spans="28:28" x14ac:dyDescent="0.6">
      <c r="AB2572" s="9"/>
    </row>
    <row r="2573" spans="28:28" x14ac:dyDescent="0.6">
      <c r="AB2573" s="9"/>
    </row>
    <row r="2574" spans="28:28" x14ac:dyDescent="0.6">
      <c r="AB2574" s="9"/>
    </row>
    <row r="2575" spans="28:28" x14ac:dyDescent="0.6">
      <c r="AB2575" s="9"/>
    </row>
    <row r="2576" spans="28:28" x14ac:dyDescent="0.6">
      <c r="AB2576" s="9"/>
    </row>
    <row r="2577" spans="28:28" x14ac:dyDescent="0.6">
      <c r="AB2577" s="9"/>
    </row>
    <row r="2578" spans="28:28" x14ac:dyDescent="0.6">
      <c r="AB2578" s="9"/>
    </row>
    <row r="2579" spans="28:28" x14ac:dyDescent="0.6">
      <c r="AB2579" s="9"/>
    </row>
    <row r="2580" spans="28:28" x14ac:dyDescent="0.6">
      <c r="AB2580" s="9"/>
    </row>
    <row r="2581" spans="28:28" x14ac:dyDescent="0.6">
      <c r="AB2581" s="9"/>
    </row>
    <row r="2582" spans="28:28" x14ac:dyDescent="0.6">
      <c r="AB2582" s="9"/>
    </row>
    <row r="2583" spans="28:28" x14ac:dyDescent="0.6">
      <c r="AB2583" s="9"/>
    </row>
    <row r="2584" spans="28:28" x14ac:dyDescent="0.6">
      <c r="AB2584" s="9"/>
    </row>
    <row r="2585" spans="28:28" x14ac:dyDescent="0.6">
      <c r="AB2585" s="9"/>
    </row>
    <row r="2586" spans="28:28" x14ac:dyDescent="0.6">
      <c r="AB2586" s="9"/>
    </row>
    <row r="2587" spans="28:28" x14ac:dyDescent="0.6">
      <c r="AB2587" s="9"/>
    </row>
    <row r="2588" spans="28:28" x14ac:dyDescent="0.6">
      <c r="AB2588" s="9"/>
    </row>
    <row r="2589" spans="28:28" x14ac:dyDescent="0.6">
      <c r="AB2589" s="9"/>
    </row>
    <row r="2590" spans="28:28" x14ac:dyDescent="0.6">
      <c r="AB2590" s="9"/>
    </row>
    <row r="2591" spans="28:28" x14ac:dyDescent="0.6">
      <c r="AB2591" s="9"/>
    </row>
    <row r="2592" spans="28:28" x14ac:dyDescent="0.6">
      <c r="AB2592" s="9"/>
    </row>
    <row r="2593" spans="28:28" x14ac:dyDescent="0.6">
      <c r="AB2593" s="9"/>
    </row>
    <row r="2594" spans="28:28" x14ac:dyDescent="0.6">
      <c r="AB2594" s="9"/>
    </row>
    <row r="2595" spans="28:28" x14ac:dyDescent="0.6">
      <c r="AB2595" s="9"/>
    </row>
    <row r="2596" spans="28:28" x14ac:dyDescent="0.6">
      <c r="AB2596" s="9"/>
    </row>
    <row r="2597" spans="28:28" x14ac:dyDescent="0.6">
      <c r="AB2597" s="9"/>
    </row>
    <row r="2598" spans="28:28" x14ac:dyDescent="0.6">
      <c r="AB2598" s="9"/>
    </row>
    <row r="2599" spans="28:28" x14ac:dyDescent="0.6">
      <c r="AB2599" s="9"/>
    </row>
    <row r="2600" spans="28:28" x14ac:dyDescent="0.6">
      <c r="AB2600" s="9"/>
    </row>
    <row r="2601" spans="28:28" x14ac:dyDescent="0.6">
      <c r="AB2601" s="9"/>
    </row>
    <row r="2602" spans="28:28" x14ac:dyDescent="0.6">
      <c r="AB2602" s="9"/>
    </row>
    <row r="2603" spans="28:28" x14ac:dyDescent="0.6">
      <c r="AB2603" s="9"/>
    </row>
    <row r="2604" spans="28:28" x14ac:dyDescent="0.6">
      <c r="AB2604" s="9"/>
    </row>
    <row r="2605" spans="28:28" x14ac:dyDescent="0.6">
      <c r="AB2605" s="9"/>
    </row>
    <row r="2606" spans="28:28" x14ac:dyDescent="0.6">
      <c r="AB2606" s="9"/>
    </row>
    <row r="2607" spans="28:28" x14ac:dyDescent="0.6">
      <c r="AB2607" s="9"/>
    </row>
    <row r="2608" spans="28:28" x14ac:dyDescent="0.6">
      <c r="AB2608" s="9"/>
    </row>
    <row r="2609" spans="28:28" x14ac:dyDescent="0.6">
      <c r="AB2609" s="9"/>
    </row>
    <row r="2610" spans="28:28" x14ac:dyDescent="0.6">
      <c r="AB2610" s="9"/>
    </row>
    <row r="2611" spans="28:28" x14ac:dyDescent="0.6">
      <c r="AB2611" s="9"/>
    </row>
    <row r="2612" spans="28:28" x14ac:dyDescent="0.6">
      <c r="AB2612" s="9"/>
    </row>
    <row r="2613" spans="28:28" x14ac:dyDescent="0.6">
      <c r="AB2613" s="9"/>
    </row>
    <row r="2614" spans="28:28" x14ac:dyDescent="0.6">
      <c r="AB2614" s="9"/>
    </row>
    <row r="2615" spans="28:28" x14ac:dyDescent="0.6">
      <c r="AB2615" s="9"/>
    </row>
    <row r="2616" spans="28:28" x14ac:dyDescent="0.6">
      <c r="AB2616" s="9"/>
    </row>
    <row r="2617" spans="28:28" x14ac:dyDescent="0.6">
      <c r="AB2617" s="9"/>
    </row>
    <row r="2618" spans="28:28" x14ac:dyDescent="0.6">
      <c r="AB2618" s="9"/>
    </row>
    <row r="2619" spans="28:28" x14ac:dyDescent="0.6">
      <c r="AB2619" s="9"/>
    </row>
    <row r="2620" spans="28:28" x14ac:dyDescent="0.6">
      <c r="AB2620" s="9"/>
    </row>
    <row r="2621" spans="28:28" x14ac:dyDescent="0.6">
      <c r="AB2621" s="9"/>
    </row>
    <row r="2622" spans="28:28" x14ac:dyDescent="0.6">
      <c r="AB2622" s="9"/>
    </row>
    <row r="2623" spans="28:28" x14ac:dyDescent="0.6">
      <c r="AB2623" s="9"/>
    </row>
    <row r="2624" spans="28:28" x14ac:dyDescent="0.6">
      <c r="AB2624" s="9"/>
    </row>
    <row r="2625" spans="28:28" x14ac:dyDescent="0.6">
      <c r="AB2625" s="9"/>
    </row>
    <row r="2626" spans="28:28" x14ac:dyDescent="0.6">
      <c r="AB2626" s="9"/>
    </row>
    <row r="2627" spans="28:28" x14ac:dyDescent="0.6">
      <c r="AB2627" s="9"/>
    </row>
    <row r="2628" spans="28:28" x14ac:dyDescent="0.6">
      <c r="AB2628" s="9"/>
    </row>
    <row r="2629" spans="28:28" x14ac:dyDescent="0.6">
      <c r="AB2629" s="9"/>
    </row>
    <row r="2630" spans="28:28" x14ac:dyDescent="0.6">
      <c r="AB2630" s="9"/>
    </row>
    <row r="2631" spans="28:28" x14ac:dyDescent="0.6">
      <c r="AB2631" s="9"/>
    </row>
    <row r="2632" spans="28:28" x14ac:dyDescent="0.6">
      <c r="AB2632" s="9"/>
    </row>
    <row r="2633" spans="28:28" x14ac:dyDescent="0.6">
      <c r="AB2633" s="9"/>
    </row>
    <row r="2634" spans="28:28" x14ac:dyDescent="0.6">
      <c r="AB2634" s="9"/>
    </row>
    <row r="2635" spans="28:28" x14ac:dyDescent="0.6">
      <c r="AB2635" s="9"/>
    </row>
    <row r="2636" spans="28:28" x14ac:dyDescent="0.6">
      <c r="AB2636" s="9"/>
    </row>
    <row r="2637" spans="28:28" x14ac:dyDescent="0.6">
      <c r="AB2637" s="9"/>
    </row>
    <row r="2638" spans="28:28" x14ac:dyDescent="0.6">
      <c r="AB2638" s="9"/>
    </row>
    <row r="2639" spans="28:28" x14ac:dyDescent="0.6">
      <c r="AB2639" s="9"/>
    </row>
    <row r="2640" spans="28:28" x14ac:dyDescent="0.6">
      <c r="AB2640" s="9"/>
    </row>
    <row r="2641" spans="28:28" x14ac:dyDescent="0.6">
      <c r="AB2641" s="9"/>
    </row>
    <row r="2642" spans="28:28" x14ac:dyDescent="0.6">
      <c r="AB2642" s="9"/>
    </row>
    <row r="2643" spans="28:28" x14ac:dyDescent="0.6">
      <c r="AB2643" s="9"/>
    </row>
    <row r="2644" spans="28:28" x14ac:dyDescent="0.6">
      <c r="AB2644" s="9"/>
    </row>
    <row r="2645" spans="28:28" x14ac:dyDescent="0.6">
      <c r="AB2645" s="9"/>
    </row>
    <row r="2646" spans="28:28" x14ac:dyDescent="0.6">
      <c r="AB2646" s="9"/>
    </row>
    <row r="2647" spans="28:28" x14ac:dyDescent="0.6">
      <c r="AB2647" s="9"/>
    </row>
    <row r="2648" spans="28:28" x14ac:dyDescent="0.6">
      <c r="AB2648" s="9"/>
    </row>
    <row r="2649" spans="28:28" x14ac:dyDescent="0.6">
      <c r="AB2649" s="9"/>
    </row>
    <row r="2650" spans="28:28" x14ac:dyDescent="0.6">
      <c r="AB2650" s="9"/>
    </row>
    <row r="2651" spans="28:28" x14ac:dyDescent="0.6">
      <c r="AB2651" s="9"/>
    </row>
    <row r="2652" spans="28:28" x14ac:dyDescent="0.6">
      <c r="AB2652" s="9"/>
    </row>
    <row r="2653" spans="28:28" x14ac:dyDescent="0.6">
      <c r="AB2653" s="9"/>
    </row>
    <row r="2654" spans="28:28" x14ac:dyDescent="0.6">
      <c r="AB2654" s="9"/>
    </row>
    <row r="2655" spans="28:28" x14ac:dyDescent="0.6">
      <c r="AB2655" s="9"/>
    </row>
    <row r="2656" spans="28:28" x14ac:dyDescent="0.6">
      <c r="AB2656" s="9"/>
    </row>
    <row r="2657" spans="28:28" x14ac:dyDescent="0.6">
      <c r="AB2657" s="9"/>
    </row>
    <row r="2658" spans="28:28" x14ac:dyDescent="0.6">
      <c r="AB2658" s="9"/>
    </row>
    <row r="2659" spans="28:28" x14ac:dyDescent="0.6">
      <c r="AB2659" s="9"/>
    </row>
    <row r="2660" spans="28:28" x14ac:dyDescent="0.6">
      <c r="AB2660" s="9"/>
    </row>
    <row r="2661" spans="28:28" x14ac:dyDescent="0.6">
      <c r="AB2661" s="9"/>
    </row>
    <row r="2662" spans="28:28" x14ac:dyDescent="0.6">
      <c r="AB2662" s="9"/>
    </row>
    <row r="2663" spans="28:28" x14ac:dyDescent="0.6">
      <c r="AB2663" s="9"/>
    </row>
    <row r="2664" spans="28:28" x14ac:dyDescent="0.6">
      <c r="AB2664" s="9"/>
    </row>
    <row r="2665" spans="28:28" x14ac:dyDescent="0.6">
      <c r="AB2665" s="9"/>
    </row>
    <row r="2666" spans="28:28" x14ac:dyDescent="0.6">
      <c r="AB2666" s="9"/>
    </row>
    <row r="2667" spans="28:28" x14ac:dyDescent="0.6">
      <c r="AB2667" s="9"/>
    </row>
    <row r="2668" spans="28:28" x14ac:dyDescent="0.6">
      <c r="AB2668" s="9"/>
    </row>
    <row r="2669" spans="28:28" x14ac:dyDescent="0.6">
      <c r="AB2669" s="9"/>
    </row>
    <row r="2670" spans="28:28" x14ac:dyDescent="0.6">
      <c r="AB2670" s="9"/>
    </row>
    <row r="2671" spans="28:28" x14ac:dyDescent="0.6">
      <c r="AB2671" s="9"/>
    </row>
    <row r="2672" spans="28:28" x14ac:dyDescent="0.6">
      <c r="AB2672" s="9"/>
    </row>
    <row r="2673" spans="28:28" x14ac:dyDescent="0.6">
      <c r="AB2673" s="9"/>
    </row>
    <row r="2674" spans="28:28" x14ac:dyDescent="0.6">
      <c r="AB2674" s="9"/>
    </row>
    <row r="2675" spans="28:28" x14ac:dyDescent="0.6">
      <c r="AB2675" s="9"/>
    </row>
    <row r="2676" spans="28:28" x14ac:dyDescent="0.6">
      <c r="AB2676" s="9"/>
    </row>
    <row r="2677" spans="28:28" x14ac:dyDescent="0.6">
      <c r="AB2677" s="9"/>
    </row>
    <row r="2678" spans="28:28" x14ac:dyDescent="0.6">
      <c r="AB2678" s="9"/>
    </row>
    <row r="2679" spans="28:28" x14ac:dyDescent="0.6">
      <c r="AB2679" s="9"/>
    </row>
    <row r="2680" spans="28:28" x14ac:dyDescent="0.6">
      <c r="AB2680" s="9"/>
    </row>
    <row r="2681" spans="28:28" x14ac:dyDescent="0.6">
      <c r="AB2681" s="9"/>
    </row>
    <row r="2682" spans="28:28" x14ac:dyDescent="0.6">
      <c r="AB2682" s="9"/>
    </row>
    <row r="2683" spans="28:28" x14ac:dyDescent="0.6">
      <c r="AB2683" s="9"/>
    </row>
    <row r="2684" spans="28:28" x14ac:dyDescent="0.6">
      <c r="AB2684" s="9"/>
    </row>
    <row r="2685" spans="28:28" x14ac:dyDescent="0.6">
      <c r="AB2685" s="9"/>
    </row>
    <row r="2686" spans="28:28" x14ac:dyDescent="0.6">
      <c r="AB2686" s="9"/>
    </row>
    <row r="2687" spans="28:28" x14ac:dyDescent="0.6">
      <c r="AB2687" s="9"/>
    </row>
    <row r="2688" spans="28:28" x14ac:dyDescent="0.6">
      <c r="AB2688" s="9"/>
    </row>
    <row r="2689" spans="28:28" x14ac:dyDescent="0.6">
      <c r="AB2689" s="9"/>
    </row>
    <row r="2690" spans="28:28" x14ac:dyDescent="0.6">
      <c r="AB2690" s="9"/>
    </row>
    <row r="2691" spans="28:28" x14ac:dyDescent="0.6">
      <c r="AB2691" s="9"/>
    </row>
    <row r="2692" spans="28:28" x14ac:dyDescent="0.6">
      <c r="AB2692" s="9"/>
    </row>
    <row r="2693" spans="28:28" x14ac:dyDescent="0.6">
      <c r="AB2693" s="9"/>
    </row>
    <row r="2694" spans="28:28" x14ac:dyDescent="0.6">
      <c r="AB2694" s="9"/>
    </row>
    <row r="2695" spans="28:28" x14ac:dyDescent="0.6">
      <c r="AB2695" s="9"/>
    </row>
    <row r="2696" spans="28:28" x14ac:dyDescent="0.6">
      <c r="AB2696" s="9"/>
    </row>
    <row r="2697" spans="28:28" x14ac:dyDescent="0.6">
      <c r="AB2697" s="9"/>
    </row>
    <row r="2698" spans="28:28" x14ac:dyDescent="0.6">
      <c r="AB2698" s="9"/>
    </row>
    <row r="2699" spans="28:28" x14ac:dyDescent="0.6">
      <c r="AB2699" s="9"/>
    </row>
    <row r="2700" spans="28:28" x14ac:dyDescent="0.6">
      <c r="AB2700" s="9"/>
    </row>
    <row r="2701" spans="28:28" x14ac:dyDescent="0.6">
      <c r="AB2701" s="9"/>
    </row>
    <row r="2702" spans="28:28" x14ac:dyDescent="0.6">
      <c r="AB2702" s="9"/>
    </row>
    <row r="2703" spans="28:28" x14ac:dyDescent="0.6">
      <c r="AB2703" s="9"/>
    </row>
    <row r="2704" spans="28:28" x14ac:dyDescent="0.6">
      <c r="AB2704" s="9"/>
    </row>
    <row r="2705" spans="28:28" x14ac:dyDescent="0.6">
      <c r="AB2705" s="9"/>
    </row>
    <row r="2706" spans="28:28" x14ac:dyDescent="0.6">
      <c r="AB2706" s="9"/>
    </row>
    <row r="2707" spans="28:28" x14ac:dyDescent="0.6">
      <c r="AB2707" s="9"/>
    </row>
    <row r="2708" spans="28:28" x14ac:dyDescent="0.6">
      <c r="AB2708" s="9"/>
    </row>
    <row r="2709" spans="28:28" x14ac:dyDescent="0.6">
      <c r="AB2709" s="9"/>
    </row>
    <row r="2710" spans="28:28" x14ac:dyDescent="0.6">
      <c r="AB2710" s="9"/>
    </row>
    <row r="2711" spans="28:28" x14ac:dyDescent="0.6">
      <c r="AB2711" s="9"/>
    </row>
    <row r="2712" spans="28:28" x14ac:dyDescent="0.6">
      <c r="AB2712" s="9"/>
    </row>
    <row r="2713" spans="28:28" x14ac:dyDescent="0.6">
      <c r="AB2713" s="9"/>
    </row>
    <row r="2714" spans="28:28" x14ac:dyDescent="0.6">
      <c r="AB2714" s="9"/>
    </row>
    <row r="2715" spans="28:28" x14ac:dyDescent="0.6">
      <c r="AB2715" s="9"/>
    </row>
    <row r="2716" spans="28:28" x14ac:dyDescent="0.6">
      <c r="AB2716" s="9"/>
    </row>
    <row r="2717" spans="28:28" x14ac:dyDescent="0.6">
      <c r="AB2717" s="9"/>
    </row>
    <row r="2718" spans="28:28" x14ac:dyDescent="0.6">
      <c r="AB2718" s="9"/>
    </row>
    <row r="2719" spans="28:28" x14ac:dyDescent="0.6">
      <c r="AB2719" s="9"/>
    </row>
    <row r="2720" spans="28:28" x14ac:dyDescent="0.6">
      <c r="AB2720" s="9"/>
    </row>
    <row r="2721" spans="28:28" x14ac:dyDescent="0.6">
      <c r="AB2721" s="9"/>
    </row>
    <row r="2722" spans="28:28" x14ac:dyDescent="0.6">
      <c r="AB2722" s="9"/>
    </row>
    <row r="2723" spans="28:28" x14ac:dyDescent="0.6">
      <c r="AB2723" s="9"/>
    </row>
    <row r="2724" spans="28:28" x14ac:dyDescent="0.6">
      <c r="AB2724" s="9"/>
    </row>
    <row r="2725" spans="28:28" x14ac:dyDescent="0.6">
      <c r="AB2725" s="9"/>
    </row>
    <row r="2726" spans="28:28" x14ac:dyDescent="0.6">
      <c r="AB2726" s="9"/>
    </row>
    <row r="2727" spans="28:28" x14ac:dyDescent="0.6">
      <c r="AB2727" s="9"/>
    </row>
    <row r="2728" spans="28:28" x14ac:dyDescent="0.6">
      <c r="AB2728" s="9"/>
    </row>
    <row r="2729" spans="28:28" x14ac:dyDescent="0.6">
      <c r="AB2729" s="9"/>
    </row>
    <row r="2730" spans="28:28" x14ac:dyDescent="0.6">
      <c r="AB2730" s="9"/>
    </row>
    <row r="2731" spans="28:28" x14ac:dyDescent="0.6">
      <c r="AB2731" s="9"/>
    </row>
    <row r="2732" spans="28:28" x14ac:dyDescent="0.6">
      <c r="AB2732" s="9"/>
    </row>
    <row r="2733" spans="28:28" x14ac:dyDescent="0.6">
      <c r="AB2733" s="9"/>
    </row>
    <row r="2734" spans="28:28" x14ac:dyDescent="0.6">
      <c r="AB2734" s="9"/>
    </row>
    <row r="2735" spans="28:28" x14ac:dyDescent="0.6">
      <c r="AB2735" s="9"/>
    </row>
    <row r="2736" spans="28:28" x14ac:dyDescent="0.6">
      <c r="AB2736" s="9"/>
    </row>
    <row r="2737" spans="28:28" x14ac:dyDescent="0.6">
      <c r="AB2737" s="9"/>
    </row>
    <row r="2738" spans="28:28" x14ac:dyDescent="0.6">
      <c r="AB2738" s="9"/>
    </row>
    <row r="2739" spans="28:28" x14ac:dyDescent="0.6">
      <c r="AB2739" s="9"/>
    </row>
    <row r="2740" spans="28:28" x14ac:dyDescent="0.6">
      <c r="AB2740" s="9"/>
    </row>
    <row r="2741" spans="28:28" x14ac:dyDescent="0.6">
      <c r="AB2741" s="9"/>
    </row>
    <row r="2742" spans="28:28" x14ac:dyDescent="0.6">
      <c r="AB2742" s="9"/>
    </row>
    <row r="2743" spans="28:28" x14ac:dyDescent="0.6">
      <c r="AB2743" s="9"/>
    </row>
    <row r="2744" spans="28:28" x14ac:dyDescent="0.6">
      <c r="AB2744" s="9"/>
    </row>
    <row r="2745" spans="28:28" x14ac:dyDescent="0.6">
      <c r="AB2745" s="9"/>
    </row>
    <row r="2746" spans="28:28" x14ac:dyDescent="0.6">
      <c r="AB2746" s="9"/>
    </row>
    <row r="2747" spans="28:28" x14ac:dyDescent="0.6">
      <c r="AB2747" s="9"/>
    </row>
    <row r="2748" spans="28:28" x14ac:dyDescent="0.6">
      <c r="AB2748" s="9"/>
    </row>
    <row r="2749" spans="28:28" x14ac:dyDescent="0.6">
      <c r="AB2749" s="9"/>
    </row>
    <row r="2750" spans="28:28" x14ac:dyDescent="0.6">
      <c r="AB2750" s="9"/>
    </row>
    <row r="2751" spans="28:28" x14ac:dyDescent="0.6">
      <c r="AB2751" s="9"/>
    </row>
    <row r="2752" spans="28:28" x14ac:dyDescent="0.6">
      <c r="AB2752" s="9"/>
    </row>
    <row r="2753" spans="28:28" x14ac:dyDescent="0.6">
      <c r="AB2753" s="9"/>
    </row>
    <row r="2754" spans="28:28" x14ac:dyDescent="0.6">
      <c r="AB2754" s="9"/>
    </row>
    <row r="2755" spans="28:28" x14ac:dyDescent="0.6">
      <c r="AB2755" s="9"/>
    </row>
    <row r="2756" spans="28:28" x14ac:dyDescent="0.6">
      <c r="AB2756" s="9"/>
    </row>
    <row r="2757" spans="28:28" x14ac:dyDescent="0.6">
      <c r="AB2757" s="9"/>
    </row>
    <row r="2758" spans="28:28" x14ac:dyDescent="0.6">
      <c r="AB2758" s="9"/>
    </row>
    <row r="2759" spans="28:28" x14ac:dyDescent="0.6">
      <c r="AB2759" s="9"/>
    </row>
    <row r="2760" spans="28:28" x14ac:dyDescent="0.6">
      <c r="AB2760" s="9"/>
    </row>
    <row r="2761" spans="28:28" x14ac:dyDescent="0.6">
      <c r="AB2761" s="9"/>
    </row>
    <row r="2762" spans="28:28" x14ac:dyDescent="0.6">
      <c r="AB2762" s="9"/>
    </row>
    <row r="2763" spans="28:28" x14ac:dyDescent="0.6">
      <c r="AB2763" s="9"/>
    </row>
    <row r="2764" spans="28:28" x14ac:dyDescent="0.6">
      <c r="AB2764" s="9"/>
    </row>
    <row r="2765" spans="28:28" x14ac:dyDescent="0.6">
      <c r="AB2765" s="9"/>
    </row>
    <row r="2766" spans="28:28" x14ac:dyDescent="0.6">
      <c r="AB2766" s="9"/>
    </row>
    <row r="2767" spans="28:28" x14ac:dyDescent="0.6">
      <c r="AB2767" s="9"/>
    </row>
    <row r="2768" spans="28:28" x14ac:dyDescent="0.6">
      <c r="AB2768" s="9"/>
    </row>
    <row r="2769" spans="28:28" x14ac:dyDescent="0.6">
      <c r="AB2769" s="9"/>
    </row>
    <row r="2770" spans="28:28" x14ac:dyDescent="0.6">
      <c r="AB2770" s="9"/>
    </row>
    <row r="2771" spans="28:28" x14ac:dyDescent="0.6">
      <c r="AB2771" s="9"/>
    </row>
    <row r="2772" spans="28:28" x14ac:dyDescent="0.6">
      <c r="AB2772" s="9"/>
    </row>
    <row r="2773" spans="28:28" x14ac:dyDescent="0.6">
      <c r="AB2773" s="9"/>
    </row>
    <row r="2774" spans="28:28" x14ac:dyDescent="0.6">
      <c r="AB2774" s="9"/>
    </row>
    <row r="2775" spans="28:28" x14ac:dyDescent="0.6">
      <c r="AB2775" s="9"/>
    </row>
    <row r="2776" spans="28:28" x14ac:dyDescent="0.6">
      <c r="AB2776" s="9"/>
    </row>
    <row r="2777" spans="28:28" x14ac:dyDescent="0.6">
      <c r="AB2777" s="9"/>
    </row>
    <row r="2778" spans="28:28" x14ac:dyDescent="0.6">
      <c r="AB2778" s="9"/>
    </row>
    <row r="2779" spans="28:28" x14ac:dyDescent="0.6">
      <c r="AB2779" s="9"/>
    </row>
    <row r="2780" spans="28:28" x14ac:dyDescent="0.6">
      <c r="AB2780" s="9"/>
    </row>
    <row r="2781" spans="28:28" x14ac:dyDescent="0.6">
      <c r="AB2781" s="9"/>
    </row>
    <row r="2782" spans="28:28" x14ac:dyDescent="0.6">
      <c r="AB2782" s="9"/>
    </row>
    <row r="2783" spans="28:28" x14ac:dyDescent="0.6">
      <c r="AB2783" s="9"/>
    </row>
    <row r="2784" spans="28:28" x14ac:dyDescent="0.6">
      <c r="AB2784" s="9"/>
    </row>
    <row r="2785" spans="28:28" x14ac:dyDescent="0.6">
      <c r="AB2785" s="9"/>
    </row>
    <row r="2786" spans="28:28" x14ac:dyDescent="0.6">
      <c r="AB2786" s="9"/>
    </row>
    <row r="2787" spans="28:28" x14ac:dyDescent="0.6">
      <c r="AB2787" s="9"/>
    </row>
    <row r="2788" spans="28:28" x14ac:dyDescent="0.6">
      <c r="AB2788" s="9"/>
    </row>
    <row r="2789" spans="28:28" x14ac:dyDescent="0.6">
      <c r="AB2789" s="9"/>
    </row>
    <row r="2790" spans="28:28" x14ac:dyDescent="0.6">
      <c r="AB2790" s="9"/>
    </row>
    <row r="2791" spans="28:28" x14ac:dyDescent="0.6">
      <c r="AB2791" s="9"/>
    </row>
    <row r="2792" spans="28:28" x14ac:dyDescent="0.6">
      <c r="AB2792" s="9"/>
    </row>
    <row r="2793" spans="28:28" x14ac:dyDescent="0.6">
      <c r="AB2793" s="9"/>
    </row>
    <row r="2794" spans="28:28" x14ac:dyDescent="0.6">
      <c r="AB2794" s="9"/>
    </row>
    <row r="2795" spans="28:28" x14ac:dyDescent="0.6">
      <c r="AB2795" s="9"/>
    </row>
    <row r="2796" spans="28:28" x14ac:dyDescent="0.6">
      <c r="AB2796" s="9"/>
    </row>
    <row r="2797" spans="28:28" x14ac:dyDescent="0.6">
      <c r="AB2797" s="9"/>
    </row>
    <row r="2798" spans="28:28" x14ac:dyDescent="0.6">
      <c r="AB2798" s="9"/>
    </row>
    <row r="2799" spans="28:28" x14ac:dyDescent="0.6">
      <c r="AB2799" s="9"/>
    </row>
    <row r="2800" spans="28:28" x14ac:dyDescent="0.6">
      <c r="AB2800" s="9"/>
    </row>
    <row r="2801" spans="28:28" x14ac:dyDescent="0.6">
      <c r="AB2801" s="9"/>
    </row>
    <row r="2802" spans="28:28" x14ac:dyDescent="0.6">
      <c r="AB2802" s="9"/>
    </row>
    <row r="2803" spans="28:28" x14ac:dyDescent="0.6">
      <c r="AB2803" s="9"/>
    </row>
    <row r="2804" spans="28:28" x14ac:dyDescent="0.6">
      <c r="AB2804" s="9"/>
    </row>
    <row r="2805" spans="28:28" x14ac:dyDescent="0.6">
      <c r="AB2805" s="9"/>
    </row>
    <row r="2806" spans="28:28" x14ac:dyDescent="0.6">
      <c r="AB2806" s="9"/>
    </row>
    <row r="2807" spans="28:28" x14ac:dyDescent="0.6">
      <c r="AB2807" s="9"/>
    </row>
    <row r="2808" spans="28:28" x14ac:dyDescent="0.6">
      <c r="AB2808" s="9"/>
    </row>
    <row r="2809" spans="28:28" x14ac:dyDescent="0.6">
      <c r="AB2809" s="9"/>
    </row>
    <row r="2810" spans="28:28" x14ac:dyDescent="0.6">
      <c r="AB2810" s="9"/>
    </row>
    <row r="2811" spans="28:28" x14ac:dyDescent="0.6">
      <c r="AB2811" s="9"/>
    </row>
    <row r="2812" spans="28:28" x14ac:dyDescent="0.6">
      <c r="AB2812" s="9"/>
    </row>
    <row r="2813" spans="28:28" x14ac:dyDescent="0.6">
      <c r="AB2813" s="9"/>
    </row>
    <row r="2814" spans="28:28" x14ac:dyDescent="0.6">
      <c r="AB2814" s="9"/>
    </row>
    <row r="2815" spans="28:28" x14ac:dyDescent="0.6">
      <c r="AB2815" s="9"/>
    </row>
    <row r="2816" spans="28:28" x14ac:dyDescent="0.6">
      <c r="AB2816" s="9"/>
    </row>
    <row r="2817" spans="28:28" x14ac:dyDescent="0.6">
      <c r="AB2817" s="9"/>
    </row>
    <row r="2818" spans="28:28" x14ac:dyDescent="0.6">
      <c r="AB2818" s="9"/>
    </row>
    <row r="2819" spans="28:28" x14ac:dyDescent="0.6">
      <c r="AB2819" s="9"/>
    </row>
    <row r="2820" spans="28:28" x14ac:dyDescent="0.6">
      <c r="AB2820" s="9"/>
    </row>
    <row r="2821" spans="28:28" x14ac:dyDescent="0.6">
      <c r="AB2821" s="9"/>
    </row>
    <row r="2822" spans="28:28" x14ac:dyDescent="0.6">
      <c r="AB2822" s="9"/>
    </row>
    <row r="2823" spans="28:28" x14ac:dyDescent="0.6">
      <c r="AB2823" s="9"/>
    </row>
    <row r="2824" spans="28:28" x14ac:dyDescent="0.6">
      <c r="AB2824" s="9"/>
    </row>
    <row r="2825" spans="28:28" x14ac:dyDescent="0.6">
      <c r="AB2825" s="9"/>
    </row>
    <row r="2826" spans="28:28" x14ac:dyDescent="0.6">
      <c r="AB2826" s="9"/>
    </row>
    <row r="2827" spans="28:28" x14ac:dyDescent="0.6">
      <c r="AB2827" s="9"/>
    </row>
    <row r="2828" spans="28:28" x14ac:dyDescent="0.6">
      <c r="AB2828" s="9"/>
    </row>
    <row r="2829" spans="28:28" x14ac:dyDescent="0.6">
      <c r="AB2829" s="9"/>
    </row>
    <row r="2830" spans="28:28" x14ac:dyDescent="0.6">
      <c r="AB2830" s="9"/>
    </row>
    <row r="2831" spans="28:28" x14ac:dyDescent="0.6">
      <c r="AB2831" s="9"/>
    </row>
    <row r="2832" spans="28:28" x14ac:dyDescent="0.6">
      <c r="AB2832" s="9"/>
    </row>
    <row r="2833" spans="28:28" x14ac:dyDescent="0.6">
      <c r="AB2833" s="9"/>
    </row>
    <row r="2834" spans="28:28" x14ac:dyDescent="0.6">
      <c r="AB2834" s="9"/>
    </row>
    <row r="2835" spans="28:28" x14ac:dyDescent="0.6">
      <c r="AB2835" s="9"/>
    </row>
    <row r="2836" spans="28:28" x14ac:dyDescent="0.6">
      <c r="AB2836" s="9"/>
    </row>
    <row r="2837" spans="28:28" x14ac:dyDescent="0.6">
      <c r="AB2837" s="9"/>
    </row>
    <row r="2838" spans="28:28" x14ac:dyDescent="0.6">
      <c r="AB2838" s="9"/>
    </row>
    <row r="2839" spans="28:28" x14ac:dyDescent="0.6">
      <c r="AB2839" s="9"/>
    </row>
    <row r="2840" spans="28:28" x14ac:dyDescent="0.6">
      <c r="AB2840" s="9"/>
    </row>
    <row r="2841" spans="28:28" x14ac:dyDescent="0.6">
      <c r="AB2841" s="9"/>
    </row>
    <row r="2842" spans="28:28" x14ac:dyDescent="0.6">
      <c r="AB2842" s="9"/>
    </row>
    <row r="2843" spans="28:28" x14ac:dyDescent="0.6">
      <c r="AB2843" s="9"/>
    </row>
    <row r="2844" spans="28:28" x14ac:dyDescent="0.6">
      <c r="AB2844" s="9"/>
    </row>
    <row r="2845" spans="28:28" x14ac:dyDescent="0.6">
      <c r="AB2845" s="9"/>
    </row>
    <row r="2846" spans="28:28" x14ac:dyDescent="0.6">
      <c r="AB2846" s="9"/>
    </row>
    <row r="2847" spans="28:28" x14ac:dyDescent="0.6">
      <c r="AB2847" s="9"/>
    </row>
    <row r="2848" spans="28:28" x14ac:dyDescent="0.6">
      <c r="AB2848" s="9"/>
    </row>
    <row r="2849" spans="28:28" x14ac:dyDescent="0.6">
      <c r="AB2849" s="9"/>
    </row>
    <row r="2850" spans="28:28" x14ac:dyDescent="0.6">
      <c r="AB2850" s="9"/>
    </row>
    <row r="2851" spans="28:28" x14ac:dyDescent="0.6">
      <c r="AB2851" s="9"/>
    </row>
    <row r="2852" spans="28:28" x14ac:dyDescent="0.6">
      <c r="AB2852" s="9"/>
    </row>
    <row r="2853" spans="28:28" x14ac:dyDescent="0.6">
      <c r="AB2853" s="9"/>
    </row>
    <row r="2854" spans="28:28" x14ac:dyDescent="0.6">
      <c r="AB2854" s="9"/>
    </row>
    <row r="2855" spans="28:28" x14ac:dyDescent="0.6">
      <c r="AB2855" s="9"/>
    </row>
    <row r="2856" spans="28:28" x14ac:dyDescent="0.6">
      <c r="AB2856" s="9"/>
    </row>
    <row r="2857" spans="28:28" x14ac:dyDescent="0.6">
      <c r="AB2857" s="9"/>
    </row>
    <row r="2858" spans="28:28" x14ac:dyDescent="0.6">
      <c r="AB2858" s="9"/>
    </row>
    <row r="2859" spans="28:28" x14ac:dyDescent="0.6">
      <c r="AB2859" s="9"/>
    </row>
    <row r="2860" spans="28:28" x14ac:dyDescent="0.6">
      <c r="AB2860" s="9"/>
    </row>
    <row r="2861" spans="28:28" x14ac:dyDescent="0.6">
      <c r="AB2861" s="9"/>
    </row>
    <row r="2862" spans="28:28" x14ac:dyDescent="0.6">
      <c r="AB2862" s="9"/>
    </row>
    <row r="2863" spans="28:28" x14ac:dyDescent="0.6">
      <c r="AB2863" s="9"/>
    </row>
    <row r="2864" spans="28:28" x14ac:dyDescent="0.6">
      <c r="AB2864" s="9"/>
    </row>
    <row r="2865" spans="28:28" x14ac:dyDescent="0.6">
      <c r="AB2865" s="9"/>
    </row>
    <row r="2866" spans="28:28" x14ac:dyDescent="0.6">
      <c r="AB2866" s="9"/>
    </row>
    <row r="2867" spans="28:28" x14ac:dyDescent="0.6">
      <c r="AB2867" s="9"/>
    </row>
    <row r="2868" spans="28:28" x14ac:dyDescent="0.6">
      <c r="AB2868" s="9"/>
    </row>
    <row r="2869" spans="28:28" x14ac:dyDescent="0.6">
      <c r="AB2869" s="9"/>
    </row>
    <row r="2870" spans="28:28" x14ac:dyDescent="0.6">
      <c r="AB2870" s="9"/>
    </row>
    <row r="2871" spans="28:28" x14ac:dyDescent="0.6">
      <c r="AB2871" s="9"/>
    </row>
    <row r="2872" spans="28:28" x14ac:dyDescent="0.6">
      <c r="AB2872" s="9"/>
    </row>
    <row r="2873" spans="28:28" x14ac:dyDescent="0.6">
      <c r="AB2873" s="9"/>
    </row>
    <row r="2874" spans="28:28" x14ac:dyDescent="0.6">
      <c r="AB2874" s="9"/>
    </row>
    <row r="2875" spans="28:28" x14ac:dyDescent="0.6">
      <c r="AB2875" s="9"/>
    </row>
    <row r="2876" spans="28:28" x14ac:dyDescent="0.6">
      <c r="AB2876" s="9"/>
    </row>
    <row r="2877" spans="28:28" x14ac:dyDescent="0.6">
      <c r="AB2877" s="9"/>
    </row>
    <row r="2878" spans="28:28" x14ac:dyDescent="0.6">
      <c r="AB2878" s="9"/>
    </row>
    <row r="2879" spans="28:28" x14ac:dyDescent="0.6">
      <c r="AB2879" s="9"/>
    </row>
    <row r="2880" spans="28:28" x14ac:dyDescent="0.6">
      <c r="AB2880" s="9"/>
    </row>
    <row r="2881" spans="28:28" x14ac:dyDescent="0.6">
      <c r="AB2881" s="9"/>
    </row>
    <row r="2882" spans="28:28" x14ac:dyDescent="0.6">
      <c r="AB2882" s="9"/>
    </row>
    <row r="2883" spans="28:28" x14ac:dyDescent="0.6">
      <c r="AB2883" s="9"/>
    </row>
    <row r="2884" spans="28:28" x14ac:dyDescent="0.6">
      <c r="AB2884" s="9"/>
    </row>
    <row r="2885" spans="28:28" x14ac:dyDescent="0.6">
      <c r="AB2885" s="9"/>
    </row>
    <row r="2886" spans="28:28" x14ac:dyDescent="0.6">
      <c r="AB2886" s="9"/>
    </row>
    <row r="2887" spans="28:28" x14ac:dyDescent="0.6">
      <c r="AB2887" s="9"/>
    </row>
    <row r="2888" spans="28:28" x14ac:dyDescent="0.6">
      <c r="AB2888" s="9"/>
    </row>
    <row r="2889" spans="28:28" x14ac:dyDescent="0.6">
      <c r="AB2889" s="9"/>
    </row>
    <row r="2890" spans="28:28" x14ac:dyDescent="0.6">
      <c r="AB2890" s="9"/>
    </row>
    <row r="2891" spans="28:28" x14ac:dyDescent="0.6">
      <c r="AB2891" s="9"/>
    </row>
    <row r="2892" spans="28:28" x14ac:dyDescent="0.6">
      <c r="AB2892" s="9"/>
    </row>
    <row r="2893" spans="28:28" x14ac:dyDescent="0.6">
      <c r="AB2893" s="9"/>
    </row>
    <row r="2894" spans="28:28" x14ac:dyDescent="0.6">
      <c r="AB2894" s="9"/>
    </row>
    <row r="2895" spans="28:28" x14ac:dyDescent="0.6">
      <c r="AB2895" s="9"/>
    </row>
    <row r="2896" spans="28:28" x14ac:dyDescent="0.6">
      <c r="AB2896" s="9"/>
    </row>
    <row r="2897" spans="28:28" x14ac:dyDescent="0.6">
      <c r="AB2897" s="9"/>
    </row>
    <row r="2898" spans="28:28" x14ac:dyDescent="0.6">
      <c r="AB2898" s="9"/>
    </row>
    <row r="2899" spans="28:28" x14ac:dyDescent="0.6">
      <c r="AB2899" s="9"/>
    </row>
    <row r="2900" spans="28:28" x14ac:dyDescent="0.6">
      <c r="AB2900" s="9"/>
    </row>
    <row r="2901" spans="28:28" x14ac:dyDescent="0.6">
      <c r="AB2901" s="9"/>
    </row>
    <row r="2902" spans="28:28" x14ac:dyDescent="0.6">
      <c r="AB2902" s="9"/>
    </row>
    <row r="2903" spans="28:28" x14ac:dyDescent="0.6">
      <c r="AB2903" s="9"/>
    </row>
    <row r="2904" spans="28:28" x14ac:dyDescent="0.6">
      <c r="AB2904" s="9"/>
    </row>
    <row r="2905" spans="28:28" x14ac:dyDescent="0.6">
      <c r="AB2905" s="9"/>
    </row>
    <row r="2906" spans="28:28" x14ac:dyDescent="0.6">
      <c r="AB2906" s="9"/>
    </row>
    <row r="2907" spans="28:28" x14ac:dyDescent="0.6">
      <c r="AB2907" s="9"/>
    </row>
    <row r="2908" spans="28:28" x14ac:dyDescent="0.6">
      <c r="AB2908" s="9"/>
    </row>
    <row r="2909" spans="28:28" x14ac:dyDescent="0.6">
      <c r="AB2909" s="9"/>
    </row>
    <row r="2910" spans="28:28" x14ac:dyDescent="0.6">
      <c r="AB2910" s="9"/>
    </row>
    <row r="2911" spans="28:28" x14ac:dyDescent="0.6">
      <c r="AB2911" s="9"/>
    </row>
    <row r="2912" spans="28:28" x14ac:dyDescent="0.6">
      <c r="AB2912" s="9"/>
    </row>
    <row r="2913" spans="28:28" x14ac:dyDescent="0.6">
      <c r="AB2913" s="9"/>
    </row>
    <row r="2914" spans="28:28" x14ac:dyDescent="0.6">
      <c r="AB2914" s="9"/>
    </row>
    <row r="2915" spans="28:28" x14ac:dyDescent="0.6">
      <c r="AB2915" s="9"/>
    </row>
    <row r="2916" spans="28:28" x14ac:dyDescent="0.6">
      <c r="AB2916" s="9"/>
    </row>
    <row r="2917" spans="28:28" x14ac:dyDescent="0.6">
      <c r="AB2917" s="9"/>
    </row>
    <row r="2918" spans="28:28" x14ac:dyDescent="0.6">
      <c r="AB2918" s="9"/>
    </row>
    <row r="2919" spans="28:28" x14ac:dyDescent="0.6">
      <c r="AB2919" s="9"/>
    </row>
    <row r="2920" spans="28:28" x14ac:dyDescent="0.6">
      <c r="AB2920" s="9"/>
    </row>
    <row r="2921" spans="28:28" x14ac:dyDescent="0.6">
      <c r="AB2921" s="9"/>
    </row>
    <row r="2922" spans="28:28" x14ac:dyDescent="0.6">
      <c r="AB2922" s="9"/>
    </row>
    <row r="2923" spans="28:28" x14ac:dyDescent="0.6">
      <c r="AB2923" s="9"/>
    </row>
    <row r="2924" spans="28:28" x14ac:dyDescent="0.6">
      <c r="AB2924" s="9"/>
    </row>
    <row r="2925" spans="28:28" x14ac:dyDescent="0.6">
      <c r="AB2925" s="9"/>
    </row>
    <row r="2926" spans="28:28" x14ac:dyDescent="0.6">
      <c r="AB2926" s="9"/>
    </row>
    <row r="2927" spans="28:28" x14ac:dyDescent="0.6">
      <c r="AB2927" s="9"/>
    </row>
    <row r="2928" spans="28:28" x14ac:dyDescent="0.6">
      <c r="AB2928" s="9"/>
    </row>
    <row r="2929" spans="28:28" x14ac:dyDescent="0.6">
      <c r="AB2929" s="9"/>
    </row>
    <row r="2930" spans="28:28" x14ac:dyDescent="0.6">
      <c r="AB2930" s="9"/>
    </row>
    <row r="2931" spans="28:28" x14ac:dyDescent="0.6">
      <c r="AB2931" s="9"/>
    </row>
    <row r="2932" spans="28:28" x14ac:dyDescent="0.6">
      <c r="AB2932" s="9"/>
    </row>
    <row r="2933" spans="28:28" x14ac:dyDescent="0.6">
      <c r="AB2933" s="9"/>
    </row>
    <row r="2934" spans="28:28" x14ac:dyDescent="0.6">
      <c r="AB2934" s="9"/>
    </row>
    <row r="2935" spans="28:28" x14ac:dyDescent="0.6">
      <c r="AB2935" s="9"/>
    </row>
    <row r="2936" spans="28:28" x14ac:dyDescent="0.6">
      <c r="AB2936" s="9"/>
    </row>
    <row r="2937" spans="28:28" x14ac:dyDescent="0.6">
      <c r="AB2937" s="9"/>
    </row>
    <row r="2938" spans="28:28" x14ac:dyDescent="0.6">
      <c r="AB2938" s="9"/>
    </row>
    <row r="2939" spans="28:28" x14ac:dyDescent="0.6">
      <c r="AB2939" s="9"/>
    </row>
    <row r="2940" spans="28:28" x14ac:dyDescent="0.6">
      <c r="AB2940" s="9"/>
    </row>
    <row r="2941" spans="28:28" x14ac:dyDescent="0.6">
      <c r="AB2941" s="9"/>
    </row>
    <row r="2942" spans="28:28" x14ac:dyDescent="0.6">
      <c r="AB2942" s="9"/>
    </row>
    <row r="2943" spans="28:28" x14ac:dyDescent="0.6">
      <c r="AB2943" s="9"/>
    </row>
    <row r="2944" spans="28:28" x14ac:dyDescent="0.6">
      <c r="AB2944" s="9"/>
    </row>
    <row r="2945" spans="28:28" x14ac:dyDescent="0.6">
      <c r="AB2945" s="9"/>
    </row>
    <row r="2946" spans="28:28" x14ac:dyDescent="0.6">
      <c r="AB2946" s="9"/>
    </row>
    <row r="2947" spans="28:28" x14ac:dyDescent="0.6">
      <c r="AB2947" s="9"/>
    </row>
    <row r="2948" spans="28:28" x14ac:dyDescent="0.6">
      <c r="AB2948" s="9"/>
    </row>
    <row r="2949" spans="28:28" x14ac:dyDescent="0.6">
      <c r="AB2949" s="9"/>
    </row>
    <row r="2950" spans="28:28" x14ac:dyDescent="0.6">
      <c r="AB2950" s="9"/>
    </row>
    <row r="2951" spans="28:28" x14ac:dyDescent="0.6">
      <c r="AB2951" s="9"/>
    </row>
    <row r="2952" spans="28:28" x14ac:dyDescent="0.6">
      <c r="AB2952" s="9"/>
    </row>
    <row r="2953" spans="28:28" x14ac:dyDescent="0.6">
      <c r="AB2953" s="9"/>
    </row>
    <row r="2954" spans="28:28" x14ac:dyDescent="0.6">
      <c r="AB2954" s="9"/>
    </row>
    <row r="2955" spans="28:28" x14ac:dyDescent="0.6">
      <c r="AB2955" s="9"/>
    </row>
    <row r="2956" spans="28:28" x14ac:dyDescent="0.6">
      <c r="AB2956" s="9"/>
    </row>
    <row r="2957" spans="28:28" x14ac:dyDescent="0.6">
      <c r="AB2957" s="9"/>
    </row>
    <row r="2958" spans="28:28" x14ac:dyDescent="0.6">
      <c r="AB2958" s="9"/>
    </row>
    <row r="2959" spans="28:28" x14ac:dyDescent="0.6">
      <c r="AB2959" s="9"/>
    </row>
    <row r="2960" spans="28:28" x14ac:dyDescent="0.6">
      <c r="AB2960" s="9"/>
    </row>
    <row r="2961" spans="28:28" x14ac:dyDescent="0.6">
      <c r="AB2961" s="9"/>
    </row>
    <row r="2962" spans="28:28" x14ac:dyDescent="0.6">
      <c r="AB2962" s="9"/>
    </row>
    <row r="2963" spans="28:28" x14ac:dyDescent="0.6">
      <c r="AB2963" s="9"/>
    </row>
    <row r="2964" spans="28:28" x14ac:dyDescent="0.6">
      <c r="AB2964" s="9"/>
    </row>
    <row r="2965" spans="28:28" x14ac:dyDescent="0.6">
      <c r="AB2965" s="9"/>
    </row>
    <row r="2966" spans="28:28" x14ac:dyDescent="0.6">
      <c r="AB2966" s="9"/>
    </row>
    <row r="2967" spans="28:28" x14ac:dyDescent="0.6">
      <c r="AB2967" s="9"/>
    </row>
    <row r="2968" spans="28:28" x14ac:dyDescent="0.6">
      <c r="AB2968" s="9"/>
    </row>
    <row r="2969" spans="28:28" x14ac:dyDescent="0.6">
      <c r="AB2969" s="9"/>
    </row>
    <row r="2970" spans="28:28" x14ac:dyDescent="0.6">
      <c r="AB2970" s="9"/>
    </row>
    <row r="2971" spans="28:28" x14ac:dyDescent="0.6">
      <c r="AB2971" s="9"/>
    </row>
    <row r="2972" spans="28:28" x14ac:dyDescent="0.6">
      <c r="AB2972" s="9"/>
    </row>
    <row r="2973" spans="28:28" x14ac:dyDescent="0.6">
      <c r="AB2973" s="9"/>
    </row>
    <row r="2974" spans="28:28" x14ac:dyDescent="0.6">
      <c r="AB2974" s="9"/>
    </row>
    <row r="2975" spans="28:28" x14ac:dyDescent="0.6">
      <c r="AB2975" s="9"/>
    </row>
    <row r="2976" spans="28:28" x14ac:dyDescent="0.6">
      <c r="AB2976" s="9"/>
    </row>
    <row r="2977" spans="28:28" x14ac:dyDescent="0.6">
      <c r="AB2977" s="9"/>
    </row>
    <row r="2978" spans="28:28" x14ac:dyDescent="0.6">
      <c r="AB2978" s="9"/>
    </row>
    <row r="2979" spans="28:28" x14ac:dyDescent="0.6">
      <c r="AB2979" s="9"/>
    </row>
    <row r="2980" spans="28:28" x14ac:dyDescent="0.6">
      <c r="AB2980" s="9"/>
    </row>
    <row r="2981" spans="28:28" x14ac:dyDescent="0.6">
      <c r="AB2981" s="9"/>
    </row>
    <row r="2982" spans="28:28" x14ac:dyDescent="0.6">
      <c r="AB2982" s="9"/>
    </row>
    <row r="2983" spans="28:28" x14ac:dyDescent="0.6">
      <c r="AB2983" s="9"/>
    </row>
    <row r="2984" spans="28:28" x14ac:dyDescent="0.6">
      <c r="AB2984" s="9"/>
    </row>
    <row r="2985" spans="28:28" x14ac:dyDescent="0.6">
      <c r="AB2985" s="9"/>
    </row>
    <row r="2986" spans="28:28" x14ac:dyDescent="0.6">
      <c r="AB2986" s="9"/>
    </row>
    <row r="2987" spans="28:28" x14ac:dyDescent="0.6">
      <c r="AB2987" s="9"/>
    </row>
    <row r="2988" spans="28:28" x14ac:dyDescent="0.6">
      <c r="AB2988" s="9"/>
    </row>
    <row r="2989" spans="28:28" x14ac:dyDescent="0.6">
      <c r="AB2989" s="9"/>
    </row>
    <row r="2990" spans="28:28" x14ac:dyDescent="0.6">
      <c r="AB2990" s="9"/>
    </row>
    <row r="2991" spans="28:28" x14ac:dyDescent="0.6">
      <c r="AB2991" s="9"/>
    </row>
    <row r="2992" spans="28:28" x14ac:dyDescent="0.6">
      <c r="AB2992" s="9"/>
    </row>
    <row r="2993" spans="28:28" x14ac:dyDescent="0.6">
      <c r="AB2993" s="9"/>
    </row>
    <row r="2994" spans="28:28" x14ac:dyDescent="0.6">
      <c r="AB2994" s="9"/>
    </row>
    <row r="2995" spans="28:28" x14ac:dyDescent="0.6">
      <c r="AB2995" s="9"/>
    </row>
    <row r="2996" spans="28:28" x14ac:dyDescent="0.6">
      <c r="AB2996" s="9"/>
    </row>
    <row r="2997" spans="28:28" x14ac:dyDescent="0.6">
      <c r="AB2997" s="9"/>
    </row>
    <row r="2998" spans="28:28" x14ac:dyDescent="0.6">
      <c r="AB2998" s="9"/>
    </row>
    <row r="2999" spans="28:28" x14ac:dyDescent="0.6">
      <c r="AB2999" s="9"/>
    </row>
    <row r="3000" spans="28:28" x14ac:dyDescent="0.6">
      <c r="AB3000" s="9"/>
    </row>
    <row r="3001" spans="28:28" x14ac:dyDescent="0.6">
      <c r="AB3001" s="9"/>
    </row>
    <row r="3002" spans="28:28" x14ac:dyDescent="0.6">
      <c r="AB3002" s="9"/>
    </row>
    <row r="3003" spans="28:28" x14ac:dyDescent="0.6">
      <c r="AB3003" s="9"/>
    </row>
    <row r="3004" spans="28:28" x14ac:dyDescent="0.6">
      <c r="AB3004" s="9"/>
    </row>
    <row r="3005" spans="28:28" x14ac:dyDescent="0.6">
      <c r="AB3005" s="9"/>
    </row>
    <row r="3006" spans="28:28" x14ac:dyDescent="0.6">
      <c r="AB3006" s="9"/>
    </row>
    <row r="3007" spans="28:28" x14ac:dyDescent="0.6">
      <c r="AB3007" s="9"/>
    </row>
    <row r="3008" spans="28:28" x14ac:dyDescent="0.6">
      <c r="AB3008" s="9"/>
    </row>
    <row r="3009" spans="28:28" x14ac:dyDescent="0.6">
      <c r="AB3009" s="9"/>
    </row>
    <row r="3010" spans="28:28" x14ac:dyDescent="0.6">
      <c r="AB3010" s="9"/>
    </row>
    <row r="3011" spans="28:28" x14ac:dyDescent="0.6">
      <c r="AB3011" s="9"/>
    </row>
    <row r="3012" spans="28:28" x14ac:dyDescent="0.6">
      <c r="AB3012" s="9"/>
    </row>
    <row r="3013" spans="28:28" x14ac:dyDescent="0.6">
      <c r="AB3013" s="9"/>
    </row>
    <row r="3014" spans="28:28" x14ac:dyDescent="0.6">
      <c r="AB3014" s="9"/>
    </row>
    <row r="3015" spans="28:28" x14ac:dyDescent="0.6">
      <c r="AB3015" s="9"/>
    </row>
    <row r="3016" spans="28:28" x14ac:dyDescent="0.6">
      <c r="AB3016" s="9"/>
    </row>
    <row r="3017" spans="28:28" x14ac:dyDescent="0.6">
      <c r="AB3017" s="9"/>
    </row>
    <row r="3018" spans="28:28" x14ac:dyDescent="0.6">
      <c r="AB3018" s="9"/>
    </row>
    <row r="3019" spans="28:28" x14ac:dyDescent="0.6">
      <c r="AB3019" s="9"/>
    </row>
    <row r="3020" spans="28:28" x14ac:dyDescent="0.6">
      <c r="AB3020" s="9"/>
    </row>
    <row r="3021" spans="28:28" x14ac:dyDescent="0.6">
      <c r="AB3021" s="9"/>
    </row>
    <row r="3022" spans="28:28" x14ac:dyDescent="0.6">
      <c r="AB3022" s="9"/>
    </row>
    <row r="3023" spans="28:28" x14ac:dyDescent="0.6">
      <c r="AB3023" s="9"/>
    </row>
    <row r="3024" spans="28:28" x14ac:dyDescent="0.6">
      <c r="AB3024" s="9"/>
    </row>
    <row r="3025" spans="28:28" x14ac:dyDescent="0.6">
      <c r="AB3025" s="9"/>
    </row>
    <row r="3026" spans="28:28" x14ac:dyDescent="0.6">
      <c r="AB3026" s="9"/>
    </row>
    <row r="3027" spans="28:28" x14ac:dyDescent="0.6">
      <c r="AB3027" s="9"/>
    </row>
    <row r="3028" spans="28:28" x14ac:dyDescent="0.6">
      <c r="AB3028" s="9"/>
    </row>
    <row r="3029" spans="28:28" x14ac:dyDescent="0.6">
      <c r="AB3029" s="9"/>
    </row>
    <row r="3030" spans="28:28" x14ac:dyDescent="0.6">
      <c r="AB3030" s="9"/>
    </row>
    <row r="3031" spans="28:28" x14ac:dyDescent="0.6">
      <c r="AB3031" s="9"/>
    </row>
    <row r="3032" spans="28:28" x14ac:dyDescent="0.6">
      <c r="AB3032" s="9"/>
    </row>
    <row r="3033" spans="28:28" x14ac:dyDescent="0.6">
      <c r="AB3033" s="9"/>
    </row>
    <row r="3034" spans="28:28" x14ac:dyDescent="0.6">
      <c r="AB3034" s="9"/>
    </row>
    <row r="3035" spans="28:28" x14ac:dyDescent="0.6">
      <c r="AB3035" s="9"/>
    </row>
    <row r="3036" spans="28:28" x14ac:dyDescent="0.6">
      <c r="AB3036" s="9"/>
    </row>
    <row r="3037" spans="28:28" x14ac:dyDescent="0.6">
      <c r="AB3037" s="9"/>
    </row>
    <row r="3038" spans="28:28" x14ac:dyDescent="0.6">
      <c r="AB3038" s="9"/>
    </row>
    <row r="3039" spans="28:28" x14ac:dyDescent="0.6">
      <c r="AB3039" s="9"/>
    </row>
    <row r="3040" spans="28:28" x14ac:dyDescent="0.6">
      <c r="AB3040" s="9"/>
    </row>
    <row r="3041" spans="28:28" x14ac:dyDescent="0.6">
      <c r="AB3041" s="9"/>
    </row>
    <row r="3042" spans="28:28" x14ac:dyDescent="0.6">
      <c r="AB3042" s="9"/>
    </row>
    <row r="3043" spans="28:28" x14ac:dyDescent="0.6">
      <c r="AB3043" s="9"/>
    </row>
    <row r="3044" spans="28:28" x14ac:dyDescent="0.6">
      <c r="AB3044" s="9"/>
    </row>
    <row r="3045" spans="28:28" x14ac:dyDescent="0.6">
      <c r="AB3045" s="9"/>
    </row>
    <row r="3046" spans="28:28" x14ac:dyDescent="0.6">
      <c r="AB3046" s="9"/>
    </row>
    <row r="3047" spans="28:28" x14ac:dyDescent="0.6">
      <c r="AB3047" s="9"/>
    </row>
    <row r="3048" spans="28:28" x14ac:dyDescent="0.6">
      <c r="AB3048" s="9"/>
    </row>
    <row r="3049" spans="28:28" x14ac:dyDescent="0.6">
      <c r="AB3049" s="9"/>
    </row>
    <row r="3050" spans="28:28" x14ac:dyDescent="0.6">
      <c r="AB3050" s="9"/>
    </row>
    <row r="3051" spans="28:28" x14ac:dyDescent="0.6">
      <c r="AB3051" s="9"/>
    </row>
    <row r="3052" spans="28:28" x14ac:dyDescent="0.6">
      <c r="AB3052" s="9"/>
    </row>
    <row r="3053" spans="28:28" x14ac:dyDescent="0.6">
      <c r="AB3053" s="9"/>
    </row>
    <row r="3054" spans="28:28" x14ac:dyDescent="0.6">
      <c r="AB3054" s="9"/>
    </row>
    <row r="3055" spans="28:28" x14ac:dyDescent="0.6">
      <c r="AB3055" s="9"/>
    </row>
    <row r="3056" spans="28:28" x14ac:dyDescent="0.6">
      <c r="AB3056" s="9"/>
    </row>
    <row r="3057" spans="28:28" x14ac:dyDescent="0.6">
      <c r="AB3057" s="9"/>
    </row>
    <row r="3058" spans="28:28" x14ac:dyDescent="0.6">
      <c r="AB3058" s="9"/>
    </row>
    <row r="3059" spans="28:28" x14ac:dyDescent="0.6">
      <c r="AB3059" s="9"/>
    </row>
    <row r="3060" spans="28:28" x14ac:dyDescent="0.6">
      <c r="AB3060" s="9"/>
    </row>
    <row r="3061" spans="28:28" x14ac:dyDescent="0.6">
      <c r="AB3061" s="9"/>
    </row>
    <row r="3062" spans="28:28" x14ac:dyDescent="0.6">
      <c r="AB3062" s="9"/>
    </row>
    <row r="3063" spans="28:28" x14ac:dyDescent="0.6">
      <c r="AB3063" s="9"/>
    </row>
    <row r="3064" spans="28:28" x14ac:dyDescent="0.6">
      <c r="AB3064" s="9"/>
    </row>
    <row r="3065" spans="28:28" x14ac:dyDescent="0.6">
      <c r="AB3065" s="9"/>
    </row>
    <row r="3066" spans="28:28" x14ac:dyDescent="0.6">
      <c r="AB3066" s="9"/>
    </row>
    <row r="3067" spans="28:28" x14ac:dyDescent="0.6">
      <c r="AB3067" s="9"/>
    </row>
    <row r="3068" spans="28:28" x14ac:dyDescent="0.6">
      <c r="AB3068" s="9"/>
    </row>
    <row r="3069" spans="28:28" x14ac:dyDescent="0.6">
      <c r="AB3069" s="9"/>
    </row>
    <row r="3070" spans="28:28" x14ac:dyDescent="0.6">
      <c r="AB3070" s="9"/>
    </row>
    <row r="3071" spans="28:28" x14ac:dyDescent="0.6">
      <c r="AB3071" s="9"/>
    </row>
    <row r="3072" spans="28:28" x14ac:dyDescent="0.6">
      <c r="AB3072" s="9"/>
    </row>
    <row r="3073" spans="28:28" x14ac:dyDescent="0.6">
      <c r="AB3073" s="9"/>
    </row>
    <row r="3074" spans="28:28" x14ac:dyDescent="0.6">
      <c r="AB3074" s="9"/>
    </row>
    <row r="3075" spans="28:28" x14ac:dyDescent="0.6">
      <c r="AB3075" s="9"/>
    </row>
  </sheetData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710"/>
  <sheetViews>
    <sheetView topLeftCell="J1" zoomScale="68" zoomScaleNormal="55" workbookViewId="0">
      <selection activeCell="R17" sqref="R17"/>
    </sheetView>
  </sheetViews>
  <sheetFormatPr defaultRowHeight="16.899999999999999" x14ac:dyDescent="0.6"/>
  <cols>
    <col min="10" max="10" width="16.5" bestFit="1" customWidth="1"/>
    <col min="11" max="15" width="16.5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100</v>
      </c>
      <c r="AA1" s="1" t="s">
        <v>99</v>
      </c>
      <c r="AB1" s="1" t="s">
        <v>51</v>
      </c>
      <c r="AC1" s="1" t="s">
        <v>50</v>
      </c>
      <c r="AD1" s="20" t="s">
        <v>96</v>
      </c>
    </row>
    <row r="2" spans="1:30" x14ac:dyDescent="0.6">
      <c r="A2">
        <v>2016</v>
      </c>
      <c r="B2">
        <v>1</v>
      </c>
      <c r="C2">
        <v>1</v>
      </c>
      <c r="D2">
        <f>WEEKDAY(DATE(A2,B2,C2), 2)</f>
        <v>5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67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4103.4000000000005</v>
      </c>
      <c r="M2" s="12">
        <f t="shared" ref="M2:M65" si="2">L2*0.17</f>
        <v>697.57800000000009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3741.8</v>
      </c>
      <c r="O2" s="12">
        <f t="shared" ref="O2:O65" si="3">N2*0.17</f>
        <v>636.10600000000011</v>
      </c>
      <c r="P2">
        <v>41034</v>
      </c>
      <c r="Q2">
        <v>37418</v>
      </c>
      <c r="R2">
        <v>0.82333076115284631</v>
      </c>
      <c r="S2">
        <v>0.1766692388471538</v>
      </c>
      <c r="T2">
        <v>0.55984404460161841</v>
      </c>
      <c r="U2">
        <v>0.34972649402677392</v>
      </c>
      <c r="V2">
        <v>0.12956301740319259</v>
      </c>
      <c r="W2" s="2">
        <v>1595</v>
      </c>
      <c r="X2" s="2">
        <f>W2-1285</f>
        <v>310</v>
      </c>
      <c r="Y2">
        <v>1149</v>
      </c>
      <c r="Z2">
        <v>1491.7161849411989</v>
      </c>
      <c r="AA2">
        <v>1595</v>
      </c>
      <c r="AB2" s="9">
        <v>8.1999999999999993</v>
      </c>
      <c r="AC2">
        <v>0</v>
      </c>
      <c r="AD2">
        <f>AB2*AC2</f>
        <v>0</v>
      </c>
    </row>
    <row r="3" spans="1:30" x14ac:dyDescent="0.6">
      <c r="A3">
        <v>2016</v>
      </c>
      <c r="B3">
        <v>1</v>
      </c>
      <c r="C3">
        <v>2</v>
      </c>
      <c r="D3">
        <f t="shared" ref="D3:D66" si="4">WEEKDAY(DATE(A3,B3,C3), 2)</f>
        <v>6</v>
      </c>
      <c r="E3" t="s">
        <v>10</v>
      </c>
      <c r="F3" t="s">
        <v>15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>
        <f t="shared" si="0"/>
        <v>0</v>
      </c>
      <c r="I3">
        <f t="shared" si="1"/>
        <v>1</v>
      </c>
      <c r="J3" s="12" t="s">
        <v>67</v>
      </c>
      <c r="K3" s="12"/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3000</v>
      </c>
      <c r="M3" s="13">
        <f t="shared" si="2"/>
        <v>510.00000000000006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4137.6000000000004</v>
      </c>
      <c r="O3" s="13">
        <f t="shared" si="3"/>
        <v>703.39200000000017</v>
      </c>
      <c r="P3">
        <v>30000</v>
      </c>
      <c r="Q3">
        <v>41376</v>
      </c>
      <c r="R3">
        <v>0.81580351785940131</v>
      </c>
      <c r="S3">
        <v>0.18419648214059881</v>
      </c>
      <c r="T3">
        <v>0.58210808427772065</v>
      </c>
      <c r="U3">
        <v>0.3217377445126845</v>
      </c>
      <c r="V3">
        <v>6.6364857787925904E-2</v>
      </c>
      <c r="W3" s="2">
        <v>1404</v>
      </c>
      <c r="X3" s="2">
        <f t="shared" ref="X3:X66" si="5">W3-W2</f>
        <v>-191</v>
      </c>
      <c r="Y3">
        <v>1149</v>
      </c>
      <c r="Z3">
        <v>1356.706788555103</v>
      </c>
      <c r="AA3">
        <v>1404</v>
      </c>
      <c r="AB3" s="9">
        <v>12.5</v>
      </c>
      <c r="AC3">
        <v>0</v>
      </c>
      <c r="AD3">
        <f t="shared" ref="AD3:AD66" si="6">AB3*AC3</f>
        <v>0</v>
      </c>
    </row>
    <row r="4" spans="1:30" x14ac:dyDescent="0.6">
      <c r="A4">
        <v>2016</v>
      </c>
      <c r="B4">
        <v>1</v>
      </c>
      <c r="C4">
        <v>3</v>
      </c>
      <c r="D4">
        <f t="shared" si="4"/>
        <v>7</v>
      </c>
      <c r="E4" t="s">
        <v>10</v>
      </c>
      <c r="F4" t="s">
        <v>17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>
        <f t="shared" si="0"/>
        <v>0</v>
      </c>
      <c r="I4">
        <f t="shared" si="1"/>
        <v>1</v>
      </c>
      <c r="J4" s="12" t="s">
        <v>67</v>
      </c>
      <c r="K4" s="12"/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3695.4</v>
      </c>
      <c r="M4" s="13">
        <f t="shared" si="2"/>
        <v>628.21800000000007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4508.1000000000004</v>
      </c>
      <c r="O4" s="13">
        <f t="shared" si="3"/>
        <v>766.37700000000007</v>
      </c>
      <c r="P4">
        <v>36954</v>
      </c>
      <c r="Q4">
        <v>45081</v>
      </c>
      <c r="R4">
        <v>0.81079484452749595</v>
      </c>
      <c r="S4">
        <v>0.18920515547250411</v>
      </c>
      <c r="T4">
        <v>0.56225366003001098</v>
      </c>
      <c r="U4">
        <v>0.34414930428861118</v>
      </c>
      <c r="V4">
        <v>0.34594941374696658</v>
      </c>
      <c r="W4" s="2">
        <v>1322</v>
      </c>
      <c r="X4" s="2">
        <f t="shared" si="5"/>
        <v>-82</v>
      </c>
      <c r="Y4">
        <v>1149</v>
      </c>
      <c r="Z4">
        <v>1470.195330013386</v>
      </c>
      <c r="AA4">
        <v>1470.195330013386</v>
      </c>
      <c r="AB4" s="9">
        <v>13</v>
      </c>
      <c r="AC4">
        <v>0</v>
      </c>
      <c r="AD4">
        <f t="shared" si="6"/>
        <v>0</v>
      </c>
    </row>
    <row r="5" spans="1:30" x14ac:dyDescent="0.6">
      <c r="A5">
        <v>2016</v>
      </c>
      <c r="B5">
        <v>1</v>
      </c>
      <c r="C5">
        <v>4</v>
      </c>
      <c r="D5">
        <f t="shared" si="4"/>
        <v>1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5722.95</v>
      </c>
      <c r="M5" s="13">
        <f t="shared" si="2"/>
        <v>972.90150000000006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6023.4</v>
      </c>
      <c r="O5" s="13">
        <f t="shared" si="3"/>
        <v>1023.9780000000001</v>
      </c>
      <c r="P5">
        <v>38153</v>
      </c>
      <c r="Q5">
        <v>40156</v>
      </c>
      <c r="R5">
        <v>0.89623972750191938</v>
      </c>
      <c r="S5">
        <v>0.10376027249808061</v>
      </c>
      <c r="T5">
        <v>0.54644185231183451</v>
      </c>
      <c r="U5">
        <v>0.37676510535245022</v>
      </c>
      <c r="V5">
        <v>0.21697873584073729</v>
      </c>
      <c r="W5" s="2">
        <v>1148</v>
      </c>
      <c r="X5" s="2">
        <f t="shared" si="5"/>
        <v>-174</v>
      </c>
      <c r="Y5">
        <v>1149</v>
      </c>
      <c r="Z5">
        <v>1027.414061993549</v>
      </c>
      <c r="AA5">
        <v>1148</v>
      </c>
      <c r="AB5" s="9">
        <v>11.7</v>
      </c>
      <c r="AC5">
        <v>0</v>
      </c>
      <c r="AD5">
        <f t="shared" si="6"/>
        <v>0</v>
      </c>
    </row>
    <row r="6" spans="1:30" x14ac:dyDescent="0.6">
      <c r="A6">
        <v>2016</v>
      </c>
      <c r="B6">
        <v>1</v>
      </c>
      <c r="C6">
        <v>5</v>
      </c>
      <c r="D6">
        <f t="shared" si="4"/>
        <v>2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5313.9</v>
      </c>
      <c r="M6" s="13">
        <f t="shared" si="2"/>
        <v>903.36300000000006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5070.1499999999996</v>
      </c>
      <c r="O6" s="13">
        <f t="shared" si="3"/>
        <v>861.92550000000006</v>
      </c>
      <c r="P6">
        <v>35426</v>
      </c>
      <c r="Q6">
        <v>33801</v>
      </c>
      <c r="R6">
        <v>0.87985162571986475</v>
      </c>
      <c r="S6">
        <v>0.12014837428013531</v>
      </c>
      <c r="T6">
        <v>0.57462966624317779</v>
      </c>
      <c r="U6">
        <v>0.33746608788669408</v>
      </c>
      <c r="V6">
        <v>0.21247279948093351</v>
      </c>
      <c r="W6" s="2">
        <v>1309</v>
      </c>
      <c r="X6" s="2">
        <f t="shared" si="5"/>
        <v>161</v>
      </c>
      <c r="Y6">
        <v>1149</v>
      </c>
      <c r="Z6">
        <v>1147.3147191869559</v>
      </c>
      <c r="AA6">
        <v>1309</v>
      </c>
      <c r="AB6" s="9">
        <v>8.5</v>
      </c>
      <c r="AC6">
        <v>6.2</v>
      </c>
      <c r="AD6">
        <f t="shared" si="6"/>
        <v>52.7</v>
      </c>
    </row>
    <row r="7" spans="1:30" x14ac:dyDescent="0.6">
      <c r="A7">
        <v>2016</v>
      </c>
      <c r="B7">
        <v>1</v>
      </c>
      <c r="C7">
        <v>6</v>
      </c>
      <c r="D7">
        <f t="shared" si="4"/>
        <v>3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5110.8</v>
      </c>
      <c r="M7" s="13">
        <f t="shared" si="2"/>
        <v>868.83600000000013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5038.6499999999996</v>
      </c>
      <c r="O7" s="13">
        <f t="shared" si="3"/>
        <v>856.57050000000004</v>
      </c>
      <c r="P7">
        <v>34072</v>
      </c>
      <c r="Q7">
        <v>33591</v>
      </c>
      <c r="R7">
        <v>0.89011826332964405</v>
      </c>
      <c r="S7">
        <v>0.109881736670356</v>
      </c>
      <c r="T7">
        <v>0.56513047595595911</v>
      </c>
      <c r="U7">
        <v>0.35724813918353621</v>
      </c>
      <c r="V7">
        <v>8.1353698674332703E-2</v>
      </c>
      <c r="W7" s="2">
        <v>1308</v>
      </c>
      <c r="X7" s="2">
        <f t="shared" si="5"/>
        <v>-1</v>
      </c>
      <c r="Y7">
        <v>1149</v>
      </c>
      <c r="Z7">
        <v>1051.5755983140391</v>
      </c>
      <c r="AA7">
        <v>1308</v>
      </c>
      <c r="AB7" s="9">
        <v>7.3</v>
      </c>
      <c r="AC7">
        <v>0</v>
      </c>
      <c r="AD7">
        <f t="shared" si="6"/>
        <v>0</v>
      </c>
    </row>
    <row r="8" spans="1:30" x14ac:dyDescent="0.6">
      <c r="A8">
        <v>2016</v>
      </c>
      <c r="B8">
        <v>1</v>
      </c>
      <c r="C8">
        <v>7</v>
      </c>
      <c r="D8">
        <f t="shared" si="4"/>
        <v>4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5732.7</v>
      </c>
      <c r="M8" s="13">
        <f t="shared" si="2"/>
        <v>974.55900000000008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5208</v>
      </c>
      <c r="O8" s="13">
        <f t="shared" si="3"/>
        <v>885.36</v>
      </c>
      <c r="P8">
        <v>38218</v>
      </c>
      <c r="Q8">
        <v>34720</v>
      </c>
      <c r="R8">
        <v>0.80320006000746036</v>
      </c>
      <c r="S8">
        <v>0.19679993999253961</v>
      </c>
      <c r="T8">
        <v>0.54476882906837754</v>
      </c>
      <c r="U8">
        <v>0.32434114329112029</v>
      </c>
      <c r="V8">
        <v>5.1432754014871407E-2</v>
      </c>
      <c r="W8" s="2">
        <v>1314</v>
      </c>
      <c r="X8" s="2">
        <f t="shared" si="5"/>
        <v>6</v>
      </c>
      <c r="Y8">
        <v>1149</v>
      </c>
      <c r="Z8">
        <v>1262.5992028206181</v>
      </c>
      <c r="AA8">
        <v>1314</v>
      </c>
      <c r="AB8" s="9">
        <v>7</v>
      </c>
      <c r="AC8">
        <v>0</v>
      </c>
      <c r="AD8">
        <f t="shared" si="6"/>
        <v>0</v>
      </c>
    </row>
    <row r="9" spans="1:30" x14ac:dyDescent="0.6">
      <c r="A9">
        <v>2016</v>
      </c>
      <c r="B9">
        <v>1</v>
      </c>
      <c r="C9">
        <v>8</v>
      </c>
      <c r="D9">
        <f t="shared" si="4"/>
        <v>5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3713.5</v>
      </c>
      <c r="M9" s="13">
        <f t="shared" si="2"/>
        <v>631.29500000000007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3569.8</v>
      </c>
      <c r="O9" s="13">
        <f t="shared" si="3"/>
        <v>606.8660000000001</v>
      </c>
      <c r="P9">
        <v>37135</v>
      </c>
      <c r="Q9">
        <v>35698</v>
      </c>
      <c r="R9">
        <v>0.73173252682395107</v>
      </c>
      <c r="S9">
        <v>0.26826747317604888</v>
      </c>
      <c r="T9">
        <v>0.55676680324534666</v>
      </c>
      <c r="U9">
        <v>0.30525841670792891</v>
      </c>
      <c r="V9">
        <v>8.6077744029045264E-2</v>
      </c>
      <c r="W9" s="2">
        <v>1233</v>
      </c>
      <c r="X9" s="2">
        <f t="shared" si="5"/>
        <v>-81</v>
      </c>
      <c r="Y9">
        <v>1149</v>
      </c>
      <c r="Z9">
        <v>1414.2444066089231</v>
      </c>
      <c r="AA9">
        <v>1414.2444066089231</v>
      </c>
      <c r="AB9" s="9">
        <v>6</v>
      </c>
      <c r="AC9">
        <v>0.1</v>
      </c>
      <c r="AD9">
        <f t="shared" si="6"/>
        <v>0.60000000000000009</v>
      </c>
    </row>
    <row r="10" spans="1:30" x14ac:dyDescent="0.6">
      <c r="A10">
        <v>2016</v>
      </c>
      <c r="B10">
        <v>1</v>
      </c>
      <c r="C10">
        <v>9</v>
      </c>
      <c r="D10">
        <f t="shared" si="4"/>
        <v>6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3625.2000000000003</v>
      </c>
      <c r="M10" s="13">
        <f t="shared" si="2"/>
        <v>616.28400000000011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3532.6000000000004</v>
      </c>
      <c r="O10" s="13">
        <f t="shared" si="3"/>
        <v>600.54200000000014</v>
      </c>
      <c r="P10">
        <v>36252</v>
      </c>
      <c r="Q10">
        <v>35326</v>
      </c>
      <c r="R10">
        <v>0.84973260481420587</v>
      </c>
      <c r="S10">
        <v>0.1502673951857941</v>
      </c>
      <c r="T10">
        <v>0.55329509735837945</v>
      </c>
      <c r="U10">
        <v>0.33797925843558141</v>
      </c>
      <c r="V10">
        <v>4.5745441412936537E-2</v>
      </c>
      <c r="W10" s="2">
        <v>1447</v>
      </c>
      <c r="X10" s="2">
        <f t="shared" si="5"/>
        <v>214</v>
      </c>
      <c r="Y10">
        <v>1149</v>
      </c>
      <c r="Z10">
        <v>1199.1610879351531</v>
      </c>
      <c r="AA10">
        <v>1447</v>
      </c>
      <c r="AB10" s="9">
        <v>7</v>
      </c>
      <c r="AC10">
        <v>0</v>
      </c>
      <c r="AD10">
        <f t="shared" si="6"/>
        <v>0</v>
      </c>
    </row>
    <row r="11" spans="1:30" x14ac:dyDescent="0.6">
      <c r="A11">
        <v>2016</v>
      </c>
      <c r="B11">
        <v>1</v>
      </c>
      <c r="C11">
        <v>10</v>
      </c>
      <c r="D11">
        <f t="shared" si="4"/>
        <v>7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3883</v>
      </c>
      <c r="M11" s="13">
        <f t="shared" si="2"/>
        <v>660.11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4100.7</v>
      </c>
      <c r="O11" s="13">
        <f t="shared" si="3"/>
        <v>697.11900000000003</v>
      </c>
      <c r="P11">
        <v>38830</v>
      </c>
      <c r="Q11">
        <v>41007</v>
      </c>
      <c r="R11">
        <v>0.76542644608243382</v>
      </c>
      <c r="S11">
        <v>0.23457355391756621</v>
      </c>
      <c r="T11">
        <v>0.53733278940463269</v>
      </c>
      <c r="U11">
        <v>0.32892733810358787</v>
      </c>
      <c r="V11">
        <v>5.8194645761326318E-2</v>
      </c>
      <c r="W11" s="2">
        <v>1308</v>
      </c>
      <c r="X11" s="2">
        <f t="shared" si="5"/>
        <v>-139</v>
      </c>
      <c r="Y11">
        <v>1149</v>
      </c>
      <c r="Z11">
        <v>1381.3926750683679</v>
      </c>
      <c r="AA11">
        <v>1381.3926750683679</v>
      </c>
      <c r="AB11" s="9">
        <v>8.1</v>
      </c>
      <c r="AC11">
        <v>0</v>
      </c>
      <c r="AD11">
        <f t="shared" si="6"/>
        <v>0</v>
      </c>
    </row>
    <row r="12" spans="1:30" x14ac:dyDescent="0.6">
      <c r="A12">
        <v>2016</v>
      </c>
      <c r="B12">
        <v>1</v>
      </c>
      <c r="C12">
        <v>11</v>
      </c>
      <c r="D12">
        <f t="shared" si="4"/>
        <v>1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5629.5</v>
      </c>
      <c r="M12" s="13">
        <f t="shared" si="2"/>
        <v>957.0150000000001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5621.7</v>
      </c>
      <c r="O12" s="13">
        <f t="shared" si="3"/>
        <v>955.68900000000008</v>
      </c>
      <c r="P12">
        <v>37530</v>
      </c>
      <c r="Q12">
        <v>37478</v>
      </c>
      <c r="R12">
        <v>0.84484256399824353</v>
      </c>
      <c r="S12">
        <v>0.15515743600175649</v>
      </c>
      <c r="T12">
        <v>0.58952871043388289</v>
      </c>
      <c r="U12">
        <v>0.33932868086012102</v>
      </c>
      <c r="V12">
        <v>0.2039862750689323</v>
      </c>
      <c r="W12" s="2">
        <v>1264</v>
      </c>
      <c r="X12" s="2">
        <f t="shared" si="5"/>
        <v>-44</v>
      </c>
      <c r="Y12">
        <v>1149</v>
      </c>
      <c r="Z12">
        <v>1199.153285540915</v>
      </c>
      <c r="AA12">
        <v>1264</v>
      </c>
      <c r="AB12" s="9">
        <v>6.1</v>
      </c>
      <c r="AC12">
        <v>0</v>
      </c>
      <c r="AD12">
        <f t="shared" si="6"/>
        <v>0</v>
      </c>
    </row>
    <row r="13" spans="1:30" x14ac:dyDescent="0.6">
      <c r="A13">
        <v>2016</v>
      </c>
      <c r="B13">
        <v>1</v>
      </c>
      <c r="C13">
        <v>12</v>
      </c>
      <c r="D13">
        <f t="shared" si="4"/>
        <v>2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5356.5</v>
      </c>
      <c r="M13" s="13">
        <f t="shared" si="2"/>
        <v>910.60500000000002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5227.3499999999995</v>
      </c>
      <c r="O13" s="13">
        <f t="shared" si="3"/>
        <v>888.64949999999999</v>
      </c>
      <c r="P13">
        <v>35710</v>
      </c>
      <c r="Q13">
        <v>34849</v>
      </c>
      <c r="R13">
        <v>0.76078808581963875</v>
      </c>
      <c r="S13">
        <v>0.23921191418036131</v>
      </c>
      <c r="T13">
        <v>0.60693831005908416</v>
      </c>
      <c r="U13">
        <v>0.30024670293771039</v>
      </c>
      <c r="V13">
        <v>3.8294189934515603E-2</v>
      </c>
      <c r="W13" s="2">
        <v>1327</v>
      </c>
      <c r="X13" s="2">
        <f t="shared" si="5"/>
        <v>63</v>
      </c>
      <c r="Y13">
        <v>1149</v>
      </c>
      <c r="Z13">
        <v>1368.9488192985521</v>
      </c>
      <c r="AA13">
        <v>1368.9488192985521</v>
      </c>
      <c r="AB13" s="9">
        <v>4.9000000000000004</v>
      </c>
      <c r="AC13">
        <v>0</v>
      </c>
      <c r="AD13">
        <f t="shared" si="6"/>
        <v>0</v>
      </c>
    </row>
    <row r="14" spans="1:30" x14ac:dyDescent="0.6">
      <c r="A14">
        <v>2016</v>
      </c>
      <c r="B14">
        <v>1</v>
      </c>
      <c r="C14">
        <v>13</v>
      </c>
      <c r="D14">
        <f t="shared" si="4"/>
        <v>3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5115.1499999999996</v>
      </c>
      <c r="M14" s="13">
        <f t="shared" si="2"/>
        <v>869.57550000000003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5228.3999999999996</v>
      </c>
      <c r="O14" s="13">
        <f t="shared" si="3"/>
        <v>888.82799999999997</v>
      </c>
      <c r="P14">
        <v>34101</v>
      </c>
      <c r="Q14">
        <v>34856</v>
      </c>
      <c r="R14">
        <v>0.83045005131972682</v>
      </c>
      <c r="S14">
        <v>0.1695499486802732</v>
      </c>
      <c r="T14">
        <v>0.58487479816816335</v>
      </c>
      <c r="U14">
        <v>0.33305875229834858</v>
      </c>
      <c r="V14">
        <v>0.1066386686021247</v>
      </c>
      <c r="W14" s="2">
        <v>1388</v>
      </c>
      <c r="X14" s="2">
        <f t="shared" si="5"/>
        <v>61</v>
      </c>
      <c r="Y14">
        <v>1149</v>
      </c>
      <c r="Z14">
        <v>1201.3309446221681</v>
      </c>
      <c r="AA14">
        <v>1388</v>
      </c>
      <c r="AB14" s="9">
        <v>4.5999999999999996</v>
      </c>
      <c r="AC14">
        <v>0.1</v>
      </c>
      <c r="AD14">
        <f t="shared" si="6"/>
        <v>0.45999999999999996</v>
      </c>
    </row>
    <row r="15" spans="1:30" x14ac:dyDescent="0.6">
      <c r="A15">
        <v>2016</v>
      </c>
      <c r="B15">
        <v>1</v>
      </c>
      <c r="C15">
        <v>14</v>
      </c>
      <c r="D15">
        <f t="shared" si="4"/>
        <v>4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5783.55</v>
      </c>
      <c r="M15" s="13">
        <f t="shared" si="2"/>
        <v>983.20350000000008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5635.5</v>
      </c>
      <c r="O15" s="13">
        <f t="shared" si="3"/>
        <v>958.03500000000008</v>
      </c>
      <c r="P15">
        <v>38557</v>
      </c>
      <c r="Q15">
        <v>37570</v>
      </c>
      <c r="R15">
        <v>0.75909106254320069</v>
      </c>
      <c r="S15">
        <v>0.24090893745679931</v>
      </c>
      <c r="T15">
        <v>0.53126068165425167</v>
      </c>
      <c r="U15">
        <v>0.31050645836480412</v>
      </c>
      <c r="V15">
        <v>9.6805318912057875E-2</v>
      </c>
      <c r="W15" s="2">
        <v>1374</v>
      </c>
      <c r="X15" s="2">
        <f t="shared" si="5"/>
        <v>-14</v>
      </c>
      <c r="Y15">
        <v>1149</v>
      </c>
      <c r="Z15">
        <v>1325.156736077412</v>
      </c>
      <c r="AA15">
        <v>1374</v>
      </c>
      <c r="AB15" s="9">
        <v>6.4</v>
      </c>
      <c r="AC15">
        <v>0</v>
      </c>
      <c r="AD15">
        <f t="shared" si="6"/>
        <v>0</v>
      </c>
    </row>
    <row r="16" spans="1:30" x14ac:dyDescent="0.6">
      <c r="A16">
        <v>2016</v>
      </c>
      <c r="B16">
        <v>1</v>
      </c>
      <c r="C16">
        <v>15</v>
      </c>
      <c r="D16">
        <f t="shared" si="4"/>
        <v>5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3823.3</v>
      </c>
      <c r="M16" s="13">
        <f t="shared" si="2"/>
        <v>649.96100000000013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3646.6000000000004</v>
      </c>
      <c r="O16" s="13">
        <f t="shared" si="3"/>
        <v>619.92200000000014</v>
      </c>
      <c r="P16">
        <v>38233</v>
      </c>
      <c r="Q16">
        <v>36466</v>
      </c>
      <c r="R16">
        <v>0.82193452500942854</v>
      </c>
      <c r="S16">
        <v>0.17806547499057149</v>
      </c>
      <c r="T16">
        <v>0.56127805739097691</v>
      </c>
      <c r="U16">
        <v>0.34762016805463769</v>
      </c>
      <c r="V16">
        <v>5.5891537523088917E-2</v>
      </c>
      <c r="W16" s="2">
        <v>1296</v>
      </c>
      <c r="X16" s="2">
        <f t="shared" si="5"/>
        <v>-78</v>
      </c>
      <c r="Y16">
        <v>1149</v>
      </c>
      <c r="Z16">
        <v>1277.004287793249</v>
      </c>
      <c r="AA16">
        <v>1296</v>
      </c>
      <c r="AB16" s="9">
        <v>7.1</v>
      </c>
      <c r="AC16">
        <v>0</v>
      </c>
      <c r="AD16">
        <f t="shared" si="6"/>
        <v>0</v>
      </c>
    </row>
    <row r="17" spans="1:30" x14ac:dyDescent="0.6">
      <c r="A17">
        <v>2016</v>
      </c>
      <c r="B17">
        <v>1</v>
      </c>
      <c r="C17">
        <v>16</v>
      </c>
      <c r="D17">
        <f t="shared" si="4"/>
        <v>6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3771.1000000000004</v>
      </c>
      <c r="M17" s="13">
        <f t="shared" si="2"/>
        <v>641.0870000000001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3712.8</v>
      </c>
      <c r="O17" s="13">
        <f t="shared" si="3"/>
        <v>631.17600000000004</v>
      </c>
      <c r="P17">
        <v>37711</v>
      </c>
      <c r="Q17">
        <v>37128</v>
      </c>
      <c r="R17">
        <v>0.80525168746688436</v>
      </c>
      <c r="S17">
        <v>0.19474831253311559</v>
      </c>
      <c r="T17">
        <v>0.60516926087628431</v>
      </c>
      <c r="U17">
        <v>0.3068689318821044</v>
      </c>
      <c r="V17">
        <v>0.20732920055129919</v>
      </c>
      <c r="W17" s="2">
        <v>1514</v>
      </c>
      <c r="X17" s="2">
        <f t="shared" si="5"/>
        <v>218</v>
      </c>
      <c r="Y17">
        <v>1149</v>
      </c>
      <c r="Z17">
        <v>1390.771708920053</v>
      </c>
      <c r="AA17">
        <v>1514</v>
      </c>
      <c r="AB17" s="9">
        <v>7.5</v>
      </c>
      <c r="AC17">
        <v>0</v>
      </c>
      <c r="AD17">
        <f t="shared" si="6"/>
        <v>0</v>
      </c>
    </row>
    <row r="18" spans="1:30" x14ac:dyDescent="0.6">
      <c r="A18">
        <v>2016</v>
      </c>
      <c r="B18">
        <v>1</v>
      </c>
      <c r="C18">
        <v>17</v>
      </c>
      <c r="D18">
        <f t="shared" si="4"/>
        <v>7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3881</v>
      </c>
      <c r="M18" s="13">
        <f t="shared" si="2"/>
        <v>659.7700000000001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4264.4000000000005</v>
      </c>
      <c r="O18" s="13">
        <f t="shared" si="3"/>
        <v>724.94800000000009</v>
      </c>
      <c r="P18">
        <v>38810</v>
      </c>
      <c r="Q18">
        <v>42644</v>
      </c>
      <c r="R18">
        <v>0.81813490918664966</v>
      </c>
      <c r="S18">
        <v>0.18186509081335031</v>
      </c>
      <c r="T18">
        <v>0.53791231015168561</v>
      </c>
      <c r="U18">
        <v>0.34880700412316418</v>
      </c>
      <c r="V18">
        <v>0.32928309787462928</v>
      </c>
      <c r="W18" s="2">
        <v>1599</v>
      </c>
      <c r="X18" s="2">
        <f t="shared" si="5"/>
        <v>85</v>
      </c>
      <c r="Y18">
        <v>1149</v>
      </c>
      <c r="Z18">
        <v>1602.6579267140869</v>
      </c>
      <c r="AA18">
        <v>1602.6579267140869</v>
      </c>
      <c r="AB18" s="9">
        <v>8.9</v>
      </c>
      <c r="AC18">
        <v>33.5</v>
      </c>
      <c r="AD18">
        <f t="shared" si="6"/>
        <v>298.15000000000003</v>
      </c>
    </row>
    <row r="19" spans="1:30" x14ac:dyDescent="0.6">
      <c r="A19">
        <v>2016</v>
      </c>
      <c r="B19">
        <v>1</v>
      </c>
      <c r="C19">
        <v>18</v>
      </c>
      <c r="D19">
        <f t="shared" si="4"/>
        <v>1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5669.8499999999995</v>
      </c>
      <c r="M19" s="13">
        <f t="shared" si="2"/>
        <v>963.87450000000001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5887.05</v>
      </c>
      <c r="O19" s="13">
        <f t="shared" si="3"/>
        <v>1000.7985000000001</v>
      </c>
      <c r="P19">
        <v>37799</v>
      </c>
      <c r="Q19">
        <v>39247</v>
      </c>
      <c r="R19">
        <v>0.85580577437418626</v>
      </c>
      <c r="S19">
        <v>0.14419422562581369</v>
      </c>
      <c r="T19">
        <v>0.58291769313978792</v>
      </c>
      <c r="U19">
        <v>0.34710826042415149</v>
      </c>
      <c r="V19">
        <v>0.31035930248970789</v>
      </c>
      <c r="W19" s="2">
        <v>1318</v>
      </c>
      <c r="X19" s="2">
        <f t="shared" si="5"/>
        <v>-281</v>
      </c>
      <c r="Y19">
        <v>1149</v>
      </c>
      <c r="Z19">
        <v>1190.27501823283</v>
      </c>
      <c r="AA19">
        <v>1318</v>
      </c>
      <c r="AB19" s="9">
        <v>4.0999999999999996</v>
      </c>
      <c r="AC19">
        <v>0.8</v>
      </c>
      <c r="AD19">
        <f t="shared" si="6"/>
        <v>3.28</v>
      </c>
    </row>
    <row r="20" spans="1:30" x14ac:dyDescent="0.6">
      <c r="A20">
        <v>2016</v>
      </c>
      <c r="B20">
        <v>1</v>
      </c>
      <c r="C20">
        <v>19</v>
      </c>
      <c r="D20">
        <f t="shared" si="4"/>
        <v>2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5163.1499999999996</v>
      </c>
      <c r="M20" s="13">
        <f t="shared" si="2"/>
        <v>877.7355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5170.8</v>
      </c>
      <c r="O20" s="13">
        <f t="shared" si="3"/>
        <v>879.03600000000006</v>
      </c>
      <c r="P20">
        <v>34421</v>
      </c>
      <c r="Q20">
        <v>34472</v>
      </c>
      <c r="R20">
        <v>0.87512093552154402</v>
      </c>
      <c r="S20">
        <v>0.124879064478456</v>
      </c>
      <c r="T20">
        <v>0.57927316577101062</v>
      </c>
      <c r="U20">
        <v>0.33527972787861232</v>
      </c>
      <c r="V20">
        <v>0.24609736253435541</v>
      </c>
      <c r="W20" s="2">
        <v>1403</v>
      </c>
      <c r="X20" s="2">
        <f t="shared" si="5"/>
        <v>85</v>
      </c>
      <c r="Y20">
        <v>1149</v>
      </c>
      <c r="Z20">
        <v>1158.184566678342</v>
      </c>
      <c r="AA20">
        <v>1403</v>
      </c>
      <c r="AB20" s="9">
        <v>1.5</v>
      </c>
      <c r="AC20">
        <v>3.2</v>
      </c>
      <c r="AD20">
        <f t="shared" si="6"/>
        <v>4.8000000000000007</v>
      </c>
    </row>
    <row r="21" spans="1:30" x14ac:dyDescent="0.6">
      <c r="A21">
        <v>2016</v>
      </c>
      <c r="B21">
        <v>1</v>
      </c>
      <c r="C21">
        <v>20</v>
      </c>
      <c r="D21">
        <f t="shared" si="4"/>
        <v>3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5134.2</v>
      </c>
      <c r="M21" s="13">
        <f t="shared" si="2"/>
        <v>872.81400000000008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5347.65</v>
      </c>
      <c r="O21" s="13">
        <f t="shared" si="3"/>
        <v>909.10050000000001</v>
      </c>
      <c r="P21">
        <v>34228</v>
      </c>
      <c r="Q21">
        <v>35651</v>
      </c>
      <c r="R21">
        <v>0.81758344160801144</v>
      </c>
      <c r="S21">
        <v>0.18241655839198859</v>
      </c>
      <c r="T21">
        <v>0.59728636570413374</v>
      </c>
      <c r="U21">
        <v>0.31998477356358662</v>
      </c>
      <c r="V21">
        <v>0.11874002938216439</v>
      </c>
      <c r="W21" s="2">
        <v>1268</v>
      </c>
      <c r="X21" s="2">
        <f t="shared" si="5"/>
        <v>-135</v>
      </c>
      <c r="Y21">
        <v>1149</v>
      </c>
      <c r="Z21">
        <v>1253.25248895812</v>
      </c>
      <c r="AA21">
        <v>1268</v>
      </c>
      <c r="AB21" s="9">
        <v>2.4</v>
      </c>
      <c r="AC21">
        <v>0</v>
      </c>
      <c r="AD21">
        <f t="shared" si="6"/>
        <v>0</v>
      </c>
    </row>
    <row r="22" spans="1:30" x14ac:dyDescent="0.6">
      <c r="A22">
        <v>2016</v>
      </c>
      <c r="B22">
        <v>1</v>
      </c>
      <c r="C22">
        <v>21</v>
      </c>
      <c r="D22">
        <f t="shared" si="4"/>
        <v>4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6093</v>
      </c>
      <c r="M22" s="12">
        <f t="shared" si="2"/>
        <v>1035.8100000000002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5594.8499999999995</v>
      </c>
      <c r="O22" s="12">
        <f t="shared" si="3"/>
        <v>951.12450000000001</v>
      </c>
      <c r="P22">
        <v>40620</v>
      </c>
      <c r="Q22">
        <v>37299</v>
      </c>
      <c r="R22">
        <v>0.73407325437249038</v>
      </c>
      <c r="S22">
        <v>0.26592674562750962</v>
      </c>
      <c r="T22">
        <v>0.53743062395585672</v>
      </c>
      <c r="U22">
        <v>0.28895759120570308</v>
      </c>
      <c r="V22">
        <v>0.27092249766053988</v>
      </c>
      <c r="W22" s="2">
        <v>1350</v>
      </c>
      <c r="X22" s="2">
        <f t="shared" si="5"/>
        <v>82</v>
      </c>
      <c r="Y22">
        <v>1149</v>
      </c>
      <c r="Z22">
        <v>1426.975141481026</v>
      </c>
      <c r="AA22">
        <v>1426.975141481026</v>
      </c>
      <c r="AB22" s="9">
        <v>2.9</v>
      </c>
      <c r="AC22">
        <v>0</v>
      </c>
      <c r="AD22">
        <f t="shared" si="6"/>
        <v>0</v>
      </c>
    </row>
    <row r="23" spans="1:30" x14ac:dyDescent="0.6">
      <c r="A23">
        <v>2016</v>
      </c>
      <c r="B23">
        <v>1</v>
      </c>
      <c r="C23">
        <v>22</v>
      </c>
      <c r="D23">
        <f t="shared" si="4"/>
        <v>5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3737.7000000000003</v>
      </c>
      <c r="M23" s="12">
        <f t="shared" si="2"/>
        <v>635.40900000000011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3679.8</v>
      </c>
      <c r="O23" s="12">
        <f t="shared" si="3"/>
        <v>625.56600000000003</v>
      </c>
      <c r="P23">
        <v>37377</v>
      </c>
      <c r="Q23">
        <v>36798</v>
      </c>
      <c r="R23">
        <v>0.82137256530588298</v>
      </c>
      <c r="S23">
        <v>0.17862743469411699</v>
      </c>
      <c r="T23">
        <v>0.52533051191209379</v>
      </c>
      <c r="U23">
        <v>0.35013847465840908</v>
      </c>
      <c r="V23">
        <v>0.34408152257077962</v>
      </c>
      <c r="W23" s="2">
        <v>1297</v>
      </c>
      <c r="X23" s="2">
        <f t="shared" si="5"/>
        <v>-53</v>
      </c>
      <c r="Y23">
        <v>1149</v>
      </c>
      <c r="Z23">
        <v>1214.893874025513</v>
      </c>
      <c r="AA23">
        <v>1297</v>
      </c>
      <c r="AB23" s="9">
        <v>2.8</v>
      </c>
      <c r="AC23">
        <v>0</v>
      </c>
      <c r="AD23">
        <f t="shared" si="6"/>
        <v>0</v>
      </c>
    </row>
    <row r="24" spans="1:30" x14ac:dyDescent="0.6">
      <c r="A24">
        <v>2016</v>
      </c>
      <c r="B24">
        <v>1</v>
      </c>
      <c r="C24">
        <v>23</v>
      </c>
      <c r="D24">
        <f t="shared" si="4"/>
        <v>6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1493.9</v>
      </c>
      <c r="M24" s="12">
        <f t="shared" si="2"/>
        <v>253.96300000000002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1085.6000000000001</v>
      </c>
      <c r="O24" s="12">
        <f t="shared" si="3"/>
        <v>184.55200000000005</v>
      </c>
      <c r="P24">
        <v>14939</v>
      </c>
      <c r="Q24">
        <v>10856</v>
      </c>
      <c r="R24">
        <v>0.85178413204728998</v>
      </c>
      <c r="S24">
        <v>0.14821586795271011</v>
      </c>
      <c r="T24">
        <v>0.58635730740993897</v>
      </c>
      <c r="U24">
        <v>0.29519273773659738</v>
      </c>
      <c r="V24">
        <v>0.52499852324413732</v>
      </c>
      <c r="W24" s="2">
        <v>1676</v>
      </c>
      <c r="X24" s="2">
        <f t="shared" si="5"/>
        <v>379</v>
      </c>
      <c r="Y24">
        <v>1149</v>
      </c>
      <c r="Z24">
        <v>1118.704163938879</v>
      </c>
      <c r="AA24">
        <v>1676</v>
      </c>
      <c r="AB24" s="9">
        <v>-0.5</v>
      </c>
      <c r="AC24">
        <v>12.2</v>
      </c>
      <c r="AD24">
        <f t="shared" si="6"/>
        <v>-6.1</v>
      </c>
    </row>
    <row r="25" spans="1:30" x14ac:dyDescent="0.6">
      <c r="A25" s="4">
        <v>2016</v>
      </c>
      <c r="B25" s="4">
        <v>1</v>
      </c>
      <c r="C25" s="4">
        <v>24</v>
      </c>
      <c r="D25" s="4">
        <f t="shared" si="4"/>
        <v>7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23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0</v>
      </c>
      <c r="M25" s="23">
        <f t="shared" si="2"/>
        <v>0</v>
      </c>
      <c r="N25" s="23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0</v>
      </c>
      <c r="O25" s="23">
        <f t="shared" si="3"/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2">
        <v>1084</v>
      </c>
      <c r="X25" s="2">
        <f t="shared" si="5"/>
        <v>-592</v>
      </c>
      <c r="Y25">
        <v>1149</v>
      </c>
      <c r="Z25">
        <v>1256.3216208519541</v>
      </c>
      <c r="AA25">
        <v>1084</v>
      </c>
      <c r="AB25" s="9">
        <v>-3</v>
      </c>
      <c r="AC25">
        <v>4.4000000000000004</v>
      </c>
      <c r="AD25">
        <f t="shared" si="6"/>
        <v>-13.200000000000001</v>
      </c>
    </row>
    <row r="26" spans="1:30" x14ac:dyDescent="0.6">
      <c r="A26">
        <v>2016</v>
      </c>
      <c r="B26">
        <v>1</v>
      </c>
      <c r="C26">
        <v>25</v>
      </c>
      <c r="D26">
        <f t="shared" si="4"/>
        <v>1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1799.85</v>
      </c>
      <c r="M26" s="13">
        <f t="shared" si="2"/>
        <v>305.97450000000003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3562.65</v>
      </c>
      <c r="O26" s="13">
        <f t="shared" si="3"/>
        <v>605.65050000000008</v>
      </c>
      <c r="P26">
        <v>11999</v>
      </c>
      <c r="Q26">
        <v>23751</v>
      </c>
      <c r="R26">
        <v>0.69133424359248952</v>
      </c>
      <c r="S26">
        <v>0.30866575640751048</v>
      </c>
      <c r="T26">
        <v>0.47549275957259463</v>
      </c>
      <c r="U26">
        <v>0.30577419623521568</v>
      </c>
      <c r="V26">
        <v>0.6659781716284715</v>
      </c>
      <c r="W26" s="2">
        <v>1560</v>
      </c>
      <c r="X26" s="2">
        <f t="shared" si="5"/>
        <v>476</v>
      </c>
      <c r="Y26">
        <v>1149</v>
      </c>
      <c r="Z26">
        <v>867.83359532989812</v>
      </c>
      <c r="AA26">
        <v>1560</v>
      </c>
      <c r="AB26" s="9">
        <v>1.9</v>
      </c>
      <c r="AC26">
        <v>1.6</v>
      </c>
      <c r="AD26">
        <f t="shared" si="6"/>
        <v>3.04</v>
      </c>
    </row>
    <row r="27" spans="1:30" x14ac:dyDescent="0.6">
      <c r="A27">
        <v>2016</v>
      </c>
      <c r="B27">
        <v>1</v>
      </c>
      <c r="C27">
        <v>26</v>
      </c>
      <c r="D27">
        <f t="shared" si="4"/>
        <v>2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5161.5</v>
      </c>
      <c r="M27" s="13">
        <f t="shared" si="2"/>
        <v>877.45500000000004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7613.8499999999995</v>
      </c>
      <c r="O27" s="13">
        <f t="shared" si="3"/>
        <v>1294.3544999999999</v>
      </c>
      <c r="P27">
        <v>34410</v>
      </c>
      <c r="Q27">
        <v>50759</v>
      </c>
      <c r="R27">
        <v>0.75636503384607223</v>
      </c>
      <c r="S27">
        <v>0.24363496615392791</v>
      </c>
      <c r="T27">
        <v>0.47126191748613988</v>
      </c>
      <c r="U27">
        <v>0.30510456751023612</v>
      </c>
      <c r="V27">
        <v>0.63531178103088071</v>
      </c>
      <c r="W27" s="2">
        <v>1549</v>
      </c>
      <c r="X27" s="2">
        <f t="shared" si="5"/>
        <v>-11</v>
      </c>
      <c r="Y27">
        <v>1149</v>
      </c>
      <c r="Z27">
        <v>1120.300430434598</v>
      </c>
      <c r="AA27">
        <v>1549</v>
      </c>
      <c r="AB27" s="9">
        <v>5.5</v>
      </c>
      <c r="AC27">
        <v>0.1</v>
      </c>
      <c r="AD27">
        <f t="shared" si="6"/>
        <v>0.55000000000000004</v>
      </c>
    </row>
    <row r="28" spans="1:30" x14ac:dyDescent="0.6">
      <c r="A28">
        <v>2016</v>
      </c>
      <c r="B28">
        <v>1</v>
      </c>
      <c r="C28">
        <v>27</v>
      </c>
      <c r="D28">
        <f t="shared" si="4"/>
        <v>3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4619.0999999999995</v>
      </c>
      <c r="M28" s="13">
        <f t="shared" si="2"/>
        <v>785.24699999999996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3450.9</v>
      </c>
      <c r="O28" s="13">
        <f t="shared" si="3"/>
        <v>586.65300000000002</v>
      </c>
      <c r="P28">
        <v>30794</v>
      </c>
      <c r="Q28">
        <v>23006</v>
      </c>
      <c r="R28">
        <v>0.7746050593462751</v>
      </c>
      <c r="S28">
        <v>0.2253949406537249</v>
      </c>
      <c r="T28">
        <v>0.57249490277866033</v>
      </c>
      <c r="U28">
        <v>0.33714478925268693</v>
      </c>
      <c r="V28">
        <v>0.13766481407596809</v>
      </c>
      <c r="W28" s="2">
        <v>998</v>
      </c>
      <c r="X28" s="2">
        <f t="shared" si="5"/>
        <v>-551</v>
      </c>
      <c r="Y28">
        <v>1149</v>
      </c>
      <c r="Z28">
        <v>1211.6413996252061</v>
      </c>
      <c r="AA28">
        <v>998</v>
      </c>
      <c r="AB28" s="9">
        <v>7.2</v>
      </c>
      <c r="AC28">
        <v>0</v>
      </c>
      <c r="AD28">
        <f t="shared" si="6"/>
        <v>0</v>
      </c>
    </row>
    <row r="29" spans="1:30" x14ac:dyDescent="0.6">
      <c r="A29">
        <v>2016</v>
      </c>
      <c r="B29">
        <v>1</v>
      </c>
      <c r="C29">
        <v>28</v>
      </c>
      <c r="D29">
        <f t="shared" si="4"/>
        <v>4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4951.05</v>
      </c>
      <c r="M29" s="13">
        <f t="shared" si="2"/>
        <v>841.6785000000001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3874.2</v>
      </c>
      <c r="O29" s="13">
        <f t="shared" si="3"/>
        <v>658.61400000000003</v>
      </c>
      <c r="P29">
        <v>33007</v>
      </c>
      <c r="Q29">
        <v>25828</v>
      </c>
      <c r="R29">
        <v>0.77631706437036607</v>
      </c>
      <c r="S29">
        <v>0.2236829356296339</v>
      </c>
      <c r="T29">
        <v>0.48177656698137877</v>
      </c>
      <c r="U29">
        <v>0.34060072014855652</v>
      </c>
      <c r="V29">
        <v>0.36491731634691399</v>
      </c>
      <c r="W29" s="2">
        <v>1199</v>
      </c>
      <c r="X29" s="2">
        <f t="shared" si="5"/>
        <v>201</v>
      </c>
      <c r="Y29">
        <v>1149</v>
      </c>
      <c r="Z29">
        <v>1369.8971724763139</v>
      </c>
      <c r="AA29">
        <v>1369.8971724763139</v>
      </c>
      <c r="AB29" s="9">
        <v>8.6</v>
      </c>
      <c r="AC29">
        <v>27.2</v>
      </c>
      <c r="AD29">
        <f t="shared" si="6"/>
        <v>233.92</v>
      </c>
    </row>
    <row r="30" spans="1:30" x14ac:dyDescent="0.6">
      <c r="A30">
        <v>2016</v>
      </c>
      <c r="B30">
        <v>1</v>
      </c>
      <c r="C30">
        <v>29</v>
      </c>
      <c r="D30">
        <f t="shared" si="4"/>
        <v>5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3117</v>
      </c>
      <c r="M30" s="13">
        <f t="shared" si="2"/>
        <v>529.89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3181.6000000000004</v>
      </c>
      <c r="O30" s="13">
        <f t="shared" si="3"/>
        <v>540.87200000000007</v>
      </c>
      <c r="P30">
        <v>31170</v>
      </c>
      <c r="Q30">
        <v>31816</v>
      </c>
      <c r="R30">
        <v>0.80132109797251361</v>
      </c>
      <c r="S30">
        <v>0.19867890202748639</v>
      </c>
      <c r="T30">
        <v>0.54655630985071457</v>
      </c>
      <c r="U30">
        <v>0.34059634082835172</v>
      </c>
      <c r="V30">
        <v>0.31744779220367197</v>
      </c>
      <c r="W30" s="2">
        <v>1275</v>
      </c>
      <c r="X30" s="2">
        <f t="shared" si="5"/>
        <v>76</v>
      </c>
      <c r="Y30">
        <v>1149</v>
      </c>
      <c r="Z30">
        <v>1474.6731623478961</v>
      </c>
      <c r="AA30">
        <v>1474.6731623478961</v>
      </c>
      <c r="AB30" s="9">
        <v>8.6</v>
      </c>
      <c r="AC30">
        <v>32.4</v>
      </c>
      <c r="AD30">
        <f t="shared" si="6"/>
        <v>278.64</v>
      </c>
    </row>
    <row r="31" spans="1:30" x14ac:dyDescent="0.6">
      <c r="A31">
        <v>2016</v>
      </c>
      <c r="B31">
        <v>1</v>
      </c>
      <c r="C31">
        <v>30</v>
      </c>
      <c r="D31">
        <f t="shared" si="4"/>
        <v>6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3183.2000000000003</v>
      </c>
      <c r="M31" s="13">
        <f t="shared" si="2"/>
        <v>541.14400000000012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3397.5</v>
      </c>
      <c r="O31" s="13">
        <f t="shared" si="3"/>
        <v>577.57500000000005</v>
      </c>
      <c r="P31">
        <v>31832</v>
      </c>
      <c r="Q31">
        <v>33975</v>
      </c>
      <c r="R31">
        <v>0.77704446888957457</v>
      </c>
      <c r="S31">
        <v>0.22295553111042549</v>
      </c>
      <c r="T31">
        <v>0.55553415746377055</v>
      </c>
      <c r="U31">
        <v>0.30211339387700459</v>
      </c>
      <c r="V31">
        <v>0.1186592511757046</v>
      </c>
      <c r="W31" s="2">
        <v>1373</v>
      </c>
      <c r="X31" s="2">
        <f t="shared" si="5"/>
        <v>98</v>
      </c>
      <c r="Y31">
        <v>1149</v>
      </c>
      <c r="Z31">
        <v>1290.817388018306</v>
      </c>
      <c r="AA31">
        <v>1373</v>
      </c>
      <c r="AB31" s="9">
        <v>7.9</v>
      </c>
      <c r="AC31">
        <v>3.8</v>
      </c>
      <c r="AD31">
        <f t="shared" si="6"/>
        <v>30.02</v>
      </c>
    </row>
    <row r="32" spans="1:30" x14ac:dyDescent="0.6">
      <c r="A32">
        <v>2016</v>
      </c>
      <c r="B32">
        <v>1</v>
      </c>
      <c r="C32">
        <v>31</v>
      </c>
      <c r="D32">
        <f t="shared" si="4"/>
        <v>7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3029.9</v>
      </c>
      <c r="M32" s="13">
        <f t="shared" si="2"/>
        <v>515.08300000000008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3653</v>
      </c>
      <c r="O32" s="13">
        <f t="shared" si="3"/>
        <v>621.01</v>
      </c>
      <c r="P32">
        <v>30299</v>
      </c>
      <c r="Q32">
        <v>36530</v>
      </c>
      <c r="R32">
        <v>0.78501406248296857</v>
      </c>
      <c r="S32">
        <v>0.21498593751703141</v>
      </c>
      <c r="T32">
        <v>0.50260514188428373</v>
      </c>
      <c r="U32">
        <v>0.34325732064341408</v>
      </c>
      <c r="V32">
        <v>0.15904997994860909</v>
      </c>
      <c r="W32" s="2">
        <v>1200</v>
      </c>
      <c r="X32" s="2">
        <f t="shared" si="5"/>
        <v>-173</v>
      </c>
      <c r="Y32">
        <v>1149</v>
      </c>
      <c r="Z32">
        <v>1149.5445333356031</v>
      </c>
      <c r="AA32">
        <v>1200</v>
      </c>
      <c r="AB32" s="9">
        <v>4.5999999999999996</v>
      </c>
      <c r="AC32">
        <v>0</v>
      </c>
      <c r="AD32">
        <f t="shared" si="6"/>
        <v>0</v>
      </c>
    </row>
    <row r="33" spans="1:30" x14ac:dyDescent="0.6">
      <c r="A33">
        <v>2016</v>
      </c>
      <c r="B33">
        <v>2</v>
      </c>
      <c r="C33">
        <v>1</v>
      </c>
      <c r="D33">
        <f t="shared" si="4"/>
        <v>1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4692.1499999999996</v>
      </c>
      <c r="M33" s="13">
        <f t="shared" si="2"/>
        <v>797.66549999999995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4768.6499999999996</v>
      </c>
      <c r="O33" s="13">
        <f t="shared" si="3"/>
        <v>810.67049999999995</v>
      </c>
      <c r="P33">
        <v>31281</v>
      </c>
      <c r="Q33">
        <v>31791</v>
      </c>
      <c r="R33">
        <v>0.82441189100481815</v>
      </c>
      <c r="S33">
        <v>0.17558810899518179</v>
      </c>
      <c r="T33">
        <v>0.57050494672775864</v>
      </c>
      <c r="U33">
        <v>0.33360717333634188</v>
      </c>
      <c r="V33">
        <v>8.5535046196834955E-2</v>
      </c>
      <c r="W33" s="2">
        <v>1088</v>
      </c>
      <c r="X33" s="2">
        <f t="shared" si="5"/>
        <v>-112</v>
      </c>
      <c r="Y33">
        <v>1149</v>
      </c>
      <c r="Z33">
        <v>1104.4666103955931</v>
      </c>
      <c r="AA33">
        <v>1088</v>
      </c>
      <c r="AB33" s="9">
        <v>2.7</v>
      </c>
      <c r="AC33">
        <v>0</v>
      </c>
      <c r="AD33">
        <f t="shared" si="6"/>
        <v>0</v>
      </c>
    </row>
    <row r="34" spans="1:30" x14ac:dyDescent="0.6">
      <c r="A34">
        <v>2016</v>
      </c>
      <c r="B34">
        <v>2</v>
      </c>
      <c r="C34">
        <v>2</v>
      </c>
      <c r="D34">
        <f t="shared" si="4"/>
        <v>2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4109.7</v>
      </c>
      <c r="M34" s="13">
        <f t="shared" si="2"/>
        <v>698.649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4211.25</v>
      </c>
      <c r="O34" s="13">
        <f t="shared" si="3"/>
        <v>715.91250000000002</v>
      </c>
      <c r="P34">
        <v>27398</v>
      </c>
      <c r="Q34">
        <v>28075</v>
      </c>
      <c r="R34">
        <v>0.80658970603074198</v>
      </c>
      <c r="S34">
        <v>0.19341029396925799</v>
      </c>
      <c r="T34">
        <v>0.52100333407690003</v>
      </c>
      <c r="U34">
        <v>0.32126624162467038</v>
      </c>
      <c r="V34">
        <v>5.616696045235927E-2</v>
      </c>
      <c r="W34" s="2">
        <v>1063</v>
      </c>
      <c r="X34" s="2">
        <f t="shared" si="5"/>
        <v>-25</v>
      </c>
      <c r="Y34">
        <v>1149</v>
      </c>
      <c r="Z34">
        <v>1002.152950123782</v>
      </c>
      <c r="AA34">
        <v>1063</v>
      </c>
      <c r="AB34" s="9">
        <v>2.8</v>
      </c>
      <c r="AC34">
        <v>0</v>
      </c>
      <c r="AD34">
        <f t="shared" si="6"/>
        <v>0</v>
      </c>
    </row>
    <row r="35" spans="1:30" x14ac:dyDescent="0.6">
      <c r="A35">
        <v>2016</v>
      </c>
      <c r="B35">
        <v>2</v>
      </c>
      <c r="C35">
        <v>3</v>
      </c>
      <c r="D35">
        <f t="shared" si="4"/>
        <v>3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3612.9</v>
      </c>
      <c r="M35" s="13">
        <f t="shared" si="2"/>
        <v>614.1930000000001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4517.8499999999995</v>
      </c>
      <c r="O35" s="13">
        <f t="shared" si="3"/>
        <v>768.03449999999998</v>
      </c>
      <c r="P35">
        <v>24086</v>
      </c>
      <c r="Q35">
        <v>30119</v>
      </c>
      <c r="R35">
        <v>0.81245687560710789</v>
      </c>
      <c r="S35">
        <v>0.18754312439289211</v>
      </c>
      <c r="T35">
        <v>0.58344693704079953</v>
      </c>
      <c r="U35">
        <v>0.32904495257191058</v>
      </c>
      <c r="V35">
        <v>5.2560469667304051E-2</v>
      </c>
      <c r="W35" s="2">
        <v>1031</v>
      </c>
      <c r="X35" s="2">
        <f t="shared" si="5"/>
        <v>-32</v>
      </c>
      <c r="Y35">
        <v>1149</v>
      </c>
      <c r="Z35">
        <v>1054.289080460318</v>
      </c>
      <c r="AA35">
        <v>1031</v>
      </c>
      <c r="AB35" s="9">
        <v>4.8</v>
      </c>
      <c r="AC35">
        <v>0</v>
      </c>
      <c r="AD35">
        <f t="shared" si="6"/>
        <v>0</v>
      </c>
    </row>
    <row r="36" spans="1:30" x14ac:dyDescent="0.6">
      <c r="A36">
        <v>2016</v>
      </c>
      <c r="B36">
        <v>2</v>
      </c>
      <c r="C36">
        <v>4</v>
      </c>
      <c r="D36">
        <f t="shared" si="4"/>
        <v>4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4627.3499999999995</v>
      </c>
      <c r="M36" s="13">
        <f t="shared" si="2"/>
        <v>786.64949999999999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4815.75</v>
      </c>
      <c r="O36" s="13">
        <f t="shared" si="3"/>
        <v>818.67750000000001</v>
      </c>
      <c r="P36">
        <v>30849</v>
      </c>
      <c r="Q36">
        <v>32105</v>
      </c>
      <c r="R36">
        <v>0.78413903030336418</v>
      </c>
      <c r="S36">
        <v>0.2158609696966359</v>
      </c>
      <c r="T36">
        <v>0.51932978394324325</v>
      </c>
      <c r="U36">
        <v>0.34341374371461808</v>
      </c>
      <c r="V36">
        <v>0.1028407387328565</v>
      </c>
      <c r="W36" s="2">
        <v>1011</v>
      </c>
      <c r="X36" s="2">
        <f t="shared" si="5"/>
        <v>-20</v>
      </c>
      <c r="Y36">
        <v>1149</v>
      </c>
      <c r="Z36">
        <v>1124.532950725662</v>
      </c>
      <c r="AA36">
        <v>1011</v>
      </c>
      <c r="AB36" s="9">
        <v>6.9</v>
      </c>
      <c r="AC36">
        <v>0</v>
      </c>
      <c r="AD36">
        <f t="shared" si="6"/>
        <v>0</v>
      </c>
    </row>
    <row r="37" spans="1:30" x14ac:dyDescent="0.6">
      <c r="A37">
        <v>2016</v>
      </c>
      <c r="B37">
        <v>2</v>
      </c>
      <c r="C37">
        <v>5</v>
      </c>
      <c r="D37">
        <f t="shared" si="4"/>
        <v>5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3856.5</v>
      </c>
      <c r="M37" s="13">
        <f t="shared" si="2"/>
        <v>655.60500000000002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3145.8</v>
      </c>
      <c r="O37" s="13">
        <f t="shared" si="3"/>
        <v>534.78600000000006</v>
      </c>
      <c r="P37">
        <v>38565</v>
      </c>
      <c r="Q37">
        <v>31458</v>
      </c>
      <c r="R37">
        <v>0.83194272072864106</v>
      </c>
      <c r="S37">
        <v>0.16805727927135891</v>
      </c>
      <c r="T37">
        <v>0.54918265284991963</v>
      </c>
      <c r="U37">
        <v>0.36144320769940452</v>
      </c>
      <c r="V37">
        <v>9.6941065357832742E-2</v>
      </c>
      <c r="W37" s="2">
        <v>983</v>
      </c>
      <c r="X37" s="2">
        <f t="shared" si="5"/>
        <v>-28</v>
      </c>
      <c r="Y37">
        <v>1149</v>
      </c>
      <c r="Z37">
        <v>1247.784379205312</v>
      </c>
      <c r="AA37">
        <v>983</v>
      </c>
      <c r="AB37" s="9">
        <v>6</v>
      </c>
      <c r="AC37">
        <v>0</v>
      </c>
      <c r="AD37">
        <f t="shared" si="6"/>
        <v>0</v>
      </c>
    </row>
    <row r="38" spans="1:30" x14ac:dyDescent="0.6">
      <c r="A38">
        <v>2016</v>
      </c>
      <c r="B38">
        <v>2</v>
      </c>
      <c r="C38">
        <v>6</v>
      </c>
      <c r="D38">
        <f t="shared" si="4"/>
        <v>6</v>
      </c>
      <c r="E38" t="s">
        <v>12</v>
      </c>
      <c r="F38" t="s">
        <v>13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-2</v>
      </c>
      <c r="H38">
        <f t="shared" si="0"/>
        <v>0</v>
      </c>
      <c r="I38">
        <f t="shared" si="1"/>
        <v>1</v>
      </c>
      <c r="J38" s="12" t="s">
        <v>63</v>
      </c>
      <c r="K38" s="12"/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4417.9000000000005</v>
      </c>
      <c r="M38" s="13">
        <f t="shared" si="2"/>
        <v>751.04300000000012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3241.3</v>
      </c>
      <c r="O38" s="13">
        <f t="shared" si="3"/>
        <v>551.02100000000007</v>
      </c>
      <c r="P38">
        <v>44179</v>
      </c>
      <c r="Q38">
        <v>32413</v>
      </c>
      <c r="R38">
        <v>0.87526062791867976</v>
      </c>
      <c r="S38">
        <v>0.1247393720813202</v>
      </c>
      <c r="T38">
        <v>0.49449939418307748</v>
      </c>
      <c r="U38">
        <v>0.40899349903670018</v>
      </c>
      <c r="V38">
        <v>6.3490458914055303E-2</v>
      </c>
      <c r="W38" s="2">
        <v>1284</v>
      </c>
      <c r="X38" s="2">
        <f t="shared" si="5"/>
        <v>301</v>
      </c>
      <c r="Y38">
        <v>1149</v>
      </c>
      <c r="Z38">
        <v>1375.594515879</v>
      </c>
      <c r="AA38">
        <v>1375.594515879</v>
      </c>
      <c r="AB38" s="9">
        <v>4.2</v>
      </c>
      <c r="AC38">
        <v>0.1</v>
      </c>
      <c r="AD38">
        <f t="shared" si="6"/>
        <v>0.42000000000000004</v>
      </c>
    </row>
    <row r="39" spans="1:30" x14ac:dyDescent="0.6">
      <c r="A39">
        <v>2016</v>
      </c>
      <c r="B39">
        <v>2</v>
      </c>
      <c r="C39">
        <v>7</v>
      </c>
      <c r="D39">
        <f t="shared" si="4"/>
        <v>7</v>
      </c>
      <c r="E39" t="s">
        <v>12</v>
      </c>
      <c r="F39" t="s">
        <v>14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-1</v>
      </c>
      <c r="H39">
        <f t="shared" si="0"/>
        <v>0</v>
      </c>
      <c r="I39">
        <f t="shared" si="1"/>
        <v>1</v>
      </c>
      <c r="J39" s="12" t="s">
        <v>63</v>
      </c>
      <c r="K39" s="12"/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4196.5</v>
      </c>
      <c r="M39" s="13">
        <f t="shared" si="2"/>
        <v>713.40500000000009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2727.4</v>
      </c>
      <c r="O39" s="13">
        <f t="shared" si="3"/>
        <v>463.65800000000007</v>
      </c>
      <c r="P39">
        <v>41965</v>
      </c>
      <c r="Q39">
        <v>27274</v>
      </c>
      <c r="R39">
        <v>0.79790766482433695</v>
      </c>
      <c r="S39">
        <v>0.20209233517566311</v>
      </c>
      <c r="T39">
        <v>0.51077000692750218</v>
      </c>
      <c r="U39">
        <v>0.36403803428765807</v>
      </c>
      <c r="V39">
        <v>0.25361270345675668</v>
      </c>
      <c r="W39" s="2">
        <v>1636</v>
      </c>
      <c r="X39" s="2">
        <f t="shared" si="5"/>
        <v>352</v>
      </c>
      <c r="Y39">
        <v>1149</v>
      </c>
      <c r="Z39">
        <v>1520.608154837435</v>
      </c>
      <c r="AA39">
        <v>1636</v>
      </c>
      <c r="AB39" s="9">
        <v>4.3</v>
      </c>
      <c r="AC39">
        <v>0.1</v>
      </c>
      <c r="AD39">
        <f t="shared" si="6"/>
        <v>0.43</v>
      </c>
    </row>
    <row r="40" spans="1:30" x14ac:dyDescent="0.6">
      <c r="A40">
        <v>2016</v>
      </c>
      <c r="B40">
        <v>2</v>
      </c>
      <c r="C40">
        <v>8</v>
      </c>
      <c r="D40">
        <f t="shared" si="4"/>
        <v>1</v>
      </c>
      <c r="E40" t="s">
        <v>12</v>
      </c>
      <c r="F40" t="s">
        <v>11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1</v>
      </c>
      <c r="I40">
        <f t="shared" si="1"/>
        <v>1</v>
      </c>
      <c r="J40" s="12" t="s">
        <v>63</v>
      </c>
      <c r="K40" s="12"/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3792.8</v>
      </c>
      <c r="M40" s="13">
        <f t="shared" si="2"/>
        <v>644.77600000000007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3718.8</v>
      </c>
      <c r="O40" s="13">
        <f t="shared" si="3"/>
        <v>632.19600000000003</v>
      </c>
      <c r="P40">
        <v>37928</v>
      </c>
      <c r="Q40">
        <v>37188</v>
      </c>
      <c r="R40">
        <v>0.7868809651415396</v>
      </c>
      <c r="S40">
        <v>0.2131190348584604</v>
      </c>
      <c r="T40">
        <v>0.58548604820357075</v>
      </c>
      <c r="U40">
        <v>0.33690245414183528</v>
      </c>
      <c r="V40">
        <v>0.1608611415800468</v>
      </c>
      <c r="W40" s="2">
        <v>1788</v>
      </c>
      <c r="X40" s="2">
        <f t="shared" si="5"/>
        <v>152</v>
      </c>
      <c r="Y40">
        <v>1149</v>
      </c>
      <c r="Z40">
        <v>1469.292705898918</v>
      </c>
      <c r="AA40">
        <v>1788</v>
      </c>
      <c r="AB40" s="9">
        <v>8.1999999999999993</v>
      </c>
      <c r="AC40">
        <v>0</v>
      </c>
      <c r="AD40">
        <f t="shared" si="6"/>
        <v>0</v>
      </c>
    </row>
    <row r="41" spans="1:30" x14ac:dyDescent="0.6">
      <c r="A41">
        <v>2016</v>
      </c>
      <c r="B41">
        <v>2</v>
      </c>
      <c r="C41">
        <v>9</v>
      </c>
      <c r="D41">
        <f t="shared" si="4"/>
        <v>2</v>
      </c>
      <c r="E41" t="s">
        <v>12</v>
      </c>
      <c r="F41" t="s">
        <v>15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1</v>
      </c>
      <c r="H41">
        <f t="shared" si="0"/>
        <v>0</v>
      </c>
      <c r="I41">
        <f t="shared" si="1"/>
        <v>1</v>
      </c>
      <c r="J41" s="12" t="s">
        <v>63</v>
      </c>
      <c r="K41" s="12"/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4029.3</v>
      </c>
      <c r="M41" s="13">
        <f t="shared" si="2"/>
        <v>684.98100000000011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4352.6000000000004</v>
      </c>
      <c r="O41" s="13">
        <f t="shared" si="3"/>
        <v>739.94200000000012</v>
      </c>
      <c r="P41">
        <v>40293</v>
      </c>
      <c r="Q41">
        <v>43526</v>
      </c>
      <c r="R41">
        <v>0.77267755195545329</v>
      </c>
      <c r="S41">
        <v>0.22732244804454671</v>
      </c>
      <c r="T41">
        <v>0.57757347741589493</v>
      </c>
      <c r="U41">
        <v>0.33321584702633089</v>
      </c>
      <c r="V41">
        <v>5.3410702158153037E-2</v>
      </c>
      <c r="W41" s="2">
        <v>1542</v>
      </c>
      <c r="X41" s="2">
        <f t="shared" si="5"/>
        <v>-246</v>
      </c>
      <c r="Y41">
        <v>1149</v>
      </c>
      <c r="Z41">
        <v>1540.5704475650459</v>
      </c>
      <c r="AA41">
        <v>1542</v>
      </c>
      <c r="AB41" s="9">
        <v>8.4</v>
      </c>
      <c r="AC41">
        <v>0</v>
      </c>
      <c r="AD41">
        <f t="shared" si="6"/>
        <v>0</v>
      </c>
    </row>
    <row r="42" spans="1:30" x14ac:dyDescent="0.6">
      <c r="A42">
        <v>2016</v>
      </c>
      <c r="B42">
        <v>2</v>
      </c>
      <c r="C42">
        <v>10</v>
      </c>
      <c r="D42">
        <f t="shared" si="4"/>
        <v>3</v>
      </c>
      <c r="E42" t="s">
        <v>73</v>
      </c>
      <c r="F42" t="s">
        <v>17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2</v>
      </c>
      <c r="H42">
        <f t="shared" si="0"/>
        <v>0</v>
      </c>
      <c r="I42">
        <f t="shared" si="1"/>
        <v>1</v>
      </c>
      <c r="J42" s="12" t="s">
        <v>63</v>
      </c>
      <c r="K42" s="12"/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4159.4000000000005</v>
      </c>
      <c r="M42" s="13">
        <f t="shared" si="2"/>
        <v>707.09800000000018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4467.2</v>
      </c>
      <c r="O42" s="13">
        <f t="shared" si="3"/>
        <v>759.42399999999998</v>
      </c>
      <c r="P42">
        <v>41594</v>
      </c>
      <c r="Q42">
        <v>44672</v>
      </c>
      <c r="R42">
        <v>0.83725747545945328</v>
      </c>
      <c r="S42">
        <v>0.16274252454054661</v>
      </c>
      <c r="T42">
        <v>0.54800139958746275</v>
      </c>
      <c r="U42">
        <v>0.37101864544033542</v>
      </c>
      <c r="V42">
        <v>0.14188349688379029</v>
      </c>
      <c r="W42" s="2">
        <v>1235</v>
      </c>
      <c r="X42" s="2">
        <f t="shared" si="5"/>
        <v>-307</v>
      </c>
      <c r="Y42">
        <v>1149</v>
      </c>
      <c r="Z42">
        <v>1412.7203221700449</v>
      </c>
      <c r="AA42">
        <v>1412.7203221700449</v>
      </c>
      <c r="AB42" s="9">
        <v>9.9</v>
      </c>
      <c r="AC42">
        <v>0</v>
      </c>
      <c r="AD42">
        <f t="shared" si="6"/>
        <v>0</v>
      </c>
    </row>
    <row r="43" spans="1:30" x14ac:dyDescent="0.6">
      <c r="A43">
        <v>2016</v>
      </c>
      <c r="B43">
        <v>2</v>
      </c>
      <c r="C43">
        <v>11</v>
      </c>
      <c r="D43">
        <f t="shared" si="4"/>
        <v>4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5251.95</v>
      </c>
      <c r="M43" s="13">
        <f t="shared" si="2"/>
        <v>892.83150000000001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5927.55</v>
      </c>
      <c r="O43" s="13">
        <f t="shared" si="3"/>
        <v>1007.6835000000001</v>
      </c>
      <c r="P43">
        <v>35013</v>
      </c>
      <c r="Q43">
        <v>39517</v>
      </c>
      <c r="R43">
        <v>0.80967877125913346</v>
      </c>
      <c r="S43">
        <v>0.19032122874086649</v>
      </c>
      <c r="T43">
        <v>0.49183914609777651</v>
      </c>
      <c r="U43">
        <v>0.34599207699801932</v>
      </c>
      <c r="V43">
        <v>0.37309050467652621</v>
      </c>
      <c r="W43" s="2">
        <v>1071</v>
      </c>
      <c r="X43" s="2">
        <f t="shared" si="5"/>
        <v>-164</v>
      </c>
      <c r="Y43">
        <v>1149</v>
      </c>
      <c r="Z43">
        <v>1079.830335518519</v>
      </c>
      <c r="AA43">
        <v>1071</v>
      </c>
      <c r="AB43" s="9">
        <v>14.9</v>
      </c>
      <c r="AC43">
        <v>0.1</v>
      </c>
      <c r="AD43">
        <f t="shared" si="6"/>
        <v>1.4900000000000002</v>
      </c>
    </row>
    <row r="44" spans="1:30" x14ac:dyDescent="0.6">
      <c r="A44">
        <v>2016</v>
      </c>
      <c r="B44">
        <v>2</v>
      </c>
      <c r="C44">
        <v>12</v>
      </c>
      <c r="D44">
        <f t="shared" si="4"/>
        <v>5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3196.7000000000003</v>
      </c>
      <c r="M44" s="13">
        <f t="shared" si="2"/>
        <v>543.43900000000008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4117.1000000000004</v>
      </c>
      <c r="O44" s="13">
        <f t="shared" si="3"/>
        <v>699.90700000000015</v>
      </c>
      <c r="P44">
        <v>31967</v>
      </c>
      <c r="Q44">
        <v>41171</v>
      </c>
      <c r="R44">
        <v>0.79840999472027407</v>
      </c>
      <c r="S44">
        <v>0.2015900052797259</v>
      </c>
      <c r="T44">
        <v>0.54264783736647904</v>
      </c>
      <c r="U44">
        <v>0.34745845985654922</v>
      </c>
      <c r="V44">
        <v>0.48363330324087378</v>
      </c>
      <c r="W44" s="2">
        <v>1075</v>
      </c>
      <c r="X44" s="2">
        <f t="shared" si="5"/>
        <v>4</v>
      </c>
      <c r="Y44">
        <v>1149</v>
      </c>
      <c r="Z44">
        <v>1195.9171684826979</v>
      </c>
      <c r="AA44">
        <v>1075</v>
      </c>
      <c r="AB44" s="9">
        <v>17.399999999999999</v>
      </c>
      <c r="AC44">
        <v>24</v>
      </c>
      <c r="AD44">
        <f t="shared" si="6"/>
        <v>417.59999999999997</v>
      </c>
    </row>
    <row r="45" spans="1:30" x14ac:dyDescent="0.6">
      <c r="A45">
        <v>2016</v>
      </c>
      <c r="B45">
        <v>2</v>
      </c>
      <c r="C45">
        <v>13</v>
      </c>
      <c r="D45">
        <f t="shared" si="4"/>
        <v>6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3287.6000000000004</v>
      </c>
      <c r="M45" s="13">
        <f t="shared" si="2"/>
        <v>558.89200000000005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3758.5</v>
      </c>
      <c r="O45" s="13">
        <f t="shared" si="3"/>
        <v>638.94500000000005</v>
      </c>
      <c r="P45">
        <v>32876</v>
      </c>
      <c r="Q45">
        <v>37585</v>
      </c>
      <c r="R45">
        <v>0.79524727478715218</v>
      </c>
      <c r="S45">
        <v>0.2047527252128479</v>
      </c>
      <c r="T45">
        <v>0.55793430975231983</v>
      </c>
      <c r="U45">
        <v>0.3479598235204906</v>
      </c>
      <c r="V45">
        <v>0.35444847442429461</v>
      </c>
      <c r="W45" s="2">
        <v>1290</v>
      </c>
      <c r="X45" s="2">
        <f t="shared" si="5"/>
        <v>215</v>
      </c>
      <c r="Y45">
        <v>1149</v>
      </c>
      <c r="Z45">
        <v>1259.7146253997851</v>
      </c>
      <c r="AA45">
        <v>1290</v>
      </c>
      <c r="AB45" s="9">
        <v>14.8</v>
      </c>
      <c r="AC45">
        <v>9.1</v>
      </c>
      <c r="AD45">
        <f t="shared" si="6"/>
        <v>134.68</v>
      </c>
    </row>
    <row r="46" spans="1:30" x14ac:dyDescent="0.6">
      <c r="A46">
        <v>2016</v>
      </c>
      <c r="B46">
        <v>2</v>
      </c>
      <c r="C46">
        <v>14</v>
      </c>
      <c r="D46">
        <f t="shared" si="4"/>
        <v>7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4001.2000000000003</v>
      </c>
      <c r="M46" s="13">
        <f t="shared" si="2"/>
        <v>680.20400000000006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3535</v>
      </c>
      <c r="O46" s="13">
        <f t="shared" si="3"/>
        <v>600.95000000000005</v>
      </c>
      <c r="P46">
        <v>40012</v>
      </c>
      <c r="Q46">
        <v>35350</v>
      </c>
      <c r="R46">
        <v>0.77547133814077063</v>
      </c>
      <c r="S46">
        <v>0.22452866185922929</v>
      </c>
      <c r="T46">
        <v>0.52606361972734295</v>
      </c>
      <c r="U46">
        <v>0.35439200843716639</v>
      </c>
      <c r="V46">
        <v>0.1750765612775208</v>
      </c>
      <c r="W46" s="2">
        <v>1273</v>
      </c>
      <c r="X46" s="2">
        <f t="shared" si="5"/>
        <v>-17</v>
      </c>
      <c r="Y46">
        <v>1149</v>
      </c>
      <c r="Z46">
        <v>1376.862965364656</v>
      </c>
      <c r="AA46">
        <v>1376.862965364656</v>
      </c>
      <c r="AB46" s="9">
        <v>4.3</v>
      </c>
      <c r="AC46">
        <v>0</v>
      </c>
      <c r="AD46">
        <f t="shared" si="6"/>
        <v>0</v>
      </c>
    </row>
    <row r="47" spans="1:30" x14ac:dyDescent="0.6">
      <c r="A47">
        <v>2016</v>
      </c>
      <c r="B47">
        <v>2</v>
      </c>
      <c r="C47">
        <v>15</v>
      </c>
      <c r="D47">
        <f t="shared" si="4"/>
        <v>1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6221.0999999999995</v>
      </c>
      <c r="M47" s="13">
        <f t="shared" si="2"/>
        <v>1057.587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5382</v>
      </c>
      <c r="O47" s="13">
        <f t="shared" si="3"/>
        <v>914.94</v>
      </c>
      <c r="P47">
        <v>41474</v>
      </c>
      <c r="Q47">
        <v>35880</v>
      </c>
      <c r="R47">
        <v>0.83081464576957931</v>
      </c>
      <c r="S47">
        <v>0.16918535423042061</v>
      </c>
      <c r="T47">
        <v>0.5531086389364378</v>
      </c>
      <c r="U47">
        <v>0.35661496815434202</v>
      </c>
      <c r="V47">
        <v>0.1943913056816283</v>
      </c>
      <c r="W47" s="2">
        <v>1228</v>
      </c>
      <c r="X47" s="2">
        <f t="shared" si="5"/>
        <v>-45</v>
      </c>
      <c r="Y47">
        <v>1149</v>
      </c>
      <c r="Z47">
        <v>1244.2262108768909</v>
      </c>
      <c r="AA47">
        <v>1244.2262108768909</v>
      </c>
      <c r="AB47" s="9">
        <v>2.1</v>
      </c>
      <c r="AC47">
        <v>0.1</v>
      </c>
      <c r="AD47">
        <f t="shared" si="6"/>
        <v>0.21000000000000002</v>
      </c>
    </row>
    <row r="48" spans="1:30" x14ac:dyDescent="0.6">
      <c r="A48">
        <v>2016</v>
      </c>
      <c r="B48">
        <v>2</v>
      </c>
      <c r="C48">
        <v>16</v>
      </c>
      <c r="D48">
        <f t="shared" si="4"/>
        <v>2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5906.7</v>
      </c>
      <c r="M48" s="13">
        <f t="shared" si="2"/>
        <v>1004.139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5323.95</v>
      </c>
      <c r="O48" s="13">
        <f t="shared" si="3"/>
        <v>905.07150000000001</v>
      </c>
      <c r="P48">
        <v>39378</v>
      </c>
      <c r="Q48">
        <v>35493</v>
      </c>
      <c r="R48">
        <v>0.82827306298211589</v>
      </c>
      <c r="S48">
        <v>0.17172693701788411</v>
      </c>
      <c r="T48">
        <v>0.55789098234929047</v>
      </c>
      <c r="U48">
        <v>0.34952450036147897</v>
      </c>
      <c r="V48">
        <v>0.1760773716597373</v>
      </c>
      <c r="W48" s="2">
        <v>1329</v>
      </c>
      <c r="X48" s="2">
        <f t="shared" si="5"/>
        <v>101</v>
      </c>
      <c r="Y48">
        <v>1149</v>
      </c>
      <c r="Z48">
        <v>1226.731037693992</v>
      </c>
      <c r="AA48">
        <v>1329</v>
      </c>
      <c r="AB48" s="9">
        <v>5.7</v>
      </c>
      <c r="AC48">
        <v>0</v>
      </c>
      <c r="AD48">
        <f t="shared" si="6"/>
        <v>0</v>
      </c>
    </row>
    <row r="49" spans="1:30" x14ac:dyDescent="0.6">
      <c r="A49">
        <v>2016</v>
      </c>
      <c r="B49">
        <v>2</v>
      </c>
      <c r="C49">
        <v>17</v>
      </c>
      <c r="D49">
        <f t="shared" si="4"/>
        <v>3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5958.3</v>
      </c>
      <c r="M49" s="13">
        <f t="shared" si="2"/>
        <v>1012.9110000000001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5825.55</v>
      </c>
      <c r="O49" s="13">
        <f t="shared" si="3"/>
        <v>990.34350000000006</v>
      </c>
      <c r="P49">
        <v>39722</v>
      </c>
      <c r="Q49">
        <v>38837</v>
      </c>
      <c r="R49">
        <v>0.8263971428561987</v>
      </c>
      <c r="S49">
        <v>0.1736028571438013</v>
      </c>
      <c r="T49">
        <v>0.55485360572464759</v>
      </c>
      <c r="U49">
        <v>0.36139578680885148</v>
      </c>
      <c r="V49">
        <v>7.1209400182360327E-2</v>
      </c>
      <c r="W49" s="2">
        <v>1359</v>
      </c>
      <c r="X49" s="2">
        <f t="shared" si="5"/>
        <v>30</v>
      </c>
      <c r="Y49">
        <v>1149</v>
      </c>
      <c r="Z49">
        <v>1249.70835338803</v>
      </c>
      <c r="AA49">
        <v>1359</v>
      </c>
      <c r="AB49" s="9">
        <v>5.8</v>
      </c>
      <c r="AC49">
        <v>0</v>
      </c>
      <c r="AD49">
        <f t="shared" si="6"/>
        <v>0</v>
      </c>
    </row>
    <row r="50" spans="1:30" x14ac:dyDescent="0.6">
      <c r="A50">
        <v>2016</v>
      </c>
      <c r="B50">
        <v>2</v>
      </c>
      <c r="C50">
        <v>18</v>
      </c>
      <c r="D50">
        <f t="shared" si="4"/>
        <v>4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6266.55</v>
      </c>
      <c r="M50" s="13">
        <f t="shared" si="2"/>
        <v>1065.3135000000002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6125.4</v>
      </c>
      <c r="O50" s="13">
        <f t="shared" si="3"/>
        <v>1041.318</v>
      </c>
      <c r="P50">
        <v>41777</v>
      </c>
      <c r="Q50">
        <v>40836</v>
      </c>
      <c r="R50">
        <v>0.73122596809039353</v>
      </c>
      <c r="S50">
        <v>0.26877403190960653</v>
      </c>
      <c r="T50">
        <v>0.53628723348587526</v>
      </c>
      <c r="U50">
        <v>0.32767612350116299</v>
      </c>
      <c r="V50">
        <v>0.13755278741081681</v>
      </c>
      <c r="W50" s="2">
        <v>1440</v>
      </c>
      <c r="X50" s="2">
        <f t="shared" si="5"/>
        <v>81</v>
      </c>
      <c r="Y50">
        <v>1149</v>
      </c>
      <c r="Z50">
        <v>1434.085972623541</v>
      </c>
      <c r="AA50">
        <v>1440</v>
      </c>
      <c r="AB50" s="9">
        <v>8</v>
      </c>
      <c r="AC50">
        <v>0</v>
      </c>
      <c r="AD50">
        <f t="shared" si="6"/>
        <v>0</v>
      </c>
    </row>
    <row r="51" spans="1:30" x14ac:dyDescent="0.6">
      <c r="A51">
        <v>2016</v>
      </c>
      <c r="B51">
        <v>2</v>
      </c>
      <c r="C51">
        <v>19</v>
      </c>
      <c r="D51">
        <f t="shared" si="4"/>
        <v>5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3866.5</v>
      </c>
      <c r="M51" s="13">
        <f t="shared" si="2"/>
        <v>657.30500000000006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3720</v>
      </c>
      <c r="O51" s="13">
        <f t="shared" si="3"/>
        <v>632.40000000000009</v>
      </c>
      <c r="P51">
        <v>38665</v>
      </c>
      <c r="Q51">
        <v>37200</v>
      </c>
      <c r="R51">
        <v>0.80526532225417435</v>
      </c>
      <c r="S51">
        <v>0.19473467774582581</v>
      </c>
      <c r="T51">
        <v>0.5213846144065678</v>
      </c>
      <c r="U51">
        <v>0.35556910273334469</v>
      </c>
      <c r="V51">
        <v>0.32186633677053772</v>
      </c>
      <c r="W51" s="2">
        <v>1388</v>
      </c>
      <c r="X51" s="2">
        <f t="shared" si="5"/>
        <v>-52</v>
      </c>
      <c r="Y51">
        <v>1149</v>
      </c>
      <c r="Z51">
        <v>1236.642748052001</v>
      </c>
      <c r="AA51">
        <v>1388</v>
      </c>
      <c r="AB51" s="9">
        <v>10.4</v>
      </c>
      <c r="AC51">
        <v>0.2</v>
      </c>
      <c r="AD51">
        <f t="shared" si="6"/>
        <v>2.08</v>
      </c>
    </row>
    <row r="52" spans="1:30" x14ac:dyDescent="0.6">
      <c r="A52">
        <v>2016</v>
      </c>
      <c r="B52">
        <v>2</v>
      </c>
      <c r="C52">
        <v>20</v>
      </c>
      <c r="D52">
        <f t="shared" si="4"/>
        <v>6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4063.2000000000003</v>
      </c>
      <c r="M52" s="13">
        <f t="shared" si="2"/>
        <v>690.74400000000014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3814.5</v>
      </c>
      <c r="O52" s="13">
        <f t="shared" si="3"/>
        <v>648.46500000000003</v>
      </c>
      <c r="P52">
        <v>40632</v>
      </c>
      <c r="Q52">
        <v>38145</v>
      </c>
      <c r="R52">
        <v>0.8669557856435739</v>
      </c>
      <c r="S52">
        <v>0.13304421435642599</v>
      </c>
      <c r="T52">
        <v>0.54026595227449525</v>
      </c>
      <c r="U52">
        <v>0.35370423287888259</v>
      </c>
      <c r="V52">
        <v>0.14375166515051821</v>
      </c>
      <c r="W52" s="2">
        <v>1527</v>
      </c>
      <c r="X52" s="2">
        <f t="shared" si="5"/>
        <v>139</v>
      </c>
      <c r="Y52">
        <v>1149</v>
      </c>
      <c r="Z52">
        <v>1218.511992315644</v>
      </c>
      <c r="AA52">
        <v>1527</v>
      </c>
      <c r="AB52" s="9">
        <v>8.3000000000000007</v>
      </c>
      <c r="AC52">
        <v>0</v>
      </c>
      <c r="AD52">
        <f t="shared" si="6"/>
        <v>0</v>
      </c>
    </row>
    <row r="53" spans="1:30" x14ac:dyDescent="0.6">
      <c r="A53">
        <v>2016</v>
      </c>
      <c r="B53">
        <v>2</v>
      </c>
      <c r="C53">
        <v>21</v>
      </c>
      <c r="D53">
        <f t="shared" si="4"/>
        <v>7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4171.1000000000004</v>
      </c>
      <c r="M53" s="13">
        <f t="shared" si="2"/>
        <v>709.0870000000001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4273.1000000000004</v>
      </c>
      <c r="O53" s="13">
        <f t="shared" si="3"/>
        <v>726.42700000000013</v>
      </c>
      <c r="P53">
        <v>41711</v>
      </c>
      <c r="Q53">
        <v>42731</v>
      </c>
      <c r="R53">
        <v>0.79968437005517967</v>
      </c>
      <c r="S53">
        <v>0.2003156299448203</v>
      </c>
      <c r="T53">
        <v>0.49693937393573689</v>
      </c>
      <c r="U53">
        <v>0.37627989938236622</v>
      </c>
      <c r="V53">
        <v>8.2832506984546833E-2</v>
      </c>
      <c r="W53" s="2">
        <v>1455</v>
      </c>
      <c r="X53" s="2">
        <f t="shared" si="5"/>
        <v>-72</v>
      </c>
      <c r="Y53">
        <v>1149</v>
      </c>
      <c r="Z53">
        <v>1309.182520954681</v>
      </c>
      <c r="AA53">
        <v>1455</v>
      </c>
      <c r="AB53" s="9">
        <v>5.7</v>
      </c>
      <c r="AC53">
        <v>0</v>
      </c>
      <c r="AD53">
        <f t="shared" si="6"/>
        <v>0</v>
      </c>
    </row>
    <row r="54" spans="1:30" x14ac:dyDescent="0.6">
      <c r="A54">
        <v>2016</v>
      </c>
      <c r="B54">
        <v>2</v>
      </c>
      <c r="C54">
        <v>22</v>
      </c>
      <c r="D54">
        <f t="shared" si="4"/>
        <v>1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5978.0999999999995</v>
      </c>
      <c r="M54" s="13">
        <f t="shared" si="2"/>
        <v>1016.2769999999999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6232.65</v>
      </c>
      <c r="O54" s="13">
        <f t="shared" si="3"/>
        <v>1059.5505000000001</v>
      </c>
      <c r="P54">
        <v>39854</v>
      </c>
      <c r="Q54">
        <v>41551</v>
      </c>
      <c r="R54">
        <v>0.81091621541454151</v>
      </c>
      <c r="S54">
        <v>0.1890837845854586</v>
      </c>
      <c r="T54">
        <v>0.5901971744048452</v>
      </c>
      <c r="U54">
        <v>0.34623578693546597</v>
      </c>
      <c r="V54">
        <v>0.21125768494113489</v>
      </c>
      <c r="W54" s="2">
        <v>1315</v>
      </c>
      <c r="X54" s="2">
        <f t="shared" si="5"/>
        <v>-140</v>
      </c>
      <c r="Y54">
        <v>1149</v>
      </c>
      <c r="Z54">
        <v>1365.537970422389</v>
      </c>
      <c r="AA54">
        <v>1365.537970422389</v>
      </c>
      <c r="AB54" s="9">
        <v>6</v>
      </c>
      <c r="AC54">
        <v>5.4</v>
      </c>
      <c r="AD54">
        <f t="shared" si="6"/>
        <v>32.400000000000006</v>
      </c>
    </row>
    <row r="55" spans="1:30" x14ac:dyDescent="0.6">
      <c r="A55">
        <v>2016</v>
      </c>
      <c r="B55">
        <v>2</v>
      </c>
      <c r="C55">
        <v>23</v>
      </c>
      <c r="D55">
        <f t="shared" si="4"/>
        <v>2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5833.2</v>
      </c>
      <c r="M55" s="13">
        <f t="shared" si="2"/>
        <v>991.64400000000001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5811.3</v>
      </c>
      <c r="O55" s="13">
        <f t="shared" si="3"/>
        <v>987.92100000000005</v>
      </c>
      <c r="P55">
        <v>38888</v>
      </c>
      <c r="Q55">
        <v>38742</v>
      </c>
      <c r="R55">
        <v>0.75757170975578847</v>
      </c>
      <c r="S55">
        <v>0.24242829024421139</v>
      </c>
      <c r="T55">
        <v>0.62129801739858237</v>
      </c>
      <c r="U55">
        <v>0.31193147480616013</v>
      </c>
      <c r="V55">
        <v>0.15227307469638129</v>
      </c>
      <c r="W55" s="2">
        <v>1470</v>
      </c>
      <c r="X55" s="2">
        <f t="shared" si="5"/>
        <v>155</v>
      </c>
      <c r="Y55">
        <v>1149</v>
      </c>
      <c r="Z55">
        <v>1450.6746814492969</v>
      </c>
      <c r="AA55">
        <v>1470</v>
      </c>
      <c r="AB55" s="9">
        <v>7.2</v>
      </c>
      <c r="AC55">
        <v>0.3</v>
      </c>
      <c r="AD55">
        <f t="shared" si="6"/>
        <v>2.16</v>
      </c>
    </row>
    <row r="56" spans="1:30" x14ac:dyDescent="0.6">
      <c r="A56">
        <v>2016</v>
      </c>
      <c r="B56">
        <v>2</v>
      </c>
      <c r="C56">
        <v>24</v>
      </c>
      <c r="D56">
        <f t="shared" si="4"/>
        <v>3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5916.5999999999995</v>
      </c>
      <c r="M56" s="13">
        <f t="shared" si="2"/>
        <v>1005.822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5912.7</v>
      </c>
      <c r="O56" s="13">
        <f t="shared" si="3"/>
        <v>1005.159</v>
      </c>
      <c r="P56">
        <v>39444</v>
      </c>
      <c r="Q56">
        <v>39418</v>
      </c>
      <c r="R56">
        <v>0.78690611461698345</v>
      </c>
      <c r="S56">
        <v>0.21309388538301649</v>
      </c>
      <c r="T56">
        <v>0.53358768746790664</v>
      </c>
      <c r="U56">
        <v>0.33143208001763169</v>
      </c>
      <c r="V56">
        <v>8.7533617296875477E-2</v>
      </c>
      <c r="W56" s="2">
        <v>1497</v>
      </c>
      <c r="X56" s="2">
        <f t="shared" si="5"/>
        <v>27</v>
      </c>
      <c r="Y56">
        <v>1149</v>
      </c>
      <c r="Z56">
        <v>1286.657254715431</v>
      </c>
      <c r="AA56">
        <v>1497</v>
      </c>
      <c r="AB56" s="9">
        <v>3.1</v>
      </c>
      <c r="AC56">
        <v>0</v>
      </c>
      <c r="AD56">
        <f t="shared" si="6"/>
        <v>0</v>
      </c>
    </row>
    <row r="57" spans="1:30" x14ac:dyDescent="0.6">
      <c r="A57">
        <v>2016</v>
      </c>
      <c r="B57">
        <v>2</v>
      </c>
      <c r="C57">
        <v>25</v>
      </c>
      <c r="D57">
        <f t="shared" si="4"/>
        <v>4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6402.15</v>
      </c>
      <c r="M57" s="13">
        <f t="shared" si="2"/>
        <v>1088.3655000000001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6096.75</v>
      </c>
      <c r="O57" s="13">
        <f t="shared" si="3"/>
        <v>1036.4475</v>
      </c>
      <c r="P57">
        <v>42681</v>
      </c>
      <c r="Q57">
        <v>40645</v>
      </c>
      <c r="R57">
        <v>0.77786933043192363</v>
      </c>
      <c r="S57">
        <v>0.22213066956807639</v>
      </c>
      <c r="T57">
        <v>0.49158011368198912</v>
      </c>
      <c r="U57">
        <v>0.33641934095798309</v>
      </c>
      <c r="V57">
        <v>0.21686521007911391</v>
      </c>
      <c r="W57" s="2">
        <v>1517</v>
      </c>
      <c r="X57" s="2">
        <f t="shared" si="5"/>
        <v>20</v>
      </c>
      <c r="Y57">
        <v>1149</v>
      </c>
      <c r="Z57">
        <v>1302.2387517324851</v>
      </c>
      <c r="AA57">
        <v>1517</v>
      </c>
      <c r="AB57" s="9">
        <v>4.3</v>
      </c>
      <c r="AC57">
        <v>0</v>
      </c>
      <c r="AD57">
        <f t="shared" si="6"/>
        <v>0</v>
      </c>
    </row>
    <row r="58" spans="1:30" x14ac:dyDescent="0.6">
      <c r="A58">
        <v>2016</v>
      </c>
      <c r="B58">
        <v>2</v>
      </c>
      <c r="C58">
        <v>26</v>
      </c>
      <c r="D58">
        <f t="shared" si="4"/>
        <v>5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4317.1000000000004</v>
      </c>
      <c r="M58" s="13">
        <f t="shared" si="2"/>
        <v>733.90700000000015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4061.7000000000003</v>
      </c>
      <c r="O58" s="13">
        <f t="shared" si="3"/>
        <v>690.48900000000015</v>
      </c>
      <c r="P58">
        <v>43171</v>
      </c>
      <c r="Q58">
        <v>40617</v>
      </c>
      <c r="R58">
        <v>0.81835596682072342</v>
      </c>
      <c r="S58">
        <v>0.1816440331792766</v>
      </c>
      <c r="T58">
        <v>0.58331096386431569</v>
      </c>
      <c r="U58">
        <v>0.3450415198494764</v>
      </c>
      <c r="V58">
        <v>0.36289140332260139</v>
      </c>
      <c r="W58" s="2">
        <v>1631</v>
      </c>
      <c r="X58" s="2">
        <f t="shared" si="5"/>
        <v>114</v>
      </c>
      <c r="Y58">
        <v>1149</v>
      </c>
      <c r="Z58">
        <v>1400.5740810275411</v>
      </c>
      <c r="AA58">
        <v>1631</v>
      </c>
      <c r="AB58" s="9">
        <v>9.1999999999999993</v>
      </c>
      <c r="AC58">
        <v>0</v>
      </c>
      <c r="AD58">
        <f t="shared" si="6"/>
        <v>0</v>
      </c>
    </row>
    <row r="59" spans="1:30" x14ac:dyDescent="0.6">
      <c r="A59">
        <v>2016</v>
      </c>
      <c r="B59">
        <v>2</v>
      </c>
      <c r="C59">
        <v>27</v>
      </c>
      <c r="D59">
        <f t="shared" si="4"/>
        <v>6</v>
      </c>
      <c r="E59" s="14" t="s">
        <v>16</v>
      </c>
      <c r="F59" s="14" t="s">
        <v>31</v>
      </c>
      <c r="G59" s="14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-3</v>
      </c>
      <c r="H59" s="14">
        <f t="shared" si="0"/>
        <v>0</v>
      </c>
      <c r="I59" s="14">
        <f t="shared" si="1"/>
        <v>1</v>
      </c>
      <c r="J59" s="12"/>
      <c r="K59" s="12" t="s">
        <v>57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4378.3</v>
      </c>
      <c r="M59" s="13">
        <f t="shared" si="2"/>
        <v>744.31100000000004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4033.2000000000003</v>
      </c>
      <c r="O59" s="13">
        <f t="shared" si="3"/>
        <v>685.64400000000012</v>
      </c>
      <c r="P59">
        <v>43783</v>
      </c>
      <c r="Q59">
        <v>40332</v>
      </c>
      <c r="R59">
        <v>0.77485195225081649</v>
      </c>
      <c r="S59">
        <v>0.22514804774918351</v>
      </c>
      <c r="T59">
        <v>0.56225699571522414</v>
      </c>
      <c r="U59">
        <v>0.31511163434938388</v>
      </c>
      <c r="V59">
        <v>9.8952601776000321E-2</v>
      </c>
      <c r="W59" s="2">
        <v>1634</v>
      </c>
      <c r="X59" s="2">
        <f t="shared" si="5"/>
        <v>3</v>
      </c>
      <c r="Y59">
        <v>1149</v>
      </c>
      <c r="Z59">
        <v>1637.321063572597</v>
      </c>
      <c r="AA59">
        <v>1637.321063572597</v>
      </c>
      <c r="AB59" s="9">
        <v>12</v>
      </c>
      <c r="AC59">
        <v>0.1</v>
      </c>
      <c r="AD59">
        <f t="shared" si="6"/>
        <v>1.2000000000000002</v>
      </c>
    </row>
    <row r="60" spans="1:30" x14ac:dyDescent="0.6">
      <c r="A60">
        <v>2016</v>
      </c>
      <c r="B60">
        <v>2</v>
      </c>
      <c r="C60">
        <v>28</v>
      </c>
      <c r="D60">
        <f t="shared" si="4"/>
        <v>7</v>
      </c>
      <c r="E60" s="14" t="s">
        <v>16</v>
      </c>
      <c r="F60" s="14" t="s">
        <v>13</v>
      </c>
      <c r="G60" s="14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-2</v>
      </c>
      <c r="H60" s="14">
        <f t="shared" si="0"/>
        <v>0</v>
      </c>
      <c r="I60" s="14">
        <f t="shared" si="1"/>
        <v>1</v>
      </c>
      <c r="J60" s="12"/>
      <c r="K60" s="12" t="s">
        <v>57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3874.9</v>
      </c>
      <c r="M60" s="13">
        <f t="shared" si="2"/>
        <v>658.73300000000006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4173.5</v>
      </c>
      <c r="O60" s="13">
        <f t="shared" si="3"/>
        <v>709.495</v>
      </c>
      <c r="P60">
        <v>38749</v>
      </c>
      <c r="Q60">
        <v>41735</v>
      </c>
      <c r="R60">
        <v>0.84734329719498425</v>
      </c>
      <c r="S60">
        <v>0.15265670280501581</v>
      </c>
      <c r="T60">
        <v>0.5211124988697291</v>
      </c>
      <c r="U60">
        <v>0.39125916857006948</v>
      </c>
      <c r="V60">
        <v>0.2982204577289394</v>
      </c>
      <c r="W60" s="2">
        <v>1549</v>
      </c>
      <c r="X60" s="2">
        <f t="shared" si="5"/>
        <v>-85</v>
      </c>
      <c r="Y60">
        <v>1149</v>
      </c>
      <c r="Z60">
        <v>1371.207282070847</v>
      </c>
      <c r="AA60">
        <v>1549</v>
      </c>
      <c r="AB60" s="9">
        <v>11.4</v>
      </c>
      <c r="AC60">
        <v>0</v>
      </c>
      <c r="AD60">
        <f t="shared" si="6"/>
        <v>0</v>
      </c>
    </row>
    <row r="61" spans="1:30" x14ac:dyDescent="0.6">
      <c r="A61">
        <v>2016</v>
      </c>
      <c r="B61">
        <v>2</v>
      </c>
      <c r="C61">
        <v>29</v>
      </c>
      <c r="D61">
        <f t="shared" si="4"/>
        <v>1</v>
      </c>
      <c r="E61" s="14" t="s">
        <v>16</v>
      </c>
      <c r="F61" s="14" t="s">
        <v>14</v>
      </c>
      <c r="G61" s="14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-1</v>
      </c>
      <c r="H61" s="14">
        <f t="shared" si="0"/>
        <v>0</v>
      </c>
      <c r="I61" s="14">
        <f t="shared" si="1"/>
        <v>1</v>
      </c>
      <c r="J61" s="12"/>
      <c r="K61" s="12" t="s">
        <v>57</v>
      </c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2836.8</v>
      </c>
      <c r="M61" s="13">
        <f t="shared" si="2"/>
        <v>482.25600000000009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4166.6000000000004</v>
      </c>
      <c r="O61" s="13">
        <f t="shared" si="3"/>
        <v>708.32200000000012</v>
      </c>
      <c r="P61">
        <v>28368</v>
      </c>
      <c r="Q61">
        <v>41666</v>
      </c>
      <c r="R61">
        <v>0.78631123191715613</v>
      </c>
      <c r="S61">
        <v>0.2136887680828439</v>
      </c>
      <c r="T61">
        <v>0.52798260153380605</v>
      </c>
      <c r="U61">
        <v>0.33337885372266901</v>
      </c>
      <c r="V61">
        <v>7.4463675734093154E-2</v>
      </c>
      <c r="W61" s="2">
        <v>1260</v>
      </c>
      <c r="X61" s="2">
        <f t="shared" si="5"/>
        <v>-289</v>
      </c>
      <c r="Y61">
        <v>1149</v>
      </c>
      <c r="Z61">
        <v>1226.847764638838</v>
      </c>
      <c r="AA61">
        <v>1260</v>
      </c>
      <c r="AB61" s="9">
        <v>3.5</v>
      </c>
      <c r="AC61">
        <v>0.5</v>
      </c>
      <c r="AD61">
        <f t="shared" si="6"/>
        <v>1.75</v>
      </c>
    </row>
    <row r="62" spans="1:30" x14ac:dyDescent="0.6">
      <c r="A62">
        <v>2016</v>
      </c>
      <c r="B62">
        <v>3</v>
      </c>
      <c r="C62">
        <v>1</v>
      </c>
      <c r="D62">
        <f t="shared" si="4"/>
        <v>2</v>
      </c>
      <c r="E62" s="14" t="s">
        <v>16</v>
      </c>
      <c r="F62" s="14" t="s">
        <v>11</v>
      </c>
      <c r="G62" s="14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4">
        <f t="shared" si="0"/>
        <v>1</v>
      </c>
      <c r="I62" s="14">
        <f t="shared" si="1"/>
        <v>1</v>
      </c>
      <c r="J62" s="12" t="s">
        <v>66</v>
      </c>
      <c r="K62" s="12" t="s">
        <v>57</v>
      </c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2522.6000000000004</v>
      </c>
      <c r="M62" s="12">
        <f t="shared" si="2"/>
        <v>428.8420000000001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4172.4000000000005</v>
      </c>
      <c r="O62" s="12">
        <f t="shared" si="3"/>
        <v>709.30800000000011</v>
      </c>
      <c r="P62">
        <v>25226</v>
      </c>
      <c r="Q62">
        <v>41724</v>
      </c>
      <c r="R62">
        <v>0.81323075703923653</v>
      </c>
      <c r="S62">
        <v>0.1867692429607635</v>
      </c>
      <c r="T62">
        <v>0.50772849816269994</v>
      </c>
      <c r="U62">
        <v>0.33618307820758481</v>
      </c>
      <c r="V62">
        <v>3.3737800956181507E-2</v>
      </c>
      <c r="W62" s="2">
        <v>1210</v>
      </c>
      <c r="X62" s="2">
        <f t="shared" si="5"/>
        <v>-50</v>
      </c>
      <c r="Y62">
        <v>1149</v>
      </c>
      <c r="Z62">
        <v>1101.5692108896251</v>
      </c>
      <c r="AA62">
        <v>1210</v>
      </c>
      <c r="AB62" s="9">
        <v>3.6</v>
      </c>
      <c r="AC62">
        <v>0</v>
      </c>
      <c r="AD62">
        <f t="shared" si="6"/>
        <v>0</v>
      </c>
    </row>
    <row r="63" spans="1:30" x14ac:dyDescent="0.6">
      <c r="A63">
        <v>2016</v>
      </c>
      <c r="B63">
        <v>3</v>
      </c>
      <c r="C63">
        <v>2</v>
      </c>
      <c r="D63">
        <f t="shared" si="4"/>
        <v>3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4026.45</v>
      </c>
      <c r="M63" s="12">
        <f t="shared" si="2"/>
        <v>684.49649999999997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5036.25</v>
      </c>
      <c r="O63" s="12">
        <f t="shared" si="3"/>
        <v>856.16250000000002</v>
      </c>
      <c r="P63">
        <v>26843</v>
      </c>
      <c r="Q63">
        <v>33575</v>
      </c>
      <c r="R63">
        <v>0.80047659978138286</v>
      </c>
      <c r="S63">
        <v>0.19952340021861709</v>
      </c>
      <c r="T63">
        <v>0.56900987052698826</v>
      </c>
      <c r="U63">
        <v>0.31884592254447652</v>
      </c>
      <c r="V63">
        <v>0.15363093684994561</v>
      </c>
      <c r="W63" s="2">
        <v>1224</v>
      </c>
      <c r="X63" s="2">
        <f t="shared" si="5"/>
        <v>14</v>
      </c>
      <c r="Y63">
        <v>1149</v>
      </c>
      <c r="Z63">
        <v>1088.886577612469</v>
      </c>
      <c r="AA63">
        <v>1224</v>
      </c>
      <c r="AB63" s="9">
        <v>7.9</v>
      </c>
      <c r="AC63">
        <v>0</v>
      </c>
      <c r="AD63">
        <f t="shared" si="6"/>
        <v>0</v>
      </c>
    </row>
    <row r="64" spans="1:30" x14ac:dyDescent="0.6">
      <c r="A64">
        <v>2016</v>
      </c>
      <c r="B64">
        <v>3</v>
      </c>
      <c r="C64">
        <v>3</v>
      </c>
      <c r="D64">
        <f t="shared" si="4"/>
        <v>4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4473.1499999999996</v>
      </c>
      <c r="M64" s="12">
        <f t="shared" si="2"/>
        <v>760.43550000000005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3777</v>
      </c>
      <c r="O64" s="12">
        <f t="shared" si="3"/>
        <v>642.09</v>
      </c>
      <c r="P64">
        <v>29821</v>
      </c>
      <c r="Q64">
        <v>25180</v>
      </c>
      <c r="R64">
        <v>0.75305011732523786</v>
      </c>
      <c r="S64">
        <v>0.2469498826747622</v>
      </c>
      <c r="T64">
        <v>0.54847947431064481</v>
      </c>
      <c r="U64">
        <v>0.31303169026874378</v>
      </c>
      <c r="V64">
        <v>7.2375377269704291E-2</v>
      </c>
      <c r="W64" s="2">
        <v>1155</v>
      </c>
      <c r="X64" s="2">
        <f t="shared" si="5"/>
        <v>-69</v>
      </c>
      <c r="Y64">
        <v>1149</v>
      </c>
      <c r="Z64">
        <v>1196.5732399034421</v>
      </c>
      <c r="AA64">
        <v>1196.5732399034421</v>
      </c>
      <c r="AB64" s="9">
        <v>12.3</v>
      </c>
      <c r="AC64">
        <v>0.3</v>
      </c>
      <c r="AD64">
        <f t="shared" si="6"/>
        <v>3.69</v>
      </c>
    </row>
    <row r="65" spans="1:30" x14ac:dyDescent="0.6">
      <c r="A65">
        <v>2016</v>
      </c>
      <c r="B65">
        <v>3</v>
      </c>
      <c r="C65">
        <v>4</v>
      </c>
      <c r="D65">
        <f t="shared" si="4"/>
        <v>5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3195</v>
      </c>
      <c r="M65" s="12">
        <f t="shared" si="2"/>
        <v>543.15000000000009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2762.3</v>
      </c>
      <c r="O65" s="12">
        <f t="shared" si="3"/>
        <v>469.59100000000007</v>
      </c>
      <c r="P65">
        <v>31950</v>
      </c>
      <c r="Q65">
        <v>27623</v>
      </c>
      <c r="R65">
        <v>0.85374122009953923</v>
      </c>
      <c r="S65">
        <v>0.14625877990046079</v>
      </c>
      <c r="T65">
        <v>0.55086861934818721</v>
      </c>
      <c r="U65">
        <v>0.36487708582984091</v>
      </c>
      <c r="V65">
        <v>4.6330024976031108E-2</v>
      </c>
      <c r="W65" s="2">
        <v>1224</v>
      </c>
      <c r="X65" s="2">
        <f t="shared" si="5"/>
        <v>69</v>
      </c>
      <c r="Y65">
        <v>1149</v>
      </c>
      <c r="Z65">
        <v>1063.4386187883349</v>
      </c>
      <c r="AA65">
        <v>1224</v>
      </c>
      <c r="AB65" s="9">
        <v>16.600000000000001</v>
      </c>
      <c r="AC65">
        <v>0</v>
      </c>
      <c r="AD65">
        <f t="shared" si="6"/>
        <v>0</v>
      </c>
    </row>
    <row r="66" spans="1:30" x14ac:dyDescent="0.6">
      <c r="A66">
        <v>2016</v>
      </c>
      <c r="B66">
        <v>3</v>
      </c>
      <c r="C66">
        <v>5</v>
      </c>
      <c r="D66">
        <f t="shared" si="4"/>
        <v>6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3243.5</v>
      </c>
      <c r="M66" s="13">
        <f t="shared" ref="M66:M129" si="9">L66*0.17</f>
        <v>551.3950000000001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2863.9</v>
      </c>
      <c r="O66" s="13">
        <f t="shared" ref="O66:O129" si="10">N66*0.17</f>
        <v>486.86300000000006</v>
      </c>
      <c r="P66">
        <v>32435</v>
      </c>
      <c r="Q66">
        <v>28639</v>
      </c>
      <c r="R66">
        <v>0.78134801788841868</v>
      </c>
      <c r="S66">
        <v>0.21865198211158141</v>
      </c>
      <c r="T66">
        <v>0.50846758682649318</v>
      </c>
      <c r="U66">
        <v>0.29618005557122729</v>
      </c>
      <c r="V66">
        <v>0.110120778803938</v>
      </c>
      <c r="W66" s="2">
        <v>1495</v>
      </c>
      <c r="X66" s="2">
        <f t="shared" si="5"/>
        <v>271</v>
      </c>
      <c r="Y66">
        <v>1149</v>
      </c>
      <c r="Z66">
        <v>1191.2792483013191</v>
      </c>
      <c r="AA66">
        <v>1495</v>
      </c>
      <c r="AB66" s="9">
        <v>18.100000000000001</v>
      </c>
      <c r="AC66">
        <v>32.700000000000003</v>
      </c>
      <c r="AD66">
        <f t="shared" si="6"/>
        <v>591.87000000000012</v>
      </c>
    </row>
    <row r="67" spans="1:30" x14ac:dyDescent="0.6">
      <c r="A67">
        <v>2016</v>
      </c>
      <c r="B67">
        <v>3</v>
      </c>
      <c r="C67">
        <v>6</v>
      </c>
      <c r="D67">
        <f t="shared" ref="D67:D130" si="11">WEEKDAY(DATE(A67,B67,C67), 2)</f>
        <v>7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3000.9</v>
      </c>
      <c r="M67" s="13">
        <f t="shared" si="9"/>
        <v>510.15300000000008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3600.3</v>
      </c>
      <c r="O67" s="13">
        <f t="shared" si="10"/>
        <v>612.05100000000004</v>
      </c>
      <c r="P67">
        <v>30009</v>
      </c>
      <c r="Q67">
        <v>36003</v>
      </c>
      <c r="R67">
        <v>0.81546204741739192</v>
      </c>
      <c r="S67">
        <v>0.18453795258260811</v>
      </c>
      <c r="T67">
        <v>0.52026107961268508</v>
      </c>
      <c r="U67">
        <v>0.35166769969838352</v>
      </c>
      <c r="V67">
        <v>0.1184390922498624</v>
      </c>
      <c r="W67" s="2">
        <v>1420</v>
      </c>
      <c r="X67" s="2">
        <f t="shared" ref="X67:X130" si="12">W67-W66</f>
        <v>-75</v>
      </c>
      <c r="Y67">
        <v>1149</v>
      </c>
      <c r="Z67">
        <v>1150.1554412554949</v>
      </c>
      <c r="AA67">
        <v>1420</v>
      </c>
      <c r="AB67" s="9">
        <v>12.1</v>
      </c>
      <c r="AC67">
        <v>7.9</v>
      </c>
      <c r="AD67">
        <f t="shared" ref="AD67:AD130" si="13">AB67*AC67</f>
        <v>95.59</v>
      </c>
    </row>
    <row r="68" spans="1:30" x14ac:dyDescent="0.6">
      <c r="A68">
        <v>2016</v>
      </c>
      <c r="B68">
        <v>3</v>
      </c>
      <c r="C68">
        <v>7</v>
      </c>
      <c r="D68">
        <f t="shared" si="11"/>
        <v>1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4617.5999999999995</v>
      </c>
      <c r="M68" s="13">
        <f t="shared" si="9"/>
        <v>784.99199999999996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4741.95</v>
      </c>
      <c r="O68" s="13">
        <f t="shared" si="10"/>
        <v>806.13150000000007</v>
      </c>
      <c r="P68">
        <v>30784</v>
      </c>
      <c r="Q68">
        <v>31613</v>
      </c>
      <c r="R68">
        <v>0.74244628224869436</v>
      </c>
      <c r="S68">
        <v>0.2575537177513057</v>
      </c>
      <c r="T68">
        <v>0.53621524332445825</v>
      </c>
      <c r="U68">
        <v>0.30531401936384078</v>
      </c>
      <c r="V68">
        <v>0.14071282183168199</v>
      </c>
      <c r="W68" s="2">
        <v>1209</v>
      </c>
      <c r="X68" s="2">
        <f t="shared" si="12"/>
        <v>-211</v>
      </c>
      <c r="Y68">
        <v>1149</v>
      </c>
      <c r="Z68">
        <v>1145.759606609887</v>
      </c>
      <c r="AA68">
        <v>1209</v>
      </c>
      <c r="AB68" s="9">
        <v>14.1</v>
      </c>
      <c r="AC68">
        <v>0</v>
      </c>
      <c r="AD68">
        <f t="shared" si="13"/>
        <v>0</v>
      </c>
    </row>
    <row r="69" spans="1:30" x14ac:dyDescent="0.6">
      <c r="A69">
        <v>2016</v>
      </c>
      <c r="B69">
        <v>3</v>
      </c>
      <c r="C69">
        <v>8</v>
      </c>
      <c r="D69">
        <f t="shared" si="11"/>
        <v>2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4115.8499999999995</v>
      </c>
      <c r="M69" s="13">
        <f t="shared" si="9"/>
        <v>699.69449999999995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4013.1</v>
      </c>
      <c r="O69" s="13">
        <f t="shared" si="10"/>
        <v>682.22700000000009</v>
      </c>
      <c r="P69">
        <v>27439</v>
      </c>
      <c r="Q69">
        <v>26754</v>
      </c>
      <c r="R69">
        <v>0.69848199612771356</v>
      </c>
      <c r="S69">
        <v>0.30151800387228639</v>
      </c>
      <c r="T69">
        <v>0.54969465221467451</v>
      </c>
      <c r="U69">
        <v>0.27499399932659108</v>
      </c>
      <c r="V69">
        <v>8.8074895256763999E-2</v>
      </c>
      <c r="W69" s="2">
        <v>1187</v>
      </c>
      <c r="X69" s="2">
        <f t="shared" si="12"/>
        <v>-22</v>
      </c>
      <c r="Y69">
        <v>1149</v>
      </c>
      <c r="Z69">
        <v>1365.698712328405</v>
      </c>
      <c r="AA69">
        <v>1365.698712328405</v>
      </c>
      <c r="AB69" s="9">
        <v>10.1</v>
      </c>
      <c r="AC69">
        <v>17.3</v>
      </c>
      <c r="AD69">
        <f t="shared" si="13"/>
        <v>174.73</v>
      </c>
    </row>
    <row r="70" spans="1:30" x14ac:dyDescent="0.6">
      <c r="A70">
        <v>2016</v>
      </c>
      <c r="B70">
        <v>3</v>
      </c>
      <c r="C70">
        <v>9</v>
      </c>
      <c r="D70">
        <f t="shared" si="11"/>
        <v>3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3772.5</v>
      </c>
      <c r="M70" s="13">
        <f t="shared" si="9"/>
        <v>641.32500000000005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4066.6499999999996</v>
      </c>
      <c r="O70" s="13">
        <f t="shared" si="10"/>
        <v>691.33050000000003</v>
      </c>
      <c r="P70">
        <v>25150</v>
      </c>
      <c r="Q70">
        <v>27111</v>
      </c>
      <c r="R70">
        <v>0.82232322634480359</v>
      </c>
      <c r="S70">
        <v>0.17767677365519641</v>
      </c>
      <c r="T70">
        <v>0.57519902342773577</v>
      </c>
      <c r="U70">
        <v>0.3307082669453778</v>
      </c>
      <c r="V70">
        <v>7.01390385018099E-2</v>
      </c>
      <c r="W70" s="2">
        <v>1221</v>
      </c>
      <c r="X70" s="2">
        <f t="shared" si="12"/>
        <v>34</v>
      </c>
      <c r="Y70">
        <v>1149</v>
      </c>
      <c r="Z70">
        <v>1333.409226523238</v>
      </c>
      <c r="AA70">
        <v>1333.409226523238</v>
      </c>
      <c r="AB70" s="9">
        <v>6.1</v>
      </c>
      <c r="AC70">
        <v>25</v>
      </c>
      <c r="AD70">
        <f t="shared" si="13"/>
        <v>152.5</v>
      </c>
    </row>
    <row r="71" spans="1:30" x14ac:dyDescent="0.6">
      <c r="A71">
        <v>2016</v>
      </c>
      <c r="B71">
        <v>3</v>
      </c>
      <c r="C71">
        <v>10</v>
      </c>
      <c r="D71">
        <f t="shared" si="11"/>
        <v>4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5020.2</v>
      </c>
      <c r="M71" s="13">
        <f t="shared" si="9"/>
        <v>853.43400000000008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4327.2</v>
      </c>
      <c r="O71" s="13">
        <f t="shared" si="10"/>
        <v>735.62400000000002</v>
      </c>
      <c r="P71">
        <v>33468</v>
      </c>
      <c r="Q71">
        <v>28848</v>
      </c>
      <c r="R71">
        <v>0.76169254582139434</v>
      </c>
      <c r="S71">
        <v>0.23830745417860569</v>
      </c>
      <c r="T71">
        <v>0.47847694472052099</v>
      </c>
      <c r="U71">
        <v>0.31170556265004529</v>
      </c>
      <c r="V71">
        <v>8.0769125007476281E-2</v>
      </c>
      <c r="W71" s="2">
        <v>1262</v>
      </c>
      <c r="X71" s="2">
        <f t="shared" si="12"/>
        <v>41</v>
      </c>
      <c r="Y71">
        <v>1149</v>
      </c>
      <c r="Z71">
        <v>1147.5217179679919</v>
      </c>
      <c r="AA71">
        <v>1262</v>
      </c>
      <c r="AB71" s="9">
        <v>4.4000000000000004</v>
      </c>
      <c r="AC71">
        <v>0</v>
      </c>
      <c r="AD71">
        <f t="shared" si="13"/>
        <v>0</v>
      </c>
    </row>
    <row r="72" spans="1:30" x14ac:dyDescent="0.6">
      <c r="A72">
        <v>2016</v>
      </c>
      <c r="B72">
        <v>3</v>
      </c>
      <c r="C72">
        <v>11</v>
      </c>
      <c r="D72">
        <f t="shared" si="11"/>
        <v>5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3643.7000000000003</v>
      </c>
      <c r="M72" s="13">
        <f t="shared" si="9"/>
        <v>619.42900000000009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2895.8</v>
      </c>
      <c r="O72" s="13">
        <f t="shared" si="10"/>
        <v>492.28600000000006</v>
      </c>
      <c r="P72">
        <v>36437</v>
      </c>
      <c r="Q72">
        <v>28958</v>
      </c>
      <c r="R72">
        <v>0.8176499469863685</v>
      </c>
      <c r="S72">
        <v>0.1823500530136315</v>
      </c>
      <c r="T72">
        <v>0.56115624277249465</v>
      </c>
      <c r="U72">
        <v>0.34199676164599713</v>
      </c>
      <c r="V72">
        <v>1.962595747197823E-2</v>
      </c>
      <c r="W72" s="2">
        <v>1175</v>
      </c>
      <c r="X72" s="2">
        <f t="shared" si="12"/>
        <v>-87</v>
      </c>
      <c r="Y72">
        <v>1149</v>
      </c>
      <c r="Z72">
        <v>1260.3504366097591</v>
      </c>
      <c r="AA72">
        <v>1260.3504366097591</v>
      </c>
      <c r="AB72" s="9">
        <v>4.8</v>
      </c>
      <c r="AC72">
        <v>0</v>
      </c>
      <c r="AD72">
        <f t="shared" si="13"/>
        <v>0</v>
      </c>
    </row>
    <row r="73" spans="1:30" x14ac:dyDescent="0.6">
      <c r="A73">
        <v>2016</v>
      </c>
      <c r="B73">
        <v>3</v>
      </c>
      <c r="C73">
        <v>12</v>
      </c>
      <c r="D73">
        <f t="shared" si="11"/>
        <v>6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3720.3</v>
      </c>
      <c r="M73" s="13">
        <f t="shared" si="9"/>
        <v>632.45100000000002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3167.4</v>
      </c>
      <c r="O73" s="13">
        <f t="shared" si="10"/>
        <v>538.45800000000008</v>
      </c>
      <c r="P73">
        <v>37203</v>
      </c>
      <c r="Q73">
        <v>31674</v>
      </c>
      <c r="R73">
        <v>0.73127020913925955</v>
      </c>
      <c r="S73">
        <v>0.26872979086074039</v>
      </c>
      <c r="T73">
        <v>0.51965747854491195</v>
      </c>
      <c r="U73">
        <v>0.28927950196574692</v>
      </c>
      <c r="V73">
        <v>7.9399418907498062E-2</v>
      </c>
      <c r="W73" s="2">
        <v>1489</v>
      </c>
      <c r="X73" s="2">
        <f t="shared" si="12"/>
        <v>314</v>
      </c>
      <c r="Y73">
        <v>1149</v>
      </c>
      <c r="Z73">
        <v>1369.220080693724</v>
      </c>
      <c r="AA73">
        <v>1489</v>
      </c>
      <c r="AB73" s="9">
        <v>6.4</v>
      </c>
      <c r="AC73">
        <v>0</v>
      </c>
      <c r="AD73">
        <f t="shared" si="13"/>
        <v>0</v>
      </c>
    </row>
    <row r="74" spans="1:30" x14ac:dyDescent="0.6">
      <c r="A74">
        <v>2016</v>
      </c>
      <c r="B74">
        <v>3</v>
      </c>
      <c r="C74">
        <v>13</v>
      </c>
      <c r="D74">
        <f t="shared" si="11"/>
        <v>7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3410.8</v>
      </c>
      <c r="M74" s="13">
        <f t="shared" si="9"/>
        <v>579.83600000000013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4046.6000000000004</v>
      </c>
      <c r="O74" s="13">
        <f t="shared" si="10"/>
        <v>687.92200000000014</v>
      </c>
      <c r="P74">
        <v>34108</v>
      </c>
      <c r="Q74">
        <v>40466</v>
      </c>
      <c r="R74">
        <v>0.7873817843158778</v>
      </c>
      <c r="S74">
        <v>0.2126182156841222</v>
      </c>
      <c r="T74">
        <v>0.55077541623704029</v>
      </c>
      <c r="U74">
        <v>0.34366621384836071</v>
      </c>
      <c r="V74">
        <v>0.1216232472107055</v>
      </c>
      <c r="W74" s="2">
        <v>1538</v>
      </c>
      <c r="X74" s="2">
        <f t="shared" si="12"/>
        <v>49</v>
      </c>
      <c r="Y74">
        <v>1149</v>
      </c>
      <c r="Z74">
        <v>1375.2881409333361</v>
      </c>
      <c r="AA74">
        <v>1538</v>
      </c>
      <c r="AB74" s="9">
        <v>8.4</v>
      </c>
      <c r="AC74">
        <v>9.4</v>
      </c>
      <c r="AD74">
        <f t="shared" si="13"/>
        <v>78.960000000000008</v>
      </c>
    </row>
    <row r="75" spans="1:30" x14ac:dyDescent="0.6">
      <c r="A75">
        <v>2016</v>
      </c>
      <c r="B75">
        <v>3</v>
      </c>
      <c r="C75">
        <v>14</v>
      </c>
      <c r="D75">
        <f t="shared" si="11"/>
        <v>1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5036.7</v>
      </c>
      <c r="M75" s="13">
        <f t="shared" si="9"/>
        <v>856.23900000000003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5425.05</v>
      </c>
      <c r="O75" s="13">
        <f t="shared" si="10"/>
        <v>922.25850000000014</v>
      </c>
      <c r="P75">
        <v>33578</v>
      </c>
      <c r="Q75">
        <v>36167</v>
      </c>
      <c r="R75">
        <v>0.78763819898303478</v>
      </c>
      <c r="S75">
        <v>0.21236180101696531</v>
      </c>
      <c r="T75">
        <v>0.51355983914447567</v>
      </c>
      <c r="U75">
        <v>0.32404078228576849</v>
      </c>
      <c r="V75">
        <v>0.11356840510667481</v>
      </c>
      <c r="W75" s="2">
        <v>1277</v>
      </c>
      <c r="X75" s="2">
        <f t="shared" si="12"/>
        <v>-261</v>
      </c>
      <c r="Y75">
        <v>1149</v>
      </c>
      <c r="Z75">
        <v>1096.1411882093871</v>
      </c>
      <c r="AA75">
        <v>1277</v>
      </c>
      <c r="AB75" s="9">
        <v>7.6</v>
      </c>
      <c r="AC75">
        <v>0</v>
      </c>
      <c r="AD75">
        <f t="shared" si="13"/>
        <v>0</v>
      </c>
    </row>
    <row r="76" spans="1:30" x14ac:dyDescent="0.6">
      <c r="A76">
        <v>2016</v>
      </c>
      <c r="B76">
        <v>3</v>
      </c>
      <c r="C76">
        <v>15</v>
      </c>
      <c r="D76">
        <f t="shared" si="11"/>
        <v>2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4844.55</v>
      </c>
      <c r="M76" s="13">
        <f t="shared" si="9"/>
        <v>823.57350000000008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4577.3999999999996</v>
      </c>
      <c r="O76" s="13">
        <f t="shared" si="10"/>
        <v>778.15800000000002</v>
      </c>
      <c r="P76">
        <v>32297</v>
      </c>
      <c r="Q76">
        <v>30516</v>
      </c>
      <c r="R76">
        <v>0.81164155529399373</v>
      </c>
      <c r="S76">
        <v>0.18835844470600621</v>
      </c>
      <c r="T76">
        <v>0.57771212910224279</v>
      </c>
      <c r="U76">
        <v>0.31959072136115962</v>
      </c>
      <c r="V76">
        <v>0.13576882087773701</v>
      </c>
      <c r="W76" s="2">
        <v>1293</v>
      </c>
      <c r="X76" s="2">
        <f t="shared" si="12"/>
        <v>16</v>
      </c>
      <c r="Y76">
        <v>1149</v>
      </c>
      <c r="Z76">
        <v>1158.6385334600509</v>
      </c>
      <c r="AA76">
        <v>1293</v>
      </c>
      <c r="AB76" s="9">
        <v>8.3000000000000007</v>
      </c>
      <c r="AC76">
        <v>0</v>
      </c>
      <c r="AD76">
        <f t="shared" si="13"/>
        <v>0</v>
      </c>
    </row>
    <row r="77" spans="1:30" x14ac:dyDescent="0.6">
      <c r="A77">
        <v>2016</v>
      </c>
      <c r="B77">
        <v>3</v>
      </c>
      <c r="C77">
        <v>16</v>
      </c>
      <c r="D77">
        <f t="shared" si="11"/>
        <v>3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4679.25</v>
      </c>
      <c r="M77" s="13">
        <f t="shared" si="9"/>
        <v>795.47250000000008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4632.5999999999995</v>
      </c>
      <c r="O77" s="13">
        <f t="shared" si="10"/>
        <v>787.54199999999992</v>
      </c>
      <c r="P77">
        <v>31195</v>
      </c>
      <c r="Q77">
        <v>30884</v>
      </c>
      <c r="R77">
        <v>0.76100590870932505</v>
      </c>
      <c r="S77">
        <v>0.23899409129067481</v>
      </c>
      <c r="T77">
        <v>0.59664977726869162</v>
      </c>
      <c r="U77">
        <v>0.30662677852449899</v>
      </c>
      <c r="V77">
        <v>7.044789521444339E-2</v>
      </c>
      <c r="W77" s="2">
        <v>1366</v>
      </c>
      <c r="X77" s="2">
        <f t="shared" si="12"/>
        <v>73</v>
      </c>
      <c r="Y77">
        <v>1149</v>
      </c>
      <c r="Z77">
        <v>1269.0132946593669</v>
      </c>
      <c r="AA77">
        <v>1366</v>
      </c>
      <c r="AB77" s="9">
        <v>12</v>
      </c>
      <c r="AC77">
        <v>0</v>
      </c>
      <c r="AD77">
        <f t="shared" si="13"/>
        <v>0</v>
      </c>
    </row>
    <row r="78" spans="1:30" x14ac:dyDescent="0.6">
      <c r="A78">
        <v>2016</v>
      </c>
      <c r="B78">
        <v>3</v>
      </c>
      <c r="C78">
        <v>17</v>
      </c>
      <c r="D78">
        <f t="shared" si="11"/>
        <v>4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6001.8</v>
      </c>
      <c r="M78" s="13">
        <f t="shared" si="9"/>
        <v>1020.3060000000002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5008.2</v>
      </c>
      <c r="O78" s="13">
        <f t="shared" si="10"/>
        <v>851.39400000000001</v>
      </c>
      <c r="P78">
        <v>40012</v>
      </c>
      <c r="Q78">
        <v>33388</v>
      </c>
      <c r="R78">
        <v>0.72404980739423974</v>
      </c>
      <c r="S78">
        <v>0.2759501926057602</v>
      </c>
      <c r="T78">
        <v>0.54387480798771126</v>
      </c>
      <c r="U78">
        <v>0.30444943942507019</v>
      </c>
      <c r="V78">
        <v>0.12136169959116511</v>
      </c>
      <c r="W78" s="2">
        <v>1399</v>
      </c>
      <c r="X78" s="2">
        <f t="shared" si="12"/>
        <v>33</v>
      </c>
      <c r="Y78">
        <v>1149</v>
      </c>
      <c r="Z78">
        <v>1406.9538433475821</v>
      </c>
      <c r="AA78">
        <v>1406.9538433475821</v>
      </c>
      <c r="AB78" s="9">
        <v>15</v>
      </c>
      <c r="AC78">
        <v>0</v>
      </c>
      <c r="AD78">
        <f t="shared" si="13"/>
        <v>0</v>
      </c>
    </row>
    <row r="79" spans="1:30" x14ac:dyDescent="0.6">
      <c r="A79">
        <v>2016</v>
      </c>
      <c r="B79">
        <v>3</v>
      </c>
      <c r="C79">
        <v>18</v>
      </c>
      <c r="D79">
        <f t="shared" si="11"/>
        <v>5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4134.6000000000004</v>
      </c>
      <c r="M79" s="13">
        <f t="shared" si="9"/>
        <v>702.88200000000006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3293.2000000000003</v>
      </c>
      <c r="O79" s="13">
        <f t="shared" si="10"/>
        <v>559.84400000000005</v>
      </c>
      <c r="P79">
        <v>41346</v>
      </c>
      <c r="Q79">
        <v>32932</v>
      </c>
      <c r="R79">
        <v>0.83355911854752252</v>
      </c>
      <c r="S79">
        <v>0.16644088145247751</v>
      </c>
      <c r="T79">
        <v>0.5649613915848366</v>
      </c>
      <c r="U79">
        <v>0.36778922174241591</v>
      </c>
      <c r="V79">
        <v>0.30337016989452148</v>
      </c>
      <c r="W79" s="2">
        <v>1439</v>
      </c>
      <c r="X79" s="2">
        <f t="shared" si="12"/>
        <v>40</v>
      </c>
      <c r="Y79">
        <v>1149</v>
      </c>
      <c r="Z79">
        <v>1307.6277759375639</v>
      </c>
      <c r="AA79">
        <v>1439</v>
      </c>
      <c r="AB79" s="9">
        <v>15.3</v>
      </c>
      <c r="AC79">
        <v>4.2</v>
      </c>
      <c r="AD79">
        <f t="shared" si="13"/>
        <v>64.260000000000005</v>
      </c>
    </row>
    <row r="80" spans="1:30" x14ac:dyDescent="0.6">
      <c r="A80">
        <v>2016</v>
      </c>
      <c r="B80">
        <v>3</v>
      </c>
      <c r="C80">
        <v>19</v>
      </c>
      <c r="D80">
        <f t="shared" si="11"/>
        <v>6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4061.8</v>
      </c>
      <c r="M80" s="13">
        <f t="shared" si="9"/>
        <v>690.50600000000009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3598.7000000000003</v>
      </c>
      <c r="O80" s="13">
        <f t="shared" si="10"/>
        <v>611.77900000000011</v>
      </c>
      <c r="P80">
        <v>40618</v>
      </c>
      <c r="Q80">
        <v>35987</v>
      </c>
      <c r="R80">
        <v>0.75668002751258845</v>
      </c>
      <c r="S80">
        <v>0.24331997248741161</v>
      </c>
      <c r="T80">
        <v>0.50464607749129131</v>
      </c>
      <c r="U80">
        <v>0.3107075166330821</v>
      </c>
      <c r="V80">
        <v>0.18310241414616649</v>
      </c>
      <c r="W80" s="2">
        <v>1651</v>
      </c>
      <c r="X80" s="2">
        <f t="shared" si="12"/>
        <v>212</v>
      </c>
      <c r="Y80">
        <v>1149</v>
      </c>
      <c r="Z80">
        <v>1339.036642250335</v>
      </c>
      <c r="AA80">
        <v>1651</v>
      </c>
      <c r="AB80" s="9">
        <v>12.4</v>
      </c>
      <c r="AC80">
        <v>0</v>
      </c>
      <c r="AD80">
        <f t="shared" si="13"/>
        <v>0</v>
      </c>
    </row>
    <row r="81" spans="1:30" x14ac:dyDescent="0.6">
      <c r="A81">
        <v>2016</v>
      </c>
      <c r="B81">
        <v>3</v>
      </c>
      <c r="C81">
        <v>20</v>
      </c>
      <c r="D81">
        <f t="shared" si="11"/>
        <v>7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3980.5</v>
      </c>
      <c r="M81" s="13">
        <f t="shared" si="9"/>
        <v>676.68500000000006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4423.7</v>
      </c>
      <c r="O81" s="13">
        <f t="shared" si="10"/>
        <v>752.029</v>
      </c>
      <c r="P81">
        <v>39805</v>
      </c>
      <c r="Q81">
        <v>44237</v>
      </c>
      <c r="R81">
        <v>0.76811646645489806</v>
      </c>
      <c r="S81">
        <v>0.23188353354510199</v>
      </c>
      <c r="T81">
        <v>0.55997004079943458</v>
      </c>
      <c r="U81">
        <v>0.34102358433907382</v>
      </c>
      <c r="V81">
        <v>6.0450947648528292E-2</v>
      </c>
      <c r="W81" s="2">
        <v>1488</v>
      </c>
      <c r="X81" s="2">
        <f t="shared" si="12"/>
        <v>-163</v>
      </c>
      <c r="Y81">
        <v>1149</v>
      </c>
      <c r="Z81">
        <v>1423.0466625537599</v>
      </c>
      <c r="AA81">
        <v>1488</v>
      </c>
      <c r="AB81" s="9">
        <v>11.1</v>
      </c>
      <c r="AC81">
        <v>0</v>
      </c>
      <c r="AD81">
        <f t="shared" si="13"/>
        <v>0</v>
      </c>
    </row>
    <row r="82" spans="1:30" x14ac:dyDescent="0.6">
      <c r="A82">
        <v>2016</v>
      </c>
      <c r="B82">
        <v>3</v>
      </c>
      <c r="C82">
        <v>21</v>
      </c>
      <c r="D82">
        <f t="shared" si="11"/>
        <v>1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5801.25</v>
      </c>
      <c r="M82" s="13">
        <f t="shared" si="9"/>
        <v>986.21250000000009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6240.75</v>
      </c>
      <c r="O82" s="13">
        <f t="shared" si="10"/>
        <v>1060.9275</v>
      </c>
      <c r="P82">
        <v>38675</v>
      </c>
      <c r="Q82">
        <v>41605</v>
      </c>
      <c r="R82">
        <v>0.76854132387640939</v>
      </c>
      <c r="S82">
        <v>0.23145867612359061</v>
      </c>
      <c r="T82">
        <v>0.55538225923364726</v>
      </c>
      <c r="U82">
        <v>0.32743657423594102</v>
      </c>
      <c r="V82">
        <v>0.1071118729045883</v>
      </c>
      <c r="W82" s="2">
        <v>1207</v>
      </c>
      <c r="X82" s="2">
        <f t="shared" si="12"/>
        <v>-281</v>
      </c>
      <c r="Y82">
        <v>1149</v>
      </c>
      <c r="Z82">
        <v>1275.39190555661</v>
      </c>
      <c r="AA82">
        <v>1275.39190555661</v>
      </c>
      <c r="AB82" s="9">
        <v>12.4</v>
      </c>
      <c r="AC82">
        <v>0</v>
      </c>
      <c r="AD82">
        <f t="shared" si="13"/>
        <v>0</v>
      </c>
    </row>
    <row r="83" spans="1:30" x14ac:dyDescent="0.6">
      <c r="A83">
        <v>2016</v>
      </c>
      <c r="B83">
        <v>3</v>
      </c>
      <c r="C83">
        <v>22</v>
      </c>
      <c r="D83">
        <f t="shared" si="11"/>
        <v>2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5615.7</v>
      </c>
      <c r="M83" s="13">
        <f t="shared" si="9"/>
        <v>954.66899999999998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5562.75</v>
      </c>
      <c r="O83" s="13">
        <f t="shared" si="10"/>
        <v>945.66750000000002</v>
      </c>
      <c r="P83">
        <v>37438</v>
      </c>
      <c r="Q83">
        <v>37085</v>
      </c>
      <c r="R83">
        <v>0.75142668496557485</v>
      </c>
      <c r="S83">
        <v>0.2485733150344252</v>
      </c>
      <c r="T83">
        <v>0.53480075672862981</v>
      </c>
      <c r="U83">
        <v>0.30431977456123838</v>
      </c>
      <c r="V83">
        <v>6.4361696617159139E-2</v>
      </c>
      <c r="W83" s="2">
        <v>1378</v>
      </c>
      <c r="X83" s="2">
        <f t="shared" si="12"/>
        <v>171</v>
      </c>
      <c r="Y83">
        <v>1149</v>
      </c>
      <c r="Z83">
        <v>1271.724229373835</v>
      </c>
      <c r="AA83">
        <v>1378</v>
      </c>
      <c r="AB83" s="9">
        <v>11.2</v>
      </c>
      <c r="AC83">
        <v>0</v>
      </c>
      <c r="AD83">
        <f t="shared" si="13"/>
        <v>0</v>
      </c>
    </row>
    <row r="84" spans="1:30" x14ac:dyDescent="0.6">
      <c r="A84">
        <v>2016</v>
      </c>
      <c r="B84">
        <v>3</v>
      </c>
      <c r="C84">
        <v>23</v>
      </c>
      <c r="D84">
        <f t="shared" si="11"/>
        <v>3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5527.3499999999995</v>
      </c>
      <c r="M84" s="13">
        <f t="shared" si="9"/>
        <v>939.64949999999999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5323.5</v>
      </c>
      <c r="O84" s="13">
        <f t="shared" si="10"/>
        <v>904.99500000000012</v>
      </c>
      <c r="P84">
        <v>36849</v>
      </c>
      <c r="Q84">
        <v>35490</v>
      </c>
      <c r="R84">
        <v>0.83403280848199679</v>
      </c>
      <c r="S84">
        <v>0.16596719151800321</v>
      </c>
      <c r="T84">
        <v>0.58310646898236507</v>
      </c>
      <c r="U84">
        <v>0.32551256708831028</v>
      </c>
      <c r="V84">
        <v>0.1179190201387387</v>
      </c>
      <c r="W84" s="2">
        <v>1334</v>
      </c>
      <c r="X84" s="2">
        <f t="shared" si="12"/>
        <v>-44</v>
      </c>
      <c r="Y84">
        <v>1149</v>
      </c>
      <c r="Z84">
        <v>1222.084355822891</v>
      </c>
      <c r="AA84">
        <v>1334</v>
      </c>
      <c r="AB84" s="9">
        <v>9.8000000000000007</v>
      </c>
      <c r="AC84">
        <v>0</v>
      </c>
      <c r="AD84">
        <f t="shared" si="13"/>
        <v>0</v>
      </c>
    </row>
    <row r="85" spans="1:30" x14ac:dyDescent="0.6">
      <c r="A85">
        <v>2016</v>
      </c>
      <c r="B85">
        <v>3</v>
      </c>
      <c r="C85">
        <v>24</v>
      </c>
      <c r="D85">
        <f t="shared" si="11"/>
        <v>4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6217.5</v>
      </c>
      <c r="M85" s="13">
        <f t="shared" si="9"/>
        <v>1056.9750000000001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5871.5999999999995</v>
      </c>
      <c r="O85" s="13">
        <f t="shared" si="10"/>
        <v>998.17200000000003</v>
      </c>
      <c r="P85">
        <v>41450</v>
      </c>
      <c r="Q85">
        <v>39144</v>
      </c>
      <c r="R85">
        <v>0.76168280155349122</v>
      </c>
      <c r="S85">
        <v>0.23831719844650881</v>
      </c>
      <c r="T85">
        <v>0.49472264644678432</v>
      </c>
      <c r="U85">
        <v>0.32081266833422012</v>
      </c>
      <c r="V85">
        <v>0.166148343195757</v>
      </c>
      <c r="W85" s="2">
        <v>1423</v>
      </c>
      <c r="X85" s="2">
        <f t="shared" si="12"/>
        <v>89</v>
      </c>
      <c r="Y85">
        <v>1149</v>
      </c>
      <c r="Z85">
        <v>1299.6466382904509</v>
      </c>
      <c r="AA85">
        <v>1423</v>
      </c>
      <c r="AB85" s="9">
        <v>9.1</v>
      </c>
      <c r="AC85">
        <v>0</v>
      </c>
      <c r="AD85">
        <f t="shared" si="13"/>
        <v>0</v>
      </c>
    </row>
    <row r="86" spans="1:30" x14ac:dyDescent="0.6">
      <c r="A86">
        <v>2016</v>
      </c>
      <c r="B86">
        <v>3</v>
      </c>
      <c r="C86">
        <v>25</v>
      </c>
      <c r="D86">
        <f t="shared" si="11"/>
        <v>5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4275.1000000000004</v>
      </c>
      <c r="M86" s="13">
        <f t="shared" si="9"/>
        <v>726.76700000000017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3950.9</v>
      </c>
      <c r="O86" s="13">
        <f t="shared" si="10"/>
        <v>671.65300000000002</v>
      </c>
      <c r="P86">
        <v>42751</v>
      </c>
      <c r="Q86">
        <v>39509</v>
      </c>
      <c r="R86">
        <v>0.77592134107761201</v>
      </c>
      <c r="S86">
        <v>0.2240786589223879</v>
      </c>
      <c r="T86">
        <v>0.57780882468202743</v>
      </c>
      <c r="U86">
        <v>0.32205208853663281</v>
      </c>
      <c r="V86">
        <v>0.13160694925892841</v>
      </c>
      <c r="W86" s="2">
        <v>1332</v>
      </c>
      <c r="X86" s="2">
        <f t="shared" si="12"/>
        <v>-91</v>
      </c>
      <c r="Y86">
        <v>1149</v>
      </c>
      <c r="Z86">
        <v>1459.7619124133589</v>
      </c>
      <c r="AA86">
        <v>1459.7619124133589</v>
      </c>
      <c r="AB86" s="9">
        <v>8.9</v>
      </c>
      <c r="AC86">
        <v>0</v>
      </c>
      <c r="AD86">
        <f t="shared" si="13"/>
        <v>0</v>
      </c>
    </row>
    <row r="87" spans="1:30" x14ac:dyDescent="0.6">
      <c r="A87">
        <v>2016</v>
      </c>
      <c r="B87">
        <v>3</v>
      </c>
      <c r="C87">
        <v>26</v>
      </c>
      <c r="D87">
        <f t="shared" si="11"/>
        <v>6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4155.6000000000004</v>
      </c>
      <c r="M87" s="13">
        <f t="shared" si="9"/>
        <v>706.45200000000011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4016.6000000000004</v>
      </c>
      <c r="O87" s="13">
        <f t="shared" si="10"/>
        <v>682.82200000000012</v>
      </c>
      <c r="P87">
        <v>41556</v>
      </c>
      <c r="Q87">
        <v>40166</v>
      </c>
      <c r="R87">
        <v>0.76302871357623092</v>
      </c>
      <c r="S87">
        <v>0.23697128642376911</v>
      </c>
      <c r="T87">
        <v>0.49858839941791128</v>
      </c>
      <c r="U87">
        <v>0.30935690733880172</v>
      </c>
      <c r="V87">
        <v>4.3657640276341517E-2</v>
      </c>
      <c r="W87" s="2">
        <v>1656</v>
      </c>
      <c r="X87" s="2">
        <f t="shared" si="12"/>
        <v>324</v>
      </c>
      <c r="Y87">
        <v>1149</v>
      </c>
      <c r="Z87">
        <v>1345.4307570786809</v>
      </c>
      <c r="AA87">
        <v>1656</v>
      </c>
      <c r="AB87" s="9">
        <v>8.6999999999999993</v>
      </c>
      <c r="AC87">
        <v>0</v>
      </c>
      <c r="AD87">
        <f t="shared" si="13"/>
        <v>0</v>
      </c>
    </row>
    <row r="88" spans="1:30" x14ac:dyDescent="0.6">
      <c r="A88">
        <v>2016</v>
      </c>
      <c r="B88">
        <v>3</v>
      </c>
      <c r="C88">
        <v>27</v>
      </c>
      <c r="D88">
        <f t="shared" si="11"/>
        <v>7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4425.1000000000004</v>
      </c>
      <c r="M88" s="13">
        <f t="shared" si="9"/>
        <v>752.26700000000017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4639.1000000000004</v>
      </c>
      <c r="O88" s="13">
        <f t="shared" si="10"/>
        <v>788.64700000000016</v>
      </c>
      <c r="P88">
        <v>44251</v>
      </c>
      <c r="Q88">
        <v>46391</v>
      </c>
      <c r="R88">
        <v>0.80218922928423775</v>
      </c>
      <c r="S88">
        <v>0.1978107707157622</v>
      </c>
      <c r="T88">
        <v>0.51425625998120517</v>
      </c>
      <c r="U88">
        <v>0.34736434938194583</v>
      </c>
      <c r="V88">
        <v>6.3813413021130361E-2</v>
      </c>
      <c r="W88" s="2">
        <v>1641</v>
      </c>
      <c r="X88" s="2">
        <f t="shared" si="12"/>
        <v>-15</v>
      </c>
      <c r="Y88">
        <v>1149</v>
      </c>
      <c r="Z88">
        <v>1364.542412585266</v>
      </c>
      <c r="AA88">
        <v>1641</v>
      </c>
      <c r="AB88" s="9">
        <v>10.199999999999999</v>
      </c>
      <c r="AC88">
        <v>0</v>
      </c>
      <c r="AD88">
        <f t="shared" si="13"/>
        <v>0</v>
      </c>
    </row>
    <row r="89" spans="1:30" x14ac:dyDescent="0.6">
      <c r="A89">
        <v>2016</v>
      </c>
      <c r="B89">
        <v>3</v>
      </c>
      <c r="C89">
        <v>28</v>
      </c>
      <c r="D89">
        <f t="shared" si="11"/>
        <v>1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6452.7</v>
      </c>
      <c r="M89" s="13">
        <f t="shared" si="9"/>
        <v>1096.9590000000001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6588</v>
      </c>
      <c r="O89" s="13">
        <f t="shared" si="10"/>
        <v>1119.96</v>
      </c>
      <c r="P89">
        <v>43018</v>
      </c>
      <c r="Q89">
        <v>43920</v>
      </c>
      <c r="R89">
        <v>0.77953050330116402</v>
      </c>
      <c r="S89">
        <v>0.22046949669883609</v>
      </c>
      <c r="T89">
        <v>0.55287464156965893</v>
      </c>
      <c r="U89">
        <v>0.32382495062326422</v>
      </c>
      <c r="V89">
        <v>0.11892164348583791</v>
      </c>
      <c r="W89" s="2">
        <v>1382</v>
      </c>
      <c r="X89" s="2">
        <f t="shared" si="12"/>
        <v>-259</v>
      </c>
      <c r="Y89">
        <v>1149</v>
      </c>
      <c r="Z89">
        <v>1325.09511503056</v>
      </c>
      <c r="AA89">
        <v>1382</v>
      </c>
      <c r="AB89" s="9">
        <v>13.1</v>
      </c>
      <c r="AC89">
        <v>0</v>
      </c>
      <c r="AD89">
        <f t="shared" si="13"/>
        <v>0</v>
      </c>
    </row>
    <row r="90" spans="1:30" x14ac:dyDescent="0.6">
      <c r="A90">
        <v>2016</v>
      </c>
      <c r="B90">
        <v>3</v>
      </c>
      <c r="C90">
        <v>29</v>
      </c>
      <c r="D90">
        <f t="shared" si="11"/>
        <v>2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6011.0999999999995</v>
      </c>
      <c r="M90" s="13">
        <f t="shared" si="9"/>
        <v>1021.8869999999999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5808.9</v>
      </c>
      <c r="O90" s="13">
        <f t="shared" si="10"/>
        <v>987.51300000000003</v>
      </c>
      <c r="P90">
        <v>40074</v>
      </c>
      <c r="Q90">
        <v>38726</v>
      </c>
      <c r="R90">
        <v>0.7451410436547431</v>
      </c>
      <c r="S90">
        <v>0.25485895634525702</v>
      </c>
      <c r="T90">
        <v>0.50971631197210787</v>
      </c>
      <c r="U90">
        <v>0.3080508993745924</v>
      </c>
      <c r="V90">
        <v>0.14690147362963649</v>
      </c>
      <c r="W90" s="2">
        <v>1421</v>
      </c>
      <c r="X90" s="2">
        <f t="shared" si="12"/>
        <v>39</v>
      </c>
      <c r="Y90">
        <v>1149</v>
      </c>
      <c r="Z90">
        <v>1274.5862203969041</v>
      </c>
      <c r="AA90">
        <v>1421</v>
      </c>
      <c r="AB90" s="9">
        <v>14.7</v>
      </c>
      <c r="AC90">
        <v>0</v>
      </c>
      <c r="AD90">
        <f t="shared" si="13"/>
        <v>0</v>
      </c>
    </row>
    <row r="91" spans="1:30" x14ac:dyDescent="0.6">
      <c r="A91">
        <v>2016</v>
      </c>
      <c r="B91">
        <v>3</v>
      </c>
      <c r="C91">
        <v>30</v>
      </c>
      <c r="D91">
        <f t="shared" si="11"/>
        <v>3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5897.25</v>
      </c>
      <c r="M91" s="13">
        <f t="shared" si="9"/>
        <v>1002.5325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5959.95</v>
      </c>
      <c r="O91" s="13">
        <f t="shared" si="10"/>
        <v>1013.1915</v>
      </c>
      <c r="P91">
        <v>39315</v>
      </c>
      <c r="Q91">
        <v>39733</v>
      </c>
      <c r="R91">
        <v>0.72084993876150283</v>
      </c>
      <c r="S91">
        <v>0.27915006123849723</v>
      </c>
      <c r="T91">
        <v>0.5938162985335067</v>
      </c>
      <c r="U91">
        <v>0.29811198783498161</v>
      </c>
      <c r="V91">
        <v>5.7990443051738359E-2</v>
      </c>
      <c r="W91" s="2">
        <v>1413</v>
      </c>
      <c r="X91" s="2">
        <f t="shared" si="12"/>
        <v>-8</v>
      </c>
      <c r="Y91">
        <v>1149</v>
      </c>
      <c r="Z91">
        <v>1468.038182265542</v>
      </c>
      <c r="AA91">
        <v>1468.038182265542</v>
      </c>
      <c r="AB91" s="9">
        <v>14.7</v>
      </c>
      <c r="AC91">
        <v>0</v>
      </c>
      <c r="AD91">
        <f t="shared" si="13"/>
        <v>0</v>
      </c>
    </row>
    <row r="92" spans="1:30" x14ac:dyDescent="0.6">
      <c r="A92">
        <v>2016</v>
      </c>
      <c r="B92">
        <v>3</v>
      </c>
      <c r="C92">
        <v>31</v>
      </c>
      <c r="D92">
        <f t="shared" si="11"/>
        <v>4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6644.0999999999995</v>
      </c>
      <c r="M92" s="13">
        <f t="shared" si="9"/>
        <v>1129.4970000000001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6433.05</v>
      </c>
      <c r="O92" s="13">
        <f t="shared" si="10"/>
        <v>1093.6185</v>
      </c>
      <c r="P92">
        <v>44294</v>
      </c>
      <c r="Q92">
        <v>42887</v>
      </c>
      <c r="R92">
        <v>0.71450100978584075</v>
      </c>
      <c r="S92">
        <v>0.28549899021415931</v>
      </c>
      <c r="T92">
        <v>0.48769893798378439</v>
      </c>
      <c r="U92">
        <v>0.30265141846276927</v>
      </c>
      <c r="V92">
        <v>7.4566331337127756E-2</v>
      </c>
      <c r="W92" s="2">
        <v>1467</v>
      </c>
      <c r="X92" s="2">
        <f t="shared" si="12"/>
        <v>54</v>
      </c>
      <c r="Y92">
        <v>1149</v>
      </c>
      <c r="Z92">
        <v>1405.868898590697</v>
      </c>
      <c r="AA92">
        <v>1467</v>
      </c>
      <c r="AB92" s="9">
        <v>13.9</v>
      </c>
      <c r="AC92">
        <v>0.1</v>
      </c>
      <c r="AD92">
        <f t="shared" si="13"/>
        <v>1.3900000000000001</v>
      </c>
    </row>
    <row r="93" spans="1:30" x14ac:dyDescent="0.6">
      <c r="A93">
        <v>2016</v>
      </c>
      <c r="B93">
        <v>4</v>
      </c>
      <c r="C93">
        <v>1</v>
      </c>
      <c r="D93">
        <f t="shared" si="11"/>
        <v>5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4487.5</v>
      </c>
      <c r="M93" s="13">
        <f t="shared" si="9"/>
        <v>762.875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4099.7</v>
      </c>
      <c r="O93" s="13">
        <f t="shared" si="10"/>
        <v>696.94900000000007</v>
      </c>
      <c r="P93">
        <v>44875</v>
      </c>
      <c r="Q93">
        <v>40997</v>
      </c>
      <c r="R93">
        <v>0.7860154088035799</v>
      </c>
      <c r="S93">
        <v>0.2139845911964201</v>
      </c>
      <c r="T93">
        <v>0.52772679285559276</v>
      </c>
      <c r="U93">
        <v>0.33569533021448827</v>
      </c>
      <c r="V93">
        <v>0.14174929004476261</v>
      </c>
      <c r="W93" s="2">
        <v>1298</v>
      </c>
      <c r="X93" s="2">
        <f t="shared" si="12"/>
        <v>-169</v>
      </c>
      <c r="Y93">
        <v>1149</v>
      </c>
      <c r="Z93">
        <v>1375.474039292611</v>
      </c>
      <c r="AA93">
        <v>1375.474039292611</v>
      </c>
      <c r="AB93" s="9">
        <v>14.4</v>
      </c>
      <c r="AC93">
        <v>0</v>
      </c>
      <c r="AD93">
        <f t="shared" si="13"/>
        <v>0</v>
      </c>
    </row>
    <row r="94" spans="1:30" x14ac:dyDescent="0.6">
      <c r="A94">
        <v>2016</v>
      </c>
      <c r="B94">
        <v>4</v>
      </c>
      <c r="C94">
        <v>2</v>
      </c>
      <c r="D94">
        <f t="shared" si="11"/>
        <v>6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4518.6000000000004</v>
      </c>
      <c r="M94" s="13">
        <f t="shared" si="9"/>
        <v>768.16200000000015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4144.1000000000004</v>
      </c>
      <c r="O94" s="13">
        <f t="shared" si="10"/>
        <v>704.49700000000007</v>
      </c>
      <c r="P94">
        <v>45186</v>
      </c>
      <c r="Q94">
        <v>41441</v>
      </c>
      <c r="R94">
        <v>0.72036404426372902</v>
      </c>
      <c r="S94">
        <v>0.27963595573627098</v>
      </c>
      <c r="T94">
        <v>0.44531670202946261</v>
      </c>
      <c r="U94">
        <v>0.31431499558361359</v>
      </c>
      <c r="V94">
        <v>4.5952579902582842E-2</v>
      </c>
      <c r="W94" s="2">
        <v>1588</v>
      </c>
      <c r="X94" s="2">
        <f t="shared" si="12"/>
        <v>290</v>
      </c>
      <c r="Y94">
        <v>1149</v>
      </c>
      <c r="Z94">
        <v>1368.5215660850999</v>
      </c>
      <c r="AA94">
        <v>1588</v>
      </c>
      <c r="AB94" s="9">
        <v>16.3</v>
      </c>
      <c r="AC94">
        <v>0</v>
      </c>
      <c r="AD94">
        <f t="shared" si="13"/>
        <v>0</v>
      </c>
    </row>
    <row r="95" spans="1:30" x14ac:dyDescent="0.6">
      <c r="A95">
        <v>2016</v>
      </c>
      <c r="B95">
        <v>4</v>
      </c>
      <c r="C95">
        <v>3</v>
      </c>
      <c r="D95">
        <f t="shared" si="11"/>
        <v>7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4223.2</v>
      </c>
      <c r="M95" s="13">
        <f t="shared" si="9"/>
        <v>717.94400000000007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4743</v>
      </c>
      <c r="O95" s="13">
        <f t="shared" si="10"/>
        <v>806.31000000000006</v>
      </c>
      <c r="P95">
        <v>42232</v>
      </c>
      <c r="Q95">
        <v>47430</v>
      </c>
      <c r="R95">
        <v>0.79043925486654099</v>
      </c>
      <c r="S95">
        <v>0.2095607451334589</v>
      </c>
      <c r="T95">
        <v>0.51690417821790779</v>
      </c>
      <c r="U95">
        <v>0.34410781861606199</v>
      </c>
      <c r="V95">
        <v>0.23176635770524129</v>
      </c>
      <c r="W95" s="2">
        <v>1630</v>
      </c>
      <c r="X95" s="2">
        <f t="shared" si="12"/>
        <v>42</v>
      </c>
      <c r="Y95">
        <v>1149</v>
      </c>
      <c r="Z95">
        <v>1430.25860638782</v>
      </c>
      <c r="AA95">
        <v>1630</v>
      </c>
      <c r="AB95" s="9">
        <v>15.6</v>
      </c>
      <c r="AC95">
        <v>25.2</v>
      </c>
      <c r="AD95">
        <f t="shared" si="13"/>
        <v>393.12</v>
      </c>
    </row>
    <row r="96" spans="1:30" x14ac:dyDescent="0.6">
      <c r="A96">
        <v>2016</v>
      </c>
      <c r="B96">
        <v>4</v>
      </c>
      <c r="C96">
        <v>4</v>
      </c>
      <c r="D96">
        <f t="shared" si="11"/>
        <v>1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6346.5</v>
      </c>
      <c r="M96" s="13">
        <f t="shared" si="9"/>
        <v>1078.905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6750.9</v>
      </c>
      <c r="O96" s="13">
        <f t="shared" si="10"/>
        <v>1147.653</v>
      </c>
      <c r="P96">
        <v>42310</v>
      </c>
      <c r="Q96">
        <v>45006</v>
      </c>
      <c r="R96">
        <v>0.74353811337366338</v>
      </c>
      <c r="S96">
        <v>0.25646188662633662</v>
      </c>
      <c r="T96">
        <v>0.5034170635534122</v>
      </c>
      <c r="U96">
        <v>0.30955568383300258</v>
      </c>
      <c r="V96">
        <v>0.18309164027458691</v>
      </c>
      <c r="W96" s="2">
        <v>1358</v>
      </c>
      <c r="X96" s="2">
        <f t="shared" si="12"/>
        <v>-272</v>
      </c>
      <c r="Y96">
        <v>1149</v>
      </c>
      <c r="Z96">
        <v>1324.1254583905029</v>
      </c>
      <c r="AA96">
        <v>1358</v>
      </c>
      <c r="AB96" s="9">
        <v>13.3</v>
      </c>
      <c r="AC96">
        <v>5.9</v>
      </c>
      <c r="AD96">
        <f t="shared" si="13"/>
        <v>78.470000000000013</v>
      </c>
    </row>
    <row r="97" spans="1:30" x14ac:dyDescent="0.6">
      <c r="A97">
        <v>2016</v>
      </c>
      <c r="B97">
        <v>4</v>
      </c>
      <c r="C97">
        <v>5</v>
      </c>
      <c r="D97">
        <f t="shared" si="11"/>
        <v>2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6003.3</v>
      </c>
      <c r="M97" s="13">
        <f t="shared" si="9"/>
        <v>1020.5610000000001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5884.2</v>
      </c>
      <c r="O97" s="13">
        <f t="shared" si="10"/>
        <v>1000.3140000000001</v>
      </c>
      <c r="P97">
        <v>40022</v>
      </c>
      <c r="Q97">
        <v>39228</v>
      </c>
      <c r="R97">
        <v>0.8050620892844278</v>
      </c>
      <c r="S97">
        <v>0.1949379107155722</v>
      </c>
      <c r="T97">
        <v>0.49691260574071539</v>
      </c>
      <c r="U97">
        <v>0.33602198396127919</v>
      </c>
      <c r="V97">
        <v>0.1238218812148178</v>
      </c>
      <c r="W97" s="2">
        <v>1382</v>
      </c>
      <c r="X97" s="2">
        <f t="shared" si="12"/>
        <v>24</v>
      </c>
      <c r="Y97">
        <v>1149</v>
      </c>
      <c r="Z97">
        <v>1148.597654614578</v>
      </c>
      <c r="AA97">
        <v>1382</v>
      </c>
      <c r="AB97" s="9">
        <v>13.8</v>
      </c>
      <c r="AC97">
        <v>0</v>
      </c>
      <c r="AD97">
        <f t="shared" si="13"/>
        <v>0</v>
      </c>
    </row>
    <row r="98" spans="1:30" x14ac:dyDescent="0.6">
      <c r="A98">
        <v>2016</v>
      </c>
      <c r="B98">
        <v>4</v>
      </c>
      <c r="C98">
        <v>6</v>
      </c>
      <c r="D98">
        <f t="shared" si="11"/>
        <v>3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5943.15</v>
      </c>
      <c r="M98" s="13">
        <f t="shared" si="9"/>
        <v>1010.3355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5611.05</v>
      </c>
      <c r="O98" s="13">
        <f t="shared" si="10"/>
        <v>953.87850000000014</v>
      </c>
      <c r="P98">
        <v>39621</v>
      </c>
      <c r="Q98">
        <v>37407</v>
      </c>
      <c r="R98">
        <v>0.8139638657957623</v>
      </c>
      <c r="S98">
        <v>0.18603613420423759</v>
      </c>
      <c r="T98">
        <v>0.56069221726549312</v>
      </c>
      <c r="U98">
        <v>0.33923545324407389</v>
      </c>
      <c r="V98">
        <v>0.32130877583463791</v>
      </c>
      <c r="W98" s="2">
        <v>1396</v>
      </c>
      <c r="X98" s="2">
        <f t="shared" si="12"/>
        <v>14</v>
      </c>
      <c r="Y98">
        <v>1149</v>
      </c>
      <c r="Z98">
        <v>1260.026084826944</v>
      </c>
      <c r="AA98">
        <v>1396</v>
      </c>
      <c r="AB98" s="9">
        <v>15.1</v>
      </c>
      <c r="AC98">
        <v>2.2999999999999998</v>
      </c>
      <c r="AD98">
        <f t="shared" si="13"/>
        <v>34.729999999999997</v>
      </c>
    </row>
    <row r="99" spans="1:30" x14ac:dyDescent="0.6">
      <c r="A99">
        <v>2016</v>
      </c>
      <c r="B99">
        <v>4</v>
      </c>
      <c r="C99">
        <v>7</v>
      </c>
      <c r="D99">
        <f t="shared" si="11"/>
        <v>4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7025.0999999999995</v>
      </c>
      <c r="M99" s="13">
        <f t="shared" si="9"/>
        <v>1194.2670000000001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6303.75</v>
      </c>
      <c r="O99" s="13">
        <f t="shared" si="10"/>
        <v>1071.6375</v>
      </c>
      <c r="P99">
        <v>46834</v>
      </c>
      <c r="Q99">
        <v>42025</v>
      </c>
      <c r="R99">
        <v>0.74070355620575246</v>
      </c>
      <c r="S99">
        <v>0.25929644379424749</v>
      </c>
      <c r="T99">
        <v>0.48015343042493103</v>
      </c>
      <c r="U99">
        <v>0.32465817130634328</v>
      </c>
      <c r="V99">
        <v>0.21414288855485991</v>
      </c>
      <c r="W99" s="2">
        <v>1439</v>
      </c>
      <c r="X99" s="2">
        <f t="shared" si="12"/>
        <v>43</v>
      </c>
      <c r="Y99">
        <v>1149</v>
      </c>
      <c r="Z99">
        <v>1449.1850021215701</v>
      </c>
      <c r="AA99">
        <v>1449.1850021215701</v>
      </c>
      <c r="AB99" s="9">
        <v>14.9</v>
      </c>
      <c r="AC99">
        <v>14.5</v>
      </c>
      <c r="AD99">
        <f t="shared" si="13"/>
        <v>216.05</v>
      </c>
    </row>
    <row r="100" spans="1:30" x14ac:dyDescent="0.6">
      <c r="A100">
        <v>2016</v>
      </c>
      <c r="B100">
        <v>4</v>
      </c>
      <c r="C100">
        <v>8</v>
      </c>
      <c r="D100">
        <f t="shared" si="11"/>
        <v>5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4544.1000000000004</v>
      </c>
      <c r="M100" s="13">
        <f t="shared" si="9"/>
        <v>772.49700000000007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4423.7</v>
      </c>
      <c r="O100" s="13">
        <f t="shared" si="10"/>
        <v>752.029</v>
      </c>
      <c r="P100">
        <v>45441</v>
      </c>
      <c r="Q100">
        <v>44237</v>
      </c>
      <c r="R100">
        <v>0.81363681999939641</v>
      </c>
      <c r="S100">
        <v>0.18636318000060359</v>
      </c>
      <c r="T100">
        <v>0.54082622750196863</v>
      </c>
      <c r="U100">
        <v>0.34223911505906118</v>
      </c>
      <c r="V100">
        <v>0.15338258776338129</v>
      </c>
      <c r="W100" s="2">
        <v>1332</v>
      </c>
      <c r="X100" s="2">
        <f t="shared" si="12"/>
        <v>-107</v>
      </c>
      <c r="Y100">
        <v>1149</v>
      </c>
      <c r="Z100">
        <v>1362.493394188821</v>
      </c>
      <c r="AA100">
        <v>1362.493394188821</v>
      </c>
      <c r="AB100" s="9">
        <v>13.3</v>
      </c>
      <c r="AC100">
        <v>0</v>
      </c>
      <c r="AD100">
        <f t="shared" si="13"/>
        <v>0</v>
      </c>
    </row>
    <row r="101" spans="1:30" x14ac:dyDescent="0.6">
      <c r="A101">
        <v>2016</v>
      </c>
      <c r="B101">
        <v>4</v>
      </c>
      <c r="C101">
        <v>9</v>
      </c>
      <c r="D101">
        <f t="shared" si="11"/>
        <v>6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4683.7</v>
      </c>
      <c r="M101" s="13">
        <f t="shared" si="9"/>
        <v>796.22900000000004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4452.1000000000004</v>
      </c>
      <c r="O101" s="13">
        <f t="shared" si="10"/>
        <v>756.85700000000008</v>
      </c>
      <c r="P101">
        <v>46837</v>
      </c>
      <c r="Q101">
        <v>44521</v>
      </c>
      <c r="R101">
        <v>0.79016920322583017</v>
      </c>
      <c r="S101">
        <v>0.2098307967741698</v>
      </c>
      <c r="T101">
        <v>0.46859544473937881</v>
      </c>
      <c r="U101">
        <v>0.33952697956467243</v>
      </c>
      <c r="V101">
        <v>0.1347290773702064</v>
      </c>
      <c r="W101" s="2">
        <v>1668</v>
      </c>
      <c r="X101" s="2">
        <f t="shared" si="12"/>
        <v>336</v>
      </c>
      <c r="Y101">
        <v>1149</v>
      </c>
      <c r="Z101">
        <v>1319.260955747362</v>
      </c>
      <c r="AA101">
        <v>1668</v>
      </c>
      <c r="AB101" s="9">
        <v>14.6</v>
      </c>
      <c r="AC101">
        <v>0</v>
      </c>
      <c r="AD101">
        <f t="shared" si="13"/>
        <v>0</v>
      </c>
    </row>
    <row r="102" spans="1:30" x14ac:dyDescent="0.6">
      <c r="A102">
        <v>2016</v>
      </c>
      <c r="B102">
        <v>4</v>
      </c>
      <c r="C102">
        <v>10</v>
      </c>
      <c r="D102">
        <f t="shared" si="11"/>
        <v>7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4561.8</v>
      </c>
      <c r="M102" s="13">
        <f t="shared" si="9"/>
        <v>775.50600000000009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4779.8</v>
      </c>
      <c r="O102" s="13">
        <f t="shared" si="10"/>
        <v>812.56600000000014</v>
      </c>
      <c r="P102">
        <v>45618</v>
      </c>
      <c r="Q102">
        <v>47798</v>
      </c>
      <c r="R102">
        <v>0.77582725364013549</v>
      </c>
      <c r="S102">
        <v>0.22417274635986451</v>
      </c>
      <c r="T102">
        <v>0.51977664196309292</v>
      </c>
      <c r="U102">
        <v>0.33100664406341551</v>
      </c>
      <c r="V102">
        <v>0.10954641970019539</v>
      </c>
      <c r="W102" s="2">
        <v>1585</v>
      </c>
      <c r="X102" s="2">
        <f t="shared" si="12"/>
        <v>-83</v>
      </c>
      <c r="Y102">
        <v>1149</v>
      </c>
      <c r="Z102">
        <v>1428.3299422891571</v>
      </c>
      <c r="AA102">
        <v>1585</v>
      </c>
      <c r="AB102" s="9">
        <v>15.3</v>
      </c>
      <c r="AC102">
        <v>0</v>
      </c>
      <c r="AD102">
        <f t="shared" si="13"/>
        <v>0</v>
      </c>
    </row>
    <row r="103" spans="1:30" x14ac:dyDescent="0.6">
      <c r="A103">
        <v>2016</v>
      </c>
      <c r="B103">
        <v>4</v>
      </c>
      <c r="C103">
        <v>11</v>
      </c>
      <c r="D103">
        <f t="shared" si="11"/>
        <v>1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6263.25</v>
      </c>
      <c r="M103" s="12">
        <f t="shared" si="9"/>
        <v>1064.7525000000001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6793.05</v>
      </c>
      <c r="O103" s="12">
        <f t="shared" si="10"/>
        <v>1154.8185000000001</v>
      </c>
      <c r="P103">
        <v>41755</v>
      </c>
      <c r="Q103">
        <v>45287</v>
      </c>
      <c r="R103">
        <v>0.78185550444613661</v>
      </c>
      <c r="S103">
        <v>0.21814449555386339</v>
      </c>
      <c r="T103">
        <v>0.53578051629553425</v>
      </c>
      <c r="U103">
        <v>0.32317533219828992</v>
      </c>
      <c r="V103">
        <v>0.16069877329957979</v>
      </c>
      <c r="W103" s="2">
        <v>1316</v>
      </c>
      <c r="X103" s="2">
        <f t="shared" si="12"/>
        <v>-269</v>
      </c>
      <c r="Y103">
        <v>1149</v>
      </c>
      <c r="Z103">
        <v>1264.8701148677819</v>
      </c>
      <c r="AA103">
        <v>1316</v>
      </c>
      <c r="AB103" s="9">
        <v>14.6</v>
      </c>
      <c r="AC103">
        <v>0</v>
      </c>
      <c r="AD103">
        <f t="shared" si="13"/>
        <v>0</v>
      </c>
    </row>
    <row r="104" spans="1:30" x14ac:dyDescent="0.6">
      <c r="A104">
        <v>2016</v>
      </c>
      <c r="B104">
        <v>4</v>
      </c>
      <c r="C104">
        <v>12</v>
      </c>
      <c r="D104">
        <f t="shared" si="11"/>
        <v>2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6083.0999999999995</v>
      </c>
      <c r="M104" s="13">
        <f t="shared" si="9"/>
        <v>1034.127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6222.3</v>
      </c>
      <c r="O104" s="13">
        <f t="shared" si="10"/>
        <v>1057.7910000000002</v>
      </c>
      <c r="P104">
        <v>40554</v>
      </c>
      <c r="Q104">
        <v>41482</v>
      </c>
      <c r="R104">
        <v>0.73484009540926043</v>
      </c>
      <c r="S104">
        <v>0.26515990459073963</v>
      </c>
      <c r="T104">
        <v>0.50719392450223133</v>
      </c>
      <c r="U104">
        <v>0.30277749777077489</v>
      </c>
      <c r="V104">
        <v>0.1502769027463173</v>
      </c>
      <c r="W104" s="2">
        <v>1493</v>
      </c>
      <c r="X104" s="2">
        <f t="shared" si="12"/>
        <v>177</v>
      </c>
      <c r="Y104">
        <v>1149</v>
      </c>
      <c r="Z104">
        <v>1291.13519597443</v>
      </c>
      <c r="AA104">
        <v>1493</v>
      </c>
      <c r="AB104" s="9">
        <v>16.5</v>
      </c>
      <c r="AC104">
        <v>0</v>
      </c>
      <c r="AD104">
        <f t="shared" si="13"/>
        <v>0</v>
      </c>
    </row>
    <row r="105" spans="1:30" x14ac:dyDescent="0.6">
      <c r="A105">
        <v>2016</v>
      </c>
      <c r="B105">
        <v>4</v>
      </c>
      <c r="C105">
        <v>13</v>
      </c>
      <c r="D105">
        <f t="shared" si="11"/>
        <v>3</v>
      </c>
      <c r="E105" t="s">
        <v>33</v>
      </c>
      <c r="F105" t="s">
        <v>75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1</v>
      </c>
      <c r="I105">
        <f t="shared" si="8"/>
        <v>1</v>
      </c>
      <c r="J105" s="12" t="s">
        <v>60</v>
      </c>
      <c r="K105" s="12"/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4166.6000000000004</v>
      </c>
      <c r="M105" s="13">
        <f t="shared" si="9"/>
        <v>708.32200000000012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4177.5</v>
      </c>
      <c r="O105" s="13">
        <f t="shared" si="10"/>
        <v>710.17500000000007</v>
      </c>
      <c r="P105">
        <v>41666</v>
      </c>
      <c r="Q105">
        <v>41775</v>
      </c>
      <c r="R105">
        <v>0.85859812532129898</v>
      </c>
      <c r="S105">
        <v>0.141401874678701</v>
      </c>
      <c r="T105">
        <v>0.57786451297070773</v>
      </c>
      <c r="U105">
        <v>0.35116603836377952</v>
      </c>
      <c r="V105">
        <v>0.24571395314036329</v>
      </c>
      <c r="W105" s="2">
        <v>1514</v>
      </c>
      <c r="X105" s="2">
        <f t="shared" si="12"/>
        <v>21</v>
      </c>
      <c r="Y105">
        <v>1149</v>
      </c>
      <c r="Z105">
        <v>1491.9987369428709</v>
      </c>
      <c r="AA105">
        <v>1514</v>
      </c>
      <c r="AB105" s="9">
        <v>15.9</v>
      </c>
      <c r="AC105">
        <v>24.4</v>
      </c>
      <c r="AD105">
        <f t="shared" si="13"/>
        <v>387.96</v>
      </c>
    </row>
    <row r="106" spans="1:30" x14ac:dyDescent="0.6">
      <c r="A106">
        <v>2016</v>
      </c>
      <c r="B106">
        <v>4</v>
      </c>
      <c r="C106">
        <v>14</v>
      </c>
      <c r="D106">
        <f t="shared" si="11"/>
        <v>4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6647.55</v>
      </c>
      <c r="M106" s="13">
        <f t="shared" si="9"/>
        <v>1130.0835000000002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6227.8499999999995</v>
      </c>
      <c r="O106" s="13">
        <f t="shared" si="10"/>
        <v>1058.7345</v>
      </c>
      <c r="P106">
        <v>44317</v>
      </c>
      <c r="Q106">
        <v>41519</v>
      </c>
      <c r="R106">
        <v>0.76529369974537809</v>
      </c>
      <c r="S106">
        <v>0.23470630025462191</v>
      </c>
      <c r="T106">
        <v>0.51785478750959191</v>
      </c>
      <c r="U106">
        <v>0.31963008171152019</v>
      </c>
      <c r="V106">
        <v>0.24985575419717929</v>
      </c>
      <c r="W106" s="2">
        <v>1446</v>
      </c>
      <c r="X106" s="2">
        <f t="shared" si="12"/>
        <v>-68</v>
      </c>
      <c r="Y106">
        <v>1149</v>
      </c>
      <c r="Z106">
        <v>1364.002532807388</v>
      </c>
      <c r="AA106">
        <v>1446</v>
      </c>
      <c r="AB106" s="9">
        <v>15.1</v>
      </c>
      <c r="AC106">
        <v>0</v>
      </c>
      <c r="AD106">
        <f t="shared" si="13"/>
        <v>0</v>
      </c>
    </row>
    <row r="107" spans="1:30" x14ac:dyDescent="0.6">
      <c r="A107">
        <v>2016</v>
      </c>
      <c r="B107">
        <v>4</v>
      </c>
      <c r="C107">
        <v>15</v>
      </c>
      <c r="D107">
        <f t="shared" si="11"/>
        <v>5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4425.8</v>
      </c>
      <c r="M107" s="13">
        <f t="shared" si="9"/>
        <v>752.38600000000008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4136.2</v>
      </c>
      <c r="O107" s="13">
        <f t="shared" si="10"/>
        <v>703.154</v>
      </c>
      <c r="P107">
        <v>44258</v>
      </c>
      <c r="Q107">
        <v>41362</v>
      </c>
      <c r="R107">
        <v>0.83966408802869252</v>
      </c>
      <c r="S107">
        <v>0.1603359119713075</v>
      </c>
      <c r="T107">
        <v>0.56647237563288078</v>
      </c>
      <c r="U107">
        <v>0.35221882491460182</v>
      </c>
      <c r="V107">
        <v>0.22945338367573179</v>
      </c>
      <c r="W107" s="2">
        <v>1387</v>
      </c>
      <c r="X107" s="2">
        <f t="shared" si="12"/>
        <v>-59</v>
      </c>
      <c r="Y107">
        <v>1149</v>
      </c>
      <c r="Z107">
        <v>1330.791381701735</v>
      </c>
      <c r="AA107">
        <v>1387</v>
      </c>
      <c r="AB107" s="9">
        <v>16.2</v>
      </c>
      <c r="AC107">
        <v>0</v>
      </c>
      <c r="AD107">
        <f t="shared" si="13"/>
        <v>0</v>
      </c>
    </row>
    <row r="108" spans="1:30" x14ac:dyDescent="0.6">
      <c r="A108">
        <v>2016</v>
      </c>
      <c r="B108">
        <v>4</v>
      </c>
      <c r="C108">
        <v>16</v>
      </c>
      <c r="D108">
        <f t="shared" si="11"/>
        <v>6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1961.9</v>
      </c>
      <c r="M108" s="13">
        <f t="shared" si="9"/>
        <v>333.52300000000002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2133.5</v>
      </c>
      <c r="O108" s="13">
        <f t="shared" si="10"/>
        <v>362.69500000000005</v>
      </c>
      <c r="P108">
        <v>19619</v>
      </c>
      <c r="Q108">
        <v>21335</v>
      </c>
      <c r="R108">
        <v>0.76014292264982708</v>
      </c>
      <c r="S108">
        <v>0.23985707735017289</v>
      </c>
      <c r="T108">
        <v>0.55558010916495637</v>
      </c>
      <c r="U108">
        <v>0.31374551816982432</v>
      </c>
      <c r="V108">
        <v>0.40090818241398818</v>
      </c>
      <c r="W108" s="2">
        <v>1820</v>
      </c>
      <c r="X108" s="2">
        <f t="shared" si="12"/>
        <v>433</v>
      </c>
      <c r="Y108">
        <v>1149</v>
      </c>
      <c r="Z108">
        <v>1026.668934282693</v>
      </c>
      <c r="AA108">
        <v>1820</v>
      </c>
      <c r="AB108" s="9">
        <v>20.100000000000001</v>
      </c>
      <c r="AC108">
        <v>18.600000000000001</v>
      </c>
      <c r="AD108">
        <f t="shared" si="13"/>
        <v>373.86000000000007</v>
      </c>
    </row>
    <row r="109" spans="1:30" x14ac:dyDescent="0.6">
      <c r="A109">
        <v>2016</v>
      </c>
      <c r="B109">
        <v>4</v>
      </c>
      <c r="C109">
        <v>17</v>
      </c>
      <c r="D109">
        <f t="shared" si="11"/>
        <v>7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5177.7000000000007</v>
      </c>
      <c r="M109" s="13">
        <f t="shared" si="9"/>
        <v>880.20900000000017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5653.2000000000007</v>
      </c>
      <c r="O109" s="13">
        <f t="shared" si="10"/>
        <v>961.04400000000021</v>
      </c>
      <c r="P109">
        <v>51777</v>
      </c>
      <c r="Q109">
        <v>56532</v>
      </c>
      <c r="R109">
        <v>0.83425578537807643</v>
      </c>
      <c r="S109">
        <v>0.1657442146219236</v>
      </c>
      <c r="T109">
        <v>0.47989474275851979</v>
      </c>
      <c r="U109">
        <v>0.36183090935412909</v>
      </c>
      <c r="V109">
        <v>0.77482470991758912</v>
      </c>
      <c r="W109" s="2">
        <v>2014</v>
      </c>
      <c r="X109" s="2">
        <f t="shared" si="12"/>
        <v>194</v>
      </c>
      <c r="Y109">
        <v>1149</v>
      </c>
      <c r="Z109">
        <v>1370.572261763805</v>
      </c>
      <c r="AA109">
        <v>2014</v>
      </c>
      <c r="AB109" s="9">
        <v>13.5</v>
      </c>
      <c r="AC109">
        <v>0.2</v>
      </c>
      <c r="AD109">
        <f t="shared" si="13"/>
        <v>2.7</v>
      </c>
    </row>
    <row r="110" spans="1:30" x14ac:dyDescent="0.6">
      <c r="A110">
        <v>2016</v>
      </c>
      <c r="B110">
        <v>4</v>
      </c>
      <c r="C110">
        <v>18</v>
      </c>
      <c r="D110">
        <f t="shared" si="11"/>
        <v>1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6782.7</v>
      </c>
      <c r="M110" s="13">
        <f t="shared" si="9"/>
        <v>1153.059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7344</v>
      </c>
      <c r="O110" s="13">
        <f t="shared" si="10"/>
        <v>1248.48</v>
      </c>
      <c r="P110">
        <v>45218</v>
      </c>
      <c r="Q110">
        <v>48960</v>
      </c>
      <c r="R110">
        <v>0.84280929346379829</v>
      </c>
      <c r="S110">
        <v>0.15719070653620179</v>
      </c>
      <c r="T110">
        <v>0.53001869584586625</v>
      </c>
      <c r="U110">
        <v>0.35914734397467818</v>
      </c>
      <c r="V110">
        <v>0.37039082520039518</v>
      </c>
      <c r="W110" s="2">
        <v>1298</v>
      </c>
      <c r="X110" s="2">
        <f t="shared" si="12"/>
        <v>-716</v>
      </c>
      <c r="Y110">
        <v>1149</v>
      </c>
      <c r="Z110">
        <v>1207.541362748557</v>
      </c>
      <c r="AA110">
        <v>1298</v>
      </c>
      <c r="AB110" s="9">
        <v>14.6</v>
      </c>
      <c r="AC110">
        <v>0</v>
      </c>
      <c r="AD110">
        <f t="shared" si="13"/>
        <v>0</v>
      </c>
    </row>
    <row r="111" spans="1:30" x14ac:dyDescent="0.6">
      <c r="A111">
        <v>2016</v>
      </c>
      <c r="B111">
        <v>4</v>
      </c>
      <c r="C111">
        <v>19</v>
      </c>
      <c r="D111">
        <f t="shared" si="11"/>
        <v>2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6204.75</v>
      </c>
      <c r="M111" s="13">
        <f t="shared" si="9"/>
        <v>1054.8075000000001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5853.5999999999995</v>
      </c>
      <c r="O111" s="13">
        <f t="shared" si="10"/>
        <v>995.11199999999997</v>
      </c>
      <c r="P111">
        <v>41365</v>
      </c>
      <c r="Q111">
        <v>39024</v>
      </c>
      <c r="R111">
        <v>0.78007521561225024</v>
      </c>
      <c r="S111">
        <v>0.21992478438774979</v>
      </c>
      <c r="T111">
        <v>0.49324053384569971</v>
      </c>
      <c r="U111">
        <v>0.3099673365880099</v>
      </c>
      <c r="V111">
        <v>0.12071965210112991</v>
      </c>
      <c r="W111" s="2">
        <v>1400</v>
      </c>
      <c r="X111" s="2">
        <f t="shared" si="12"/>
        <v>102</v>
      </c>
      <c r="Y111">
        <v>1149</v>
      </c>
      <c r="Z111">
        <v>1206.374775375092</v>
      </c>
      <c r="AA111">
        <v>1400</v>
      </c>
      <c r="AB111" s="9">
        <v>14.9</v>
      </c>
      <c r="AC111">
        <v>0</v>
      </c>
      <c r="AD111">
        <f t="shared" si="13"/>
        <v>0</v>
      </c>
    </row>
    <row r="112" spans="1:30" x14ac:dyDescent="0.6">
      <c r="A112">
        <v>2016</v>
      </c>
      <c r="B112">
        <v>4</v>
      </c>
      <c r="C112">
        <v>20</v>
      </c>
      <c r="D112">
        <f t="shared" si="11"/>
        <v>3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6218.0999999999995</v>
      </c>
      <c r="M112" s="13">
        <f t="shared" si="9"/>
        <v>1057.077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6082.8</v>
      </c>
      <c r="O112" s="13">
        <f t="shared" si="10"/>
        <v>1034.076</v>
      </c>
      <c r="P112">
        <v>41454</v>
      </c>
      <c r="Q112">
        <v>40552</v>
      </c>
      <c r="R112">
        <v>0.7899957143635099</v>
      </c>
      <c r="S112">
        <v>0.2100042856364901</v>
      </c>
      <c r="T112">
        <v>0.5926488276817059</v>
      </c>
      <c r="U112">
        <v>0.32269597951816331</v>
      </c>
      <c r="V112">
        <v>0.2134459353874115</v>
      </c>
      <c r="W112" s="2">
        <v>1488</v>
      </c>
      <c r="X112" s="2">
        <f t="shared" si="12"/>
        <v>88</v>
      </c>
      <c r="Y112">
        <v>1149</v>
      </c>
      <c r="Z112">
        <v>1370.6369935114351</v>
      </c>
      <c r="AA112">
        <v>1488</v>
      </c>
      <c r="AB112" s="9">
        <v>18</v>
      </c>
      <c r="AC112">
        <v>0</v>
      </c>
      <c r="AD112">
        <f t="shared" si="13"/>
        <v>0</v>
      </c>
    </row>
    <row r="113" spans="1:30" x14ac:dyDescent="0.6">
      <c r="A113">
        <v>2016</v>
      </c>
      <c r="B113">
        <v>4</v>
      </c>
      <c r="C113">
        <v>21</v>
      </c>
      <c r="D113">
        <f t="shared" si="11"/>
        <v>4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7019.55</v>
      </c>
      <c r="M113" s="13">
        <f t="shared" si="9"/>
        <v>1193.3235000000002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6537.5999999999995</v>
      </c>
      <c r="O113" s="13">
        <f t="shared" si="10"/>
        <v>1111.3920000000001</v>
      </c>
      <c r="P113">
        <v>46797</v>
      </c>
      <c r="Q113">
        <v>43584</v>
      </c>
      <c r="R113">
        <v>0.8084231625836148</v>
      </c>
      <c r="S113">
        <v>0.1915768374163852</v>
      </c>
      <c r="T113">
        <v>0.50542869340507335</v>
      </c>
      <c r="U113">
        <v>0.34447626688871291</v>
      </c>
      <c r="V113">
        <v>0.27891407913943528</v>
      </c>
      <c r="W113" s="2">
        <v>1584</v>
      </c>
      <c r="X113" s="2">
        <f t="shared" si="12"/>
        <v>96</v>
      </c>
      <c r="Y113">
        <v>1149</v>
      </c>
      <c r="Z113">
        <v>1316.01256478801</v>
      </c>
      <c r="AA113">
        <v>1584</v>
      </c>
      <c r="AB113" s="9">
        <v>16.7</v>
      </c>
      <c r="AC113">
        <v>4.2</v>
      </c>
      <c r="AD113">
        <f t="shared" si="13"/>
        <v>70.14</v>
      </c>
    </row>
    <row r="114" spans="1:30" x14ac:dyDescent="0.6">
      <c r="A114">
        <v>2016</v>
      </c>
      <c r="B114">
        <v>4</v>
      </c>
      <c r="C114">
        <v>22</v>
      </c>
      <c r="D114">
        <f t="shared" si="11"/>
        <v>5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4629.9000000000005</v>
      </c>
      <c r="M114" s="13">
        <f t="shared" si="9"/>
        <v>787.0830000000002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4418</v>
      </c>
      <c r="O114" s="13">
        <f t="shared" si="10"/>
        <v>751.06000000000006</v>
      </c>
      <c r="P114">
        <v>46299</v>
      </c>
      <c r="Q114">
        <v>44180</v>
      </c>
      <c r="R114">
        <v>0.84455338251070466</v>
      </c>
      <c r="S114">
        <v>0.15544661748929531</v>
      </c>
      <c r="T114">
        <v>0.58203364856486628</v>
      </c>
      <c r="U114">
        <v>0.33111880711480401</v>
      </c>
      <c r="V114">
        <v>0.1905827784029871</v>
      </c>
      <c r="W114" s="2">
        <v>1409</v>
      </c>
      <c r="X114" s="2">
        <f t="shared" si="12"/>
        <v>-175</v>
      </c>
      <c r="Y114">
        <v>1149</v>
      </c>
      <c r="Z114">
        <v>1382.8632259762389</v>
      </c>
      <c r="AA114">
        <v>1409</v>
      </c>
      <c r="AB114" s="9">
        <v>16.7</v>
      </c>
      <c r="AC114">
        <v>0</v>
      </c>
      <c r="AD114">
        <f t="shared" si="13"/>
        <v>0</v>
      </c>
    </row>
    <row r="115" spans="1:30" x14ac:dyDescent="0.6">
      <c r="A115">
        <v>2016</v>
      </c>
      <c r="B115">
        <v>4</v>
      </c>
      <c r="C115">
        <v>23</v>
      </c>
      <c r="D115">
        <f t="shared" si="11"/>
        <v>6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4720.4000000000005</v>
      </c>
      <c r="M115" s="13">
        <f t="shared" si="9"/>
        <v>802.46800000000019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4490.7</v>
      </c>
      <c r="O115" s="13">
        <f t="shared" si="10"/>
        <v>763.41899999999998</v>
      </c>
      <c r="P115">
        <v>47204</v>
      </c>
      <c r="Q115">
        <v>44907</v>
      </c>
      <c r="R115">
        <v>0.83085358678613941</v>
      </c>
      <c r="S115">
        <v>0.16914641321386059</v>
      </c>
      <c r="T115">
        <v>0.49527386118822581</v>
      </c>
      <c r="U115">
        <v>0.35477056277778768</v>
      </c>
      <c r="V115">
        <v>0.29654614128090317</v>
      </c>
      <c r="W115" s="2">
        <v>1774</v>
      </c>
      <c r="X115" s="2">
        <f t="shared" si="12"/>
        <v>365</v>
      </c>
      <c r="Y115">
        <v>1149</v>
      </c>
      <c r="Z115">
        <v>1301.428470162188</v>
      </c>
      <c r="AA115">
        <v>1774</v>
      </c>
      <c r="AB115" s="9">
        <v>16.600000000000001</v>
      </c>
      <c r="AC115">
        <v>2.9</v>
      </c>
      <c r="AD115">
        <f t="shared" si="13"/>
        <v>48.14</v>
      </c>
    </row>
    <row r="116" spans="1:30" x14ac:dyDescent="0.6">
      <c r="A116">
        <v>2016</v>
      </c>
      <c r="B116">
        <v>4</v>
      </c>
      <c r="C116">
        <v>24</v>
      </c>
      <c r="D116">
        <f t="shared" si="11"/>
        <v>7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4540.7</v>
      </c>
      <c r="M116" s="13">
        <f t="shared" si="9"/>
        <v>771.91899999999998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4847.4000000000005</v>
      </c>
      <c r="O116" s="13">
        <f t="shared" si="10"/>
        <v>824.05800000000011</v>
      </c>
      <c r="P116">
        <v>45407</v>
      </c>
      <c r="Q116">
        <v>48474</v>
      </c>
      <c r="R116">
        <v>0.80380604941009748</v>
      </c>
      <c r="S116">
        <v>0.19619395058990249</v>
      </c>
      <c r="T116">
        <v>0.52774090887033642</v>
      </c>
      <c r="U116">
        <v>0.33738786828405742</v>
      </c>
      <c r="V116">
        <v>0.2226768186366542</v>
      </c>
      <c r="W116" s="2">
        <v>1580</v>
      </c>
      <c r="X116" s="2">
        <f t="shared" si="12"/>
        <v>-194</v>
      </c>
      <c r="Y116">
        <v>1149</v>
      </c>
      <c r="Z116">
        <v>1383.8290109101599</v>
      </c>
      <c r="AA116">
        <v>1580</v>
      </c>
      <c r="AB116" s="9">
        <v>16.899999999999999</v>
      </c>
      <c r="AC116">
        <v>0</v>
      </c>
      <c r="AD116">
        <f t="shared" si="13"/>
        <v>0</v>
      </c>
    </row>
    <row r="117" spans="1:30" x14ac:dyDescent="0.6">
      <c r="A117">
        <v>2016</v>
      </c>
      <c r="B117">
        <v>4</v>
      </c>
      <c r="C117">
        <v>25</v>
      </c>
      <c r="D117">
        <f t="shared" si="11"/>
        <v>1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6605.7</v>
      </c>
      <c r="M117" s="13">
        <f t="shared" si="9"/>
        <v>1122.9690000000001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7058.25</v>
      </c>
      <c r="O117" s="13">
        <f t="shared" si="10"/>
        <v>1199.9025000000001</v>
      </c>
      <c r="P117">
        <v>44038</v>
      </c>
      <c r="Q117">
        <v>47055</v>
      </c>
      <c r="R117">
        <v>0.77492938011844426</v>
      </c>
      <c r="S117">
        <v>0.22507061988155569</v>
      </c>
      <c r="T117">
        <v>0.52837245015006029</v>
      </c>
      <c r="U117">
        <v>0.3281860395103447</v>
      </c>
      <c r="V117">
        <v>0.29757769641722231</v>
      </c>
      <c r="W117" s="2">
        <v>1354</v>
      </c>
      <c r="X117" s="2">
        <f t="shared" si="12"/>
        <v>-226</v>
      </c>
      <c r="Y117">
        <v>1149</v>
      </c>
      <c r="Z117">
        <v>1297.1995730068979</v>
      </c>
      <c r="AA117">
        <v>1354</v>
      </c>
      <c r="AB117" s="9">
        <v>16.8</v>
      </c>
      <c r="AC117">
        <v>0</v>
      </c>
      <c r="AD117">
        <f t="shared" si="13"/>
        <v>0</v>
      </c>
    </row>
    <row r="118" spans="1:30" x14ac:dyDescent="0.6">
      <c r="A118">
        <v>2016</v>
      </c>
      <c r="B118">
        <v>4</v>
      </c>
      <c r="C118">
        <v>26</v>
      </c>
      <c r="D118">
        <f t="shared" si="11"/>
        <v>2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6077.4</v>
      </c>
      <c r="M118" s="13">
        <f t="shared" si="9"/>
        <v>1033.1579999999999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6609.9</v>
      </c>
      <c r="O118" s="13">
        <f t="shared" si="10"/>
        <v>1123.683</v>
      </c>
      <c r="P118">
        <v>40516</v>
      </c>
      <c r="Q118">
        <v>44066</v>
      </c>
      <c r="R118">
        <v>0.77990685331371601</v>
      </c>
      <c r="S118">
        <v>0.22009314668628391</v>
      </c>
      <c r="T118">
        <v>0.51465371502136203</v>
      </c>
      <c r="U118">
        <v>0.34231701940035281</v>
      </c>
      <c r="V118">
        <v>0.23993255972422639</v>
      </c>
      <c r="W118" s="2">
        <v>1403</v>
      </c>
      <c r="X118" s="2">
        <f t="shared" si="12"/>
        <v>49</v>
      </c>
      <c r="Y118">
        <v>1149</v>
      </c>
      <c r="Z118">
        <v>1219.696097796098</v>
      </c>
      <c r="AA118">
        <v>1403</v>
      </c>
      <c r="AB118" s="9">
        <v>18.2</v>
      </c>
      <c r="AC118">
        <v>1</v>
      </c>
      <c r="AD118">
        <f t="shared" si="13"/>
        <v>18.2</v>
      </c>
    </row>
    <row r="119" spans="1:30" x14ac:dyDescent="0.6">
      <c r="A119">
        <v>2016</v>
      </c>
      <c r="B119">
        <v>4</v>
      </c>
      <c r="C119">
        <v>27</v>
      </c>
      <c r="D119">
        <f t="shared" si="11"/>
        <v>3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6388.65</v>
      </c>
      <c r="M119" s="13">
        <f t="shared" si="9"/>
        <v>1086.0705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5984.8499999999995</v>
      </c>
      <c r="O119" s="13">
        <f t="shared" si="10"/>
        <v>1017.4245</v>
      </c>
      <c r="P119">
        <v>42591</v>
      </c>
      <c r="Q119">
        <v>39899</v>
      </c>
      <c r="R119">
        <v>0.84524187741314805</v>
      </c>
      <c r="S119">
        <v>0.1547581225868519</v>
      </c>
      <c r="T119">
        <v>0.58277878516313852</v>
      </c>
      <c r="U119">
        <v>0.33900651286895522</v>
      </c>
      <c r="V119">
        <v>0.49274161048246351</v>
      </c>
      <c r="W119" s="2">
        <v>1663</v>
      </c>
      <c r="X119" s="2">
        <f t="shared" si="12"/>
        <v>260</v>
      </c>
      <c r="Y119">
        <v>1149</v>
      </c>
      <c r="Z119">
        <v>1352.713902383309</v>
      </c>
      <c r="AA119">
        <v>1663</v>
      </c>
      <c r="AB119" s="9">
        <v>14.3</v>
      </c>
      <c r="AC119">
        <v>13.6</v>
      </c>
      <c r="AD119">
        <f t="shared" si="13"/>
        <v>194.48000000000002</v>
      </c>
    </row>
    <row r="120" spans="1:30" x14ac:dyDescent="0.6">
      <c r="A120">
        <v>2016</v>
      </c>
      <c r="B120">
        <v>4</v>
      </c>
      <c r="C120">
        <v>28</v>
      </c>
      <c r="D120">
        <f t="shared" si="11"/>
        <v>4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7075.2</v>
      </c>
      <c r="M120" s="13">
        <f t="shared" si="9"/>
        <v>1202.7840000000001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6399.15</v>
      </c>
      <c r="O120" s="13">
        <f t="shared" si="10"/>
        <v>1087.8555000000001</v>
      </c>
      <c r="P120">
        <v>47168</v>
      </c>
      <c r="Q120">
        <v>42661</v>
      </c>
      <c r="R120">
        <v>0.72966545331563248</v>
      </c>
      <c r="S120">
        <v>0.27033454668436752</v>
      </c>
      <c r="T120">
        <v>0.49892188890679151</v>
      </c>
      <c r="U120">
        <v>0.35286276996792998</v>
      </c>
      <c r="V120">
        <v>0.25599869251889551</v>
      </c>
      <c r="W120" s="2">
        <v>1552</v>
      </c>
      <c r="X120" s="2">
        <f t="shared" si="12"/>
        <v>-111</v>
      </c>
      <c r="Y120">
        <v>1149</v>
      </c>
      <c r="Z120">
        <v>1492.090135377041</v>
      </c>
      <c r="AA120">
        <v>1552</v>
      </c>
      <c r="AB120" s="9">
        <v>13.9</v>
      </c>
      <c r="AC120">
        <v>8.6</v>
      </c>
      <c r="AD120">
        <f t="shared" si="13"/>
        <v>119.53999999999999</v>
      </c>
    </row>
    <row r="121" spans="1:30" x14ac:dyDescent="0.6">
      <c r="A121">
        <v>2016</v>
      </c>
      <c r="B121">
        <v>4</v>
      </c>
      <c r="C121">
        <v>29</v>
      </c>
      <c r="D121">
        <f t="shared" si="11"/>
        <v>5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4630.7</v>
      </c>
      <c r="M121" s="13">
        <f t="shared" si="9"/>
        <v>787.21900000000005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4565.6000000000004</v>
      </c>
      <c r="O121" s="13">
        <f t="shared" si="10"/>
        <v>776.15200000000016</v>
      </c>
      <c r="P121">
        <v>46307</v>
      </c>
      <c r="Q121">
        <v>45656</v>
      </c>
      <c r="R121">
        <v>0.7455582457919947</v>
      </c>
      <c r="S121">
        <v>0.25444175420800519</v>
      </c>
      <c r="T121">
        <v>0.54955172583092948</v>
      </c>
      <c r="U121">
        <v>0.31986747582666508</v>
      </c>
      <c r="V121">
        <v>0.1676543166732429</v>
      </c>
      <c r="W121" s="2">
        <v>1410</v>
      </c>
      <c r="X121" s="2">
        <f t="shared" si="12"/>
        <v>-142</v>
      </c>
      <c r="Y121">
        <v>1149</v>
      </c>
      <c r="Z121">
        <v>1507.8610204850679</v>
      </c>
      <c r="AA121">
        <v>1507.8610204850679</v>
      </c>
      <c r="AB121" s="9">
        <v>14.9</v>
      </c>
      <c r="AC121">
        <v>0</v>
      </c>
      <c r="AD121">
        <f t="shared" si="13"/>
        <v>0</v>
      </c>
    </row>
    <row r="122" spans="1:30" x14ac:dyDescent="0.6">
      <c r="A122">
        <v>2016</v>
      </c>
      <c r="B122">
        <v>4</v>
      </c>
      <c r="C122">
        <v>30</v>
      </c>
      <c r="D122">
        <f t="shared" si="11"/>
        <v>6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4736.3</v>
      </c>
      <c r="M122" s="13">
        <f t="shared" si="9"/>
        <v>805.17100000000005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4598.9000000000005</v>
      </c>
      <c r="O122" s="13">
        <f t="shared" si="10"/>
        <v>781.8130000000001</v>
      </c>
      <c r="P122">
        <v>47363</v>
      </c>
      <c r="Q122">
        <v>45989</v>
      </c>
      <c r="R122">
        <v>0.74654258770726434</v>
      </c>
      <c r="S122">
        <v>0.25345741229273561</v>
      </c>
      <c r="T122">
        <v>0.45453499210240439</v>
      </c>
      <c r="U122">
        <v>0.35145502204673962</v>
      </c>
      <c r="V122">
        <v>0.1964869924184986</v>
      </c>
      <c r="W122" s="2">
        <v>1720</v>
      </c>
      <c r="X122" s="2">
        <f t="shared" si="12"/>
        <v>310</v>
      </c>
      <c r="Y122">
        <v>1149</v>
      </c>
      <c r="Z122">
        <v>1373.796982960999</v>
      </c>
      <c r="AA122">
        <v>1720</v>
      </c>
      <c r="AB122" s="9">
        <v>17</v>
      </c>
      <c r="AC122">
        <v>0</v>
      </c>
      <c r="AD122">
        <f t="shared" si="13"/>
        <v>0</v>
      </c>
    </row>
    <row r="123" spans="1:30" x14ac:dyDescent="0.6">
      <c r="A123">
        <v>2016</v>
      </c>
      <c r="B123">
        <v>5</v>
      </c>
      <c r="C123">
        <v>1</v>
      </c>
      <c r="D123">
        <f t="shared" si="11"/>
        <v>7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4333.4000000000005</v>
      </c>
      <c r="M123" s="13">
        <f t="shared" si="9"/>
        <v>736.67800000000011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4811.9000000000005</v>
      </c>
      <c r="O123" s="13">
        <f t="shared" si="10"/>
        <v>818.02300000000014</v>
      </c>
      <c r="P123">
        <v>43334</v>
      </c>
      <c r="Q123">
        <v>48119</v>
      </c>
      <c r="R123">
        <v>0.7489621131418045</v>
      </c>
      <c r="S123">
        <v>0.2510378868581955</v>
      </c>
      <c r="T123">
        <v>0.54395593268433584</v>
      </c>
      <c r="U123">
        <v>0.32388118660027682</v>
      </c>
      <c r="V123">
        <v>0.1614875661639868</v>
      </c>
      <c r="W123" s="2">
        <v>1578</v>
      </c>
      <c r="X123" s="2">
        <f t="shared" si="12"/>
        <v>-142</v>
      </c>
      <c r="Y123">
        <v>1149</v>
      </c>
      <c r="Z123">
        <v>1467.795086728476</v>
      </c>
      <c r="AA123">
        <v>1578</v>
      </c>
      <c r="AB123" s="9">
        <v>18.399999999999999</v>
      </c>
      <c r="AC123">
        <v>0</v>
      </c>
      <c r="AD123">
        <f t="shared" si="13"/>
        <v>0</v>
      </c>
    </row>
    <row r="124" spans="1:30" x14ac:dyDescent="0.6">
      <c r="A124">
        <v>2016</v>
      </c>
      <c r="B124">
        <v>5</v>
      </c>
      <c r="C124">
        <v>2</v>
      </c>
      <c r="D124">
        <f t="shared" si="11"/>
        <v>1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7"/>
        <v>0</v>
      </c>
      <c r="I124">
        <f t="shared" si="8"/>
        <v>0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4341.5999999999995</v>
      </c>
      <c r="M124" s="13">
        <f t="shared" si="9"/>
        <v>738.072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4566.3</v>
      </c>
      <c r="O124" s="13">
        <f t="shared" si="10"/>
        <v>776.27100000000007</v>
      </c>
      <c r="P124">
        <v>28944</v>
      </c>
      <c r="Q124">
        <v>30442</v>
      </c>
      <c r="R124">
        <v>0.69663980629756472</v>
      </c>
      <c r="S124">
        <v>0.30336019370243528</v>
      </c>
      <c r="T124">
        <v>0.5256447959427597</v>
      </c>
      <c r="U124">
        <v>0.23130273240660759</v>
      </c>
      <c r="V124">
        <v>0.46105050468131609</v>
      </c>
      <c r="W124" s="2">
        <v>1535</v>
      </c>
      <c r="X124" s="2">
        <f t="shared" si="12"/>
        <v>-43</v>
      </c>
      <c r="Y124">
        <v>1149</v>
      </c>
      <c r="Z124">
        <v>1152.786363897201</v>
      </c>
      <c r="AA124">
        <v>1535</v>
      </c>
      <c r="AB124" s="9">
        <v>21.3</v>
      </c>
      <c r="AC124">
        <v>0.8</v>
      </c>
      <c r="AD124">
        <f t="shared" si="13"/>
        <v>17.040000000000003</v>
      </c>
    </row>
    <row r="125" spans="1:30" x14ac:dyDescent="0.6">
      <c r="A125">
        <v>2016</v>
      </c>
      <c r="B125">
        <v>5</v>
      </c>
      <c r="C125">
        <v>3</v>
      </c>
      <c r="D125">
        <f t="shared" si="11"/>
        <v>2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7"/>
        <v>0</v>
      </c>
      <c r="I125">
        <f t="shared" si="8"/>
        <v>0</v>
      </c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6750.15</v>
      </c>
      <c r="M125" s="13">
        <f t="shared" si="9"/>
        <v>1147.5255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6270</v>
      </c>
      <c r="O125" s="13">
        <f t="shared" si="10"/>
        <v>1065.9000000000001</v>
      </c>
      <c r="P125">
        <v>45001</v>
      </c>
      <c r="Q125">
        <v>41800</v>
      </c>
      <c r="R125">
        <v>0.80402732897969009</v>
      </c>
      <c r="S125">
        <v>0.19597267102030991</v>
      </c>
      <c r="T125">
        <v>0.48066106285828258</v>
      </c>
      <c r="U125">
        <v>0.35902905597750517</v>
      </c>
      <c r="V125">
        <v>0.69423862335470055</v>
      </c>
      <c r="W125" s="2">
        <v>1542</v>
      </c>
      <c r="X125" s="2">
        <f t="shared" si="12"/>
        <v>7</v>
      </c>
      <c r="Y125">
        <v>1149</v>
      </c>
      <c r="Z125">
        <v>1204.3119706576281</v>
      </c>
      <c r="AA125">
        <v>1542</v>
      </c>
      <c r="AB125" s="9">
        <v>18.399999999999999</v>
      </c>
      <c r="AC125">
        <v>7.6</v>
      </c>
      <c r="AD125">
        <f t="shared" si="13"/>
        <v>139.83999999999997</v>
      </c>
    </row>
    <row r="126" spans="1:30" x14ac:dyDescent="0.6">
      <c r="A126">
        <v>2016</v>
      </c>
      <c r="B126">
        <v>5</v>
      </c>
      <c r="C126">
        <v>4</v>
      </c>
      <c r="D126">
        <f t="shared" si="11"/>
        <v>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0</v>
      </c>
      <c r="I126">
        <f t="shared" si="8"/>
        <v>0</v>
      </c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7187.7</v>
      </c>
      <c r="M126" s="13">
        <f t="shared" si="9"/>
        <v>1221.9090000000001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7051.5</v>
      </c>
      <c r="O126" s="13">
        <f t="shared" si="10"/>
        <v>1198.7550000000001</v>
      </c>
      <c r="P126">
        <v>47918</v>
      </c>
      <c r="Q126">
        <v>47010</v>
      </c>
      <c r="R126">
        <v>0.82643049403616275</v>
      </c>
      <c r="S126">
        <v>0.1735695059638373</v>
      </c>
      <c r="T126">
        <v>0.54829995160059608</v>
      </c>
      <c r="U126">
        <v>0.38166626345855409</v>
      </c>
      <c r="V126">
        <v>0.63552838487845387</v>
      </c>
      <c r="W126" s="2">
        <v>1486</v>
      </c>
      <c r="X126" s="2">
        <f t="shared" si="12"/>
        <v>-56</v>
      </c>
      <c r="Y126">
        <v>1149</v>
      </c>
      <c r="Z126">
        <v>1333.765771025644</v>
      </c>
      <c r="AA126">
        <v>1486</v>
      </c>
      <c r="AB126" s="9">
        <v>20.8</v>
      </c>
      <c r="AC126">
        <v>0</v>
      </c>
      <c r="AD126">
        <f t="shared" si="13"/>
        <v>0</v>
      </c>
    </row>
    <row r="127" spans="1:30" x14ac:dyDescent="0.6">
      <c r="A127">
        <v>2016</v>
      </c>
      <c r="B127">
        <v>5</v>
      </c>
      <c r="C127">
        <v>5</v>
      </c>
      <c r="D127">
        <f t="shared" si="11"/>
        <v>4</v>
      </c>
      <c r="E127" t="s">
        <v>20</v>
      </c>
      <c r="F127" t="s">
        <v>31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-3</v>
      </c>
      <c r="H127">
        <f t="shared" si="7"/>
        <v>0</v>
      </c>
      <c r="I127">
        <f t="shared" si="8"/>
        <v>1</v>
      </c>
      <c r="J127" s="12" t="s">
        <v>59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4710</v>
      </c>
      <c r="M127" s="12">
        <f t="shared" si="9"/>
        <v>800.7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3786.9</v>
      </c>
      <c r="O127" s="12">
        <f t="shared" si="10"/>
        <v>643.77300000000002</v>
      </c>
      <c r="P127">
        <v>47100</v>
      </c>
      <c r="Q127">
        <v>37869</v>
      </c>
      <c r="R127">
        <v>0.75430985147730101</v>
      </c>
      <c r="S127">
        <v>0.24569014852269899</v>
      </c>
      <c r="T127">
        <v>0.47379698670426762</v>
      </c>
      <c r="U127">
        <v>0.34600389966248829</v>
      </c>
      <c r="V127">
        <v>0.47460447345082241</v>
      </c>
      <c r="W127" s="2">
        <v>1561</v>
      </c>
      <c r="X127" s="2">
        <f t="shared" si="12"/>
        <v>75</v>
      </c>
      <c r="Y127">
        <v>1149</v>
      </c>
      <c r="Z127">
        <v>1519.1899307747151</v>
      </c>
      <c r="AA127">
        <v>1561</v>
      </c>
      <c r="AB127" s="9">
        <v>18.8</v>
      </c>
      <c r="AC127">
        <v>0.4</v>
      </c>
      <c r="AD127">
        <f t="shared" si="13"/>
        <v>7.5200000000000005</v>
      </c>
    </row>
    <row r="128" spans="1:30" x14ac:dyDescent="0.6">
      <c r="A128">
        <v>2016</v>
      </c>
      <c r="B128">
        <v>5</v>
      </c>
      <c r="C128">
        <v>6</v>
      </c>
      <c r="D128">
        <f t="shared" si="11"/>
        <v>5</v>
      </c>
      <c r="E128" t="s">
        <v>34</v>
      </c>
      <c r="F128" t="s">
        <v>13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-2</v>
      </c>
      <c r="H128">
        <f t="shared" si="7"/>
        <v>0</v>
      </c>
      <c r="I128">
        <f t="shared" si="8"/>
        <v>1</v>
      </c>
      <c r="J128" s="12" t="s">
        <v>59</v>
      </c>
      <c r="K128" s="12"/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3901.7000000000003</v>
      </c>
      <c r="M128" s="12">
        <f t="shared" si="9"/>
        <v>663.2890000000001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3622.9</v>
      </c>
      <c r="O128" s="12">
        <f t="shared" si="10"/>
        <v>615.89300000000003</v>
      </c>
      <c r="P128">
        <v>39017</v>
      </c>
      <c r="Q128">
        <v>36229</v>
      </c>
      <c r="R128">
        <v>0.8507050249737681</v>
      </c>
      <c r="S128">
        <v>0.1492949750262319</v>
      </c>
      <c r="T128">
        <v>0.59464662543736879</v>
      </c>
      <c r="U128">
        <v>0.33807883743836342</v>
      </c>
      <c r="V128">
        <v>0.264824240833827</v>
      </c>
      <c r="W128" s="2">
        <v>1543</v>
      </c>
      <c r="X128" s="2">
        <f t="shared" si="12"/>
        <v>-18</v>
      </c>
      <c r="Y128">
        <v>1149</v>
      </c>
      <c r="Z128">
        <v>1438.429094127292</v>
      </c>
      <c r="AA128">
        <v>1543</v>
      </c>
      <c r="AB128" s="9">
        <v>18.600000000000001</v>
      </c>
      <c r="AC128">
        <v>3</v>
      </c>
      <c r="AD128">
        <f t="shared" si="13"/>
        <v>55.800000000000004</v>
      </c>
    </row>
    <row r="129" spans="1:30" x14ac:dyDescent="0.6">
      <c r="A129">
        <v>2016</v>
      </c>
      <c r="B129">
        <v>5</v>
      </c>
      <c r="C129">
        <v>7</v>
      </c>
      <c r="D129">
        <f t="shared" si="11"/>
        <v>6</v>
      </c>
      <c r="E129" t="s">
        <v>34</v>
      </c>
      <c r="F129" t="s">
        <v>14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-1</v>
      </c>
      <c r="H129">
        <f t="shared" si="7"/>
        <v>0</v>
      </c>
      <c r="I129">
        <f t="shared" si="8"/>
        <v>1</v>
      </c>
      <c r="J129" s="12" t="s">
        <v>59</v>
      </c>
      <c r="K129" s="12"/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3503.5</v>
      </c>
      <c r="M129" s="13">
        <f t="shared" si="9"/>
        <v>595.59500000000003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4863.7</v>
      </c>
      <c r="O129" s="13">
        <f t="shared" si="10"/>
        <v>826.82900000000006</v>
      </c>
      <c r="P129">
        <v>35035</v>
      </c>
      <c r="Q129">
        <v>48637</v>
      </c>
      <c r="R129">
        <v>0.71438321434736352</v>
      </c>
      <c r="S129">
        <v>0.28561678565263648</v>
      </c>
      <c r="T129">
        <v>0.428220573314056</v>
      </c>
      <c r="U129">
        <v>0.36375070358630701</v>
      </c>
      <c r="V129">
        <v>0.20728338063675761</v>
      </c>
      <c r="W129" s="2">
        <v>1472</v>
      </c>
      <c r="X129" s="2">
        <f t="shared" si="12"/>
        <v>-71</v>
      </c>
      <c r="Y129">
        <v>1149</v>
      </c>
      <c r="Z129">
        <v>1342.803194706549</v>
      </c>
      <c r="AA129">
        <v>1472</v>
      </c>
      <c r="AB129" s="9">
        <v>17.7</v>
      </c>
      <c r="AC129">
        <v>0</v>
      </c>
      <c r="AD129">
        <f t="shared" si="13"/>
        <v>0</v>
      </c>
    </row>
    <row r="130" spans="1:30" x14ac:dyDescent="0.6">
      <c r="A130">
        <v>2016</v>
      </c>
      <c r="B130">
        <v>5</v>
      </c>
      <c r="C130">
        <v>8</v>
      </c>
      <c r="D130">
        <f t="shared" si="11"/>
        <v>7</v>
      </c>
      <c r="E130" t="s">
        <v>34</v>
      </c>
      <c r="F130" t="s">
        <v>11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1</v>
      </c>
      <c r="I130">
        <f t="shared" ref="I130:I193" si="15">IF(NOT(ISBLANK(F130)), 1, 0)</f>
        <v>1</v>
      </c>
      <c r="J130" s="12" t="s">
        <v>59</v>
      </c>
      <c r="K130" s="12"/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3895.7000000000003</v>
      </c>
      <c r="M130" s="13">
        <f t="shared" ref="M130:M193" si="16">L130*0.17</f>
        <v>662.26900000000012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4881.3</v>
      </c>
      <c r="O130" s="13">
        <f t="shared" ref="O130:O193" si="17">N130*0.17</f>
        <v>829.82100000000014</v>
      </c>
      <c r="P130">
        <v>38957</v>
      </c>
      <c r="Q130">
        <v>48813</v>
      </c>
      <c r="R130">
        <v>0.79329637524609065</v>
      </c>
      <c r="S130">
        <v>0.20670362475390941</v>
      </c>
      <c r="T130">
        <v>0.54981604320248556</v>
      </c>
      <c r="U130">
        <v>0.34083942719681781</v>
      </c>
      <c r="V130">
        <v>0.25021216754024439</v>
      </c>
      <c r="W130" s="2">
        <v>1425</v>
      </c>
      <c r="X130" s="2">
        <f t="shared" si="12"/>
        <v>-47</v>
      </c>
      <c r="Y130">
        <v>1149</v>
      </c>
      <c r="Z130">
        <v>1499.5983457809309</v>
      </c>
      <c r="AA130">
        <v>1499.5983457809309</v>
      </c>
      <c r="AB130" s="9">
        <v>18.100000000000001</v>
      </c>
      <c r="AC130">
        <v>0.7</v>
      </c>
      <c r="AD130">
        <f t="shared" si="13"/>
        <v>12.67</v>
      </c>
    </row>
    <row r="131" spans="1:30" x14ac:dyDescent="0.6">
      <c r="A131">
        <v>2016</v>
      </c>
      <c r="B131">
        <v>5</v>
      </c>
      <c r="C131">
        <v>9</v>
      </c>
      <c r="D131">
        <f t="shared" ref="D131:D194" si="18">WEEKDAY(DATE(A131,B131,C131), 2)</f>
        <v>1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6416.0999999999995</v>
      </c>
      <c r="M131" s="13">
        <f t="shared" si="16"/>
        <v>1090.7370000000001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6970.5</v>
      </c>
      <c r="O131" s="13">
        <f t="shared" si="17"/>
        <v>1184.9850000000001</v>
      </c>
      <c r="P131">
        <v>42774</v>
      </c>
      <c r="Q131">
        <v>46470</v>
      </c>
      <c r="R131">
        <v>0.75112403849559717</v>
      </c>
      <c r="S131">
        <v>0.24887596150440269</v>
      </c>
      <c r="T131">
        <v>0.55227896157175727</v>
      </c>
      <c r="U131">
        <v>0.321939795169431</v>
      </c>
      <c r="V131">
        <v>0.2389319844233844</v>
      </c>
      <c r="W131" s="2">
        <v>1228</v>
      </c>
      <c r="X131" s="2">
        <f t="shared" ref="X131:X194" si="19">W131-W130</f>
        <v>-197</v>
      </c>
      <c r="Y131">
        <v>1149</v>
      </c>
      <c r="Z131">
        <v>1363.5391675522901</v>
      </c>
      <c r="AA131">
        <v>1363.5391675522901</v>
      </c>
      <c r="AB131" s="9">
        <v>15.4</v>
      </c>
      <c r="AC131">
        <v>0.2</v>
      </c>
      <c r="AD131">
        <f t="shared" ref="AD131:AD194" si="20">AB131*AC131</f>
        <v>3.08</v>
      </c>
    </row>
    <row r="132" spans="1:30" x14ac:dyDescent="0.6">
      <c r="A132">
        <v>2016</v>
      </c>
      <c r="B132">
        <v>5</v>
      </c>
      <c r="C132">
        <v>10</v>
      </c>
      <c r="D132">
        <f t="shared" si="18"/>
        <v>2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6151.8</v>
      </c>
      <c r="M132" s="13">
        <f t="shared" si="16"/>
        <v>1045.806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5428.95</v>
      </c>
      <c r="O132" s="13">
        <f t="shared" si="17"/>
        <v>922.92150000000004</v>
      </c>
      <c r="P132">
        <v>41012</v>
      </c>
      <c r="Q132">
        <v>36193</v>
      </c>
      <c r="R132">
        <v>0.76398929906447288</v>
      </c>
      <c r="S132">
        <v>0.23601070093552709</v>
      </c>
      <c r="T132">
        <v>0.52021373280814454</v>
      </c>
      <c r="U132">
        <v>0.35079921434378097</v>
      </c>
      <c r="V132">
        <v>0.18630594268829001</v>
      </c>
      <c r="W132" s="2">
        <v>1343</v>
      </c>
      <c r="X132" s="2">
        <f t="shared" si="19"/>
        <v>115</v>
      </c>
      <c r="Y132">
        <v>1149</v>
      </c>
      <c r="Z132">
        <v>1419.307014039664</v>
      </c>
      <c r="AA132">
        <v>1419.307014039664</v>
      </c>
      <c r="AB132" s="9">
        <v>14.6</v>
      </c>
      <c r="AC132">
        <v>31.6</v>
      </c>
      <c r="AD132">
        <f t="shared" si="20"/>
        <v>461.36</v>
      </c>
    </row>
    <row r="133" spans="1:30" x14ac:dyDescent="0.6">
      <c r="A133">
        <v>2016</v>
      </c>
      <c r="B133">
        <v>5</v>
      </c>
      <c r="C133">
        <v>11</v>
      </c>
      <c r="D133">
        <f t="shared" si="18"/>
        <v>3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6496.2</v>
      </c>
      <c r="M133" s="13">
        <f t="shared" si="16"/>
        <v>1104.354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5594.25</v>
      </c>
      <c r="O133" s="13">
        <f t="shared" si="17"/>
        <v>951.02250000000004</v>
      </c>
      <c r="P133">
        <v>43308</v>
      </c>
      <c r="Q133">
        <v>37295</v>
      </c>
      <c r="R133">
        <v>0.77712292136904726</v>
      </c>
      <c r="S133">
        <v>0.22287707863095271</v>
      </c>
      <c r="T133">
        <v>0.55246402745414447</v>
      </c>
      <c r="U133">
        <v>0.32662053770134097</v>
      </c>
      <c r="V133">
        <v>4.9218143187545471E-2</v>
      </c>
      <c r="W133" s="2">
        <v>1349</v>
      </c>
      <c r="X133" s="2">
        <f t="shared" si="19"/>
        <v>6</v>
      </c>
      <c r="Y133">
        <v>1149</v>
      </c>
      <c r="Z133">
        <v>1363.893302232158</v>
      </c>
      <c r="AA133">
        <v>1363.893302232158</v>
      </c>
      <c r="AB133" s="9">
        <v>15.7</v>
      </c>
      <c r="AC133">
        <v>0</v>
      </c>
      <c r="AD133">
        <f t="shared" si="20"/>
        <v>0</v>
      </c>
    </row>
    <row r="134" spans="1:30" x14ac:dyDescent="0.6">
      <c r="A134">
        <v>2016</v>
      </c>
      <c r="B134">
        <v>5</v>
      </c>
      <c r="C134">
        <v>12</v>
      </c>
      <c r="D134">
        <f t="shared" si="18"/>
        <v>4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6548.8499999999995</v>
      </c>
      <c r="M134" s="13">
        <f t="shared" si="16"/>
        <v>1113.3045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6232.95</v>
      </c>
      <c r="O134" s="13">
        <f t="shared" si="17"/>
        <v>1059.6015</v>
      </c>
      <c r="P134">
        <v>43659</v>
      </c>
      <c r="Q134">
        <v>41553</v>
      </c>
      <c r="R134">
        <v>0.75537714415251611</v>
      </c>
      <c r="S134">
        <v>0.24462285584748389</v>
      </c>
      <c r="T134">
        <v>0.46871209779998912</v>
      </c>
      <c r="U134">
        <v>0.38123061080545501</v>
      </c>
      <c r="V134">
        <v>0.23200685559539019</v>
      </c>
      <c r="W134" s="2">
        <v>1302</v>
      </c>
      <c r="X134" s="2">
        <f t="shared" si="19"/>
        <v>-47</v>
      </c>
      <c r="Y134">
        <v>1149</v>
      </c>
      <c r="Z134">
        <v>1279.2992644399219</v>
      </c>
      <c r="AA134">
        <v>1302</v>
      </c>
      <c r="AB134" s="9">
        <v>17.100000000000001</v>
      </c>
      <c r="AC134">
        <v>0</v>
      </c>
      <c r="AD134">
        <f t="shared" si="20"/>
        <v>0</v>
      </c>
    </row>
    <row r="135" spans="1:30" x14ac:dyDescent="0.6">
      <c r="A135">
        <v>2016</v>
      </c>
      <c r="B135">
        <v>5</v>
      </c>
      <c r="C135">
        <v>13</v>
      </c>
      <c r="D135">
        <f t="shared" si="18"/>
        <v>5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4459.4000000000005</v>
      </c>
      <c r="M135" s="13">
        <f t="shared" si="16"/>
        <v>758.09800000000018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4602.1000000000004</v>
      </c>
      <c r="O135" s="13">
        <f t="shared" si="17"/>
        <v>782.35700000000008</v>
      </c>
      <c r="P135">
        <v>44594</v>
      </c>
      <c r="Q135">
        <v>46021</v>
      </c>
      <c r="R135">
        <v>0.79489649185916644</v>
      </c>
      <c r="S135">
        <v>0.20510350814083361</v>
      </c>
      <c r="T135">
        <v>0.53323780519468622</v>
      </c>
      <c r="U135">
        <v>0.3373180026096847</v>
      </c>
      <c r="V135">
        <v>0.16066222618835091</v>
      </c>
      <c r="W135" s="2">
        <v>1330</v>
      </c>
      <c r="X135" s="2">
        <f t="shared" si="19"/>
        <v>28</v>
      </c>
      <c r="Y135">
        <v>1149</v>
      </c>
      <c r="Z135">
        <v>1357.085500595799</v>
      </c>
      <c r="AA135">
        <v>1357.085500595799</v>
      </c>
      <c r="AB135" s="9">
        <v>16.7</v>
      </c>
      <c r="AC135">
        <v>0</v>
      </c>
      <c r="AD135">
        <f t="shared" si="20"/>
        <v>0</v>
      </c>
    </row>
    <row r="136" spans="1:30" x14ac:dyDescent="0.6">
      <c r="A136">
        <v>2016</v>
      </c>
      <c r="B136">
        <v>5</v>
      </c>
      <c r="C136">
        <v>14</v>
      </c>
      <c r="D136">
        <f t="shared" si="18"/>
        <v>6</v>
      </c>
      <c r="E136" t="s">
        <v>21</v>
      </c>
      <c r="F136" t="s">
        <v>11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1</v>
      </c>
      <c r="I136">
        <f t="shared" si="15"/>
        <v>1</v>
      </c>
      <c r="J136" s="12" t="s">
        <v>61</v>
      </c>
      <c r="K136" s="12"/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4443.3</v>
      </c>
      <c r="M136" s="13">
        <f t="shared" si="16"/>
        <v>755.3610000000001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4263.6000000000004</v>
      </c>
      <c r="O136" s="13">
        <f t="shared" si="17"/>
        <v>724.81200000000013</v>
      </c>
      <c r="P136">
        <v>44433</v>
      </c>
      <c r="Q136">
        <v>42636</v>
      </c>
      <c r="R136">
        <v>0.75897688549245834</v>
      </c>
      <c r="S136">
        <v>0.2410231145075416</v>
      </c>
      <c r="T136">
        <v>0.46106794345809921</v>
      </c>
      <c r="U136">
        <v>0.34840755992181549</v>
      </c>
      <c r="V136">
        <v>0.21407507153548069</v>
      </c>
      <c r="W136" s="2">
        <v>1672</v>
      </c>
      <c r="X136" s="2">
        <f t="shared" si="19"/>
        <v>342</v>
      </c>
      <c r="Y136">
        <v>1149</v>
      </c>
      <c r="Z136">
        <v>1482.229968095621</v>
      </c>
      <c r="AA136">
        <v>1672</v>
      </c>
      <c r="AB136" s="9">
        <v>18.3</v>
      </c>
      <c r="AC136">
        <v>0</v>
      </c>
      <c r="AD136">
        <f t="shared" si="20"/>
        <v>0</v>
      </c>
    </row>
    <row r="137" spans="1:30" x14ac:dyDescent="0.6">
      <c r="A137">
        <v>2016</v>
      </c>
      <c r="B137">
        <v>5</v>
      </c>
      <c r="C137">
        <v>15</v>
      </c>
      <c r="D137">
        <f t="shared" si="18"/>
        <v>7</v>
      </c>
      <c r="E137" t="s">
        <v>21</v>
      </c>
      <c r="F137" t="s">
        <v>15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1</v>
      </c>
      <c r="H137">
        <f t="shared" si="14"/>
        <v>0</v>
      </c>
      <c r="I137">
        <f t="shared" si="15"/>
        <v>1</v>
      </c>
      <c r="J137" s="12" t="s">
        <v>61</v>
      </c>
      <c r="K137" s="12"/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3974.7000000000003</v>
      </c>
      <c r="M137" s="13">
        <f t="shared" si="16"/>
        <v>675.69900000000007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4681</v>
      </c>
      <c r="O137" s="13">
        <f t="shared" si="17"/>
        <v>795.7700000000001</v>
      </c>
      <c r="P137">
        <v>39747</v>
      </c>
      <c r="Q137">
        <v>46810</v>
      </c>
      <c r="R137">
        <v>0.83240566847047248</v>
      </c>
      <c r="S137">
        <v>0.16759433152952749</v>
      </c>
      <c r="T137">
        <v>0.55552036691777729</v>
      </c>
      <c r="U137">
        <v>0.34689431594691827</v>
      </c>
      <c r="V137">
        <v>0.43953895828993411</v>
      </c>
      <c r="W137" s="2">
        <v>1592</v>
      </c>
      <c r="X137" s="2">
        <f t="shared" si="19"/>
        <v>-80</v>
      </c>
      <c r="Y137">
        <v>1149</v>
      </c>
      <c r="Z137">
        <v>1442.2216625150511</v>
      </c>
      <c r="AA137">
        <v>1592</v>
      </c>
      <c r="AB137" s="9">
        <v>21.5</v>
      </c>
      <c r="AC137">
        <v>0</v>
      </c>
      <c r="AD137">
        <f t="shared" si="20"/>
        <v>0</v>
      </c>
    </row>
    <row r="138" spans="1:30" x14ac:dyDescent="0.6">
      <c r="A138">
        <v>2016</v>
      </c>
      <c r="B138">
        <v>5</v>
      </c>
      <c r="C138">
        <v>16</v>
      </c>
      <c r="D138">
        <f t="shared" si="18"/>
        <v>1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6457.8</v>
      </c>
      <c r="M138" s="13">
        <f t="shared" si="16"/>
        <v>1097.826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6787.95</v>
      </c>
      <c r="O138" s="13">
        <f t="shared" si="17"/>
        <v>1153.9515000000001</v>
      </c>
      <c r="P138">
        <v>43052</v>
      </c>
      <c r="Q138">
        <v>45253</v>
      </c>
      <c r="R138">
        <v>0.83275789272090428</v>
      </c>
      <c r="S138">
        <v>0.16724210727909569</v>
      </c>
      <c r="T138">
        <v>0.52714669625315735</v>
      </c>
      <c r="U138">
        <v>0.34378628609179862</v>
      </c>
      <c r="V138">
        <v>0.19860529585577311</v>
      </c>
      <c r="W138" s="2">
        <v>1283</v>
      </c>
      <c r="X138" s="2">
        <f t="shared" si="19"/>
        <v>-309</v>
      </c>
      <c r="Y138">
        <v>1149</v>
      </c>
      <c r="Z138">
        <v>1240.8662131298699</v>
      </c>
      <c r="AA138">
        <v>1283</v>
      </c>
      <c r="AB138" s="9">
        <v>15.6</v>
      </c>
      <c r="AC138">
        <v>16.7</v>
      </c>
      <c r="AD138">
        <f t="shared" si="20"/>
        <v>260.52</v>
      </c>
    </row>
    <row r="139" spans="1:30" x14ac:dyDescent="0.6">
      <c r="A139">
        <v>2016</v>
      </c>
      <c r="B139">
        <v>5</v>
      </c>
      <c r="C139">
        <v>17</v>
      </c>
      <c r="D139">
        <f t="shared" si="18"/>
        <v>2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6146.7</v>
      </c>
      <c r="M139" s="13">
        <f t="shared" si="16"/>
        <v>1044.9390000000001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5516.7</v>
      </c>
      <c r="O139" s="13">
        <f t="shared" si="17"/>
        <v>937.83900000000006</v>
      </c>
      <c r="P139">
        <v>40978</v>
      </c>
      <c r="Q139">
        <v>36778</v>
      </c>
      <c r="R139">
        <v>0.76886768856197485</v>
      </c>
      <c r="S139">
        <v>0.2311323114380251</v>
      </c>
      <c r="T139">
        <v>0.523677483574437</v>
      </c>
      <c r="U139">
        <v>0.34799551536519169</v>
      </c>
      <c r="V139">
        <v>0.16702285427946931</v>
      </c>
      <c r="W139" s="2">
        <v>1360</v>
      </c>
      <c r="X139" s="2">
        <f t="shared" si="19"/>
        <v>77</v>
      </c>
      <c r="Y139">
        <v>1149</v>
      </c>
      <c r="Z139">
        <v>1257.2207989142071</v>
      </c>
      <c r="AA139">
        <v>1360</v>
      </c>
      <c r="AB139" s="9">
        <v>19.5</v>
      </c>
      <c r="AC139">
        <v>0</v>
      </c>
      <c r="AD139">
        <f t="shared" si="20"/>
        <v>0</v>
      </c>
    </row>
    <row r="140" spans="1:30" x14ac:dyDescent="0.6">
      <c r="A140">
        <v>2016</v>
      </c>
      <c r="B140">
        <v>5</v>
      </c>
      <c r="C140">
        <v>18</v>
      </c>
      <c r="D140">
        <f t="shared" si="18"/>
        <v>3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6480.9</v>
      </c>
      <c r="M140" s="13">
        <f t="shared" si="16"/>
        <v>1101.7529999999999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5892.45</v>
      </c>
      <c r="O140" s="13">
        <f t="shared" si="17"/>
        <v>1001.7165</v>
      </c>
      <c r="P140">
        <v>43206</v>
      </c>
      <c r="Q140">
        <v>39283</v>
      </c>
      <c r="R140">
        <v>0.84465827106987412</v>
      </c>
      <c r="S140">
        <v>0.15534172893012591</v>
      </c>
      <c r="T140">
        <v>0.55610303190176158</v>
      </c>
      <c r="U140">
        <v>0.35080746237928773</v>
      </c>
      <c r="V140">
        <v>0.1871666578690627</v>
      </c>
      <c r="W140" s="2">
        <v>1375</v>
      </c>
      <c r="X140" s="2">
        <f t="shared" si="19"/>
        <v>15</v>
      </c>
      <c r="Y140">
        <v>1149</v>
      </c>
      <c r="Z140">
        <v>1236.668217172544</v>
      </c>
      <c r="AA140">
        <v>1375</v>
      </c>
      <c r="AB140" s="9">
        <v>19.600000000000001</v>
      </c>
      <c r="AC140">
        <v>0</v>
      </c>
      <c r="AD140">
        <f t="shared" si="20"/>
        <v>0</v>
      </c>
    </row>
    <row r="141" spans="1:30" x14ac:dyDescent="0.6">
      <c r="A141">
        <v>2016</v>
      </c>
      <c r="B141">
        <v>5</v>
      </c>
      <c r="C141">
        <v>19</v>
      </c>
      <c r="D141">
        <f t="shared" si="18"/>
        <v>4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6663.3</v>
      </c>
      <c r="M141" s="13">
        <f t="shared" si="16"/>
        <v>1132.7610000000002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6238.95</v>
      </c>
      <c r="O141" s="13">
        <f t="shared" si="17"/>
        <v>1060.6215</v>
      </c>
      <c r="P141">
        <v>44422</v>
      </c>
      <c r="Q141">
        <v>41593</v>
      </c>
      <c r="R141">
        <v>0.78877045141153956</v>
      </c>
      <c r="S141">
        <v>0.21122954858846041</v>
      </c>
      <c r="T141">
        <v>0.49141074505441779</v>
      </c>
      <c r="U141">
        <v>0.37276972047681328</v>
      </c>
      <c r="V141">
        <v>0.2188086741589817</v>
      </c>
      <c r="W141" s="2">
        <v>1284</v>
      </c>
      <c r="X141" s="2">
        <f t="shared" si="19"/>
        <v>-91</v>
      </c>
      <c r="Y141">
        <v>1149</v>
      </c>
      <c r="Z141">
        <v>1264.039556614895</v>
      </c>
      <c r="AA141">
        <v>1284</v>
      </c>
      <c r="AB141" s="9">
        <v>19.8</v>
      </c>
      <c r="AC141">
        <v>0</v>
      </c>
      <c r="AD141">
        <f t="shared" si="20"/>
        <v>0</v>
      </c>
    </row>
    <row r="142" spans="1:30" x14ac:dyDescent="0.6">
      <c r="A142">
        <v>2016</v>
      </c>
      <c r="B142">
        <v>5</v>
      </c>
      <c r="C142">
        <v>20</v>
      </c>
      <c r="D142">
        <f t="shared" si="18"/>
        <v>5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4432.1000000000004</v>
      </c>
      <c r="M142" s="13">
        <f t="shared" si="16"/>
        <v>753.45700000000011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4611.7</v>
      </c>
      <c r="O142" s="13">
        <f t="shared" si="17"/>
        <v>783.98900000000003</v>
      </c>
      <c r="P142">
        <v>44321</v>
      </c>
      <c r="Q142">
        <v>46117</v>
      </c>
      <c r="R142">
        <v>0.7584289631908977</v>
      </c>
      <c r="S142">
        <v>0.2415710368091023</v>
      </c>
      <c r="T142">
        <v>0.55393388313529623</v>
      </c>
      <c r="U142">
        <v>0.32522966064861603</v>
      </c>
      <c r="V142">
        <v>0.3177827449024892</v>
      </c>
      <c r="W142" s="2">
        <v>1349</v>
      </c>
      <c r="X142" s="2">
        <f t="shared" si="19"/>
        <v>65</v>
      </c>
      <c r="Y142">
        <v>1149</v>
      </c>
      <c r="Z142">
        <v>1442.251885896191</v>
      </c>
      <c r="AA142">
        <v>1442.251885896191</v>
      </c>
      <c r="AB142" s="9">
        <v>19.899999999999999</v>
      </c>
      <c r="AC142">
        <v>0</v>
      </c>
      <c r="AD142">
        <f t="shared" si="20"/>
        <v>0</v>
      </c>
    </row>
    <row r="143" spans="1:30" x14ac:dyDescent="0.6">
      <c r="A143">
        <v>2016</v>
      </c>
      <c r="B143">
        <v>5</v>
      </c>
      <c r="C143">
        <v>21</v>
      </c>
      <c r="D143">
        <f t="shared" si="18"/>
        <v>6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4547.5</v>
      </c>
      <c r="M143" s="13">
        <f t="shared" si="16"/>
        <v>773.07500000000005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4564</v>
      </c>
      <c r="O143" s="13">
        <f t="shared" si="17"/>
        <v>775.88000000000011</v>
      </c>
      <c r="P143">
        <v>45475</v>
      </c>
      <c r="Q143">
        <v>45640</v>
      </c>
      <c r="R143">
        <v>0.75555240248604394</v>
      </c>
      <c r="S143">
        <v>0.24444759751395609</v>
      </c>
      <c r="T143">
        <v>0.44583826879288901</v>
      </c>
      <c r="U143">
        <v>0.37789700016656258</v>
      </c>
      <c r="V143">
        <v>0.27765162161627788</v>
      </c>
      <c r="W143" s="2">
        <v>1654</v>
      </c>
      <c r="X143" s="2">
        <f t="shared" si="19"/>
        <v>305</v>
      </c>
      <c r="Y143">
        <v>1149</v>
      </c>
      <c r="Z143">
        <v>1298.034099742662</v>
      </c>
      <c r="AA143">
        <v>1654</v>
      </c>
      <c r="AB143" s="9">
        <v>20.8</v>
      </c>
      <c r="AC143">
        <v>0</v>
      </c>
      <c r="AD143">
        <f t="shared" si="20"/>
        <v>0</v>
      </c>
    </row>
    <row r="144" spans="1:30" x14ac:dyDescent="0.6">
      <c r="A144">
        <v>2016</v>
      </c>
      <c r="B144">
        <v>5</v>
      </c>
      <c r="C144">
        <v>22</v>
      </c>
      <c r="D144">
        <f t="shared" si="18"/>
        <v>7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4365.2</v>
      </c>
      <c r="M144" s="13">
        <f t="shared" si="16"/>
        <v>742.08400000000006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4808.4000000000005</v>
      </c>
      <c r="O144" s="13">
        <f t="shared" si="17"/>
        <v>817.42800000000011</v>
      </c>
      <c r="P144">
        <v>43652</v>
      </c>
      <c r="Q144">
        <v>48084</v>
      </c>
      <c r="R144">
        <v>0.74547572449704291</v>
      </c>
      <c r="S144">
        <v>0.25452427550295709</v>
      </c>
      <c r="T144">
        <v>0.54228414330384878</v>
      </c>
      <c r="U144">
        <v>0.32216119906607982</v>
      </c>
      <c r="V144">
        <v>0.16792098824027979</v>
      </c>
      <c r="W144" s="2">
        <v>1645</v>
      </c>
      <c r="X144" s="2">
        <f t="shared" si="19"/>
        <v>-9</v>
      </c>
      <c r="Y144">
        <v>1149</v>
      </c>
      <c r="Z144">
        <v>1468.410742946837</v>
      </c>
      <c r="AA144">
        <v>1645</v>
      </c>
      <c r="AB144" s="9">
        <v>21</v>
      </c>
      <c r="AC144">
        <v>0</v>
      </c>
      <c r="AD144">
        <f t="shared" si="20"/>
        <v>0</v>
      </c>
    </row>
    <row r="145" spans="1:30" x14ac:dyDescent="0.6">
      <c r="A145">
        <v>2016</v>
      </c>
      <c r="B145">
        <v>5</v>
      </c>
      <c r="C145">
        <v>23</v>
      </c>
      <c r="D145">
        <f t="shared" si="18"/>
        <v>1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6505.65</v>
      </c>
      <c r="M145" s="13">
        <f t="shared" si="16"/>
        <v>1105.9604999999999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6946.5</v>
      </c>
      <c r="O145" s="13">
        <f t="shared" si="17"/>
        <v>1180.905</v>
      </c>
      <c r="P145">
        <v>43371</v>
      </c>
      <c r="Q145">
        <v>46310</v>
      </c>
      <c r="R145">
        <v>0.83194337917968753</v>
      </c>
      <c r="S145">
        <v>0.1680566208203125</v>
      </c>
      <c r="T145">
        <v>0.55462402890563811</v>
      </c>
      <c r="U145">
        <v>0.3229755187243355</v>
      </c>
      <c r="V145">
        <v>0.13777568502467091</v>
      </c>
      <c r="W145" s="2">
        <v>1366</v>
      </c>
      <c r="X145" s="2">
        <f t="shared" si="19"/>
        <v>-279</v>
      </c>
      <c r="Y145">
        <v>1149</v>
      </c>
      <c r="Z145">
        <v>1210.0103518226799</v>
      </c>
      <c r="AA145">
        <v>1366</v>
      </c>
      <c r="AB145" s="9">
        <v>23.1</v>
      </c>
      <c r="AC145">
        <v>0</v>
      </c>
      <c r="AD145">
        <f t="shared" si="20"/>
        <v>0</v>
      </c>
    </row>
    <row r="146" spans="1:30" x14ac:dyDescent="0.6">
      <c r="A146">
        <v>2016</v>
      </c>
      <c r="B146">
        <v>5</v>
      </c>
      <c r="C146">
        <v>24</v>
      </c>
      <c r="D146">
        <f t="shared" si="18"/>
        <v>2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5870.8499999999995</v>
      </c>
      <c r="M146" s="13">
        <f t="shared" si="16"/>
        <v>998.04449999999997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5873.4</v>
      </c>
      <c r="O146" s="13">
        <f t="shared" si="17"/>
        <v>998.47800000000007</v>
      </c>
      <c r="P146">
        <v>39139</v>
      </c>
      <c r="Q146">
        <v>39156</v>
      </c>
      <c r="R146">
        <v>0.72949405391211652</v>
      </c>
      <c r="S146">
        <v>0.27050594608788348</v>
      </c>
      <c r="T146">
        <v>0.55965088329902002</v>
      </c>
      <c r="U146">
        <v>0.29650999256624011</v>
      </c>
      <c r="V146">
        <v>0.21879724214372359</v>
      </c>
      <c r="W146" s="2">
        <v>1481</v>
      </c>
      <c r="X146" s="2">
        <f t="shared" si="19"/>
        <v>115</v>
      </c>
      <c r="Y146">
        <v>1149</v>
      </c>
      <c r="Z146">
        <v>1382.1939990220999</v>
      </c>
      <c r="AA146">
        <v>1481</v>
      </c>
      <c r="AB146" s="9">
        <v>18.600000000000001</v>
      </c>
      <c r="AC146">
        <v>20.8</v>
      </c>
      <c r="AD146">
        <f t="shared" si="20"/>
        <v>386.88000000000005</v>
      </c>
    </row>
    <row r="147" spans="1:30" x14ac:dyDescent="0.6">
      <c r="A147">
        <v>2016</v>
      </c>
      <c r="B147">
        <v>5</v>
      </c>
      <c r="C147">
        <v>25</v>
      </c>
      <c r="D147">
        <f t="shared" si="18"/>
        <v>3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6647.55</v>
      </c>
      <c r="M147" s="13">
        <f t="shared" si="16"/>
        <v>1130.0835000000002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5850.75</v>
      </c>
      <c r="O147" s="13">
        <f t="shared" si="17"/>
        <v>994.62750000000005</v>
      </c>
      <c r="P147">
        <v>44317</v>
      </c>
      <c r="Q147">
        <v>39005</v>
      </c>
      <c r="R147">
        <v>0.78112836084254489</v>
      </c>
      <c r="S147">
        <v>0.21887163915745511</v>
      </c>
      <c r="T147">
        <v>0.56484042310852867</v>
      </c>
      <c r="U147">
        <v>0.34496235471488479</v>
      </c>
      <c r="V147">
        <v>0.17285149885956341</v>
      </c>
      <c r="W147" s="2">
        <v>1378</v>
      </c>
      <c r="X147" s="2">
        <f t="shared" si="19"/>
        <v>-103</v>
      </c>
      <c r="Y147">
        <v>1149</v>
      </c>
      <c r="Z147">
        <v>1385.2329628546081</v>
      </c>
      <c r="AA147">
        <v>1385.2329628546081</v>
      </c>
      <c r="AB147" s="9">
        <v>19</v>
      </c>
      <c r="AC147">
        <v>0</v>
      </c>
      <c r="AD147">
        <f t="shared" si="20"/>
        <v>0</v>
      </c>
    </row>
    <row r="148" spans="1:30" x14ac:dyDescent="0.6">
      <c r="A148">
        <v>2016</v>
      </c>
      <c r="B148">
        <v>5</v>
      </c>
      <c r="C148">
        <v>26</v>
      </c>
      <c r="D148">
        <f t="shared" si="18"/>
        <v>4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6645.15</v>
      </c>
      <c r="M148" s="12">
        <f t="shared" si="16"/>
        <v>1129.6755000000001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6476.25</v>
      </c>
      <c r="O148" s="12">
        <f t="shared" si="17"/>
        <v>1100.9625000000001</v>
      </c>
      <c r="P148">
        <v>44301</v>
      </c>
      <c r="Q148">
        <v>43175</v>
      </c>
      <c r="R148">
        <v>0.77407274379492819</v>
      </c>
      <c r="S148">
        <v>0.22592725620507181</v>
      </c>
      <c r="T148">
        <v>0.51685652252622805</v>
      </c>
      <c r="U148">
        <v>0.328992310880454</v>
      </c>
      <c r="V148">
        <v>0.22188473266089601</v>
      </c>
      <c r="W148" s="2">
        <v>1410</v>
      </c>
      <c r="X148" s="2">
        <f t="shared" si="19"/>
        <v>32</v>
      </c>
      <c r="Y148">
        <v>1149</v>
      </c>
      <c r="Z148">
        <v>1328.799287783251</v>
      </c>
      <c r="AA148">
        <v>1410</v>
      </c>
      <c r="AB148" s="9">
        <v>20.7</v>
      </c>
      <c r="AC148">
        <v>0</v>
      </c>
      <c r="AD148">
        <f t="shared" si="20"/>
        <v>0</v>
      </c>
    </row>
    <row r="149" spans="1:30" x14ac:dyDescent="0.6">
      <c r="A149">
        <v>2016</v>
      </c>
      <c r="B149">
        <v>5</v>
      </c>
      <c r="C149">
        <v>27</v>
      </c>
      <c r="D149">
        <f t="shared" si="18"/>
        <v>5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4510.6000000000004</v>
      </c>
      <c r="M149" s="12">
        <f t="shared" si="16"/>
        <v>766.80200000000013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4709</v>
      </c>
      <c r="O149" s="12">
        <f t="shared" si="17"/>
        <v>800.53000000000009</v>
      </c>
      <c r="P149">
        <v>45106</v>
      </c>
      <c r="Q149">
        <v>47090</v>
      </c>
      <c r="R149">
        <v>0.7415619455493051</v>
      </c>
      <c r="S149">
        <v>0.25843805445069501</v>
      </c>
      <c r="T149">
        <v>0.54726745056400561</v>
      </c>
      <c r="U149">
        <v>0.31933193660824888</v>
      </c>
      <c r="V149">
        <v>0.1337546700186906</v>
      </c>
      <c r="W149" s="2">
        <v>1308</v>
      </c>
      <c r="X149" s="2">
        <f t="shared" si="19"/>
        <v>-102</v>
      </c>
      <c r="Y149">
        <v>1149</v>
      </c>
      <c r="Z149">
        <v>1477.407312012826</v>
      </c>
      <c r="AA149">
        <v>1477.407312012826</v>
      </c>
      <c r="AB149" s="9">
        <v>19.3</v>
      </c>
      <c r="AC149">
        <v>2.5</v>
      </c>
      <c r="AD149">
        <f t="shared" si="20"/>
        <v>48.25</v>
      </c>
    </row>
    <row r="150" spans="1:30" x14ac:dyDescent="0.6">
      <c r="A150">
        <v>2016</v>
      </c>
      <c r="B150">
        <v>5</v>
      </c>
      <c r="C150">
        <v>28</v>
      </c>
      <c r="D150">
        <f t="shared" si="18"/>
        <v>6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4551.1000000000004</v>
      </c>
      <c r="M150" s="12">
        <f t="shared" si="16"/>
        <v>773.68700000000013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4631.5</v>
      </c>
      <c r="O150" s="12">
        <f t="shared" si="17"/>
        <v>787.35500000000002</v>
      </c>
      <c r="P150">
        <v>45511</v>
      </c>
      <c r="Q150">
        <v>46315</v>
      </c>
      <c r="R150">
        <v>0.78824888653289804</v>
      </c>
      <c r="S150">
        <v>0.21175111346710199</v>
      </c>
      <c r="T150">
        <v>0.52497281341536572</v>
      </c>
      <c r="U150">
        <v>0.33797752195409092</v>
      </c>
      <c r="V150">
        <v>0.27964189863132771</v>
      </c>
      <c r="W150" s="2">
        <v>1753</v>
      </c>
      <c r="X150" s="2">
        <f t="shared" si="19"/>
        <v>445</v>
      </c>
      <c r="Y150">
        <v>1149</v>
      </c>
      <c r="Z150">
        <v>1401.957725042791</v>
      </c>
      <c r="AA150">
        <v>1753</v>
      </c>
      <c r="AB150" s="9">
        <v>18.600000000000001</v>
      </c>
      <c r="AC150">
        <v>16.600000000000001</v>
      </c>
      <c r="AD150">
        <f t="shared" si="20"/>
        <v>308.76000000000005</v>
      </c>
    </row>
    <row r="151" spans="1:30" x14ac:dyDescent="0.6">
      <c r="A151">
        <v>2016</v>
      </c>
      <c r="B151">
        <v>5</v>
      </c>
      <c r="C151">
        <v>29</v>
      </c>
      <c r="D151">
        <f t="shared" si="18"/>
        <v>7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4327.2</v>
      </c>
      <c r="M151" s="13">
        <f t="shared" si="16"/>
        <v>735.62400000000002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4778.4000000000005</v>
      </c>
      <c r="O151" s="13">
        <f t="shared" si="17"/>
        <v>812.3280000000002</v>
      </c>
      <c r="P151">
        <v>43272</v>
      </c>
      <c r="Q151">
        <v>47784</v>
      </c>
      <c r="R151">
        <v>0.78915113074664001</v>
      </c>
      <c r="S151">
        <v>0.2108488692533601</v>
      </c>
      <c r="T151">
        <v>0.51301990952146903</v>
      </c>
      <c r="U151">
        <v>0.38462948585088652</v>
      </c>
      <c r="V151">
        <v>0.26183682933366681</v>
      </c>
      <c r="W151" s="2">
        <v>1662</v>
      </c>
      <c r="X151" s="2">
        <f t="shared" si="19"/>
        <v>-91</v>
      </c>
      <c r="Y151">
        <v>1149</v>
      </c>
      <c r="Z151">
        <v>1370.0369845374</v>
      </c>
      <c r="AA151">
        <v>1662</v>
      </c>
      <c r="AB151" s="9">
        <v>17.5</v>
      </c>
      <c r="AC151">
        <v>12.1</v>
      </c>
      <c r="AD151">
        <f t="shared" si="20"/>
        <v>211.75</v>
      </c>
    </row>
    <row r="152" spans="1:30" x14ac:dyDescent="0.6">
      <c r="A152">
        <v>2016</v>
      </c>
      <c r="B152">
        <v>5</v>
      </c>
      <c r="C152">
        <v>30</v>
      </c>
      <c r="D152">
        <f t="shared" si="18"/>
        <v>1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6078.45</v>
      </c>
      <c r="M152" s="13">
        <f t="shared" si="16"/>
        <v>1033.3365000000001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6730.2</v>
      </c>
      <c r="O152" s="13">
        <f t="shared" si="17"/>
        <v>1144.134</v>
      </c>
      <c r="P152">
        <v>40523</v>
      </c>
      <c r="Q152">
        <v>44868</v>
      </c>
      <c r="R152">
        <v>0.76106509448458015</v>
      </c>
      <c r="S152">
        <v>0.23893490551541979</v>
      </c>
      <c r="T152">
        <v>0.52184502858454307</v>
      </c>
      <c r="U152">
        <v>0.30826632353165101</v>
      </c>
      <c r="V152">
        <v>8.0755968049038784E-2</v>
      </c>
      <c r="W152" s="2">
        <v>1357</v>
      </c>
      <c r="X152" s="2">
        <f t="shared" si="19"/>
        <v>-305</v>
      </c>
      <c r="Y152">
        <v>1149</v>
      </c>
      <c r="Z152">
        <v>1238.206651486058</v>
      </c>
      <c r="AA152">
        <v>1357</v>
      </c>
      <c r="AB152" s="9">
        <v>20.3</v>
      </c>
      <c r="AC152">
        <v>0</v>
      </c>
      <c r="AD152">
        <f t="shared" si="20"/>
        <v>0</v>
      </c>
    </row>
    <row r="153" spans="1:30" x14ac:dyDescent="0.6">
      <c r="A153">
        <v>2016</v>
      </c>
      <c r="B153">
        <v>5</v>
      </c>
      <c r="C153">
        <v>31</v>
      </c>
      <c r="D153">
        <f t="shared" si="18"/>
        <v>2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5530.2</v>
      </c>
      <c r="M153" s="13">
        <f t="shared" si="16"/>
        <v>940.13400000000001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5967.5999999999995</v>
      </c>
      <c r="O153" s="13">
        <f t="shared" si="17"/>
        <v>1014.492</v>
      </c>
      <c r="P153">
        <v>36868</v>
      </c>
      <c r="Q153">
        <v>39784</v>
      </c>
      <c r="R153">
        <v>0.76147895165004253</v>
      </c>
      <c r="S153">
        <v>0.23852104834995741</v>
      </c>
      <c r="T153">
        <v>0.521742415561958</v>
      </c>
      <c r="U153">
        <v>0.32204262868829481</v>
      </c>
      <c r="V153">
        <v>5.6573072599526278E-2</v>
      </c>
      <c r="W153" s="2">
        <v>1353</v>
      </c>
      <c r="X153" s="2">
        <f t="shared" si="19"/>
        <v>-4</v>
      </c>
      <c r="Y153">
        <v>1149</v>
      </c>
      <c r="Z153">
        <v>1191.574693499419</v>
      </c>
      <c r="AA153">
        <v>1353</v>
      </c>
      <c r="AB153" s="9">
        <v>20.7</v>
      </c>
      <c r="AC153">
        <v>0</v>
      </c>
      <c r="AD153">
        <f t="shared" si="20"/>
        <v>0</v>
      </c>
    </row>
    <row r="154" spans="1:30" x14ac:dyDescent="0.6">
      <c r="A154">
        <v>2016</v>
      </c>
      <c r="B154">
        <v>6</v>
      </c>
      <c r="C154">
        <v>1</v>
      </c>
      <c r="D154">
        <f t="shared" si="18"/>
        <v>3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6578.0999999999995</v>
      </c>
      <c r="M154" s="13">
        <f t="shared" si="16"/>
        <v>1118.277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5462.55</v>
      </c>
      <c r="O154" s="13">
        <f t="shared" si="17"/>
        <v>928.63350000000014</v>
      </c>
      <c r="P154">
        <v>43854</v>
      </c>
      <c r="Q154">
        <v>36417</v>
      </c>
      <c r="R154">
        <v>0.74983002356428108</v>
      </c>
      <c r="S154">
        <v>0.25016997643571892</v>
      </c>
      <c r="T154">
        <v>0.59504669708723834</v>
      </c>
      <c r="U154">
        <v>0.32697797091402209</v>
      </c>
      <c r="V154">
        <v>0.2467697265672355</v>
      </c>
      <c r="W154" s="2">
        <v>1480</v>
      </c>
      <c r="X154" s="2">
        <f t="shared" si="19"/>
        <v>127</v>
      </c>
      <c r="Y154">
        <v>1149</v>
      </c>
      <c r="Z154">
        <v>1481.245557205116</v>
      </c>
      <c r="AA154">
        <v>1481.245557205116</v>
      </c>
      <c r="AB154" s="9">
        <v>20</v>
      </c>
      <c r="AC154">
        <v>0</v>
      </c>
      <c r="AD154">
        <f t="shared" si="20"/>
        <v>0</v>
      </c>
    </row>
    <row r="155" spans="1:30" x14ac:dyDescent="0.6">
      <c r="A155">
        <v>2016</v>
      </c>
      <c r="B155">
        <v>6</v>
      </c>
      <c r="C155">
        <v>2</v>
      </c>
      <c r="D155">
        <f t="shared" si="18"/>
        <v>4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4"/>
        <v>0</v>
      </c>
      <c r="I155">
        <f t="shared" si="15"/>
        <v>0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6975.15</v>
      </c>
      <c r="M155" s="13">
        <f t="shared" si="16"/>
        <v>1185.7755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5846.0999999999995</v>
      </c>
      <c r="O155" s="13">
        <f t="shared" si="17"/>
        <v>993.83699999999999</v>
      </c>
      <c r="P155">
        <v>46501</v>
      </c>
      <c r="Q155">
        <v>38974</v>
      </c>
      <c r="R155">
        <v>0.73590736864618655</v>
      </c>
      <c r="S155">
        <v>0.26409263135381339</v>
      </c>
      <c r="T155">
        <v>0.52736053382295345</v>
      </c>
      <c r="U155">
        <v>0.30692518631191612</v>
      </c>
      <c r="V155">
        <v>0.23406717894360249</v>
      </c>
      <c r="W155" s="2">
        <v>1362</v>
      </c>
      <c r="X155" s="2">
        <f t="shared" si="19"/>
        <v>-118</v>
      </c>
      <c r="Y155">
        <v>1149</v>
      </c>
      <c r="Z155">
        <v>1454.8480676842521</v>
      </c>
      <c r="AA155">
        <v>1454.8480676842521</v>
      </c>
      <c r="AB155" s="9">
        <v>20</v>
      </c>
      <c r="AC155">
        <v>0</v>
      </c>
      <c r="AD155">
        <f t="shared" si="20"/>
        <v>0</v>
      </c>
    </row>
    <row r="156" spans="1:30" x14ac:dyDescent="0.6">
      <c r="A156">
        <v>2016</v>
      </c>
      <c r="B156">
        <v>6</v>
      </c>
      <c r="C156">
        <v>3</v>
      </c>
      <c r="D156">
        <f t="shared" si="18"/>
        <v>5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4"/>
        <v>0</v>
      </c>
      <c r="I156">
        <f t="shared" si="15"/>
        <v>0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4876.6000000000004</v>
      </c>
      <c r="M156" s="13">
        <f t="shared" si="16"/>
        <v>829.02200000000016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4486.7</v>
      </c>
      <c r="O156" s="13">
        <f t="shared" si="17"/>
        <v>762.73900000000003</v>
      </c>
      <c r="P156">
        <v>48766</v>
      </c>
      <c r="Q156">
        <v>44867</v>
      </c>
      <c r="R156">
        <v>0.80000866751626432</v>
      </c>
      <c r="S156">
        <v>0.19999133248373571</v>
      </c>
      <c r="T156">
        <v>0.52482608890093196</v>
      </c>
      <c r="U156">
        <v>0.34504706916947808</v>
      </c>
      <c r="V156">
        <v>0.28879789860617822</v>
      </c>
      <c r="W156" s="2">
        <v>1339</v>
      </c>
      <c r="X156" s="2">
        <f t="shared" si="19"/>
        <v>-23</v>
      </c>
      <c r="Y156">
        <v>1149</v>
      </c>
      <c r="Z156">
        <v>1386.9939948140859</v>
      </c>
      <c r="AA156">
        <v>1386.9939948140859</v>
      </c>
      <c r="AB156" s="9">
        <v>22.8</v>
      </c>
      <c r="AC156">
        <v>0</v>
      </c>
      <c r="AD156">
        <f t="shared" si="20"/>
        <v>0</v>
      </c>
    </row>
    <row r="157" spans="1:30" x14ac:dyDescent="0.6">
      <c r="A157">
        <v>2016</v>
      </c>
      <c r="B157">
        <v>6</v>
      </c>
      <c r="C157">
        <v>4</v>
      </c>
      <c r="D157">
        <f t="shared" si="18"/>
        <v>6</v>
      </c>
      <c r="E157" t="s">
        <v>22</v>
      </c>
      <c r="F157" t="s">
        <v>13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-2</v>
      </c>
      <c r="H157">
        <f t="shared" si="14"/>
        <v>0</v>
      </c>
      <c r="I157">
        <f t="shared" si="15"/>
        <v>1</v>
      </c>
      <c r="J157" s="12" t="s">
        <v>62</v>
      </c>
      <c r="K157" s="12"/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4893.8</v>
      </c>
      <c r="M157" s="13">
        <f t="shared" si="16"/>
        <v>831.94600000000014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4351.9000000000005</v>
      </c>
      <c r="O157" s="13">
        <f t="shared" si="17"/>
        <v>739.82300000000009</v>
      </c>
      <c r="P157">
        <v>48938</v>
      </c>
      <c r="Q157">
        <v>43519</v>
      </c>
      <c r="R157">
        <v>0.79902182465824734</v>
      </c>
      <c r="S157">
        <v>0.20097817534175269</v>
      </c>
      <c r="T157">
        <v>0.45614437594763169</v>
      </c>
      <c r="U157">
        <v>0.36824155870096148</v>
      </c>
      <c r="V157">
        <v>0.51803962802901682</v>
      </c>
      <c r="W157" s="2">
        <v>1717</v>
      </c>
      <c r="X157" s="2">
        <f t="shared" si="19"/>
        <v>378</v>
      </c>
      <c r="Y157">
        <v>1149</v>
      </c>
      <c r="Z157">
        <v>1484.440856684228</v>
      </c>
      <c r="AA157">
        <v>1717</v>
      </c>
      <c r="AB157" s="9">
        <v>18.600000000000001</v>
      </c>
      <c r="AC157">
        <v>3.6</v>
      </c>
      <c r="AD157">
        <f t="shared" si="20"/>
        <v>66.960000000000008</v>
      </c>
    </row>
    <row r="158" spans="1:30" x14ac:dyDescent="0.6">
      <c r="A158">
        <v>2016</v>
      </c>
      <c r="B158">
        <v>6</v>
      </c>
      <c r="C158">
        <v>5</v>
      </c>
      <c r="D158">
        <f t="shared" si="18"/>
        <v>7</v>
      </c>
      <c r="E158" t="s">
        <v>22</v>
      </c>
      <c r="F158" t="s">
        <v>14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-1</v>
      </c>
      <c r="H158">
        <f t="shared" si="14"/>
        <v>0</v>
      </c>
      <c r="I158">
        <f t="shared" si="15"/>
        <v>1</v>
      </c>
      <c r="J158" s="12" t="s">
        <v>62</v>
      </c>
      <c r="K158" s="12"/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4396.4000000000005</v>
      </c>
      <c r="M158" s="13">
        <f t="shared" si="16"/>
        <v>747.38800000000015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4591.3</v>
      </c>
      <c r="O158" s="13">
        <f t="shared" si="17"/>
        <v>780.52100000000007</v>
      </c>
      <c r="P158">
        <v>43964</v>
      </c>
      <c r="Q158">
        <v>45913</v>
      </c>
      <c r="R158">
        <v>0.7452025653770068</v>
      </c>
      <c r="S158">
        <v>0.25479743462299331</v>
      </c>
      <c r="T158">
        <v>0.49351710256886983</v>
      </c>
      <c r="U158">
        <v>0.37349428305898258</v>
      </c>
      <c r="V158">
        <v>0.2592332976597011</v>
      </c>
      <c r="W158" s="2">
        <v>1678</v>
      </c>
      <c r="X158" s="2">
        <f t="shared" si="19"/>
        <v>-39</v>
      </c>
      <c r="Y158">
        <v>1149</v>
      </c>
      <c r="Z158">
        <v>1568.6408059052151</v>
      </c>
      <c r="AA158">
        <v>1678</v>
      </c>
      <c r="AB158" s="9">
        <v>19.8</v>
      </c>
      <c r="AC158">
        <v>0</v>
      </c>
      <c r="AD158">
        <f t="shared" si="20"/>
        <v>0</v>
      </c>
    </row>
    <row r="159" spans="1:30" x14ac:dyDescent="0.6">
      <c r="A159">
        <v>2016</v>
      </c>
      <c r="B159">
        <v>6</v>
      </c>
      <c r="C159">
        <v>6</v>
      </c>
      <c r="D159">
        <f t="shared" si="18"/>
        <v>1</v>
      </c>
      <c r="E159" t="s">
        <v>79</v>
      </c>
      <c r="F159" t="s">
        <v>75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4"/>
        <v>1</v>
      </c>
      <c r="I159">
        <f t="shared" si="15"/>
        <v>1</v>
      </c>
      <c r="J159" s="12" t="s">
        <v>62</v>
      </c>
      <c r="K159" s="12"/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4170.6000000000004</v>
      </c>
      <c r="M159" s="12">
        <f t="shared" si="16"/>
        <v>709.00200000000007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4787.3</v>
      </c>
      <c r="O159" s="12">
        <f t="shared" si="17"/>
        <v>813.84100000000012</v>
      </c>
      <c r="P159">
        <v>41706</v>
      </c>
      <c r="Q159">
        <v>47873</v>
      </c>
      <c r="R159">
        <v>0.80806495888312391</v>
      </c>
      <c r="S159">
        <v>0.19193504111687609</v>
      </c>
      <c r="T159">
        <v>0.52919876918816622</v>
      </c>
      <c r="U159">
        <v>0.3376435253738162</v>
      </c>
      <c r="V159">
        <v>0.26812897883804548</v>
      </c>
      <c r="W159" s="2">
        <v>1474</v>
      </c>
      <c r="X159" s="2">
        <f t="shared" si="19"/>
        <v>-204</v>
      </c>
      <c r="Y159">
        <v>1149</v>
      </c>
      <c r="Z159">
        <v>1377.2526904054271</v>
      </c>
      <c r="AA159">
        <v>1474</v>
      </c>
      <c r="AB159" s="9">
        <v>18.600000000000001</v>
      </c>
      <c r="AC159">
        <v>8.4</v>
      </c>
      <c r="AD159">
        <f t="shared" si="20"/>
        <v>156.24</v>
      </c>
    </row>
    <row r="160" spans="1:30" x14ac:dyDescent="0.6">
      <c r="A160">
        <v>2016</v>
      </c>
      <c r="B160">
        <v>6</v>
      </c>
      <c r="C160">
        <v>7</v>
      </c>
      <c r="D160">
        <f t="shared" si="18"/>
        <v>2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4"/>
        <v>0</v>
      </c>
      <c r="I160">
        <f t="shared" si="15"/>
        <v>0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6570.15</v>
      </c>
      <c r="M160" s="13">
        <f t="shared" si="16"/>
        <v>1116.9255000000001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7078.5</v>
      </c>
      <c r="O160" s="13">
        <f t="shared" si="17"/>
        <v>1203.345</v>
      </c>
      <c r="P160">
        <v>43801</v>
      </c>
      <c r="Q160">
        <v>47190</v>
      </c>
      <c r="R160">
        <v>0.73872884081862411</v>
      </c>
      <c r="S160">
        <v>0.26127115918137589</v>
      </c>
      <c r="T160">
        <v>0.50414926942563865</v>
      </c>
      <c r="U160">
        <v>0.30706224867442439</v>
      </c>
      <c r="V160">
        <v>0.37562007314062401</v>
      </c>
      <c r="W160" s="2">
        <v>1290</v>
      </c>
      <c r="X160" s="2">
        <f t="shared" si="19"/>
        <v>-184</v>
      </c>
      <c r="Y160">
        <v>1149</v>
      </c>
      <c r="Z160">
        <v>1324.5308539976941</v>
      </c>
      <c r="AA160">
        <v>1324.5308539976941</v>
      </c>
      <c r="AB160" s="9">
        <v>20</v>
      </c>
      <c r="AC160">
        <v>0</v>
      </c>
      <c r="AD160">
        <f t="shared" si="20"/>
        <v>0</v>
      </c>
    </row>
    <row r="161" spans="1:30" x14ac:dyDescent="0.6">
      <c r="A161">
        <v>2016</v>
      </c>
      <c r="B161">
        <v>6</v>
      </c>
      <c r="C161">
        <v>8</v>
      </c>
      <c r="D161">
        <f t="shared" si="18"/>
        <v>3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4"/>
        <v>0</v>
      </c>
      <c r="I161">
        <f t="shared" si="15"/>
        <v>0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6555.5999999999995</v>
      </c>
      <c r="M161" s="13">
        <f t="shared" si="16"/>
        <v>1114.452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6531.5999999999995</v>
      </c>
      <c r="O161" s="13">
        <f t="shared" si="17"/>
        <v>1110.3720000000001</v>
      </c>
      <c r="P161">
        <v>43704</v>
      </c>
      <c r="Q161">
        <v>43544</v>
      </c>
      <c r="R161">
        <v>0.74121645508215328</v>
      </c>
      <c r="S161">
        <v>0.25878354491784661</v>
      </c>
      <c r="T161">
        <v>0.52952982004195037</v>
      </c>
      <c r="U161">
        <v>0.32701482293418038</v>
      </c>
      <c r="V161">
        <v>0.17010719434143981</v>
      </c>
      <c r="W161" s="2">
        <v>1343</v>
      </c>
      <c r="X161" s="2">
        <f t="shared" si="19"/>
        <v>53</v>
      </c>
      <c r="Y161">
        <v>1149</v>
      </c>
      <c r="Z161">
        <v>1381.210266230717</v>
      </c>
      <c r="AA161">
        <v>1381.210266230717</v>
      </c>
      <c r="AB161" s="9">
        <v>20</v>
      </c>
      <c r="AC161">
        <v>0.5</v>
      </c>
      <c r="AD161">
        <f t="shared" si="20"/>
        <v>10</v>
      </c>
    </row>
    <row r="162" spans="1:30" x14ac:dyDescent="0.6">
      <c r="A162">
        <v>2016</v>
      </c>
      <c r="B162">
        <v>6</v>
      </c>
      <c r="C162">
        <v>9</v>
      </c>
      <c r="D162">
        <f t="shared" si="18"/>
        <v>4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6615</v>
      </c>
      <c r="M162" s="13">
        <f t="shared" si="16"/>
        <v>1124.5500000000002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6261.75</v>
      </c>
      <c r="O162" s="13">
        <f t="shared" si="17"/>
        <v>1064.4975000000002</v>
      </c>
      <c r="P162">
        <v>44100</v>
      </c>
      <c r="Q162">
        <v>41745</v>
      </c>
      <c r="R162">
        <v>0.76383760600810047</v>
      </c>
      <c r="S162">
        <v>0.23616239399189959</v>
      </c>
      <c r="T162">
        <v>0.45905021141272201</v>
      </c>
      <c r="U162">
        <v>0.32413337504192807</v>
      </c>
      <c r="V162">
        <v>0.1034367754375279</v>
      </c>
      <c r="W162" s="2">
        <v>1360</v>
      </c>
      <c r="X162" s="2">
        <f t="shared" si="19"/>
        <v>17</v>
      </c>
      <c r="Y162">
        <v>1149</v>
      </c>
      <c r="Z162">
        <v>1243.732886079986</v>
      </c>
      <c r="AA162">
        <v>1360</v>
      </c>
      <c r="AB162" s="9">
        <v>20.8</v>
      </c>
      <c r="AC162">
        <v>0</v>
      </c>
      <c r="AD162">
        <f t="shared" si="20"/>
        <v>0</v>
      </c>
    </row>
    <row r="163" spans="1:30" x14ac:dyDescent="0.6">
      <c r="A163">
        <v>2016</v>
      </c>
      <c r="B163">
        <v>6</v>
      </c>
      <c r="C163">
        <v>10</v>
      </c>
      <c r="D163">
        <f t="shared" si="18"/>
        <v>5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4373.9000000000005</v>
      </c>
      <c r="M163" s="13">
        <f t="shared" si="16"/>
        <v>743.5630000000001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4548.7</v>
      </c>
      <c r="O163" s="13">
        <f t="shared" si="17"/>
        <v>773.279</v>
      </c>
      <c r="P163">
        <v>43739</v>
      </c>
      <c r="Q163">
        <v>45487</v>
      </c>
      <c r="R163">
        <v>0.78535231223757695</v>
      </c>
      <c r="S163">
        <v>0.2146476877624231</v>
      </c>
      <c r="T163">
        <v>0.51528902734320248</v>
      </c>
      <c r="U163">
        <v>0.34216562018061242</v>
      </c>
      <c r="V163">
        <v>0.1398385008677763</v>
      </c>
      <c r="W163" s="2">
        <v>1287</v>
      </c>
      <c r="X163" s="2">
        <f t="shared" si="19"/>
        <v>-73</v>
      </c>
      <c r="Y163">
        <v>1149</v>
      </c>
      <c r="Z163">
        <v>1307.684803091694</v>
      </c>
      <c r="AA163">
        <v>1307.684803091694</v>
      </c>
      <c r="AB163" s="9">
        <v>23.2</v>
      </c>
      <c r="AC163">
        <v>0</v>
      </c>
      <c r="AD163">
        <f t="shared" si="20"/>
        <v>0</v>
      </c>
    </row>
    <row r="164" spans="1:30" x14ac:dyDescent="0.6">
      <c r="A164">
        <v>2016</v>
      </c>
      <c r="B164">
        <v>6</v>
      </c>
      <c r="C164">
        <v>11</v>
      </c>
      <c r="D164">
        <f t="shared" si="18"/>
        <v>6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4753.3</v>
      </c>
      <c r="M164" s="13">
        <f t="shared" si="16"/>
        <v>808.06100000000004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4518.3</v>
      </c>
      <c r="O164" s="13">
        <f t="shared" si="17"/>
        <v>768.1110000000001</v>
      </c>
      <c r="P164">
        <v>47533</v>
      </c>
      <c r="Q164">
        <v>45183</v>
      </c>
      <c r="R164">
        <v>0.76676430367074344</v>
      </c>
      <c r="S164">
        <v>0.23323569632925659</v>
      </c>
      <c r="T164">
        <v>0.45449290341447768</v>
      </c>
      <c r="U164">
        <v>0.34894719718080808</v>
      </c>
      <c r="V164">
        <v>0.14244640280761001</v>
      </c>
      <c r="W164" s="2">
        <v>1654</v>
      </c>
      <c r="X164" s="2">
        <f t="shared" si="19"/>
        <v>367</v>
      </c>
      <c r="Y164">
        <v>1149</v>
      </c>
      <c r="Z164">
        <v>1318.8270765596881</v>
      </c>
      <c r="AA164">
        <v>1654</v>
      </c>
      <c r="AB164" s="9">
        <v>24</v>
      </c>
      <c r="AC164">
        <v>0</v>
      </c>
      <c r="AD164">
        <f t="shared" si="20"/>
        <v>0</v>
      </c>
    </row>
    <row r="165" spans="1:30" x14ac:dyDescent="0.6">
      <c r="A165">
        <v>2016</v>
      </c>
      <c r="B165">
        <v>6</v>
      </c>
      <c r="C165">
        <v>12</v>
      </c>
      <c r="D165">
        <f t="shared" si="18"/>
        <v>7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4482.3</v>
      </c>
      <c r="M165" s="13">
        <f t="shared" si="16"/>
        <v>761.9910000000001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4680.2</v>
      </c>
      <c r="O165" s="13">
        <f t="shared" si="17"/>
        <v>795.63400000000001</v>
      </c>
      <c r="P165">
        <v>44823</v>
      </c>
      <c r="Q165">
        <v>46802</v>
      </c>
      <c r="R165">
        <v>0.77736076372536467</v>
      </c>
      <c r="S165">
        <v>0.22263923627463519</v>
      </c>
      <c r="T165">
        <v>0.47290972641142409</v>
      </c>
      <c r="U165">
        <v>0.4021605889708606</v>
      </c>
      <c r="V165">
        <v>0.28995697363693967</v>
      </c>
      <c r="W165" s="2">
        <v>1572</v>
      </c>
      <c r="X165" s="2">
        <f t="shared" si="19"/>
        <v>-82</v>
      </c>
      <c r="Y165">
        <v>1149</v>
      </c>
      <c r="Z165">
        <v>1297.6195626915951</v>
      </c>
      <c r="AA165">
        <v>1572</v>
      </c>
      <c r="AB165" s="9">
        <v>22.5</v>
      </c>
      <c r="AC165">
        <v>4.8</v>
      </c>
      <c r="AD165">
        <f t="shared" si="20"/>
        <v>108</v>
      </c>
    </row>
    <row r="166" spans="1:30" x14ac:dyDescent="0.6">
      <c r="A166">
        <v>2016</v>
      </c>
      <c r="B166">
        <v>6</v>
      </c>
      <c r="C166">
        <v>13</v>
      </c>
      <c r="D166">
        <f t="shared" si="18"/>
        <v>1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6736.65</v>
      </c>
      <c r="M166" s="13">
        <f t="shared" si="16"/>
        <v>1145.2305000000001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6873.9</v>
      </c>
      <c r="O166" s="13">
        <f t="shared" si="17"/>
        <v>1168.5630000000001</v>
      </c>
      <c r="P166">
        <v>44911</v>
      </c>
      <c r="Q166">
        <v>45826</v>
      </c>
      <c r="R166">
        <v>0.82977743594865272</v>
      </c>
      <c r="S166">
        <v>0.17022256405134731</v>
      </c>
      <c r="T166">
        <v>0.48444114537072502</v>
      </c>
      <c r="U166">
        <v>0.36023139472964538</v>
      </c>
      <c r="V166">
        <v>0.30132853317399011</v>
      </c>
      <c r="W166" s="2">
        <v>1432</v>
      </c>
      <c r="X166" s="2">
        <f t="shared" si="19"/>
        <v>-140</v>
      </c>
      <c r="Y166">
        <v>1149</v>
      </c>
      <c r="Z166">
        <v>1124.159073394602</v>
      </c>
      <c r="AA166">
        <v>1432</v>
      </c>
      <c r="AB166" s="9">
        <v>21.8</v>
      </c>
      <c r="AC166">
        <v>0</v>
      </c>
      <c r="AD166">
        <f t="shared" si="20"/>
        <v>0</v>
      </c>
    </row>
    <row r="167" spans="1:30" x14ac:dyDescent="0.6">
      <c r="A167">
        <v>2016</v>
      </c>
      <c r="B167">
        <v>6</v>
      </c>
      <c r="C167">
        <v>14</v>
      </c>
      <c r="D167">
        <f t="shared" si="18"/>
        <v>2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6181.5</v>
      </c>
      <c r="M167" s="13">
        <f t="shared" si="16"/>
        <v>1050.855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6421.8</v>
      </c>
      <c r="O167" s="13">
        <f t="shared" si="17"/>
        <v>1091.7060000000001</v>
      </c>
      <c r="P167">
        <v>41210</v>
      </c>
      <c r="Q167">
        <v>42812</v>
      </c>
      <c r="R167">
        <v>0.81085669508269098</v>
      </c>
      <c r="S167">
        <v>0.18914330491730899</v>
      </c>
      <c r="T167">
        <v>0.51796423845715944</v>
      </c>
      <c r="U167">
        <v>0.32196971150923798</v>
      </c>
      <c r="V167">
        <v>0.1448593512028192</v>
      </c>
      <c r="W167" s="2">
        <v>1439</v>
      </c>
      <c r="X167" s="2">
        <f t="shared" si="19"/>
        <v>7</v>
      </c>
      <c r="Y167">
        <v>1149</v>
      </c>
      <c r="Z167">
        <v>1169.954013542477</v>
      </c>
      <c r="AA167">
        <v>1439</v>
      </c>
      <c r="AB167" s="9">
        <v>21.8</v>
      </c>
      <c r="AC167">
        <v>0</v>
      </c>
      <c r="AD167">
        <f t="shared" si="20"/>
        <v>0</v>
      </c>
    </row>
    <row r="168" spans="1:30" x14ac:dyDescent="0.6">
      <c r="A168">
        <v>2016</v>
      </c>
      <c r="B168">
        <v>6</v>
      </c>
      <c r="C168">
        <v>15</v>
      </c>
      <c r="D168">
        <f t="shared" si="18"/>
        <v>3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6267.45</v>
      </c>
      <c r="M168" s="13">
        <f t="shared" si="16"/>
        <v>1065.4665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6345.75</v>
      </c>
      <c r="O168" s="13">
        <f t="shared" si="17"/>
        <v>1078.7775000000001</v>
      </c>
      <c r="P168">
        <v>41783</v>
      </c>
      <c r="Q168">
        <v>42305</v>
      </c>
      <c r="R168">
        <v>0.7895070730319772</v>
      </c>
      <c r="S168">
        <v>0.21049292696802269</v>
      </c>
      <c r="T168">
        <v>0.53614193949795153</v>
      </c>
      <c r="U168">
        <v>0.34898861861829522</v>
      </c>
      <c r="V168">
        <v>0.28249480284780037</v>
      </c>
      <c r="W168" s="2">
        <v>1479</v>
      </c>
      <c r="X168" s="2">
        <f t="shared" si="19"/>
        <v>40</v>
      </c>
      <c r="Y168">
        <v>1149</v>
      </c>
      <c r="Z168">
        <v>1263.3800420272439</v>
      </c>
      <c r="AA168">
        <v>1479</v>
      </c>
      <c r="AB168" s="9">
        <v>23.3</v>
      </c>
      <c r="AC168">
        <v>0</v>
      </c>
      <c r="AD168">
        <f t="shared" si="20"/>
        <v>0</v>
      </c>
    </row>
    <row r="169" spans="1:30" x14ac:dyDescent="0.6">
      <c r="A169">
        <v>2016</v>
      </c>
      <c r="B169">
        <v>6</v>
      </c>
      <c r="C169">
        <v>16</v>
      </c>
      <c r="D169">
        <f t="shared" si="18"/>
        <v>4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6915.15</v>
      </c>
      <c r="M169" s="13">
        <f t="shared" si="16"/>
        <v>1175.5754999999999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6451.8</v>
      </c>
      <c r="O169" s="13">
        <f t="shared" si="17"/>
        <v>1096.806</v>
      </c>
      <c r="P169">
        <v>46101</v>
      </c>
      <c r="Q169">
        <v>43012</v>
      </c>
      <c r="R169">
        <v>0.75337335958341867</v>
      </c>
      <c r="S169">
        <v>0.24662664041658131</v>
      </c>
      <c r="T169">
        <v>0.46799450456898001</v>
      </c>
      <c r="U169">
        <v>0.32351078065447519</v>
      </c>
      <c r="V169">
        <v>0.14631982268980889</v>
      </c>
      <c r="W169" s="2">
        <v>1402</v>
      </c>
      <c r="X169" s="2">
        <f t="shared" si="19"/>
        <v>-77</v>
      </c>
      <c r="Y169">
        <v>1149</v>
      </c>
      <c r="Z169">
        <v>1309.131323965782</v>
      </c>
      <c r="AA169">
        <v>1402</v>
      </c>
      <c r="AB169" s="9">
        <v>21.8</v>
      </c>
      <c r="AC169">
        <v>0.1</v>
      </c>
      <c r="AD169">
        <f t="shared" si="20"/>
        <v>2.1800000000000002</v>
      </c>
    </row>
    <row r="170" spans="1:30" x14ac:dyDescent="0.6">
      <c r="A170">
        <v>2016</v>
      </c>
      <c r="B170">
        <v>6</v>
      </c>
      <c r="C170">
        <v>17</v>
      </c>
      <c r="D170">
        <f t="shared" si="18"/>
        <v>5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4448.2</v>
      </c>
      <c r="M170" s="13">
        <f t="shared" si="16"/>
        <v>756.19400000000007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4388.3</v>
      </c>
      <c r="O170" s="13">
        <f t="shared" si="17"/>
        <v>746.01100000000008</v>
      </c>
      <c r="P170">
        <v>44482</v>
      </c>
      <c r="Q170">
        <v>43883</v>
      </c>
      <c r="R170">
        <v>0.79307152295051431</v>
      </c>
      <c r="S170">
        <v>0.20692847704948569</v>
      </c>
      <c r="T170">
        <v>0.51607544392098814</v>
      </c>
      <c r="U170">
        <v>0.34311822432644912</v>
      </c>
      <c r="V170">
        <v>0.126356639088301</v>
      </c>
      <c r="W170" s="2">
        <v>1366</v>
      </c>
      <c r="X170" s="2">
        <f t="shared" si="19"/>
        <v>-36</v>
      </c>
      <c r="Y170">
        <v>1149</v>
      </c>
      <c r="Z170">
        <v>1310.86034123134</v>
      </c>
      <c r="AA170">
        <v>1366</v>
      </c>
      <c r="AB170" s="9">
        <v>22.4</v>
      </c>
      <c r="AC170">
        <v>0</v>
      </c>
      <c r="AD170">
        <f t="shared" si="20"/>
        <v>0</v>
      </c>
    </row>
    <row r="171" spans="1:30" x14ac:dyDescent="0.6">
      <c r="A171">
        <v>2016</v>
      </c>
      <c r="B171">
        <v>6</v>
      </c>
      <c r="C171">
        <v>18</v>
      </c>
      <c r="D171">
        <f t="shared" si="18"/>
        <v>6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4446.6000000000004</v>
      </c>
      <c r="M171" s="13">
        <f t="shared" si="16"/>
        <v>755.92200000000014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4670.9000000000005</v>
      </c>
      <c r="O171" s="13">
        <f t="shared" si="17"/>
        <v>794.05300000000011</v>
      </c>
      <c r="P171">
        <v>44466</v>
      </c>
      <c r="Q171">
        <v>46709</v>
      </c>
      <c r="R171">
        <v>0.76426798455004852</v>
      </c>
      <c r="S171">
        <v>0.23573201544995151</v>
      </c>
      <c r="T171">
        <v>0.44498809499230763</v>
      </c>
      <c r="U171">
        <v>0.34481309517715342</v>
      </c>
      <c r="V171">
        <v>0.17390530633772239</v>
      </c>
      <c r="W171" s="2">
        <v>1636</v>
      </c>
      <c r="X171" s="2">
        <f t="shared" si="19"/>
        <v>270</v>
      </c>
      <c r="Y171">
        <v>1149</v>
      </c>
      <c r="Z171">
        <v>1247.308392885172</v>
      </c>
      <c r="AA171">
        <v>1636</v>
      </c>
      <c r="AB171" s="9">
        <v>22.9</v>
      </c>
      <c r="AC171">
        <v>3.7</v>
      </c>
      <c r="AD171">
        <f t="shared" si="20"/>
        <v>84.73</v>
      </c>
    </row>
    <row r="172" spans="1:30" x14ac:dyDescent="0.6">
      <c r="A172">
        <v>2016</v>
      </c>
      <c r="B172">
        <v>6</v>
      </c>
      <c r="C172">
        <v>19</v>
      </c>
      <c r="D172">
        <f t="shared" si="18"/>
        <v>7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4272.4000000000005</v>
      </c>
      <c r="M172" s="13">
        <f t="shared" si="16"/>
        <v>726.30800000000011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4682.4000000000005</v>
      </c>
      <c r="O172" s="13">
        <f t="shared" si="17"/>
        <v>796.00800000000015</v>
      </c>
      <c r="P172">
        <v>42724</v>
      </c>
      <c r="Q172">
        <v>46824</v>
      </c>
      <c r="R172">
        <v>0.70027138929048316</v>
      </c>
      <c r="S172">
        <v>0.29972861070951679</v>
      </c>
      <c r="T172">
        <v>0.43057196345353121</v>
      </c>
      <c r="U172">
        <v>0.3323637438042823</v>
      </c>
      <c r="V172">
        <v>0.13338381934469501</v>
      </c>
      <c r="W172" s="2">
        <v>1569</v>
      </c>
      <c r="X172" s="2">
        <f t="shared" si="19"/>
        <v>-67</v>
      </c>
      <c r="Y172">
        <v>1149</v>
      </c>
      <c r="Z172">
        <v>1328.168739454494</v>
      </c>
      <c r="AA172">
        <v>1569</v>
      </c>
      <c r="AB172" s="9">
        <v>24.8</v>
      </c>
      <c r="AC172">
        <v>0</v>
      </c>
      <c r="AD172">
        <f t="shared" si="20"/>
        <v>0</v>
      </c>
    </row>
    <row r="173" spans="1:30" x14ac:dyDescent="0.6">
      <c r="A173">
        <v>2016</v>
      </c>
      <c r="B173">
        <v>6</v>
      </c>
      <c r="C173">
        <v>20</v>
      </c>
      <c r="D173">
        <f t="shared" si="18"/>
        <v>1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6311.0999999999995</v>
      </c>
      <c r="M173" s="13">
        <f t="shared" si="16"/>
        <v>1072.8869999999999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6753.5999999999995</v>
      </c>
      <c r="O173" s="13">
        <f t="shared" si="17"/>
        <v>1148.1120000000001</v>
      </c>
      <c r="P173">
        <v>42074</v>
      </c>
      <c r="Q173">
        <v>45024</v>
      </c>
      <c r="R173">
        <v>0.75714443590190039</v>
      </c>
      <c r="S173">
        <v>0.24285556409809969</v>
      </c>
      <c r="T173">
        <v>0.50499456232836892</v>
      </c>
      <c r="U173">
        <v>0.31692829532058792</v>
      </c>
      <c r="V173">
        <v>0.34256325644088359</v>
      </c>
      <c r="W173" s="2">
        <v>1469</v>
      </c>
      <c r="X173" s="2">
        <f t="shared" si="19"/>
        <v>-100</v>
      </c>
      <c r="Y173">
        <v>1149</v>
      </c>
      <c r="Z173">
        <v>1134.7050896439951</v>
      </c>
      <c r="AA173">
        <v>1469</v>
      </c>
      <c r="AB173" s="9">
        <v>23.9</v>
      </c>
      <c r="AC173">
        <v>28</v>
      </c>
      <c r="AD173">
        <f t="shared" si="20"/>
        <v>669.19999999999993</v>
      </c>
    </row>
    <row r="174" spans="1:30" x14ac:dyDescent="0.6">
      <c r="A174">
        <v>2016</v>
      </c>
      <c r="B174">
        <v>6</v>
      </c>
      <c r="C174">
        <v>21</v>
      </c>
      <c r="D174">
        <f t="shared" si="18"/>
        <v>2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6087.5999999999995</v>
      </c>
      <c r="M174" s="13">
        <f t="shared" si="16"/>
        <v>1034.8920000000001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6019.8</v>
      </c>
      <c r="O174" s="13">
        <f t="shared" si="17"/>
        <v>1023.3660000000001</v>
      </c>
      <c r="P174">
        <v>40584</v>
      </c>
      <c r="Q174">
        <v>40132</v>
      </c>
      <c r="R174">
        <v>0.7997848676336976</v>
      </c>
      <c r="S174">
        <v>0.2002151323663024</v>
      </c>
      <c r="T174">
        <v>0.521773907241738</v>
      </c>
      <c r="U174">
        <v>0.33688928747217201</v>
      </c>
      <c r="V174">
        <v>0.11531056221699131</v>
      </c>
      <c r="W174" s="2">
        <v>1445</v>
      </c>
      <c r="X174" s="2">
        <f t="shared" si="19"/>
        <v>-24</v>
      </c>
      <c r="Y174">
        <v>1149</v>
      </c>
      <c r="Z174">
        <v>1167.0886542870689</v>
      </c>
      <c r="AA174">
        <v>1445</v>
      </c>
      <c r="AB174" s="9">
        <v>23.9</v>
      </c>
      <c r="AC174">
        <v>3.3</v>
      </c>
      <c r="AD174">
        <f t="shared" si="20"/>
        <v>78.86999999999999</v>
      </c>
    </row>
    <row r="175" spans="1:30" x14ac:dyDescent="0.6">
      <c r="A175">
        <v>2016</v>
      </c>
      <c r="B175">
        <v>6</v>
      </c>
      <c r="C175">
        <v>22</v>
      </c>
      <c r="D175">
        <f t="shared" si="18"/>
        <v>3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6290.0999999999995</v>
      </c>
      <c r="M175" s="13">
        <f t="shared" si="16"/>
        <v>1069.317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5701.5</v>
      </c>
      <c r="O175" s="13">
        <f t="shared" si="17"/>
        <v>969.25500000000011</v>
      </c>
      <c r="P175">
        <v>41934</v>
      </c>
      <c r="Q175">
        <v>38010</v>
      </c>
      <c r="R175">
        <v>0.74956838728727471</v>
      </c>
      <c r="S175">
        <v>0.25043161271272529</v>
      </c>
      <c r="T175">
        <v>0.53710379078673431</v>
      </c>
      <c r="U175">
        <v>0.33040325679035099</v>
      </c>
      <c r="V175">
        <v>0.32421883553860259</v>
      </c>
      <c r="W175" s="2">
        <v>1539</v>
      </c>
      <c r="X175" s="2">
        <f t="shared" si="19"/>
        <v>94</v>
      </c>
      <c r="Y175">
        <v>1149</v>
      </c>
      <c r="Z175">
        <v>1182.782597365094</v>
      </c>
      <c r="AA175">
        <v>1539</v>
      </c>
      <c r="AB175" s="9">
        <v>23.8</v>
      </c>
      <c r="AC175">
        <v>45.5</v>
      </c>
      <c r="AD175">
        <f t="shared" si="20"/>
        <v>1082.9000000000001</v>
      </c>
    </row>
    <row r="176" spans="1:30" x14ac:dyDescent="0.6">
      <c r="A176">
        <v>2016</v>
      </c>
      <c r="B176">
        <v>6</v>
      </c>
      <c r="C176">
        <v>23</v>
      </c>
      <c r="D176">
        <f t="shared" si="18"/>
        <v>4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6618</v>
      </c>
      <c r="M176" s="13">
        <f t="shared" si="16"/>
        <v>1125.0600000000002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6239.8499999999995</v>
      </c>
      <c r="O176" s="13">
        <f t="shared" si="17"/>
        <v>1060.7745</v>
      </c>
      <c r="P176">
        <v>44120</v>
      </c>
      <c r="Q176">
        <v>41599</v>
      </c>
      <c r="R176">
        <v>0.77530637435719874</v>
      </c>
      <c r="S176">
        <v>0.22469362564280121</v>
      </c>
      <c r="T176">
        <v>0.47236662661801432</v>
      </c>
      <c r="U176">
        <v>0.33561121154621021</v>
      </c>
      <c r="V176">
        <v>0.24660646444545761</v>
      </c>
      <c r="W176" s="2">
        <v>1398</v>
      </c>
      <c r="X176" s="2">
        <f t="shared" si="19"/>
        <v>-141</v>
      </c>
      <c r="Y176">
        <v>1149</v>
      </c>
      <c r="Z176">
        <v>1231.51080411987</v>
      </c>
      <c r="AA176">
        <v>1398</v>
      </c>
      <c r="AB176" s="9">
        <v>24.8</v>
      </c>
      <c r="AC176">
        <v>0.6</v>
      </c>
      <c r="AD176">
        <f t="shared" si="20"/>
        <v>14.879999999999999</v>
      </c>
    </row>
    <row r="177" spans="1:30" x14ac:dyDescent="0.6">
      <c r="A177">
        <v>2016</v>
      </c>
      <c r="B177">
        <v>6</v>
      </c>
      <c r="C177">
        <v>24</v>
      </c>
      <c r="D177">
        <f t="shared" si="18"/>
        <v>5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4192.1000000000004</v>
      </c>
      <c r="M177" s="13">
        <f t="shared" si="16"/>
        <v>712.65700000000015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4429.8</v>
      </c>
      <c r="O177" s="13">
        <f t="shared" si="17"/>
        <v>753.06600000000003</v>
      </c>
      <c r="P177">
        <v>41921</v>
      </c>
      <c r="Q177">
        <v>44298</v>
      </c>
      <c r="R177">
        <v>0.77985859306298344</v>
      </c>
      <c r="S177">
        <v>0.22014140693701659</v>
      </c>
      <c r="T177">
        <v>0.56967644905331094</v>
      </c>
      <c r="U177">
        <v>0.33686171057314002</v>
      </c>
      <c r="V177">
        <v>0.35962688060554371</v>
      </c>
      <c r="W177" s="2">
        <v>1371</v>
      </c>
      <c r="X177" s="2">
        <f t="shared" si="19"/>
        <v>-27</v>
      </c>
      <c r="Y177">
        <v>1149</v>
      </c>
      <c r="Z177">
        <v>1372.5262871799159</v>
      </c>
      <c r="AA177">
        <v>1372.5262871799159</v>
      </c>
      <c r="AB177" s="9">
        <v>24.9</v>
      </c>
      <c r="AC177">
        <v>0.3</v>
      </c>
      <c r="AD177">
        <f t="shared" si="20"/>
        <v>7.4699999999999989</v>
      </c>
    </row>
    <row r="178" spans="1:30" x14ac:dyDescent="0.6">
      <c r="A178">
        <v>2016</v>
      </c>
      <c r="B178">
        <v>6</v>
      </c>
      <c r="C178">
        <v>25</v>
      </c>
      <c r="D178">
        <f t="shared" si="18"/>
        <v>6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4558.5</v>
      </c>
      <c r="M178" s="13">
        <f t="shared" si="16"/>
        <v>774.94500000000005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4444.4000000000005</v>
      </c>
      <c r="O178" s="13">
        <f t="shared" si="17"/>
        <v>755.54800000000012</v>
      </c>
      <c r="P178">
        <v>45585</v>
      </c>
      <c r="Q178">
        <v>44444</v>
      </c>
      <c r="R178">
        <v>0.74820266637690525</v>
      </c>
      <c r="S178">
        <v>0.2517973336230947</v>
      </c>
      <c r="T178">
        <v>0.45703259261438162</v>
      </c>
      <c r="U178">
        <v>0.324298667379745</v>
      </c>
      <c r="V178">
        <v>0.1157268127564931</v>
      </c>
      <c r="W178" s="2">
        <v>1567</v>
      </c>
      <c r="X178" s="2">
        <f t="shared" si="19"/>
        <v>196</v>
      </c>
      <c r="Y178">
        <v>1149</v>
      </c>
      <c r="Z178">
        <v>1323.6508189667029</v>
      </c>
      <c r="AA178">
        <v>1567</v>
      </c>
      <c r="AB178" s="9">
        <v>23.5</v>
      </c>
      <c r="AC178">
        <v>0</v>
      </c>
      <c r="AD178">
        <f t="shared" si="20"/>
        <v>0</v>
      </c>
    </row>
    <row r="179" spans="1:30" x14ac:dyDescent="0.6">
      <c r="A179">
        <v>2016</v>
      </c>
      <c r="B179">
        <v>6</v>
      </c>
      <c r="C179">
        <v>26</v>
      </c>
      <c r="D179">
        <f t="shared" si="18"/>
        <v>7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4403.9000000000005</v>
      </c>
      <c r="M179" s="13">
        <f t="shared" si="16"/>
        <v>748.66300000000012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4600.6000000000004</v>
      </c>
      <c r="O179" s="13">
        <f t="shared" si="17"/>
        <v>782.10200000000009</v>
      </c>
      <c r="P179">
        <v>44039</v>
      </c>
      <c r="Q179">
        <v>46006</v>
      </c>
      <c r="R179">
        <v>0.7511260268180584</v>
      </c>
      <c r="S179">
        <v>0.2488739731819416</v>
      </c>
      <c r="T179">
        <v>0.46299227459402448</v>
      </c>
      <c r="U179">
        <v>0.38806555865727721</v>
      </c>
      <c r="V179">
        <v>3.2114264397108711E-2</v>
      </c>
      <c r="W179" s="2">
        <v>1472</v>
      </c>
      <c r="X179" s="2">
        <f t="shared" si="19"/>
        <v>-95</v>
      </c>
      <c r="Y179">
        <v>1149</v>
      </c>
      <c r="Z179">
        <v>1319.4212282726701</v>
      </c>
      <c r="AA179">
        <v>1472</v>
      </c>
      <c r="AB179" s="9">
        <v>24</v>
      </c>
      <c r="AC179">
        <v>0</v>
      </c>
      <c r="AD179">
        <f t="shared" si="20"/>
        <v>0</v>
      </c>
    </row>
    <row r="180" spans="1:30" x14ac:dyDescent="0.6">
      <c r="A180">
        <v>2016</v>
      </c>
      <c r="B180">
        <v>6</v>
      </c>
      <c r="C180">
        <v>27</v>
      </c>
      <c r="D180">
        <f t="shared" si="18"/>
        <v>1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6514.65</v>
      </c>
      <c r="M180" s="13">
        <f t="shared" si="16"/>
        <v>1107.4905000000001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6655.8</v>
      </c>
      <c r="O180" s="13">
        <f t="shared" si="17"/>
        <v>1131.4860000000001</v>
      </c>
      <c r="P180">
        <v>43431</v>
      </c>
      <c r="Q180">
        <v>44372</v>
      </c>
      <c r="R180">
        <v>0.79615680351287998</v>
      </c>
      <c r="S180">
        <v>0.20384319648711999</v>
      </c>
      <c r="T180">
        <v>0.49917715581380551</v>
      </c>
      <c r="U180">
        <v>0.33522408322173591</v>
      </c>
      <c r="V180">
        <v>0.30923566118922069</v>
      </c>
      <c r="W180" s="2">
        <v>1306</v>
      </c>
      <c r="X180" s="2">
        <f t="shared" si="19"/>
        <v>-166</v>
      </c>
      <c r="Y180">
        <v>1149</v>
      </c>
      <c r="Z180">
        <v>1184.502305637654</v>
      </c>
      <c r="AA180">
        <v>1306</v>
      </c>
      <c r="AB180" s="9">
        <v>20.399999999999999</v>
      </c>
      <c r="AC180">
        <v>6.7</v>
      </c>
      <c r="AD180">
        <f t="shared" si="20"/>
        <v>136.68</v>
      </c>
    </row>
    <row r="181" spans="1:30" x14ac:dyDescent="0.6">
      <c r="A181">
        <v>2016</v>
      </c>
      <c r="B181">
        <v>6</v>
      </c>
      <c r="C181">
        <v>28</v>
      </c>
      <c r="D181">
        <f t="shared" si="18"/>
        <v>2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5905.05</v>
      </c>
      <c r="M181" s="13">
        <f t="shared" si="16"/>
        <v>1003.8585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6077.0999999999995</v>
      </c>
      <c r="O181" s="13">
        <f t="shared" si="17"/>
        <v>1033.107</v>
      </c>
      <c r="P181">
        <v>39367</v>
      </c>
      <c r="Q181">
        <v>40514</v>
      </c>
      <c r="R181">
        <v>0.76427917557938108</v>
      </c>
      <c r="S181">
        <v>0.23572082442061881</v>
      </c>
      <c r="T181">
        <v>0.47816299002057328</v>
      </c>
      <c r="U181">
        <v>0.32605076078750073</v>
      </c>
      <c r="V181">
        <v>0.16968088101950529</v>
      </c>
      <c r="W181" s="2">
        <v>1361</v>
      </c>
      <c r="X181" s="2">
        <f t="shared" si="19"/>
        <v>55</v>
      </c>
      <c r="Y181">
        <v>1149</v>
      </c>
      <c r="Z181">
        <v>1147.2151745096851</v>
      </c>
      <c r="AA181">
        <v>1361</v>
      </c>
      <c r="AB181" s="9">
        <v>21</v>
      </c>
      <c r="AC181">
        <v>7.3</v>
      </c>
      <c r="AD181">
        <f t="shared" si="20"/>
        <v>153.29999999999998</v>
      </c>
    </row>
    <row r="182" spans="1:30" x14ac:dyDescent="0.6">
      <c r="A182">
        <v>2016</v>
      </c>
      <c r="B182">
        <v>6</v>
      </c>
      <c r="C182">
        <v>29</v>
      </c>
      <c r="D182">
        <f t="shared" si="18"/>
        <v>3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6100.65</v>
      </c>
      <c r="M182" s="13">
        <f t="shared" si="16"/>
        <v>1037.1105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5908.65</v>
      </c>
      <c r="O182" s="13">
        <f t="shared" si="17"/>
        <v>1004.4705</v>
      </c>
      <c r="P182">
        <v>40671</v>
      </c>
      <c r="Q182">
        <v>39391</v>
      </c>
      <c r="R182">
        <v>0.72899335739983417</v>
      </c>
      <c r="S182">
        <v>0.27100664260016588</v>
      </c>
      <c r="T182">
        <v>0.52372624844680571</v>
      </c>
      <c r="U182">
        <v>0.32571493648391092</v>
      </c>
      <c r="V182">
        <v>0.15270665581378029</v>
      </c>
      <c r="W182" s="2">
        <v>1417</v>
      </c>
      <c r="X182" s="2">
        <f t="shared" si="19"/>
        <v>56</v>
      </c>
      <c r="Y182">
        <v>1149</v>
      </c>
      <c r="Z182">
        <v>1233.055123076608</v>
      </c>
      <c r="AA182">
        <v>1417</v>
      </c>
      <c r="AB182" s="9">
        <v>22.2</v>
      </c>
      <c r="AC182">
        <v>49.9</v>
      </c>
      <c r="AD182">
        <f t="shared" si="20"/>
        <v>1107.78</v>
      </c>
    </row>
    <row r="183" spans="1:30" x14ac:dyDescent="0.6">
      <c r="A183">
        <v>2016</v>
      </c>
      <c r="B183">
        <v>6</v>
      </c>
      <c r="C183">
        <v>30</v>
      </c>
      <c r="D183">
        <f t="shared" si="18"/>
        <v>4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6549.75</v>
      </c>
      <c r="M183" s="13">
        <f t="shared" si="16"/>
        <v>1113.4575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6467.8499999999995</v>
      </c>
      <c r="O183" s="13">
        <f t="shared" si="17"/>
        <v>1099.5345</v>
      </c>
      <c r="P183">
        <v>43665</v>
      </c>
      <c r="Q183">
        <v>43119</v>
      </c>
      <c r="R183">
        <v>0.73859589267337211</v>
      </c>
      <c r="S183">
        <v>0.26140410732662778</v>
      </c>
      <c r="T183">
        <v>0.49470183483941887</v>
      </c>
      <c r="U183">
        <v>0.31758547219874222</v>
      </c>
      <c r="V183">
        <v>0.30904645011683018</v>
      </c>
      <c r="W183" s="2">
        <v>1163</v>
      </c>
      <c r="X183" s="2">
        <f t="shared" si="19"/>
        <v>-254</v>
      </c>
      <c r="Y183">
        <v>1149</v>
      </c>
      <c r="Z183">
        <v>1329.092084691697</v>
      </c>
      <c r="AA183">
        <v>1329.092084691697</v>
      </c>
      <c r="AB183" s="9">
        <v>24.9</v>
      </c>
      <c r="AC183">
        <v>0</v>
      </c>
      <c r="AD183">
        <f t="shared" si="20"/>
        <v>0</v>
      </c>
    </row>
    <row r="184" spans="1:30" x14ac:dyDescent="0.6">
      <c r="A184">
        <v>2016</v>
      </c>
      <c r="B184">
        <v>7</v>
      </c>
      <c r="C184">
        <v>1</v>
      </c>
      <c r="D184">
        <f t="shared" si="18"/>
        <v>5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4105</v>
      </c>
      <c r="M184" s="13">
        <f t="shared" si="16"/>
        <v>697.85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3940.3</v>
      </c>
      <c r="O184" s="13">
        <f t="shared" si="17"/>
        <v>669.85100000000011</v>
      </c>
      <c r="P184">
        <v>41050</v>
      </c>
      <c r="Q184">
        <v>39403</v>
      </c>
      <c r="R184">
        <v>0.82009793987763335</v>
      </c>
      <c r="S184">
        <v>0.17990206012236659</v>
      </c>
      <c r="T184">
        <v>0.54064034337205968</v>
      </c>
      <c r="U184">
        <v>0.34724374917438922</v>
      </c>
      <c r="V184">
        <v>0.40189250953055322</v>
      </c>
      <c r="W184" s="2">
        <v>1065</v>
      </c>
      <c r="X184" s="2">
        <f t="shared" si="19"/>
        <v>-98</v>
      </c>
      <c r="Y184">
        <v>1149</v>
      </c>
      <c r="Z184">
        <v>1109.8161391205449</v>
      </c>
      <c r="AA184">
        <v>1065</v>
      </c>
      <c r="AB184" s="9">
        <v>27.3</v>
      </c>
      <c r="AC184">
        <v>18.8</v>
      </c>
      <c r="AD184">
        <f t="shared" si="20"/>
        <v>513.24</v>
      </c>
    </row>
    <row r="185" spans="1:30" x14ac:dyDescent="0.6">
      <c r="A185">
        <v>2016</v>
      </c>
      <c r="B185">
        <v>7</v>
      </c>
      <c r="C185">
        <v>2</v>
      </c>
      <c r="D185">
        <f t="shared" si="18"/>
        <v>6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4220.7</v>
      </c>
      <c r="M185" s="13">
        <f t="shared" si="16"/>
        <v>717.51900000000001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4236.7</v>
      </c>
      <c r="O185" s="13">
        <f t="shared" si="17"/>
        <v>720.23900000000003</v>
      </c>
      <c r="P185">
        <v>42207</v>
      </c>
      <c r="Q185">
        <v>42367</v>
      </c>
      <c r="R185">
        <v>0.80219106623736769</v>
      </c>
      <c r="S185">
        <v>0.19780893376263231</v>
      </c>
      <c r="T185">
        <v>0.46431729691313428</v>
      </c>
      <c r="U185">
        <v>0.35346521684615778</v>
      </c>
      <c r="V185">
        <v>0.39131503769113812</v>
      </c>
      <c r="W185" s="2">
        <v>1449</v>
      </c>
      <c r="X185" s="2">
        <f t="shared" si="19"/>
        <v>384</v>
      </c>
      <c r="Y185">
        <v>1149</v>
      </c>
      <c r="Z185">
        <v>1149.4580489330469</v>
      </c>
      <c r="AA185">
        <v>1449</v>
      </c>
      <c r="AB185" s="9">
        <v>25.2</v>
      </c>
      <c r="AC185">
        <v>5.9</v>
      </c>
      <c r="AD185">
        <f t="shared" si="20"/>
        <v>148.68</v>
      </c>
    </row>
    <row r="186" spans="1:30" x14ac:dyDescent="0.6">
      <c r="A186">
        <v>2016</v>
      </c>
      <c r="B186">
        <v>7</v>
      </c>
      <c r="C186">
        <v>3</v>
      </c>
      <c r="D186">
        <f t="shared" si="18"/>
        <v>7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4399</v>
      </c>
      <c r="M186" s="13">
        <f t="shared" si="16"/>
        <v>747.83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4354</v>
      </c>
      <c r="O186" s="13">
        <f t="shared" si="17"/>
        <v>740.18000000000006</v>
      </c>
      <c r="P186">
        <v>43990</v>
      </c>
      <c r="Q186">
        <v>43540</v>
      </c>
      <c r="R186">
        <v>0.79166773753083108</v>
      </c>
      <c r="S186">
        <v>0.208332262469169</v>
      </c>
      <c r="T186">
        <v>0.48622932397923613</v>
      </c>
      <c r="U186">
        <v>0.37130578155232741</v>
      </c>
      <c r="V186">
        <v>0.45545146223275429</v>
      </c>
      <c r="W186" s="2">
        <v>1571</v>
      </c>
      <c r="X186" s="2">
        <f t="shared" si="19"/>
        <v>122</v>
      </c>
      <c r="Y186">
        <v>1149</v>
      </c>
      <c r="Z186">
        <v>1261.412632756593</v>
      </c>
      <c r="AA186">
        <v>1571</v>
      </c>
      <c r="AB186" s="9">
        <v>23.7</v>
      </c>
      <c r="AC186">
        <v>8</v>
      </c>
      <c r="AD186">
        <f t="shared" si="20"/>
        <v>189.6</v>
      </c>
    </row>
    <row r="187" spans="1:30" x14ac:dyDescent="0.6">
      <c r="A187">
        <v>2016</v>
      </c>
      <c r="B187">
        <v>7</v>
      </c>
      <c r="C187">
        <v>4</v>
      </c>
      <c r="D187">
        <f t="shared" si="18"/>
        <v>1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6674.4</v>
      </c>
      <c r="M187" s="13">
        <f t="shared" si="16"/>
        <v>1134.6479999999999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6095.7</v>
      </c>
      <c r="O187" s="13">
        <f t="shared" si="17"/>
        <v>1036.269</v>
      </c>
      <c r="P187">
        <v>44496</v>
      </c>
      <c r="Q187">
        <v>40638</v>
      </c>
      <c r="R187">
        <v>0.79851544044946066</v>
      </c>
      <c r="S187">
        <v>0.20148455955053929</v>
      </c>
      <c r="T187">
        <v>0.52693411160845738</v>
      </c>
      <c r="U187">
        <v>0.3194099217430697</v>
      </c>
      <c r="V187">
        <v>0.3672078250493595</v>
      </c>
      <c r="W187" s="2">
        <v>1293</v>
      </c>
      <c r="X187" s="2">
        <f t="shared" si="19"/>
        <v>-278</v>
      </c>
      <c r="Y187">
        <v>1149</v>
      </c>
      <c r="Z187">
        <v>1222.1570078674131</v>
      </c>
      <c r="AA187">
        <v>1293</v>
      </c>
      <c r="AB187" s="9">
        <v>29.1</v>
      </c>
      <c r="AC187">
        <v>0</v>
      </c>
      <c r="AD187">
        <f t="shared" si="20"/>
        <v>0</v>
      </c>
    </row>
    <row r="188" spans="1:30" x14ac:dyDescent="0.6">
      <c r="A188">
        <v>2016</v>
      </c>
      <c r="B188">
        <v>7</v>
      </c>
      <c r="C188">
        <v>5</v>
      </c>
      <c r="D188">
        <f t="shared" si="18"/>
        <v>2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6299.7</v>
      </c>
      <c r="M188" s="13">
        <f t="shared" si="16"/>
        <v>1070.9490000000001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5909.8499999999995</v>
      </c>
      <c r="O188" s="13">
        <f t="shared" si="17"/>
        <v>1004.6745</v>
      </c>
      <c r="P188">
        <v>41998</v>
      </c>
      <c r="Q188">
        <v>39399</v>
      </c>
      <c r="R188">
        <v>0.79690417938625824</v>
      </c>
      <c r="S188">
        <v>0.20309582061374179</v>
      </c>
      <c r="T188">
        <v>0.54377412544975268</v>
      </c>
      <c r="U188">
        <v>0.32315401146046308</v>
      </c>
      <c r="V188">
        <v>0.40014592967101931</v>
      </c>
      <c r="W188" s="2">
        <v>1340</v>
      </c>
      <c r="X188" s="2">
        <f t="shared" si="19"/>
        <v>47</v>
      </c>
      <c r="Y188">
        <v>1149</v>
      </c>
      <c r="Z188">
        <v>1224.268060115849</v>
      </c>
      <c r="AA188">
        <v>1340</v>
      </c>
      <c r="AB188" s="9">
        <v>30.8</v>
      </c>
      <c r="AC188">
        <v>0</v>
      </c>
      <c r="AD188">
        <f t="shared" si="20"/>
        <v>0</v>
      </c>
    </row>
    <row r="189" spans="1:30" x14ac:dyDescent="0.6">
      <c r="A189">
        <v>2016</v>
      </c>
      <c r="B189">
        <v>7</v>
      </c>
      <c r="C189">
        <v>6</v>
      </c>
      <c r="D189">
        <f t="shared" si="18"/>
        <v>3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6470.4</v>
      </c>
      <c r="M189" s="13">
        <f t="shared" si="16"/>
        <v>1099.9680000000001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6029.25</v>
      </c>
      <c r="O189" s="13">
        <f t="shared" si="17"/>
        <v>1024.9725000000001</v>
      </c>
      <c r="P189">
        <v>43136</v>
      </c>
      <c r="Q189">
        <v>40195</v>
      </c>
      <c r="R189">
        <v>0.80355067223031329</v>
      </c>
      <c r="S189">
        <v>0.1964493277696866</v>
      </c>
      <c r="T189">
        <v>0.55611525127955042</v>
      </c>
      <c r="U189">
        <v>0.36325459740068838</v>
      </c>
      <c r="V189">
        <v>0.26224369731500119</v>
      </c>
      <c r="W189" s="2">
        <v>1383</v>
      </c>
      <c r="X189" s="2">
        <f t="shared" si="19"/>
        <v>43</v>
      </c>
      <c r="Y189">
        <v>1149</v>
      </c>
      <c r="Z189">
        <v>1281.284374074248</v>
      </c>
      <c r="AA189">
        <v>1383</v>
      </c>
      <c r="AB189" s="9">
        <v>28.1</v>
      </c>
      <c r="AC189">
        <v>0</v>
      </c>
      <c r="AD189">
        <f t="shared" si="20"/>
        <v>0</v>
      </c>
    </row>
    <row r="190" spans="1:30" x14ac:dyDescent="0.6">
      <c r="A190">
        <v>2016</v>
      </c>
      <c r="B190">
        <v>7</v>
      </c>
      <c r="C190">
        <v>7</v>
      </c>
      <c r="D190">
        <f t="shared" si="18"/>
        <v>4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6730.3499999999995</v>
      </c>
      <c r="M190" s="13">
        <f t="shared" si="16"/>
        <v>1144.1595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6625.65</v>
      </c>
      <c r="O190" s="13">
        <f t="shared" si="17"/>
        <v>1126.3605</v>
      </c>
      <c r="P190">
        <v>44869</v>
      </c>
      <c r="Q190">
        <v>44171</v>
      </c>
      <c r="R190">
        <v>0.77211932665428251</v>
      </c>
      <c r="S190">
        <v>0.22788067334571749</v>
      </c>
      <c r="T190">
        <v>0.46027121279772359</v>
      </c>
      <c r="U190">
        <v>0.33475641492543867</v>
      </c>
      <c r="V190">
        <v>0.20261593037250841</v>
      </c>
      <c r="W190" s="2">
        <v>1424</v>
      </c>
      <c r="X190" s="2">
        <f t="shared" si="19"/>
        <v>41</v>
      </c>
      <c r="Y190">
        <v>1149</v>
      </c>
      <c r="Z190">
        <v>1219.8712343122561</v>
      </c>
      <c r="AA190">
        <v>1424</v>
      </c>
      <c r="AB190" s="9">
        <v>26.9</v>
      </c>
      <c r="AC190">
        <v>0.9</v>
      </c>
      <c r="AD190">
        <f t="shared" si="20"/>
        <v>24.21</v>
      </c>
    </row>
    <row r="191" spans="1:30" x14ac:dyDescent="0.6">
      <c r="A191">
        <v>2016</v>
      </c>
      <c r="B191">
        <v>7</v>
      </c>
      <c r="C191">
        <v>8</v>
      </c>
      <c r="D191">
        <f t="shared" si="18"/>
        <v>5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4028.6000000000004</v>
      </c>
      <c r="M191" s="13">
        <f t="shared" si="16"/>
        <v>684.86200000000008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4336.4000000000005</v>
      </c>
      <c r="O191" s="13">
        <f t="shared" si="17"/>
        <v>737.1880000000001</v>
      </c>
      <c r="P191">
        <v>40286</v>
      </c>
      <c r="Q191">
        <v>43364</v>
      </c>
      <c r="R191">
        <v>0.779951584784501</v>
      </c>
      <c r="S191">
        <v>0.220048415215499</v>
      </c>
      <c r="T191">
        <v>0.51880534528847466</v>
      </c>
      <c r="U191">
        <v>0.33458082295216152</v>
      </c>
      <c r="V191">
        <v>0.2159916192892648</v>
      </c>
      <c r="W191" s="2">
        <v>1237</v>
      </c>
      <c r="X191" s="2">
        <f t="shared" si="19"/>
        <v>-187</v>
      </c>
      <c r="Y191">
        <v>1149</v>
      </c>
      <c r="Z191">
        <v>1254.06667300247</v>
      </c>
      <c r="AA191">
        <v>1254.06667300247</v>
      </c>
      <c r="AB191" s="9">
        <v>25.6</v>
      </c>
      <c r="AC191">
        <v>0.3</v>
      </c>
      <c r="AD191">
        <f t="shared" si="20"/>
        <v>7.68</v>
      </c>
    </row>
    <row r="192" spans="1:30" x14ac:dyDescent="0.6">
      <c r="A192">
        <v>2016</v>
      </c>
      <c r="B192">
        <v>7</v>
      </c>
      <c r="C192">
        <v>9</v>
      </c>
      <c r="D192">
        <f t="shared" si="18"/>
        <v>6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4240.1000000000004</v>
      </c>
      <c r="M192" s="13">
        <f t="shared" si="16"/>
        <v>720.81700000000012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4487.3</v>
      </c>
      <c r="O192" s="13">
        <f t="shared" si="17"/>
        <v>762.84100000000012</v>
      </c>
      <c r="P192">
        <v>42401</v>
      </c>
      <c r="Q192">
        <v>44873</v>
      </c>
      <c r="R192">
        <v>0.70280779315570929</v>
      </c>
      <c r="S192">
        <v>0.29719220684429082</v>
      </c>
      <c r="T192">
        <v>0.45786278396024538</v>
      </c>
      <c r="U192">
        <v>0.30950576491721032</v>
      </c>
      <c r="V192">
        <v>0.12386018836205311</v>
      </c>
      <c r="W192" s="2">
        <v>1407</v>
      </c>
      <c r="X192" s="2">
        <f t="shared" si="19"/>
        <v>170</v>
      </c>
      <c r="Y192">
        <v>1149</v>
      </c>
      <c r="Z192">
        <v>1345.1222966018349</v>
      </c>
      <c r="AA192">
        <v>1407</v>
      </c>
      <c r="AB192" s="9">
        <v>25</v>
      </c>
      <c r="AC192">
        <v>0</v>
      </c>
      <c r="AD192">
        <f t="shared" si="20"/>
        <v>0</v>
      </c>
    </row>
    <row r="193" spans="1:30" x14ac:dyDescent="0.6">
      <c r="A193">
        <v>2016</v>
      </c>
      <c r="B193">
        <v>7</v>
      </c>
      <c r="C193">
        <v>10</v>
      </c>
      <c r="D193">
        <f t="shared" si="18"/>
        <v>7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4345.3</v>
      </c>
      <c r="M193" s="13">
        <f t="shared" si="16"/>
        <v>738.70100000000014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4441.4000000000005</v>
      </c>
      <c r="O193" s="13">
        <f t="shared" si="17"/>
        <v>755.03800000000012</v>
      </c>
      <c r="P193">
        <v>43453</v>
      </c>
      <c r="Q193">
        <v>44414</v>
      </c>
      <c r="R193">
        <v>0.82173128770150894</v>
      </c>
      <c r="S193">
        <v>0.17826871229849109</v>
      </c>
      <c r="T193">
        <v>0.49530463146088771</v>
      </c>
      <c r="U193">
        <v>0.39828344531495008</v>
      </c>
      <c r="V193">
        <v>0.13286272657800999</v>
      </c>
      <c r="W193" s="2">
        <v>1493</v>
      </c>
      <c r="X193" s="2">
        <f t="shared" si="19"/>
        <v>86</v>
      </c>
      <c r="Y193">
        <v>1149</v>
      </c>
      <c r="Z193">
        <v>1228.868288161292</v>
      </c>
      <c r="AA193">
        <v>1493</v>
      </c>
      <c r="AB193" s="9">
        <v>24.2</v>
      </c>
      <c r="AC193">
        <v>2.8</v>
      </c>
      <c r="AD193">
        <f t="shared" si="20"/>
        <v>67.759999999999991</v>
      </c>
    </row>
    <row r="194" spans="1:30" x14ac:dyDescent="0.6">
      <c r="A194">
        <v>2016</v>
      </c>
      <c r="B194">
        <v>7</v>
      </c>
      <c r="C194">
        <v>11</v>
      </c>
      <c r="D194">
        <f t="shared" si="18"/>
        <v>1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6469.65</v>
      </c>
      <c r="M194" s="13">
        <f t="shared" ref="M194:M257" si="23">L194*0.17</f>
        <v>1099.8405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6252</v>
      </c>
      <c r="O194" s="13">
        <f t="shared" ref="O194:O257" si="24">N194*0.17</f>
        <v>1062.8400000000001</v>
      </c>
      <c r="P194">
        <v>43131</v>
      </c>
      <c r="Q194">
        <v>41680</v>
      </c>
      <c r="R194">
        <v>0.81498979671401162</v>
      </c>
      <c r="S194">
        <v>0.18501020328598841</v>
      </c>
      <c r="T194">
        <v>0.54167833733291904</v>
      </c>
      <c r="U194">
        <v>0.32859442269299338</v>
      </c>
      <c r="V194">
        <v>0.14253445625830261</v>
      </c>
      <c r="W194" s="2">
        <v>1324</v>
      </c>
      <c r="X194" s="2">
        <f t="shared" si="19"/>
        <v>-169</v>
      </c>
      <c r="Y194">
        <v>1149</v>
      </c>
      <c r="Z194">
        <v>1197.4967380881681</v>
      </c>
      <c r="AA194">
        <v>1324</v>
      </c>
      <c r="AB194" s="9">
        <v>23.9</v>
      </c>
      <c r="AC194">
        <v>3.9</v>
      </c>
      <c r="AD194">
        <f t="shared" si="20"/>
        <v>93.21</v>
      </c>
    </row>
    <row r="195" spans="1:30" x14ac:dyDescent="0.6">
      <c r="A195">
        <v>2016</v>
      </c>
      <c r="B195">
        <v>7</v>
      </c>
      <c r="C195">
        <v>12</v>
      </c>
      <c r="D195">
        <f t="shared" ref="D195:D258" si="25">WEEKDAY(DATE(A195,B195,C195), 2)</f>
        <v>2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6432.5999999999995</v>
      </c>
      <c r="M195" s="13">
        <f t="shared" si="23"/>
        <v>1093.5419999999999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5785.65</v>
      </c>
      <c r="O195" s="13">
        <f t="shared" si="24"/>
        <v>983.56050000000005</v>
      </c>
      <c r="P195">
        <v>42884</v>
      </c>
      <c r="Q195">
        <v>38571</v>
      </c>
      <c r="R195">
        <v>0.81585653461387297</v>
      </c>
      <c r="S195">
        <v>0.184143465386127</v>
      </c>
      <c r="T195">
        <v>0.49257205447100078</v>
      </c>
      <c r="U195">
        <v>0.33273575169091801</v>
      </c>
      <c r="V195">
        <v>0.52541667402345937</v>
      </c>
      <c r="W195" s="2">
        <v>1562</v>
      </c>
      <c r="X195" s="2">
        <f t="shared" ref="X195:X258" si="26">W195-W194</f>
        <v>238</v>
      </c>
      <c r="Y195">
        <v>1149</v>
      </c>
      <c r="Z195">
        <v>905.3376683200529</v>
      </c>
      <c r="AA195">
        <v>1562</v>
      </c>
      <c r="AB195" s="9">
        <v>24.6</v>
      </c>
      <c r="AC195">
        <v>57.1</v>
      </c>
      <c r="AD195">
        <f t="shared" ref="AD195:AD258" si="27">AB195*AC195</f>
        <v>1404.66</v>
      </c>
    </row>
    <row r="196" spans="1:30" x14ac:dyDescent="0.6">
      <c r="A196">
        <v>2016</v>
      </c>
      <c r="B196">
        <v>7</v>
      </c>
      <c r="C196">
        <v>13</v>
      </c>
      <c r="D196">
        <f t="shared" si="25"/>
        <v>3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6697.5</v>
      </c>
      <c r="M196" s="13">
        <f t="shared" si="23"/>
        <v>1138.575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6150.9</v>
      </c>
      <c r="O196" s="13">
        <f t="shared" si="24"/>
        <v>1045.653</v>
      </c>
      <c r="P196">
        <v>44650</v>
      </c>
      <c r="Q196">
        <v>41006</v>
      </c>
      <c r="R196">
        <v>0.78606598357443525</v>
      </c>
      <c r="S196">
        <v>0.21393401642556481</v>
      </c>
      <c r="T196">
        <v>0.51077948258137573</v>
      </c>
      <c r="U196">
        <v>0.33505239308850981</v>
      </c>
      <c r="V196">
        <v>0.28993704335714698</v>
      </c>
      <c r="W196" s="2">
        <v>1625</v>
      </c>
      <c r="X196" s="2">
        <f t="shared" si="26"/>
        <v>63</v>
      </c>
      <c r="Y196">
        <v>1149</v>
      </c>
      <c r="Z196">
        <v>1260.1782642282569</v>
      </c>
      <c r="AA196">
        <v>1625</v>
      </c>
      <c r="AB196" s="9">
        <v>26.6</v>
      </c>
      <c r="AC196">
        <v>0.9</v>
      </c>
      <c r="AD196">
        <f t="shared" si="27"/>
        <v>23.94</v>
      </c>
    </row>
    <row r="197" spans="1:30" x14ac:dyDescent="0.6">
      <c r="A197">
        <v>2016</v>
      </c>
      <c r="B197">
        <v>7</v>
      </c>
      <c r="C197">
        <v>14</v>
      </c>
      <c r="D197">
        <f t="shared" si="25"/>
        <v>4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6821.0999999999995</v>
      </c>
      <c r="M197" s="13">
        <f t="shared" si="23"/>
        <v>1159.587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6635.8499999999995</v>
      </c>
      <c r="O197" s="13">
        <f t="shared" si="24"/>
        <v>1128.0944999999999</v>
      </c>
      <c r="P197">
        <v>45474</v>
      </c>
      <c r="Q197">
        <v>44239</v>
      </c>
      <c r="R197">
        <v>0.754719971853688</v>
      </c>
      <c r="S197">
        <v>0.245280028146312</v>
      </c>
      <c r="T197">
        <v>0.48184255103503609</v>
      </c>
      <c r="U197">
        <v>0.31529160650075228</v>
      </c>
      <c r="V197">
        <v>9.4311924834741573E-2</v>
      </c>
      <c r="W197" s="2">
        <v>1377</v>
      </c>
      <c r="X197" s="2">
        <f t="shared" si="26"/>
        <v>-248</v>
      </c>
      <c r="Y197">
        <v>1149</v>
      </c>
      <c r="Z197">
        <v>1306.8419669828529</v>
      </c>
      <c r="AA197">
        <v>1377</v>
      </c>
      <c r="AB197" s="9">
        <v>25.9</v>
      </c>
      <c r="AC197">
        <v>0</v>
      </c>
      <c r="AD197">
        <f t="shared" si="27"/>
        <v>0</v>
      </c>
    </row>
    <row r="198" spans="1:30" x14ac:dyDescent="0.6">
      <c r="A198">
        <v>2016</v>
      </c>
      <c r="B198">
        <v>7</v>
      </c>
      <c r="C198">
        <v>15</v>
      </c>
      <c r="D198">
        <f t="shared" si="25"/>
        <v>5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4266.5</v>
      </c>
      <c r="M198" s="13">
        <f t="shared" si="23"/>
        <v>725.30500000000006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4489.3</v>
      </c>
      <c r="O198" s="13">
        <f t="shared" si="24"/>
        <v>763.18100000000004</v>
      </c>
      <c r="P198">
        <v>42665</v>
      </c>
      <c r="Q198">
        <v>44893</v>
      </c>
      <c r="R198">
        <v>0.79727811789426584</v>
      </c>
      <c r="S198">
        <v>0.20272188210573411</v>
      </c>
      <c r="T198">
        <v>0.53518700652130191</v>
      </c>
      <c r="U198">
        <v>0.33146560262245522</v>
      </c>
      <c r="V198">
        <v>0.45867960187154749</v>
      </c>
      <c r="W198" s="2">
        <v>1399</v>
      </c>
      <c r="X198" s="2">
        <f t="shared" si="26"/>
        <v>22</v>
      </c>
      <c r="Y198">
        <v>1149</v>
      </c>
      <c r="Z198">
        <v>1291.0347554557161</v>
      </c>
      <c r="AA198">
        <v>1399</v>
      </c>
      <c r="AB198" s="9">
        <v>26.7</v>
      </c>
      <c r="AC198">
        <v>0</v>
      </c>
      <c r="AD198">
        <f t="shared" si="27"/>
        <v>0</v>
      </c>
    </row>
    <row r="199" spans="1:30" x14ac:dyDescent="0.6">
      <c r="A199">
        <v>2016</v>
      </c>
      <c r="B199">
        <v>7</v>
      </c>
      <c r="C199">
        <v>16</v>
      </c>
      <c r="D199">
        <f t="shared" si="25"/>
        <v>6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4552.6000000000004</v>
      </c>
      <c r="M199" s="13">
        <f t="shared" si="23"/>
        <v>773.94200000000012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4542.3</v>
      </c>
      <c r="O199" s="13">
        <f t="shared" si="24"/>
        <v>772.19100000000003</v>
      </c>
      <c r="P199">
        <v>45526</v>
      </c>
      <c r="Q199">
        <v>45423</v>
      </c>
      <c r="R199">
        <v>0.76301764843712028</v>
      </c>
      <c r="S199">
        <v>0.23698235156287961</v>
      </c>
      <c r="T199">
        <v>0.46912609684146772</v>
      </c>
      <c r="U199">
        <v>0.32303538298905948</v>
      </c>
      <c r="V199">
        <v>0.33921021373197768</v>
      </c>
      <c r="W199" s="2">
        <v>1578</v>
      </c>
      <c r="X199" s="2">
        <f t="shared" si="26"/>
        <v>179</v>
      </c>
      <c r="Y199">
        <v>1149</v>
      </c>
      <c r="Z199">
        <v>1308.3726233824621</v>
      </c>
      <c r="AA199">
        <v>1578</v>
      </c>
      <c r="AB199" s="9">
        <v>26.3</v>
      </c>
      <c r="AC199">
        <v>0</v>
      </c>
      <c r="AD199">
        <f t="shared" si="27"/>
        <v>0</v>
      </c>
    </row>
    <row r="200" spans="1:30" x14ac:dyDescent="0.6">
      <c r="A200">
        <v>2016</v>
      </c>
      <c r="B200">
        <v>7</v>
      </c>
      <c r="C200">
        <v>17</v>
      </c>
      <c r="D200">
        <f t="shared" si="25"/>
        <v>7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4706.8</v>
      </c>
      <c r="M200" s="13">
        <f t="shared" si="23"/>
        <v>800.15600000000006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4540.6000000000004</v>
      </c>
      <c r="O200" s="13">
        <f t="shared" si="24"/>
        <v>771.90200000000016</v>
      </c>
      <c r="P200">
        <v>47068</v>
      </c>
      <c r="Q200">
        <v>45406</v>
      </c>
      <c r="R200">
        <v>0.75945641869839742</v>
      </c>
      <c r="S200">
        <v>0.24054358130160261</v>
      </c>
      <c r="T200">
        <v>0.49826488663133173</v>
      </c>
      <c r="U200">
        <v>0.3474101759237973</v>
      </c>
      <c r="V200">
        <v>5.8227174838631907E-2</v>
      </c>
      <c r="W200" s="2">
        <v>1410</v>
      </c>
      <c r="X200" s="2">
        <f t="shared" si="26"/>
        <v>-168</v>
      </c>
      <c r="Y200">
        <v>1149</v>
      </c>
      <c r="Z200">
        <v>1413.019618860782</v>
      </c>
      <c r="AA200">
        <v>1413.019618860782</v>
      </c>
      <c r="AB200" s="9">
        <v>25.6</v>
      </c>
      <c r="AC200">
        <v>0</v>
      </c>
      <c r="AD200">
        <f t="shared" si="27"/>
        <v>0</v>
      </c>
    </row>
    <row r="201" spans="1:30" x14ac:dyDescent="0.6">
      <c r="A201">
        <v>2016</v>
      </c>
      <c r="B201">
        <v>7</v>
      </c>
      <c r="C201">
        <v>18</v>
      </c>
      <c r="D201">
        <f t="shared" si="25"/>
        <v>1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6885</v>
      </c>
      <c r="M201" s="13">
        <f t="shared" si="23"/>
        <v>1170.45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6798.75</v>
      </c>
      <c r="O201" s="13">
        <f t="shared" si="24"/>
        <v>1155.7875000000001</v>
      </c>
      <c r="P201">
        <v>45900</v>
      </c>
      <c r="Q201">
        <v>45325</v>
      </c>
      <c r="R201">
        <v>0.74693175144889634</v>
      </c>
      <c r="S201">
        <v>0.2530682485511036</v>
      </c>
      <c r="T201">
        <v>0.51175303591373911</v>
      </c>
      <c r="U201">
        <v>0.30517854908487602</v>
      </c>
      <c r="V201">
        <v>0.18715113189471089</v>
      </c>
      <c r="W201" s="2">
        <v>1299</v>
      </c>
      <c r="X201" s="2">
        <f t="shared" si="26"/>
        <v>-111</v>
      </c>
      <c r="Y201">
        <v>1149</v>
      </c>
      <c r="Z201">
        <v>1323.39632900418</v>
      </c>
      <c r="AA201">
        <v>1323.39632900418</v>
      </c>
      <c r="AB201" s="9">
        <v>25.4</v>
      </c>
      <c r="AC201">
        <v>0</v>
      </c>
      <c r="AD201">
        <f t="shared" si="27"/>
        <v>0</v>
      </c>
    </row>
    <row r="202" spans="1:30" x14ac:dyDescent="0.6">
      <c r="A202">
        <v>2016</v>
      </c>
      <c r="B202">
        <v>7</v>
      </c>
      <c r="C202">
        <v>19</v>
      </c>
      <c r="D202">
        <f t="shared" si="25"/>
        <v>2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6934.95</v>
      </c>
      <c r="M202" s="13">
        <f t="shared" si="23"/>
        <v>1178.9415000000001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6672.5999999999995</v>
      </c>
      <c r="O202" s="13">
        <f t="shared" si="24"/>
        <v>1134.3420000000001</v>
      </c>
      <c r="P202">
        <v>46233</v>
      </c>
      <c r="Q202">
        <v>44484</v>
      </c>
      <c r="R202">
        <v>0.73382458370247949</v>
      </c>
      <c r="S202">
        <v>0.26617541629752051</v>
      </c>
      <c r="T202">
        <v>0.52024344756876517</v>
      </c>
      <c r="U202">
        <v>0.29957059172456307</v>
      </c>
      <c r="V202">
        <v>0.14938636814237319</v>
      </c>
      <c r="W202" s="2">
        <v>1400</v>
      </c>
      <c r="X202" s="2">
        <f t="shared" si="26"/>
        <v>101</v>
      </c>
      <c r="Y202">
        <v>1149</v>
      </c>
      <c r="Z202">
        <v>1377.948904862661</v>
      </c>
      <c r="AA202">
        <v>1400</v>
      </c>
      <c r="AB202" s="9">
        <v>28</v>
      </c>
      <c r="AC202">
        <v>0</v>
      </c>
      <c r="AD202">
        <f t="shared" si="27"/>
        <v>0</v>
      </c>
    </row>
    <row r="203" spans="1:30" x14ac:dyDescent="0.6">
      <c r="A203">
        <v>2016</v>
      </c>
      <c r="B203">
        <v>7</v>
      </c>
      <c r="C203">
        <v>20</v>
      </c>
      <c r="D203">
        <f t="shared" si="25"/>
        <v>3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6925.5</v>
      </c>
      <c r="M203" s="13">
        <f t="shared" si="23"/>
        <v>1177.335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6856.5</v>
      </c>
      <c r="O203" s="13">
        <f t="shared" si="24"/>
        <v>1165.605</v>
      </c>
      <c r="P203">
        <v>46170</v>
      </c>
      <c r="Q203">
        <v>45710</v>
      </c>
      <c r="R203">
        <v>0.77326220963505643</v>
      </c>
      <c r="S203">
        <v>0.22673779036494349</v>
      </c>
      <c r="T203">
        <v>0.50606780161891418</v>
      </c>
      <c r="U203">
        <v>0.34561963050411609</v>
      </c>
      <c r="V203">
        <v>0.1407930131545681</v>
      </c>
      <c r="W203" s="2">
        <v>1405</v>
      </c>
      <c r="X203" s="2">
        <f t="shared" si="26"/>
        <v>5</v>
      </c>
      <c r="Y203">
        <v>1149</v>
      </c>
      <c r="Z203">
        <v>1301.9813691914101</v>
      </c>
      <c r="AA203">
        <v>1405</v>
      </c>
      <c r="AB203" s="9">
        <v>28</v>
      </c>
      <c r="AC203">
        <v>0</v>
      </c>
      <c r="AD203">
        <f t="shared" si="27"/>
        <v>0</v>
      </c>
    </row>
    <row r="204" spans="1:30" x14ac:dyDescent="0.6">
      <c r="A204">
        <v>2016</v>
      </c>
      <c r="B204">
        <v>7</v>
      </c>
      <c r="C204">
        <v>21</v>
      </c>
      <c r="D204">
        <f t="shared" si="25"/>
        <v>4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7206.9</v>
      </c>
      <c r="M204" s="13">
        <f t="shared" si="23"/>
        <v>1225.173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7052.25</v>
      </c>
      <c r="O204" s="13">
        <f t="shared" si="24"/>
        <v>1198.8825000000002</v>
      </c>
      <c r="P204">
        <v>48046</v>
      </c>
      <c r="Q204">
        <v>47015</v>
      </c>
      <c r="R204">
        <v>0.72778542248763856</v>
      </c>
      <c r="S204">
        <v>0.27221457751236139</v>
      </c>
      <c r="T204">
        <v>0.46925350157690882</v>
      </c>
      <c r="U204">
        <v>0.301929614706623</v>
      </c>
      <c r="V204">
        <v>0.21656296342930689</v>
      </c>
      <c r="W204" s="2">
        <v>1373</v>
      </c>
      <c r="X204" s="2">
        <f t="shared" si="26"/>
        <v>-32</v>
      </c>
      <c r="Y204">
        <v>1149</v>
      </c>
      <c r="Z204">
        <v>1369.407006045129</v>
      </c>
      <c r="AA204">
        <v>1373</v>
      </c>
      <c r="AB204" s="9">
        <v>28.5</v>
      </c>
      <c r="AC204">
        <v>0</v>
      </c>
      <c r="AD204">
        <f t="shared" si="27"/>
        <v>0</v>
      </c>
    </row>
    <row r="205" spans="1:30" x14ac:dyDescent="0.6">
      <c r="A205">
        <v>2016</v>
      </c>
      <c r="B205">
        <v>7</v>
      </c>
      <c r="C205">
        <v>22</v>
      </c>
      <c r="D205">
        <f t="shared" si="25"/>
        <v>5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4650.8</v>
      </c>
      <c r="M205" s="13">
        <f t="shared" si="23"/>
        <v>790.63600000000008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4622.2</v>
      </c>
      <c r="O205" s="13">
        <f t="shared" si="24"/>
        <v>785.774</v>
      </c>
      <c r="P205">
        <v>46508</v>
      </c>
      <c r="Q205">
        <v>46222</v>
      </c>
      <c r="R205">
        <v>0.78497071300833376</v>
      </c>
      <c r="S205">
        <v>0.21502928699166621</v>
      </c>
      <c r="T205">
        <v>0.52431391554723028</v>
      </c>
      <c r="U205">
        <v>0.31821365162039172</v>
      </c>
      <c r="V205">
        <v>0.25776754778382399</v>
      </c>
      <c r="W205" s="2">
        <v>1337</v>
      </c>
      <c r="X205" s="2">
        <f t="shared" si="26"/>
        <v>-36</v>
      </c>
      <c r="Y205">
        <v>1149</v>
      </c>
      <c r="Z205">
        <v>1355.674618324588</v>
      </c>
      <c r="AA205">
        <v>1355.674618324588</v>
      </c>
      <c r="AB205" s="9">
        <v>28.4</v>
      </c>
      <c r="AC205">
        <v>0</v>
      </c>
      <c r="AD205">
        <f t="shared" si="27"/>
        <v>0</v>
      </c>
    </row>
    <row r="206" spans="1:30" x14ac:dyDescent="0.6">
      <c r="A206">
        <v>2016</v>
      </c>
      <c r="B206">
        <v>7</v>
      </c>
      <c r="C206">
        <v>23</v>
      </c>
      <c r="D206">
        <f t="shared" si="25"/>
        <v>6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4743.9000000000005</v>
      </c>
      <c r="M206" s="13">
        <f t="shared" si="23"/>
        <v>806.46300000000019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4435.4000000000005</v>
      </c>
      <c r="O206" s="13">
        <f t="shared" si="24"/>
        <v>754.01800000000014</v>
      </c>
      <c r="P206">
        <v>47439</v>
      </c>
      <c r="Q206">
        <v>44354</v>
      </c>
      <c r="R206">
        <v>0.74949737909356295</v>
      </c>
      <c r="S206">
        <v>0.25050262090643699</v>
      </c>
      <c r="T206">
        <v>0.52281061920444327</v>
      </c>
      <c r="U206">
        <v>0.30685430214005682</v>
      </c>
      <c r="V206">
        <v>0.25627532045201451</v>
      </c>
      <c r="W206" s="2">
        <v>1410</v>
      </c>
      <c r="X206" s="2">
        <f t="shared" si="26"/>
        <v>73</v>
      </c>
      <c r="Y206">
        <v>1149</v>
      </c>
      <c r="Z206">
        <v>1450.903158894617</v>
      </c>
      <c r="AA206">
        <v>1450.903158894617</v>
      </c>
      <c r="AB206" s="9">
        <v>28.5</v>
      </c>
      <c r="AC206">
        <v>0</v>
      </c>
      <c r="AD206">
        <f t="shared" si="27"/>
        <v>0</v>
      </c>
    </row>
    <row r="207" spans="1:30" x14ac:dyDescent="0.6">
      <c r="A207">
        <v>2016</v>
      </c>
      <c r="B207">
        <v>7</v>
      </c>
      <c r="C207">
        <v>24</v>
      </c>
      <c r="D207">
        <f t="shared" si="25"/>
        <v>7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4697.6000000000004</v>
      </c>
      <c r="M207" s="13">
        <f t="shared" si="23"/>
        <v>798.5920000000001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4583.1000000000004</v>
      </c>
      <c r="O207" s="13">
        <f t="shared" si="24"/>
        <v>779.12700000000007</v>
      </c>
      <c r="P207">
        <v>46976</v>
      </c>
      <c r="Q207">
        <v>45831</v>
      </c>
      <c r="R207">
        <v>0.74664347491715011</v>
      </c>
      <c r="S207">
        <v>0.25335652508284978</v>
      </c>
      <c r="T207">
        <v>0.49627135008113882</v>
      </c>
      <c r="U207">
        <v>0.35411089967278991</v>
      </c>
      <c r="V207">
        <v>0.13019503664492771</v>
      </c>
      <c r="W207" s="2">
        <v>1394</v>
      </c>
      <c r="X207" s="2">
        <f t="shared" si="26"/>
        <v>-16</v>
      </c>
      <c r="Y207">
        <v>1149</v>
      </c>
      <c r="Z207">
        <v>1421.479507260528</v>
      </c>
      <c r="AA207">
        <v>1421.479507260528</v>
      </c>
      <c r="AB207" s="9">
        <v>28.5</v>
      </c>
      <c r="AC207">
        <v>0</v>
      </c>
      <c r="AD207">
        <f t="shared" si="27"/>
        <v>0</v>
      </c>
    </row>
    <row r="208" spans="1:30" x14ac:dyDescent="0.6">
      <c r="A208">
        <v>2016</v>
      </c>
      <c r="B208">
        <v>7</v>
      </c>
      <c r="C208">
        <v>25</v>
      </c>
      <c r="D208">
        <f t="shared" si="25"/>
        <v>1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6909.15</v>
      </c>
      <c r="M208" s="13">
        <f t="shared" si="23"/>
        <v>1174.5554999999999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6444.5999999999995</v>
      </c>
      <c r="O208" s="13">
        <f t="shared" si="24"/>
        <v>1095.5819999999999</v>
      </c>
      <c r="P208">
        <v>46061</v>
      </c>
      <c r="Q208">
        <v>42964</v>
      </c>
      <c r="R208">
        <v>0.74860723764492187</v>
      </c>
      <c r="S208">
        <v>0.25139276235507813</v>
      </c>
      <c r="T208">
        <v>0.54720954421824874</v>
      </c>
      <c r="U208">
        <v>0.29377995353916819</v>
      </c>
      <c r="V208">
        <v>0.19578921648438741</v>
      </c>
      <c r="W208" s="2">
        <v>1317</v>
      </c>
      <c r="X208" s="2">
        <f t="shared" si="26"/>
        <v>-77</v>
      </c>
      <c r="Y208">
        <v>1149</v>
      </c>
      <c r="Z208">
        <v>1374.063376814519</v>
      </c>
      <c r="AA208">
        <v>1374.063376814519</v>
      </c>
      <c r="AB208" s="9">
        <v>28.6</v>
      </c>
      <c r="AC208">
        <v>0</v>
      </c>
      <c r="AD208">
        <f t="shared" si="27"/>
        <v>0</v>
      </c>
    </row>
    <row r="209" spans="1:30" x14ac:dyDescent="0.6">
      <c r="A209">
        <v>2016</v>
      </c>
      <c r="B209">
        <v>7</v>
      </c>
      <c r="C209">
        <v>26</v>
      </c>
      <c r="D209">
        <f t="shared" si="25"/>
        <v>2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6681.9</v>
      </c>
      <c r="M209" s="13">
        <f t="shared" si="23"/>
        <v>1135.923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6524.4</v>
      </c>
      <c r="O209" s="13">
        <f t="shared" si="24"/>
        <v>1109.1479999999999</v>
      </c>
      <c r="P209">
        <v>44546</v>
      </c>
      <c r="Q209">
        <v>43496</v>
      </c>
      <c r="R209">
        <v>0.81624467754625829</v>
      </c>
      <c r="S209">
        <v>0.18375532245374171</v>
      </c>
      <c r="T209">
        <v>0.52695970299497485</v>
      </c>
      <c r="U209">
        <v>0.32863001995914959</v>
      </c>
      <c r="V209">
        <v>0.19838397118047041</v>
      </c>
      <c r="W209" s="2">
        <v>1355</v>
      </c>
      <c r="X209" s="2">
        <f t="shared" si="26"/>
        <v>38</v>
      </c>
      <c r="Y209">
        <v>1149</v>
      </c>
      <c r="Z209">
        <v>1210.936933896045</v>
      </c>
      <c r="AA209">
        <v>1355</v>
      </c>
      <c r="AB209" s="9">
        <v>29.1</v>
      </c>
      <c r="AC209">
        <v>0</v>
      </c>
      <c r="AD209">
        <f t="shared" si="27"/>
        <v>0</v>
      </c>
    </row>
    <row r="210" spans="1:30" x14ac:dyDescent="0.6">
      <c r="A210">
        <v>2016</v>
      </c>
      <c r="B210">
        <v>7</v>
      </c>
      <c r="C210">
        <v>27</v>
      </c>
      <c r="D210">
        <f t="shared" si="25"/>
        <v>3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7176.45</v>
      </c>
      <c r="M210" s="13">
        <f t="shared" si="23"/>
        <v>1219.9965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6620.0999999999995</v>
      </c>
      <c r="O210" s="13">
        <f t="shared" si="24"/>
        <v>1125.4169999999999</v>
      </c>
      <c r="P210">
        <v>47843</v>
      </c>
      <c r="Q210">
        <v>44134</v>
      </c>
      <c r="R210">
        <v>0.79277744046506604</v>
      </c>
      <c r="S210">
        <v>0.2072225595349339</v>
      </c>
      <c r="T210">
        <v>0.56375157898544348</v>
      </c>
      <c r="U210">
        <v>0.3422942817904911</v>
      </c>
      <c r="V210">
        <v>0.53311928751620741</v>
      </c>
      <c r="W210" s="2">
        <v>1645</v>
      </c>
      <c r="X210" s="2">
        <f t="shared" si="26"/>
        <v>290</v>
      </c>
      <c r="Y210">
        <v>1149</v>
      </c>
      <c r="Z210">
        <v>1390.0710707185231</v>
      </c>
      <c r="AA210">
        <v>1645</v>
      </c>
      <c r="AB210" s="9">
        <v>29.8</v>
      </c>
      <c r="AC210">
        <v>0</v>
      </c>
      <c r="AD210">
        <f t="shared" si="27"/>
        <v>0</v>
      </c>
    </row>
    <row r="211" spans="1:30" x14ac:dyDescent="0.6">
      <c r="A211">
        <v>2016</v>
      </c>
      <c r="B211">
        <v>7</v>
      </c>
      <c r="C211">
        <v>28</v>
      </c>
      <c r="D211">
        <f t="shared" si="25"/>
        <v>4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7129.2</v>
      </c>
      <c r="M211" s="13">
        <f t="shared" si="23"/>
        <v>1211.9640000000002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6799.3499999999995</v>
      </c>
      <c r="O211" s="13">
        <f t="shared" si="24"/>
        <v>1155.8895</v>
      </c>
      <c r="P211">
        <v>47528</v>
      </c>
      <c r="Q211">
        <v>45329</v>
      </c>
      <c r="R211">
        <v>0.73175471510459733</v>
      </c>
      <c r="S211">
        <v>0.26824528489540272</v>
      </c>
      <c r="T211">
        <v>0.48963148806788709</v>
      </c>
      <c r="U211">
        <v>0.29787515657958652</v>
      </c>
      <c r="V211">
        <v>0.32103363113900268</v>
      </c>
      <c r="W211" s="2">
        <v>1327</v>
      </c>
      <c r="X211" s="2">
        <f t="shared" si="26"/>
        <v>-318</v>
      </c>
      <c r="Y211">
        <v>1149</v>
      </c>
      <c r="Z211">
        <v>1383.3334463948099</v>
      </c>
      <c r="AA211">
        <v>1383.3334463948099</v>
      </c>
      <c r="AB211" s="9">
        <v>30.1</v>
      </c>
      <c r="AC211">
        <v>0</v>
      </c>
      <c r="AD211">
        <f t="shared" si="27"/>
        <v>0</v>
      </c>
    </row>
    <row r="212" spans="1:30" x14ac:dyDescent="0.6">
      <c r="A212">
        <v>2016</v>
      </c>
      <c r="B212">
        <v>7</v>
      </c>
      <c r="C212">
        <v>29</v>
      </c>
      <c r="D212">
        <f t="shared" si="25"/>
        <v>5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4844.2</v>
      </c>
      <c r="M212" s="13">
        <f t="shared" si="23"/>
        <v>823.51400000000001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4335.2</v>
      </c>
      <c r="O212" s="13">
        <f t="shared" si="24"/>
        <v>736.98400000000004</v>
      </c>
      <c r="P212">
        <v>48442</v>
      </c>
      <c r="Q212">
        <v>43352</v>
      </c>
      <c r="R212">
        <v>0.79944458033712396</v>
      </c>
      <c r="S212">
        <v>0.20055541966287599</v>
      </c>
      <c r="T212">
        <v>0.5946086945404937</v>
      </c>
      <c r="U212">
        <v>0.30745093383044969</v>
      </c>
      <c r="V212">
        <v>0.62209934911947951</v>
      </c>
      <c r="W212" s="2">
        <v>1586</v>
      </c>
      <c r="X212" s="2">
        <f t="shared" si="26"/>
        <v>259</v>
      </c>
      <c r="Y212">
        <v>1149</v>
      </c>
      <c r="Z212">
        <v>1479.2105141922759</v>
      </c>
      <c r="AA212">
        <v>1586</v>
      </c>
      <c r="AB212" s="9">
        <v>30.1</v>
      </c>
      <c r="AC212">
        <v>0</v>
      </c>
      <c r="AD212">
        <f t="shared" si="27"/>
        <v>0</v>
      </c>
    </row>
    <row r="213" spans="1:30" x14ac:dyDescent="0.6">
      <c r="A213">
        <v>2016</v>
      </c>
      <c r="B213">
        <v>7</v>
      </c>
      <c r="C213">
        <v>30</v>
      </c>
      <c r="D213">
        <f t="shared" si="25"/>
        <v>6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4951.1000000000004</v>
      </c>
      <c r="M213" s="13">
        <f t="shared" si="23"/>
        <v>841.68700000000013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4721.8</v>
      </c>
      <c r="O213" s="13">
        <f t="shared" si="24"/>
        <v>802.70600000000013</v>
      </c>
      <c r="P213">
        <v>49511</v>
      </c>
      <c r="Q213">
        <v>47218</v>
      </c>
      <c r="R213">
        <v>0.79442919560540359</v>
      </c>
      <c r="S213">
        <v>0.20557080439459641</v>
      </c>
      <c r="T213">
        <v>0.50188323806305768</v>
      </c>
      <c r="U213">
        <v>0.3097146306680808</v>
      </c>
      <c r="V213">
        <v>0.28642893632351302</v>
      </c>
      <c r="W213" s="2">
        <v>1360</v>
      </c>
      <c r="X213" s="2">
        <f t="shared" si="26"/>
        <v>-226</v>
      </c>
      <c r="Y213">
        <v>1149</v>
      </c>
      <c r="Z213">
        <v>1365.6024235061391</v>
      </c>
      <c r="AA213">
        <v>1365.6024235061391</v>
      </c>
      <c r="AB213" s="9">
        <v>30.4</v>
      </c>
      <c r="AC213">
        <v>0</v>
      </c>
      <c r="AD213">
        <f t="shared" si="27"/>
        <v>0</v>
      </c>
    </row>
    <row r="214" spans="1:30" x14ac:dyDescent="0.6">
      <c r="A214">
        <v>2016</v>
      </c>
      <c r="B214">
        <v>7</v>
      </c>
      <c r="C214">
        <v>31</v>
      </c>
      <c r="D214">
        <f t="shared" si="25"/>
        <v>7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5059.5</v>
      </c>
      <c r="M214" s="13">
        <f t="shared" si="23"/>
        <v>860.11500000000001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4725.7</v>
      </c>
      <c r="O214" s="13">
        <f t="shared" si="24"/>
        <v>803.36900000000003</v>
      </c>
      <c r="P214">
        <v>50595</v>
      </c>
      <c r="Q214">
        <v>47257</v>
      </c>
      <c r="R214">
        <v>0.77293022665039046</v>
      </c>
      <c r="S214">
        <v>0.22706977334960959</v>
      </c>
      <c r="T214">
        <v>0.49817188664187562</v>
      </c>
      <c r="U214">
        <v>0.35232148352092418</v>
      </c>
      <c r="V214">
        <v>0.20335531432605239</v>
      </c>
      <c r="W214" s="2">
        <v>1319</v>
      </c>
      <c r="X214" s="2">
        <f t="shared" si="26"/>
        <v>-41</v>
      </c>
      <c r="Y214">
        <v>1149</v>
      </c>
      <c r="Z214">
        <v>1437.842043574437</v>
      </c>
      <c r="AA214">
        <v>1437.842043574437</v>
      </c>
      <c r="AB214" s="9">
        <v>29.6</v>
      </c>
      <c r="AC214">
        <v>0</v>
      </c>
      <c r="AD214">
        <f t="shared" si="27"/>
        <v>0</v>
      </c>
    </row>
    <row r="215" spans="1:30" x14ac:dyDescent="0.6">
      <c r="A215">
        <v>2016</v>
      </c>
      <c r="B215">
        <v>8</v>
      </c>
      <c r="C215">
        <v>1</v>
      </c>
      <c r="D215">
        <f t="shared" si="25"/>
        <v>1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7236.15</v>
      </c>
      <c r="M215" s="13">
        <f t="shared" si="23"/>
        <v>1230.1455000000001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6583.8</v>
      </c>
      <c r="O215" s="13">
        <f t="shared" si="24"/>
        <v>1119.2460000000001</v>
      </c>
      <c r="P215">
        <v>48241</v>
      </c>
      <c r="Q215">
        <v>43892</v>
      </c>
      <c r="R215">
        <v>0.75086596341941902</v>
      </c>
      <c r="S215">
        <v>0.249134036580581</v>
      </c>
      <c r="T215">
        <v>0.50808215602160389</v>
      </c>
      <c r="U215">
        <v>0.29454749741025998</v>
      </c>
      <c r="V215">
        <v>0.1974301490363369</v>
      </c>
      <c r="W215" s="2">
        <v>1238</v>
      </c>
      <c r="X215" s="2">
        <f t="shared" si="26"/>
        <v>-81</v>
      </c>
      <c r="Y215">
        <v>1149</v>
      </c>
      <c r="Z215">
        <v>1337.6427884600221</v>
      </c>
      <c r="AA215">
        <v>1337.6427884600221</v>
      </c>
      <c r="AB215" s="9">
        <v>29.6</v>
      </c>
      <c r="AC215">
        <v>0</v>
      </c>
      <c r="AD215">
        <f t="shared" si="27"/>
        <v>0</v>
      </c>
    </row>
    <row r="216" spans="1:30" x14ac:dyDescent="0.6">
      <c r="A216">
        <v>2016</v>
      </c>
      <c r="B216">
        <v>8</v>
      </c>
      <c r="C216">
        <v>2</v>
      </c>
      <c r="D216">
        <f t="shared" si="25"/>
        <v>2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6650.7</v>
      </c>
      <c r="M216" s="13">
        <f t="shared" si="23"/>
        <v>1130.6190000000001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7235.8499999999995</v>
      </c>
      <c r="O216" s="13">
        <f t="shared" si="24"/>
        <v>1230.0944999999999</v>
      </c>
      <c r="P216">
        <v>44338</v>
      </c>
      <c r="Q216">
        <v>48239</v>
      </c>
      <c r="R216">
        <v>0.74102527464656698</v>
      </c>
      <c r="S216">
        <v>0.25897472535343302</v>
      </c>
      <c r="T216">
        <v>0.51972698569060793</v>
      </c>
      <c r="U216">
        <v>0.29943795738699858</v>
      </c>
      <c r="V216">
        <v>0.20603479635924959</v>
      </c>
      <c r="W216" s="2">
        <v>1275</v>
      </c>
      <c r="X216" s="2">
        <f t="shared" si="26"/>
        <v>37</v>
      </c>
      <c r="Y216">
        <v>1149</v>
      </c>
      <c r="Z216">
        <v>1326.7304330241011</v>
      </c>
      <c r="AA216">
        <v>1326.7304330241011</v>
      </c>
      <c r="AB216" s="9">
        <v>29.2</v>
      </c>
      <c r="AC216">
        <v>0.1</v>
      </c>
      <c r="AD216">
        <f t="shared" si="27"/>
        <v>2.92</v>
      </c>
    </row>
    <row r="217" spans="1:30" x14ac:dyDescent="0.6">
      <c r="A217">
        <v>2016</v>
      </c>
      <c r="B217">
        <v>8</v>
      </c>
      <c r="C217">
        <v>3</v>
      </c>
      <c r="D217">
        <f t="shared" si="25"/>
        <v>3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7053.15</v>
      </c>
      <c r="M217" s="13">
        <f t="shared" si="23"/>
        <v>1199.0355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7374</v>
      </c>
      <c r="O217" s="13">
        <f t="shared" si="24"/>
        <v>1253.5800000000002</v>
      </c>
      <c r="P217">
        <v>47021</v>
      </c>
      <c r="Q217">
        <v>49160</v>
      </c>
      <c r="R217">
        <v>0.75916088684277538</v>
      </c>
      <c r="S217">
        <v>0.24083911315722459</v>
      </c>
      <c r="T217">
        <v>0.54510009054126696</v>
      </c>
      <c r="U217">
        <v>0.32364030061785481</v>
      </c>
      <c r="V217">
        <v>0.37747401778361528</v>
      </c>
      <c r="W217" s="2">
        <v>1301</v>
      </c>
      <c r="X217" s="2">
        <f t="shared" si="26"/>
        <v>26</v>
      </c>
      <c r="Y217">
        <v>1149</v>
      </c>
      <c r="Z217">
        <v>1385.5529784217331</v>
      </c>
      <c r="AA217">
        <v>1385.5529784217331</v>
      </c>
      <c r="AB217" s="9">
        <v>27.8</v>
      </c>
      <c r="AC217">
        <v>3.5</v>
      </c>
      <c r="AD217">
        <f t="shared" si="27"/>
        <v>97.3</v>
      </c>
    </row>
    <row r="218" spans="1:30" x14ac:dyDescent="0.6">
      <c r="A218">
        <v>2016</v>
      </c>
      <c r="B218">
        <v>8</v>
      </c>
      <c r="C218">
        <v>4</v>
      </c>
      <c r="D218">
        <f t="shared" si="25"/>
        <v>4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6790.05</v>
      </c>
      <c r="M218" s="13">
        <f t="shared" si="23"/>
        <v>1154.3085000000001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7434.2999999999993</v>
      </c>
      <c r="O218" s="13">
        <f t="shared" si="24"/>
        <v>1263.8309999999999</v>
      </c>
      <c r="P218">
        <v>45267</v>
      </c>
      <c r="Q218">
        <v>49562</v>
      </c>
      <c r="R218">
        <v>0.73762723707001543</v>
      </c>
      <c r="S218">
        <v>0.26237276292998463</v>
      </c>
      <c r="T218">
        <v>0.48102522537188602</v>
      </c>
      <c r="U218">
        <v>0.29993457384295141</v>
      </c>
      <c r="V218">
        <v>0.30615243320020402</v>
      </c>
      <c r="W218" s="2">
        <v>1314</v>
      </c>
      <c r="X218" s="2">
        <f t="shared" si="26"/>
        <v>13</v>
      </c>
      <c r="Y218">
        <v>1149</v>
      </c>
      <c r="Z218">
        <v>1297.521508483429</v>
      </c>
      <c r="AA218">
        <v>1314</v>
      </c>
      <c r="AB218" s="9">
        <v>28.8</v>
      </c>
      <c r="AC218">
        <v>3.3</v>
      </c>
      <c r="AD218">
        <f t="shared" si="27"/>
        <v>95.039999999999992</v>
      </c>
    </row>
    <row r="219" spans="1:30" x14ac:dyDescent="0.6">
      <c r="A219">
        <v>2016</v>
      </c>
      <c r="B219">
        <v>8</v>
      </c>
      <c r="C219">
        <v>5</v>
      </c>
      <c r="D219">
        <f t="shared" si="25"/>
        <v>5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4210.6000000000004</v>
      </c>
      <c r="M219" s="13">
        <f t="shared" si="23"/>
        <v>715.80200000000013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4750.2</v>
      </c>
      <c r="O219" s="13">
        <f t="shared" si="24"/>
        <v>807.53399999999999</v>
      </c>
      <c r="P219">
        <v>42106</v>
      </c>
      <c r="Q219">
        <v>47502</v>
      </c>
      <c r="R219">
        <v>0.75205478184684027</v>
      </c>
      <c r="S219">
        <v>0.24794521815315981</v>
      </c>
      <c r="T219">
        <v>0.56799319783052338</v>
      </c>
      <c r="U219">
        <v>0.3053874045865978</v>
      </c>
      <c r="V219">
        <v>0.16632713961748721</v>
      </c>
      <c r="W219" s="2">
        <v>1220</v>
      </c>
      <c r="X219" s="2">
        <f t="shared" si="26"/>
        <v>-94</v>
      </c>
      <c r="Y219">
        <v>1149</v>
      </c>
      <c r="Z219">
        <v>1412.2470964237309</v>
      </c>
      <c r="AA219">
        <v>1412.2470964237309</v>
      </c>
      <c r="AB219" s="9">
        <v>28.4</v>
      </c>
      <c r="AC219">
        <v>0</v>
      </c>
      <c r="AD219">
        <f t="shared" si="27"/>
        <v>0</v>
      </c>
    </row>
    <row r="220" spans="1:30" x14ac:dyDescent="0.6">
      <c r="A220">
        <v>2016</v>
      </c>
      <c r="B220">
        <v>8</v>
      </c>
      <c r="C220">
        <v>6</v>
      </c>
      <c r="D220">
        <f t="shared" si="25"/>
        <v>6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4519.5</v>
      </c>
      <c r="M220" s="13">
        <f t="shared" si="23"/>
        <v>768.31500000000005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4907.4000000000005</v>
      </c>
      <c r="O220" s="13">
        <f t="shared" si="24"/>
        <v>834.25800000000015</v>
      </c>
      <c r="P220">
        <v>45195</v>
      </c>
      <c r="Q220">
        <v>49074</v>
      </c>
      <c r="R220">
        <v>0.759394931132786</v>
      </c>
      <c r="S220">
        <v>0.24060506886721389</v>
      </c>
      <c r="T220">
        <v>0.50116235285213984</v>
      </c>
      <c r="U220">
        <v>0.32452518714033629</v>
      </c>
      <c r="V220">
        <v>0.22588444146456771</v>
      </c>
      <c r="W220" s="2">
        <v>1339</v>
      </c>
      <c r="X220" s="2">
        <f t="shared" si="26"/>
        <v>119</v>
      </c>
      <c r="Y220">
        <v>1149</v>
      </c>
      <c r="Z220">
        <v>1356.4846615968829</v>
      </c>
      <c r="AA220">
        <v>1356.4846615968829</v>
      </c>
      <c r="AB220" s="9">
        <v>28.7</v>
      </c>
      <c r="AC220">
        <v>0</v>
      </c>
      <c r="AD220">
        <f t="shared" si="27"/>
        <v>0</v>
      </c>
    </row>
    <row r="221" spans="1:30" x14ac:dyDescent="0.6">
      <c r="A221">
        <v>2016</v>
      </c>
      <c r="B221">
        <v>8</v>
      </c>
      <c r="C221">
        <v>7</v>
      </c>
      <c r="D221">
        <f t="shared" si="25"/>
        <v>7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4743.6000000000004</v>
      </c>
      <c r="M221" s="13">
        <f t="shared" si="23"/>
        <v>806.41200000000015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4861.3</v>
      </c>
      <c r="O221" s="13">
        <f t="shared" si="24"/>
        <v>826.42100000000005</v>
      </c>
      <c r="P221">
        <v>47436</v>
      </c>
      <c r="Q221">
        <v>48613</v>
      </c>
      <c r="R221">
        <v>0.74200735308880927</v>
      </c>
      <c r="S221">
        <v>0.25799264691119073</v>
      </c>
      <c r="T221">
        <v>0.5162155618264832</v>
      </c>
      <c r="U221">
        <v>0.35448054746656221</v>
      </c>
      <c r="V221">
        <v>0.25808174554905089</v>
      </c>
      <c r="W221" s="2">
        <v>1342</v>
      </c>
      <c r="X221" s="2">
        <f t="shared" si="26"/>
        <v>3</v>
      </c>
      <c r="Y221">
        <v>1149</v>
      </c>
      <c r="Z221">
        <v>1457.809551932512</v>
      </c>
      <c r="AA221">
        <v>1457.809551932512</v>
      </c>
      <c r="AB221" s="9">
        <v>29</v>
      </c>
      <c r="AC221">
        <v>1.6</v>
      </c>
      <c r="AD221">
        <f t="shared" si="27"/>
        <v>46.400000000000006</v>
      </c>
    </row>
    <row r="222" spans="1:30" x14ac:dyDescent="0.6">
      <c r="A222">
        <v>2016</v>
      </c>
      <c r="B222">
        <v>8</v>
      </c>
      <c r="C222">
        <v>8</v>
      </c>
      <c r="D222">
        <f t="shared" si="25"/>
        <v>1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6969.5999999999995</v>
      </c>
      <c r="M222" s="13">
        <f t="shared" si="23"/>
        <v>1184.8319999999999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6736.3499999999995</v>
      </c>
      <c r="O222" s="13">
        <f t="shared" si="24"/>
        <v>1145.1795</v>
      </c>
      <c r="P222">
        <v>46464</v>
      </c>
      <c r="Q222">
        <v>44909</v>
      </c>
      <c r="R222">
        <v>0.78215989235844363</v>
      </c>
      <c r="S222">
        <v>0.21784010764155631</v>
      </c>
      <c r="T222">
        <v>0.52912354662719929</v>
      </c>
      <c r="U222">
        <v>0.31563602675197799</v>
      </c>
      <c r="V222">
        <v>0.27737472713813821</v>
      </c>
      <c r="W222" s="2">
        <v>1164</v>
      </c>
      <c r="X222" s="2">
        <f t="shared" si="26"/>
        <v>-178</v>
      </c>
      <c r="Y222">
        <v>1149</v>
      </c>
      <c r="Z222">
        <v>1289.1113130574361</v>
      </c>
      <c r="AA222">
        <v>1289.1113130574361</v>
      </c>
      <c r="AB222" s="9">
        <v>29.1</v>
      </c>
      <c r="AC222">
        <v>0</v>
      </c>
      <c r="AD222">
        <f t="shared" si="27"/>
        <v>0</v>
      </c>
    </row>
    <row r="223" spans="1:30" x14ac:dyDescent="0.6">
      <c r="A223">
        <v>2016</v>
      </c>
      <c r="B223">
        <v>8</v>
      </c>
      <c r="C223">
        <v>9</v>
      </c>
      <c r="D223">
        <f t="shared" si="25"/>
        <v>2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6355.8</v>
      </c>
      <c r="M223" s="13">
        <f t="shared" si="23"/>
        <v>1080.4860000000001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6793.3499999999995</v>
      </c>
      <c r="O223" s="13">
        <f t="shared" si="24"/>
        <v>1154.8695</v>
      </c>
      <c r="P223">
        <v>42372</v>
      </c>
      <c r="Q223">
        <v>45289</v>
      </c>
      <c r="R223">
        <v>0.80158683001820252</v>
      </c>
      <c r="S223">
        <v>0.19841316998179739</v>
      </c>
      <c r="T223">
        <v>0.53017716851050189</v>
      </c>
      <c r="U223">
        <v>0.3241459412047647</v>
      </c>
      <c r="V223">
        <v>0.30862499882107719</v>
      </c>
      <c r="W223" s="2">
        <v>1289</v>
      </c>
      <c r="X223" s="2">
        <f t="shared" si="26"/>
        <v>125</v>
      </c>
      <c r="Y223">
        <v>1149</v>
      </c>
      <c r="Z223">
        <v>1203.8768194184711</v>
      </c>
      <c r="AA223">
        <v>1289</v>
      </c>
      <c r="AB223" s="9">
        <v>29.3</v>
      </c>
      <c r="AC223">
        <v>0</v>
      </c>
      <c r="AD223">
        <f t="shared" si="27"/>
        <v>0</v>
      </c>
    </row>
    <row r="224" spans="1:30" x14ac:dyDescent="0.6">
      <c r="A224">
        <v>2016</v>
      </c>
      <c r="B224">
        <v>8</v>
      </c>
      <c r="C224">
        <v>10</v>
      </c>
      <c r="D224">
        <f t="shared" si="25"/>
        <v>3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6974.25</v>
      </c>
      <c r="M224" s="13">
        <f t="shared" si="23"/>
        <v>1185.6225000000002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7000.2</v>
      </c>
      <c r="O224" s="13">
        <f t="shared" si="24"/>
        <v>1190.0340000000001</v>
      </c>
      <c r="P224">
        <v>46495</v>
      </c>
      <c r="Q224">
        <v>46668</v>
      </c>
      <c r="R224">
        <v>0.77828628407044576</v>
      </c>
      <c r="S224">
        <v>0.2217137159295543</v>
      </c>
      <c r="T224">
        <v>0.5737807788037963</v>
      </c>
      <c r="U224">
        <v>0.33549316661589668</v>
      </c>
      <c r="V224">
        <v>0.25781787443676563</v>
      </c>
      <c r="W224" s="2">
        <v>1413</v>
      </c>
      <c r="X224" s="2">
        <f t="shared" si="26"/>
        <v>124</v>
      </c>
      <c r="Y224">
        <v>1149</v>
      </c>
      <c r="Z224">
        <v>1411.653417159416</v>
      </c>
      <c r="AA224">
        <v>1413</v>
      </c>
      <c r="AB224" s="9">
        <v>29.1</v>
      </c>
      <c r="AC224">
        <v>0</v>
      </c>
      <c r="AD224">
        <f t="shared" si="27"/>
        <v>0</v>
      </c>
    </row>
    <row r="225" spans="1:30" x14ac:dyDescent="0.6">
      <c r="A225">
        <v>2016</v>
      </c>
      <c r="B225">
        <v>8</v>
      </c>
      <c r="C225">
        <v>11</v>
      </c>
      <c r="D225">
        <f t="shared" si="25"/>
        <v>4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21"/>
        <v>0</v>
      </c>
      <c r="I225">
        <f t="shared" si="22"/>
        <v>0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7241.7</v>
      </c>
      <c r="M225" s="13">
        <f t="shared" si="23"/>
        <v>1231.0890000000002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6837.75</v>
      </c>
      <c r="O225" s="13">
        <f t="shared" si="24"/>
        <v>1162.4175</v>
      </c>
      <c r="P225">
        <v>48278</v>
      </c>
      <c r="Q225">
        <v>45585</v>
      </c>
      <c r="R225">
        <v>0.72938450404182453</v>
      </c>
      <c r="S225">
        <v>0.27061549595817552</v>
      </c>
      <c r="T225">
        <v>0.52192532011142811</v>
      </c>
      <c r="U225">
        <v>0.3058486068847599</v>
      </c>
      <c r="V225">
        <v>9.9280656004415116E-2</v>
      </c>
      <c r="W225" s="2">
        <v>1412</v>
      </c>
      <c r="X225" s="2">
        <f t="shared" si="26"/>
        <v>-1</v>
      </c>
      <c r="Y225">
        <v>1149</v>
      </c>
      <c r="Z225">
        <v>1455.769370473346</v>
      </c>
      <c r="AA225">
        <v>1455.769370473346</v>
      </c>
      <c r="AB225" s="9">
        <v>30.2</v>
      </c>
      <c r="AC225">
        <v>0</v>
      </c>
      <c r="AD225">
        <f t="shared" si="27"/>
        <v>0</v>
      </c>
    </row>
    <row r="226" spans="1:30" x14ac:dyDescent="0.6">
      <c r="A226">
        <v>2016</v>
      </c>
      <c r="B226">
        <v>8</v>
      </c>
      <c r="C226">
        <v>12</v>
      </c>
      <c r="D226">
        <f t="shared" si="25"/>
        <v>5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21"/>
        <v>0</v>
      </c>
      <c r="I226">
        <f t="shared" si="22"/>
        <v>0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4744.4000000000005</v>
      </c>
      <c r="M226" s="13">
        <f t="shared" si="23"/>
        <v>806.54800000000012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4532</v>
      </c>
      <c r="O226" s="13">
        <f t="shared" si="24"/>
        <v>770.44</v>
      </c>
      <c r="P226">
        <v>47444</v>
      </c>
      <c r="Q226">
        <v>45320</v>
      </c>
      <c r="R226">
        <v>0.78025858607806364</v>
      </c>
      <c r="S226">
        <v>0.21974141392193641</v>
      </c>
      <c r="T226">
        <v>0.51275813450970087</v>
      </c>
      <c r="U226">
        <v>0.3380860063644438</v>
      </c>
      <c r="V226">
        <v>0.1209411514062734</v>
      </c>
      <c r="W226" s="2">
        <v>1213</v>
      </c>
      <c r="X226" s="2">
        <f t="shared" si="26"/>
        <v>-199</v>
      </c>
      <c r="Y226">
        <v>1149</v>
      </c>
      <c r="Z226">
        <v>1353.81531217209</v>
      </c>
      <c r="AA226">
        <v>1353.81531217209</v>
      </c>
      <c r="AB226" s="9">
        <v>30.5</v>
      </c>
      <c r="AC226">
        <v>0</v>
      </c>
      <c r="AD226">
        <f t="shared" si="27"/>
        <v>0</v>
      </c>
    </row>
    <row r="227" spans="1:30" x14ac:dyDescent="0.6">
      <c r="A227">
        <v>2016</v>
      </c>
      <c r="B227">
        <v>8</v>
      </c>
      <c r="C227">
        <v>13</v>
      </c>
      <c r="D227">
        <f t="shared" si="25"/>
        <v>6</v>
      </c>
      <c r="E227" t="s">
        <v>23</v>
      </c>
      <c r="F227" t="s">
        <v>13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-2</v>
      </c>
      <c r="H227">
        <f t="shared" si="21"/>
        <v>0</v>
      </c>
      <c r="I227">
        <f t="shared" si="22"/>
        <v>1</v>
      </c>
      <c r="J227" s="12" t="s">
        <v>62</v>
      </c>
      <c r="K227" s="12"/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4969.9000000000005</v>
      </c>
      <c r="M227" s="13">
        <f t="shared" si="23"/>
        <v>844.88300000000015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4849.2</v>
      </c>
      <c r="O227" s="13">
        <f t="shared" si="24"/>
        <v>824.36400000000003</v>
      </c>
      <c r="P227">
        <v>49699</v>
      </c>
      <c r="Q227">
        <v>48492</v>
      </c>
      <c r="R227">
        <v>0.73896811581263611</v>
      </c>
      <c r="S227">
        <v>0.26103188418736389</v>
      </c>
      <c r="T227">
        <v>0.43626892427118091</v>
      </c>
      <c r="U227">
        <v>0.32100154569907258</v>
      </c>
      <c r="V227">
        <v>9.8810261154170978E-2</v>
      </c>
      <c r="W227" s="2">
        <v>1457</v>
      </c>
      <c r="X227" s="2">
        <f t="shared" si="26"/>
        <v>244</v>
      </c>
      <c r="Y227">
        <v>1149</v>
      </c>
      <c r="Z227">
        <v>1528.1688860927441</v>
      </c>
      <c r="AA227">
        <v>1528.1688860927441</v>
      </c>
      <c r="AB227" s="9">
        <v>30.5</v>
      </c>
      <c r="AC227">
        <v>0</v>
      </c>
      <c r="AD227">
        <f t="shared" si="27"/>
        <v>0</v>
      </c>
    </row>
    <row r="228" spans="1:30" x14ac:dyDescent="0.6">
      <c r="A228">
        <v>2016</v>
      </c>
      <c r="B228">
        <v>8</v>
      </c>
      <c r="C228">
        <v>14</v>
      </c>
      <c r="D228">
        <f t="shared" si="25"/>
        <v>7</v>
      </c>
      <c r="E228" t="s">
        <v>23</v>
      </c>
      <c r="F228" t="s">
        <v>14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-1</v>
      </c>
      <c r="H228">
        <f t="shared" si="21"/>
        <v>0</v>
      </c>
      <c r="I228">
        <f t="shared" si="22"/>
        <v>1</v>
      </c>
      <c r="J228" s="12" t="s">
        <v>62</v>
      </c>
      <c r="K228" s="12"/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4724.5</v>
      </c>
      <c r="M228" s="13">
        <f t="shared" si="23"/>
        <v>803.16500000000008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4783.4000000000005</v>
      </c>
      <c r="O228" s="13">
        <f t="shared" si="24"/>
        <v>813.17800000000011</v>
      </c>
      <c r="P228">
        <v>47245</v>
      </c>
      <c r="Q228">
        <v>47834</v>
      </c>
      <c r="R228">
        <v>0.82093074806379152</v>
      </c>
      <c r="S228">
        <v>0.17906925193620851</v>
      </c>
      <c r="T228">
        <v>0.4953437576109665</v>
      </c>
      <c r="U228">
        <v>0.35783048087396052</v>
      </c>
      <c r="V228">
        <v>6.6038818952677991E-2</v>
      </c>
      <c r="W228" s="2">
        <v>1479</v>
      </c>
      <c r="X228" s="2">
        <f t="shared" si="26"/>
        <v>22</v>
      </c>
      <c r="Y228">
        <v>1149</v>
      </c>
      <c r="Z228">
        <v>1460.949215250258</v>
      </c>
      <c r="AA228">
        <v>1479</v>
      </c>
      <c r="AB228" s="9">
        <v>30.6</v>
      </c>
      <c r="AC228">
        <v>0</v>
      </c>
      <c r="AD228">
        <f t="shared" si="27"/>
        <v>0</v>
      </c>
    </row>
    <row r="229" spans="1:30" x14ac:dyDescent="0.6">
      <c r="A229">
        <v>2016</v>
      </c>
      <c r="B229">
        <v>8</v>
      </c>
      <c r="C229">
        <v>15</v>
      </c>
      <c r="D229">
        <f t="shared" si="25"/>
        <v>1</v>
      </c>
      <c r="E229" t="s">
        <v>76</v>
      </c>
      <c r="F229" t="s">
        <v>75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21"/>
        <v>1</v>
      </c>
      <c r="I229">
        <f t="shared" si="22"/>
        <v>1</v>
      </c>
      <c r="J229" s="12" t="s">
        <v>62</v>
      </c>
      <c r="K229" s="12"/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4561</v>
      </c>
      <c r="M229" s="12">
        <f t="shared" si="23"/>
        <v>775.37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4806.3</v>
      </c>
      <c r="O229" s="12">
        <f t="shared" si="24"/>
        <v>817.07100000000014</v>
      </c>
      <c r="P229">
        <v>45610</v>
      </c>
      <c r="Q229">
        <v>48063</v>
      </c>
      <c r="R229">
        <v>0.83431436671758474</v>
      </c>
      <c r="S229">
        <v>0.1656856332824152</v>
      </c>
      <c r="T229">
        <v>0.53814312006303011</v>
      </c>
      <c r="U229">
        <v>0.32857639682418083</v>
      </c>
      <c r="V229">
        <v>8.2573680889090936E-2</v>
      </c>
      <c r="W229" s="2">
        <v>1286</v>
      </c>
      <c r="X229" s="2">
        <f t="shared" si="26"/>
        <v>-193</v>
      </c>
      <c r="Y229">
        <v>1149</v>
      </c>
      <c r="Z229">
        <v>1367.449714484093</v>
      </c>
      <c r="AA229">
        <v>1367.449714484093</v>
      </c>
      <c r="AB229" s="9">
        <v>30.5</v>
      </c>
      <c r="AC229">
        <v>0</v>
      </c>
      <c r="AD229">
        <f t="shared" si="27"/>
        <v>0</v>
      </c>
    </row>
    <row r="230" spans="1:30" x14ac:dyDescent="0.6">
      <c r="A230">
        <v>2016</v>
      </c>
      <c r="B230">
        <v>8</v>
      </c>
      <c r="C230">
        <v>16</v>
      </c>
      <c r="D230">
        <f t="shared" si="25"/>
        <v>2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21"/>
        <v>0</v>
      </c>
      <c r="I230">
        <f t="shared" si="22"/>
        <v>0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6774.5999999999995</v>
      </c>
      <c r="M230" s="13">
        <f t="shared" si="23"/>
        <v>1151.682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7077</v>
      </c>
      <c r="O230" s="13">
        <f t="shared" si="24"/>
        <v>1203.0900000000001</v>
      </c>
      <c r="P230">
        <v>45164</v>
      </c>
      <c r="Q230">
        <v>47180</v>
      </c>
      <c r="R230">
        <v>0.73706921399952785</v>
      </c>
      <c r="S230">
        <v>0.26293078600047209</v>
      </c>
      <c r="T230">
        <v>0.51569835193393965</v>
      </c>
      <c r="U230">
        <v>0.30097715833210131</v>
      </c>
      <c r="V230">
        <v>0.1202099634882276</v>
      </c>
      <c r="W230" s="2">
        <v>1143</v>
      </c>
      <c r="X230" s="2">
        <f t="shared" si="26"/>
        <v>-143</v>
      </c>
      <c r="Y230">
        <v>1149</v>
      </c>
      <c r="Z230">
        <v>1339.4639216000051</v>
      </c>
      <c r="AA230">
        <v>1143</v>
      </c>
      <c r="AB230" s="9">
        <v>30</v>
      </c>
      <c r="AC230">
        <v>0</v>
      </c>
      <c r="AD230">
        <f t="shared" si="27"/>
        <v>0</v>
      </c>
    </row>
    <row r="231" spans="1:30" x14ac:dyDescent="0.6">
      <c r="A231">
        <v>2016</v>
      </c>
      <c r="B231">
        <v>8</v>
      </c>
      <c r="C231">
        <v>17</v>
      </c>
      <c r="D231">
        <f t="shared" si="25"/>
        <v>3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21"/>
        <v>0</v>
      </c>
      <c r="I231">
        <f t="shared" si="22"/>
        <v>0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6397.2</v>
      </c>
      <c r="M231" s="13">
        <f t="shared" si="23"/>
        <v>1087.5240000000001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7150.05</v>
      </c>
      <c r="O231" s="13">
        <f t="shared" si="24"/>
        <v>1215.5085000000001</v>
      </c>
      <c r="P231">
        <v>42648</v>
      </c>
      <c r="Q231">
        <v>47667</v>
      </c>
      <c r="R231">
        <v>0.80728344246562589</v>
      </c>
      <c r="S231">
        <v>0.19271655753437411</v>
      </c>
      <c r="T231">
        <v>0.52397659354755932</v>
      </c>
      <c r="U231">
        <v>0.37770898887130622</v>
      </c>
      <c r="V231">
        <v>0.1165942325533635</v>
      </c>
      <c r="W231" s="2">
        <v>1302</v>
      </c>
      <c r="X231" s="2">
        <f t="shared" si="26"/>
        <v>159</v>
      </c>
      <c r="Y231">
        <v>1149</v>
      </c>
      <c r="Z231">
        <v>1208.111249686491</v>
      </c>
      <c r="AA231">
        <v>1302</v>
      </c>
      <c r="AB231" s="9">
        <v>29</v>
      </c>
      <c r="AC231">
        <v>0</v>
      </c>
      <c r="AD231">
        <f t="shared" si="27"/>
        <v>0</v>
      </c>
    </row>
    <row r="232" spans="1:30" x14ac:dyDescent="0.6">
      <c r="A232">
        <v>2016</v>
      </c>
      <c r="B232">
        <v>8</v>
      </c>
      <c r="C232">
        <v>18</v>
      </c>
      <c r="D232">
        <f t="shared" si="25"/>
        <v>4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6350.7</v>
      </c>
      <c r="M232" s="13">
        <f t="shared" si="23"/>
        <v>1079.6190000000001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7022.55</v>
      </c>
      <c r="O232" s="13">
        <f t="shared" si="24"/>
        <v>1193.8335000000002</v>
      </c>
      <c r="P232">
        <v>42338</v>
      </c>
      <c r="Q232">
        <v>46817</v>
      </c>
      <c r="R232">
        <v>0.74914357336587745</v>
      </c>
      <c r="S232">
        <v>0.25085642663412261</v>
      </c>
      <c r="T232">
        <v>0.51004200258561827</v>
      </c>
      <c r="U232">
        <v>0.30954522220800618</v>
      </c>
      <c r="V232">
        <v>0.25029357002033897</v>
      </c>
      <c r="W232" s="2">
        <v>1367</v>
      </c>
      <c r="X232" s="2">
        <f t="shared" si="26"/>
        <v>65</v>
      </c>
      <c r="Y232">
        <v>1149</v>
      </c>
      <c r="Z232">
        <v>1298.84769015034</v>
      </c>
      <c r="AA232">
        <v>1367</v>
      </c>
      <c r="AB232" s="9">
        <v>29.6</v>
      </c>
      <c r="AC232">
        <v>0</v>
      </c>
      <c r="AD232">
        <f t="shared" si="27"/>
        <v>0</v>
      </c>
    </row>
    <row r="233" spans="1:30" x14ac:dyDescent="0.6">
      <c r="A233">
        <v>2016</v>
      </c>
      <c r="B233">
        <v>8</v>
      </c>
      <c r="C233">
        <v>19</v>
      </c>
      <c r="D233">
        <f t="shared" si="25"/>
        <v>5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4290.8</v>
      </c>
      <c r="M233" s="13">
        <f t="shared" si="23"/>
        <v>729.43600000000004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4595.6000000000004</v>
      </c>
      <c r="O233" s="13">
        <f t="shared" si="24"/>
        <v>781.25200000000007</v>
      </c>
      <c r="P233">
        <v>42908</v>
      </c>
      <c r="Q233">
        <v>45956</v>
      </c>
      <c r="R233">
        <v>0.77664802959830614</v>
      </c>
      <c r="S233">
        <v>0.22335197040169391</v>
      </c>
      <c r="T233">
        <v>0.57743579888321328</v>
      </c>
      <c r="U233">
        <v>0.32877753044608499</v>
      </c>
      <c r="V233">
        <v>0.1647635072140452</v>
      </c>
      <c r="W233" s="2">
        <v>1374</v>
      </c>
      <c r="X233" s="2">
        <f t="shared" si="26"/>
        <v>7</v>
      </c>
      <c r="Y233">
        <v>1149</v>
      </c>
      <c r="Z233">
        <v>1363.823336631591</v>
      </c>
      <c r="AA233">
        <v>1374</v>
      </c>
      <c r="AB233" s="9">
        <v>28.7</v>
      </c>
      <c r="AC233">
        <v>4.5</v>
      </c>
      <c r="AD233">
        <f t="shared" si="27"/>
        <v>129.15</v>
      </c>
    </row>
    <row r="234" spans="1:30" x14ac:dyDescent="0.6">
      <c r="A234">
        <v>2016</v>
      </c>
      <c r="B234">
        <v>8</v>
      </c>
      <c r="C234">
        <v>20</v>
      </c>
      <c r="D234">
        <f t="shared" si="25"/>
        <v>6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4381.3</v>
      </c>
      <c r="M234" s="13">
        <f t="shared" si="23"/>
        <v>744.82100000000014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4585.9000000000005</v>
      </c>
      <c r="O234" s="13">
        <f t="shared" si="24"/>
        <v>779.60300000000018</v>
      </c>
      <c r="P234">
        <v>43813</v>
      </c>
      <c r="Q234">
        <v>45859</v>
      </c>
      <c r="R234">
        <v>0.76118574892254021</v>
      </c>
      <c r="S234">
        <v>0.23881425107745971</v>
      </c>
      <c r="T234">
        <v>0.45752985799621732</v>
      </c>
      <c r="U234">
        <v>0.33292591979499858</v>
      </c>
      <c r="V234">
        <v>0.1254678774154146</v>
      </c>
      <c r="W234" s="2">
        <v>1417</v>
      </c>
      <c r="X234" s="2">
        <f t="shared" si="26"/>
        <v>43</v>
      </c>
      <c r="Y234">
        <v>1149</v>
      </c>
      <c r="Z234">
        <v>1253.946656930181</v>
      </c>
      <c r="AA234">
        <v>1417</v>
      </c>
      <c r="AB234" s="9">
        <v>28.8</v>
      </c>
      <c r="AC234">
        <v>0</v>
      </c>
      <c r="AD234">
        <f t="shared" si="27"/>
        <v>0</v>
      </c>
    </row>
    <row r="235" spans="1:30" x14ac:dyDescent="0.6">
      <c r="A235">
        <v>2016</v>
      </c>
      <c r="B235">
        <v>8</v>
      </c>
      <c r="C235">
        <v>21</v>
      </c>
      <c r="D235">
        <f t="shared" si="25"/>
        <v>7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4724.1000000000004</v>
      </c>
      <c r="M235" s="13">
        <f t="shared" si="23"/>
        <v>803.09700000000009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4553.7</v>
      </c>
      <c r="O235" s="13">
        <f t="shared" si="24"/>
        <v>774.12900000000002</v>
      </c>
      <c r="P235">
        <v>47241</v>
      </c>
      <c r="Q235">
        <v>45537</v>
      </c>
      <c r="R235">
        <v>0.75937332564004079</v>
      </c>
      <c r="S235">
        <v>0.24062667435995919</v>
      </c>
      <c r="T235">
        <v>0.47831325504022049</v>
      </c>
      <c r="U235">
        <v>0.37746349996723849</v>
      </c>
      <c r="V235">
        <v>0.23063165260663779</v>
      </c>
      <c r="W235" s="2">
        <v>1492</v>
      </c>
      <c r="X235" s="2">
        <f t="shared" si="26"/>
        <v>75</v>
      </c>
      <c r="Y235">
        <v>1149</v>
      </c>
      <c r="Z235">
        <v>1372.0995858898041</v>
      </c>
      <c r="AA235">
        <v>1492</v>
      </c>
      <c r="AB235" s="9">
        <v>28.7</v>
      </c>
      <c r="AC235">
        <v>0</v>
      </c>
      <c r="AD235">
        <f t="shared" si="27"/>
        <v>0</v>
      </c>
    </row>
    <row r="236" spans="1:30" x14ac:dyDescent="0.6">
      <c r="A236">
        <v>2016</v>
      </c>
      <c r="B236">
        <v>8</v>
      </c>
      <c r="C236">
        <v>22</v>
      </c>
      <c r="D236">
        <f t="shared" si="25"/>
        <v>1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7040.25</v>
      </c>
      <c r="M236" s="13">
        <f t="shared" si="23"/>
        <v>1196.8425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6447</v>
      </c>
      <c r="O236" s="13">
        <f t="shared" si="24"/>
        <v>1095.99</v>
      </c>
      <c r="P236">
        <v>46935</v>
      </c>
      <c r="Q236">
        <v>42980</v>
      </c>
      <c r="R236">
        <v>0.7664206872997944</v>
      </c>
      <c r="S236">
        <v>0.2335793127002056</v>
      </c>
      <c r="T236">
        <v>0.53297788782191391</v>
      </c>
      <c r="U236">
        <v>0.3089447416500265</v>
      </c>
      <c r="V236">
        <v>0.16455593025883539</v>
      </c>
      <c r="W236" s="2">
        <v>1263</v>
      </c>
      <c r="X236" s="2">
        <f t="shared" si="26"/>
        <v>-229</v>
      </c>
      <c r="Y236">
        <v>1149</v>
      </c>
      <c r="Z236">
        <v>1330.8137976613391</v>
      </c>
      <c r="AA236">
        <v>1330.8137976613391</v>
      </c>
      <c r="AB236" s="9">
        <v>29.4</v>
      </c>
      <c r="AC236">
        <v>0</v>
      </c>
      <c r="AD236">
        <f t="shared" si="27"/>
        <v>0</v>
      </c>
    </row>
    <row r="237" spans="1:30" x14ac:dyDescent="0.6">
      <c r="A237">
        <v>2016</v>
      </c>
      <c r="B237">
        <v>8</v>
      </c>
      <c r="C237">
        <v>23</v>
      </c>
      <c r="D237">
        <f t="shared" si="25"/>
        <v>2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6954.75</v>
      </c>
      <c r="M237" s="13">
        <f t="shared" si="23"/>
        <v>1182.3075000000001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6472.8</v>
      </c>
      <c r="O237" s="13">
        <f t="shared" si="24"/>
        <v>1100.3760000000002</v>
      </c>
      <c r="P237">
        <v>46365</v>
      </c>
      <c r="Q237">
        <v>43152</v>
      </c>
      <c r="R237">
        <v>0.76498601922458809</v>
      </c>
      <c r="S237">
        <v>0.23501398077541191</v>
      </c>
      <c r="T237">
        <v>0.50981493831082125</v>
      </c>
      <c r="U237">
        <v>0.31354922441493449</v>
      </c>
      <c r="V237">
        <v>0.13075528781965681</v>
      </c>
      <c r="W237" s="2">
        <v>1361</v>
      </c>
      <c r="X237" s="2">
        <f t="shared" si="26"/>
        <v>98</v>
      </c>
      <c r="Y237">
        <v>1149</v>
      </c>
      <c r="Z237">
        <v>1304.0834680331111</v>
      </c>
      <c r="AA237">
        <v>1361</v>
      </c>
      <c r="AB237" s="9">
        <v>29</v>
      </c>
      <c r="AC237">
        <v>0</v>
      </c>
      <c r="AD237">
        <f t="shared" si="27"/>
        <v>0</v>
      </c>
    </row>
    <row r="238" spans="1:30" x14ac:dyDescent="0.6">
      <c r="A238">
        <v>2016</v>
      </c>
      <c r="B238">
        <v>8</v>
      </c>
      <c r="C238">
        <v>24</v>
      </c>
      <c r="D238">
        <f t="shared" si="25"/>
        <v>3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6942.75</v>
      </c>
      <c r="M238" s="13">
        <f t="shared" si="23"/>
        <v>1180.2675000000002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6829.95</v>
      </c>
      <c r="O238" s="13">
        <f t="shared" si="24"/>
        <v>1161.0915</v>
      </c>
      <c r="P238">
        <v>46285</v>
      </c>
      <c r="Q238">
        <v>45533</v>
      </c>
      <c r="R238">
        <v>0.77819920502436246</v>
      </c>
      <c r="S238">
        <v>0.22180079497563751</v>
      </c>
      <c r="T238">
        <v>0.49748740974693789</v>
      </c>
      <c r="U238">
        <v>0.35948600352531712</v>
      </c>
      <c r="V238">
        <v>0.20757029952716941</v>
      </c>
      <c r="W238" s="2">
        <v>1504</v>
      </c>
      <c r="X238" s="2">
        <f t="shared" si="26"/>
        <v>143</v>
      </c>
      <c r="Y238">
        <v>1149</v>
      </c>
      <c r="Z238">
        <v>1280.5117302898509</v>
      </c>
      <c r="AA238">
        <v>1504</v>
      </c>
      <c r="AB238" s="9">
        <v>28</v>
      </c>
      <c r="AC238">
        <v>0</v>
      </c>
      <c r="AD238">
        <f t="shared" si="27"/>
        <v>0</v>
      </c>
    </row>
    <row r="239" spans="1:30" x14ac:dyDescent="0.6">
      <c r="A239">
        <v>2016</v>
      </c>
      <c r="B239">
        <v>8</v>
      </c>
      <c r="C239">
        <v>25</v>
      </c>
      <c r="D239">
        <f t="shared" si="25"/>
        <v>4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6991.3499999999995</v>
      </c>
      <c r="M239" s="13">
        <f t="shared" si="23"/>
        <v>1188.5295000000001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7102.2</v>
      </c>
      <c r="O239" s="13">
        <f t="shared" si="24"/>
        <v>1207.374</v>
      </c>
      <c r="P239">
        <v>46609</v>
      </c>
      <c r="Q239">
        <v>47348</v>
      </c>
      <c r="R239">
        <v>0.78218739136301285</v>
      </c>
      <c r="S239">
        <v>0.21781260863698709</v>
      </c>
      <c r="T239">
        <v>0.49490017377387441</v>
      </c>
      <c r="U239">
        <v>0.31940162846699022</v>
      </c>
      <c r="V239">
        <v>0.19980768632531759</v>
      </c>
      <c r="W239" s="2">
        <v>1374</v>
      </c>
      <c r="X239" s="2">
        <f t="shared" si="26"/>
        <v>-130</v>
      </c>
      <c r="Y239">
        <v>1149</v>
      </c>
      <c r="Z239">
        <v>1293.548284400443</v>
      </c>
      <c r="AA239">
        <v>1374</v>
      </c>
      <c r="AB239" s="9">
        <v>28.1</v>
      </c>
      <c r="AC239">
        <v>0</v>
      </c>
      <c r="AD239">
        <f t="shared" si="27"/>
        <v>0</v>
      </c>
    </row>
    <row r="240" spans="1:30" x14ac:dyDescent="0.6">
      <c r="A240">
        <v>2016</v>
      </c>
      <c r="B240">
        <v>8</v>
      </c>
      <c r="C240">
        <v>26</v>
      </c>
      <c r="D240">
        <f t="shared" si="25"/>
        <v>5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4425.4000000000005</v>
      </c>
      <c r="M240" s="13">
        <f t="shared" si="23"/>
        <v>752.3180000000001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4679.8</v>
      </c>
      <c r="O240" s="13">
        <f t="shared" si="24"/>
        <v>795.56600000000014</v>
      </c>
      <c r="P240">
        <v>44254</v>
      </c>
      <c r="Q240">
        <v>46798</v>
      </c>
      <c r="R240">
        <v>0.80047174547845223</v>
      </c>
      <c r="S240">
        <v>0.19952825452154771</v>
      </c>
      <c r="T240">
        <v>0.55648646157769854</v>
      </c>
      <c r="U240">
        <v>0.33608118991408431</v>
      </c>
      <c r="V240">
        <v>0.10836945184136509</v>
      </c>
      <c r="W240" s="2">
        <v>1426</v>
      </c>
      <c r="X240" s="2">
        <f t="shared" si="26"/>
        <v>52</v>
      </c>
      <c r="Y240">
        <v>1149</v>
      </c>
      <c r="Z240">
        <v>1344.933034180968</v>
      </c>
      <c r="AA240">
        <v>1426</v>
      </c>
      <c r="AB240" s="9">
        <v>28.2</v>
      </c>
      <c r="AC240">
        <v>0</v>
      </c>
      <c r="AD240">
        <f t="shared" si="27"/>
        <v>0</v>
      </c>
    </row>
    <row r="241" spans="1:30" x14ac:dyDescent="0.6">
      <c r="A241">
        <v>2016</v>
      </c>
      <c r="B241">
        <v>8</v>
      </c>
      <c r="C241">
        <v>27</v>
      </c>
      <c r="D241">
        <f t="shared" si="25"/>
        <v>6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4702.8</v>
      </c>
      <c r="M241" s="13">
        <f t="shared" si="23"/>
        <v>799.47600000000011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4896.5</v>
      </c>
      <c r="O241" s="13">
        <f t="shared" si="24"/>
        <v>832.40500000000009</v>
      </c>
      <c r="P241">
        <v>47028</v>
      </c>
      <c r="Q241">
        <v>48965</v>
      </c>
      <c r="R241">
        <v>0.7588897014075533</v>
      </c>
      <c r="S241">
        <v>0.24111029859244679</v>
      </c>
      <c r="T241">
        <v>0.46543913094522299</v>
      </c>
      <c r="U241">
        <v>0.32308570026723932</v>
      </c>
      <c r="V241">
        <v>0.28287462716704698</v>
      </c>
      <c r="W241" s="2">
        <v>1607</v>
      </c>
      <c r="X241" s="2">
        <f t="shared" si="26"/>
        <v>181</v>
      </c>
      <c r="Y241">
        <v>1149</v>
      </c>
      <c r="Z241">
        <v>1286.5086339164891</v>
      </c>
      <c r="AA241">
        <v>1607</v>
      </c>
      <c r="AB241" s="9">
        <v>24.7</v>
      </c>
      <c r="AC241">
        <v>13</v>
      </c>
      <c r="AD241">
        <f t="shared" si="27"/>
        <v>321.09999999999997</v>
      </c>
    </row>
    <row r="242" spans="1:30" x14ac:dyDescent="0.6">
      <c r="A242">
        <v>2016</v>
      </c>
      <c r="B242">
        <v>8</v>
      </c>
      <c r="C242">
        <v>28</v>
      </c>
      <c r="D242">
        <f t="shared" si="25"/>
        <v>7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4734.1000000000004</v>
      </c>
      <c r="M242" s="13">
        <f t="shared" si="23"/>
        <v>804.79700000000014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4806.8</v>
      </c>
      <c r="O242" s="13">
        <f t="shared" si="24"/>
        <v>817.15600000000006</v>
      </c>
      <c r="P242">
        <v>47341</v>
      </c>
      <c r="Q242">
        <v>48068</v>
      </c>
      <c r="R242">
        <v>0.76860713918226653</v>
      </c>
      <c r="S242">
        <v>0.2313928608177335</v>
      </c>
      <c r="T242">
        <v>0.51072766388543378</v>
      </c>
      <c r="U242">
        <v>0.35980571577295839</v>
      </c>
      <c r="V242">
        <v>0.20660208557879081</v>
      </c>
      <c r="W242" s="2">
        <v>1623</v>
      </c>
      <c r="X242" s="2">
        <f t="shared" si="26"/>
        <v>16</v>
      </c>
      <c r="Y242">
        <v>1149</v>
      </c>
      <c r="Z242">
        <v>1306.785165858681</v>
      </c>
      <c r="AA242">
        <v>1623</v>
      </c>
      <c r="AB242" s="9">
        <v>22.8</v>
      </c>
      <c r="AC242">
        <v>49.6</v>
      </c>
      <c r="AD242">
        <f t="shared" si="27"/>
        <v>1130.8800000000001</v>
      </c>
    </row>
    <row r="243" spans="1:30" x14ac:dyDescent="0.6">
      <c r="A243">
        <v>2016</v>
      </c>
      <c r="B243">
        <v>8</v>
      </c>
      <c r="C243">
        <v>29</v>
      </c>
      <c r="D243">
        <f t="shared" si="25"/>
        <v>1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6797.55</v>
      </c>
      <c r="M243" s="13">
        <f t="shared" si="23"/>
        <v>1155.5835000000002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6952.8</v>
      </c>
      <c r="O243" s="13">
        <f t="shared" si="24"/>
        <v>1181.9760000000001</v>
      </c>
      <c r="P243">
        <v>45317</v>
      </c>
      <c r="Q243">
        <v>46352</v>
      </c>
      <c r="R243">
        <v>0.73917698398943898</v>
      </c>
      <c r="S243">
        <v>0.26082301601056102</v>
      </c>
      <c r="T243">
        <v>0.55526337988200059</v>
      </c>
      <c r="U243">
        <v>0.28964651769907962</v>
      </c>
      <c r="V243">
        <v>0.11670273658223811</v>
      </c>
      <c r="W243" s="2">
        <v>1337</v>
      </c>
      <c r="X243" s="2">
        <f t="shared" si="26"/>
        <v>-286</v>
      </c>
      <c r="Y243">
        <v>1149</v>
      </c>
      <c r="Z243">
        <v>1405.8298838367079</v>
      </c>
      <c r="AA243">
        <v>1405.8298838367079</v>
      </c>
      <c r="AB243" s="9">
        <v>24.1</v>
      </c>
      <c r="AC243">
        <v>0</v>
      </c>
      <c r="AD243">
        <f t="shared" si="27"/>
        <v>0</v>
      </c>
    </row>
    <row r="244" spans="1:30" x14ac:dyDescent="0.6">
      <c r="A244">
        <v>2016</v>
      </c>
      <c r="B244">
        <v>8</v>
      </c>
      <c r="C244">
        <v>30</v>
      </c>
      <c r="D244">
        <f t="shared" si="25"/>
        <v>2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5630.8499999999995</v>
      </c>
      <c r="M244" s="13">
        <f t="shared" si="23"/>
        <v>957.24450000000002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6688.95</v>
      </c>
      <c r="O244" s="13">
        <f t="shared" si="24"/>
        <v>1137.1215</v>
      </c>
      <c r="P244">
        <v>37539</v>
      </c>
      <c r="Q244">
        <v>44593</v>
      </c>
      <c r="R244">
        <v>0.7859051612642648</v>
      </c>
      <c r="S244">
        <v>0.2140948387357352</v>
      </c>
      <c r="T244">
        <v>0.49374669944798488</v>
      </c>
      <c r="U244">
        <v>0.3201740804568986</v>
      </c>
      <c r="V244">
        <v>0.1197144304966313</v>
      </c>
      <c r="W244" s="2">
        <v>1349</v>
      </c>
      <c r="X244" s="2">
        <f t="shared" si="26"/>
        <v>12</v>
      </c>
      <c r="Y244">
        <v>1149</v>
      </c>
      <c r="Z244">
        <v>1097.441651419331</v>
      </c>
      <c r="AA244">
        <v>1349</v>
      </c>
      <c r="AB244" s="9">
        <v>25.3</v>
      </c>
      <c r="AC244">
        <v>0</v>
      </c>
      <c r="AD244">
        <f t="shared" si="27"/>
        <v>0</v>
      </c>
    </row>
    <row r="245" spans="1:30" x14ac:dyDescent="0.6">
      <c r="A245">
        <v>2016</v>
      </c>
      <c r="B245">
        <v>8</v>
      </c>
      <c r="C245">
        <v>31</v>
      </c>
      <c r="D245">
        <f t="shared" si="25"/>
        <v>3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5650.3499999999995</v>
      </c>
      <c r="M245" s="13">
        <f t="shared" si="23"/>
        <v>960.55949999999996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6930.9</v>
      </c>
      <c r="O245" s="13">
        <f t="shared" si="24"/>
        <v>1178.2529999999999</v>
      </c>
      <c r="P245">
        <v>37669</v>
      </c>
      <c r="Q245">
        <v>46206</v>
      </c>
      <c r="R245">
        <v>0.74768445976567233</v>
      </c>
      <c r="S245">
        <v>0.25231554023432767</v>
      </c>
      <c r="T245">
        <v>0.56985061568043349</v>
      </c>
      <c r="U245">
        <v>0.33823660566834102</v>
      </c>
      <c r="V245">
        <v>0.20149934209277751</v>
      </c>
      <c r="W245" s="2">
        <v>1414</v>
      </c>
      <c r="X245" s="2">
        <f t="shared" si="26"/>
        <v>65</v>
      </c>
      <c r="Y245">
        <v>1149</v>
      </c>
      <c r="Z245">
        <v>1313.7857861297589</v>
      </c>
      <c r="AA245">
        <v>1414</v>
      </c>
      <c r="AB245" s="9">
        <v>26.4</v>
      </c>
      <c r="AC245">
        <v>0</v>
      </c>
      <c r="AD245">
        <f t="shared" si="27"/>
        <v>0</v>
      </c>
    </row>
    <row r="246" spans="1:30" x14ac:dyDescent="0.6">
      <c r="A246">
        <v>2016</v>
      </c>
      <c r="B246">
        <v>9</v>
      </c>
      <c r="C246">
        <v>1</v>
      </c>
      <c r="D246">
        <f t="shared" si="25"/>
        <v>4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6556.65</v>
      </c>
      <c r="M246" s="13">
        <f t="shared" si="23"/>
        <v>1114.6305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6058.05</v>
      </c>
      <c r="O246" s="13">
        <f t="shared" si="24"/>
        <v>1029.8685</v>
      </c>
      <c r="P246">
        <v>43711</v>
      </c>
      <c r="Q246">
        <v>40387</v>
      </c>
      <c r="R246">
        <v>0.7294718861424816</v>
      </c>
      <c r="S246">
        <v>0.2705281138575184</v>
      </c>
      <c r="T246">
        <v>0.49584528911116837</v>
      </c>
      <c r="U246">
        <v>0.28937805231837221</v>
      </c>
      <c r="V246">
        <v>0.16627945325179869</v>
      </c>
      <c r="W246" s="2">
        <v>770</v>
      </c>
      <c r="X246" s="2">
        <f t="shared" si="26"/>
        <v>-644</v>
      </c>
      <c r="Y246">
        <v>1149</v>
      </c>
      <c r="Z246">
        <v>1311.789914788546</v>
      </c>
      <c r="AA246">
        <v>770</v>
      </c>
      <c r="AB246" s="9">
        <v>27.1</v>
      </c>
      <c r="AC246">
        <v>4.7</v>
      </c>
      <c r="AD246">
        <f t="shared" si="27"/>
        <v>127.37</v>
      </c>
    </row>
    <row r="247" spans="1:30" x14ac:dyDescent="0.6">
      <c r="A247">
        <v>2016</v>
      </c>
      <c r="B247">
        <v>9</v>
      </c>
      <c r="C247">
        <v>2</v>
      </c>
      <c r="D247">
        <f t="shared" si="25"/>
        <v>5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3980.9</v>
      </c>
      <c r="M247" s="13">
        <f t="shared" si="23"/>
        <v>676.75300000000004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4037.9</v>
      </c>
      <c r="O247" s="13">
        <f t="shared" si="24"/>
        <v>686.4430000000001</v>
      </c>
      <c r="P247">
        <v>39809</v>
      </c>
      <c r="Q247">
        <v>40379</v>
      </c>
      <c r="R247">
        <v>0.8395941342802189</v>
      </c>
      <c r="S247">
        <v>0.16040586571978119</v>
      </c>
      <c r="T247">
        <v>0.54778980756177309</v>
      </c>
      <c r="U247">
        <v>0.33475324312711452</v>
      </c>
      <c r="V247">
        <v>0.29034592666406611</v>
      </c>
      <c r="W247" s="2">
        <v>793</v>
      </c>
      <c r="X247" s="2">
        <f t="shared" si="26"/>
        <v>23</v>
      </c>
      <c r="Y247">
        <v>1149</v>
      </c>
      <c r="Z247">
        <v>1152.1973364343789</v>
      </c>
      <c r="AA247">
        <v>793</v>
      </c>
      <c r="AB247" s="9">
        <v>23.2</v>
      </c>
      <c r="AC247">
        <v>16.399999999999999</v>
      </c>
      <c r="AD247">
        <f t="shared" si="27"/>
        <v>380.47999999999996</v>
      </c>
    </row>
    <row r="248" spans="1:30" x14ac:dyDescent="0.6">
      <c r="A248">
        <v>2016</v>
      </c>
      <c r="B248">
        <v>9</v>
      </c>
      <c r="C248">
        <v>3</v>
      </c>
      <c r="D248">
        <f t="shared" si="25"/>
        <v>6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4268.8</v>
      </c>
      <c r="M248" s="13">
        <f t="shared" si="23"/>
        <v>725.69600000000003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4266.7</v>
      </c>
      <c r="O248" s="13">
        <f t="shared" si="24"/>
        <v>725.33900000000006</v>
      </c>
      <c r="P248">
        <v>42688</v>
      </c>
      <c r="Q248">
        <v>42667</v>
      </c>
      <c r="R248">
        <v>0.74527021558228401</v>
      </c>
      <c r="S248">
        <v>0.25472978441771599</v>
      </c>
      <c r="T248">
        <v>0.45999198167356709</v>
      </c>
      <c r="U248">
        <v>0.31623121855084962</v>
      </c>
      <c r="V248">
        <v>0.125729932071451</v>
      </c>
      <c r="W248" s="2">
        <v>1079</v>
      </c>
      <c r="X248" s="2">
        <f t="shared" si="26"/>
        <v>286</v>
      </c>
      <c r="Y248">
        <v>1149</v>
      </c>
      <c r="Z248">
        <v>1280.2993193509801</v>
      </c>
      <c r="AA248">
        <v>1079</v>
      </c>
      <c r="AB248" s="9">
        <v>24.5</v>
      </c>
      <c r="AC248">
        <v>0</v>
      </c>
      <c r="AD248">
        <f t="shared" si="27"/>
        <v>0</v>
      </c>
    </row>
    <row r="249" spans="1:30" x14ac:dyDescent="0.6">
      <c r="A249">
        <v>2016</v>
      </c>
      <c r="B249">
        <v>9</v>
      </c>
      <c r="C249">
        <v>4</v>
      </c>
      <c r="D249">
        <f t="shared" si="25"/>
        <v>7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4185.3</v>
      </c>
      <c r="M249" s="13">
        <f t="shared" si="23"/>
        <v>711.50100000000009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4602</v>
      </c>
      <c r="O249" s="13">
        <f t="shared" si="24"/>
        <v>782.34</v>
      </c>
      <c r="P249">
        <v>41853</v>
      </c>
      <c r="Q249">
        <v>46020</v>
      </c>
      <c r="R249">
        <v>0.75146763329937705</v>
      </c>
      <c r="S249">
        <v>0.24853236670062301</v>
      </c>
      <c r="T249">
        <v>0.49140883272824248</v>
      </c>
      <c r="U249">
        <v>0.36178262263663741</v>
      </c>
      <c r="V249">
        <v>0.17401315734045689</v>
      </c>
      <c r="W249" s="2">
        <v>936</v>
      </c>
      <c r="X249" s="2">
        <f t="shared" si="26"/>
        <v>-143</v>
      </c>
      <c r="Y249">
        <v>1149</v>
      </c>
      <c r="Z249">
        <v>1322.309162334426</v>
      </c>
      <c r="AA249">
        <v>936</v>
      </c>
      <c r="AB249" s="9">
        <v>26.3</v>
      </c>
      <c r="AC249">
        <v>0</v>
      </c>
      <c r="AD249">
        <f t="shared" si="27"/>
        <v>0</v>
      </c>
    </row>
    <row r="250" spans="1:30" x14ac:dyDescent="0.6">
      <c r="A250">
        <v>2016</v>
      </c>
      <c r="B250">
        <v>9</v>
      </c>
      <c r="C250">
        <v>5</v>
      </c>
      <c r="D250">
        <f t="shared" si="25"/>
        <v>1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6177.45</v>
      </c>
      <c r="M250" s="13">
        <f t="shared" si="23"/>
        <v>1050.1665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6382.5</v>
      </c>
      <c r="O250" s="13">
        <f t="shared" si="24"/>
        <v>1085.0250000000001</v>
      </c>
      <c r="P250">
        <v>41183</v>
      </c>
      <c r="Q250">
        <v>42550</v>
      </c>
      <c r="R250">
        <v>0.78090403592920454</v>
      </c>
      <c r="S250">
        <v>0.2190959640707954</v>
      </c>
      <c r="T250">
        <v>0.58785520910692213</v>
      </c>
      <c r="U250">
        <v>0.3040596949561476</v>
      </c>
      <c r="V250">
        <v>6.8824123817008059E-2</v>
      </c>
      <c r="W250" s="2">
        <v>718</v>
      </c>
      <c r="X250" s="2">
        <f t="shared" si="26"/>
        <v>-218</v>
      </c>
      <c r="Y250">
        <v>1149</v>
      </c>
      <c r="Z250">
        <v>1309.7522348662119</v>
      </c>
      <c r="AA250">
        <v>718</v>
      </c>
      <c r="AB250" s="9">
        <v>26.1</v>
      </c>
      <c r="AC250">
        <v>0</v>
      </c>
      <c r="AD250">
        <f t="shared" si="27"/>
        <v>0</v>
      </c>
    </row>
    <row r="251" spans="1:30" x14ac:dyDescent="0.6">
      <c r="A251">
        <v>2016</v>
      </c>
      <c r="B251">
        <v>9</v>
      </c>
      <c r="C251">
        <v>6</v>
      </c>
      <c r="D251">
        <f t="shared" si="25"/>
        <v>2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5707.65</v>
      </c>
      <c r="M251" s="13">
        <f t="shared" si="23"/>
        <v>970.30050000000006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5739.3</v>
      </c>
      <c r="O251" s="13">
        <f t="shared" si="24"/>
        <v>975.68100000000015</v>
      </c>
      <c r="P251">
        <v>38051</v>
      </c>
      <c r="Q251">
        <v>38262</v>
      </c>
      <c r="R251">
        <v>0.72630580786103605</v>
      </c>
      <c r="S251">
        <v>0.27369419213896401</v>
      </c>
      <c r="T251">
        <v>0.51702354849950471</v>
      </c>
      <c r="U251">
        <v>0.2783612067299524</v>
      </c>
      <c r="V251">
        <v>0.1042873809502193</v>
      </c>
      <c r="W251" s="2">
        <v>911</v>
      </c>
      <c r="X251" s="2">
        <f t="shared" si="26"/>
        <v>193</v>
      </c>
      <c r="Y251">
        <v>1149</v>
      </c>
      <c r="Z251">
        <v>1252.9792735306489</v>
      </c>
      <c r="AA251">
        <v>911</v>
      </c>
      <c r="AB251" s="9">
        <v>24.9</v>
      </c>
      <c r="AC251">
        <v>0</v>
      </c>
      <c r="AD251">
        <f t="shared" si="27"/>
        <v>0</v>
      </c>
    </row>
    <row r="252" spans="1:30" x14ac:dyDescent="0.6">
      <c r="A252">
        <v>2016</v>
      </c>
      <c r="B252">
        <v>9</v>
      </c>
      <c r="C252">
        <v>7</v>
      </c>
      <c r="D252">
        <f t="shared" si="25"/>
        <v>3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5574.9</v>
      </c>
      <c r="M252" s="13">
        <f t="shared" si="23"/>
        <v>947.73300000000006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5920.3499999999995</v>
      </c>
      <c r="O252" s="13">
        <f t="shared" si="24"/>
        <v>1006.4594999999999</v>
      </c>
      <c r="P252">
        <v>37166</v>
      </c>
      <c r="Q252">
        <v>39469</v>
      </c>
      <c r="R252">
        <v>0.77839859791733512</v>
      </c>
      <c r="S252">
        <v>0.22160140208266491</v>
      </c>
      <c r="T252">
        <v>0.56157512942489174</v>
      </c>
      <c r="U252">
        <v>0.33130634680820709</v>
      </c>
      <c r="V252">
        <v>0.11283924977130751</v>
      </c>
      <c r="W252" s="2">
        <v>929</v>
      </c>
      <c r="X252" s="2">
        <f t="shared" si="26"/>
        <v>18</v>
      </c>
      <c r="Y252">
        <v>1149</v>
      </c>
      <c r="Z252">
        <v>1238.9247957720081</v>
      </c>
      <c r="AA252">
        <v>929</v>
      </c>
      <c r="AB252" s="9">
        <v>24.5</v>
      </c>
      <c r="AC252">
        <v>0.9</v>
      </c>
      <c r="AD252">
        <f t="shared" si="27"/>
        <v>22.05</v>
      </c>
    </row>
    <row r="253" spans="1:30" x14ac:dyDescent="0.6">
      <c r="A253">
        <v>2016</v>
      </c>
      <c r="B253">
        <v>9</v>
      </c>
      <c r="C253">
        <v>8</v>
      </c>
      <c r="D253">
        <f t="shared" si="25"/>
        <v>4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5640.5999999999995</v>
      </c>
      <c r="M253" s="13">
        <f t="shared" si="23"/>
        <v>958.90199999999993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6147</v>
      </c>
      <c r="O253" s="13">
        <f t="shared" si="24"/>
        <v>1044.99</v>
      </c>
      <c r="P253">
        <v>37604</v>
      </c>
      <c r="Q253">
        <v>40980</v>
      </c>
      <c r="R253">
        <v>0.73301306094182617</v>
      </c>
      <c r="S253">
        <v>0.26698693905817378</v>
      </c>
      <c r="T253">
        <v>0.49768220651414719</v>
      </c>
      <c r="U253">
        <v>0.28176101268919651</v>
      </c>
      <c r="V253">
        <v>9.0544897341420294E-2</v>
      </c>
      <c r="W253" s="2">
        <v>817</v>
      </c>
      <c r="X253" s="2">
        <f t="shared" si="26"/>
        <v>-112</v>
      </c>
      <c r="Y253">
        <v>1149</v>
      </c>
      <c r="Z253">
        <v>1238.1919963184489</v>
      </c>
      <c r="AA253">
        <v>817</v>
      </c>
      <c r="AB253" s="9">
        <v>25</v>
      </c>
      <c r="AC253">
        <v>0</v>
      </c>
      <c r="AD253">
        <f t="shared" si="27"/>
        <v>0</v>
      </c>
    </row>
    <row r="254" spans="1:30" x14ac:dyDescent="0.6">
      <c r="A254">
        <v>2016</v>
      </c>
      <c r="B254">
        <v>9</v>
      </c>
      <c r="C254">
        <v>9</v>
      </c>
      <c r="D254">
        <f t="shared" si="25"/>
        <v>5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3797.1000000000004</v>
      </c>
      <c r="M254" s="13">
        <f t="shared" si="23"/>
        <v>645.50700000000006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4193.9000000000005</v>
      </c>
      <c r="O254" s="13">
        <f t="shared" si="24"/>
        <v>712.96300000000019</v>
      </c>
      <c r="P254">
        <v>37971</v>
      </c>
      <c r="Q254">
        <v>41939</v>
      </c>
      <c r="R254">
        <v>0.77598295251086202</v>
      </c>
      <c r="S254">
        <v>0.224017047489138</v>
      </c>
      <c r="T254">
        <v>0.54419009376314875</v>
      </c>
      <c r="U254">
        <v>0.31514573272558732</v>
      </c>
      <c r="V254">
        <v>8.5530206434697276E-2</v>
      </c>
      <c r="W254" s="2">
        <v>660</v>
      </c>
      <c r="X254" s="2">
        <f t="shared" si="26"/>
        <v>-157</v>
      </c>
      <c r="Y254">
        <v>1149</v>
      </c>
      <c r="Z254">
        <v>1267.441200688661</v>
      </c>
      <c r="AA254">
        <v>660</v>
      </c>
      <c r="AB254" s="9">
        <v>25.1</v>
      </c>
      <c r="AC254">
        <v>0</v>
      </c>
      <c r="AD254">
        <f t="shared" si="27"/>
        <v>0</v>
      </c>
    </row>
    <row r="255" spans="1:30" x14ac:dyDescent="0.6">
      <c r="A255">
        <v>2016</v>
      </c>
      <c r="B255">
        <v>9</v>
      </c>
      <c r="C255">
        <v>10</v>
      </c>
      <c r="D255">
        <f t="shared" si="25"/>
        <v>6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4403.7</v>
      </c>
      <c r="M255" s="13">
        <f t="shared" si="23"/>
        <v>748.62900000000002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3719.3</v>
      </c>
      <c r="O255" s="13">
        <f t="shared" si="24"/>
        <v>632.28100000000006</v>
      </c>
      <c r="P255">
        <v>44037</v>
      </c>
      <c r="Q255">
        <v>37193</v>
      </c>
      <c r="R255">
        <v>0.7617078631018076</v>
      </c>
      <c r="S255">
        <v>0.23829213689819251</v>
      </c>
      <c r="T255">
        <v>0.49392259351595108</v>
      </c>
      <c r="U255">
        <v>0.32340724672985488</v>
      </c>
      <c r="V255">
        <v>0.1795915877541015</v>
      </c>
      <c r="W255" s="2">
        <v>866</v>
      </c>
      <c r="X255" s="2">
        <f t="shared" si="26"/>
        <v>206</v>
      </c>
      <c r="Y255">
        <v>1149</v>
      </c>
      <c r="Z255">
        <v>1334.314789768978</v>
      </c>
      <c r="AA255">
        <v>866</v>
      </c>
      <c r="AB255" s="9">
        <v>24.1</v>
      </c>
      <c r="AC255">
        <v>0</v>
      </c>
      <c r="AD255">
        <f t="shared" si="27"/>
        <v>0</v>
      </c>
    </row>
    <row r="256" spans="1:30" x14ac:dyDescent="0.6">
      <c r="A256">
        <v>2016</v>
      </c>
      <c r="B256">
        <v>9</v>
      </c>
      <c r="C256">
        <v>11</v>
      </c>
      <c r="D256">
        <f t="shared" si="25"/>
        <v>7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3965.9</v>
      </c>
      <c r="M256" s="13">
        <f t="shared" si="23"/>
        <v>674.20300000000009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3897.5</v>
      </c>
      <c r="O256" s="13">
        <f t="shared" si="24"/>
        <v>662.57500000000005</v>
      </c>
      <c r="P256">
        <v>39659</v>
      </c>
      <c r="Q256">
        <v>38975</v>
      </c>
      <c r="R256">
        <v>0.77136592786271907</v>
      </c>
      <c r="S256">
        <v>0.2286340721372809</v>
      </c>
      <c r="T256">
        <v>0.47368583660940228</v>
      </c>
      <c r="U256">
        <v>0.37643120596580659</v>
      </c>
      <c r="V256">
        <v>0.15200726156061811</v>
      </c>
      <c r="W256" s="2">
        <v>673</v>
      </c>
      <c r="X256" s="2">
        <f t="shared" si="26"/>
        <v>-193</v>
      </c>
      <c r="Y256">
        <v>1149</v>
      </c>
      <c r="Z256">
        <v>1223.515178141414</v>
      </c>
      <c r="AA256">
        <v>673</v>
      </c>
      <c r="AB256" s="9">
        <v>24.7</v>
      </c>
      <c r="AC256">
        <v>0</v>
      </c>
      <c r="AD256">
        <f t="shared" si="27"/>
        <v>0</v>
      </c>
    </row>
    <row r="257" spans="1:30" x14ac:dyDescent="0.6">
      <c r="A257">
        <v>2016</v>
      </c>
      <c r="B257">
        <v>9</v>
      </c>
      <c r="C257">
        <v>12</v>
      </c>
      <c r="D257">
        <f t="shared" si="25"/>
        <v>1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6165.9</v>
      </c>
      <c r="M257" s="13">
        <f t="shared" si="23"/>
        <v>1048.203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6244.5</v>
      </c>
      <c r="O257" s="13">
        <f t="shared" si="24"/>
        <v>1061.5650000000001</v>
      </c>
      <c r="P257">
        <v>41106</v>
      </c>
      <c r="Q257">
        <v>41630</v>
      </c>
      <c r="R257">
        <v>0.74445748676651524</v>
      </c>
      <c r="S257">
        <v>0.25554251323348481</v>
      </c>
      <c r="T257">
        <v>0.48440382322729658</v>
      </c>
      <c r="U257">
        <v>0.28767849342130791</v>
      </c>
      <c r="V257">
        <v>0.30161964049909717</v>
      </c>
      <c r="W257" s="2">
        <v>700</v>
      </c>
      <c r="X257" s="2">
        <f t="shared" si="26"/>
        <v>27</v>
      </c>
      <c r="Y257">
        <v>1149</v>
      </c>
      <c r="Z257">
        <v>1174.135893565312</v>
      </c>
      <c r="AA257">
        <v>700</v>
      </c>
      <c r="AB257" s="9">
        <v>23</v>
      </c>
      <c r="AC257">
        <v>11.4</v>
      </c>
      <c r="AD257">
        <f t="shared" si="27"/>
        <v>262.2</v>
      </c>
    </row>
    <row r="258" spans="1:30" x14ac:dyDescent="0.6">
      <c r="A258">
        <v>2016</v>
      </c>
      <c r="B258">
        <v>9</v>
      </c>
      <c r="C258">
        <v>13</v>
      </c>
      <c r="D258">
        <f t="shared" si="25"/>
        <v>2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7328.55</v>
      </c>
      <c r="M258" s="13">
        <f t="shared" ref="M258:M321" si="30">L258*0.17</f>
        <v>1245.8535000000002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6774.75</v>
      </c>
      <c r="O258" s="13">
        <f t="shared" ref="O258:O321" si="31">N258*0.17</f>
        <v>1151.7075</v>
      </c>
      <c r="P258">
        <v>48857</v>
      </c>
      <c r="Q258">
        <v>45165</v>
      </c>
      <c r="R258">
        <v>0.73818241498987813</v>
      </c>
      <c r="S258">
        <v>0.26181758501012192</v>
      </c>
      <c r="T258">
        <v>0.49708048512693559</v>
      </c>
      <c r="U258">
        <v>0.29881351877508572</v>
      </c>
      <c r="V258">
        <v>0.23508315424395079</v>
      </c>
      <c r="W258" s="2">
        <v>923</v>
      </c>
      <c r="X258" s="2">
        <f t="shared" si="26"/>
        <v>223</v>
      </c>
      <c r="Y258">
        <v>1149</v>
      </c>
      <c r="Z258">
        <v>1387.5183273963769</v>
      </c>
      <c r="AA258">
        <v>923</v>
      </c>
      <c r="AB258" s="9">
        <v>24.4</v>
      </c>
      <c r="AC258">
        <v>0</v>
      </c>
      <c r="AD258">
        <f t="shared" si="27"/>
        <v>0</v>
      </c>
    </row>
    <row r="259" spans="1:30" x14ac:dyDescent="0.6">
      <c r="A259">
        <v>2016</v>
      </c>
      <c r="B259">
        <v>9</v>
      </c>
      <c r="C259">
        <v>14</v>
      </c>
      <c r="D259">
        <f t="shared" ref="D259:D322" si="32">WEEKDAY(DATE(A259,B259,C259), 2)</f>
        <v>3</v>
      </c>
      <c r="E259" t="s">
        <v>24</v>
      </c>
      <c r="F259" t="s">
        <v>14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-1</v>
      </c>
      <c r="H259">
        <f t="shared" si="28"/>
        <v>0</v>
      </c>
      <c r="I259">
        <f t="shared" si="29"/>
        <v>1</v>
      </c>
      <c r="J259" s="12" t="s">
        <v>68</v>
      </c>
      <c r="K259" s="12"/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4912.3</v>
      </c>
      <c r="M259" s="13">
        <f t="shared" si="30"/>
        <v>835.09100000000012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4312.6000000000004</v>
      </c>
      <c r="O259" s="13">
        <f t="shared" si="31"/>
        <v>733.14200000000017</v>
      </c>
      <c r="P259">
        <v>49123</v>
      </c>
      <c r="Q259">
        <v>43126</v>
      </c>
      <c r="R259">
        <v>0.75465581323743725</v>
      </c>
      <c r="S259">
        <v>0.2453441867625627</v>
      </c>
      <c r="T259">
        <v>0.53505981496085742</v>
      </c>
      <c r="U259">
        <v>0.32352546204910981</v>
      </c>
      <c r="V259">
        <v>0.24422800742798109</v>
      </c>
      <c r="W259" s="2">
        <v>1583</v>
      </c>
      <c r="X259" s="2">
        <f t="shared" ref="X259:X322" si="33">W259-W258</f>
        <v>660</v>
      </c>
      <c r="Y259">
        <v>1149</v>
      </c>
      <c r="Z259">
        <v>1621.793778381209</v>
      </c>
      <c r="AA259">
        <v>1621.793778381209</v>
      </c>
      <c r="AB259" s="9">
        <v>23.6</v>
      </c>
      <c r="AC259">
        <v>0.8</v>
      </c>
      <c r="AD259">
        <f t="shared" ref="AD259:AD322" si="34">AB259*AC259</f>
        <v>18.880000000000003</v>
      </c>
    </row>
    <row r="260" spans="1:30" x14ac:dyDescent="0.6">
      <c r="A260">
        <v>2016</v>
      </c>
      <c r="B260">
        <v>9</v>
      </c>
      <c r="C260">
        <v>15</v>
      </c>
      <c r="D260">
        <f t="shared" si="32"/>
        <v>4</v>
      </c>
      <c r="E260" t="s">
        <v>24</v>
      </c>
      <c r="F260" t="s">
        <v>11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1</v>
      </c>
      <c r="I260">
        <f t="shared" si="29"/>
        <v>1</v>
      </c>
      <c r="J260" s="12" t="s">
        <v>68</v>
      </c>
      <c r="K260" s="12"/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4693.6000000000004</v>
      </c>
      <c r="M260" s="13">
        <f t="shared" si="30"/>
        <v>797.91200000000015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4361.9000000000005</v>
      </c>
      <c r="O260" s="13">
        <f t="shared" si="31"/>
        <v>741.52300000000014</v>
      </c>
      <c r="P260">
        <v>46936</v>
      </c>
      <c r="Q260">
        <v>43619</v>
      </c>
      <c r="R260">
        <v>0.76934019131579334</v>
      </c>
      <c r="S260">
        <v>0.23065980868420671</v>
      </c>
      <c r="T260">
        <v>0.46404070263307923</v>
      </c>
      <c r="U260">
        <v>0.30883801009757961</v>
      </c>
      <c r="V260">
        <v>0.15677642939701539</v>
      </c>
      <c r="W260" s="2">
        <v>1735</v>
      </c>
      <c r="X260" s="2">
        <f t="shared" si="33"/>
        <v>152</v>
      </c>
      <c r="Y260">
        <v>1149</v>
      </c>
      <c r="Z260">
        <v>1455.1980364521171</v>
      </c>
      <c r="AA260">
        <v>1735</v>
      </c>
      <c r="AB260" s="9">
        <v>24.2</v>
      </c>
      <c r="AC260">
        <v>0.1</v>
      </c>
      <c r="AD260">
        <f t="shared" si="34"/>
        <v>2.42</v>
      </c>
    </row>
    <row r="261" spans="1:30" x14ac:dyDescent="0.6">
      <c r="A261">
        <v>2016</v>
      </c>
      <c r="B261">
        <v>9</v>
      </c>
      <c r="C261">
        <v>16</v>
      </c>
      <c r="D261">
        <f t="shared" si="32"/>
        <v>5</v>
      </c>
      <c r="E261" t="s">
        <v>24</v>
      </c>
      <c r="F261" t="s">
        <v>15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1</v>
      </c>
      <c r="H261">
        <f t="shared" si="28"/>
        <v>0</v>
      </c>
      <c r="I261">
        <f t="shared" si="29"/>
        <v>1</v>
      </c>
      <c r="J261" s="12" t="s">
        <v>68</v>
      </c>
      <c r="K261" s="12"/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4105.8</v>
      </c>
      <c r="M261" s="13">
        <f t="shared" si="30"/>
        <v>697.9860000000001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4843</v>
      </c>
      <c r="O261" s="13">
        <f t="shared" si="31"/>
        <v>823.31000000000006</v>
      </c>
      <c r="P261">
        <v>41058</v>
      </c>
      <c r="Q261">
        <v>48430</v>
      </c>
      <c r="R261">
        <v>0.79609162159659019</v>
      </c>
      <c r="S261">
        <v>0.20390837840340981</v>
      </c>
      <c r="T261">
        <v>0.55530886146710579</v>
      </c>
      <c r="U261">
        <v>0.32333314139310088</v>
      </c>
      <c r="V261">
        <v>0.11699965760000219</v>
      </c>
      <c r="W261" s="2">
        <v>1703</v>
      </c>
      <c r="X261" s="2">
        <f t="shared" si="33"/>
        <v>-32</v>
      </c>
      <c r="Y261">
        <v>1149</v>
      </c>
      <c r="Z261">
        <v>1476.2330086913551</v>
      </c>
      <c r="AA261">
        <v>1703</v>
      </c>
      <c r="AB261" s="9">
        <v>24.8</v>
      </c>
      <c r="AC261">
        <v>0.9</v>
      </c>
      <c r="AD261">
        <f t="shared" si="34"/>
        <v>22.32</v>
      </c>
    </row>
    <row r="262" spans="1:30" x14ac:dyDescent="0.6">
      <c r="A262">
        <v>2016</v>
      </c>
      <c r="B262">
        <v>9</v>
      </c>
      <c r="C262">
        <v>17</v>
      </c>
      <c r="D262">
        <f t="shared" si="32"/>
        <v>6</v>
      </c>
      <c r="E262" t="s">
        <v>24</v>
      </c>
      <c r="F262" t="s">
        <v>17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2</v>
      </c>
      <c r="H262">
        <f t="shared" si="28"/>
        <v>0</v>
      </c>
      <c r="I262">
        <f t="shared" si="29"/>
        <v>1</v>
      </c>
      <c r="J262" s="12" t="s">
        <v>68</v>
      </c>
      <c r="K262" s="12"/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3522.1000000000004</v>
      </c>
      <c r="M262" s="13">
        <f t="shared" si="30"/>
        <v>598.75700000000006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5083.6000000000004</v>
      </c>
      <c r="O262" s="13">
        <f t="shared" si="31"/>
        <v>864.2120000000001</v>
      </c>
      <c r="P262">
        <v>35221</v>
      </c>
      <c r="Q262">
        <v>50836</v>
      </c>
      <c r="R262">
        <v>0.78925225683563938</v>
      </c>
      <c r="S262">
        <v>0.21074774316436071</v>
      </c>
      <c r="T262">
        <v>0.47588464345880138</v>
      </c>
      <c r="U262">
        <v>0.32865543177896978</v>
      </c>
      <c r="V262">
        <v>0.47309329760987889</v>
      </c>
      <c r="W262" s="2">
        <v>1265</v>
      </c>
      <c r="X262" s="2">
        <f t="shared" si="33"/>
        <v>-438</v>
      </c>
      <c r="Y262">
        <v>1149</v>
      </c>
      <c r="Z262">
        <v>1246.583080069709</v>
      </c>
      <c r="AA262">
        <v>1265</v>
      </c>
      <c r="AB262" s="9">
        <v>26.8</v>
      </c>
      <c r="AC262">
        <v>3.4</v>
      </c>
      <c r="AD262">
        <f t="shared" si="34"/>
        <v>91.12</v>
      </c>
    </row>
    <row r="263" spans="1:30" x14ac:dyDescent="0.6">
      <c r="A263">
        <v>2016</v>
      </c>
      <c r="B263">
        <v>9</v>
      </c>
      <c r="C263">
        <v>18</v>
      </c>
      <c r="D263">
        <f t="shared" si="32"/>
        <v>7</v>
      </c>
      <c r="E263" t="s">
        <v>71</v>
      </c>
      <c r="F263" t="s">
        <v>18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3</v>
      </c>
      <c r="H263">
        <f t="shared" si="28"/>
        <v>0</v>
      </c>
      <c r="I263">
        <f t="shared" si="29"/>
        <v>1</v>
      </c>
      <c r="J263" s="12" t="s">
        <v>68</v>
      </c>
      <c r="K263" s="12"/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3897.2000000000003</v>
      </c>
      <c r="M263" s="13">
        <f t="shared" si="30"/>
        <v>662.52400000000011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4903.5</v>
      </c>
      <c r="O263" s="13">
        <f t="shared" si="31"/>
        <v>833.59500000000003</v>
      </c>
      <c r="P263">
        <v>38972</v>
      </c>
      <c r="Q263">
        <v>49035</v>
      </c>
      <c r="R263">
        <v>0.78764590511138388</v>
      </c>
      <c r="S263">
        <v>0.21235409488861609</v>
      </c>
      <c r="T263">
        <v>0.51323189798774349</v>
      </c>
      <c r="U263">
        <v>0.35674612965745012</v>
      </c>
      <c r="V263">
        <v>0.13634410262450061</v>
      </c>
      <c r="W263" s="2">
        <v>764</v>
      </c>
      <c r="X263" s="2">
        <f t="shared" si="33"/>
        <v>-501</v>
      </c>
      <c r="Y263">
        <v>1149</v>
      </c>
      <c r="Z263">
        <v>1422.2236301433679</v>
      </c>
      <c r="AA263">
        <v>764</v>
      </c>
      <c r="AB263" s="9">
        <v>24.1</v>
      </c>
      <c r="AC263">
        <v>1.3</v>
      </c>
      <c r="AD263">
        <f t="shared" si="34"/>
        <v>31.330000000000002</v>
      </c>
    </row>
    <row r="264" spans="1:30" x14ac:dyDescent="0.6">
      <c r="A264">
        <v>2016</v>
      </c>
      <c r="B264">
        <v>9</v>
      </c>
      <c r="C264">
        <v>19</v>
      </c>
      <c r="D264">
        <f t="shared" si="32"/>
        <v>1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5234.25</v>
      </c>
      <c r="M264" s="13">
        <f t="shared" si="30"/>
        <v>889.8225000000001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5857.95</v>
      </c>
      <c r="O264" s="13">
        <f t="shared" si="31"/>
        <v>995.85149999999999</v>
      </c>
      <c r="P264">
        <v>34895</v>
      </c>
      <c r="Q264">
        <v>39053</v>
      </c>
      <c r="R264">
        <v>0.7908818754466288</v>
      </c>
      <c r="S264">
        <v>0.2091181245533712</v>
      </c>
      <c r="T264">
        <v>0.57389620839307587</v>
      </c>
      <c r="U264">
        <v>0.30145827628283622</v>
      </c>
      <c r="V264">
        <v>0.28422054092322829</v>
      </c>
      <c r="W264" s="2">
        <v>600</v>
      </c>
      <c r="X264" s="2">
        <f t="shared" si="33"/>
        <v>-164</v>
      </c>
      <c r="Y264">
        <v>1149</v>
      </c>
      <c r="Z264">
        <v>1139.468561361412</v>
      </c>
      <c r="AA264">
        <v>600</v>
      </c>
      <c r="AB264" s="9">
        <v>22</v>
      </c>
      <c r="AC264">
        <v>17.5</v>
      </c>
      <c r="AD264">
        <f t="shared" si="34"/>
        <v>385</v>
      </c>
    </row>
    <row r="265" spans="1:30" x14ac:dyDescent="0.6">
      <c r="A265">
        <v>2016</v>
      </c>
      <c r="B265">
        <v>9</v>
      </c>
      <c r="C265">
        <v>20</v>
      </c>
      <c r="D265">
        <f t="shared" si="32"/>
        <v>2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5944.05</v>
      </c>
      <c r="M265" s="13">
        <f t="shared" si="30"/>
        <v>1010.4885000000002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4917.1499999999996</v>
      </c>
      <c r="O265" s="13">
        <f t="shared" si="31"/>
        <v>835.91549999999995</v>
      </c>
      <c r="P265">
        <v>39627</v>
      </c>
      <c r="Q265">
        <v>32781</v>
      </c>
      <c r="R265">
        <v>0.72774462932890593</v>
      </c>
      <c r="S265">
        <v>0.27225537067109401</v>
      </c>
      <c r="T265">
        <v>0.49327764268403929</v>
      </c>
      <c r="U265">
        <v>0.29387327952240982</v>
      </c>
      <c r="V265">
        <v>0.1007759397863469</v>
      </c>
      <c r="W265" s="2">
        <v>899</v>
      </c>
      <c r="X265" s="2">
        <f t="shared" si="33"/>
        <v>299</v>
      </c>
      <c r="Y265">
        <v>1149</v>
      </c>
      <c r="Z265">
        <v>1244.977126655476</v>
      </c>
      <c r="AA265">
        <v>899</v>
      </c>
      <c r="AB265" s="9">
        <v>22.4</v>
      </c>
      <c r="AC265">
        <v>0</v>
      </c>
      <c r="AD265">
        <f t="shared" si="34"/>
        <v>0</v>
      </c>
    </row>
    <row r="266" spans="1:30" x14ac:dyDescent="0.6">
      <c r="A266">
        <v>2016</v>
      </c>
      <c r="B266">
        <v>9</v>
      </c>
      <c r="C266">
        <v>21</v>
      </c>
      <c r="D266">
        <f t="shared" si="32"/>
        <v>3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8"/>
        <v>0</v>
      </c>
      <c r="I266">
        <f t="shared" si="29"/>
        <v>0</v>
      </c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6115.2</v>
      </c>
      <c r="M266" s="13">
        <f t="shared" si="30"/>
        <v>1039.5840000000001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4626.1499999999996</v>
      </c>
      <c r="O266" s="13">
        <f t="shared" si="31"/>
        <v>786.44550000000004</v>
      </c>
      <c r="P266">
        <v>40768</v>
      </c>
      <c r="Q266">
        <v>30841</v>
      </c>
      <c r="R266">
        <v>0.78480004501316758</v>
      </c>
      <c r="S266">
        <v>0.21519995498683239</v>
      </c>
      <c r="T266">
        <v>0.54510584890134695</v>
      </c>
      <c r="U266">
        <v>0.35733889708985489</v>
      </c>
      <c r="V266">
        <v>0.17956733914588319</v>
      </c>
      <c r="W266" s="2">
        <v>1004</v>
      </c>
      <c r="X266" s="2">
        <f t="shared" si="33"/>
        <v>105</v>
      </c>
      <c r="Y266">
        <v>1149</v>
      </c>
      <c r="Z266">
        <v>1273.5320908712349</v>
      </c>
      <c r="AA266">
        <v>1004</v>
      </c>
      <c r="AB266" s="9">
        <v>22</v>
      </c>
      <c r="AC266">
        <v>0</v>
      </c>
      <c r="AD266">
        <f t="shared" si="34"/>
        <v>0</v>
      </c>
    </row>
    <row r="267" spans="1:30" x14ac:dyDescent="0.6">
      <c r="A267">
        <v>2016</v>
      </c>
      <c r="B267">
        <v>9</v>
      </c>
      <c r="C267">
        <v>22</v>
      </c>
      <c r="D267">
        <f t="shared" si="32"/>
        <v>4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6572.0999999999995</v>
      </c>
      <c r="M267" s="13">
        <f t="shared" si="30"/>
        <v>1117.2570000000001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5556.5999999999995</v>
      </c>
      <c r="O267" s="13">
        <f t="shared" si="31"/>
        <v>944.62199999999996</v>
      </c>
      <c r="P267">
        <v>43814</v>
      </c>
      <c r="Q267">
        <v>37044</v>
      </c>
      <c r="R267">
        <v>0.72734112861072808</v>
      </c>
      <c r="S267">
        <v>0.27265887138927192</v>
      </c>
      <c r="T267">
        <v>0.52262800513012742</v>
      </c>
      <c r="U267">
        <v>0.29225409835179628</v>
      </c>
      <c r="V267">
        <v>0.12459358569790011</v>
      </c>
      <c r="W267" s="2">
        <v>933</v>
      </c>
      <c r="X267" s="2">
        <f t="shared" si="33"/>
        <v>-71</v>
      </c>
      <c r="Y267">
        <v>1149</v>
      </c>
      <c r="Z267">
        <v>1406.169160888348</v>
      </c>
      <c r="AA267">
        <v>933</v>
      </c>
      <c r="AB267" s="9">
        <v>22</v>
      </c>
      <c r="AC267">
        <v>1.4</v>
      </c>
      <c r="AD267">
        <f t="shared" si="34"/>
        <v>30.799999999999997</v>
      </c>
    </row>
    <row r="268" spans="1:30" x14ac:dyDescent="0.6">
      <c r="A268">
        <v>2016</v>
      </c>
      <c r="B268">
        <v>9</v>
      </c>
      <c r="C268">
        <v>23</v>
      </c>
      <c r="D268">
        <f t="shared" si="32"/>
        <v>5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4294.6000000000004</v>
      </c>
      <c r="M268" s="13">
        <f t="shared" si="30"/>
        <v>730.08200000000011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4147.6000000000004</v>
      </c>
      <c r="O268" s="13">
        <f t="shared" si="31"/>
        <v>705.0920000000001</v>
      </c>
      <c r="P268">
        <v>42946</v>
      </c>
      <c r="Q268">
        <v>41476</v>
      </c>
      <c r="R268">
        <v>0.78632653953987297</v>
      </c>
      <c r="S268">
        <v>0.213673460460127</v>
      </c>
      <c r="T268">
        <v>0.57912054744482933</v>
      </c>
      <c r="U268">
        <v>0.32296237900279162</v>
      </c>
      <c r="V268">
        <v>8.107170694931605E-2</v>
      </c>
      <c r="W268" s="2">
        <v>867</v>
      </c>
      <c r="X268" s="2">
        <f t="shared" si="33"/>
        <v>-66</v>
      </c>
      <c r="Y268">
        <v>1149</v>
      </c>
      <c r="Z268">
        <v>1405.6368887994811</v>
      </c>
      <c r="AA268">
        <v>867</v>
      </c>
      <c r="AB268" s="9">
        <v>22</v>
      </c>
      <c r="AC268">
        <v>0</v>
      </c>
      <c r="AD268">
        <f t="shared" si="34"/>
        <v>0</v>
      </c>
    </row>
    <row r="269" spans="1:30" x14ac:dyDescent="0.6">
      <c r="A269">
        <v>2016</v>
      </c>
      <c r="B269">
        <v>9</v>
      </c>
      <c r="C269">
        <v>24</v>
      </c>
      <c r="D269">
        <f t="shared" si="32"/>
        <v>6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4397.5</v>
      </c>
      <c r="M269" s="13">
        <f t="shared" si="30"/>
        <v>747.57500000000005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4217.5</v>
      </c>
      <c r="O269" s="13">
        <f t="shared" si="31"/>
        <v>716.97500000000002</v>
      </c>
      <c r="P269">
        <v>43975</v>
      </c>
      <c r="Q269">
        <v>42175</v>
      </c>
      <c r="R269">
        <v>0.81900989356509113</v>
      </c>
      <c r="S269">
        <v>0.18099010643490901</v>
      </c>
      <c r="T269">
        <v>0.49023154321831769</v>
      </c>
      <c r="U269">
        <v>0.36522922457021351</v>
      </c>
      <c r="V269">
        <v>0.1000772685836019</v>
      </c>
      <c r="W269" s="2">
        <v>1181</v>
      </c>
      <c r="X269" s="2">
        <f t="shared" si="33"/>
        <v>314</v>
      </c>
      <c r="Y269">
        <v>1149</v>
      </c>
      <c r="Z269">
        <v>1229.705644392229</v>
      </c>
      <c r="AA269">
        <v>1229.705644392229</v>
      </c>
      <c r="AB269" s="9">
        <v>22.8</v>
      </c>
      <c r="AC269">
        <v>0</v>
      </c>
      <c r="AD269">
        <f t="shared" si="34"/>
        <v>0</v>
      </c>
    </row>
    <row r="270" spans="1:30" x14ac:dyDescent="0.6">
      <c r="A270">
        <v>2016</v>
      </c>
      <c r="B270">
        <v>9</v>
      </c>
      <c r="C270">
        <v>25</v>
      </c>
      <c r="D270">
        <f t="shared" si="32"/>
        <v>7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8"/>
        <v>0</v>
      </c>
      <c r="I270">
        <f t="shared" si="29"/>
        <v>0</v>
      </c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4501</v>
      </c>
      <c r="M270" s="13">
        <f t="shared" si="30"/>
        <v>765.17000000000007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4665.1000000000004</v>
      </c>
      <c r="O270" s="13">
        <f t="shared" si="31"/>
        <v>793.06700000000012</v>
      </c>
      <c r="P270">
        <v>45010</v>
      </c>
      <c r="Q270">
        <v>46651</v>
      </c>
      <c r="R270">
        <v>0.75297860083440549</v>
      </c>
      <c r="S270">
        <v>0.24702139916559451</v>
      </c>
      <c r="T270">
        <v>0.45167623355412417</v>
      </c>
      <c r="U270">
        <v>0.37523713528631281</v>
      </c>
      <c r="V270">
        <v>0.17996993797627539</v>
      </c>
      <c r="W270" s="2">
        <v>1086</v>
      </c>
      <c r="X270" s="2">
        <f t="shared" si="33"/>
        <v>-95</v>
      </c>
      <c r="Y270">
        <v>1149</v>
      </c>
      <c r="Z270">
        <v>1315.5084212574729</v>
      </c>
      <c r="AA270">
        <v>1086</v>
      </c>
      <c r="AB270" s="9">
        <v>23.4</v>
      </c>
      <c r="AC270">
        <v>0</v>
      </c>
      <c r="AD270">
        <f t="shared" si="34"/>
        <v>0</v>
      </c>
    </row>
    <row r="271" spans="1:30" x14ac:dyDescent="0.6">
      <c r="A271">
        <v>2016</v>
      </c>
      <c r="B271">
        <v>9</v>
      </c>
      <c r="C271">
        <v>26</v>
      </c>
      <c r="D271">
        <f t="shared" si="32"/>
        <v>1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6764.25</v>
      </c>
      <c r="M271" s="13">
        <f t="shared" si="30"/>
        <v>1149.9225000000001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6626.55</v>
      </c>
      <c r="O271" s="13">
        <f t="shared" si="31"/>
        <v>1126.5135</v>
      </c>
      <c r="P271">
        <v>45095</v>
      </c>
      <c r="Q271">
        <v>44177</v>
      </c>
      <c r="R271">
        <v>0.79247536696433718</v>
      </c>
      <c r="S271">
        <v>0.2075246330356629</v>
      </c>
      <c r="T271">
        <v>0.50135553656550114</v>
      </c>
      <c r="U271">
        <v>0.32104827868571351</v>
      </c>
      <c r="V271">
        <v>0.1791267030542287</v>
      </c>
      <c r="W271" s="2">
        <v>842</v>
      </c>
      <c r="X271" s="2">
        <f t="shared" si="33"/>
        <v>-244</v>
      </c>
      <c r="Y271">
        <v>1149</v>
      </c>
      <c r="Z271">
        <v>1203.6090993657051</v>
      </c>
      <c r="AA271">
        <v>842</v>
      </c>
      <c r="AB271" s="9">
        <v>24.2</v>
      </c>
      <c r="AC271">
        <v>3</v>
      </c>
      <c r="AD271">
        <f t="shared" si="34"/>
        <v>72.599999999999994</v>
      </c>
    </row>
    <row r="272" spans="1:30" x14ac:dyDescent="0.6">
      <c r="A272">
        <v>2016</v>
      </c>
      <c r="B272">
        <v>9</v>
      </c>
      <c r="C272">
        <v>27</v>
      </c>
      <c r="D272">
        <f t="shared" si="32"/>
        <v>2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8"/>
        <v>0</v>
      </c>
      <c r="I272">
        <f t="shared" si="29"/>
        <v>0</v>
      </c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5993.4</v>
      </c>
      <c r="M272" s="13">
        <f t="shared" si="30"/>
        <v>1018.878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6001.65</v>
      </c>
      <c r="O272" s="13">
        <f t="shared" si="31"/>
        <v>1020.2805</v>
      </c>
      <c r="P272">
        <v>39956</v>
      </c>
      <c r="Q272">
        <v>40011</v>
      </c>
      <c r="R272">
        <v>0.74718733527814052</v>
      </c>
      <c r="S272">
        <v>0.25281266472185948</v>
      </c>
      <c r="T272">
        <v>0.52744089619231682</v>
      </c>
      <c r="U272">
        <v>0.31134264158266151</v>
      </c>
      <c r="V272">
        <v>0.17321955791327071</v>
      </c>
      <c r="W272" s="2">
        <v>949</v>
      </c>
      <c r="X272" s="2">
        <f t="shared" si="33"/>
        <v>107</v>
      </c>
      <c r="Y272">
        <v>1149</v>
      </c>
      <c r="Z272">
        <v>1251.382789046228</v>
      </c>
      <c r="AA272">
        <v>949</v>
      </c>
      <c r="AB272" s="9">
        <v>25</v>
      </c>
      <c r="AC272">
        <v>3.5</v>
      </c>
      <c r="AD272">
        <f t="shared" si="34"/>
        <v>87.5</v>
      </c>
    </row>
    <row r="273" spans="1:30" x14ac:dyDescent="0.6">
      <c r="A273">
        <v>2016</v>
      </c>
      <c r="B273">
        <v>9</v>
      </c>
      <c r="C273">
        <v>28</v>
      </c>
      <c r="D273">
        <f t="shared" si="32"/>
        <v>3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8"/>
        <v>0</v>
      </c>
      <c r="I273">
        <f t="shared" si="29"/>
        <v>0</v>
      </c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5674.8</v>
      </c>
      <c r="M273" s="13">
        <f t="shared" si="30"/>
        <v>964.71600000000012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6232.5</v>
      </c>
      <c r="O273" s="13">
        <f t="shared" si="31"/>
        <v>1059.5250000000001</v>
      </c>
      <c r="P273">
        <v>37832</v>
      </c>
      <c r="Q273">
        <v>41550</v>
      </c>
      <c r="R273">
        <v>0.77132272767316989</v>
      </c>
      <c r="S273">
        <v>0.22867727232683011</v>
      </c>
      <c r="T273">
        <v>0.57385203799371276</v>
      </c>
      <c r="U273">
        <v>0.33424867804081809</v>
      </c>
      <c r="V273">
        <v>0.28604335439835071</v>
      </c>
      <c r="W273" s="2">
        <v>1039</v>
      </c>
      <c r="X273" s="2">
        <f t="shared" si="33"/>
        <v>90</v>
      </c>
      <c r="Y273">
        <v>1149</v>
      </c>
      <c r="Z273">
        <v>1120.3414042259469</v>
      </c>
      <c r="AA273">
        <v>1039</v>
      </c>
      <c r="AB273" s="9">
        <v>23.1</v>
      </c>
      <c r="AC273">
        <v>61.8</v>
      </c>
      <c r="AD273">
        <f t="shared" si="34"/>
        <v>1427.58</v>
      </c>
    </row>
    <row r="274" spans="1:30" x14ac:dyDescent="0.6">
      <c r="A274">
        <v>2016</v>
      </c>
      <c r="B274">
        <v>9</v>
      </c>
      <c r="C274">
        <v>29</v>
      </c>
      <c r="D274">
        <f t="shared" si="32"/>
        <v>4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8"/>
        <v>0</v>
      </c>
      <c r="I274">
        <f t="shared" si="29"/>
        <v>0</v>
      </c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6485.0999999999995</v>
      </c>
      <c r="M274" s="12">
        <f t="shared" si="30"/>
        <v>1102.4670000000001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6355.65</v>
      </c>
      <c r="O274" s="12">
        <f t="shared" si="31"/>
        <v>1080.4604999999999</v>
      </c>
      <c r="P274">
        <v>43234</v>
      </c>
      <c r="Q274">
        <v>42371</v>
      </c>
      <c r="R274">
        <v>0.79235444345839967</v>
      </c>
      <c r="S274">
        <v>0.20764555654160041</v>
      </c>
      <c r="T274">
        <v>0.48753299216570878</v>
      </c>
      <c r="U274">
        <v>0.34866848532161338</v>
      </c>
      <c r="V274">
        <v>0.27959090249774859</v>
      </c>
      <c r="W274" s="2">
        <v>976</v>
      </c>
      <c r="X274" s="2">
        <f t="shared" si="33"/>
        <v>-63</v>
      </c>
      <c r="Y274">
        <v>1149</v>
      </c>
      <c r="Z274">
        <v>1188.6304361422301</v>
      </c>
      <c r="AA274">
        <v>976</v>
      </c>
      <c r="AB274" s="9">
        <v>21.6</v>
      </c>
      <c r="AC274">
        <v>24.2</v>
      </c>
      <c r="AD274">
        <f t="shared" si="34"/>
        <v>522.72</v>
      </c>
    </row>
    <row r="275" spans="1:30" x14ac:dyDescent="0.6">
      <c r="A275">
        <v>2016</v>
      </c>
      <c r="B275">
        <v>9</v>
      </c>
      <c r="C275">
        <v>30</v>
      </c>
      <c r="D275">
        <f t="shared" si="32"/>
        <v>5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8"/>
        <v>0</v>
      </c>
      <c r="I275">
        <f t="shared" si="29"/>
        <v>0</v>
      </c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4840.7</v>
      </c>
      <c r="M275" s="12">
        <f t="shared" si="30"/>
        <v>822.91899999999998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4343.8</v>
      </c>
      <c r="O275" s="12">
        <f t="shared" si="31"/>
        <v>738.44600000000014</v>
      </c>
      <c r="P275">
        <v>48407</v>
      </c>
      <c r="Q275">
        <v>43438</v>
      </c>
      <c r="R275">
        <v>0.76576942699358563</v>
      </c>
      <c r="S275">
        <v>0.23423057300641439</v>
      </c>
      <c r="T275">
        <v>0.58183732390076637</v>
      </c>
      <c r="U275">
        <v>0.32331763320477991</v>
      </c>
      <c r="V275">
        <v>0.34348071352840148</v>
      </c>
      <c r="W275" s="2">
        <v>818</v>
      </c>
      <c r="X275" s="2">
        <f t="shared" si="33"/>
        <v>-158</v>
      </c>
      <c r="Y275">
        <v>1149</v>
      </c>
      <c r="Z275">
        <v>1522.3829996984009</v>
      </c>
      <c r="AA275">
        <v>818</v>
      </c>
      <c r="AB275" s="9">
        <v>21.1</v>
      </c>
      <c r="AC275">
        <v>21</v>
      </c>
      <c r="AD275">
        <f t="shared" si="34"/>
        <v>443.1</v>
      </c>
    </row>
    <row r="276" spans="1:30" x14ac:dyDescent="0.6">
      <c r="A276">
        <v>2016</v>
      </c>
      <c r="B276">
        <v>10</v>
      </c>
      <c r="C276">
        <v>1</v>
      </c>
      <c r="D276">
        <f t="shared" si="32"/>
        <v>6</v>
      </c>
      <c r="E276" t="s">
        <v>25</v>
      </c>
      <c r="F276" t="s">
        <v>13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8"/>
        <v>0</v>
      </c>
      <c r="I276">
        <f t="shared" si="29"/>
        <v>1</v>
      </c>
      <c r="J276" s="12" t="s">
        <v>62</v>
      </c>
      <c r="K276" s="12"/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5166</v>
      </c>
      <c r="M276" s="12">
        <f t="shared" si="30"/>
        <v>878.22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4026.6000000000004</v>
      </c>
      <c r="O276" s="12">
        <f t="shared" si="31"/>
        <v>684.52200000000016</v>
      </c>
      <c r="P276">
        <v>51660</v>
      </c>
      <c r="Q276">
        <v>40266</v>
      </c>
      <c r="R276">
        <v>0.75434330704634434</v>
      </c>
      <c r="S276">
        <v>0.24565669295365561</v>
      </c>
      <c r="T276">
        <v>0.49144792628003409</v>
      </c>
      <c r="U276">
        <v>0.35456644615621219</v>
      </c>
      <c r="V276">
        <v>0.39297987750860519</v>
      </c>
      <c r="W276" s="2">
        <v>1219</v>
      </c>
      <c r="X276" s="2">
        <f t="shared" si="33"/>
        <v>401</v>
      </c>
      <c r="Y276">
        <v>1149</v>
      </c>
      <c r="Z276">
        <v>1642.4370104316299</v>
      </c>
      <c r="AA276">
        <v>1642.4370104316299</v>
      </c>
      <c r="AB276" s="9">
        <v>22.7</v>
      </c>
      <c r="AC276">
        <v>5</v>
      </c>
      <c r="AD276">
        <f t="shared" si="34"/>
        <v>113.5</v>
      </c>
    </row>
    <row r="277" spans="1:30" x14ac:dyDescent="0.6">
      <c r="A277">
        <v>2016</v>
      </c>
      <c r="B277">
        <v>10</v>
      </c>
      <c r="C277">
        <v>2</v>
      </c>
      <c r="D277">
        <f t="shared" si="32"/>
        <v>7</v>
      </c>
      <c r="E277" t="s">
        <v>25</v>
      </c>
      <c r="F277" t="s">
        <v>14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8"/>
        <v>0</v>
      </c>
      <c r="I277">
        <f t="shared" si="29"/>
        <v>1</v>
      </c>
      <c r="J277" s="12" t="s">
        <v>62</v>
      </c>
      <c r="K277" s="12"/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4678.1000000000004</v>
      </c>
      <c r="M277" s="12">
        <f t="shared" si="30"/>
        <v>795.27700000000016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4251.3</v>
      </c>
      <c r="O277" s="12">
        <f t="shared" si="31"/>
        <v>722.72100000000012</v>
      </c>
      <c r="P277">
        <v>46781</v>
      </c>
      <c r="Q277">
        <v>42513</v>
      </c>
      <c r="R277">
        <v>0.79408631500205384</v>
      </c>
      <c r="S277">
        <v>0.2059136849979461</v>
      </c>
      <c r="T277">
        <v>0.50497674193239916</v>
      </c>
      <c r="U277">
        <v>0.3845019969013575</v>
      </c>
      <c r="V277">
        <v>0.13800327071253951</v>
      </c>
      <c r="W277" s="2">
        <v>1155</v>
      </c>
      <c r="X277" s="2">
        <f t="shared" si="33"/>
        <v>-64</v>
      </c>
      <c r="Y277">
        <v>1149</v>
      </c>
      <c r="Z277">
        <v>1529.826192933536</v>
      </c>
      <c r="AA277">
        <v>1529.826192933536</v>
      </c>
      <c r="AB277" s="9">
        <v>26.5</v>
      </c>
      <c r="AC277">
        <v>0</v>
      </c>
      <c r="AD277">
        <f t="shared" si="34"/>
        <v>0</v>
      </c>
    </row>
    <row r="278" spans="1:30" x14ac:dyDescent="0.6">
      <c r="A278">
        <v>2016</v>
      </c>
      <c r="B278">
        <v>10</v>
      </c>
      <c r="C278">
        <v>3</v>
      </c>
      <c r="D278">
        <f t="shared" si="32"/>
        <v>1</v>
      </c>
      <c r="E278" t="s">
        <v>64</v>
      </c>
      <c r="F278" t="s">
        <v>75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8"/>
        <v>1</v>
      </c>
      <c r="I278">
        <f t="shared" si="29"/>
        <v>1</v>
      </c>
      <c r="J278" s="12" t="s">
        <v>62</v>
      </c>
      <c r="K278" s="12"/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4383.3</v>
      </c>
      <c r="M278" s="12">
        <f t="shared" si="30"/>
        <v>745.16100000000006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4895.7</v>
      </c>
      <c r="O278" s="12">
        <f t="shared" si="31"/>
        <v>832.26900000000001</v>
      </c>
      <c r="P278">
        <v>43833</v>
      </c>
      <c r="Q278">
        <v>48957</v>
      </c>
      <c r="R278">
        <v>0.76585140653768102</v>
      </c>
      <c r="S278">
        <v>0.23414859346231889</v>
      </c>
      <c r="T278">
        <v>0.53126000809824336</v>
      </c>
      <c r="U278">
        <v>0.32685627599843292</v>
      </c>
      <c r="V278">
        <v>0.1051135415718749</v>
      </c>
      <c r="W278" s="2">
        <v>875</v>
      </c>
      <c r="X278" s="2">
        <f t="shared" si="33"/>
        <v>-280</v>
      </c>
      <c r="Y278">
        <v>1149</v>
      </c>
      <c r="Z278">
        <v>1460.8527573190181</v>
      </c>
      <c r="AA278">
        <v>875</v>
      </c>
      <c r="AB278" s="9">
        <v>25.7</v>
      </c>
      <c r="AC278">
        <v>0</v>
      </c>
      <c r="AD278">
        <f t="shared" si="34"/>
        <v>0</v>
      </c>
    </row>
    <row r="279" spans="1:30" x14ac:dyDescent="0.6">
      <c r="A279">
        <v>2016</v>
      </c>
      <c r="B279">
        <v>10</v>
      </c>
      <c r="C279">
        <v>4</v>
      </c>
      <c r="D279">
        <f t="shared" si="32"/>
        <v>2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8"/>
        <v>0</v>
      </c>
      <c r="I279">
        <f t="shared" si="29"/>
        <v>0</v>
      </c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5981.8499999999995</v>
      </c>
      <c r="M279" s="13">
        <f t="shared" si="30"/>
        <v>1016.9145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7016.0999999999995</v>
      </c>
      <c r="O279" s="13">
        <f t="shared" si="31"/>
        <v>1192.7370000000001</v>
      </c>
      <c r="P279">
        <v>39879</v>
      </c>
      <c r="Q279">
        <v>46774</v>
      </c>
      <c r="R279">
        <v>0.79638603309359346</v>
      </c>
      <c r="S279">
        <v>0.20361396690640651</v>
      </c>
      <c r="T279">
        <v>0.54798612996451501</v>
      </c>
      <c r="U279">
        <v>0.34916781289236321</v>
      </c>
      <c r="V279">
        <v>0.30131823230028321</v>
      </c>
      <c r="W279" s="2">
        <v>624</v>
      </c>
      <c r="X279" s="2">
        <f t="shared" si="33"/>
        <v>-251</v>
      </c>
      <c r="Y279">
        <v>1149</v>
      </c>
      <c r="Z279">
        <v>1161.476692156313</v>
      </c>
      <c r="AA279">
        <v>624</v>
      </c>
      <c r="AB279" s="9">
        <v>23.8</v>
      </c>
      <c r="AC279">
        <v>16.600000000000001</v>
      </c>
      <c r="AD279">
        <f t="shared" si="34"/>
        <v>395.08000000000004</v>
      </c>
    </row>
    <row r="280" spans="1:30" x14ac:dyDescent="0.6">
      <c r="A280">
        <v>2016</v>
      </c>
      <c r="B280">
        <v>10</v>
      </c>
      <c r="C280">
        <v>5</v>
      </c>
      <c r="D280">
        <f t="shared" si="32"/>
        <v>3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8"/>
        <v>0</v>
      </c>
      <c r="I280">
        <f t="shared" si="29"/>
        <v>0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5036.55</v>
      </c>
      <c r="M280" s="13">
        <f t="shared" si="30"/>
        <v>856.21350000000007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5807.0999999999995</v>
      </c>
      <c r="O280" s="13">
        <f t="shared" si="31"/>
        <v>987.20699999999999</v>
      </c>
      <c r="P280">
        <v>33577</v>
      </c>
      <c r="Q280">
        <v>38714</v>
      </c>
      <c r="R280">
        <v>0.80345713774815941</v>
      </c>
      <c r="S280">
        <v>0.19654286225184059</v>
      </c>
      <c r="T280">
        <v>0.55124204587981684</v>
      </c>
      <c r="U280">
        <v>0.32277076277695471</v>
      </c>
      <c r="V280">
        <v>0.69588015836932238</v>
      </c>
      <c r="W280" s="2">
        <v>704</v>
      </c>
      <c r="X280" s="2">
        <f t="shared" si="33"/>
        <v>80</v>
      </c>
      <c r="Y280">
        <v>1149</v>
      </c>
      <c r="Z280">
        <v>751.53751931301713</v>
      </c>
      <c r="AA280">
        <v>704</v>
      </c>
      <c r="AB280" s="9">
        <v>22.6</v>
      </c>
      <c r="AC280">
        <v>158.5</v>
      </c>
      <c r="AD280">
        <f t="shared" si="34"/>
        <v>3582.1000000000004</v>
      </c>
    </row>
    <row r="281" spans="1:30" x14ac:dyDescent="0.6">
      <c r="A281">
        <v>2016</v>
      </c>
      <c r="B281">
        <v>10</v>
      </c>
      <c r="C281">
        <v>6</v>
      </c>
      <c r="D281">
        <f t="shared" si="32"/>
        <v>4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8"/>
        <v>0</v>
      </c>
      <c r="I281">
        <f t="shared" si="29"/>
        <v>0</v>
      </c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6417.75</v>
      </c>
      <c r="M281" s="13">
        <f t="shared" si="30"/>
        <v>1091.0175000000002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6275.25</v>
      </c>
      <c r="O281" s="13">
        <f t="shared" si="31"/>
        <v>1066.7925</v>
      </c>
      <c r="P281">
        <v>42785</v>
      </c>
      <c r="Q281">
        <v>41835</v>
      </c>
      <c r="R281">
        <v>0.73381797386341474</v>
      </c>
      <c r="S281">
        <v>0.2661820261365852</v>
      </c>
      <c r="T281">
        <v>0.53450261683620814</v>
      </c>
      <c r="U281">
        <v>0.31048435464631913</v>
      </c>
      <c r="V281">
        <v>0.44024356269749759</v>
      </c>
      <c r="W281" s="2">
        <v>976</v>
      </c>
      <c r="X281" s="2">
        <f t="shared" si="33"/>
        <v>272</v>
      </c>
      <c r="Y281">
        <v>1149</v>
      </c>
      <c r="Z281">
        <v>1400.0853828631141</v>
      </c>
      <c r="AA281">
        <v>976</v>
      </c>
      <c r="AB281" s="9">
        <v>21.9</v>
      </c>
      <c r="AC281">
        <v>0</v>
      </c>
      <c r="AD281">
        <f t="shared" si="34"/>
        <v>0</v>
      </c>
    </row>
    <row r="282" spans="1:30" x14ac:dyDescent="0.6">
      <c r="A282">
        <v>2016</v>
      </c>
      <c r="B282">
        <v>10</v>
      </c>
      <c r="C282">
        <v>7</v>
      </c>
      <c r="D282">
        <f t="shared" si="32"/>
        <v>5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8"/>
        <v>0</v>
      </c>
      <c r="I282">
        <f t="shared" si="29"/>
        <v>0</v>
      </c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4264.1000000000004</v>
      </c>
      <c r="M282" s="13">
        <f t="shared" si="30"/>
        <v>724.89700000000016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4416.3</v>
      </c>
      <c r="O282" s="13">
        <f t="shared" si="31"/>
        <v>750.77100000000007</v>
      </c>
      <c r="P282">
        <v>42641</v>
      </c>
      <c r="Q282">
        <v>44163</v>
      </c>
      <c r="R282">
        <v>0.79379267115760366</v>
      </c>
      <c r="S282">
        <v>0.20620732884239629</v>
      </c>
      <c r="T282">
        <v>0.5794649632313803</v>
      </c>
      <c r="U282">
        <v>0.34330863664505529</v>
      </c>
      <c r="V282">
        <v>0.3075798329826771</v>
      </c>
      <c r="W282" s="2">
        <v>948</v>
      </c>
      <c r="X282" s="2">
        <f t="shared" si="33"/>
        <v>-28</v>
      </c>
      <c r="Y282">
        <v>1149</v>
      </c>
      <c r="Z282">
        <v>1380.399769510014</v>
      </c>
      <c r="AA282">
        <v>948</v>
      </c>
      <c r="AB282" s="9">
        <v>22.8</v>
      </c>
      <c r="AC282">
        <v>1.9</v>
      </c>
      <c r="AD282">
        <f t="shared" si="34"/>
        <v>43.32</v>
      </c>
    </row>
    <row r="283" spans="1:30" x14ac:dyDescent="0.6">
      <c r="A283">
        <v>2016</v>
      </c>
      <c r="B283">
        <v>10</v>
      </c>
      <c r="C283">
        <v>8</v>
      </c>
      <c r="D283">
        <f t="shared" si="32"/>
        <v>6</v>
      </c>
      <c r="E283" t="s">
        <v>32</v>
      </c>
      <c r="F283" t="s">
        <v>14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-1</v>
      </c>
      <c r="H283">
        <f t="shared" si="28"/>
        <v>0</v>
      </c>
      <c r="I283">
        <f t="shared" si="29"/>
        <v>1</v>
      </c>
      <c r="J283" s="12" t="s">
        <v>61</v>
      </c>
      <c r="K283" s="12"/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4395.9000000000005</v>
      </c>
      <c r="M283" s="13">
        <f t="shared" si="30"/>
        <v>747.30300000000011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4168.5</v>
      </c>
      <c r="O283" s="13">
        <f t="shared" si="31"/>
        <v>708.6450000000001</v>
      </c>
      <c r="P283">
        <v>43959</v>
      </c>
      <c r="Q283">
        <v>41685</v>
      </c>
      <c r="R283">
        <v>0.75513581114646433</v>
      </c>
      <c r="S283">
        <v>0.2448641888535357</v>
      </c>
      <c r="T283">
        <v>0.49688018121225208</v>
      </c>
      <c r="U283">
        <v>0.36034033124261289</v>
      </c>
      <c r="V283">
        <v>0.2115481580413657</v>
      </c>
      <c r="W283" s="2">
        <v>1204</v>
      </c>
      <c r="X283" s="2">
        <f t="shared" si="33"/>
        <v>256</v>
      </c>
      <c r="Y283">
        <v>1149</v>
      </c>
      <c r="Z283">
        <v>1492.882514430391</v>
      </c>
      <c r="AA283">
        <v>1492.882514430391</v>
      </c>
      <c r="AB283" s="9">
        <v>21.8</v>
      </c>
      <c r="AC283">
        <v>23.1</v>
      </c>
      <c r="AD283">
        <f t="shared" si="34"/>
        <v>503.58000000000004</v>
      </c>
    </row>
    <row r="284" spans="1:30" x14ac:dyDescent="0.6">
      <c r="A284">
        <v>2016</v>
      </c>
      <c r="B284">
        <v>10</v>
      </c>
      <c r="C284">
        <v>9</v>
      </c>
      <c r="D284">
        <f t="shared" si="32"/>
        <v>7</v>
      </c>
      <c r="E284" t="s">
        <v>32</v>
      </c>
      <c r="F284" t="s">
        <v>11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8"/>
        <v>1</v>
      </c>
      <c r="I284">
        <f t="shared" si="29"/>
        <v>1</v>
      </c>
      <c r="J284" s="12" t="s">
        <v>61</v>
      </c>
      <c r="K284" s="12"/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4384.8</v>
      </c>
      <c r="M284" s="13">
        <f t="shared" si="30"/>
        <v>745.41600000000005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4658.3</v>
      </c>
      <c r="O284" s="13">
        <f t="shared" si="31"/>
        <v>791.91100000000006</v>
      </c>
      <c r="P284">
        <v>43848</v>
      </c>
      <c r="Q284">
        <v>46583</v>
      </c>
      <c r="R284">
        <v>0.75033878405939247</v>
      </c>
      <c r="S284">
        <v>0.24966121594060739</v>
      </c>
      <c r="T284">
        <v>0.49016164597195327</v>
      </c>
      <c r="U284">
        <v>0.37698637215942571</v>
      </c>
      <c r="V284">
        <v>0.18812107960755009</v>
      </c>
      <c r="W284" s="2">
        <v>1150</v>
      </c>
      <c r="X284" s="2">
        <f t="shared" si="33"/>
        <v>-54</v>
      </c>
      <c r="Y284">
        <v>1149</v>
      </c>
      <c r="Z284">
        <v>1559.040152780216</v>
      </c>
      <c r="AA284">
        <v>1559.040152780216</v>
      </c>
      <c r="AB284" s="9">
        <v>17.5</v>
      </c>
      <c r="AC284">
        <v>0</v>
      </c>
      <c r="AD284">
        <f t="shared" si="34"/>
        <v>0</v>
      </c>
    </row>
    <row r="285" spans="1:30" x14ac:dyDescent="0.6">
      <c r="A285">
        <v>2016</v>
      </c>
      <c r="B285">
        <v>10</v>
      </c>
      <c r="C285">
        <v>10</v>
      </c>
      <c r="D285">
        <f t="shared" si="32"/>
        <v>1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8"/>
        <v>0</v>
      </c>
      <c r="I285">
        <f t="shared" si="29"/>
        <v>0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6372.75</v>
      </c>
      <c r="M285" s="13">
        <f t="shared" si="30"/>
        <v>1083.3675000000001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6596.8499999999995</v>
      </c>
      <c r="O285" s="13">
        <f t="shared" si="31"/>
        <v>1121.4645</v>
      </c>
      <c r="P285">
        <v>42485</v>
      </c>
      <c r="Q285">
        <v>43979</v>
      </c>
      <c r="R285">
        <v>0.78311922421198632</v>
      </c>
      <c r="S285">
        <v>0.21688077578801371</v>
      </c>
      <c r="T285">
        <v>0.56676729859282227</v>
      </c>
      <c r="U285">
        <v>0.32596183580096971</v>
      </c>
      <c r="V285">
        <v>0.20894813088036129</v>
      </c>
      <c r="W285" s="2">
        <v>814</v>
      </c>
      <c r="X285" s="2">
        <f t="shared" si="33"/>
        <v>-336</v>
      </c>
      <c r="Y285">
        <v>1149</v>
      </c>
      <c r="Z285">
        <v>1316.283635580068</v>
      </c>
      <c r="AA285">
        <v>814</v>
      </c>
      <c r="AB285" s="9">
        <v>18.5</v>
      </c>
      <c r="AC285">
        <v>0</v>
      </c>
      <c r="AD285">
        <f t="shared" si="34"/>
        <v>0</v>
      </c>
    </row>
    <row r="286" spans="1:30" x14ac:dyDescent="0.6">
      <c r="A286">
        <v>2016</v>
      </c>
      <c r="B286">
        <v>10</v>
      </c>
      <c r="C286">
        <v>11</v>
      </c>
      <c r="D286">
        <f t="shared" si="32"/>
        <v>2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6338.7</v>
      </c>
      <c r="M286" s="13">
        <f t="shared" si="30"/>
        <v>1077.579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5936.8499999999995</v>
      </c>
      <c r="O286" s="13">
        <f t="shared" si="31"/>
        <v>1009.2645</v>
      </c>
      <c r="P286">
        <v>42258</v>
      </c>
      <c r="Q286">
        <v>39579</v>
      </c>
      <c r="R286">
        <v>0.72697790612538082</v>
      </c>
      <c r="S286">
        <v>0.27302209387461918</v>
      </c>
      <c r="T286">
        <v>0.50382491947287456</v>
      </c>
      <c r="U286">
        <v>0.30015031008278581</v>
      </c>
      <c r="V286">
        <v>0.17024576756739601</v>
      </c>
      <c r="W286" s="2">
        <v>988</v>
      </c>
      <c r="X286" s="2">
        <f t="shared" si="33"/>
        <v>174</v>
      </c>
      <c r="Y286">
        <v>1149</v>
      </c>
      <c r="Z286">
        <v>1321.0274595960029</v>
      </c>
      <c r="AA286">
        <v>988</v>
      </c>
      <c r="AB286" s="9">
        <v>19</v>
      </c>
      <c r="AC286">
        <v>0</v>
      </c>
      <c r="AD286">
        <f t="shared" si="34"/>
        <v>0</v>
      </c>
    </row>
    <row r="287" spans="1:30" x14ac:dyDescent="0.6">
      <c r="A287">
        <v>2016</v>
      </c>
      <c r="B287">
        <v>10</v>
      </c>
      <c r="C287">
        <v>12</v>
      </c>
      <c r="D287">
        <f t="shared" si="32"/>
        <v>3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6462.75</v>
      </c>
      <c r="M287" s="13">
        <f t="shared" si="30"/>
        <v>1098.6675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5826.9</v>
      </c>
      <c r="O287" s="13">
        <f t="shared" si="31"/>
        <v>990.57299999999998</v>
      </c>
      <c r="P287">
        <v>43085</v>
      </c>
      <c r="Q287">
        <v>38846</v>
      </c>
      <c r="R287">
        <v>0.78374527444736175</v>
      </c>
      <c r="S287">
        <v>0.2162547255526383</v>
      </c>
      <c r="T287">
        <v>0.57996193516236216</v>
      </c>
      <c r="U287">
        <v>0.33491689854355888</v>
      </c>
      <c r="V287">
        <v>0.20763037689033889</v>
      </c>
      <c r="W287" s="2">
        <v>1057</v>
      </c>
      <c r="X287" s="2">
        <f t="shared" si="33"/>
        <v>69</v>
      </c>
      <c r="Y287">
        <v>1149</v>
      </c>
      <c r="Z287">
        <v>1383.238604743827</v>
      </c>
      <c r="AA287">
        <v>1057</v>
      </c>
      <c r="AB287" s="9">
        <v>19.600000000000001</v>
      </c>
      <c r="AC287">
        <v>0</v>
      </c>
      <c r="AD287">
        <f t="shared" si="34"/>
        <v>0</v>
      </c>
    </row>
    <row r="288" spans="1:30" x14ac:dyDescent="0.6">
      <c r="A288">
        <v>2016</v>
      </c>
      <c r="B288">
        <v>10</v>
      </c>
      <c r="C288">
        <v>13</v>
      </c>
      <c r="D288">
        <f t="shared" si="32"/>
        <v>4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6709.2</v>
      </c>
      <c r="M288" s="13">
        <f t="shared" si="30"/>
        <v>1140.5640000000001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6365.0999999999995</v>
      </c>
      <c r="O288" s="13">
        <f t="shared" si="31"/>
        <v>1082.067</v>
      </c>
      <c r="P288">
        <v>44728</v>
      </c>
      <c r="Q288">
        <v>42434</v>
      </c>
      <c r="R288">
        <v>0.75707717549392473</v>
      </c>
      <c r="S288">
        <v>0.24292282450607519</v>
      </c>
      <c r="T288">
        <v>0.54358536797675094</v>
      </c>
      <c r="U288">
        <v>0.31642578857615489</v>
      </c>
      <c r="V288">
        <v>0.1998151025612093</v>
      </c>
      <c r="W288" s="2">
        <v>913</v>
      </c>
      <c r="X288" s="2">
        <f t="shared" si="33"/>
        <v>-144</v>
      </c>
      <c r="Y288">
        <v>1149</v>
      </c>
      <c r="Z288">
        <v>1414.741658505593</v>
      </c>
      <c r="AA288">
        <v>913</v>
      </c>
      <c r="AB288" s="9">
        <v>19.899999999999999</v>
      </c>
      <c r="AC288">
        <v>0</v>
      </c>
      <c r="AD288">
        <f t="shared" si="34"/>
        <v>0</v>
      </c>
    </row>
    <row r="289" spans="1:30" x14ac:dyDescent="0.6">
      <c r="A289">
        <v>2016</v>
      </c>
      <c r="B289">
        <v>10</v>
      </c>
      <c r="C289">
        <v>14</v>
      </c>
      <c r="D289">
        <f t="shared" si="32"/>
        <v>5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4568.9000000000005</v>
      </c>
      <c r="M289" s="13">
        <f t="shared" si="30"/>
        <v>776.71300000000019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4685.6000000000004</v>
      </c>
      <c r="O289" s="13">
        <f t="shared" si="31"/>
        <v>796.55200000000013</v>
      </c>
      <c r="P289">
        <v>45689</v>
      </c>
      <c r="Q289">
        <v>46856</v>
      </c>
      <c r="R289">
        <v>0.79317875363550927</v>
      </c>
      <c r="S289">
        <v>0.20682124636449059</v>
      </c>
      <c r="T289">
        <v>0.58320869556018406</v>
      </c>
      <c r="U289">
        <v>0.33947602489071199</v>
      </c>
      <c r="V289">
        <v>0.28331596011605631</v>
      </c>
      <c r="W289" s="2">
        <v>912</v>
      </c>
      <c r="X289" s="2">
        <f t="shared" si="33"/>
        <v>-1</v>
      </c>
      <c r="Y289">
        <v>1149</v>
      </c>
      <c r="Z289">
        <v>1452.751957904974</v>
      </c>
      <c r="AA289">
        <v>912</v>
      </c>
      <c r="AB289" s="9">
        <v>20.6</v>
      </c>
      <c r="AC289">
        <v>0</v>
      </c>
      <c r="AD289">
        <f t="shared" si="34"/>
        <v>0</v>
      </c>
    </row>
    <row r="290" spans="1:30" x14ac:dyDescent="0.6">
      <c r="A290">
        <v>2016</v>
      </c>
      <c r="B290">
        <v>10</v>
      </c>
      <c r="C290">
        <v>15</v>
      </c>
      <c r="D290">
        <f t="shared" si="32"/>
        <v>6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4600.6000000000004</v>
      </c>
      <c r="M290" s="13">
        <f t="shared" si="30"/>
        <v>782.10200000000009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4732.2</v>
      </c>
      <c r="O290" s="13">
        <f t="shared" si="31"/>
        <v>804.47400000000005</v>
      </c>
      <c r="P290">
        <v>46006</v>
      </c>
      <c r="Q290">
        <v>47322</v>
      </c>
      <c r="R290">
        <v>0.78268441362127905</v>
      </c>
      <c r="S290">
        <v>0.21731558637872089</v>
      </c>
      <c r="T290">
        <v>0.48698933580108877</v>
      </c>
      <c r="U290">
        <v>0.33421013651068748</v>
      </c>
      <c r="V290">
        <v>0.32067500966276308</v>
      </c>
      <c r="W290" s="2">
        <v>1173</v>
      </c>
      <c r="X290" s="2">
        <f t="shared" si="33"/>
        <v>261</v>
      </c>
      <c r="Y290">
        <v>1149</v>
      </c>
      <c r="Z290">
        <v>1330.989342762889</v>
      </c>
      <c r="AA290">
        <v>1330.989342762889</v>
      </c>
      <c r="AB290" s="9">
        <v>20.5</v>
      </c>
      <c r="AC290">
        <v>0</v>
      </c>
      <c r="AD290">
        <f t="shared" si="34"/>
        <v>0</v>
      </c>
    </row>
    <row r="291" spans="1:30" x14ac:dyDescent="0.6">
      <c r="A291">
        <v>2016</v>
      </c>
      <c r="B291">
        <v>10</v>
      </c>
      <c r="C291">
        <v>16</v>
      </c>
      <c r="D291">
        <f t="shared" si="32"/>
        <v>7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4416.5</v>
      </c>
      <c r="M291" s="13">
        <f t="shared" si="30"/>
        <v>750.80500000000006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4823.7</v>
      </c>
      <c r="O291" s="13">
        <f t="shared" si="31"/>
        <v>820.029</v>
      </c>
      <c r="P291">
        <v>44165</v>
      </c>
      <c r="Q291">
        <v>48237</v>
      </c>
      <c r="R291">
        <v>0.78383959186264496</v>
      </c>
      <c r="S291">
        <v>0.2161604081373551</v>
      </c>
      <c r="T291">
        <v>0.529506326221858</v>
      </c>
      <c r="U291">
        <v>0.36083337410167959</v>
      </c>
      <c r="V291">
        <v>0.2089505252038332</v>
      </c>
      <c r="W291" s="2">
        <v>1079</v>
      </c>
      <c r="X291" s="2">
        <f t="shared" si="33"/>
        <v>-94</v>
      </c>
      <c r="Y291">
        <v>1149</v>
      </c>
      <c r="Z291">
        <v>1380.227677750579</v>
      </c>
      <c r="AA291">
        <v>1079</v>
      </c>
      <c r="AB291" s="9">
        <v>21.8</v>
      </c>
      <c r="AC291">
        <v>2.9</v>
      </c>
      <c r="AD291">
        <f t="shared" si="34"/>
        <v>63.22</v>
      </c>
    </row>
    <row r="292" spans="1:30" x14ac:dyDescent="0.6">
      <c r="A292">
        <v>2016</v>
      </c>
      <c r="B292">
        <v>10</v>
      </c>
      <c r="C292">
        <v>17</v>
      </c>
      <c r="D292">
        <f t="shared" si="32"/>
        <v>1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6557.8499999999995</v>
      </c>
      <c r="M292" s="13">
        <f t="shared" si="30"/>
        <v>1114.8344999999999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6830.55</v>
      </c>
      <c r="O292" s="13">
        <f t="shared" si="31"/>
        <v>1161.1935000000001</v>
      </c>
      <c r="P292">
        <v>43719</v>
      </c>
      <c r="Q292">
        <v>45537</v>
      </c>
      <c r="R292">
        <v>0.80155292530153488</v>
      </c>
      <c r="S292">
        <v>0.19844707469846509</v>
      </c>
      <c r="T292">
        <v>0.5313208044085489</v>
      </c>
      <c r="U292">
        <v>0.3289571574070691</v>
      </c>
      <c r="V292">
        <v>6.4598253066240369E-2</v>
      </c>
      <c r="W292" s="2">
        <v>758</v>
      </c>
      <c r="X292" s="2">
        <f t="shared" si="33"/>
        <v>-321</v>
      </c>
      <c r="Y292">
        <v>1149</v>
      </c>
      <c r="Z292">
        <v>1234.4843477615159</v>
      </c>
      <c r="AA292">
        <v>758</v>
      </c>
      <c r="AB292" s="9">
        <v>21.6</v>
      </c>
      <c r="AC292">
        <v>0</v>
      </c>
      <c r="AD292">
        <f t="shared" si="34"/>
        <v>0</v>
      </c>
    </row>
    <row r="293" spans="1:30" x14ac:dyDescent="0.6">
      <c r="A293">
        <v>2016</v>
      </c>
      <c r="B293">
        <v>10</v>
      </c>
      <c r="C293">
        <v>18</v>
      </c>
      <c r="D293">
        <f t="shared" si="32"/>
        <v>2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6463.3499999999995</v>
      </c>
      <c r="M293" s="13">
        <f t="shared" si="30"/>
        <v>1098.7694999999999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6068.8499999999995</v>
      </c>
      <c r="O293" s="13">
        <f t="shared" si="31"/>
        <v>1031.7045000000001</v>
      </c>
      <c r="P293">
        <v>43089</v>
      </c>
      <c r="Q293">
        <v>40459</v>
      </c>
      <c r="R293">
        <v>0.80347244953572694</v>
      </c>
      <c r="S293">
        <v>0.196527550464273</v>
      </c>
      <c r="T293">
        <v>0.55539929307982228</v>
      </c>
      <c r="U293">
        <v>0.3263298970900963</v>
      </c>
      <c r="V293">
        <v>0.35936109213768402</v>
      </c>
      <c r="W293" s="2">
        <v>1007</v>
      </c>
      <c r="X293" s="2">
        <f t="shared" si="33"/>
        <v>249</v>
      </c>
      <c r="Y293">
        <v>1149</v>
      </c>
      <c r="Z293">
        <v>1283.5450930360439</v>
      </c>
      <c r="AA293">
        <v>1007</v>
      </c>
      <c r="AB293" s="9">
        <v>20.7</v>
      </c>
      <c r="AC293">
        <v>0</v>
      </c>
      <c r="AD293">
        <f t="shared" si="34"/>
        <v>0</v>
      </c>
    </row>
    <row r="294" spans="1:30" x14ac:dyDescent="0.6">
      <c r="A294">
        <v>2016</v>
      </c>
      <c r="B294">
        <v>10</v>
      </c>
      <c r="C294">
        <v>19</v>
      </c>
      <c r="D294">
        <f t="shared" si="32"/>
        <v>3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6677.55</v>
      </c>
      <c r="M294" s="13">
        <f t="shared" si="30"/>
        <v>1135.1835000000001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6132.45</v>
      </c>
      <c r="O294" s="13">
        <f t="shared" si="31"/>
        <v>1042.5165</v>
      </c>
      <c r="P294">
        <v>44517</v>
      </c>
      <c r="Q294">
        <v>40883</v>
      </c>
      <c r="R294">
        <v>0.78090137736681287</v>
      </c>
      <c r="S294">
        <v>0.21909862263318719</v>
      </c>
      <c r="T294">
        <v>0.57611303716432782</v>
      </c>
      <c r="U294">
        <v>0.34312469104694671</v>
      </c>
      <c r="V294">
        <v>0.23301931436385021</v>
      </c>
      <c r="W294" s="2">
        <v>1051</v>
      </c>
      <c r="X294" s="2">
        <f t="shared" si="33"/>
        <v>44</v>
      </c>
      <c r="Y294">
        <v>1149</v>
      </c>
      <c r="Z294">
        <v>1401.856425129492</v>
      </c>
      <c r="AA294">
        <v>1051</v>
      </c>
      <c r="AB294" s="9">
        <v>21.1</v>
      </c>
      <c r="AC294">
        <v>0</v>
      </c>
      <c r="AD294">
        <f t="shared" si="34"/>
        <v>0</v>
      </c>
    </row>
    <row r="295" spans="1:30" x14ac:dyDescent="0.6">
      <c r="A295">
        <v>2016</v>
      </c>
      <c r="B295">
        <v>10</v>
      </c>
      <c r="C295">
        <v>20</v>
      </c>
      <c r="D295">
        <f t="shared" si="32"/>
        <v>4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7032.75</v>
      </c>
      <c r="M295" s="13">
        <f t="shared" si="30"/>
        <v>1195.5675000000001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6645.9</v>
      </c>
      <c r="O295" s="13">
        <f t="shared" si="31"/>
        <v>1129.8030000000001</v>
      </c>
      <c r="P295">
        <v>46885</v>
      </c>
      <c r="Q295">
        <v>44306</v>
      </c>
      <c r="R295">
        <v>0.73309224286189145</v>
      </c>
      <c r="S295">
        <v>0.26690775713810849</v>
      </c>
      <c r="T295">
        <v>0.52955236107881209</v>
      </c>
      <c r="U295">
        <v>0.30819709533723988</v>
      </c>
      <c r="V295">
        <v>0.40227952783348442</v>
      </c>
      <c r="W295" s="2">
        <v>952</v>
      </c>
      <c r="X295" s="2">
        <f t="shared" si="33"/>
        <v>-99</v>
      </c>
      <c r="Y295">
        <v>1149</v>
      </c>
      <c r="Z295">
        <v>1469.3321746652041</v>
      </c>
      <c r="AA295">
        <v>952</v>
      </c>
      <c r="AB295" s="9">
        <v>20.3</v>
      </c>
      <c r="AC295">
        <v>0</v>
      </c>
      <c r="AD295">
        <f t="shared" si="34"/>
        <v>0</v>
      </c>
    </row>
    <row r="296" spans="1:30" x14ac:dyDescent="0.6">
      <c r="A296">
        <v>2016</v>
      </c>
      <c r="B296">
        <v>10</v>
      </c>
      <c r="C296">
        <v>21</v>
      </c>
      <c r="D296">
        <f t="shared" si="32"/>
        <v>5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4571.5</v>
      </c>
      <c r="M296" s="13">
        <f t="shared" si="30"/>
        <v>777.15500000000009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4659.7</v>
      </c>
      <c r="O296" s="13">
        <f t="shared" si="31"/>
        <v>792.149</v>
      </c>
      <c r="P296">
        <v>45715</v>
      </c>
      <c r="Q296">
        <v>46597</v>
      </c>
      <c r="R296">
        <v>0.82636244644752965</v>
      </c>
      <c r="S296">
        <v>0.1736375535524704</v>
      </c>
      <c r="T296">
        <v>0.55363882094821948</v>
      </c>
      <c r="U296">
        <v>0.34643877488942437</v>
      </c>
      <c r="V296">
        <v>0.38551045955460739</v>
      </c>
      <c r="W296" s="2">
        <v>942</v>
      </c>
      <c r="X296" s="2">
        <f t="shared" si="33"/>
        <v>-10</v>
      </c>
      <c r="Y296">
        <v>1149</v>
      </c>
      <c r="Z296">
        <v>1351.1680999661351</v>
      </c>
      <c r="AA296">
        <v>942</v>
      </c>
      <c r="AB296" s="9">
        <v>19.600000000000001</v>
      </c>
      <c r="AC296">
        <v>18.399999999999999</v>
      </c>
      <c r="AD296">
        <f t="shared" si="34"/>
        <v>360.64</v>
      </c>
    </row>
    <row r="297" spans="1:30" x14ac:dyDescent="0.6">
      <c r="A297">
        <v>2016</v>
      </c>
      <c r="B297">
        <v>10</v>
      </c>
      <c r="C297">
        <v>22</v>
      </c>
      <c r="D297">
        <f t="shared" si="32"/>
        <v>6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4539.1000000000004</v>
      </c>
      <c r="M297" s="13">
        <f t="shared" si="30"/>
        <v>771.64700000000016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4775.2</v>
      </c>
      <c r="O297" s="13">
        <f t="shared" si="31"/>
        <v>811.78399999999999</v>
      </c>
      <c r="P297">
        <v>45391</v>
      </c>
      <c r="Q297">
        <v>47752</v>
      </c>
      <c r="R297">
        <v>0.84900657952343384</v>
      </c>
      <c r="S297">
        <v>0.15099342047656611</v>
      </c>
      <c r="T297">
        <v>0.49959432478911991</v>
      </c>
      <c r="U297">
        <v>0.3880569982296268</v>
      </c>
      <c r="V297">
        <v>0.49549440556582658</v>
      </c>
      <c r="W297" s="2">
        <v>1225</v>
      </c>
      <c r="X297" s="2">
        <f t="shared" si="33"/>
        <v>283</v>
      </c>
      <c r="Y297">
        <v>1149</v>
      </c>
      <c r="Z297">
        <v>1249.3241584488969</v>
      </c>
      <c r="AA297">
        <v>1249.3241584488969</v>
      </c>
      <c r="AB297" s="9">
        <v>18.8</v>
      </c>
      <c r="AC297">
        <v>20.9</v>
      </c>
      <c r="AD297">
        <f t="shared" si="34"/>
        <v>392.92</v>
      </c>
    </row>
    <row r="298" spans="1:30" x14ac:dyDescent="0.6">
      <c r="A298">
        <v>2016</v>
      </c>
      <c r="B298">
        <v>10</v>
      </c>
      <c r="C298">
        <v>23</v>
      </c>
      <c r="D298">
        <f t="shared" si="32"/>
        <v>7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4483.5</v>
      </c>
      <c r="M298" s="13">
        <f t="shared" si="30"/>
        <v>762.19500000000005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4917.8</v>
      </c>
      <c r="O298" s="13">
        <f t="shared" si="31"/>
        <v>836.02600000000007</v>
      </c>
      <c r="P298">
        <v>44835</v>
      </c>
      <c r="Q298">
        <v>49178</v>
      </c>
      <c r="R298">
        <v>0.7838680777507081</v>
      </c>
      <c r="S298">
        <v>0.21613192224929181</v>
      </c>
      <c r="T298">
        <v>0.47895558495434393</v>
      </c>
      <c r="U298">
        <v>0.40733015310876142</v>
      </c>
      <c r="V298">
        <v>0.3932825587214967</v>
      </c>
      <c r="W298" s="2">
        <v>1235</v>
      </c>
      <c r="X298" s="2">
        <f t="shared" si="33"/>
        <v>10</v>
      </c>
      <c r="Y298">
        <v>1149</v>
      </c>
      <c r="Z298">
        <v>1320.0446244036391</v>
      </c>
      <c r="AA298">
        <v>1320.0446244036391</v>
      </c>
      <c r="AB298" s="9">
        <v>19.100000000000001</v>
      </c>
      <c r="AC298">
        <v>2.6</v>
      </c>
      <c r="AD298">
        <f t="shared" si="34"/>
        <v>49.660000000000004</v>
      </c>
    </row>
    <row r="299" spans="1:30" x14ac:dyDescent="0.6">
      <c r="A299">
        <v>2016</v>
      </c>
      <c r="B299">
        <v>10</v>
      </c>
      <c r="C299">
        <v>24</v>
      </c>
      <c r="D299">
        <f t="shared" si="32"/>
        <v>1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6551.4</v>
      </c>
      <c r="M299" s="13">
        <f t="shared" si="30"/>
        <v>1113.7380000000001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6944.7</v>
      </c>
      <c r="O299" s="13">
        <f t="shared" si="31"/>
        <v>1180.5990000000002</v>
      </c>
      <c r="P299">
        <v>43676</v>
      </c>
      <c r="Q299">
        <v>46298</v>
      </c>
      <c r="R299">
        <v>0.77956800406397186</v>
      </c>
      <c r="S299">
        <v>0.22043199593602819</v>
      </c>
      <c r="T299">
        <v>0.50838836147975941</v>
      </c>
      <c r="U299">
        <v>0.31856674743099478</v>
      </c>
      <c r="V299">
        <v>0.24844987076169869</v>
      </c>
      <c r="W299" s="2">
        <v>863</v>
      </c>
      <c r="X299" s="2">
        <f t="shared" si="33"/>
        <v>-372</v>
      </c>
      <c r="Y299">
        <v>1149</v>
      </c>
      <c r="Z299">
        <v>1241.401265447591</v>
      </c>
      <c r="AA299">
        <v>863</v>
      </c>
      <c r="AB299" s="9">
        <v>19</v>
      </c>
      <c r="AC299">
        <v>0</v>
      </c>
      <c r="AD299">
        <f t="shared" si="34"/>
        <v>0</v>
      </c>
    </row>
    <row r="300" spans="1:30" x14ac:dyDescent="0.6">
      <c r="A300">
        <v>2016</v>
      </c>
      <c r="B300">
        <v>10</v>
      </c>
      <c r="C300">
        <v>25</v>
      </c>
      <c r="D300">
        <f t="shared" si="32"/>
        <v>2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6281.55</v>
      </c>
      <c r="M300" s="13">
        <f t="shared" si="30"/>
        <v>1067.8635000000002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6181.8</v>
      </c>
      <c r="O300" s="13">
        <f t="shared" si="31"/>
        <v>1050.9060000000002</v>
      </c>
      <c r="P300">
        <v>41877</v>
      </c>
      <c r="Q300">
        <v>41212</v>
      </c>
      <c r="R300">
        <v>0.7546995419960878</v>
      </c>
      <c r="S300">
        <v>0.24530045800391229</v>
      </c>
      <c r="T300">
        <v>0.50163959157873328</v>
      </c>
      <c r="U300">
        <v>0.33956898808563518</v>
      </c>
      <c r="V300">
        <v>0.42393678047459382</v>
      </c>
      <c r="W300" s="2">
        <v>1100</v>
      </c>
      <c r="X300" s="2">
        <f t="shared" si="33"/>
        <v>237</v>
      </c>
      <c r="Y300">
        <v>1149</v>
      </c>
      <c r="Z300">
        <v>1259.177257121486</v>
      </c>
      <c r="AA300">
        <v>1100</v>
      </c>
      <c r="AB300" s="9">
        <v>19.8</v>
      </c>
      <c r="AC300">
        <v>1.2</v>
      </c>
      <c r="AD300">
        <f t="shared" si="34"/>
        <v>23.76</v>
      </c>
    </row>
    <row r="301" spans="1:30" x14ac:dyDescent="0.6">
      <c r="A301">
        <v>2016</v>
      </c>
      <c r="B301">
        <v>10</v>
      </c>
      <c r="C301">
        <v>26</v>
      </c>
      <c r="D301">
        <f t="shared" si="32"/>
        <v>3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6468.15</v>
      </c>
      <c r="M301" s="13">
        <f t="shared" si="30"/>
        <v>1099.5854999999999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6118.2</v>
      </c>
      <c r="O301" s="13">
        <f t="shared" si="31"/>
        <v>1040.0940000000001</v>
      </c>
      <c r="P301">
        <v>43121</v>
      </c>
      <c r="Q301">
        <v>40788</v>
      </c>
      <c r="R301">
        <v>0.82139366846332917</v>
      </c>
      <c r="S301">
        <v>0.1786063315366708</v>
      </c>
      <c r="T301">
        <v>0.55046986310338564</v>
      </c>
      <c r="U301">
        <v>0.37402454092669529</v>
      </c>
      <c r="V301">
        <v>0.31262685225155779</v>
      </c>
      <c r="W301" s="2">
        <v>1091</v>
      </c>
      <c r="X301" s="2">
        <f t="shared" si="33"/>
        <v>-9</v>
      </c>
      <c r="Y301">
        <v>1149</v>
      </c>
      <c r="Z301">
        <v>1290.489211005641</v>
      </c>
      <c r="AA301">
        <v>1091</v>
      </c>
      <c r="AB301" s="9">
        <v>17.3</v>
      </c>
      <c r="AC301">
        <v>7.5</v>
      </c>
      <c r="AD301">
        <f t="shared" si="34"/>
        <v>129.75</v>
      </c>
    </row>
    <row r="302" spans="1:30" x14ac:dyDescent="0.6">
      <c r="A302">
        <v>2016</v>
      </c>
      <c r="B302">
        <v>10</v>
      </c>
      <c r="C302">
        <v>27</v>
      </c>
      <c r="D302">
        <f t="shared" si="32"/>
        <v>4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6702</v>
      </c>
      <c r="M302" s="13">
        <f t="shared" si="30"/>
        <v>1139.3400000000001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6546.45</v>
      </c>
      <c r="O302" s="13">
        <f t="shared" si="31"/>
        <v>1112.8965000000001</v>
      </c>
      <c r="P302">
        <v>44680</v>
      </c>
      <c r="Q302">
        <v>43643</v>
      </c>
      <c r="R302">
        <v>0.78243750288301428</v>
      </c>
      <c r="S302">
        <v>0.21756249711698569</v>
      </c>
      <c r="T302">
        <v>0.47492276117566468</v>
      </c>
      <c r="U302">
        <v>0.32495431801237268</v>
      </c>
      <c r="V302">
        <v>0.32317108582546489</v>
      </c>
      <c r="W302" s="2">
        <v>967</v>
      </c>
      <c r="X302" s="2">
        <f t="shared" si="33"/>
        <v>-124</v>
      </c>
      <c r="Y302">
        <v>1149</v>
      </c>
      <c r="Z302">
        <v>1252.6972689242889</v>
      </c>
      <c r="AA302">
        <v>967</v>
      </c>
      <c r="AB302" s="9">
        <v>19.399999999999999</v>
      </c>
      <c r="AC302">
        <v>0.1</v>
      </c>
      <c r="AD302">
        <f t="shared" si="34"/>
        <v>1.94</v>
      </c>
    </row>
    <row r="303" spans="1:30" x14ac:dyDescent="0.6">
      <c r="A303">
        <v>2016</v>
      </c>
      <c r="B303">
        <v>10</v>
      </c>
      <c r="C303">
        <v>28</v>
      </c>
      <c r="D303">
        <f t="shared" si="32"/>
        <v>5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4487.2</v>
      </c>
      <c r="M303" s="13">
        <f t="shared" si="30"/>
        <v>762.82400000000007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4745.2</v>
      </c>
      <c r="O303" s="13">
        <f t="shared" si="31"/>
        <v>806.68400000000008</v>
      </c>
      <c r="P303">
        <v>44872</v>
      </c>
      <c r="Q303">
        <v>47452</v>
      </c>
      <c r="R303">
        <v>0.74792123465285854</v>
      </c>
      <c r="S303">
        <v>0.25207876534714141</v>
      </c>
      <c r="T303">
        <v>0.5731742261541023</v>
      </c>
      <c r="U303">
        <v>0.31636950729505398</v>
      </c>
      <c r="V303">
        <v>0.41786342525007258</v>
      </c>
      <c r="W303" s="2">
        <v>1046</v>
      </c>
      <c r="X303" s="2">
        <f t="shared" si="33"/>
        <v>79</v>
      </c>
      <c r="Y303">
        <v>1149</v>
      </c>
      <c r="Z303">
        <v>1530.648105157398</v>
      </c>
      <c r="AA303">
        <v>1046</v>
      </c>
      <c r="AB303" s="9">
        <v>18.7</v>
      </c>
      <c r="AC303">
        <v>23.2</v>
      </c>
      <c r="AD303">
        <f t="shared" si="34"/>
        <v>433.84</v>
      </c>
    </row>
    <row r="304" spans="1:30" x14ac:dyDescent="0.6">
      <c r="A304">
        <v>2016</v>
      </c>
      <c r="B304">
        <v>10</v>
      </c>
      <c r="C304">
        <v>29</v>
      </c>
      <c r="D304">
        <f t="shared" si="32"/>
        <v>6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4409.6000000000004</v>
      </c>
      <c r="M304" s="13">
        <f t="shared" si="30"/>
        <v>749.63200000000006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4673.7</v>
      </c>
      <c r="O304" s="13">
        <f t="shared" si="31"/>
        <v>794.529</v>
      </c>
      <c r="P304">
        <v>44096</v>
      </c>
      <c r="Q304">
        <v>46737</v>
      </c>
      <c r="R304">
        <v>0.77683587119200137</v>
      </c>
      <c r="S304">
        <v>0.22316412880799871</v>
      </c>
      <c r="T304">
        <v>0.47297072732153678</v>
      </c>
      <c r="U304">
        <v>0.34899578522121372</v>
      </c>
      <c r="V304">
        <v>0.22721244957934239</v>
      </c>
      <c r="W304" s="2">
        <v>1186</v>
      </c>
      <c r="X304" s="2">
        <f t="shared" si="33"/>
        <v>140</v>
      </c>
      <c r="Y304">
        <v>1149</v>
      </c>
      <c r="Z304">
        <v>1301.9728337024731</v>
      </c>
      <c r="AA304">
        <v>1301.9728337024731</v>
      </c>
      <c r="AB304" s="9">
        <v>14.8</v>
      </c>
      <c r="AC304">
        <v>0</v>
      </c>
      <c r="AD304">
        <f t="shared" si="34"/>
        <v>0</v>
      </c>
    </row>
    <row r="305" spans="1:30" x14ac:dyDescent="0.6">
      <c r="A305">
        <v>2016</v>
      </c>
      <c r="B305">
        <v>10</v>
      </c>
      <c r="C305">
        <v>30</v>
      </c>
      <c r="D305">
        <f t="shared" si="32"/>
        <v>7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3964.4</v>
      </c>
      <c r="M305" s="13">
        <f t="shared" si="30"/>
        <v>673.94800000000009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4567.6000000000004</v>
      </c>
      <c r="O305" s="13">
        <f t="shared" si="31"/>
        <v>776.49200000000008</v>
      </c>
      <c r="P305">
        <v>39644</v>
      </c>
      <c r="Q305">
        <v>45676</v>
      </c>
      <c r="R305">
        <v>0.78004520858584281</v>
      </c>
      <c r="S305">
        <v>0.21995479141415711</v>
      </c>
      <c r="T305">
        <v>0.46006430589263853</v>
      </c>
      <c r="U305">
        <v>0.40173499561984177</v>
      </c>
      <c r="V305">
        <v>0.16098578913223749</v>
      </c>
      <c r="W305" s="2">
        <v>1168</v>
      </c>
      <c r="X305" s="2">
        <f t="shared" si="33"/>
        <v>-18</v>
      </c>
      <c r="Y305">
        <v>1149</v>
      </c>
      <c r="Z305">
        <v>1217.987728518619</v>
      </c>
      <c r="AA305">
        <v>1217.987728518619</v>
      </c>
      <c r="AB305" s="9">
        <v>14.1</v>
      </c>
      <c r="AC305">
        <v>0</v>
      </c>
      <c r="AD305">
        <f t="shared" si="34"/>
        <v>0</v>
      </c>
    </row>
    <row r="306" spans="1:30" x14ac:dyDescent="0.6">
      <c r="A306">
        <v>2016</v>
      </c>
      <c r="B306">
        <v>10</v>
      </c>
      <c r="C306">
        <v>31</v>
      </c>
      <c r="D306">
        <f t="shared" si="32"/>
        <v>1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5697.45</v>
      </c>
      <c r="M306" s="13">
        <f t="shared" si="30"/>
        <v>968.56650000000002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6646.5</v>
      </c>
      <c r="O306" s="13">
        <f t="shared" si="31"/>
        <v>1129.905</v>
      </c>
      <c r="P306">
        <v>37983</v>
      </c>
      <c r="Q306">
        <v>44310</v>
      </c>
      <c r="R306">
        <v>0.79970587918701497</v>
      </c>
      <c r="S306">
        <v>0.20029412081298509</v>
      </c>
      <c r="T306">
        <v>0.52826318031462982</v>
      </c>
      <c r="U306">
        <v>0.36671547979358599</v>
      </c>
      <c r="V306">
        <v>0.17948336451975691</v>
      </c>
      <c r="W306" s="2">
        <v>781</v>
      </c>
      <c r="X306" s="2">
        <f t="shared" si="33"/>
        <v>-387</v>
      </c>
      <c r="Y306">
        <v>1149</v>
      </c>
      <c r="Z306">
        <v>1156.6030526076761</v>
      </c>
      <c r="AA306">
        <v>781</v>
      </c>
      <c r="AB306" s="9">
        <v>14.7</v>
      </c>
      <c r="AC306">
        <v>0.5</v>
      </c>
      <c r="AD306">
        <f t="shared" si="34"/>
        <v>7.35</v>
      </c>
    </row>
    <row r="307" spans="1:30" x14ac:dyDescent="0.6">
      <c r="A307">
        <v>2016</v>
      </c>
      <c r="B307">
        <v>11</v>
      </c>
      <c r="C307">
        <v>1</v>
      </c>
      <c r="D307">
        <f t="shared" si="32"/>
        <v>2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5825.8499999999995</v>
      </c>
      <c r="M307" s="13">
        <f t="shared" si="30"/>
        <v>990.39449999999999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5348.8499999999995</v>
      </c>
      <c r="O307" s="13">
        <f t="shared" si="31"/>
        <v>909.30449999999996</v>
      </c>
      <c r="P307">
        <v>38839</v>
      </c>
      <c r="Q307">
        <v>35659</v>
      </c>
      <c r="R307">
        <v>0.80219520798109156</v>
      </c>
      <c r="S307">
        <v>0.19780479201890849</v>
      </c>
      <c r="T307">
        <v>0.52711992087054504</v>
      </c>
      <c r="U307">
        <v>0.36257982181372289</v>
      </c>
      <c r="V307">
        <v>0.12148691815381581</v>
      </c>
      <c r="W307" s="2">
        <v>1023</v>
      </c>
      <c r="X307" s="2">
        <f t="shared" si="33"/>
        <v>242</v>
      </c>
      <c r="Y307">
        <v>1149</v>
      </c>
      <c r="Z307">
        <v>1194.1323719126569</v>
      </c>
      <c r="AA307">
        <v>1023</v>
      </c>
      <c r="AB307" s="9">
        <v>10.9</v>
      </c>
      <c r="AC307">
        <v>0</v>
      </c>
      <c r="AD307">
        <f t="shared" si="34"/>
        <v>0</v>
      </c>
    </row>
    <row r="308" spans="1:30" x14ac:dyDescent="0.6">
      <c r="A308">
        <v>2016</v>
      </c>
      <c r="B308">
        <v>11</v>
      </c>
      <c r="C308">
        <v>2</v>
      </c>
      <c r="D308">
        <f t="shared" si="32"/>
        <v>3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6199.5</v>
      </c>
      <c r="M308" s="13">
        <f t="shared" si="30"/>
        <v>1053.915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5238</v>
      </c>
      <c r="O308" s="13">
        <f t="shared" si="31"/>
        <v>890.46</v>
      </c>
      <c r="P308">
        <v>41330</v>
      </c>
      <c r="Q308">
        <v>34920</v>
      </c>
      <c r="R308">
        <v>0.77616867891795083</v>
      </c>
      <c r="S308">
        <v>0.2238313210820492</v>
      </c>
      <c r="T308">
        <v>0.52150188468456904</v>
      </c>
      <c r="U308">
        <v>0.35650884652648562</v>
      </c>
      <c r="V308">
        <v>0.20805162315595299</v>
      </c>
      <c r="W308" s="2">
        <v>1065</v>
      </c>
      <c r="X308" s="2">
        <f t="shared" si="33"/>
        <v>42</v>
      </c>
      <c r="Y308">
        <v>1149</v>
      </c>
      <c r="Z308">
        <v>1291.1842050912139</v>
      </c>
      <c r="AA308">
        <v>1065</v>
      </c>
      <c r="AB308" s="9">
        <v>11.5</v>
      </c>
      <c r="AC308">
        <v>0</v>
      </c>
      <c r="AD308">
        <f t="shared" si="34"/>
        <v>0</v>
      </c>
    </row>
    <row r="309" spans="1:30" x14ac:dyDescent="0.6">
      <c r="A309">
        <v>2016</v>
      </c>
      <c r="B309">
        <v>11</v>
      </c>
      <c r="C309">
        <v>3</v>
      </c>
      <c r="D309">
        <f t="shared" si="32"/>
        <v>4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6440.8499999999995</v>
      </c>
      <c r="M309" s="13">
        <f t="shared" si="30"/>
        <v>1094.9445000000001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5997</v>
      </c>
      <c r="O309" s="13">
        <f t="shared" si="31"/>
        <v>1019.4900000000001</v>
      </c>
      <c r="P309">
        <v>42939</v>
      </c>
      <c r="Q309">
        <v>39980</v>
      </c>
      <c r="R309">
        <v>0.79603866557191072</v>
      </c>
      <c r="S309">
        <v>0.20396133442808931</v>
      </c>
      <c r="T309">
        <v>0.47192136458652401</v>
      </c>
      <c r="U309">
        <v>0.3580995801990825</v>
      </c>
      <c r="V309">
        <v>7.6700159114442945E-2</v>
      </c>
      <c r="W309" s="2">
        <v>948</v>
      </c>
      <c r="X309" s="2">
        <f t="shared" si="33"/>
        <v>-117</v>
      </c>
      <c r="Y309">
        <v>1149</v>
      </c>
      <c r="Z309">
        <v>1211.136273454495</v>
      </c>
      <c r="AA309">
        <v>948</v>
      </c>
      <c r="AB309" s="9">
        <v>13.7</v>
      </c>
      <c r="AC309">
        <v>0</v>
      </c>
      <c r="AD309">
        <f t="shared" si="34"/>
        <v>0</v>
      </c>
    </row>
    <row r="310" spans="1:30" x14ac:dyDescent="0.6">
      <c r="A310">
        <v>2016</v>
      </c>
      <c r="B310">
        <v>11</v>
      </c>
      <c r="C310">
        <v>4</v>
      </c>
      <c r="D310">
        <f t="shared" si="32"/>
        <v>5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4367.2</v>
      </c>
      <c r="M310" s="13">
        <f t="shared" si="30"/>
        <v>742.42399999999998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4399.6000000000004</v>
      </c>
      <c r="O310" s="13">
        <f t="shared" si="31"/>
        <v>747.93200000000013</v>
      </c>
      <c r="P310">
        <v>43672</v>
      </c>
      <c r="Q310">
        <v>43996</v>
      </c>
      <c r="R310">
        <v>0.81307714428658995</v>
      </c>
      <c r="S310">
        <v>0.18692285571341011</v>
      </c>
      <c r="T310">
        <v>0.5184146879792505</v>
      </c>
      <c r="U310">
        <v>0.35578397616541851</v>
      </c>
      <c r="V310">
        <v>0.19202837452513019</v>
      </c>
      <c r="W310" s="2">
        <v>978</v>
      </c>
      <c r="X310" s="2">
        <f t="shared" si="33"/>
        <v>30</v>
      </c>
      <c r="Y310">
        <v>1149</v>
      </c>
      <c r="Z310">
        <v>1290.3633129041909</v>
      </c>
      <c r="AA310">
        <v>978</v>
      </c>
      <c r="AB310" s="9">
        <v>14.5</v>
      </c>
      <c r="AC310">
        <v>0</v>
      </c>
      <c r="AD310">
        <f t="shared" si="34"/>
        <v>0</v>
      </c>
    </row>
    <row r="311" spans="1:30" x14ac:dyDescent="0.6">
      <c r="A311">
        <v>2016</v>
      </c>
      <c r="B311">
        <v>11</v>
      </c>
      <c r="C311">
        <v>5</v>
      </c>
      <c r="D311">
        <f t="shared" si="32"/>
        <v>6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4128.8</v>
      </c>
      <c r="M311" s="13">
        <f t="shared" si="30"/>
        <v>701.89600000000007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4202.1000000000004</v>
      </c>
      <c r="O311" s="13">
        <f t="shared" si="31"/>
        <v>714.35700000000008</v>
      </c>
      <c r="P311">
        <v>41288</v>
      </c>
      <c r="Q311">
        <v>42021</v>
      </c>
      <c r="R311">
        <v>0.84032890178676711</v>
      </c>
      <c r="S311">
        <v>0.15967109821323289</v>
      </c>
      <c r="T311">
        <v>0.49760116385491709</v>
      </c>
      <c r="U311">
        <v>0.37611776451922002</v>
      </c>
      <c r="V311">
        <v>0.15115745400917011</v>
      </c>
      <c r="W311" s="2">
        <v>1113</v>
      </c>
      <c r="X311" s="2">
        <f t="shared" si="33"/>
        <v>135</v>
      </c>
      <c r="Y311">
        <v>1149</v>
      </c>
      <c r="Z311">
        <v>1176.8348183324811</v>
      </c>
      <c r="AA311">
        <v>1113</v>
      </c>
      <c r="AB311" s="9">
        <v>16.8</v>
      </c>
      <c r="AC311">
        <v>0</v>
      </c>
      <c r="AD311">
        <f t="shared" si="34"/>
        <v>0</v>
      </c>
    </row>
    <row r="312" spans="1:30" x14ac:dyDescent="0.6">
      <c r="A312">
        <v>2016</v>
      </c>
      <c r="B312">
        <v>11</v>
      </c>
      <c r="C312">
        <v>6</v>
      </c>
      <c r="D312">
        <f t="shared" si="32"/>
        <v>7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4167.4000000000005</v>
      </c>
      <c r="M312" s="13">
        <f t="shared" si="30"/>
        <v>708.4580000000002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4594.3</v>
      </c>
      <c r="O312" s="13">
        <f t="shared" si="31"/>
        <v>781.03100000000006</v>
      </c>
      <c r="P312">
        <v>41674</v>
      </c>
      <c r="Q312">
        <v>45943</v>
      </c>
      <c r="R312">
        <v>0.7847195561354654</v>
      </c>
      <c r="S312">
        <v>0.2152804438645346</v>
      </c>
      <c r="T312">
        <v>0.50951115691711535</v>
      </c>
      <c r="U312">
        <v>0.36065684545901638</v>
      </c>
      <c r="V312">
        <v>0.2192845188700577</v>
      </c>
      <c r="W312" s="2">
        <v>1036</v>
      </c>
      <c r="X312" s="2">
        <f t="shared" si="33"/>
        <v>-77</v>
      </c>
      <c r="Y312">
        <v>1149</v>
      </c>
      <c r="Z312">
        <v>1319.6362162211469</v>
      </c>
      <c r="AA312">
        <v>1036</v>
      </c>
      <c r="AB312" s="9">
        <v>17.399999999999999</v>
      </c>
      <c r="AC312">
        <v>0</v>
      </c>
      <c r="AD312">
        <f t="shared" si="34"/>
        <v>0</v>
      </c>
    </row>
    <row r="313" spans="1:30" x14ac:dyDescent="0.6">
      <c r="A313">
        <v>2016</v>
      </c>
      <c r="B313">
        <v>11</v>
      </c>
      <c r="C313">
        <v>7</v>
      </c>
      <c r="D313">
        <f t="shared" si="32"/>
        <v>1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5988.9</v>
      </c>
      <c r="M313" s="13">
        <f t="shared" si="30"/>
        <v>1018.1130000000001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6590.4</v>
      </c>
      <c r="O313" s="13">
        <f t="shared" si="31"/>
        <v>1120.3679999999999</v>
      </c>
      <c r="P313">
        <v>39926</v>
      </c>
      <c r="Q313">
        <v>43936</v>
      </c>
      <c r="R313">
        <v>0.80649016121143846</v>
      </c>
      <c r="S313">
        <v>0.19350983878856151</v>
      </c>
      <c r="T313">
        <v>0.5055250911890139</v>
      </c>
      <c r="U313">
        <v>0.37780204724908922</v>
      </c>
      <c r="V313">
        <v>0.21442194830628231</v>
      </c>
      <c r="W313" s="2">
        <v>760</v>
      </c>
      <c r="X313" s="2">
        <f t="shared" si="33"/>
        <v>-276</v>
      </c>
      <c r="Y313">
        <v>1149</v>
      </c>
      <c r="Z313">
        <v>1126.4133202418609</v>
      </c>
      <c r="AA313">
        <v>760</v>
      </c>
      <c r="AB313" s="9">
        <v>18.100000000000001</v>
      </c>
      <c r="AC313">
        <v>0</v>
      </c>
      <c r="AD313">
        <f t="shared" si="34"/>
        <v>0</v>
      </c>
    </row>
    <row r="314" spans="1:30" x14ac:dyDescent="0.6">
      <c r="A314">
        <v>2016</v>
      </c>
      <c r="B314">
        <v>11</v>
      </c>
      <c r="C314">
        <v>8</v>
      </c>
      <c r="D314">
        <f t="shared" si="32"/>
        <v>2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5282.8499999999995</v>
      </c>
      <c r="M314" s="13">
        <f t="shared" si="30"/>
        <v>898.08449999999993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5599.5</v>
      </c>
      <c r="O314" s="13">
        <f t="shared" si="31"/>
        <v>951.91500000000008</v>
      </c>
      <c r="P314">
        <v>35219</v>
      </c>
      <c r="Q314">
        <v>37330</v>
      </c>
      <c r="R314">
        <v>0.84322456393391698</v>
      </c>
      <c r="S314">
        <v>0.1567754360660831</v>
      </c>
      <c r="T314">
        <v>0.50562845041007509</v>
      </c>
      <c r="U314">
        <v>0.37017320721204672</v>
      </c>
      <c r="V314">
        <v>0.1783921335019778</v>
      </c>
      <c r="W314" s="2">
        <v>1046</v>
      </c>
      <c r="X314" s="2">
        <f t="shared" si="33"/>
        <v>286</v>
      </c>
      <c r="Y314">
        <v>1149</v>
      </c>
      <c r="Z314">
        <v>1050.6621408047829</v>
      </c>
      <c r="AA314">
        <v>1046</v>
      </c>
      <c r="AB314" s="9">
        <v>12.6</v>
      </c>
      <c r="AC314">
        <v>5.5</v>
      </c>
      <c r="AD314">
        <f t="shared" si="34"/>
        <v>69.3</v>
      </c>
    </row>
    <row r="315" spans="1:30" x14ac:dyDescent="0.6">
      <c r="A315">
        <v>2016</v>
      </c>
      <c r="B315">
        <v>11</v>
      </c>
      <c r="C315">
        <v>9</v>
      </c>
      <c r="D315">
        <f t="shared" si="32"/>
        <v>3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5685.5999999999995</v>
      </c>
      <c r="M315" s="13">
        <f t="shared" si="30"/>
        <v>966.55200000000002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5566.65</v>
      </c>
      <c r="O315" s="13">
        <f t="shared" si="31"/>
        <v>946.33050000000003</v>
      </c>
      <c r="P315">
        <v>37904</v>
      </c>
      <c r="Q315">
        <v>37111</v>
      </c>
      <c r="R315">
        <v>0.85756979652381149</v>
      </c>
      <c r="S315">
        <v>0.14243020347618851</v>
      </c>
      <c r="T315">
        <v>0.52966592825308056</v>
      </c>
      <c r="U315">
        <v>0.39307801913241031</v>
      </c>
      <c r="V315">
        <v>0.16163806964256619</v>
      </c>
      <c r="W315" s="2">
        <v>1084</v>
      </c>
      <c r="X315" s="2">
        <f t="shared" si="33"/>
        <v>38</v>
      </c>
      <c r="Y315">
        <v>1149</v>
      </c>
      <c r="Z315">
        <v>1104.4883697251489</v>
      </c>
      <c r="AA315">
        <v>1084</v>
      </c>
      <c r="AB315" s="9">
        <v>10.6</v>
      </c>
      <c r="AC315">
        <v>0</v>
      </c>
      <c r="AD315">
        <f t="shared" si="34"/>
        <v>0</v>
      </c>
    </row>
    <row r="316" spans="1:30" x14ac:dyDescent="0.6">
      <c r="A316">
        <v>2016</v>
      </c>
      <c r="B316">
        <v>11</v>
      </c>
      <c r="C316">
        <v>10</v>
      </c>
      <c r="D316">
        <f t="shared" si="32"/>
        <v>4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6387.15</v>
      </c>
      <c r="M316" s="13">
        <f t="shared" si="30"/>
        <v>1085.8154999999999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5627.8499999999995</v>
      </c>
      <c r="O316" s="13">
        <f t="shared" si="31"/>
        <v>956.73450000000003</v>
      </c>
      <c r="P316">
        <v>42581</v>
      </c>
      <c r="Q316">
        <v>37519</v>
      </c>
      <c r="R316">
        <v>0.81337215449225797</v>
      </c>
      <c r="S316">
        <v>0.186627845507742</v>
      </c>
      <c r="T316">
        <v>0.52561862899131706</v>
      </c>
      <c r="U316">
        <v>0.36485047539200838</v>
      </c>
      <c r="V316">
        <v>0.28034923400995998</v>
      </c>
      <c r="W316" s="2">
        <v>1022</v>
      </c>
      <c r="X316" s="2">
        <f t="shared" si="33"/>
        <v>-62</v>
      </c>
      <c r="Y316">
        <v>1149</v>
      </c>
      <c r="Z316">
        <v>1311.557747528213</v>
      </c>
      <c r="AA316">
        <v>1022</v>
      </c>
      <c r="AB316" s="9">
        <v>13.1</v>
      </c>
      <c r="AC316">
        <v>7.4</v>
      </c>
      <c r="AD316">
        <f t="shared" si="34"/>
        <v>96.94</v>
      </c>
    </row>
    <row r="317" spans="1:30" x14ac:dyDescent="0.6">
      <c r="A317">
        <v>2016</v>
      </c>
      <c r="B317">
        <v>11</v>
      </c>
      <c r="C317">
        <v>11</v>
      </c>
      <c r="D317">
        <f t="shared" si="32"/>
        <v>5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4389.2</v>
      </c>
      <c r="M317" s="13">
        <f t="shared" si="30"/>
        <v>746.16399999999999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4184</v>
      </c>
      <c r="O317" s="13">
        <f t="shared" si="31"/>
        <v>711.28000000000009</v>
      </c>
      <c r="P317">
        <v>43892</v>
      </c>
      <c r="Q317">
        <v>41840</v>
      </c>
      <c r="R317">
        <v>0.81151762845677133</v>
      </c>
      <c r="S317">
        <v>0.18848237154322861</v>
      </c>
      <c r="T317">
        <v>0.50163434053959355</v>
      </c>
      <c r="U317">
        <v>0.37019156450511709</v>
      </c>
      <c r="V317">
        <v>9.1536088778395044E-2</v>
      </c>
      <c r="W317" s="2">
        <v>985</v>
      </c>
      <c r="X317" s="2">
        <f t="shared" si="33"/>
        <v>-37</v>
      </c>
      <c r="Y317">
        <v>1149</v>
      </c>
      <c r="Z317">
        <v>1268.1146246505521</v>
      </c>
      <c r="AA317">
        <v>985</v>
      </c>
      <c r="AB317" s="9">
        <v>14.5</v>
      </c>
      <c r="AC317">
        <v>0</v>
      </c>
      <c r="AD317">
        <f t="shared" si="34"/>
        <v>0</v>
      </c>
    </row>
    <row r="318" spans="1:30" x14ac:dyDescent="0.6">
      <c r="A318">
        <v>2016</v>
      </c>
      <c r="B318">
        <v>11</v>
      </c>
      <c r="C318">
        <v>12</v>
      </c>
      <c r="D318">
        <f t="shared" si="32"/>
        <v>6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4175.3</v>
      </c>
      <c r="M318" s="13">
        <f t="shared" si="30"/>
        <v>709.80100000000004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4091.6000000000004</v>
      </c>
      <c r="O318" s="13">
        <f t="shared" si="31"/>
        <v>695.57200000000012</v>
      </c>
      <c r="P318">
        <v>41753</v>
      </c>
      <c r="Q318">
        <v>40916</v>
      </c>
      <c r="R318">
        <v>0.83508848991347817</v>
      </c>
      <c r="S318">
        <v>0.1649115100865218</v>
      </c>
      <c r="T318">
        <v>0.50361219432549909</v>
      </c>
      <c r="U318">
        <v>0.35774810989212219</v>
      </c>
      <c r="V318">
        <v>0.1341881965433597</v>
      </c>
      <c r="W318" s="2">
        <v>1207</v>
      </c>
      <c r="X318" s="2">
        <f t="shared" si="33"/>
        <v>222</v>
      </c>
      <c r="Y318">
        <v>1149</v>
      </c>
      <c r="Z318">
        <v>1208.634806431611</v>
      </c>
      <c r="AA318">
        <v>1208.634806431611</v>
      </c>
      <c r="AB318" s="9">
        <v>15.5</v>
      </c>
      <c r="AC318">
        <v>0</v>
      </c>
      <c r="AD318">
        <f t="shared" si="34"/>
        <v>0</v>
      </c>
    </row>
    <row r="319" spans="1:30" x14ac:dyDescent="0.6">
      <c r="A319">
        <v>2016</v>
      </c>
      <c r="B319">
        <v>11</v>
      </c>
      <c r="C319">
        <v>13</v>
      </c>
      <c r="D319">
        <f t="shared" si="32"/>
        <v>7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4073.5</v>
      </c>
      <c r="M319" s="13">
        <f t="shared" si="30"/>
        <v>692.495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4582.1000000000004</v>
      </c>
      <c r="O319" s="13">
        <f t="shared" si="31"/>
        <v>778.95700000000011</v>
      </c>
      <c r="P319">
        <v>40735</v>
      </c>
      <c r="Q319">
        <v>45821</v>
      </c>
      <c r="R319">
        <v>0.81123365381091839</v>
      </c>
      <c r="S319">
        <v>0.1887663461890817</v>
      </c>
      <c r="T319">
        <v>0.47305041296077088</v>
      </c>
      <c r="U319">
        <v>0.37562648289708861</v>
      </c>
      <c r="V319">
        <v>0.13713621626355549</v>
      </c>
      <c r="W319" s="2">
        <v>1152</v>
      </c>
      <c r="X319" s="2">
        <f t="shared" si="33"/>
        <v>-55</v>
      </c>
      <c r="Y319">
        <v>1149</v>
      </c>
      <c r="Z319">
        <v>1213.950934625994</v>
      </c>
      <c r="AA319">
        <v>1213.950934625994</v>
      </c>
      <c r="AB319" s="9">
        <v>17.399999999999999</v>
      </c>
      <c r="AC319">
        <v>9.5</v>
      </c>
      <c r="AD319">
        <f t="shared" si="34"/>
        <v>165.29999999999998</v>
      </c>
    </row>
    <row r="320" spans="1:30" x14ac:dyDescent="0.6">
      <c r="A320">
        <v>2016</v>
      </c>
      <c r="B320">
        <v>11</v>
      </c>
      <c r="C320">
        <v>14</v>
      </c>
      <c r="D320">
        <f t="shared" si="32"/>
        <v>1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5613.3</v>
      </c>
      <c r="M320" s="13">
        <f t="shared" si="30"/>
        <v>954.26100000000008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6616.3499999999995</v>
      </c>
      <c r="O320" s="13">
        <f t="shared" si="31"/>
        <v>1124.7795000000001</v>
      </c>
      <c r="P320">
        <v>37422</v>
      </c>
      <c r="Q320">
        <v>44109</v>
      </c>
      <c r="R320">
        <v>0.86080558951089114</v>
      </c>
      <c r="S320">
        <v>0.13919441048910891</v>
      </c>
      <c r="T320">
        <v>0.53931344703362638</v>
      </c>
      <c r="U320">
        <v>0.39781768731582251</v>
      </c>
      <c r="V320">
        <v>0.2246582914381694</v>
      </c>
      <c r="W320" s="2">
        <v>854</v>
      </c>
      <c r="X320" s="2">
        <f t="shared" si="33"/>
        <v>-298</v>
      </c>
      <c r="Y320">
        <v>1149</v>
      </c>
      <c r="Z320">
        <v>1057.0560115548751</v>
      </c>
      <c r="AA320">
        <v>854</v>
      </c>
      <c r="AB320" s="9">
        <v>18.7</v>
      </c>
      <c r="AC320">
        <v>14</v>
      </c>
      <c r="AD320">
        <f t="shared" si="34"/>
        <v>261.8</v>
      </c>
    </row>
    <row r="321" spans="1:30" x14ac:dyDescent="0.6">
      <c r="A321">
        <v>2016</v>
      </c>
      <c r="B321">
        <v>11</v>
      </c>
      <c r="C321">
        <v>15</v>
      </c>
      <c r="D321">
        <f t="shared" si="32"/>
        <v>2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5042.3999999999996</v>
      </c>
      <c r="M321" s="13">
        <f t="shared" si="30"/>
        <v>857.20799999999997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5462.55</v>
      </c>
      <c r="O321" s="13">
        <f t="shared" si="31"/>
        <v>928.63350000000014</v>
      </c>
      <c r="P321">
        <v>33616</v>
      </c>
      <c r="Q321">
        <v>36417</v>
      </c>
      <c r="R321">
        <v>0.82241323341020178</v>
      </c>
      <c r="S321">
        <v>0.1775867665897983</v>
      </c>
      <c r="T321">
        <v>0.47908736633188542</v>
      </c>
      <c r="U321">
        <v>0.37582741486575272</v>
      </c>
      <c r="V321">
        <v>9.3769234406571089E-2</v>
      </c>
      <c r="W321" s="2">
        <v>992</v>
      </c>
      <c r="X321" s="2">
        <f t="shared" si="33"/>
        <v>138</v>
      </c>
      <c r="Y321">
        <v>1149</v>
      </c>
      <c r="Z321">
        <v>975.70856895781128</v>
      </c>
      <c r="AA321">
        <v>992</v>
      </c>
      <c r="AB321" s="9">
        <v>13.8</v>
      </c>
      <c r="AC321">
        <v>0</v>
      </c>
      <c r="AD321">
        <f t="shared" si="34"/>
        <v>0</v>
      </c>
    </row>
    <row r="322" spans="1:30" x14ac:dyDescent="0.6">
      <c r="A322">
        <v>2016</v>
      </c>
      <c r="B322">
        <v>11</v>
      </c>
      <c r="C322">
        <v>16</v>
      </c>
      <c r="D322">
        <f t="shared" si="32"/>
        <v>3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7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5637.9</v>
      </c>
      <c r="M322" s="13">
        <f t="shared" ref="M322:M367" si="37">L322*0.17</f>
        <v>958.44299999999998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5275.05</v>
      </c>
      <c r="O322" s="13">
        <f t="shared" ref="O322:O367" si="38">N322*0.17</f>
        <v>896.75850000000014</v>
      </c>
      <c r="P322">
        <v>37586</v>
      </c>
      <c r="Q322">
        <v>35167</v>
      </c>
      <c r="R322">
        <v>0.83485363621562636</v>
      </c>
      <c r="S322">
        <v>0.16514636378437361</v>
      </c>
      <c r="T322">
        <v>0.51050482242687756</v>
      </c>
      <c r="U322">
        <v>0.4062196352591253</v>
      </c>
      <c r="V322">
        <v>0.104370612098357</v>
      </c>
      <c r="W322" s="2">
        <v>1060</v>
      </c>
      <c r="X322" s="2">
        <f t="shared" si="33"/>
        <v>68</v>
      </c>
      <c r="Y322">
        <v>1149</v>
      </c>
      <c r="Z322">
        <v>1098.59400398649</v>
      </c>
      <c r="AA322">
        <v>1060</v>
      </c>
      <c r="AB322" s="9">
        <v>13</v>
      </c>
      <c r="AC322">
        <v>0</v>
      </c>
      <c r="AD322">
        <f t="shared" si="34"/>
        <v>0</v>
      </c>
    </row>
    <row r="323" spans="1:30" x14ac:dyDescent="0.6">
      <c r="A323">
        <v>2016</v>
      </c>
      <c r="B323">
        <v>11</v>
      </c>
      <c r="C323">
        <v>17</v>
      </c>
      <c r="D323">
        <f t="shared" ref="D323:D367" si="39">WEEKDAY(DATE(A323,B323,C323), 2)</f>
        <v>4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6067.95</v>
      </c>
      <c r="M323" s="13">
        <f t="shared" si="37"/>
        <v>1031.5515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5259.15</v>
      </c>
      <c r="O323" s="13">
        <f t="shared" si="38"/>
        <v>894.05550000000005</v>
      </c>
      <c r="P323">
        <v>40453</v>
      </c>
      <c r="Q323">
        <v>35061</v>
      </c>
      <c r="R323">
        <v>0.79616934050602639</v>
      </c>
      <c r="S323">
        <v>0.20383065949397369</v>
      </c>
      <c r="T323">
        <v>0.47977291516563553</v>
      </c>
      <c r="U323">
        <v>0.34250801945964782</v>
      </c>
      <c r="V323">
        <v>0.15597871407258379</v>
      </c>
      <c r="W323" s="2">
        <v>929</v>
      </c>
      <c r="X323" s="2">
        <f t="shared" ref="X323:X367" si="40">W323-W322</f>
        <v>-131</v>
      </c>
      <c r="Y323">
        <v>1149</v>
      </c>
      <c r="Z323">
        <v>1174.461637881961</v>
      </c>
      <c r="AA323">
        <v>929</v>
      </c>
      <c r="AB323" s="9">
        <v>15.8</v>
      </c>
      <c r="AC323">
        <v>0</v>
      </c>
      <c r="AD323">
        <f t="shared" ref="AD323:AD367" si="41">AB323*AC323</f>
        <v>0</v>
      </c>
    </row>
    <row r="324" spans="1:30" x14ac:dyDescent="0.6">
      <c r="A324">
        <v>2016</v>
      </c>
      <c r="B324">
        <v>11</v>
      </c>
      <c r="C324">
        <v>18</v>
      </c>
      <c r="D324">
        <f t="shared" si="39"/>
        <v>5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4288.6000000000004</v>
      </c>
      <c r="M324" s="13">
        <f t="shared" si="37"/>
        <v>729.06200000000013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4041.4</v>
      </c>
      <c r="O324" s="13">
        <f t="shared" si="38"/>
        <v>687.03800000000001</v>
      </c>
      <c r="P324">
        <v>42886</v>
      </c>
      <c r="Q324">
        <v>40414</v>
      </c>
      <c r="R324">
        <v>0.78805404402416179</v>
      </c>
      <c r="S324">
        <v>0.21194595597583829</v>
      </c>
      <c r="T324">
        <v>0.52788321991683629</v>
      </c>
      <c r="U324">
        <v>0.35767452496124003</v>
      </c>
      <c r="V324">
        <v>0.18945987234475131</v>
      </c>
      <c r="W324" s="2">
        <v>985</v>
      </c>
      <c r="X324" s="2">
        <f t="shared" si="40"/>
        <v>56</v>
      </c>
      <c r="Y324">
        <v>1149</v>
      </c>
      <c r="Z324">
        <v>1322.2597504744281</v>
      </c>
      <c r="AA324">
        <v>985</v>
      </c>
      <c r="AB324" s="9">
        <v>19.3</v>
      </c>
      <c r="AC324">
        <v>0.5</v>
      </c>
      <c r="AD324">
        <f t="shared" si="41"/>
        <v>9.65</v>
      </c>
    </row>
    <row r="325" spans="1:30" x14ac:dyDescent="0.6">
      <c r="A325">
        <v>2016</v>
      </c>
      <c r="B325">
        <v>11</v>
      </c>
      <c r="C325">
        <v>19</v>
      </c>
      <c r="D325">
        <f t="shared" si="39"/>
        <v>6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4094.9</v>
      </c>
      <c r="M325" s="13">
        <f t="shared" si="37"/>
        <v>696.13300000000004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4049.4</v>
      </c>
      <c r="O325" s="13">
        <f t="shared" si="38"/>
        <v>688.39800000000002</v>
      </c>
      <c r="P325">
        <v>40949</v>
      </c>
      <c r="Q325">
        <v>40494</v>
      </c>
      <c r="R325">
        <v>0.87412641962100512</v>
      </c>
      <c r="S325">
        <v>0.1258735803789949</v>
      </c>
      <c r="T325">
        <v>0.53354391778621313</v>
      </c>
      <c r="U325">
        <v>0.36633666278165072</v>
      </c>
      <c r="V325">
        <v>0.1010911350978746</v>
      </c>
      <c r="W325" s="2">
        <v>1240</v>
      </c>
      <c r="X325" s="2">
        <f t="shared" si="40"/>
        <v>255</v>
      </c>
      <c r="Y325">
        <v>1149</v>
      </c>
      <c r="Z325">
        <v>1175.584917241893</v>
      </c>
      <c r="AA325">
        <v>1240</v>
      </c>
      <c r="AB325" s="9">
        <v>17.899999999999999</v>
      </c>
      <c r="AC325">
        <v>3.6</v>
      </c>
      <c r="AD325">
        <f t="shared" si="41"/>
        <v>64.44</v>
      </c>
    </row>
    <row r="326" spans="1:30" x14ac:dyDescent="0.6">
      <c r="A326">
        <v>2016</v>
      </c>
      <c r="B326">
        <v>11</v>
      </c>
      <c r="C326">
        <v>20</v>
      </c>
      <c r="D326">
        <f t="shared" si="39"/>
        <v>7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3918.3</v>
      </c>
      <c r="M326" s="13">
        <f t="shared" si="37"/>
        <v>666.1110000000001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4597.8</v>
      </c>
      <c r="O326" s="13">
        <f t="shared" si="38"/>
        <v>781.62600000000009</v>
      </c>
      <c r="P326">
        <v>39183</v>
      </c>
      <c r="Q326">
        <v>45978</v>
      </c>
      <c r="R326">
        <v>0.83326514230952686</v>
      </c>
      <c r="S326">
        <v>0.16673485769047319</v>
      </c>
      <c r="T326">
        <v>0.55417886454437648</v>
      </c>
      <c r="U326">
        <v>0.35225869802842152</v>
      </c>
      <c r="V326">
        <v>0.1734353417442987</v>
      </c>
      <c r="W326" s="2">
        <v>1132</v>
      </c>
      <c r="X326" s="2">
        <f t="shared" si="40"/>
        <v>-108</v>
      </c>
      <c r="Y326">
        <v>1149</v>
      </c>
      <c r="Z326">
        <v>1269.4064326060729</v>
      </c>
      <c r="AA326">
        <v>1132</v>
      </c>
      <c r="AB326" s="9">
        <v>16.7</v>
      </c>
      <c r="AC326">
        <v>0</v>
      </c>
      <c r="AD326">
        <f t="shared" si="41"/>
        <v>0</v>
      </c>
    </row>
    <row r="327" spans="1:30" x14ac:dyDescent="0.6">
      <c r="A327">
        <v>2016</v>
      </c>
      <c r="B327">
        <v>11</v>
      </c>
      <c r="C327">
        <v>21</v>
      </c>
      <c r="D327">
        <f t="shared" si="39"/>
        <v>1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5504.4</v>
      </c>
      <c r="M327" s="13">
        <f t="shared" si="37"/>
        <v>935.74800000000005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6491.8499999999995</v>
      </c>
      <c r="O327" s="13">
        <f t="shared" si="38"/>
        <v>1103.6144999999999</v>
      </c>
      <c r="P327">
        <v>36696</v>
      </c>
      <c r="Q327">
        <v>43279</v>
      </c>
      <c r="R327">
        <v>0.82462969834617295</v>
      </c>
      <c r="S327">
        <v>0.175370301653827</v>
      </c>
      <c r="T327">
        <v>0.50666144924296819</v>
      </c>
      <c r="U327">
        <v>0.36644188664251159</v>
      </c>
      <c r="V327">
        <v>0.2060129088502225</v>
      </c>
      <c r="W327" s="2">
        <v>829</v>
      </c>
      <c r="X327" s="2">
        <f t="shared" si="40"/>
        <v>-303</v>
      </c>
      <c r="Y327">
        <v>1149</v>
      </c>
      <c r="Z327">
        <v>1061.810703037914</v>
      </c>
      <c r="AA327">
        <v>829</v>
      </c>
      <c r="AB327" s="9">
        <v>17.399999999999999</v>
      </c>
      <c r="AC327">
        <v>9.1999999999999993</v>
      </c>
      <c r="AD327">
        <f t="shared" si="41"/>
        <v>160.07999999999998</v>
      </c>
    </row>
    <row r="328" spans="1:30" x14ac:dyDescent="0.6">
      <c r="A328">
        <v>2016</v>
      </c>
      <c r="B328">
        <v>11</v>
      </c>
      <c r="C328">
        <v>22</v>
      </c>
      <c r="D328">
        <f t="shared" si="39"/>
        <v>2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4645.5</v>
      </c>
      <c r="M328" s="13">
        <f t="shared" si="37"/>
        <v>789.73500000000001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5219.8499999999995</v>
      </c>
      <c r="O328" s="13">
        <f t="shared" si="38"/>
        <v>887.37450000000001</v>
      </c>
      <c r="P328">
        <v>30970</v>
      </c>
      <c r="Q328">
        <v>34799</v>
      </c>
      <c r="R328">
        <v>0.83328158984863565</v>
      </c>
      <c r="S328">
        <v>0.1667184101513644</v>
      </c>
      <c r="T328">
        <v>0.4814883950243522</v>
      </c>
      <c r="U328">
        <v>0.38684534410117521</v>
      </c>
      <c r="V328">
        <v>0.1216359617216648</v>
      </c>
      <c r="W328" s="2">
        <v>859</v>
      </c>
      <c r="X328" s="2">
        <f t="shared" si="40"/>
        <v>30</v>
      </c>
      <c r="Y328">
        <v>1149</v>
      </c>
      <c r="Z328">
        <v>922.11448745596056</v>
      </c>
      <c r="AA328">
        <v>859</v>
      </c>
      <c r="AB328" s="9">
        <v>11.4</v>
      </c>
      <c r="AC328">
        <v>0</v>
      </c>
      <c r="AD328">
        <f t="shared" si="41"/>
        <v>0</v>
      </c>
    </row>
    <row r="329" spans="1:30" x14ac:dyDescent="0.6">
      <c r="A329">
        <v>2016</v>
      </c>
      <c r="B329">
        <v>11</v>
      </c>
      <c r="C329">
        <v>23</v>
      </c>
      <c r="D329">
        <f t="shared" si="39"/>
        <v>3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4869.75</v>
      </c>
      <c r="M329" s="13">
        <f t="shared" si="37"/>
        <v>827.85750000000007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4779.1499999999996</v>
      </c>
      <c r="O329" s="13">
        <f t="shared" si="38"/>
        <v>812.45550000000003</v>
      </c>
      <c r="P329">
        <v>32465</v>
      </c>
      <c r="Q329">
        <v>31861</v>
      </c>
      <c r="R329">
        <v>0.80780871937754162</v>
      </c>
      <c r="S329">
        <v>0.19219128062245841</v>
      </c>
      <c r="T329">
        <v>0.54304884251963015</v>
      </c>
      <c r="U329">
        <v>0.37406401594607441</v>
      </c>
      <c r="V329">
        <v>5.8522996552724582E-2</v>
      </c>
      <c r="W329" s="2">
        <v>871</v>
      </c>
      <c r="X329" s="2">
        <f t="shared" si="40"/>
        <v>12</v>
      </c>
      <c r="Y329">
        <v>1149</v>
      </c>
      <c r="Z329">
        <v>1127.659265486554</v>
      </c>
      <c r="AA329">
        <v>871</v>
      </c>
      <c r="AB329" s="9">
        <v>8.4</v>
      </c>
      <c r="AC329">
        <v>0</v>
      </c>
      <c r="AD329">
        <f t="shared" si="41"/>
        <v>0</v>
      </c>
    </row>
    <row r="330" spans="1:30" x14ac:dyDescent="0.6">
      <c r="A330">
        <v>2016</v>
      </c>
      <c r="B330">
        <v>11</v>
      </c>
      <c r="C330">
        <v>24</v>
      </c>
      <c r="D330">
        <f t="shared" si="39"/>
        <v>4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5939.0999999999995</v>
      </c>
      <c r="M330" s="13">
        <f t="shared" si="37"/>
        <v>1009.6469999999999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4959.5999999999995</v>
      </c>
      <c r="O330" s="13">
        <f t="shared" si="38"/>
        <v>843.13199999999995</v>
      </c>
      <c r="P330">
        <v>39594</v>
      </c>
      <c r="Q330">
        <v>33064</v>
      </c>
      <c r="R330">
        <v>0.84167519176383798</v>
      </c>
      <c r="S330">
        <v>0.1583248082361621</v>
      </c>
      <c r="T330">
        <v>0.48090812806252592</v>
      </c>
      <c r="U330">
        <v>0.38696558947031889</v>
      </c>
      <c r="V330">
        <v>0.12629655006745949</v>
      </c>
      <c r="W330" s="2">
        <v>834</v>
      </c>
      <c r="X330" s="2">
        <f t="shared" si="40"/>
        <v>-37</v>
      </c>
      <c r="Y330">
        <v>1149</v>
      </c>
      <c r="Z330">
        <v>1108.2935510300581</v>
      </c>
      <c r="AA330">
        <v>834</v>
      </c>
      <c r="AB330" s="9">
        <v>7.5</v>
      </c>
      <c r="AC330">
        <v>0.1</v>
      </c>
      <c r="AD330">
        <f t="shared" si="41"/>
        <v>0.75</v>
      </c>
    </row>
    <row r="331" spans="1:30" x14ac:dyDescent="0.6">
      <c r="A331">
        <v>2016</v>
      </c>
      <c r="B331">
        <v>11</v>
      </c>
      <c r="C331">
        <v>25</v>
      </c>
      <c r="D331">
        <f t="shared" si="39"/>
        <v>5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4140.2</v>
      </c>
      <c r="M331" s="13">
        <f t="shared" si="37"/>
        <v>703.83400000000006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3665.3</v>
      </c>
      <c r="O331" s="13">
        <f t="shared" si="38"/>
        <v>623.10100000000011</v>
      </c>
      <c r="P331">
        <v>41402</v>
      </c>
      <c r="Q331">
        <v>36653</v>
      </c>
      <c r="R331">
        <v>0.83835457017204362</v>
      </c>
      <c r="S331">
        <v>0.16164542982795629</v>
      </c>
      <c r="T331">
        <v>0.49226352022288422</v>
      </c>
      <c r="U331">
        <v>0.41983401608096399</v>
      </c>
      <c r="V331">
        <v>0.2151822511190247</v>
      </c>
      <c r="W331" s="2">
        <v>862</v>
      </c>
      <c r="X331" s="2">
        <f t="shared" si="40"/>
        <v>28</v>
      </c>
      <c r="Y331">
        <v>1149</v>
      </c>
      <c r="Z331">
        <v>1177.625083184505</v>
      </c>
      <c r="AA331">
        <v>862</v>
      </c>
      <c r="AB331" s="9">
        <v>9.3000000000000007</v>
      </c>
      <c r="AC331">
        <v>0</v>
      </c>
      <c r="AD331">
        <f t="shared" si="41"/>
        <v>0</v>
      </c>
    </row>
    <row r="332" spans="1:30" x14ac:dyDescent="0.6">
      <c r="A332">
        <v>2016</v>
      </c>
      <c r="B332">
        <v>11</v>
      </c>
      <c r="C332">
        <v>26</v>
      </c>
      <c r="D332">
        <f t="shared" si="39"/>
        <v>6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3957.8</v>
      </c>
      <c r="M332" s="13">
        <f t="shared" si="37"/>
        <v>672.82600000000014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3857.5</v>
      </c>
      <c r="O332" s="13">
        <f t="shared" si="38"/>
        <v>655.77500000000009</v>
      </c>
      <c r="P332">
        <v>39578</v>
      </c>
      <c r="Q332">
        <v>38575</v>
      </c>
      <c r="R332">
        <v>0.85186935011133746</v>
      </c>
      <c r="S332">
        <v>0.14813064988866259</v>
      </c>
      <c r="T332">
        <v>0.56843109817047821</v>
      </c>
      <c r="U332">
        <v>0.35329129482257587</v>
      </c>
      <c r="V332">
        <v>0.22019483225848141</v>
      </c>
      <c r="W332" s="2">
        <v>1015</v>
      </c>
      <c r="X332" s="2">
        <f t="shared" si="40"/>
        <v>153</v>
      </c>
      <c r="Y332">
        <v>1149</v>
      </c>
      <c r="Z332">
        <v>1417.166910083165</v>
      </c>
      <c r="AA332">
        <v>1015</v>
      </c>
      <c r="AB332" s="9">
        <v>10.6</v>
      </c>
      <c r="AC332">
        <v>18.7</v>
      </c>
      <c r="AD332">
        <f t="shared" si="41"/>
        <v>198.22</v>
      </c>
    </row>
    <row r="333" spans="1:30" x14ac:dyDescent="0.6">
      <c r="A333">
        <v>2016</v>
      </c>
      <c r="B333">
        <v>11</v>
      </c>
      <c r="C333">
        <v>27</v>
      </c>
      <c r="D333">
        <f t="shared" si="39"/>
        <v>7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3718.2000000000003</v>
      </c>
      <c r="M333" s="13">
        <f t="shared" si="37"/>
        <v>632.09400000000005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4308.5</v>
      </c>
      <c r="O333" s="13">
        <f t="shared" si="38"/>
        <v>732.44500000000005</v>
      </c>
      <c r="P333">
        <v>37182</v>
      </c>
      <c r="Q333">
        <v>43085</v>
      </c>
      <c r="R333">
        <v>0.8220704520583193</v>
      </c>
      <c r="S333">
        <v>0.17792954794168081</v>
      </c>
      <c r="T333">
        <v>0.48013381397682492</v>
      </c>
      <c r="U333">
        <v>0.37531217044200121</v>
      </c>
      <c r="V333">
        <v>0.1572279271338512</v>
      </c>
      <c r="W333" s="2">
        <v>987</v>
      </c>
      <c r="X333" s="2">
        <f t="shared" si="40"/>
        <v>-28</v>
      </c>
      <c r="Y333">
        <v>1149</v>
      </c>
      <c r="Z333">
        <v>1155.3036904171711</v>
      </c>
      <c r="AA333">
        <v>987</v>
      </c>
      <c r="AB333" s="9">
        <v>11.6</v>
      </c>
      <c r="AC333">
        <v>1.7</v>
      </c>
      <c r="AD333">
        <f t="shared" si="41"/>
        <v>19.72</v>
      </c>
    </row>
    <row r="334" spans="1:30" x14ac:dyDescent="0.6">
      <c r="A334">
        <v>2016</v>
      </c>
      <c r="B334">
        <v>11</v>
      </c>
      <c r="C334">
        <v>28</v>
      </c>
      <c r="D334">
        <f t="shared" si="39"/>
        <v>1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5113.2</v>
      </c>
      <c r="M334" s="13">
        <f t="shared" si="37"/>
        <v>869.24400000000003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6218.4</v>
      </c>
      <c r="O334" s="13">
        <f t="shared" si="38"/>
        <v>1057.1279999999999</v>
      </c>
      <c r="P334">
        <v>34088</v>
      </c>
      <c r="Q334">
        <v>41456</v>
      </c>
      <c r="R334">
        <v>0.82455144985939</v>
      </c>
      <c r="S334">
        <v>0.17544855014060989</v>
      </c>
      <c r="T334">
        <v>0.50366885738969913</v>
      </c>
      <c r="U334">
        <v>0.35507091385559292</v>
      </c>
      <c r="V334">
        <v>0.13912408987819569</v>
      </c>
      <c r="W334" s="2">
        <v>779</v>
      </c>
      <c r="X334" s="2">
        <f t="shared" si="40"/>
        <v>-208</v>
      </c>
      <c r="Y334">
        <v>1149</v>
      </c>
      <c r="Z334">
        <v>1014.877838115025</v>
      </c>
      <c r="AA334">
        <v>779</v>
      </c>
      <c r="AB334" s="9">
        <v>10.1</v>
      </c>
      <c r="AC334">
        <v>0</v>
      </c>
      <c r="AD334">
        <f t="shared" si="41"/>
        <v>0</v>
      </c>
    </row>
    <row r="335" spans="1:30" x14ac:dyDescent="0.6">
      <c r="A335">
        <v>2016</v>
      </c>
      <c r="B335">
        <v>11</v>
      </c>
      <c r="C335">
        <v>29</v>
      </c>
      <c r="D335">
        <f t="shared" si="39"/>
        <v>2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4030.6499999999996</v>
      </c>
      <c r="M335" s="13">
        <f t="shared" si="37"/>
        <v>685.21050000000002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4745.55</v>
      </c>
      <c r="O335" s="13">
        <f t="shared" si="38"/>
        <v>806.74350000000004</v>
      </c>
      <c r="P335">
        <v>26871</v>
      </c>
      <c r="Q335">
        <v>31637</v>
      </c>
      <c r="R335">
        <v>0.83503516941503131</v>
      </c>
      <c r="S335">
        <v>0.16496483058496861</v>
      </c>
      <c r="T335">
        <v>0.48518465059376992</v>
      </c>
      <c r="U335">
        <v>0.38806536716155787</v>
      </c>
      <c r="V335">
        <v>7.2250108988164891E-2</v>
      </c>
      <c r="W335" s="2">
        <v>842</v>
      </c>
      <c r="X335" s="2">
        <f t="shared" si="40"/>
        <v>63</v>
      </c>
      <c r="Y335">
        <v>1149</v>
      </c>
      <c r="Z335">
        <v>859.02189174838588</v>
      </c>
      <c r="AA335">
        <v>842</v>
      </c>
      <c r="AB335" s="9">
        <v>9.8000000000000007</v>
      </c>
      <c r="AC335">
        <v>0</v>
      </c>
      <c r="AD335">
        <f t="shared" si="41"/>
        <v>0</v>
      </c>
    </row>
    <row r="336" spans="1:30" x14ac:dyDescent="0.6">
      <c r="A336">
        <v>2016</v>
      </c>
      <c r="B336">
        <v>11</v>
      </c>
      <c r="C336">
        <v>30</v>
      </c>
      <c r="D336">
        <f t="shared" si="39"/>
        <v>3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4054.35</v>
      </c>
      <c r="M336" s="13">
        <f t="shared" si="37"/>
        <v>689.23950000000002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4739.55</v>
      </c>
      <c r="O336" s="13">
        <f t="shared" si="38"/>
        <v>805.72350000000006</v>
      </c>
      <c r="P336">
        <v>27029</v>
      </c>
      <c r="Q336">
        <v>31597</v>
      </c>
      <c r="R336">
        <v>0.80920596617010843</v>
      </c>
      <c r="S336">
        <v>0.1907940338298916</v>
      </c>
      <c r="T336">
        <v>0.54722182810052322</v>
      </c>
      <c r="U336">
        <v>0.37370930803230312</v>
      </c>
      <c r="V336">
        <v>6.9013062743364939E-2</v>
      </c>
      <c r="W336" s="2">
        <v>816</v>
      </c>
      <c r="X336" s="2">
        <f t="shared" si="40"/>
        <v>-26</v>
      </c>
      <c r="Y336">
        <v>1149</v>
      </c>
      <c r="Z336">
        <v>1029.6460212614561</v>
      </c>
      <c r="AA336">
        <v>816</v>
      </c>
      <c r="AB336" s="9">
        <v>13</v>
      </c>
      <c r="AC336">
        <v>1.1000000000000001</v>
      </c>
      <c r="AD336">
        <f t="shared" si="41"/>
        <v>14.3</v>
      </c>
    </row>
    <row r="337" spans="1:30" x14ac:dyDescent="0.6">
      <c r="A337">
        <v>2016</v>
      </c>
      <c r="B337">
        <v>12</v>
      </c>
      <c r="C337">
        <v>1</v>
      </c>
      <c r="D337">
        <f t="shared" si="39"/>
        <v>4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5526.75</v>
      </c>
      <c r="M337" s="13">
        <f t="shared" si="37"/>
        <v>939.54750000000001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4162.2</v>
      </c>
      <c r="O337" s="13">
        <f t="shared" si="38"/>
        <v>707.57400000000007</v>
      </c>
      <c r="P337">
        <v>36845</v>
      </c>
      <c r="Q337">
        <v>27748</v>
      </c>
      <c r="R337">
        <v>0.84048982988649712</v>
      </c>
      <c r="S337">
        <v>0.15951017011350291</v>
      </c>
      <c r="T337">
        <v>0.49233515325017901</v>
      </c>
      <c r="U337">
        <v>0.37654867353126381</v>
      </c>
      <c r="V337">
        <v>4.4048569309648518E-2</v>
      </c>
      <c r="W337" s="2">
        <v>823</v>
      </c>
      <c r="X337" s="2">
        <f t="shared" si="40"/>
        <v>7</v>
      </c>
      <c r="Y337">
        <v>1149</v>
      </c>
      <c r="Z337">
        <v>1067.494223279401</v>
      </c>
      <c r="AA337">
        <v>823</v>
      </c>
      <c r="AB337" s="9">
        <v>11.8</v>
      </c>
      <c r="AC337">
        <v>0</v>
      </c>
      <c r="AD337">
        <f t="shared" si="41"/>
        <v>0</v>
      </c>
    </row>
    <row r="338" spans="1:30" x14ac:dyDescent="0.6">
      <c r="A338">
        <v>2016</v>
      </c>
      <c r="B338">
        <v>12</v>
      </c>
      <c r="C338">
        <v>2</v>
      </c>
      <c r="D338">
        <f t="shared" si="39"/>
        <v>5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3821.8</v>
      </c>
      <c r="M338" s="13">
        <f t="shared" si="37"/>
        <v>649.70600000000013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3180.1000000000004</v>
      </c>
      <c r="O338" s="13">
        <f t="shared" si="38"/>
        <v>540.61700000000008</v>
      </c>
      <c r="P338">
        <v>38218</v>
      </c>
      <c r="Q338">
        <v>31801</v>
      </c>
      <c r="R338">
        <v>0.80828560372239078</v>
      </c>
      <c r="S338">
        <v>0.19171439627760919</v>
      </c>
      <c r="T338">
        <v>0.50226591037495671</v>
      </c>
      <c r="U338">
        <v>0.3617639023934236</v>
      </c>
      <c r="V338">
        <v>8.5476332080242926E-2</v>
      </c>
      <c r="W338" s="2">
        <v>837</v>
      </c>
      <c r="X338" s="2">
        <f t="shared" si="40"/>
        <v>14</v>
      </c>
      <c r="Y338">
        <v>1149</v>
      </c>
      <c r="Z338">
        <v>1195.03336061901</v>
      </c>
      <c r="AA338">
        <v>837</v>
      </c>
      <c r="AB338" s="9">
        <v>8.5</v>
      </c>
      <c r="AC338">
        <v>0</v>
      </c>
      <c r="AD338">
        <f t="shared" si="41"/>
        <v>0</v>
      </c>
    </row>
    <row r="339" spans="1:30" x14ac:dyDescent="0.6">
      <c r="A339">
        <v>2016</v>
      </c>
      <c r="B339">
        <v>12</v>
      </c>
      <c r="C339">
        <v>3</v>
      </c>
      <c r="D339">
        <f t="shared" si="39"/>
        <v>6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3573.9</v>
      </c>
      <c r="M339" s="13">
        <f t="shared" si="37"/>
        <v>607.5630000000001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3501.6000000000004</v>
      </c>
      <c r="O339" s="13">
        <f t="shared" si="38"/>
        <v>595.27200000000005</v>
      </c>
      <c r="P339">
        <v>35739</v>
      </c>
      <c r="Q339">
        <v>35016</v>
      </c>
      <c r="R339">
        <v>0.86979009327135837</v>
      </c>
      <c r="S339">
        <v>0.13020990672864161</v>
      </c>
      <c r="T339">
        <v>0.53951428561130654</v>
      </c>
      <c r="U339">
        <v>0.35514918313808819</v>
      </c>
      <c r="V339">
        <v>2.4594660185965019E-2</v>
      </c>
      <c r="W339" s="2">
        <v>945</v>
      </c>
      <c r="X339" s="2">
        <f t="shared" si="40"/>
        <v>108</v>
      </c>
      <c r="Y339">
        <v>1149</v>
      </c>
      <c r="Z339">
        <v>1123.189494459338</v>
      </c>
      <c r="AA339">
        <v>945</v>
      </c>
      <c r="AB339" s="9">
        <v>9.5</v>
      </c>
      <c r="AC339">
        <v>0</v>
      </c>
      <c r="AD339">
        <f t="shared" si="41"/>
        <v>0</v>
      </c>
    </row>
    <row r="340" spans="1:30" x14ac:dyDescent="0.6">
      <c r="A340">
        <v>2016</v>
      </c>
      <c r="B340">
        <v>12</v>
      </c>
      <c r="C340">
        <v>4</v>
      </c>
      <c r="D340">
        <f t="shared" si="39"/>
        <v>7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3379.9</v>
      </c>
      <c r="M340" s="13">
        <f t="shared" si="37"/>
        <v>574.58300000000008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4125.8</v>
      </c>
      <c r="O340" s="13">
        <f t="shared" si="38"/>
        <v>701.38600000000008</v>
      </c>
      <c r="P340">
        <v>33799</v>
      </c>
      <c r="Q340">
        <v>41258</v>
      </c>
      <c r="R340">
        <v>0.80800862254176753</v>
      </c>
      <c r="S340">
        <v>0.1919913774582325</v>
      </c>
      <c r="T340">
        <v>0.47498042760887199</v>
      </c>
      <c r="U340">
        <v>0.36506811215426432</v>
      </c>
      <c r="V340">
        <v>5.8569224366188312E-2</v>
      </c>
      <c r="W340" s="2">
        <v>930</v>
      </c>
      <c r="X340" s="2">
        <f t="shared" si="40"/>
        <v>-15</v>
      </c>
      <c r="Y340">
        <v>1149</v>
      </c>
      <c r="Z340">
        <v>1099.0121800832969</v>
      </c>
      <c r="AA340">
        <v>930</v>
      </c>
      <c r="AB340" s="9">
        <v>12</v>
      </c>
      <c r="AC340">
        <v>0</v>
      </c>
      <c r="AD340">
        <f t="shared" si="41"/>
        <v>0</v>
      </c>
    </row>
    <row r="341" spans="1:30" x14ac:dyDescent="0.6">
      <c r="A341">
        <v>2016</v>
      </c>
      <c r="B341">
        <v>12</v>
      </c>
      <c r="C341">
        <v>5</v>
      </c>
      <c r="D341">
        <f t="shared" si="39"/>
        <v>1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4976.8499999999995</v>
      </c>
      <c r="M341" s="13">
        <f t="shared" si="37"/>
        <v>846.06449999999995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5453.0999999999995</v>
      </c>
      <c r="O341" s="13">
        <f t="shared" si="38"/>
        <v>927.02699999999993</v>
      </c>
      <c r="P341">
        <v>33179</v>
      </c>
      <c r="Q341">
        <v>36354</v>
      </c>
      <c r="R341">
        <v>0.80616680990561329</v>
      </c>
      <c r="S341">
        <v>0.19383319009438671</v>
      </c>
      <c r="T341">
        <v>0.50107051915054956</v>
      </c>
      <c r="U341">
        <v>0.35302459118614499</v>
      </c>
      <c r="V341">
        <v>8.0537977965675411E-2</v>
      </c>
      <c r="W341" s="2">
        <v>785</v>
      </c>
      <c r="X341" s="2">
        <f t="shared" si="40"/>
        <v>-145</v>
      </c>
      <c r="Y341">
        <v>1149</v>
      </c>
      <c r="Z341">
        <v>1017.284546957469</v>
      </c>
      <c r="AA341">
        <v>785</v>
      </c>
      <c r="AB341" s="9">
        <v>13.2</v>
      </c>
      <c r="AC341">
        <v>0</v>
      </c>
      <c r="AD341">
        <f t="shared" si="41"/>
        <v>0</v>
      </c>
    </row>
    <row r="342" spans="1:30" x14ac:dyDescent="0.6">
      <c r="A342">
        <v>2016</v>
      </c>
      <c r="B342">
        <v>12</v>
      </c>
      <c r="C342">
        <v>6</v>
      </c>
      <c r="D342">
        <f t="shared" si="39"/>
        <v>2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4293.75</v>
      </c>
      <c r="M342" s="13">
        <f t="shared" si="37"/>
        <v>729.9375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4380.8999999999996</v>
      </c>
      <c r="O342" s="13">
        <f t="shared" si="38"/>
        <v>744.75300000000004</v>
      </c>
      <c r="P342">
        <v>28625</v>
      </c>
      <c r="Q342">
        <v>29206</v>
      </c>
      <c r="R342">
        <v>0.87351915129044944</v>
      </c>
      <c r="S342">
        <v>0.12648084870955051</v>
      </c>
      <c r="T342">
        <v>0.5116608380986285</v>
      </c>
      <c r="U342">
        <v>0.39228070942304077</v>
      </c>
      <c r="V342">
        <v>0.12154363741584839</v>
      </c>
      <c r="W342" s="2">
        <v>857</v>
      </c>
      <c r="X342" s="2">
        <f t="shared" si="40"/>
        <v>72</v>
      </c>
      <c r="Y342">
        <v>1149</v>
      </c>
      <c r="Z342">
        <v>874.62798287911983</v>
      </c>
      <c r="AA342">
        <v>857</v>
      </c>
      <c r="AB342" s="9">
        <v>7.4</v>
      </c>
      <c r="AC342">
        <v>0</v>
      </c>
      <c r="AD342">
        <f t="shared" si="41"/>
        <v>0</v>
      </c>
    </row>
    <row r="343" spans="1:30" x14ac:dyDescent="0.6">
      <c r="A343">
        <v>2016</v>
      </c>
      <c r="B343">
        <v>12</v>
      </c>
      <c r="C343">
        <v>7</v>
      </c>
      <c r="D343">
        <f t="shared" si="39"/>
        <v>3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4432.5</v>
      </c>
      <c r="M343" s="13">
        <f t="shared" si="37"/>
        <v>753.52500000000009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4502.8499999999995</v>
      </c>
      <c r="O343" s="13">
        <f t="shared" si="38"/>
        <v>765.48449999999991</v>
      </c>
      <c r="P343">
        <v>29550</v>
      </c>
      <c r="Q343">
        <v>30019</v>
      </c>
      <c r="R343">
        <v>0.80983844121029425</v>
      </c>
      <c r="S343">
        <v>0.19016155878970581</v>
      </c>
      <c r="T343">
        <v>0.55930417937711707</v>
      </c>
      <c r="U343">
        <v>0.33719243817560962</v>
      </c>
      <c r="V343">
        <v>9.2247464683976224E-2</v>
      </c>
      <c r="W343" s="2">
        <v>860</v>
      </c>
      <c r="X343" s="2">
        <f t="shared" si="40"/>
        <v>3</v>
      </c>
      <c r="Y343">
        <v>1149</v>
      </c>
      <c r="Z343">
        <v>1096.176724796306</v>
      </c>
      <c r="AA343">
        <v>860</v>
      </c>
      <c r="AB343" s="9">
        <v>10</v>
      </c>
      <c r="AC343">
        <v>0</v>
      </c>
      <c r="AD343">
        <f t="shared" si="41"/>
        <v>0</v>
      </c>
    </row>
    <row r="344" spans="1:30" x14ac:dyDescent="0.6">
      <c r="A344">
        <v>2016</v>
      </c>
      <c r="B344">
        <v>12</v>
      </c>
      <c r="C344">
        <v>8</v>
      </c>
      <c r="D344">
        <f t="shared" si="39"/>
        <v>4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5448.45</v>
      </c>
      <c r="M344" s="13">
        <f t="shared" si="37"/>
        <v>926.23650000000009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4580.8499999999995</v>
      </c>
      <c r="O344" s="13">
        <f t="shared" si="38"/>
        <v>778.74450000000002</v>
      </c>
      <c r="P344">
        <v>36323</v>
      </c>
      <c r="Q344">
        <v>30539</v>
      </c>
      <c r="R344">
        <v>0.82939400242025418</v>
      </c>
      <c r="S344">
        <v>0.17060599757974579</v>
      </c>
      <c r="T344">
        <v>0.50929063758267834</v>
      </c>
      <c r="U344">
        <v>0.35594154928687138</v>
      </c>
      <c r="V344">
        <v>0.33246040401280769</v>
      </c>
      <c r="W344" s="2">
        <v>877</v>
      </c>
      <c r="X344" s="2">
        <f t="shared" si="40"/>
        <v>17</v>
      </c>
      <c r="Y344">
        <v>1149</v>
      </c>
      <c r="Z344">
        <v>1109.3655490691849</v>
      </c>
      <c r="AA344">
        <v>877</v>
      </c>
      <c r="AB344" s="9">
        <v>11.1</v>
      </c>
      <c r="AC344">
        <v>0</v>
      </c>
      <c r="AD344">
        <f t="shared" si="41"/>
        <v>0</v>
      </c>
    </row>
    <row r="345" spans="1:30" x14ac:dyDescent="0.6">
      <c r="A345">
        <v>2016</v>
      </c>
      <c r="B345">
        <v>12</v>
      </c>
      <c r="C345">
        <v>9</v>
      </c>
      <c r="D345">
        <f t="shared" si="39"/>
        <v>5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3767.4</v>
      </c>
      <c r="M345" s="13">
        <f t="shared" si="37"/>
        <v>640.45800000000008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3459.7000000000003</v>
      </c>
      <c r="O345" s="13">
        <f t="shared" si="38"/>
        <v>588.14900000000011</v>
      </c>
      <c r="P345">
        <v>37674</v>
      </c>
      <c r="Q345">
        <v>34597</v>
      </c>
      <c r="R345">
        <v>0.78956051709106112</v>
      </c>
      <c r="S345">
        <v>0.2104394829089388</v>
      </c>
      <c r="T345">
        <v>0.50416387460429679</v>
      </c>
      <c r="U345">
        <v>0.34224352600321362</v>
      </c>
      <c r="V345">
        <v>8.2208663412906322E-2</v>
      </c>
      <c r="W345" s="2">
        <v>904</v>
      </c>
      <c r="X345" s="2">
        <f t="shared" si="40"/>
        <v>27</v>
      </c>
      <c r="Y345">
        <v>1149</v>
      </c>
      <c r="Z345">
        <v>1216.233420553642</v>
      </c>
      <c r="AA345">
        <v>904</v>
      </c>
      <c r="AB345" s="9">
        <v>10.3</v>
      </c>
      <c r="AC345">
        <v>0</v>
      </c>
      <c r="AD345">
        <f t="shared" si="41"/>
        <v>0</v>
      </c>
    </row>
    <row r="346" spans="1:30" x14ac:dyDescent="0.6">
      <c r="A346">
        <v>2016</v>
      </c>
      <c r="B346">
        <v>12</v>
      </c>
      <c r="C346">
        <v>10</v>
      </c>
      <c r="D346">
        <f t="shared" si="39"/>
        <v>6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3677.1000000000004</v>
      </c>
      <c r="M346" s="13">
        <f t="shared" si="37"/>
        <v>625.10700000000008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3417.7000000000003</v>
      </c>
      <c r="O346" s="13">
        <f t="shared" si="38"/>
        <v>581.00900000000013</v>
      </c>
      <c r="P346">
        <v>36771</v>
      </c>
      <c r="Q346">
        <v>34177</v>
      </c>
      <c r="R346">
        <v>0.87266258014490872</v>
      </c>
      <c r="S346">
        <v>0.12733741985509139</v>
      </c>
      <c r="T346">
        <v>0.56922168159770214</v>
      </c>
      <c r="U346">
        <v>0.32123237553844802</v>
      </c>
      <c r="V346">
        <v>4.6897462672800323E-2</v>
      </c>
      <c r="W346" s="2">
        <v>990</v>
      </c>
      <c r="X346" s="2">
        <f t="shared" si="40"/>
        <v>86</v>
      </c>
      <c r="Y346">
        <v>1149</v>
      </c>
      <c r="Z346">
        <v>1192.1953865741091</v>
      </c>
      <c r="AA346">
        <v>990</v>
      </c>
      <c r="AB346" s="9">
        <v>7.9</v>
      </c>
      <c r="AC346">
        <v>0</v>
      </c>
      <c r="AD346">
        <f t="shared" si="41"/>
        <v>0</v>
      </c>
    </row>
    <row r="347" spans="1:30" x14ac:dyDescent="0.6">
      <c r="A347">
        <v>2016</v>
      </c>
      <c r="B347">
        <v>12</v>
      </c>
      <c r="C347">
        <v>11</v>
      </c>
      <c r="D347">
        <f t="shared" si="39"/>
        <v>7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3596.2000000000003</v>
      </c>
      <c r="M347" s="13">
        <f t="shared" si="37"/>
        <v>611.35400000000004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4098.7</v>
      </c>
      <c r="O347" s="13">
        <f t="shared" si="38"/>
        <v>696.779</v>
      </c>
      <c r="P347">
        <v>35962</v>
      </c>
      <c r="Q347">
        <v>40987</v>
      </c>
      <c r="R347">
        <v>0.80468817945094684</v>
      </c>
      <c r="S347">
        <v>0.19531182054905311</v>
      </c>
      <c r="T347">
        <v>0.49328132067143549</v>
      </c>
      <c r="U347">
        <v>0.3536747242154803</v>
      </c>
      <c r="V347">
        <v>6.8747911182315422E-2</v>
      </c>
      <c r="W347" s="2">
        <v>969</v>
      </c>
      <c r="X347" s="2">
        <f t="shared" si="40"/>
        <v>-21</v>
      </c>
      <c r="Y347">
        <v>1149</v>
      </c>
      <c r="Z347">
        <v>1185.6972902530711</v>
      </c>
      <c r="AA347">
        <v>969</v>
      </c>
      <c r="AB347" s="9">
        <v>8.3000000000000007</v>
      </c>
      <c r="AC347">
        <v>0</v>
      </c>
      <c r="AD347">
        <f t="shared" si="41"/>
        <v>0</v>
      </c>
    </row>
    <row r="348" spans="1:30" x14ac:dyDescent="0.6">
      <c r="A348">
        <v>2016</v>
      </c>
      <c r="B348">
        <v>12</v>
      </c>
      <c r="C348">
        <v>12</v>
      </c>
      <c r="D348">
        <f t="shared" si="39"/>
        <v>1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4962.3</v>
      </c>
      <c r="M348" s="13">
        <f t="shared" si="37"/>
        <v>843.59100000000012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5591.7</v>
      </c>
      <c r="O348" s="13">
        <f t="shared" si="38"/>
        <v>950.58900000000006</v>
      </c>
      <c r="P348">
        <v>33082</v>
      </c>
      <c r="Q348">
        <v>37278</v>
      </c>
      <c r="R348">
        <v>0.80191689445578573</v>
      </c>
      <c r="S348">
        <v>0.19808310554421429</v>
      </c>
      <c r="T348">
        <v>0.50225381679670944</v>
      </c>
      <c r="U348">
        <v>0.34825392080637108</v>
      </c>
      <c r="V348">
        <v>0.1031907026389367</v>
      </c>
      <c r="W348" s="2">
        <v>719</v>
      </c>
      <c r="X348" s="2">
        <f t="shared" si="40"/>
        <v>-250</v>
      </c>
      <c r="Y348">
        <v>1149</v>
      </c>
      <c r="Z348">
        <v>1026.4046254063139</v>
      </c>
      <c r="AA348">
        <v>719</v>
      </c>
      <c r="AB348" s="9">
        <v>12.8</v>
      </c>
      <c r="AC348">
        <v>0</v>
      </c>
      <c r="AD348">
        <f t="shared" si="41"/>
        <v>0</v>
      </c>
    </row>
    <row r="349" spans="1:30" x14ac:dyDescent="0.6">
      <c r="A349">
        <v>2016</v>
      </c>
      <c r="B349">
        <v>12</v>
      </c>
      <c r="C349">
        <v>13</v>
      </c>
      <c r="D349">
        <f t="shared" si="39"/>
        <v>2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4357.3499999999995</v>
      </c>
      <c r="M349" s="13">
        <f t="shared" si="37"/>
        <v>740.74950000000001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4740.1499999999996</v>
      </c>
      <c r="O349" s="13">
        <f t="shared" si="38"/>
        <v>805.82550000000003</v>
      </c>
      <c r="P349">
        <v>29049</v>
      </c>
      <c r="Q349">
        <v>31601</v>
      </c>
      <c r="R349">
        <v>0.88264732076180596</v>
      </c>
      <c r="S349">
        <v>0.1173526792381941</v>
      </c>
      <c r="T349">
        <v>0.51001400791998563</v>
      </c>
      <c r="U349">
        <v>0.39106099739526529</v>
      </c>
      <c r="V349">
        <v>0.1170665103742899</v>
      </c>
      <c r="W349" s="2">
        <v>805</v>
      </c>
      <c r="X349" s="2">
        <f t="shared" si="40"/>
        <v>86</v>
      </c>
      <c r="Y349">
        <v>1149</v>
      </c>
      <c r="Z349">
        <v>848.51622492145725</v>
      </c>
      <c r="AA349">
        <v>805</v>
      </c>
      <c r="AB349" s="9">
        <v>12</v>
      </c>
      <c r="AC349">
        <v>0</v>
      </c>
      <c r="AD349">
        <f t="shared" si="41"/>
        <v>0</v>
      </c>
    </row>
    <row r="350" spans="1:30" x14ac:dyDescent="0.6">
      <c r="A350">
        <v>2016</v>
      </c>
      <c r="B350">
        <v>12</v>
      </c>
      <c r="C350">
        <v>14</v>
      </c>
      <c r="D350">
        <f t="shared" si="39"/>
        <v>3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4596.3</v>
      </c>
      <c r="M350" s="13">
        <f t="shared" si="37"/>
        <v>781.37100000000009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4688.7</v>
      </c>
      <c r="O350" s="13">
        <f t="shared" si="38"/>
        <v>797.07900000000006</v>
      </c>
      <c r="P350">
        <v>30642</v>
      </c>
      <c r="Q350">
        <v>31258</v>
      </c>
      <c r="R350">
        <v>0.86832069869104478</v>
      </c>
      <c r="S350">
        <v>0.13167930130895519</v>
      </c>
      <c r="T350">
        <v>0.50423645320197041</v>
      </c>
      <c r="U350">
        <v>0.39701096456380103</v>
      </c>
      <c r="V350">
        <v>1.288951620692771E-2</v>
      </c>
      <c r="W350" s="2">
        <v>839</v>
      </c>
      <c r="X350" s="2">
        <f t="shared" si="40"/>
        <v>34</v>
      </c>
      <c r="Y350">
        <v>1149</v>
      </c>
      <c r="Z350">
        <v>927.2921118969939</v>
      </c>
      <c r="AA350">
        <v>839</v>
      </c>
      <c r="AB350" s="9">
        <v>6.8</v>
      </c>
      <c r="AC350">
        <v>0</v>
      </c>
      <c r="AD350">
        <f t="shared" si="41"/>
        <v>0</v>
      </c>
    </row>
    <row r="351" spans="1:30" x14ac:dyDescent="0.6">
      <c r="A351">
        <v>2016</v>
      </c>
      <c r="B351">
        <v>12</v>
      </c>
      <c r="C351">
        <v>15</v>
      </c>
      <c r="D351">
        <f t="shared" si="39"/>
        <v>4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5449.2</v>
      </c>
      <c r="M351" s="13">
        <f t="shared" si="37"/>
        <v>926.36400000000003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4861.95</v>
      </c>
      <c r="O351" s="13">
        <f t="shared" si="38"/>
        <v>826.53150000000005</v>
      </c>
      <c r="P351">
        <v>36328</v>
      </c>
      <c r="Q351">
        <v>32413</v>
      </c>
      <c r="R351">
        <v>0.84675124216151609</v>
      </c>
      <c r="S351">
        <v>0.15324875783848391</v>
      </c>
      <c r="T351">
        <v>0.50309061020226309</v>
      </c>
      <c r="U351">
        <v>0.37200751910120661</v>
      </c>
      <c r="V351">
        <v>3.8329203068114437E-2</v>
      </c>
      <c r="W351" s="2">
        <v>857</v>
      </c>
      <c r="X351" s="2">
        <f t="shared" si="40"/>
        <v>18</v>
      </c>
      <c r="Y351">
        <v>1149</v>
      </c>
      <c r="Z351">
        <v>1097.724258961686</v>
      </c>
      <c r="AA351">
        <v>857</v>
      </c>
      <c r="AB351" s="9">
        <v>5.3</v>
      </c>
      <c r="AC351">
        <v>0.9</v>
      </c>
      <c r="AD351">
        <f t="shared" si="41"/>
        <v>4.7699999999999996</v>
      </c>
    </row>
    <row r="352" spans="1:30" x14ac:dyDescent="0.6">
      <c r="A352">
        <v>2016</v>
      </c>
      <c r="B352">
        <v>12</v>
      </c>
      <c r="C352">
        <v>16</v>
      </c>
      <c r="D352">
        <f t="shared" si="39"/>
        <v>5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3794.5</v>
      </c>
      <c r="M352" s="13">
        <f t="shared" si="37"/>
        <v>645.06500000000005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3521.7000000000003</v>
      </c>
      <c r="O352" s="13">
        <f t="shared" si="38"/>
        <v>598.68900000000008</v>
      </c>
      <c r="P352">
        <v>37945</v>
      </c>
      <c r="Q352">
        <v>35217</v>
      </c>
      <c r="R352">
        <v>0.77574005588148021</v>
      </c>
      <c r="S352">
        <v>0.22425994411851971</v>
      </c>
      <c r="T352">
        <v>0.5211861188513488</v>
      </c>
      <c r="U352">
        <v>0.32856269336365679</v>
      </c>
      <c r="V352">
        <v>8.986307510155267E-2</v>
      </c>
      <c r="W352" s="2">
        <v>794</v>
      </c>
      <c r="X352" s="2">
        <f t="shared" si="40"/>
        <v>-63</v>
      </c>
      <c r="Y352">
        <v>1149</v>
      </c>
      <c r="Z352">
        <v>1307.591232849594</v>
      </c>
      <c r="AA352">
        <v>794</v>
      </c>
      <c r="AB352" s="9">
        <v>5.0999999999999996</v>
      </c>
      <c r="AC352">
        <v>1.3</v>
      </c>
      <c r="AD352">
        <f t="shared" si="41"/>
        <v>6.63</v>
      </c>
    </row>
    <row r="353" spans="1:30" x14ac:dyDescent="0.6">
      <c r="A353">
        <v>2016</v>
      </c>
      <c r="B353">
        <v>12</v>
      </c>
      <c r="C353">
        <v>17</v>
      </c>
      <c r="D353">
        <f t="shared" si="39"/>
        <v>6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3816.5</v>
      </c>
      <c r="M353" s="13">
        <f t="shared" si="37"/>
        <v>648.80500000000006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3609.5</v>
      </c>
      <c r="O353" s="13">
        <f t="shared" si="38"/>
        <v>613.61500000000001</v>
      </c>
      <c r="P353">
        <v>38165</v>
      </c>
      <c r="Q353">
        <v>36095</v>
      </c>
      <c r="R353">
        <v>0.87872496317265236</v>
      </c>
      <c r="S353">
        <v>0.1212750368273476</v>
      </c>
      <c r="T353">
        <v>0.52036183549093196</v>
      </c>
      <c r="U353">
        <v>0.37556567178179773</v>
      </c>
      <c r="V353">
        <v>7.3049371956895107E-2</v>
      </c>
      <c r="W353" s="2">
        <v>964</v>
      </c>
      <c r="X353" s="2">
        <f t="shared" si="40"/>
        <v>170</v>
      </c>
      <c r="Y353">
        <v>1149</v>
      </c>
      <c r="Z353">
        <v>1122.1093174458219</v>
      </c>
      <c r="AA353">
        <v>964</v>
      </c>
      <c r="AB353" s="9">
        <v>7.8</v>
      </c>
      <c r="AC353">
        <v>0</v>
      </c>
      <c r="AD353">
        <f t="shared" si="41"/>
        <v>0</v>
      </c>
    </row>
    <row r="354" spans="1:30" x14ac:dyDescent="0.6">
      <c r="A354">
        <v>2016</v>
      </c>
      <c r="B354">
        <v>12</v>
      </c>
      <c r="C354">
        <v>18</v>
      </c>
      <c r="D354">
        <f t="shared" si="39"/>
        <v>7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3776.7000000000003</v>
      </c>
      <c r="M354" s="13">
        <f t="shared" si="37"/>
        <v>642.0390000000001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4011.8</v>
      </c>
      <c r="O354" s="13">
        <f t="shared" si="38"/>
        <v>682.00600000000009</v>
      </c>
      <c r="P354">
        <v>37767</v>
      </c>
      <c r="Q354">
        <v>40118</v>
      </c>
      <c r="R354">
        <v>0.77761278467847328</v>
      </c>
      <c r="S354">
        <v>0.2223872153215268</v>
      </c>
      <c r="T354">
        <v>0.45413943224695402</v>
      </c>
      <c r="U354">
        <v>0.3424020117481914</v>
      </c>
      <c r="V354">
        <v>9.0694554540617159E-2</v>
      </c>
      <c r="W354" s="2">
        <v>932</v>
      </c>
      <c r="X354" s="2">
        <f t="shared" si="40"/>
        <v>-32</v>
      </c>
      <c r="Y354">
        <v>1149</v>
      </c>
      <c r="Z354">
        <v>1187.3079688206869</v>
      </c>
      <c r="AA354">
        <v>932</v>
      </c>
      <c r="AB354" s="9">
        <v>11.6</v>
      </c>
      <c r="AC354">
        <v>0</v>
      </c>
      <c r="AD354">
        <f t="shared" si="41"/>
        <v>0</v>
      </c>
    </row>
    <row r="355" spans="1:30" x14ac:dyDescent="0.6">
      <c r="A355">
        <v>2016</v>
      </c>
      <c r="B355">
        <v>12</v>
      </c>
      <c r="C355">
        <v>19</v>
      </c>
      <c r="D355">
        <f t="shared" si="39"/>
        <v>1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5573.25</v>
      </c>
      <c r="M355" s="12">
        <f t="shared" si="37"/>
        <v>947.4525000000001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5766.5999999999995</v>
      </c>
      <c r="O355" s="12">
        <f t="shared" si="38"/>
        <v>980.322</v>
      </c>
      <c r="P355">
        <v>37155</v>
      </c>
      <c r="Q355">
        <v>38444</v>
      </c>
      <c r="R355">
        <v>0.80004372488916287</v>
      </c>
      <c r="S355">
        <v>0.19995627511083711</v>
      </c>
      <c r="T355">
        <v>0.51393322799466368</v>
      </c>
      <c r="U355">
        <v>0.35810538259675928</v>
      </c>
      <c r="V355">
        <v>0.1065502907249585</v>
      </c>
      <c r="W355" s="2">
        <v>762</v>
      </c>
      <c r="X355" s="2">
        <f t="shared" si="40"/>
        <v>-170</v>
      </c>
      <c r="Y355">
        <v>1149</v>
      </c>
      <c r="Z355">
        <v>1145.882524520199</v>
      </c>
      <c r="AA355">
        <v>762</v>
      </c>
      <c r="AB355" s="9">
        <v>14.7</v>
      </c>
      <c r="AC355">
        <v>7</v>
      </c>
      <c r="AD355">
        <f t="shared" si="41"/>
        <v>102.89999999999999</v>
      </c>
    </row>
    <row r="356" spans="1:30" x14ac:dyDescent="0.6">
      <c r="A356">
        <v>2016</v>
      </c>
      <c r="B356">
        <v>12</v>
      </c>
      <c r="C356">
        <v>20</v>
      </c>
      <c r="D356">
        <f t="shared" si="39"/>
        <v>2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4804.5</v>
      </c>
      <c r="M356" s="12">
        <f t="shared" si="37"/>
        <v>816.7650000000001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5163.45</v>
      </c>
      <c r="O356" s="12">
        <f t="shared" si="38"/>
        <v>877.78650000000005</v>
      </c>
      <c r="P356">
        <v>32030</v>
      </c>
      <c r="Q356">
        <v>34423</v>
      </c>
      <c r="R356">
        <v>0.83389761969263887</v>
      </c>
      <c r="S356">
        <v>0.16610238030736121</v>
      </c>
      <c r="T356">
        <v>0.47799018625407508</v>
      </c>
      <c r="U356">
        <v>0.37475942719477201</v>
      </c>
      <c r="V356">
        <v>0.16034265985894339</v>
      </c>
      <c r="W356" s="2">
        <v>829</v>
      </c>
      <c r="X356" s="2">
        <f t="shared" si="40"/>
        <v>67</v>
      </c>
      <c r="Y356">
        <v>1149</v>
      </c>
      <c r="Z356">
        <v>928.60654759106205</v>
      </c>
      <c r="AA356">
        <v>829</v>
      </c>
      <c r="AB356" s="9">
        <v>13.3</v>
      </c>
      <c r="AC356">
        <v>0.2</v>
      </c>
      <c r="AD356">
        <f t="shared" si="41"/>
        <v>2.66</v>
      </c>
    </row>
    <row r="357" spans="1:30" x14ac:dyDescent="0.6">
      <c r="A357">
        <v>2016</v>
      </c>
      <c r="B357">
        <v>12</v>
      </c>
      <c r="C357">
        <v>21</v>
      </c>
      <c r="D357">
        <f t="shared" si="39"/>
        <v>3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4798.2</v>
      </c>
      <c r="M357" s="12">
        <f t="shared" si="37"/>
        <v>815.69400000000007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5064.8999999999996</v>
      </c>
      <c r="O357" s="12">
        <f t="shared" si="38"/>
        <v>861.03300000000002</v>
      </c>
      <c r="P357">
        <v>31988</v>
      </c>
      <c r="Q357">
        <v>33766</v>
      </c>
      <c r="R357">
        <v>0.84539460331103822</v>
      </c>
      <c r="S357">
        <v>0.15460539668896181</v>
      </c>
      <c r="T357">
        <v>0.53774349445511849</v>
      </c>
      <c r="U357">
        <v>0.38297049564986158</v>
      </c>
      <c r="V357">
        <v>0.27779699305144251</v>
      </c>
      <c r="W357" s="2">
        <v>854</v>
      </c>
      <c r="X357" s="2">
        <f t="shared" si="40"/>
        <v>25</v>
      </c>
      <c r="Y357">
        <v>1149</v>
      </c>
      <c r="Z357">
        <v>1026.157549273421</v>
      </c>
      <c r="AA357">
        <v>854</v>
      </c>
      <c r="AB357" s="9">
        <v>18.5</v>
      </c>
      <c r="AC357">
        <v>12.1</v>
      </c>
      <c r="AD357">
        <f t="shared" si="41"/>
        <v>223.85</v>
      </c>
    </row>
    <row r="358" spans="1:30" x14ac:dyDescent="0.6">
      <c r="A358">
        <v>2016</v>
      </c>
      <c r="B358">
        <v>12</v>
      </c>
      <c r="C358">
        <v>22</v>
      </c>
      <c r="D358">
        <f t="shared" si="39"/>
        <v>4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35"/>
        <v>0</v>
      </c>
      <c r="I358">
        <f t="shared" si="36"/>
        <v>0</v>
      </c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5468.8499999999995</v>
      </c>
      <c r="M358" s="12">
        <f t="shared" si="37"/>
        <v>929.70449999999994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4915.05</v>
      </c>
      <c r="O358" s="12">
        <f t="shared" si="38"/>
        <v>835.55850000000009</v>
      </c>
      <c r="P358">
        <v>36459</v>
      </c>
      <c r="Q358">
        <v>32767</v>
      </c>
      <c r="R358">
        <v>0.73596374862528868</v>
      </c>
      <c r="S358">
        <v>0.26403625137471137</v>
      </c>
      <c r="T358">
        <v>0.5140911034769019</v>
      </c>
      <c r="U358">
        <v>0.31110908466346399</v>
      </c>
      <c r="V358">
        <v>0.19403407205664269</v>
      </c>
      <c r="W358" s="2">
        <v>832</v>
      </c>
      <c r="X358" s="2">
        <f t="shared" si="40"/>
        <v>-22</v>
      </c>
      <c r="Y358">
        <v>1149</v>
      </c>
      <c r="Z358">
        <v>1342.5110313691671</v>
      </c>
      <c r="AA358">
        <v>832</v>
      </c>
      <c r="AB358" s="9">
        <v>11.1</v>
      </c>
      <c r="AC358">
        <v>7.6</v>
      </c>
      <c r="AD358">
        <f t="shared" si="41"/>
        <v>84.36</v>
      </c>
    </row>
    <row r="359" spans="1:30" x14ac:dyDescent="0.6">
      <c r="A359">
        <v>2016</v>
      </c>
      <c r="B359">
        <v>12</v>
      </c>
      <c r="C359">
        <v>23</v>
      </c>
      <c r="D359">
        <f t="shared" si="39"/>
        <v>5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35"/>
        <v>0</v>
      </c>
      <c r="I359">
        <f t="shared" si="36"/>
        <v>0</v>
      </c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3609.7000000000003</v>
      </c>
      <c r="M359" s="12">
        <f t="shared" si="37"/>
        <v>613.64900000000011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3339.1000000000004</v>
      </c>
      <c r="O359" s="12">
        <f t="shared" si="38"/>
        <v>567.64700000000005</v>
      </c>
      <c r="P359">
        <v>36097</v>
      </c>
      <c r="Q359">
        <v>33391</v>
      </c>
      <c r="R359">
        <v>0.79850604216333299</v>
      </c>
      <c r="S359">
        <v>0.20149395783666699</v>
      </c>
      <c r="T359">
        <v>0.51052699717431127</v>
      </c>
      <c r="U359">
        <v>0.34421668372666031</v>
      </c>
      <c r="V359">
        <v>0.11997051287877381</v>
      </c>
      <c r="W359" s="2">
        <v>767</v>
      </c>
      <c r="X359" s="2">
        <f t="shared" si="40"/>
        <v>-65</v>
      </c>
      <c r="Y359">
        <v>1149</v>
      </c>
      <c r="Z359">
        <v>1195.1940806249199</v>
      </c>
      <c r="AA359">
        <v>767</v>
      </c>
      <c r="AB359" s="9">
        <v>7.4</v>
      </c>
      <c r="AC359">
        <v>0.2</v>
      </c>
      <c r="AD359">
        <f t="shared" si="41"/>
        <v>1.4800000000000002</v>
      </c>
    </row>
    <row r="360" spans="1:30" x14ac:dyDescent="0.6">
      <c r="A360">
        <v>2016</v>
      </c>
      <c r="B360">
        <v>12</v>
      </c>
      <c r="C360">
        <v>24</v>
      </c>
      <c r="D360">
        <f t="shared" si="39"/>
        <v>6</v>
      </c>
      <c r="E360" t="s">
        <v>28</v>
      </c>
      <c r="F360" t="s">
        <v>14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>
        <f t="shared" si="35"/>
        <v>0</v>
      </c>
      <c r="I360">
        <f t="shared" si="36"/>
        <v>1</v>
      </c>
      <c r="J360" s="12" t="s">
        <v>61</v>
      </c>
      <c r="K360" s="12"/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3842.4</v>
      </c>
      <c r="M360" s="12">
        <f t="shared" si="37"/>
        <v>653.20800000000008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3065.3</v>
      </c>
      <c r="O360" s="12">
        <f t="shared" si="38"/>
        <v>521.10100000000011</v>
      </c>
      <c r="P360">
        <v>38424</v>
      </c>
      <c r="Q360">
        <v>30653</v>
      </c>
      <c r="R360">
        <v>0.87077992990322051</v>
      </c>
      <c r="S360">
        <v>0.12922007009677949</v>
      </c>
      <c r="T360">
        <v>0.50586247815268626</v>
      </c>
      <c r="U360">
        <v>0.383314588382965</v>
      </c>
      <c r="V360">
        <v>4.4427405483153687E-2</v>
      </c>
      <c r="W360" s="2">
        <v>859</v>
      </c>
      <c r="X360" s="2">
        <f t="shared" si="40"/>
        <v>92</v>
      </c>
      <c r="Y360">
        <v>1149</v>
      </c>
      <c r="Z360">
        <v>1292.920146773188</v>
      </c>
      <c r="AA360">
        <v>859</v>
      </c>
      <c r="AB360" s="9">
        <v>6.9</v>
      </c>
      <c r="AC360">
        <v>0</v>
      </c>
      <c r="AD360">
        <f t="shared" si="41"/>
        <v>0</v>
      </c>
    </row>
    <row r="361" spans="1:30" x14ac:dyDescent="0.6">
      <c r="A361">
        <v>2016</v>
      </c>
      <c r="B361">
        <v>12</v>
      </c>
      <c r="C361">
        <v>25</v>
      </c>
      <c r="D361">
        <f t="shared" si="39"/>
        <v>7</v>
      </c>
      <c r="E361" t="s">
        <v>28</v>
      </c>
      <c r="F361" t="s">
        <v>11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35"/>
        <v>1</v>
      </c>
      <c r="I361">
        <f t="shared" si="36"/>
        <v>1</v>
      </c>
      <c r="J361" s="12" t="s">
        <v>61</v>
      </c>
      <c r="K361" s="12"/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3980.6000000000004</v>
      </c>
      <c r="M361" s="12">
        <f t="shared" si="37"/>
        <v>676.70200000000011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3624</v>
      </c>
      <c r="O361" s="12">
        <f t="shared" si="38"/>
        <v>616.08000000000004</v>
      </c>
      <c r="P361">
        <v>39806</v>
      </c>
      <c r="Q361">
        <v>36240</v>
      </c>
      <c r="R361">
        <v>0.8068035550910041</v>
      </c>
      <c r="S361">
        <v>0.1931964449089959</v>
      </c>
      <c r="T361">
        <v>0.49063127316626581</v>
      </c>
      <c r="U361">
        <v>0.36139877195100589</v>
      </c>
      <c r="V361">
        <v>0.1134753205723265</v>
      </c>
      <c r="W361" s="2">
        <v>842</v>
      </c>
      <c r="X361" s="2">
        <f t="shared" si="40"/>
        <v>-17</v>
      </c>
      <c r="Y361">
        <v>1149</v>
      </c>
      <c r="Z361">
        <v>1425.214228350123</v>
      </c>
      <c r="AA361">
        <v>842</v>
      </c>
      <c r="AB361" s="9">
        <v>10</v>
      </c>
      <c r="AC361">
        <v>1.4</v>
      </c>
      <c r="AD361">
        <f t="shared" si="41"/>
        <v>14</v>
      </c>
    </row>
    <row r="362" spans="1:30" x14ac:dyDescent="0.6">
      <c r="A362">
        <v>2016</v>
      </c>
      <c r="B362">
        <v>12</v>
      </c>
      <c r="C362">
        <v>26</v>
      </c>
      <c r="D362">
        <f t="shared" si="39"/>
        <v>1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35"/>
        <v>0</v>
      </c>
      <c r="I362">
        <f t="shared" si="36"/>
        <v>0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6071.25</v>
      </c>
      <c r="M362" s="13">
        <f t="shared" si="37"/>
        <v>1032.1125000000002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5651.55</v>
      </c>
      <c r="O362" s="13">
        <f t="shared" si="38"/>
        <v>960.76350000000014</v>
      </c>
      <c r="P362">
        <v>40475</v>
      </c>
      <c r="Q362">
        <v>37677</v>
      </c>
      <c r="R362">
        <v>0.83266714724196078</v>
      </c>
      <c r="S362">
        <v>0.16733285275803919</v>
      </c>
      <c r="T362">
        <v>0.54408001790660088</v>
      </c>
      <c r="U362">
        <v>0.35207115861062788</v>
      </c>
      <c r="V362">
        <v>0.31372518055947168</v>
      </c>
      <c r="W362" s="2">
        <v>791</v>
      </c>
      <c r="X362" s="2">
        <f t="shared" si="40"/>
        <v>-51</v>
      </c>
      <c r="Y362">
        <v>1149</v>
      </c>
      <c r="Z362">
        <v>1343.4526974310929</v>
      </c>
      <c r="AA362">
        <v>791</v>
      </c>
      <c r="AB362" s="9">
        <v>12.1</v>
      </c>
      <c r="AC362">
        <v>25.2</v>
      </c>
      <c r="AD362">
        <f t="shared" si="41"/>
        <v>304.91999999999996</v>
      </c>
    </row>
    <row r="363" spans="1:30" x14ac:dyDescent="0.6">
      <c r="A363">
        <v>2016</v>
      </c>
      <c r="B363">
        <v>12</v>
      </c>
      <c r="C363">
        <v>27</v>
      </c>
      <c r="D363">
        <f t="shared" si="39"/>
        <v>2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5894.0999999999995</v>
      </c>
      <c r="M363" s="13">
        <f t="shared" si="37"/>
        <v>1001.997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5252.55</v>
      </c>
      <c r="O363" s="13">
        <f t="shared" si="38"/>
        <v>892.93350000000009</v>
      </c>
      <c r="P363">
        <v>39294</v>
      </c>
      <c r="Q363">
        <v>35017</v>
      </c>
      <c r="R363">
        <v>0.8570492431711223</v>
      </c>
      <c r="S363">
        <v>0.14295075682887781</v>
      </c>
      <c r="T363">
        <v>0.52554618587314894</v>
      </c>
      <c r="U363">
        <v>0.34941500312707507</v>
      </c>
      <c r="V363">
        <v>0.10378211644163229</v>
      </c>
      <c r="W363" s="2">
        <v>830</v>
      </c>
      <c r="X363" s="2">
        <f t="shared" si="40"/>
        <v>39</v>
      </c>
      <c r="Y363">
        <v>1149</v>
      </c>
      <c r="Z363">
        <v>1125.4716112512781</v>
      </c>
      <c r="AA363">
        <v>830</v>
      </c>
      <c r="AB363" s="9">
        <v>6.2</v>
      </c>
      <c r="AC363">
        <v>0.7</v>
      </c>
      <c r="AD363">
        <f t="shared" si="41"/>
        <v>4.34</v>
      </c>
    </row>
    <row r="364" spans="1:30" x14ac:dyDescent="0.6">
      <c r="A364">
        <v>2016</v>
      </c>
      <c r="B364">
        <v>12</v>
      </c>
      <c r="C364">
        <v>28</v>
      </c>
      <c r="D364">
        <f t="shared" si="39"/>
        <v>3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6063.3</v>
      </c>
      <c r="M364" s="13">
        <f t="shared" si="37"/>
        <v>1030.7610000000002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5628.3</v>
      </c>
      <c r="O364" s="13">
        <f t="shared" si="38"/>
        <v>956.81100000000015</v>
      </c>
      <c r="P364">
        <v>40422</v>
      </c>
      <c r="Q364">
        <v>37522</v>
      </c>
      <c r="R364">
        <v>0.88567083224791143</v>
      </c>
      <c r="S364">
        <v>0.1143291677520886</v>
      </c>
      <c r="T364">
        <v>0.50595307611027696</v>
      </c>
      <c r="U364">
        <v>0.40477022226515119</v>
      </c>
      <c r="V364">
        <v>0.13560578010375171</v>
      </c>
      <c r="W364" s="2">
        <v>826</v>
      </c>
      <c r="X364" s="2">
        <f t="shared" si="40"/>
        <v>-4</v>
      </c>
      <c r="Y364">
        <v>1149</v>
      </c>
      <c r="Z364">
        <v>1074.03406776877</v>
      </c>
      <c r="AA364">
        <v>826</v>
      </c>
      <c r="AB364" s="9">
        <v>5.5</v>
      </c>
      <c r="AC364">
        <v>0</v>
      </c>
      <c r="AD364">
        <f t="shared" si="41"/>
        <v>0</v>
      </c>
    </row>
    <row r="365" spans="1:30" x14ac:dyDescent="0.6">
      <c r="A365">
        <v>2016</v>
      </c>
      <c r="B365">
        <v>12</v>
      </c>
      <c r="C365">
        <v>29</v>
      </c>
      <c r="D365">
        <f t="shared" si="39"/>
        <v>4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35"/>
        <v>0</v>
      </c>
      <c r="I365">
        <f t="shared" si="36"/>
        <v>0</v>
      </c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6079.95</v>
      </c>
      <c r="M365" s="12">
        <f t="shared" si="37"/>
        <v>1033.5915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5882.7</v>
      </c>
      <c r="O365" s="12">
        <f t="shared" si="38"/>
        <v>1000.0590000000001</v>
      </c>
      <c r="P365">
        <v>40533</v>
      </c>
      <c r="Q365">
        <v>39218</v>
      </c>
      <c r="R365">
        <v>0.79648376305611202</v>
      </c>
      <c r="S365">
        <v>0.20351623694388801</v>
      </c>
      <c r="T365">
        <v>0.48895477342308702</v>
      </c>
      <c r="U365">
        <v>0.34948188348247061</v>
      </c>
      <c r="V365">
        <v>0.1983854145752397</v>
      </c>
      <c r="W365" s="2">
        <v>687</v>
      </c>
      <c r="X365" s="2">
        <f t="shared" si="40"/>
        <v>-139</v>
      </c>
      <c r="Y365">
        <v>1149</v>
      </c>
      <c r="Z365">
        <v>1223.9320560997201</v>
      </c>
      <c r="AA365">
        <v>687</v>
      </c>
      <c r="AB365" s="9">
        <v>5.4</v>
      </c>
      <c r="AC365">
        <v>0</v>
      </c>
      <c r="AD365">
        <f t="shared" si="41"/>
        <v>0</v>
      </c>
    </row>
    <row r="366" spans="1:30" x14ac:dyDescent="0.6">
      <c r="A366">
        <v>2016</v>
      </c>
      <c r="B366">
        <v>12</v>
      </c>
      <c r="C366">
        <v>30</v>
      </c>
      <c r="D366">
        <f t="shared" si="39"/>
        <v>5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35"/>
        <v>0</v>
      </c>
      <c r="I366">
        <f t="shared" si="36"/>
        <v>0</v>
      </c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4081.2000000000003</v>
      </c>
      <c r="M366" s="12">
        <f t="shared" si="37"/>
        <v>693.80400000000009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4000.2000000000003</v>
      </c>
      <c r="O366" s="12">
        <f t="shared" si="38"/>
        <v>680.03400000000011</v>
      </c>
      <c r="P366">
        <v>40812</v>
      </c>
      <c r="Q366">
        <v>40002</v>
      </c>
      <c r="R366">
        <v>0.81563498200154672</v>
      </c>
      <c r="S366">
        <v>0.18436501799845331</v>
      </c>
      <c r="T366">
        <v>0.50463754195446819</v>
      </c>
      <c r="U366">
        <v>0.35610398828673762</v>
      </c>
      <c r="V366">
        <v>0.2312697960601495</v>
      </c>
      <c r="W366" s="2">
        <v>739</v>
      </c>
      <c r="X366" s="2">
        <f t="shared" si="40"/>
        <v>52</v>
      </c>
      <c r="Y366">
        <v>1149</v>
      </c>
      <c r="Z366">
        <v>1242.358179626824</v>
      </c>
      <c r="AA366">
        <v>739</v>
      </c>
      <c r="AB366" s="9">
        <v>5</v>
      </c>
      <c r="AC366">
        <v>0</v>
      </c>
      <c r="AD366">
        <f t="shared" si="41"/>
        <v>0</v>
      </c>
    </row>
    <row r="367" spans="1:30" x14ac:dyDescent="0.6">
      <c r="A367">
        <v>2016</v>
      </c>
      <c r="B367">
        <v>12</v>
      </c>
      <c r="C367">
        <v>31</v>
      </c>
      <c r="D367">
        <f t="shared" si="39"/>
        <v>6</v>
      </c>
      <c r="E367" t="s">
        <v>72</v>
      </c>
      <c r="F367" t="s">
        <v>14</v>
      </c>
      <c r="G367">
        <v>-1</v>
      </c>
      <c r="H367">
        <v>0</v>
      </c>
      <c r="I367">
        <f t="shared" si="36"/>
        <v>1</v>
      </c>
      <c r="J367" s="12" t="s">
        <v>61</v>
      </c>
      <c r="K367" s="12"/>
      <c r="L367" s="12" cm="1">
        <f t="array" ref="L367">_xlfn.IFS(AND(D367=1, I367=0), P367*0.15, AND(D367=2, I367=0), P367*0.15, AND(D367=3, I367=0), P367*0.15, AND(D367=4, I367=0), P367*0.15, AND(D367=5, I367=0), P367*0.1, AND(D367=6, I367=0), P367*0.1, AND(D367=7, I367=0), P367*0.1, AND(D367=1, I367=1), P367*0.1, AND(D367=2, I367=1), P367*0.1, AND(D367=3, I367=1), P367*0.1, AND(D367=4, I367=1), P367*0.1, AND(D367=5, I367=1), P367*0.1, AND(D367=6, I367=1), P367*0.1, AND(D367=7, I367=1), P367*0.1)</f>
        <v>3877.5</v>
      </c>
      <c r="M367" s="12">
        <f t="shared" si="37"/>
        <v>659.17500000000007</v>
      </c>
      <c r="N367" s="12" cm="1">
        <f t="array" ref="N367">_xlfn.IFS(AND(D367=1, I367=0), Q367*0.15, AND(D367=2, I367=0), Q367*0.15, AND(D367=3, I367=0), Q367*0.15, AND(D367=4, I367=0), Q367*0.15, AND(D367=5, I367=0), Q367*0.1, AND(D367=6, I367=0), Q367*0.1, AND(D367=7, I367=0), Q367*0.1, AND(D367=1, I367=1), Q367*0.1, AND(D367=2, I367=1), Q367*0.1, AND(D367=3, I367=1), Q367*0.1, AND(D367=4, I367=1), Q367*0.1, AND(D367=5, I367=1), Q367*0.1, AND(D367=6, I367=1), Q367*0.1, AND(D367=7, I367=1), Q367*0.1)</f>
        <v>3847</v>
      </c>
      <c r="O367" s="12">
        <f t="shared" si="38"/>
        <v>653.99</v>
      </c>
      <c r="P367">
        <v>38775</v>
      </c>
      <c r="Q367">
        <v>38470</v>
      </c>
      <c r="R367">
        <v>0.88348075832807005</v>
      </c>
      <c r="S367">
        <v>0.11651924167192999</v>
      </c>
      <c r="T367">
        <v>0.52131949505661646</v>
      </c>
      <c r="U367">
        <v>0.47868050494338366</v>
      </c>
      <c r="V367">
        <v>0.10216853265345308</v>
      </c>
      <c r="W367" s="2">
        <v>871</v>
      </c>
      <c r="X367" s="2">
        <f t="shared" si="40"/>
        <v>132</v>
      </c>
      <c r="Y367">
        <v>1149</v>
      </c>
      <c r="Z367">
        <v>1302.8303618281079</v>
      </c>
      <c r="AA367">
        <v>871</v>
      </c>
      <c r="AB367" s="9">
        <v>7</v>
      </c>
      <c r="AC367">
        <v>0</v>
      </c>
      <c r="AD367">
        <f t="shared" si="41"/>
        <v>0</v>
      </c>
    </row>
    <row r="368" spans="1:30" x14ac:dyDescent="0.6">
      <c r="W368" s="2"/>
      <c r="X368" s="2"/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  <row r="922" spans="28:28" x14ac:dyDescent="0.6">
      <c r="AB922" s="9"/>
    </row>
    <row r="923" spans="28:28" x14ac:dyDescent="0.6">
      <c r="AB923" s="9"/>
    </row>
    <row r="924" spans="28:28" x14ac:dyDescent="0.6">
      <c r="AB924" s="9"/>
    </row>
    <row r="925" spans="28:28" x14ac:dyDescent="0.6">
      <c r="AB925" s="9"/>
    </row>
    <row r="926" spans="28:28" x14ac:dyDescent="0.6">
      <c r="AB926" s="9"/>
    </row>
    <row r="927" spans="28:28" x14ac:dyDescent="0.6">
      <c r="AB927" s="9"/>
    </row>
    <row r="928" spans="28:28" x14ac:dyDescent="0.6">
      <c r="AB928" s="9"/>
    </row>
    <row r="929" spans="28:28" x14ac:dyDescent="0.6">
      <c r="AB929" s="9"/>
    </row>
    <row r="930" spans="28:28" x14ac:dyDescent="0.6">
      <c r="AB930" s="9"/>
    </row>
    <row r="931" spans="28:28" x14ac:dyDescent="0.6">
      <c r="AB931" s="9"/>
    </row>
    <row r="932" spans="28:28" x14ac:dyDescent="0.6">
      <c r="AB932" s="9"/>
    </row>
    <row r="933" spans="28:28" x14ac:dyDescent="0.6">
      <c r="AB933" s="9"/>
    </row>
    <row r="934" spans="28:28" x14ac:dyDescent="0.6">
      <c r="AB934" s="9"/>
    </row>
    <row r="935" spans="28:28" x14ac:dyDescent="0.6">
      <c r="AB935" s="9"/>
    </row>
    <row r="936" spans="28:28" x14ac:dyDescent="0.6">
      <c r="AB936" s="9"/>
    </row>
    <row r="937" spans="28:28" x14ac:dyDescent="0.6">
      <c r="AB937" s="9"/>
    </row>
    <row r="938" spans="28:28" x14ac:dyDescent="0.6">
      <c r="AB938" s="9"/>
    </row>
    <row r="939" spans="28:28" x14ac:dyDescent="0.6">
      <c r="AB939" s="9"/>
    </row>
    <row r="940" spans="28:28" x14ac:dyDescent="0.6">
      <c r="AB940" s="9"/>
    </row>
    <row r="941" spans="28:28" x14ac:dyDescent="0.6">
      <c r="AB941" s="9"/>
    </row>
    <row r="942" spans="28:28" x14ac:dyDescent="0.6">
      <c r="AB942" s="9"/>
    </row>
    <row r="943" spans="28:28" x14ac:dyDescent="0.6">
      <c r="AB943" s="9"/>
    </row>
    <row r="944" spans="28:28" x14ac:dyDescent="0.6">
      <c r="AB944" s="9"/>
    </row>
    <row r="945" spans="28:28" x14ac:dyDescent="0.6">
      <c r="AB945" s="9"/>
    </row>
    <row r="946" spans="28:28" x14ac:dyDescent="0.6">
      <c r="AB946" s="9"/>
    </row>
    <row r="947" spans="28:28" x14ac:dyDescent="0.6">
      <c r="AB947" s="9"/>
    </row>
    <row r="948" spans="28:28" x14ac:dyDescent="0.6">
      <c r="AB948" s="9"/>
    </row>
    <row r="949" spans="28:28" x14ac:dyDescent="0.6">
      <c r="AB949" s="9"/>
    </row>
    <row r="950" spans="28:28" x14ac:dyDescent="0.6">
      <c r="AB950" s="9"/>
    </row>
    <row r="951" spans="28:28" x14ac:dyDescent="0.6">
      <c r="AB951" s="9"/>
    </row>
    <row r="952" spans="28:28" x14ac:dyDescent="0.6">
      <c r="AB952" s="9"/>
    </row>
    <row r="953" spans="28:28" x14ac:dyDescent="0.6">
      <c r="AB953" s="9"/>
    </row>
    <row r="954" spans="28:28" x14ac:dyDescent="0.6">
      <c r="AB954" s="9"/>
    </row>
    <row r="955" spans="28:28" x14ac:dyDescent="0.6">
      <c r="AB955" s="9"/>
    </row>
    <row r="956" spans="28:28" x14ac:dyDescent="0.6">
      <c r="AB956" s="9"/>
    </row>
    <row r="957" spans="28:28" x14ac:dyDescent="0.6">
      <c r="AB957" s="9"/>
    </row>
    <row r="958" spans="28:28" x14ac:dyDescent="0.6">
      <c r="AB958" s="9"/>
    </row>
    <row r="959" spans="28:28" x14ac:dyDescent="0.6">
      <c r="AB959" s="9"/>
    </row>
    <row r="960" spans="28:28" x14ac:dyDescent="0.6">
      <c r="AB960" s="9"/>
    </row>
    <row r="961" spans="28:28" x14ac:dyDescent="0.6">
      <c r="AB961" s="9"/>
    </row>
    <row r="962" spans="28:28" x14ac:dyDescent="0.6">
      <c r="AB962" s="9"/>
    </row>
    <row r="963" spans="28:28" x14ac:dyDescent="0.6">
      <c r="AB963" s="9"/>
    </row>
    <row r="964" spans="28:28" x14ac:dyDescent="0.6">
      <c r="AB964" s="9"/>
    </row>
    <row r="965" spans="28:28" x14ac:dyDescent="0.6">
      <c r="AB965" s="9"/>
    </row>
    <row r="966" spans="28:28" x14ac:dyDescent="0.6">
      <c r="AB966" s="9"/>
    </row>
    <row r="967" spans="28:28" x14ac:dyDescent="0.6">
      <c r="AB967" s="9"/>
    </row>
    <row r="968" spans="28:28" x14ac:dyDescent="0.6">
      <c r="AB968" s="9"/>
    </row>
    <row r="969" spans="28:28" x14ac:dyDescent="0.6">
      <c r="AB969" s="9"/>
    </row>
    <row r="970" spans="28:28" x14ac:dyDescent="0.6">
      <c r="AB970" s="9"/>
    </row>
    <row r="971" spans="28:28" x14ac:dyDescent="0.6">
      <c r="AB971" s="9"/>
    </row>
    <row r="972" spans="28:28" x14ac:dyDescent="0.6">
      <c r="AB972" s="9"/>
    </row>
    <row r="973" spans="28:28" x14ac:dyDescent="0.6">
      <c r="AB973" s="9"/>
    </row>
    <row r="974" spans="28:28" x14ac:dyDescent="0.6">
      <c r="AB974" s="9"/>
    </row>
    <row r="975" spans="28:28" x14ac:dyDescent="0.6">
      <c r="AB975" s="9"/>
    </row>
    <row r="976" spans="28:28" x14ac:dyDescent="0.6">
      <c r="AB976" s="9"/>
    </row>
    <row r="977" spans="28:28" x14ac:dyDescent="0.6">
      <c r="AB977" s="9"/>
    </row>
    <row r="978" spans="28:28" x14ac:dyDescent="0.6">
      <c r="AB978" s="9"/>
    </row>
    <row r="979" spans="28:28" x14ac:dyDescent="0.6">
      <c r="AB979" s="9"/>
    </row>
    <row r="980" spans="28:28" x14ac:dyDescent="0.6">
      <c r="AB980" s="9"/>
    </row>
    <row r="981" spans="28:28" x14ac:dyDescent="0.6">
      <c r="AB981" s="9"/>
    </row>
    <row r="982" spans="28:28" x14ac:dyDescent="0.6">
      <c r="AB982" s="9"/>
    </row>
    <row r="983" spans="28:28" x14ac:dyDescent="0.6">
      <c r="AB983" s="9"/>
    </row>
    <row r="984" spans="28:28" x14ac:dyDescent="0.6">
      <c r="AB984" s="9"/>
    </row>
    <row r="985" spans="28:28" x14ac:dyDescent="0.6">
      <c r="AB985" s="9"/>
    </row>
    <row r="986" spans="28:28" x14ac:dyDescent="0.6">
      <c r="AB986" s="9"/>
    </row>
    <row r="987" spans="28:28" x14ac:dyDescent="0.6">
      <c r="AB987" s="9"/>
    </row>
    <row r="988" spans="28:28" x14ac:dyDescent="0.6">
      <c r="AB988" s="9"/>
    </row>
    <row r="989" spans="28:28" x14ac:dyDescent="0.6">
      <c r="AB989" s="9"/>
    </row>
    <row r="990" spans="28:28" x14ac:dyDescent="0.6">
      <c r="AB990" s="9"/>
    </row>
    <row r="991" spans="28:28" x14ac:dyDescent="0.6">
      <c r="AB991" s="9"/>
    </row>
    <row r="992" spans="28:28" x14ac:dyDescent="0.6">
      <c r="AB992" s="9"/>
    </row>
    <row r="993" spans="28:28" x14ac:dyDescent="0.6">
      <c r="AB993" s="9"/>
    </row>
    <row r="994" spans="28:28" x14ac:dyDescent="0.6">
      <c r="AB994" s="9"/>
    </row>
    <row r="995" spans="28:28" x14ac:dyDescent="0.6">
      <c r="AB995" s="9"/>
    </row>
    <row r="996" spans="28:28" x14ac:dyDescent="0.6">
      <c r="AB996" s="9"/>
    </row>
    <row r="997" spans="28:28" x14ac:dyDescent="0.6">
      <c r="AB997" s="9"/>
    </row>
    <row r="998" spans="28:28" x14ac:dyDescent="0.6">
      <c r="AB998" s="9"/>
    </row>
    <row r="999" spans="28:28" x14ac:dyDescent="0.6">
      <c r="AB999" s="9"/>
    </row>
    <row r="1000" spans="28:28" x14ac:dyDescent="0.6">
      <c r="AB1000" s="9"/>
    </row>
    <row r="1001" spans="28:28" x14ac:dyDescent="0.6">
      <c r="AB1001" s="9"/>
    </row>
    <row r="1002" spans="28:28" x14ac:dyDescent="0.6">
      <c r="AB1002" s="9"/>
    </row>
    <row r="1003" spans="28:28" x14ac:dyDescent="0.6">
      <c r="AB1003" s="9"/>
    </row>
    <row r="1004" spans="28:28" x14ac:dyDescent="0.6">
      <c r="AB1004" s="9"/>
    </row>
    <row r="1005" spans="28:28" x14ac:dyDescent="0.6">
      <c r="AB1005" s="9"/>
    </row>
    <row r="1006" spans="28:28" x14ac:dyDescent="0.6">
      <c r="AB1006" s="9"/>
    </row>
    <row r="1007" spans="28:28" x14ac:dyDescent="0.6">
      <c r="AB1007" s="9"/>
    </row>
    <row r="1008" spans="28:28" x14ac:dyDescent="0.6">
      <c r="AB1008" s="9"/>
    </row>
    <row r="1009" spans="28:28" x14ac:dyDescent="0.6">
      <c r="AB1009" s="9"/>
    </row>
    <row r="1010" spans="28:28" x14ac:dyDescent="0.6">
      <c r="AB1010" s="9"/>
    </row>
    <row r="1011" spans="28:28" x14ac:dyDescent="0.6">
      <c r="AB1011" s="9"/>
    </row>
    <row r="1012" spans="28:28" x14ac:dyDescent="0.6">
      <c r="AB1012" s="9"/>
    </row>
    <row r="1013" spans="28:28" x14ac:dyDescent="0.6">
      <c r="AB1013" s="9"/>
    </row>
    <row r="1014" spans="28:28" x14ac:dyDescent="0.6">
      <c r="AB1014" s="9"/>
    </row>
    <row r="1015" spans="28:28" x14ac:dyDescent="0.6">
      <c r="AB1015" s="9"/>
    </row>
    <row r="1016" spans="28:28" x14ac:dyDescent="0.6">
      <c r="AB1016" s="9"/>
    </row>
    <row r="1017" spans="28:28" x14ac:dyDescent="0.6">
      <c r="AB1017" s="9"/>
    </row>
    <row r="1018" spans="28:28" x14ac:dyDescent="0.6">
      <c r="AB1018" s="9"/>
    </row>
    <row r="1019" spans="28:28" x14ac:dyDescent="0.6">
      <c r="AB1019" s="9"/>
    </row>
    <row r="1020" spans="28:28" x14ac:dyDescent="0.6">
      <c r="AB1020" s="9"/>
    </row>
    <row r="1021" spans="28:28" x14ac:dyDescent="0.6">
      <c r="AB1021" s="9"/>
    </row>
    <row r="1022" spans="28:28" x14ac:dyDescent="0.6">
      <c r="AB1022" s="9"/>
    </row>
    <row r="1023" spans="28:28" x14ac:dyDescent="0.6">
      <c r="AB1023" s="9"/>
    </row>
    <row r="1024" spans="28:28" x14ac:dyDescent="0.6">
      <c r="AB1024" s="9"/>
    </row>
    <row r="1025" spans="28:28" x14ac:dyDescent="0.6">
      <c r="AB1025" s="9"/>
    </row>
    <row r="1026" spans="28:28" x14ac:dyDescent="0.6">
      <c r="AB1026" s="9"/>
    </row>
    <row r="1027" spans="28:28" x14ac:dyDescent="0.6">
      <c r="AB1027" s="9"/>
    </row>
    <row r="1028" spans="28:28" x14ac:dyDescent="0.6">
      <c r="AB1028" s="9"/>
    </row>
    <row r="1029" spans="28:28" x14ac:dyDescent="0.6">
      <c r="AB1029" s="9"/>
    </row>
    <row r="1030" spans="28:28" x14ac:dyDescent="0.6">
      <c r="AB1030" s="9"/>
    </row>
    <row r="1031" spans="28:28" x14ac:dyDescent="0.6">
      <c r="AB1031" s="9"/>
    </row>
    <row r="1032" spans="28:28" x14ac:dyDescent="0.6">
      <c r="AB1032" s="9"/>
    </row>
    <row r="1033" spans="28:28" x14ac:dyDescent="0.6">
      <c r="AB1033" s="9"/>
    </row>
    <row r="1034" spans="28:28" x14ac:dyDescent="0.6">
      <c r="AB1034" s="9"/>
    </row>
    <row r="1035" spans="28:28" x14ac:dyDescent="0.6">
      <c r="AB1035" s="9"/>
    </row>
    <row r="1036" spans="28:28" x14ac:dyDescent="0.6">
      <c r="AB1036" s="9"/>
    </row>
    <row r="1037" spans="28:28" x14ac:dyDescent="0.6">
      <c r="AB1037" s="9"/>
    </row>
    <row r="1038" spans="28:28" x14ac:dyDescent="0.6">
      <c r="AB1038" s="9"/>
    </row>
    <row r="1039" spans="28:28" x14ac:dyDescent="0.6">
      <c r="AB1039" s="9"/>
    </row>
    <row r="1040" spans="28:28" x14ac:dyDescent="0.6">
      <c r="AB1040" s="9"/>
    </row>
    <row r="1041" spans="28:28" x14ac:dyDescent="0.6">
      <c r="AB1041" s="9"/>
    </row>
    <row r="1042" spans="28:28" x14ac:dyDescent="0.6">
      <c r="AB1042" s="9"/>
    </row>
    <row r="1043" spans="28:28" x14ac:dyDescent="0.6">
      <c r="AB1043" s="9"/>
    </row>
    <row r="1044" spans="28:28" x14ac:dyDescent="0.6">
      <c r="AB1044" s="9"/>
    </row>
    <row r="1045" spans="28:28" x14ac:dyDescent="0.6">
      <c r="AB1045" s="9"/>
    </row>
    <row r="1046" spans="28:28" x14ac:dyDescent="0.6">
      <c r="AB1046" s="9"/>
    </row>
    <row r="1047" spans="28:28" x14ac:dyDescent="0.6">
      <c r="AB1047" s="9"/>
    </row>
    <row r="1048" spans="28:28" x14ac:dyDescent="0.6">
      <c r="AB1048" s="9"/>
    </row>
    <row r="1049" spans="28:28" x14ac:dyDescent="0.6">
      <c r="AB1049" s="9"/>
    </row>
    <row r="1050" spans="28:28" x14ac:dyDescent="0.6">
      <c r="AB1050" s="9"/>
    </row>
    <row r="1051" spans="28:28" x14ac:dyDescent="0.6">
      <c r="AB1051" s="9"/>
    </row>
    <row r="1052" spans="28:28" x14ac:dyDescent="0.6">
      <c r="AB1052" s="9"/>
    </row>
    <row r="1053" spans="28:28" x14ac:dyDescent="0.6">
      <c r="AB1053" s="9"/>
    </row>
    <row r="1054" spans="28:28" x14ac:dyDescent="0.6">
      <c r="AB1054" s="9"/>
    </row>
    <row r="1055" spans="28:28" x14ac:dyDescent="0.6">
      <c r="AB1055" s="9"/>
    </row>
    <row r="1056" spans="28:28" x14ac:dyDescent="0.6">
      <c r="AB1056" s="9"/>
    </row>
    <row r="1057" spans="28:28" x14ac:dyDescent="0.6">
      <c r="AB1057" s="9"/>
    </row>
    <row r="1058" spans="28:28" x14ac:dyDescent="0.6">
      <c r="AB1058" s="9"/>
    </row>
    <row r="1059" spans="28:28" x14ac:dyDescent="0.6">
      <c r="AB1059" s="9"/>
    </row>
    <row r="1060" spans="28:28" x14ac:dyDescent="0.6">
      <c r="AB1060" s="9"/>
    </row>
    <row r="1061" spans="28:28" x14ac:dyDescent="0.6">
      <c r="AB1061" s="9"/>
    </row>
    <row r="1062" spans="28:28" x14ac:dyDescent="0.6">
      <c r="AB1062" s="9"/>
    </row>
    <row r="1063" spans="28:28" x14ac:dyDescent="0.6">
      <c r="AB1063" s="9"/>
    </row>
    <row r="1064" spans="28:28" x14ac:dyDescent="0.6">
      <c r="AB1064" s="9"/>
    </row>
    <row r="1065" spans="28:28" x14ac:dyDescent="0.6">
      <c r="AB1065" s="9"/>
    </row>
    <row r="1066" spans="28:28" x14ac:dyDescent="0.6">
      <c r="AB1066" s="9"/>
    </row>
    <row r="1067" spans="28:28" x14ac:dyDescent="0.6">
      <c r="AB1067" s="9"/>
    </row>
    <row r="1068" spans="28:28" x14ac:dyDescent="0.6">
      <c r="AB1068" s="9"/>
    </row>
    <row r="1069" spans="28:28" x14ac:dyDescent="0.6">
      <c r="AB1069" s="9"/>
    </row>
    <row r="1070" spans="28:28" x14ac:dyDescent="0.6">
      <c r="AB1070" s="9"/>
    </row>
    <row r="1071" spans="28:28" x14ac:dyDescent="0.6">
      <c r="AB1071" s="9"/>
    </row>
    <row r="1072" spans="28:28" x14ac:dyDescent="0.6">
      <c r="AB1072" s="9"/>
    </row>
    <row r="1073" spans="28:28" x14ac:dyDescent="0.6">
      <c r="AB1073" s="9"/>
    </row>
    <row r="1074" spans="28:28" x14ac:dyDescent="0.6">
      <c r="AB1074" s="9"/>
    </row>
    <row r="1075" spans="28:28" x14ac:dyDescent="0.6">
      <c r="AB1075" s="9"/>
    </row>
    <row r="1076" spans="28:28" x14ac:dyDescent="0.6">
      <c r="AB1076" s="9"/>
    </row>
    <row r="1077" spans="28:28" x14ac:dyDescent="0.6">
      <c r="AB1077" s="9"/>
    </row>
    <row r="1078" spans="28:28" x14ac:dyDescent="0.6">
      <c r="AB1078" s="9"/>
    </row>
    <row r="1079" spans="28:28" x14ac:dyDescent="0.6">
      <c r="AB1079" s="9"/>
    </row>
    <row r="1080" spans="28:28" x14ac:dyDescent="0.6">
      <c r="AB1080" s="9"/>
    </row>
    <row r="1081" spans="28:28" x14ac:dyDescent="0.6">
      <c r="AB1081" s="9"/>
    </row>
    <row r="1082" spans="28:28" x14ac:dyDescent="0.6">
      <c r="AB1082" s="9"/>
    </row>
    <row r="1083" spans="28:28" x14ac:dyDescent="0.6">
      <c r="AB1083" s="9"/>
    </row>
    <row r="1084" spans="28:28" x14ac:dyDescent="0.6">
      <c r="AB1084" s="9"/>
    </row>
    <row r="1085" spans="28:28" x14ac:dyDescent="0.6">
      <c r="AB1085" s="9"/>
    </row>
    <row r="1086" spans="28:28" x14ac:dyDescent="0.6">
      <c r="AB1086" s="9"/>
    </row>
    <row r="1087" spans="28:28" x14ac:dyDescent="0.6">
      <c r="AB1087" s="9"/>
    </row>
    <row r="1088" spans="28:28" x14ac:dyDescent="0.6">
      <c r="AB1088" s="9"/>
    </row>
    <row r="1089" spans="28:28" x14ac:dyDescent="0.6">
      <c r="AB1089" s="9"/>
    </row>
    <row r="1090" spans="28:28" x14ac:dyDescent="0.6">
      <c r="AB1090" s="9"/>
    </row>
    <row r="1091" spans="28:28" x14ac:dyDescent="0.6">
      <c r="AB1091" s="9"/>
    </row>
    <row r="1092" spans="28:28" x14ac:dyDescent="0.6">
      <c r="AB1092" s="9"/>
    </row>
    <row r="1093" spans="28:28" x14ac:dyDescent="0.6">
      <c r="AB1093" s="9"/>
    </row>
    <row r="1094" spans="28:28" x14ac:dyDescent="0.6">
      <c r="AB1094" s="9"/>
    </row>
    <row r="1095" spans="28:28" x14ac:dyDescent="0.6">
      <c r="AB1095" s="9"/>
    </row>
    <row r="1096" spans="28:28" x14ac:dyDescent="0.6">
      <c r="AB1096" s="9"/>
    </row>
    <row r="1097" spans="28:28" x14ac:dyDescent="0.6">
      <c r="AB1097" s="9"/>
    </row>
    <row r="1098" spans="28:28" x14ac:dyDescent="0.6">
      <c r="AB1098" s="9"/>
    </row>
    <row r="1099" spans="28:28" x14ac:dyDescent="0.6">
      <c r="AB1099" s="9"/>
    </row>
    <row r="1100" spans="28:28" x14ac:dyDescent="0.6">
      <c r="AB1100" s="9"/>
    </row>
    <row r="1101" spans="28:28" x14ac:dyDescent="0.6">
      <c r="AB1101" s="9"/>
    </row>
    <row r="1102" spans="28:28" x14ac:dyDescent="0.6">
      <c r="AB1102" s="9"/>
    </row>
    <row r="1103" spans="28:28" x14ac:dyDescent="0.6">
      <c r="AB1103" s="9"/>
    </row>
    <row r="1104" spans="28:28" x14ac:dyDescent="0.6">
      <c r="AB1104" s="9"/>
    </row>
    <row r="1105" spans="28:28" x14ac:dyDescent="0.6">
      <c r="AB1105" s="9"/>
    </row>
    <row r="1106" spans="28:28" x14ac:dyDescent="0.6">
      <c r="AB1106" s="9"/>
    </row>
    <row r="1107" spans="28:28" x14ac:dyDescent="0.6">
      <c r="AB1107" s="9"/>
    </row>
    <row r="1108" spans="28:28" x14ac:dyDescent="0.6">
      <c r="AB1108" s="9"/>
    </row>
    <row r="1109" spans="28:28" x14ac:dyDescent="0.6">
      <c r="AB1109" s="9"/>
    </row>
    <row r="1110" spans="28:28" x14ac:dyDescent="0.6">
      <c r="AB1110" s="9"/>
    </row>
    <row r="1111" spans="28:28" x14ac:dyDescent="0.6">
      <c r="AB1111" s="9"/>
    </row>
    <row r="1112" spans="28:28" x14ac:dyDescent="0.6">
      <c r="AB1112" s="9"/>
    </row>
    <row r="1113" spans="28:28" x14ac:dyDescent="0.6">
      <c r="AB1113" s="9"/>
    </row>
    <row r="1114" spans="28:28" x14ac:dyDescent="0.6">
      <c r="AB1114" s="9"/>
    </row>
    <row r="1115" spans="28:28" x14ac:dyDescent="0.6">
      <c r="AB1115" s="9"/>
    </row>
    <row r="1116" spans="28:28" x14ac:dyDescent="0.6">
      <c r="AB1116" s="9"/>
    </row>
    <row r="1117" spans="28:28" x14ac:dyDescent="0.6">
      <c r="AB1117" s="9"/>
    </row>
    <row r="1118" spans="28:28" x14ac:dyDescent="0.6">
      <c r="AB1118" s="9"/>
    </row>
    <row r="1119" spans="28:28" x14ac:dyDescent="0.6">
      <c r="AB1119" s="9"/>
    </row>
    <row r="1120" spans="28:28" x14ac:dyDescent="0.6">
      <c r="AB1120" s="9"/>
    </row>
    <row r="1121" spans="28:28" x14ac:dyDescent="0.6">
      <c r="AB1121" s="9"/>
    </row>
    <row r="1122" spans="28:28" x14ac:dyDescent="0.6">
      <c r="AB1122" s="9"/>
    </row>
    <row r="1123" spans="28:28" x14ac:dyDescent="0.6">
      <c r="AB1123" s="9"/>
    </row>
    <row r="1124" spans="28:28" x14ac:dyDescent="0.6">
      <c r="AB1124" s="9"/>
    </row>
    <row r="1125" spans="28:28" x14ac:dyDescent="0.6">
      <c r="AB1125" s="9"/>
    </row>
    <row r="1126" spans="28:28" x14ac:dyDescent="0.6">
      <c r="AB1126" s="9"/>
    </row>
    <row r="1127" spans="28:28" x14ac:dyDescent="0.6">
      <c r="AB1127" s="9"/>
    </row>
    <row r="1128" spans="28:28" x14ac:dyDescent="0.6">
      <c r="AB1128" s="9"/>
    </row>
    <row r="1129" spans="28:28" x14ac:dyDescent="0.6">
      <c r="AB1129" s="9"/>
    </row>
    <row r="1130" spans="28:28" x14ac:dyDescent="0.6">
      <c r="AB1130" s="9"/>
    </row>
    <row r="1131" spans="28:28" x14ac:dyDescent="0.6">
      <c r="AB1131" s="9"/>
    </row>
    <row r="1132" spans="28:28" x14ac:dyDescent="0.6">
      <c r="AB1132" s="9"/>
    </row>
    <row r="1133" spans="28:28" x14ac:dyDescent="0.6">
      <c r="AB1133" s="9"/>
    </row>
    <row r="1134" spans="28:28" x14ac:dyDescent="0.6">
      <c r="AB1134" s="9"/>
    </row>
    <row r="1135" spans="28:28" x14ac:dyDescent="0.6">
      <c r="AB1135" s="9"/>
    </row>
    <row r="1136" spans="28:28" x14ac:dyDescent="0.6">
      <c r="AB1136" s="9"/>
    </row>
    <row r="1137" spans="28:28" x14ac:dyDescent="0.6">
      <c r="AB1137" s="9"/>
    </row>
    <row r="1138" spans="28:28" x14ac:dyDescent="0.6">
      <c r="AB1138" s="9"/>
    </row>
    <row r="1139" spans="28:28" x14ac:dyDescent="0.6">
      <c r="AB1139" s="9"/>
    </row>
    <row r="1140" spans="28:28" x14ac:dyDescent="0.6">
      <c r="AB1140" s="9"/>
    </row>
    <row r="1141" spans="28:28" x14ac:dyDescent="0.6">
      <c r="AB1141" s="9"/>
    </row>
    <row r="1142" spans="28:28" x14ac:dyDescent="0.6">
      <c r="AB1142" s="9"/>
    </row>
    <row r="1143" spans="28:28" x14ac:dyDescent="0.6">
      <c r="AB1143" s="9"/>
    </row>
    <row r="1144" spans="28:28" x14ac:dyDescent="0.6">
      <c r="AB1144" s="9"/>
    </row>
    <row r="1145" spans="28:28" x14ac:dyDescent="0.6">
      <c r="AB1145" s="9"/>
    </row>
    <row r="1146" spans="28:28" x14ac:dyDescent="0.6">
      <c r="AB1146" s="9"/>
    </row>
    <row r="1147" spans="28:28" x14ac:dyDescent="0.6">
      <c r="AB1147" s="9"/>
    </row>
    <row r="1148" spans="28:28" x14ac:dyDescent="0.6">
      <c r="AB1148" s="9"/>
    </row>
    <row r="1149" spans="28:28" x14ac:dyDescent="0.6">
      <c r="AB1149" s="9"/>
    </row>
    <row r="1150" spans="28:28" x14ac:dyDescent="0.6">
      <c r="AB1150" s="9"/>
    </row>
    <row r="1151" spans="28:28" x14ac:dyDescent="0.6">
      <c r="AB1151" s="9"/>
    </row>
    <row r="1152" spans="28:28" x14ac:dyDescent="0.6">
      <c r="AB1152" s="9"/>
    </row>
    <row r="1153" spans="28:28" x14ac:dyDescent="0.6">
      <c r="AB1153" s="9"/>
    </row>
    <row r="1154" spans="28:28" x14ac:dyDescent="0.6">
      <c r="AB1154" s="9"/>
    </row>
    <row r="1155" spans="28:28" x14ac:dyDescent="0.6">
      <c r="AB1155" s="9"/>
    </row>
    <row r="1156" spans="28:28" x14ac:dyDescent="0.6">
      <c r="AB1156" s="9"/>
    </row>
    <row r="1157" spans="28:28" x14ac:dyDescent="0.6">
      <c r="AB1157" s="9"/>
    </row>
    <row r="1158" spans="28:28" x14ac:dyDescent="0.6">
      <c r="AB1158" s="9"/>
    </row>
    <row r="1159" spans="28:28" x14ac:dyDescent="0.6">
      <c r="AB1159" s="9"/>
    </row>
    <row r="1160" spans="28:28" x14ac:dyDescent="0.6">
      <c r="AB1160" s="9"/>
    </row>
    <row r="1161" spans="28:28" x14ac:dyDescent="0.6">
      <c r="AB1161" s="9"/>
    </row>
    <row r="1162" spans="28:28" x14ac:dyDescent="0.6">
      <c r="AB1162" s="9"/>
    </row>
    <row r="1163" spans="28:28" x14ac:dyDescent="0.6">
      <c r="AB1163" s="9"/>
    </row>
    <row r="1164" spans="28:28" x14ac:dyDescent="0.6">
      <c r="AB1164" s="9"/>
    </row>
    <row r="1165" spans="28:28" x14ac:dyDescent="0.6">
      <c r="AB1165" s="9"/>
    </row>
    <row r="1166" spans="28:28" x14ac:dyDescent="0.6">
      <c r="AB1166" s="9"/>
    </row>
    <row r="1167" spans="28:28" x14ac:dyDescent="0.6">
      <c r="AB1167" s="9"/>
    </row>
    <row r="1168" spans="28:28" x14ac:dyDescent="0.6">
      <c r="AB1168" s="9"/>
    </row>
    <row r="1169" spans="28:28" x14ac:dyDescent="0.6">
      <c r="AB1169" s="9"/>
    </row>
    <row r="1170" spans="28:28" x14ac:dyDescent="0.6">
      <c r="AB1170" s="9"/>
    </row>
    <row r="1171" spans="28:28" x14ac:dyDescent="0.6">
      <c r="AB1171" s="9"/>
    </row>
    <row r="1172" spans="28:28" x14ac:dyDescent="0.6">
      <c r="AB1172" s="9"/>
    </row>
    <row r="1173" spans="28:28" x14ac:dyDescent="0.6">
      <c r="AB1173" s="9"/>
    </row>
    <row r="1174" spans="28:28" x14ac:dyDescent="0.6">
      <c r="AB1174" s="9"/>
    </row>
    <row r="1175" spans="28:28" x14ac:dyDescent="0.6">
      <c r="AB1175" s="9"/>
    </row>
    <row r="1176" spans="28:28" x14ac:dyDescent="0.6">
      <c r="AB1176" s="9"/>
    </row>
    <row r="1177" spans="28:28" x14ac:dyDescent="0.6">
      <c r="AB1177" s="9"/>
    </row>
    <row r="1178" spans="28:28" x14ac:dyDescent="0.6">
      <c r="AB1178" s="9"/>
    </row>
    <row r="1179" spans="28:28" x14ac:dyDescent="0.6">
      <c r="AB1179" s="9"/>
    </row>
    <row r="1180" spans="28:28" x14ac:dyDescent="0.6">
      <c r="AB1180" s="9"/>
    </row>
    <row r="1181" spans="28:28" x14ac:dyDescent="0.6">
      <c r="AB1181" s="9"/>
    </row>
    <row r="1182" spans="28:28" x14ac:dyDescent="0.6">
      <c r="AB1182" s="9"/>
    </row>
    <row r="1183" spans="28:28" x14ac:dyDescent="0.6">
      <c r="AB1183" s="9"/>
    </row>
    <row r="1184" spans="28:28" x14ac:dyDescent="0.6">
      <c r="AB1184" s="9"/>
    </row>
    <row r="1185" spans="28:28" x14ac:dyDescent="0.6">
      <c r="AB1185" s="9"/>
    </row>
    <row r="1186" spans="28:28" x14ac:dyDescent="0.6">
      <c r="AB1186" s="9"/>
    </row>
    <row r="1187" spans="28:28" x14ac:dyDescent="0.6">
      <c r="AB1187" s="9"/>
    </row>
    <row r="1188" spans="28:28" x14ac:dyDescent="0.6">
      <c r="AB1188" s="9"/>
    </row>
    <row r="1189" spans="28:28" x14ac:dyDescent="0.6">
      <c r="AB1189" s="9"/>
    </row>
    <row r="1190" spans="28:28" x14ac:dyDescent="0.6">
      <c r="AB1190" s="9"/>
    </row>
    <row r="1191" spans="28:28" x14ac:dyDescent="0.6">
      <c r="AB1191" s="9"/>
    </row>
    <row r="1192" spans="28:28" x14ac:dyDescent="0.6">
      <c r="AB1192" s="9"/>
    </row>
    <row r="1193" spans="28:28" x14ac:dyDescent="0.6">
      <c r="AB1193" s="9"/>
    </row>
    <row r="1194" spans="28:28" x14ac:dyDescent="0.6">
      <c r="AB1194" s="9"/>
    </row>
    <row r="1195" spans="28:28" x14ac:dyDescent="0.6">
      <c r="AB1195" s="9"/>
    </row>
    <row r="1196" spans="28:28" x14ac:dyDescent="0.6">
      <c r="AB1196" s="9"/>
    </row>
    <row r="1197" spans="28:28" x14ac:dyDescent="0.6">
      <c r="AB1197" s="9"/>
    </row>
    <row r="1198" spans="28:28" x14ac:dyDescent="0.6">
      <c r="AB1198" s="9"/>
    </row>
    <row r="1199" spans="28:28" x14ac:dyDescent="0.6">
      <c r="AB1199" s="9"/>
    </row>
    <row r="1200" spans="28:28" x14ac:dyDescent="0.6">
      <c r="AB1200" s="9"/>
    </row>
    <row r="1201" spans="28:28" x14ac:dyDescent="0.6">
      <c r="AB1201" s="9"/>
    </row>
    <row r="1202" spans="28:28" x14ac:dyDescent="0.6">
      <c r="AB1202" s="9"/>
    </row>
    <row r="1203" spans="28:28" x14ac:dyDescent="0.6">
      <c r="AB1203" s="9"/>
    </row>
    <row r="1204" spans="28:28" x14ac:dyDescent="0.6">
      <c r="AB1204" s="9"/>
    </row>
    <row r="1205" spans="28:28" x14ac:dyDescent="0.6">
      <c r="AB1205" s="9"/>
    </row>
    <row r="1206" spans="28:28" x14ac:dyDescent="0.6">
      <c r="AB1206" s="9"/>
    </row>
    <row r="1207" spans="28:28" x14ac:dyDescent="0.6">
      <c r="AB1207" s="9"/>
    </row>
    <row r="1208" spans="28:28" x14ac:dyDescent="0.6">
      <c r="AB1208" s="9"/>
    </row>
    <row r="1209" spans="28:28" x14ac:dyDescent="0.6">
      <c r="AB1209" s="9"/>
    </row>
    <row r="1210" spans="28:28" x14ac:dyDescent="0.6">
      <c r="AB1210" s="9"/>
    </row>
    <row r="1211" spans="28:28" x14ac:dyDescent="0.6">
      <c r="AB1211" s="9"/>
    </row>
    <row r="1212" spans="28:28" x14ac:dyDescent="0.6">
      <c r="AB1212" s="9"/>
    </row>
    <row r="1213" spans="28:28" x14ac:dyDescent="0.6">
      <c r="AB1213" s="9"/>
    </row>
    <row r="1214" spans="28:28" x14ac:dyDescent="0.6">
      <c r="AB1214" s="9"/>
    </row>
    <row r="1215" spans="28:28" x14ac:dyDescent="0.6">
      <c r="AB1215" s="9"/>
    </row>
    <row r="1216" spans="28:28" x14ac:dyDescent="0.6">
      <c r="AB1216" s="9"/>
    </row>
    <row r="1217" spans="28:28" x14ac:dyDescent="0.6">
      <c r="AB1217" s="9"/>
    </row>
    <row r="1218" spans="28:28" x14ac:dyDescent="0.6">
      <c r="AB1218" s="9"/>
    </row>
    <row r="1219" spans="28:28" x14ac:dyDescent="0.6">
      <c r="AB1219" s="9"/>
    </row>
    <row r="1220" spans="28:28" x14ac:dyDescent="0.6">
      <c r="AB1220" s="9"/>
    </row>
    <row r="1221" spans="28:28" x14ac:dyDescent="0.6">
      <c r="AB1221" s="9"/>
    </row>
    <row r="1222" spans="28:28" x14ac:dyDescent="0.6">
      <c r="AB1222" s="9"/>
    </row>
    <row r="1223" spans="28:28" x14ac:dyDescent="0.6">
      <c r="AB1223" s="9"/>
    </row>
    <row r="1224" spans="28:28" x14ac:dyDescent="0.6">
      <c r="AB1224" s="9"/>
    </row>
    <row r="1225" spans="28:28" x14ac:dyDescent="0.6">
      <c r="AB1225" s="9"/>
    </row>
    <row r="1226" spans="28:28" x14ac:dyDescent="0.6">
      <c r="AB1226" s="9"/>
    </row>
    <row r="1227" spans="28:28" x14ac:dyDescent="0.6">
      <c r="AB1227" s="9"/>
    </row>
    <row r="1228" spans="28:28" x14ac:dyDescent="0.6">
      <c r="AB1228" s="9"/>
    </row>
    <row r="1229" spans="28:28" x14ac:dyDescent="0.6">
      <c r="AB1229" s="9"/>
    </row>
    <row r="1230" spans="28:28" x14ac:dyDescent="0.6">
      <c r="AB1230" s="9"/>
    </row>
    <row r="1231" spans="28:28" x14ac:dyDescent="0.6">
      <c r="AB1231" s="9"/>
    </row>
    <row r="1232" spans="28:28" x14ac:dyDescent="0.6">
      <c r="AB1232" s="9"/>
    </row>
    <row r="1233" spans="28:28" x14ac:dyDescent="0.6">
      <c r="AB1233" s="9"/>
    </row>
    <row r="1234" spans="28:28" x14ac:dyDescent="0.6">
      <c r="AB1234" s="9"/>
    </row>
    <row r="1235" spans="28:28" x14ac:dyDescent="0.6">
      <c r="AB1235" s="9"/>
    </row>
    <row r="1236" spans="28:28" x14ac:dyDescent="0.6">
      <c r="AB1236" s="9"/>
    </row>
    <row r="1237" spans="28:28" x14ac:dyDescent="0.6">
      <c r="AB1237" s="9"/>
    </row>
    <row r="1238" spans="28:28" x14ac:dyDescent="0.6">
      <c r="AB1238" s="9"/>
    </row>
    <row r="1239" spans="28:28" x14ac:dyDescent="0.6">
      <c r="AB1239" s="9"/>
    </row>
    <row r="1240" spans="28:28" x14ac:dyDescent="0.6">
      <c r="AB1240" s="9"/>
    </row>
    <row r="1241" spans="28:28" x14ac:dyDescent="0.6">
      <c r="AB1241" s="9"/>
    </row>
    <row r="1242" spans="28:28" x14ac:dyDescent="0.6">
      <c r="AB1242" s="9"/>
    </row>
    <row r="1243" spans="28:28" x14ac:dyDescent="0.6">
      <c r="AB1243" s="9"/>
    </row>
    <row r="1244" spans="28:28" x14ac:dyDescent="0.6">
      <c r="AB1244" s="9"/>
    </row>
    <row r="1245" spans="28:28" x14ac:dyDescent="0.6">
      <c r="AB1245" s="9"/>
    </row>
    <row r="1246" spans="28:28" x14ac:dyDescent="0.6">
      <c r="AB1246" s="9"/>
    </row>
    <row r="1247" spans="28:28" x14ac:dyDescent="0.6">
      <c r="AB1247" s="9"/>
    </row>
    <row r="1248" spans="28:28" x14ac:dyDescent="0.6">
      <c r="AB1248" s="9"/>
    </row>
    <row r="1249" spans="28:28" x14ac:dyDescent="0.6">
      <c r="AB1249" s="9"/>
    </row>
    <row r="1250" spans="28:28" x14ac:dyDescent="0.6">
      <c r="AB1250" s="9"/>
    </row>
    <row r="1251" spans="28:28" x14ac:dyDescent="0.6">
      <c r="AB1251" s="9"/>
    </row>
    <row r="1252" spans="28:28" x14ac:dyDescent="0.6">
      <c r="AB1252" s="9"/>
    </row>
    <row r="1253" spans="28:28" x14ac:dyDescent="0.6">
      <c r="AB1253" s="9"/>
    </row>
    <row r="1254" spans="28:28" x14ac:dyDescent="0.6">
      <c r="AB1254" s="9"/>
    </row>
    <row r="1255" spans="28:28" x14ac:dyDescent="0.6">
      <c r="AB1255" s="9"/>
    </row>
    <row r="1256" spans="28:28" x14ac:dyDescent="0.6">
      <c r="AB1256" s="9"/>
    </row>
    <row r="1257" spans="28:28" x14ac:dyDescent="0.6">
      <c r="AB1257" s="9"/>
    </row>
    <row r="1258" spans="28:28" x14ac:dyDescent="0.6">
      <c r="AB1258" s="9"/>
    </row>
    <row r="1259" spans="28:28" x14ac:dyDescent="0.6">
      <c r="AB1259" s="9"/>
    </row>
    <row r="1260" spans="28:28" x14ac:dyDescent="0.6">
      <c r="AB1260" s="9"/>
    </row>
    <row r="1261" spans="28:28" x14ac:dyDescent="0.6">
      <c r="AB1261" s="9"/>
    </row>
    <row r="1262" spans="28:28" x14ac:dyDescent="0.6">
      <c r="AB1262" s="9"/>
    </row>
    <row r="1263" spans="28:28" x14ac:dyDescent="0.6">
      <c r="AB1263" s="9"/>
    </row>
    <row r="1264" spans="28:28" x14ac:dyDescent="0.6">
      <c r="AB1264" s="9"/>
    </row>
    <row r="1265" spans="28:28" x14ac:dyDescent="0.6">
      <c r="AB1265" s="9"/>
    </row>
    <row r="1266" spans="28:28" x14ac:dyDescent="0.6">
      <c r="AB1266" s="9"/>
    </row>
    <row r="1267" spans="28:28" x14ac:dyDescent="0.6">
      <c r="AB1267" s="9"/>
    </row>
    <row r="1268" spans="28:28" x14ac:dyDescent="0.6">
      <c r="AB1268" s="9"/>
    </row>
    <row r="1269" spans="28:28" x14ac:dyDescent="0.6">
      <c r="AB1269" s="9"/>
    </row>
    <row r="1270" spans="28:28" x14ac:dyDescent="0.6">
      <c r="AB1270" s="9"/>
    </row>
    <row r="1271" spans="28:28" x14ac:dyDescent="0.6">
      <c r="AB1271" s="9"/>
    </row>
    <row r="1272" spans="28:28" x14ac:dyDescent="0.6">
      <c r="AB1272" s="9"/>
    </row>
    <row r="1273" spans="28:28" x14ac:dyDescent="0.6">
      <c r="AB1273" s="9"/>
    </row>
    <row r="1274" spans="28:28" x14ac:dyDescent="0.6">
      <c r="AB1274" s="9"/>
    </row>
    <row r="1275" spans="28:28" x14ac:dyDescent="0.6">
      <c r="AB1275" s="9"/>
    </row>
    <row r="1276" spans="28:28" x14ac:dyDescent="0.6">
      <c r="AB1276" s="9"/>
    </row>
    <row r="1277" spans="28:28" x14ac:dyDescent="0.6">
      <c r="AB1277" s="9"/>
    </row>
    <row r="1278" spans="28:28" x14ac:dyDescent="0.6">
      <c r="AB1278" s="9"/>
    </row>
    <row r="1279" spans="28:28" x14ac:dyDescent="0.6">
      <c r="AB1279" s="9"/>
    </row>
    <row r="1280" spans="28:28" x14ac:dyDescent="0.6">
      <c r="AB1280" s="9"/>
    </row>
    <row r="1281" spans="28:28" x14ac:dyDescent="0.6">
      <c r="AB1281" s="9"/>
    </row>
    <row r="1282" spans="28:28" x14ac:dyDescent="0.6">
      <c r="AB1282" s="9"/>
    </row>
    <row r="1283" spans="28:28" x14ac:dyDescent="0.6">
      <c r="AB1283" s="9"/>
    </row>
    <row r="1284" spans="28:28" x14ac:dyDescent="0.6">
      <c r="AB1284" s="9"/>
    </row>
    <row r="1285" spans="28:28" x14ac:dyDescent="0.6">
      <c r="AB1285" s="9"/>
    </row>
    <row r="1286" spans="28:28" x14ac:dyDescent="0.6">
      <c r="AB1286" s="9"/>
    </row>
    <row r="1287" spans="28:28" x14ac:dyDescent="0.6">
      <c r="AB1287" s="9"/>
    </row>
    <row r="1288" spans="28:28" x14ac:dyDescent="0.6">
      <c r="AB1288" s="9"/>
    </row>
    <row r="1289" spans="28:28" x14ac:dyDescent="0.6">
      <c r="AB1289" s="9"/>
    </row>
    <row r="1290" spans="28:28" x14ac:dyDescent="0.6">
      <c r="AB1290" s="9"/>
    </row>
    <row r="1291" spans="28:28" x14ac:dyDescent="0.6">
      <c r="AB1291" s="9"/>
    </row>
    <row r="1292" spans="28:28" x14ac:dyDescent="0.6">
      <c r="AB1292" s="9"/>
    </row>
    <row r="1293" spans="28:28" x14ac:dyDescent="0.6">
      <c r="AB1293" s="9"/>
    </row>
    <row r="1294" spans="28:28" x14ac:dyDescent="0.6">
      <c r="AB1294" s="9"/>
    </row>
    <row r="1295" spans="28:28" x14ac:dyDescent="0.6">
      <c r="AB1295" s="9"/>
    </row>
    <row r="1296" spans="28:28" x14ac:dyDescent="0.6">
      <c r="AB1296" s="9"/>
    </row>
    <row r="1297" spans="28:28" x14ac:dyDescent="0.6">
      <c r="AB1297" s="9"/>
    </row>
    <row r="1298" spans="28:28" x14ac:dyDescent="0.6">
      <c r="AB1298" s="9"/>
    </row>
    <row r="1299" spans="28:28" x14ac:dyDescent="0.6">
      <c r="AB1299" s="9"/>
    </row>
    <row r="1300" spans="28:28" x14ac:dyDescent="0.6">
      <c r="AB1300" s="9"/>
    </row>
    <row r="1301" spans="28:28" x14ac:dyDescent="0.6">
      <c r="AB1301" s="9"/>
    </row>
    <row r="1302" spans="28:28" x14ac:dyDescent="0.6">
      <c r="AB1302" s="9"/>
    </row>
    <row r="1303" spans="28:28" x14ac:dyDescent="0.6">
      <c r="AB1303" s="9"/>
    </row>
    <row r="1304" spans="28:28" x14ac:dyDescent="0.6">
      <c r="AB1304" s="9"/>
    </row>
    <row r="1305" spans="28:28" x14ac:dyDescent="0.6">
      <c r="AB1305" s="9"/>
    </row>
    <row r="1306" spans="28:28" x14ac:dyDescent="0.6">
      <c r="AB1306" s="9"/>
    </row>
    <row r="1307" spans="28:28" x14ac:dyDescent="0.6">
      <c r="AB1307" s="9"/>
    </row>
    <row r="1308" spans="28:28" x14ac:dyDescent="0.6">
      <c r="AB1308" s="9"/>
    </row>
    <row r="1309" spans="28:28" x14ac:dyDescent="0.6">
      <c r="AB1309" s="9"/>
    </row>
    <row r="1310" spans="28:28" x14ac:dyDescent="0.6">
      <c r="AB1310" s="9"/>
    </row>
    <row r="1311" spans="28:28" x14ac:dyDescent="0.6">
      <c r="AB1311" s="9"/>
    </row>
    <row r="1312" spans="28:28" x14ac:dyDescent="0.6">
      <c r="AB1312" s="9"/>
    </row>
    <row r="1313" spans="28:28" x14ac:dyDescent="0.6">
      <c r="AB1313" s="9"/>
    </row>
    <row r="1314" spans="28:28" x14ac:dyDescent="0.6">
      <c r="AB1314" s="9"/>
    </row>
    <row r="1315" spans="28:28" x14ac:dyDescent="0.6">
      <c r="AB1315" s="9"/>
    </row>
    <row r="1316" spans="28:28" x14ac:dyDescent="0.6">
      <c r="AB1316" s="9"/>
    </row>
    <row r="1317" spans="28:28" x14ac:dyDescent="0.6">
      <c r="AB1317" s="9"/>
    </row>
    <row r="1318" spans="28:28" x14ac:dyDescent="0.6">
      <c r="AB1318" s="9"/>
    </row>
    <row r="1319" spans="28:28" x14ac:dyDescent="0.6">
      <c r="AB1319" s="9"/>
    </row>
    <row r="1320" spans="28:28" x14ac:dyDescent="0.6">
      <c r="AB1320" s="9"/>
    </row>
    <row r="1321" spans="28:28" x14ac:dyDescent="0.6">
      <c r="AB1321" s="9"/>
    </row>
    <row r="1322" spans="28:28" x14ac:dyDescent="0.6">
      <c r="AB1322" s="9"/>
    </row>
    <row r="1323" spans="28:28" x14ac:dyDescent="0.6">
      <c r="AB1323" s="9"/>
    </row>
    <row r="1324" spans="28:28" x14ac:dyDescent="0.6">
      <c r="AB1324" s="9"/>
    </row>
    <row r="1325" spans="28:28" x14ac:dyDescent="0.6">
      <c r="AB1325" s="9"/>
    </row>
    <row r="1326" spans="28:28" x14ac:dyDescent="0.6">
      <c r="AB1326" s="9"/>
    </row>
    <row r="1327" spans="28:28" x14ac:dyDescent="0.6">
      <c r="AB1327" s="9"/>
    </row>
    <row r="1328" spans="28:28" x14ac:dyDescent="0.6">
      <c r="AB1328" s="9"/>
    </row>
    <row r="1329" spans="28:28" x14ac:dyDescent="0.6">
      <c r="AB1329" s="9"/>
    </row>
    <row r="1330" spans="28:28" x14ac:dyDescent="0.6">
      <c r="AB1330" s="9"/>
    </row>
    <row r="1331" spans="28:28" x14ac:dyDescent="0.6">
      <c r="AB1331" s="9"/>
    </row>
    <row r="1332" spans="28:28" x14ac:dyDescent="0.6">
      <c r="AB1332" s="9"/>
    </row>
    <row r="1333" spans="28:28" x14ac:dyDescent="0.6">
      <c r="AB1333" s="9"/>
    </row>
    <row r="1334" spans="28:28" x14ac:dyDescent="0.6">
      <c r="AB1334" s="9"/>
    </row>
    <row r="1335" spans="28:28" x14ac:dyDescent="0.6">
      <c r="AB1335" s="9"/>
    </row>
    <row r="1336" spans="28:28" x14ac:dyDescent="0.6">
      <c r="AB1336" s="9"/>
    </row>
    <row r="1337" spans="28:28" x14ac:dyDescent="0.6">
      <c r="AB1337" s="9"/>
    </row>
    <row r="1338" spans="28:28" x14ac:dyDescent="0.6">
      <c r="AB1338" s="9"/>
    </row>
    <row r="1339" spans="28:28" x14ac:dyDescent="0.6">
      <c r="AB1339" s="9"/>
    </row>
    <row r="1340" spans="28:28" x14ac:dyDescent="0.6">
      <c r="AB1340" s="9"/>
    </row>
    <row r="1341" spans="28:28" x14ac:dyDescent="0.6">
      <c r="AB1341" s="9"/>
    </row>
    <row r="1342" spans="28:28" x14ac:dyDescent="0.6">
      <c r="AB1342" s="9"/>
    </row>
    <row r="1343" spans="28:28" x14ac:dyDescent="0.6">
      <c r="AB1343" s="9"/>
    </row>
    <row r="1344" spans="28:28" x14ac:dyDescent="0.6">
      <c r="AB1344" s="9"/>
    </row>
    <row r="1345" spans="28:28" x14ac:dyDescent="0.6">
      <c r="AB1345" s="9"/>
    </row>
    <row r="1346" spans="28:28" x14ac:dyDescent="0.6">
      <c r="AB1346" s="9"/>
    </row>
    <row r="1347" spans="28:28" x14ac:dyDescent="0.6">
      <c r="AB1347" s="9"/>
    </row>
    <row r="1348" spans="28:28" x14ac:dyDescent="0.6">
      <c r="AB1348" s="9"/>
    </row>
    <row r="1349" spans="28:28" x14ac:dyDescent="0.6">
      <c r="AB1349" s="9"/>
    </row>
    <row r="1350" spans="28:28" x14ac:dyDescent="0.6">
      <c r="AB1350" s="9"/>
    </row>
    <row r="1351" spans="28:28" x14ac:dyDescent="0.6">
      <c r="AB1351" s="9"/>
    </row>
    <row r="1352" spans="28:28" x14ac:dyDescent="0.6">
      <c r="AB1352" s="9"/>
    </row>
    <row r="1353" spans="28:28" x14ac:dyDescent="0.6">
      <c r="AB1353" s="9"/>
    </row>
    <row r="1354" spans="28:28" x14ac:dyDescent="0.6">
      <c r="AB1354" s="9"/>
    </row>
    <row r="1355" spans="28:28" x14ac:dyDescent="0.6">
      <c r="AB1355" s="9"/>
    </row>
    <row r="1356" spans="28:28" x14ac:dyDescent="0.6">
      <c r="AB1356" s="9"/>
    </row>
    <row r="1357" spans="28:28" x14ac:dyDescent="0.6">
      <c r="AB1357" s="9"/>
    </row>
    <row r="1358" spans="28:28" x14ac:dyDescent="0.6">
      <c r="AB1358" s="9"/>
    </row>
    <row r="1359" spans="28:28" x14ac:dyDescent="0.6">
      <c r="AB1359" s="9"/>
    </row>
    <row r="1360" spans="28:28" x14ac:dyDescent="0.6">
      <c r="AB1360" s="9"/>
    </row>
    <row r="1361" spans="28:28" x14ac:dyDescent="0.6">
      <c r="AB1361" s="9"/>
    </row>
    <row r="1362" spans="28:28" x14ac:dyDescent="0.6">
      <c r="AB1362" s="9"/>
    </row>
    <row r="1363" spans="28:28" x14ac:dyDescent="0.6">
      <c r="AB1363" s="9"/>
    </row>
    <row r="1364" spans="28:28" x14ac:dyDescent="0.6">
      <c r="AB1364" s="9"/>
    </row>
    <row r="1365" spans="28:28" x14ac:dyDescent="0.6">
      <c r="AB1365" s="9"/>
    </row>
    <row r="1366" spans="28:28" x14ac:dyDescent="0.6">
      <c r="AB1366" s="9"/>
    </row>
    <row r="1367" spans="28:28" x14ac:dyDescent="0.6">
      <c r="AB1367" s="9"/>
    </row>
    <row r="1368" spans="28:28" x14ac:dyDescent="0.6">
      <c r="AB1368" s="9"/>
    </row>
    <row r="1369" spans="28:28" x14ac:dyDescent="0.6">
      <c r="AB1369" s="9"/>
    </row>
    <row r="1370" spans="28:28" x14ac:dyDescent="0.6">
      <c r="AB1370" s="9"/>
    </row>
    <row r="1371" spans="28:28" x14ac:dyDescent="0.6">
      <c r="AB1371" s="9"/>
    </row>
    <row r="1372" spans="28:28" x14ac:dyDescent="0.6">
      <c r="AB1372" s="9"/>
    </row>
    <row r="1373" spans="28:28" x14ac:dyDescent="0.6">
      <c r="AB1373" s="9"/>
    </row>
    <row r="1374" spans="28:28" x14ac:dyDescent="0.6">
      <c r="AB1374" s="9"/>
    </row>
    <row r="1375" spans="28:28" x14ac:dyDescent="0.6">
      <c r="AB1375" s="9"/>
    </row>
    <row r="1376" spans="28:28" x14ac:dyDescent="0.6">
      <c r="AB1376" s="9"/>
    </row>
    <row r="1377" spans="28:28" x14ac:dyDescent="0.6">
      <c r="AB1377" s="9"/>
    </row>
    <row r="1378" spans="28:28" x14ac:dyDescent="0.6">
      <c r="AB1378" s="9"/>
    </row>
    <row r="1379" spans="28:28" x14ac:dyDescent="0.6">
      <c r="AB1379" s="9"/>
    </row>
    <row r="1380" spans="28:28" x14ac:dyDescent="0.6">
      <c r="AB1380" s="9"/>
    </row>
    <row r="1381" spans="28:28" x14ac:dyDescent="0.6">
      <c r="AB1381" s="9"/>
    </row>
    <row r="1382" spans="28:28" x14ac:dyDescent="0.6">
      <c r="AB1382" s="9"/>
    </row>
    <row r="1383" spans="28:28" x14ac:dyDescent="0.6">
      <c r="AB1383" s="9"/>
    </row>
    <row r="1384" spans="28:28" x14ac:dyDescent="0.6">
      <c r="AB1384" s="9"/>
    </row>
    <row r="1385" spans="28:28" x14ac:dyDescent="0.6">
      <c r="AB1385" s="9"/>
    </row>
    <row r="1386" spans="28:28" x14ac:dyDescent="0.6">
      <c r="AB1386" s="9"/>
    </row>
    <row r="1387" spans="28:28" x14ac:dyDescent="0.6">
      <c r="AB1387" s="9"/>
    </row>
    <row r="1388" spans="28:28" x14ac:dyDescent="0.6">
      <c r="AB1388" s="9"/>
    </row>
    <row r="1389" spans="28:28" x14ac:dyDescent="0.6">
      <c r="AB1389" s="9"/>
    </row>
    <row r="1390" spans="28:28" x14ac:dyDescent="0.6">
      <c r="AB1390" s="9"/>
    </row>
    <row r="1391" spans="28:28" x14ac:dyDescent="0.6">
      <c r="AB1391" s="9"/>
    </row>
    <row r="1392" spans="28:28" x14ac:dyDescent="0.6">
      <c r="AB1392" s="9"/>
    </row>
    <row r="1393" spans="28:28" x14ac:dyDescent="0.6">
      <c r="AB1393" s="9"/>
    </row>
    <row r="1394" spans="28:28" x14ac:dyDescent="0.6">
      <c r="AB1394" s="9"/>
    </row>
    <row r="1395" spans="28:28" x14ac:dyDescent="0.6">
      <c r="AB1395" s="9"/>
    </row>
    <row r="1396" spans="28:28" x14ac:dyDescent="0.6">
      <c r="AB1396" s="9"/>
    </row>
    <row r="1397" spans="28:28" x14ac:dyDescent="0.6">
      <c r="AB1397" s="9"/>
    </row>
    <row r="1398" spans="28:28" x14ac:dyDescent="0.6">
      <c r="AB1398" s="9"/>
    </row>
    <row r="1399" spans="28:28" x14ac:dyDescent="0.6">
      <c r="AB1399" s="9"/>
    </row>
    <row r="1400" spans="28:28" x14ac:dyDescent="0.6">
      <c r="AB1400" s="9"/>
    </row>
    <row r="1401" spans="28:28" x14ac:dyDescent="0.6">
      <c r="AB1401" s="9"/>
    </row>
    <row r="1402" spans="28:28" x14ac:dyDescent="0.6">
      <c r="AB1402" s="9"/>
    </row>
    <row r="1403" spans="28:28" x14ac:dyDescent="0.6">
      <c r="AB1403" s="9"/>
    </row>
    <row r="1404" spans="28:28" x14ac:dyDescent="0.6">
      <c r="AB1404" s="9"/>
    </row>
    <row r="1405" spans="28:28" x14ac:dyDescent="0.6">
      <c r="AB1405" s="9"/>
    </row>
    <row r="1406" spans="28:28" x14ac:dyDescent="0.6">
      <c r="AB1406" s="9"/>
    </row>
    <row r="1407" spans="28:28" x14ac:dyDescent="0.6">
      <c r="AB1407" s="9"/>
    </row>
    <row r="1408" spans="28:28" x14ac:dyDescent="0.6">
      <c r="AB1408" s="9"/>
    </row>
    <row r="1409" spans="28:28" x14ac:dyDescent="0.6">
      <c r="AB1409" s="9"/>
    </row>
    <row r="1410" spans="28:28" x14ac:dyDescent="0.6">
      <c r="AB1410" s="9"/>
    </row>
    <row r="1411" spans="28:28" x14ac:dyDescent="0.6">
      <c r="AB1411" s="9"/>
    </row>
    <row r="1412" spans="28:28" x14ac:dyDescent="0.6">
      <c r="AB1412" s="9"/>
    </row>
    <row r="1413" spans="28:28" x14ac:dyDescent="0.6">
      <c r="AB1413" s="9"/>
    </row>
    <row r="1414" spans="28:28" x14ac:dyDescent="0.6">
      <c r="AB1414" s="9"/>
    </row>
    <row r="1415" spans="28:28" x14ac:dyDescent="0.6">
      <c r="AB1415" s="9"/>
    </row>
    <row r="1416" spans="28:28" x14ac:dyDescent="0.6">
      <c r="AB1416" s="9"/>
    </row>
    <row r="1417" spans="28:28" x14ac:dyDescent="0.6">
      <c r="AB1417" s="9"/>
    </row>
    <row r="1418" spans="28:28" x14ac:dyDescent="0.6">
      <c r="AB1418" s="9"/>
    </row>
    <row r="1419" spans="28:28" x14ac:dyDescent="0.6">
      <c r="AB1419" s="9"/>
    </row>
    <row r="1420" spans="28:28" x14ac:dyDescent="0.6">
      <c r="AB1420" s="9"/>
    </row>
    <row r="1421" spans="28:28" x14ac:dyDescent="0.6">
      <c r="AB1421" s="9"/>
    </row>
    <row r="1422" spans="28:28" x14ac:dyDescent="0.6">
      <c r="AB1422" s="9"/>
    </row>
    <row r="1423" spans="28:28" x14ac:dyDescent="0.6">
      <c r="AB1423" s="9"/>
    </row>
    <row r="1424" spans="28:28" x14ac:dyDescent="0.6">
      <c r="AB1424" s="9"/>
    </row>
    <row r="1425" spans="28:28" x14ac:dyDescent="0.6">
      <c r="AB1425" s="9"/>
    </row>
    <row r="1426" spans="28:28" x14ac:dyDescent="0.6">
      <c r="AB1426" s="9"/>
    </row>
    <row r="1427" spans="28:28" x14ac:dyDescent="0.6">
      <c r="AB1427" s="9"/>
    </row>
    <row r="1428" spans="28:28" x14ac:dyDescent="0.6">
      <c r="AB1428" s="9"/>
    </row>
    <row r="1429" spans="28:28" x14ac:dyDescent="0.6">
      <c r="AB1429" s="9"/>
    </row>
    <row r="1430" spans="28:28" x14ac:dyDescent="0.6">
      <c r="AB1430" s="9"/>
    </row>
    <row r="1431" spans="28:28" x14ac:dyDescent="0.6">
      <c r="AB1431" s="9"/>
    </row>
    <row r="1432" spans="28:28" x14ac:dyDescent="0.6">
      <c r="AB1432" s="9"/>
    </row>
    <row r="1433" spans="28:28" x14ac:dyDescent="0.6">
      <c r="AB1433" s="9"/>
    </row>
    <row r="1434" spans="28:28" x14ac:dyDescent="0.6">
      <c r="AB1434" s="9"/>
    </row>
    <row r="1435" spans="28:28" x14ac:dyDescent="0.6">
      <c r="AB1435" s="9"/>
    </row>
    <row r="1436" spans="28:28" x14ac:dyDescent="0.6">
      <c r="AB1436" s="9"/>
    </row>
    <row r="1437" spans="28:28" x14ac:dyDescent="0.6">
      <c r="AB1437" s="9"/>
    </row>
    <row r="1438" spans="28:28" x14ac:dyDescent="0.6">
      <c r="AB1438" s="9"/>
    </row>
    <row r="1439" spans="28:28" x14ac:dyDescent="0.6">
      <c r="AB1439" s="9"/>
    </row>
    <row r="1440" spans="28:28" x14ac:dyDescent="0.6">
      <c r="AB1440" s="9"/>
    </row>
    <row r="1441" spans="28:28" x14ac:dyDescent="0.6">
      <c r="AB1441" s="9"/>
    </row>
    <row r="1442" spans="28:28" x14ac:dyDescent="0.6">
      <c r="AB1442" s="9"/>
    </row>
    <row r="1443" spans="28:28" x14ac:dyDescent="0.6">
      <c r="AB1443" s="9"/>
    </row>
    <row r="1444" spans="28:28" x14ac:dyDescent="0.6">
      <c r="AB1444" s="9"/>
    </row>
    <row r="1445" spans="28:28" x14ac:dyDescent="0.6">
      <c r="AB1445" s="9"/>
    </row>
    <row r="1446" spans="28:28" x14ac:dyDescent="0.6">
      <c r="AB1446" s="9"/>
    </row>
    <row r="1447" spans="28:28" x14ac:dyDescent="0.6">
      <c r="AB1447" s="9"/>
    </row>
    <row r="1448" spans="28:28" x14ac:dyDescent="0.6">
      <c r="AB1448" s="9"/>
    </row>
    <row r="1449" spans="28:28" x14ac:dyDescent="0.6">
      <c r="AB1449" s="9"/>
    </row>
    <row r="1450" spans="28:28" x14ac:dyDescent="0.6">
      <c r="AB1450" s="9"/>
    </row>
    <row r="1451" spans="28:28" x14ac:dyDescent="0.6">
      <c r="AB1451" s="9"/>
    </row>
    <row r="1452" spans="28:28" x14ac:dyDescent="0.6">
      <c r="AB1452" s="9"/>
    </row>
    <row r="1453" spans="28:28" x14ac:dyDescent="0.6">
      <c r="AB1453" s="9"/>
    </row>
    <row r="1454" spans="28:28" x14ac:dyDescent="0.6">
      <c r="AB1454" s="9"/>
    </row>
    <row r="1455" spans="28:28" x14ac:dyDescent="0.6">
      <c r="AB1455" s="9"/>
    </row>
    <row r="1456" spans="28:28" x14ac:dyDescent="0.6">
      <c r="AB1456" s="9"/>
    </row>
    <row r="1457" spans="28:28" x14ac:dyDescent="0.6">
      <c r="AB1457" s="9"/>
    </row>
    <row r="1458" spans="28:28" x14ac:dyDescent="0.6">
      <c r="AB1458" s="9"/>
    </row>
    <row r="1459" spans="28:28" x14ac:dyDescent="0.6">
      <c r="AB1459" s="9"/>
    </row>
    <row r="1460" spans="28:28" x14ac:dyDescent="0.6">
      <c r="AB1460" s="9"/>
    </row>
    <row r="1461" spans="28:28" x14ac:dyDescent="0.6">
      <c r="AB1461" s="9"/>
    </row>
    <row r="1462" spans="28:28" x14ac:dyDescent="0.6">
      <c r="AB1462" s="9"/>
    </row>
    <row r="1463" spans="28:28" x14ac:dyDescent="0.6">
      <c r="AB1463" s="9"/>
    </row>
    <row r="1464" spans="28:28" x14ac:dyDescent="0.6">
      <c r="AB1464" s="9"/>
    </row>
    <row r="1465" spans="28:28" x14ac:dyDescent="0.6">
      <c r="AB1465" s="9"/>
    </row>
    <row r="1466" spans="28:28" x14ac:dyDescent="0.6">
      <c r="AB1466" s="9"/>
    </row>
    <row r="1467" spans="28:28" x14ac:dyDescent="0.6">
      <c r="AB1467" s="9"/>
    </row>
    <row r="1468" spans="28:28" x14ac:dyDescent="0.6">
      <c r="AB1468" s="9"/>
    </row>
    <row r="1469" spans="28:28" x14ac:dyDescent="0.6">
      <c r="AB1469" s="9"/>
    </row>
    <row r="1470" spans="28:28" x14ac:dyDescent="0.6">
      <c r="AB1470" s="9"/>
    </row>
    <row r="1471" spans="28:28" x14ac:dyDescent="0.6">
      <c r="AB1471" s="9"/>
    </row>
    <row r="1472" spans="28:28" x14ac:dyDescent="0.6">
      <c r="AB1472" s="9"/>
    </row>
    <row r="1473" spans="28:28" x14ac:dyDescent="0.6">
      <c r="AB1473" s="9"/>
    </row>
    <row r="1474" spans="28:28" x14ac:dyDescent="0.6">
      <c r="AB1474" s="9"/>
    </row>
    <row r="1475" spans="28:28" x14ac:dyDescent="0.6">
      <c r="AB1475" s="9"/>
    </row>
    <row r="1476" spans="28:28" x14ac:dyDescent="0.6">
      <c r="AB1476" s="9"/>
    </row>
    <row r="1477" spans="28:28" x14ac:dyDescent="0.6">
      <c r="AB1477" s="9"/>
    </row>
    <row r="1478" spans="28:28" x14ac:dyDescent="0.6">
      <c r="AB1478" s="9"/>
    </row>
    <row r="1479" spans="28:28" x14ac:dyDescent="0.6">
      <c r="AB1479" s="9"/>
    </row>
    <row r="1480" spans="28:28" x14ac:dyDescent="0.6">
      <c r="AB1480" s="9"/>
    </row>
    <row r="1481" spans="28:28" x14ac:dyDescent="0.6">
      <c r="AB1481" s="9"/>
    </row>
    <row r="1482" spans="28:28" x14ac:dyDescent="0.6">
      <c r="AB1482" s="9"/>
    </row>
    <row r="1483" spans="28:28" x14ac:dyDescent="0.6">
      <c r="AB1483" s="9"/>
    </row>
    <row r="1484" spans="28:28" x14ac:dyDescent="0.6">
      <c r="AB1484" s="9"/>
    </row>
    <row r="1485" spans="28:28" x14ac:dyDescent="0.6">
      <c r="AB1485" s="9"/>
    </row>
    <row r="1486" spans="28:28" x14ac:dyDescent="0.6">
      <c r="AB1486" s="9"/>
    </row>
    <row r="1487" spans="28:28" x14ac:dyDescent="0.6">
      <c r="AB1487" s="9"/>
    </row>
    <row r="1488" spans="28:28" x14ac:dyDescent="0.6">
      <c r="AB1488" s="9"/>
    </row>
    <row r="1489" spans="28:28" x14ac:dyDescent="0.6">
      <c r="AB1489" s="9"/>
    </row>
    <row r="1490" spans="28:28" x14ac:dyDescent="0.6">
      <c r="AB1490" s="9"/>
    </row>
    <row r="1491" spans="28:28" x14ac:dyDescent="0.6">
      <c r="AB1491" s="9"/>
    </row>
    <row r="1492" spans="28:28" x14ac:dyDescent="0.6">
      <c r="AB1492" s="9"/>
    </row>
    <row r="1493" spans="28:28" x14ac:dyDescent="0.6">
      <c r="AB1493" s="9"/>
    </row>
    <row r="1494" spans="28:28" x14ac:dyDescent="0.6">
      <c r="AB1494" s="9"/>
    </row>
    <row r="1495" spans="28:28" x14ac:dyDescent="0.6">
      <c r="AB1495" s="9"/>
    </row>
    <row r="1496" spans="28:28" x14ac:dyDescent="0.6">
      <c r="AB1496" s="9"/>
    </row>
    <row r="1497" spans="28:28" x14ac:dyDescent="0.6">
      <c r="AB1497" s="9"/>
    </row>
    <row r="1498" spans="28:28" x14ac:dyDescent="0.6">
      <c r="AB1498" s="9"/>
    </row>
    <row r="1499" spans="28:28" x14ac:dyDescent="0.6">
      <c r="AB1499" s="9"/>
    </row>
    <row r="1500" spans="28:28" x14ac:dyDescent="0.6">
      <c r="AB1500" s="9"/>
    </row>
    <row r="1501" spans="28:28" x14ac:dyDescent="0.6">
      <c r="AB1501" s="9"/>
    </row>
    <row r="1502" spans="28:28" x14ac:dyDescent="0.6">
      <c r="AB1502" s="9"/>
    </row>
    <row r="1503" spans="28:28" x14ac:dyDescent="0.6">
      <c r="AB1503" s="9"/>
    </row>
    <row r="1504" spans="28:28" x14ac:dyDescent="0.6">
      <c r="AB1504" s="9"/>
    </row>
    <row r="1505" spans="28:28" x14ac:dyDescent="0.6">
      <c r="AB1505" s="9"/>
    </row>
    <row r="1506" spans="28:28" x14ac:dyDescent="0.6">
      <c r="AB1506" s="9"/>
    </row>
    <row r="1507" spans="28:28" x14ac:dyDescent="0.6">
      <c r="AB1507" s="9"/>
    </row>
    <row r="1508" spans="28:28" x14ac:dyDescent="0.6">
      <c r="AB1508" s="9"/>
    </row>
    <row r="1509" spans="28:28" x14ac:dyDescent="0.6">
      <c r="AB1509" s="9"/>
    </row>
    <row r="1510" spans="28:28" x14ac:dyDescent="0.6">
      <c r="AB1510" s="9"/>
    </row>
    <row r="1511" spans="28:28" x14ac:dyDescent="0.6">
      <c r="AB1511" s="9"/>
    </row>
    <row r="1512" spans="28:28" x14ac:dyDescent="0.6">
      <c r="AB1512" s="9"/>
    </row>
    <row r="1513" spans="28:28" x14ac:dyDescent="0.6">
      <c r="AB1513" s="9"/>
    </row>
    <row r="1514" spans="28:28" x14ac:dyDescent="0.6">
      <c r="AB1514" s="9"/>
    </row>
    <row r="1515" spans="28:28" x14ac:dyDescent="0.6">
      <c r="AB1515" s="9"/>
    </row>
    <row r="1516" spans="28:28" x14ac:dyDescent="0.6">
      <c r="AB1516" s="9"/>
    </row>
    <row r="1517" spans="28:28" x14ac:dyDescent="0.6">
      <c r="AB1517" s="9"/>
    </row>
    <row r="1518" spans="28:28" x14ac:dyDescent="0.6">
      <c r="AB1518" s="9"/>
    </row>
    <row r="1519" spans="28:28" x14ac:dyDescent="0.6">
      <c r="AB1519" s="9"/>
    </row>
    <row r="1520" spans="28:28" x14ac:dyDescent="0.6">
      <c r="AB1520" s="9"/>
    </row>
    <row r="1521" spans="28:28" x14ac:dyDescent="0.6">
      <c r="AB1521" s="9"/>
    </row>
    <row r="1522" spans="28:28" x14ac:dyDescent="0.6">
      <c r="AB1522" s="9"/>
    </row>
    <row r="1523" spans="28:28" x14ac:dyDescent="0.6">
      <c r="AB1523" s="9"/>
    </row>
    <row r="1524" spans="28:28" x14ac:dyDescent="0.6">
      <c r="AB1524" s="9"/>
    </row>
    <row r="1525" spans="28:28" x14ac:dyDescent="0.6">
      <c r="AB1525" s="9"/>
    </row>
    <row r="1526" spans="28:28" x14ac:dyDescent="0.6">
      <c r="AB1526" s="9"/>
    </row>
    <row r="1527" spans="28:28" x14ac:dyDescent="0.6">
      <c r="AB1527" s="9"/>
    </row>
    <row r="1528" spans="28:28" x14ac:dyDescent="0.6">
      <c r="AB1528" s="9"/>
    </row>
    <row r="1529" spans="28:28" x14ac:dyDescent="0.6">
      <c r="AB1529" s="9"/>
    </row>
    <row r="1530" spans="28:28" x14ac:dyDescent="0.6">
      <c r="AB1530" s="9"/>
    </row>
    <row r="1531" spans="28:28" x14ac:dyDescent="0.6">
      <c r="AB1531" s="9"/>
    </row>
    <row r="1532" spans="28:28" x14ac:dyDescent="0.6">
      <c r="AB1532" s="9"/>
    </row>
    <row r="1533" spans="28:28" x14ac:dyDescent="0.6">
      <c r="AB1533" s="9"/>
    </row>
    <row r="1534" spans="28:28" x14ac:dyDescent="0.6">
      <c r="AB1534" s="9"/>
    </row>
    <row r="1535" spans="28:28" x14ac:dyDescent="0.6">
      <c r="AB1535" s="9"/>
    </row>
    <row r="1536" spans="28:28" x14ac:dyDescent="0.6">
      <c r="AB1536" s="9"/>
    </row>
    <row r="1537" spans="28:28" x14ac:dyDescent="0.6">
      <c r="AB1537" s="9"/>
    </row>
    <row r="1538" spans="28:28" x14ac:dyDescent="0.6">
      <c r="AB1538" s="9"/>
    </row>
    <row r="1539" spans="28:28" x14ac:dyDescent="0.6">
      <c r="AB1539" s="9"/>
    </row>
    <row r="1540" spans="28:28" x14ac:dyDescent="0.6">
      <c r="AB1540" s="9"/>
    </row>
    <row r="1541" spans="28:28" x14ac:dyDescent="0.6">
      <c r="AB1541" s="9"/>
    </row>
    <row r="1542" spans="28:28" x14ac:dyDescent="0.6">
      <c r="AB1542" s="9"/>
    </row>
    <row r="1543" spans="28:28" x14ac:dyDescent="0.6">
      <c r="AB1543" s="9"/>
    </row>
    <row r="1544" spans="28:28" x14ac:dyDescent="0.6">
      <c r="AB1544" s="9"/>
    </row>
    <row r="1545" spans="28:28" x14ac:dyDescent="0.6">
      <c r="AB1545" s="9"/>
    </row>
    <row r="1546" spans="28:28" x14ac:dyDescent="0.6">
      <c r="AB1546" s="9"/>
    </row>
    <row r="1547" spans="28:28" x14ac:dyDescent="0.6">
      <c r="AB1547" s="9"/>
    </row>
    <row r="1548" spans="28:28" x14ac:dyDescent="0.6">
      <c r="AB1548" s="9"/>
    </row>
    <row r="1549" spans="28:28" x14ac:dyDescent="0.6">
      <c r="AB1549" s="9"/>
    </row>
    <row r="1550" spans="28:28" x14ac:dyDescent="0.6">
      <c r="AB1550" s="9"/>
    </row>
    <row r="1551" spans="28:28" x14ac:dyDescent="0.6">
      <c r="AB1551" s="9"/>
    </row>
    <row r="1552" spans="28:28" x14ac:dyDescent="0.6">
      <c r="AB1552" s="9"/>
    </row>
    <row r="1553" spans="28:28" x14ac:dyDescent="0.6">
      <c r="AB1553" s="9"/>
    </row>
    <row r="1554" spans="28:28" x14ac:dyDescent="0.6">
      <c r="AB1554" s="9"/>
    </row>
    <row r="1555" spans="28:28" x14ac:dyDescent="0.6">
      <c r="AB1555" s="9"/>
    </row>
    <row r="1556" spans="28:28" x14ac:dyDescent="0.6">
      <c r="AB1556" s="9"/>
    </row>
    <row r="1557" spans="28:28" x14ac:dyDescent="0.6">
      <c r="AB1557" s="9"/>
    </row>
    <row r="1558" spans="28:28" x14ac:dyDescent="0.6">
      <c r="AB1558" s="9"/>
    </row>
    <row r="1559" spans="28:28" x14ac:dyDescent="0.6">
      <c r="AB1559" s="9"/>
    </row>
    <row r="1560" spans="28:28" x14ac:dyDescent="0.6">
      <c r="AB1560" s="9"/>
    </row>
    <row r="1561" spans="28:28" x14ac:dyDescent="0.6">
      <c r="AB1561" s="9"/>
    </row>
    <row r="1562" spans="28:28" x14ac:dyDescent="0.6">
      <c r="AB1562" s="9"/>
    </row>
    <row r="1563" spans="28:28" x14ac:dyDescent="0.6">
      <c r="AB1563" s="9"/>
    </row>
    <row r="1564" spans="28:28" x14ac:dyDescent="0.6">
      <c r="AB1564" s="9"/>
    </row>
    <row r="1565" spans="28:28" x14ac:dyDescent="0.6">
      <c r="AB1565" s="9"/>
    </row>
    <row r="1566" spans="28:28" x14ac:dyDescent="0.6">
      <c r="AB1566" s="9"/>
    </row>
    <row r="1567" spans="28:28" x14ac:dyDescent="0.6">
      <c r="AB1567" s="9"/>
    </row>
    <row r="1568" spans="28:28" x14ac:dyDescent="0.6">
      <c r="AB1568" s="9"/>
    </row>
    <row r="1569" spans="28:28" x14ac:dyDescent="0.6">
      <c r="AB1569" s="9"/>
    </row>
    <row r="1570" spans="28:28" x14ac:dyDescent="0.6">
      <c r="AB1570" s="9"/>
    </row>
    <row r="1571" spans="28:28" x14ac:dyDescent="0.6">
      <c r="AB1571" s="9"/>
    </row>
    <row r="1572" spans="28:28" x14ac:dyDescent="0.6">
      <c r="AB1572" s="9"/>
    </row>
    <row r="1573" spans="28:28" x14ac:dyDescent="0.6">
      <c r="AB1573" s="9"/>
    </row>
    <row r="1574" spans="28:28" x14ac:dyDescent="0.6">
      <c r="AB1574" s="9"/>
    </row>
    <row r="1575" spans="28:28" x14ac:dyDescent="0.6">
      <c r="AB1575" s="9"/>
    </row>
    <row r="1576" spans="28:28" x14ac:dyDescent="0.6">
      <c r="AB1576" s="9"/>
    </row>
    <row r="1577" spans="28:28" x14ac:dyDescent="0.6">
      <c r="AB1577" s="9"/>
    </row>
    <row r="1578" spans="28:28" x14ac:dyDescent="0.6">
      <c r="AB1578" s="9"/>
    </row>
    <row r="1579" spans="28:28" x14ac:dyDescent="0.6">
      <c r="AB1579" s="9"/>
    </row>
    <row r="1580" spans="28:28" x14ac:dyDescent="0.6">
      <c r="AB1580" s="9"/>
    </row>
    <row r="1581" spans="28:28" x14ac:dyDescent="0.6">
      <c r="AB1581" s="9"/>
    </row>
    <row r="1582" spans="28:28" x14ac:dyDescent="0.6">
      <c r="AB1582" s="9"/>
    </row>
    <row r="1583" spans="28:28" x14ac:dyDescent="0.6">
      <c r="AB1583" s="9"/>
    </row>
    <row r="1584" spans="28:28" x14ac:dyDescent="0.6">
      <c r="AB1584" s="9"/>
    </row>
    <row r="1585" spans="28:28" x14ac:dyDescent="0.6">
      <c r="AB1585" s="9"/>
    </row>
    <row r="1586" spans="28:28" x14ac:dyDescent="0.6">
      <c r="AB1586" s="9"/>
    </row>
    <row r="1587" spans="28:28" x14ac:dyDescent="0.6">
      <c r="AB1587" s="9"/>
    </row>
    <row r="1588" spans="28:28" x14ac:dyDescent="0.6">
      <c r="AB1588" s="9"/>
    </row>
    <row r="1589" spans="28:28" x14ac:dyDescent="0.6">
      <c r="AB1589" s="9"/>
    </row>
    <row r="1590" spans="28:28" x14ac:dyDescent="0.6">
      <c r="AB1590" s="9"/>
    </row>
    <row r="1591" spans="28:28" x14ac:dyDescent="0.6">
      <c r="AB1591" s="9"/>
    </row>
    <row r="1592" spans="28:28" x14ac:dyDescent="0.6">
      <c r="AB1592" s="9"/>
    </row>
    <row r="1593" spans="28:28" x14ac:dyDescent="0.6">
      <c r="AB1593" s="9"/>
    </row>
    <row r="1594" spans="28:28" x14ac:dyDescent="0.6">
      <c r="AB1594" s="9"/>
    </row>
    <row r="1595" spans="28:28" x14ac:dyDescent="0.6">
      <c r="AB1595" s="9"/>
    </row>
    <row r="1596" spans="28:28" x14ac:dyDescent="0.6">
      <c r="AB1596" s="9"/>
    </row>
    <row r="1597" spans="28:28" x14ac:dyDescent="0.6">
      <c r="AB1597" s="9"/>
    </row>
    <row r="1598" spans="28:28" x14ac:dyDescent="0.6">
      <c r="AB1598" s="9"/>
    </row>
    <row r="1599" spans="28:28" x14ac:dyDescent="0.6">
      <c r="AB1599" s="9"/>
    </row>
    <row r="1600" spans="28:28" x14ac:dyDescent="0.6">
      <c r="AB1600" s="9"/>
    </row>
    <row r="1601" spans="28:28" x14ac:dyDescent="0.6">
      <c r="AB1601" s="9"/>
    </row>
    <row r="1602" spans="28:28" x14ac:dyDescent="0.6">
      <c r="AB1602" s="9"/>
    </row>
    <row r="1603" spans="28:28" x14ac:dyDescent="0.6">
      <c r="AB1603" s="9"/>
    </row>
    <row r="1604" spans="28:28" x14ac:dyDescent="0.6">
      <c r="AB1604" s="9"/>
    </row>
    <row r="1605" spans="28:28" x14ac:dyDescent="0.6">
      <c r="AB1605" s="9"/>
    </row>
    <row r="1606" spans="28:28" x14ac:dyDescent="0.6">
      <c r="AB1606" s="9"/>
    </row>
    <row r="1607" spans="28:28" x14ac:dyDescent="0.6">
      <c r="AB1607" s="9"/>
    </row>
    <row r="1608" spans="28:28" x14ac:dyDescent="0.6">
      <c r="AB1608" s="9"/>
    </row>
    <row r="1609" spans="28:28" x14ac:dyDescent="0.6">
      <c r="AB1609" s="9"/>
    </row>
    <row r="1610" spans="28:28" x14ac:dyDescent="0.6">
      <c r="AB1610" s="9"/>
    </row>
    <row r="1611" spans="28:28" x14ac:dyDescent="0.6">
      <c r="AB1611" s="9"/>
    </row>
    <row r="1612" spans="28:28" x14ac:dyDescent="0.6">
      <c r="AB1612" s="9"/>
    </row>
    <row r="1613" spans="28:28" x14ac:dyDescent="0.6">
      <c r="AB1613" s="9"/>
    </row>
    <row r="1614" spans="28:28" x14ac:dyDescent="0.6">
      <c r="AB1614" s="9"/>
    </row>
    <row r="1615" spans="28:28" x14ac:dyDescent="0.6">
      <c r="AB1615" s="9"/>
    </row>
    <row r="1616" spans="28:28" x14ac:dyDescent="0.6">
      <c r="AB1616" s="9"/>
    </row>
    <row r="1617" spans="28:28" x14ac:dyDescent="0.6">
      <c r="AB1617" s="9"/>
    </row>
    <row r="1618" spans="28:28" x14ac:dyDescent="0.6">
      <c r="AB1618" s="9"/>
    </row>
    <row r="1619" spans="28:28" x14ac:dyDescent="0.6">
      <c r="AB1619" s="9"/>
    </row>
    <row r="1620" spans="28:28" x14ac:dyDescent="0.6">
      <c r="AB1620" s="9"/>
    </row>
    <row r="1621" spans="28:28" x14ac:dyDescent="0.6">
      <c r="AB1621" s="9"/>
    </row>
    <row r="1622" spans="28:28" x14ac:dyDescent="0.6">
      <c r="AB1622" s="9"/>
    </row>
    <row r="1623" spans="28:28" x14ac:dyDescent="0.6">
      <c r="AB1623" s="9"/>
    </row>
    <row r="1624" spans="28:28" x14ac:dyDescent="0.6">
      <c r="AB1624" s="9"/>
    </row>
    <row r="1625" spans="28:28" x14ac:dyDescent="0.6">
      <c r="AB1625" s="9"/>
    </row>
    <row r="1626" spans="28:28" x14ac:dyDescent="0.6">
      <c r="AB1626" s="9"/>
    </row>
    <row r="1627" spans="28:28" x14ac:dyDescent="0.6">
      <c r="AB1627" s="9"/>
    </row>
    <row r="1628" spans="28:28" x14ac:dyDescent="0.6">
      <c r="AB1628" s="9"/>
    </row>
    <row r="1629" spans="28:28" x14ac:dyDescent="0.6">
      <c r="AB1629" s="9"/>
    </row>
    <row r="1630" spans="28:28" x14ac:dyDescent="0.6">
      <c r="AB1630" s="9"/>
    </row>
    <row r="1631" spans="28:28" x14ac:dyDescent="0.6">
      <c r="AB1631" s="9"/>
    </row>
    <row r="1632" spans="28:28" x14ac:dyDescent="0.6">
      <c r="AB1632" s="9"/>
    </row>
    <row r="1633" spans="28:28" x14ac:dyDescent="0.6">
      <c r="AB1633" s="9"/>
    </row>
    <row r="1634" spans="28:28" x14ac:dyDescent="0.6">
      <c r="AB1634" s="9"/>
    </row>
    <row r="1635" spans="28:28" x14ac:dyDescent="0.6">
      <c r="AB1635" s="9"/>
    </row>
    <row r="1636" spans="28:28" x14ac:dyDescent="0.6">
      <c r="AB1636" s="9"/>
    </row>
    <row r="1637" spans="28:28" x14ac:dyDescent="0.6">
      <c r="AB1637" s="9"/>
    </row>
    <row r="1638" spans="28:28" x14ac:dyDescent="0.6">
      <c r="AB1638" s="9"/>
    </row>
    <row r="1639" spans="28:28" x14ac:dyDescent="0.6">
      <c r="AB1639" s="9"/>
    </row>
    <row r="1640" spans="28:28" x14ac:dyDescent="0.6">
      <c r="AB1640" s="9"/>
    </row>
    <row r="1641" spans="28:28" x14ac:dyDescent="0.6">
      <c r="AB1641" s="9"/>
    </row>
    <row r="1642" spans="28:28" x14ac:dyDescent="0.6">
      <c r="AB1642" s="9"/>
    </row>
    <row r="1643" spans="28:28" x14ac:dyDescent="0.6">
      <c r="AB1643" s="9"/>
    </row>
    <row r="1644" spans="28:28" x14ac:dyDescent="0.6">
      <c r="AB1644" s="9"/>
    </row>
    <row r="1645" spans="28:28" x14ac:dyDescent="0.6">
      <c r="AB1645" s="9"/>
    </row>
    <row r="1646" spans="28:28" x14ac:dyDescent="0.6">
      <c r="AB1646" s="9"/>
    </row>
    <row r="1647" spans="28:28" x14ac:dyDescent="0.6">
      <c r="AB1647" s="9"/>
    </row>
    <row r="1648" spans="28:28" x14ac:dyDescent="0.6">
      <c r="AB1648" s="9"/>
    </row>
    <row r="1649" spans="28:28" x14ac:dyDescent="0.6">
      <c r="AB1649" s="9"/>
    </row>
    <row r="1650" spans="28:28" x14ac:dyDescent="0.6">
      <c r="AB1650" s="9"/>
    </row>
    <row r="1651" spans="28:28" x14ac:dyDescent="0.6">
      <c r="AB1651" s="9"/>
    </row>
    <row r="1652" spans="28:28" x14ac:dyDescent="0.6">
      <c r="AB1652" s="9"/>
    </row>
    <row r="1653" spans="28:28" x14ac:dyDescent="0.6">
      <c r="AB1653" s="9"/>
    </row>
    <row r="1654" spans="28:28" x14ac:dyDescent="0.6">
      <c r="AB1654" s="9"/>
    </row>
    <row r="1655" spans="28:28" x14ac:dyDescent="0.6">
      <c r="AB1655" s="9"/>
    </row>
    <row r="1656" spans="28:28" x14ac:dyDescent="0.6">
      <c r="AB1656" s="9"/>
    </row>
    <row r="1657" spans="28:28" x14ac:dyDescent="0.6">
      <c r="AB1657" s="9"/>
    </row>
    <row r="1658" spans="28:28" x14ac:dyDescent="0.6">
      <c r="AB1658" s="9"/>
    </row>
    <row r="1659" spans="28:28" x14ac:dyDescent="0.6">
      <c r="AB1659" s="9"/>
    </row>
    <row r="1660" spans="28:28" x14ac:dyDescent="0.6">
      <c r="AB1660" s="9"/>
    </row>
    <row r="1661" spans="28:28" x14ac:dyDescent="0.6">
      <c r="AB1661" s="9"/>
    </row>
    <row r="1662" spans="28:28" x14ac:dyDescent="0.6">
      <c r="AB1662" s="9"/>
    </row>
    <row r="1663" spans="28:28" x14ac:dyDescent="0.6">
      <c r="AB1663" s="9"/>
    </row>
    <row r="1664" spans="28:28" x14ac:dyDescent="0.6">
      <c r="AB1664" s="9"/>
    </row>
    <row r="1665" spans="28:28" x14ac:dyDescent="0.6">
      <c r="AB1665" s="9"/>
    </row>
    <row r="1666" spans="28:28" x14ac:dyDescent="0.6">
      <c r="AB1666" s="9"/>
    </row>
    <row r="1667" spans="28:28" x14ac:dyDescent="0.6">
      <c r="AB1667" s="9"/>
    </row>
    <row r="1668" spans="28:28" x14ac:dyDescent="0.6">
      <c r="AB1668" s="9"/>
    </row>
    <row r="1669" spans="28:28" x14ac:dyDescent="0.6">
      <c r="AB1669" s="9"/>
    </row>
    <row r="1670" spans="28:28" x14ac:dyDescent="0.6">
      <c r="AB1670" s="9"/>
    </row>
    <row r="1671" spans="28:28" x14ac:dyDescent="0.6">
      <c r="AB1671" s="9"/>
    </row>
    <row r="1672" spans="28:28" x14ac:dyDescent="0.6">
      <c r="AB1672" s="9"/>
    </row>
    <row r="1673" spans="28:28" x14ac:dyDescent="0.6">
      <c r="AB1673" s="9"/>
    </row>
    <row r="1674" spans="28:28" x14ac:dyDescent="0.6">
      <c r="AB1674" s="9"/>
    </row>
    <row r="1675" spans="28:28" x14ac:dyDescent="0.6">
      <c r="AB1675" s="9"/>
    </row>
    <row r="1676" spans="28:28" x14ac:dyDescent="0.6">
      <c r="AB1676" s="9"/>
    </row>
    <row r="1677" spans="28:28" x14ac:dyDescent="0.6">
      <c r="AB1677" s="9"/>
    </row>
    <row r="1678" spans="28:28" x14ac:dyDescent="0.6">
      <c r="AB1678" s="9"/>
    </row>
    <row r="1679" spans="28:28" x14ac:dyDescent="0.6">
      <c r="AB1679" s="9"/>
    </row>
    <row r="1680" spans="28:28" x14ac:dyDescent="0.6">
      <c r="AB1680" s="9"/>
    </row>
    <row r="1681" spans="28:28" x14ac:dyDescent="0.6">
      <c r="AB1681" s="9"/>
    </row>
    <row r="1682" spans="28:28" x14ac:dyDescent="0.6">
      <c r="AB1682" s="9"/>
    </row>
    <row r="1683" spans="28:28" x14ac:dyDescent="0.6">
      <c r="AB1683" s="9"/>
    </row>
    <row r="1684" spans="28:28" x14ac:dyDescent="0.6">
      <c r="AB1684" s="9"/>
    </row>
    <row r="1685" spans="28:28" x14ac:dyDescent="0.6">
      <c r="AB1685" s="9"/>
    </row>
    <row r="1686" spans="28:28" x14ac:dyDescent="0.6">
      <c r="AB1686" s="9"/>
    </row>
    <row r="1687" spans="28:28" x14ac:dyDescent="0.6">
      <c r="AB1687" s="9"/>
    </row>
    <row r="1688" spans="28:28" x14ac:dyDescent="0.6">
      <c r="AB1688" s="9"/>
    </row>
    <row r="1689" spans="28:28" x14ac:dyDescent="0.6">
      <c r="AB1689" s="9"/>
    </row>
    <row r="1690" spans="28:28" x14ac:dyDescent="0.6">
      <c r="AB1690" s="9"/>
    </row>
    <row r="1691" spans="28:28" x14ac:dyDescent="0.6">
      <c r="AB1691" s="9"/>
    </row>
    <row r="1692" spans="28:28" x14ac:dyDescent="0.6">
      <c r="AB1692" s="9"/>
    </row>
    <row r="1693" spans="28:28" x14ac:dyDescent="0.6">
      <c r="AB1693" s="9"/>
    </row>
    <row r="1694" spans="28:28" x14ac:dyDescent="0.6">
      <c r="AB1694" s="9"/>
    </row>
    <row r="1695" spans="28:28" x14ac:dyDescent="0.6">
      <c r="AB1695" s="9"/>
    </row>
    <row r="1696" spans="28:28" x14ac:dyDescent="0.6">
      <c r="AB1696" s="9"/>
    </row>
    <row r="1697" spans="28:28" x14ac:dyDescent="0.6">
      <c r="AB1697" s="9"/>
    </row>
    <row r="1698" spans="28:28" x14ac:dyDescent="0.6">
      <c r="AB1698" s="9"/>
    </row>
    <row r="1699" spans="28:28" x14ac:dyDescent="0.6">
      <c r="AB1699" s="9"/>
    </row>
    <row r="1700" spans="28:28" x14ac:dyDescent="0.6">
      <c r="AB1700" s="9"/>
    </row>
    <row r="1701" spans="28:28" x14ac:dyDescent="0.6">
      <c r="AB1701" s="9"/>
    </row>
    <row r="1702" spans="28:28" x14ac:dyDescent="0.6">
      <c r="AB1702" s="9"/>
    </row>
    <row r="1703" spans="28:28" x14ac:dyDescent="0.6">
      <c r="AB1703" s="9"/>
    </row>
    <row r="1704" spans="28:28" x14ac:dyDescent="0.6">
      <c r="AB1704" s="9"/>
    </row>
    <row r="1705" spans="28:28" x14ac:dyDescent="0.6">
      <c r="AB1705" s="9"/>
    </row>
    <row r="1706" spans="28:28" x14ac:dyDescent="0.6">
      <c r="AB1706" s="9"/>
    </row>
    <row r="1707" spans="28:28" x14ac:dyDescent="0.6">
      <c r="AB1707" s="9"/>
    </row>
    <row r="1708" spans="28:28" x14ac:dyDescent="0.6">
      <c r="AB1708" s="9"/>
    </row>
    <row r="1709" spans="28:28" x14ac:dyDescent="0.6">
      <c r="AB1709" s="9"/>
    </row>
    <row r="1710" spans="28:28" x14ac:dyDescent="0.6">
      <c r="AB1710" s="9"/>
    </row>
    <row r="1711" spans="28:28" x14ac:dyDescent="0.6">
      <c r="AB1711" s="9"/>
    </row>
    <row r="1712" spans="28:28" x14ac:dyDescent="0.6">
      <c r="AB1712" s="9"/>
    </row>
    <row r="1713" spans="28:28" x14ac:dyDescent="0.6">
      <c r="AB1713" s="9"/>
    </row>
    <row r="1714" spans="28:28" x14ac:dyDescent="0.6">
      <c r="AB1714" s="9"/>
    </row>
    <row r="1715" spans="28:28" x14ac:dyDescent="0.6">
      <c r="AB1715" s="9"/>
    </row>
    <row r="1716" spans="28:28" x14ac:dyDescent="0.6">
      <c r="AB1716" s="9"/>
    </row>
    <row r="1717" spans="28:28" x14ac:dyDescent="0.6">
      <c r="AB1717" s="9"/>
    </row>
    <row r="1718" spans="28:28" x14ac:dyDescent="0.6">
      <c r="AB1718" s="9"/>
    </row>
    <row r="1719" spans="28:28" x14ac:dyDescent="0.6">
      <c r="AB1719" s="9"/>
    </row>
    <row r="1720" spans="28:28" x14ac:dyDescent="0.6">
      <c r="AB1720" s="9"/>
    </row>
    <row r="1721" spans="28:28" x14ac:dyDescent="0.6">
      <c r="AB1721" s="9"/>
    </row>
    <row r="1722" spans="28:28" x14ac:dyDescent="0.6">
      <c r="AB1722" s="9"/>
    </row>
    <row r="1723" spans="28:28" x14ac:dyDescent="0.6">
      <c r="AB1723" s="9"/>
    </row>
    <row r="1724" spans="28:28" x14ac:dyDescent="0.6">
      <c r="AB1724" s="9"/>
    </row>
    <row r="1725" spans="28:28" x14ac:dyDescent="0.6">
      <c r="AB1725" s="9"/>
    </row>
    <row r="1726" spans="28:28" x14ac:dyDescent="0.6">
      <c r="AB1726" s="9"/>
    </row>
    <row r="1727" spans="28:28" x14ac:dyDescent="0.6">
      <c r="AB1727" s="9"/>
    </row>
    <row r="1728" spans="28:28" x14ac:dyDescent="0.6">
      <c r="AB1728" s="9"/>
    </row>
    <row r="1729" spans="28:28" x14ac:dyDescent="0.6">
      <c r="AB1729" s="9"/>
    </row>
    <row r="1730" spans="28:28" x14ac:dyDescent="0.6">
      <c r="AB1730" s="9"/>
    </row>
    <row r="1731" spans="28:28" x14ac:dyDescent="0.6">
      <c r="AB1731" s="9"/>
    </row>
    <row r="1732" spans="28:28" x14ac:dyDescent="0.6">
      <c r="AB1732" s="9"/>
    </row>
    <row r="1733" spans="28:28" x14ac:dyDescent="0.6">
      <c r="AB1733" s="9"/>
    </row>
    <row r="1734" spans="28:28" x14ac:dyDescent="0.6">
      <c r="AB1734" s="9"/>
    </row>
    <row r="1735" spans="28:28" x14ac:dyDescent="0.6">
      <c r="AB1735" s="9"/>
    </row>
    <row r="1736" spans="28:28" x14ac:dyDescent="0.6">
      <c r="AB1736" s="9"/>
    </row>
    <row r="1737" spans="28:28" x14ac:dyDescent="0.6">
      <c r="AB1737" s="9"/>
    </row>
    <row r="1738" spans="28:28" x14ac:dyDescent="0.6">
      <c r="AB1738" s="9"/>
    </row>
    <row r="1739" spans="28:28" x14ac:dyDescent="0.6">
      <c r="AB1739" s="9"/>
    </row>
    <row r="1740" spans="28:28" x14ac:dyDescent="0.6">
      <c r="AB1740" s="9"/>
    </row>
    <row r="1741" spans="28:28" x14ac:dyDescent="0.6">
      <c r="AB1741" s="9"/>
    </row>
    <row r="1742" spans="28:28" x14ac:dyDescent="0.6">
      <c r="AB1742" s="9"/>
    </row>
    <row r="1743" spans="28:28" x14ac:dyDescent="0.6">
      <c r="AB1743" s="9"/>
    </row>
    <row r="1744" spans="28:28" x14ac:dyDescent="0.6">
      <c r="AB1744" s="9"/>
    </row>
    <row r="1745" spans="28:28" x14ac:dyDescent="0.6">
      <c r="AB1745" s="9"/>
    </row>
    <row r="1746" spans="28:28" x14ac:dyDescent="0.6">
      <c r="AB1746" s="9"/>
    </row>
    <row r="1747" spans="28:28" x14ac:dyDescent="0.6">
      <c r="AB1747" s="9"/>
    </row>
    <row r="1748" spans="28:28" x14ac:dyDescent="0.6">
      <c r="AB1748" s="9"/>
    </row>
    <row r="1749" spans="28:28" x14ac:dyDescent="0.6">
      <c r="AB1749" s="9"/>
    </row>
    <row r="1750" spans="28:28" x14ac:dyDescent="0.6">
      <c r="AB1750" s="9"/>
    </row>
    <row r="1751" spans="28:28" x14ac:dyDescent="0.6">
      <c r="AB1751" s="9"/>
    </row>
    <row r="1752" spans="28:28" x14ac:dyDescent="0.6">
      <c r="AB1752" s="9"/>
    </row>
    <row r="1753" spans="28:28" x14ac:dyDescent="0.6">
      <c r="AB1753" s="9"/>
    </row>
    <row r="1754" spans="28:28" x14ac:dyDescent="0.6">
      <c r="AB1754" s="9"/>
    </row>
    <row r="1755" spans="28:28" x14ac:dyDescent="0.6">
      <c r="AB1755" s="9"/>
    </row>
    <row r="1756" spans="28:28" x14ac:dyDescent="0.6">
      <c r="AB1756" s="9"/>
    </row>
    <row r="1757" spans="28:28" x14ac:dyDescent="0.6">
      <c r="AB1757" s="9"/>
    </row>
    <row r="1758" spans="28:28" x14ac:dyDescent="0.6">
      <c r="AB1758" s="9"/>
    </row>
    <row r="1759" spans="28:28" x14ac:dyDescent="0.6">
      <c r="AB1759" s="9"/>
    </row>
    <row r="1760" spans="28:28" x14ac:dyDescent="0.6">
      <c r="AB1760" s="9"/>
    </row>
    <row r="1761" spans="28:28" x14ac:dyDescent="0.6">
      <c r="AB1761" s="9"/>
    </row>
    <row r="1762" spans="28:28" x14ac:dyDescent="0.6">
      <c r="AB1762" s="9"/>
    </row>
    <row r="1763" spans="28:28" x14ac:dyDescent="0.6">
      <c r="AB1763" s="9"/>
    </row>
    <row r="1764" spans="28:28" x14ac:dyDescent="0.6">
      <c r="AB1764" s="9"/>
    </row>
    <row r="1765" spans="28:28" x14ac:dyDescent="0.6">
      <c r="AB1765" s="9"/>
    </row>
    <row r="1766" spans="28:28" x14ac:dyDescent="0.6">
      <c r="AB1766" s="9"/>
    </row>
    <row r="1767" spans="28:28" x14ac:dyDescent="0.6">
      <c r="AB1767" s="9"/>
    </row>
    <row r="1768" spans="28:28" x14ac:dyDescent="0.6">
      <c r="AB1768" s="9"/>
    </row>
    <row r="1769" spans="28:28" x14ac:dyDescent="0.6">
      <c r="AB1769" s="9"/>
    </row>
    <row r="1770" spans="28:28" x14ac:dyDescent="0.6">
      <c r="AB1770" s="9"/>
    </row>
    <row r="1771" spans="28:28" x14ac:dyDescent="0.6">
      <c r="AB1771" s="9"/>
    </row>
    <row r="1772" spans="28:28" x14ac:dyDescent="0.6">
      <c r="AB1772" s="9"/>
    </row>
    <row r="1773" spans="28:28" x14ac:dyDescent="0.6">
      <c r="AB1773" s="9"/>
    </row>
    <row r="1774" spans="28:28" x14ac:dyDescent="0.6">
      <c r="AB1774" s="9"/>
    </row>
    <row r="1775" spans="28:28" x14ac:dyDescent="0.6">
      <c r="AB1775" s="9"/>
    </row>
    <row r="1776" spans="28:28" x14ac:dyDescent="0.6">
      <c r="AB1776" s="9"/>
    </row>
    <row r="1777" spans="28:28" x14ac:dyDescent="0.6">
      <c r="AB1777" s="9"/>
    </row>
    <row r="1778" spans="28:28" x14ac:dyDescent="0.6">
      <c r="AB1778" s="9"/>
    </row>
    <row r="1779" spans="28:28" x14ac:dyDescent="0.6">
      <c r="AB1779" s="9"/>
    </row>
    <row r="1780" spans="28:28" x14ac:dyDescent="0.6">
      <c r="AB1780" s="9"/>
    </row>
    <row r="1781" spans="28:28" x14ac:dyDescent="0.6">
      <c r="AB1781" s="9"/>
    </row>
    <row r="1782" spans="28:28" x14ac:dyDescent="0.6">
      <c r="AB1782" s="9"/>
    </row>
    <row r="1783" spans="28:28" x14ac:dyDescent="0.6">
      <c r="AB1783" s="9"/>
    </row>
    <row r="1784" spans="28:28" x14ac:dyDescent="0.6">
      <c r="AB1784" s="9"/>
    </row>
    <row r="1785" spans="28:28" x14ac:dyDescent="0.6">
      <c r="AB1785" s="9"/>
    </row>
    <row r="1786" spans="28:28" x14ac:dyDescent="0.6">
      <c r="AB1786" s="9"/>
    </row>
    <row r="1787" spans="28:28" x14ac:dyDescent="0.6">
      <c r="AB1787" s="9"/>
    </row>
    <row r="1788" spans="28:28" x14ac:dyDescent="0.6">
      <c r="AB1788" s="9"/>
    </row>
    <row r="1789" spans="28:28" x14ac:dyDescent="0.6">
      <c r="AB1789" s="9"/>
    </row>
    <row r="1790" spans="28:28" x14ac:dyDescent="0.6">
      <c r="AB1790" s="9"/>
    </row>
    <row r="1791" spans="28:28" x14ac:dyDescent="0.6">
      <c r="AB1791" s="9"/>
    </row>
    <row r="1792" spans="28:28" x14ac:dyDescent="0.6">
      <c r="AB1792" s="9"/>
    </row>
    <row r="1793" spans="28:28" x14ac:dyDescent="0.6">
      <c r="AB1793" s="9"/>
    </row>
    <row r="1794" spans="28:28" x14ac:dyDescent="0.6">
      <c r="AB1794" s="9"/>
    </row>
    <row r="1795" spans="28:28" x14ac:dyDescent="0.6">
      <c r="AB1795" s="9"/>
    </row>
    <row r="1796" spans="28:28" x14ac:dyDescent="0.6">
      <c r="AB1796" s="9"/>
    </row>
    <row r="1797" spans="28:28" x14ac:dyDescent="0.6">
      <c r="AB1797" s="9"/>
    </row>
    <row r="1798" spans="28:28" x14ac:dyDescent="0.6">
      <c r="AB1798" s="9"/>
    </row>
    <row r="1799" spans="28:28" x14ac:dyDescent="0.6">
      <c r="AB1799" s="9"/>
    </row>
    <row r="1800" spans="28:28" x14ac:dyDescent="0.6">
      <c r="AB1800" s="9"/>
    </row>
    <row r="1801" spans="28:28" x14ac:dyDescent="0.6">
      <c r="AB1801" s="9"/>
    </row>
    <row r="1802" spans="28:28" x14ac:dyDescent="0.6">
      <c r="AB1802" s="9"/>
    </row>
    <row r="1803" spans="28:28" x14ac:dyDescent="0.6">
      <c r="AB1803" s="9"/>
    </row>
    <row r="1804" spans="28:28" x14ac:dyDescent="0.6">
      <c r="AB1804" s="9"/>
    </row>
    <row r="1805" spans="28:28" x14ac:dyDescent="0.6">
      <c r="AB1805" s="9"/>
    </row>
    <row r="1806" spans="28:28" x14ac:dyDescent="0.6">
      <c r="AB1806" s="9"/>
    </row>
    <row r="1807" spans="28:28" x14ac:dyDescent="0.6">
      <c r="AB1807" s="9"/>
    </row>
    <row r="1808" spans="28:28" x14ac:dyDescent="0.6">
      <c r="AB1808" s="9"/>
    </row>
    <row r="1809" spans="28:28" x14ac:dyDescent="0.6">
      <c r="AB1809" s="9"/>
    </row>
    <row r="1810" spans="28:28" x14ac:dyDescent="0.6">
      <c r="AB1810" s="9"/>
    </row>
    <row r="1811" spans="28:28" x14ac:dyDescent="0.6">
      <c r="AB1811" s="9"/>
    </row>
    <row r="1812" spans="28:28" x14ac:dyDescent="0.6">
      <c r="AB1812" s="9"/>
    </row>
    <row r="1813" spans="28:28" x14ac:dyDescent="0.6">
      <c r="AB1813" s="9"/>
    </row>
    <row r="1814" spans="28:28" x14ac:dyDescent="0.6">
      <c r="AB1814" s="9"/>
    </row>
    <row r="1815" spans="28:28" x14ac:dyDescent="0.6">
      <c r="AB1815" s="9"/>
    </row>
    <row r="1816" spans="28:28" x14ac:dyDescent="0.6">
      <c r="AB1816" s="9"/>
    </row>
    <row r="1817" spans="28:28" x14ac:dyDescent="0.6">
      <c r="AB1817" s="9"/>
    </row>
    <row r="1818" spans="28:28" x14ac:dyDescent="0.6">
      <c r="AB1818" s="9"/>
    </row>
    <row r="1819" spans="28:28" x14ac:dyDescent="0.6">
      <c r="AB1819" s="9"/>
    </row>
    <row r="1820" spans="28:28" x14ac:dyDescent="0.6">
      <c r="AB1820" s="9"/>
    </row>
    <row r="1821" spans="28:28" x14ac:dyDescent="0.6">
      <c r="AB1821" s="9"/>
    </row>
    <row r="1822" spans="28:28" x14ac:dyDescent="0.6">
      <c r="AB1822" s="9"/>
    </row>
    <row r="1823" spans="28:28" x14ac:dyDescent="0.6">
      <c r="AB1823" s="9"/>
    </row>
    <row r="1824" spans="28:28" x14ac:dyDescent="0.6">
      <c r="AB1824" s="9"/>
    </row>
    <row r="1825" spans="28:28" x14ac:dyDescent="0.6">
      <c r="AB1825" s="9"/>
    </row>
    <row r="1826" spans="28:28" x14ac:dyDescent="0.6">
      <c r="AB1826" s="9"/>
    </row>
    <row r="1827" spans="28:28" x14ac:dyDescent="0.6">
      <c r="AB1827" s="9"/>
    </row>
    <row r="1828" spans="28:28" x14ac:dyDescent="0.6">
      <c r="AB1828" s="9"/>
    </row>
    <row r="1829" spans="28:28" x14ac:dyDescent="0.6">
      <c r="AB1829" s="9"/>
    </row>
    <row r="1830" spans="28:28" x14ac:dyDescent="0.6">
      <c r="AB1830" s="9"/>
    </row>
    <row r="1831" spans="28:28" x14ac:dyDescent="0.6">
      <c r="AB1831" s="9"/>
    </row>
    <row r="1832" spans="28:28" x14ac:dyDescent="0.6">
      <c r="AB1832" s="9"/>
    </row>
    <row r="1833" spans="28:28" x14ac:dyDescent="0.6">
      <c r="AB1833" s="9"/>
    </row>
    <row r="1834" spans="28:28" x14ac:dyDescent="0.6">
      <c r="AB1834" s="9"/>
    </row>
    <row r="1835" spans="28:28" x14ac:dyDescent="0.6">
      <c r="AB1835" s="9"/>
    </row>
    <row r="1836" spans="28:28" x14ac:dyDescent="0.6">
      <c r="AB1836" s="9"/>
    </row>
    <row r="1837" spans="28:28" x14ac:dyDescent="0.6">
      <c r="AB1837" s="9"/>
    </row>
    <row r="1838" spans="28:28" x14ac:dyDescent="0.6">
      <c r="AB1838" s="9"/>
    </row>
    <row r="1839" spans="28:28" x14ac:dyDescent="0.6">
      <c r="AB1839" s="9"/>
    </row>
    <row r="1840" spans="28:28" x14ac:dyDescent="0.6">
      <c r="AB1840" s="9"/>
    </row>
    <row r="1841" spans="28:28" x14ac:dyDescent="0.6">
      <c r="AB1841" s="9"/>
    </row>
    <row r="1842" spans="28:28" x14ac:dyDescent="0.6">
      <c r="AB1842" s="9"/>
    </row>
    <row r="1843" spans="28:28" x14ac:dyDescent="0.6">
      <c r="AB1843" s="9"/>
    </row>
    <row r="1844" spans="28:28" x14ac:dyDescent="0.6">
      <c r="AB1844" s="9"/>
    </row>
    <row r="1845" spans="28:28" x14ac:dyDescent="0.6">
      <c r="AB1845" s="9"/>
    </row>
    <row r="1846" spans="28:28" x14ac:dyDescent="0.6">
      <c r="AB1846" s="9"/>
    </row>
    <row r="1847" spans="28:28" x14ac:dyDescent="0.6">
      <c r="AB1847" s="9"/>
    </row>
    <row r="1848" spans="28:28" x14ac:dyDescent="0.6">
      <c r="AB1848" s="9"/>
    </row>
    <row r="1849" spans="28:28" x14ac:dyDescent="0.6">
      <c r="AB1849" s="9"/>
    </row>
    <row r="1850" spans="28:28" x14ac:dyDescent="0.6">
      <c r="AB1850" s="9"/>
    </row>
    <row r="1851" spans="28:28" x14ac:dyDescent="0.6">
      <c r="AB1851" s="9"/>
    </row>
    <row r="1852" spans="28:28" x14ac:dyDescent="0.6">
      <c r="AB1852" s="9"/>
    </row>
    <row r="1853" spans="28:28" x14ac:dyDescent="0.6">
      <c r="AB1853" s="9"/>
    </row>
    <row r="1854" spans="28:28" x14ac:dyDescent="0.6">
      <c r="AB1854" s="9"/>
    </row>
    <row r="1855" spans="28:28" x14ac:dyDescent="0.6">
      <c r="AB1855" s="9"/>
    </row>
    <row r="1856" spans="28:28" x14ac:dyDescent="0.6">
      <c r="AB1856" s="9"/>
    </row>
    <row r="1857" spans="28:28" x14ac:dyDescent="0.6">
      <c r="AB1857" s="9"/>
    </row>
    <row r="1858" spans="28:28" x14ac:dyDescent="0.6">
      <c r="AB1858" s="9"/>
    </row>
    <row r="1859" spans="28:28" x14ac:dyDescent="0.6">
      <c r="AB1859" s="9"/>
    </row>
    <row r="1860" spans="28:28" x14ac:dyDescent="0.6">
      <c r="AB1860" s="9"/>
    </row>
    <row r="1861" spans="28:28" x14ac:dyDescent="0.6">
      <c r="AB1861" s="9"/>
    </row>
    <row r="1862" spans="28:28" x14ac:dyDescent="0.6">
      <c r="AB1862" s="9"/>
    </row>
    <row r="1863" spans="28:28" x14ac:dyDescent="0.6">
      <c r="AB1863" s="9"/>
    </row>
    <row r="1864" spans="28:28" x14ac:dyDescent="0.6">
      <c r="AB1864" s="9"/>
    </row>
    <row r="1865" spans="28:28" x14ac:dyDescent="0.6">
      <c r="AB1865" s="9"/>
    </row>
    <row r="1866" spans="28:28" x14ac:dyDescent="0.6">
      <c r="AB1866" s="9"/>
    </row>
    <row r="1867" spans="28:28" x14ac:dyDescent="0.6">
      <c r="AB1867" s="9"/>
    </row>
    <row r="1868" spans="28:28" x14ac:dyDescent="0.6">
      <c r="AB1868" s="9"/>
    </row>
    <row r="1869" spans="28:28" x14ac:dyDescent="0.6">
      <c r="AB1869" s="9"/>
    </row>
    <row r="1870" spans="28:28" x14ac:dyDescent="0.6">
      <c r="AB1870" s="9"/>
    </row>
    <row r="1871" spans="28:28" x14ac:dyDescent="0.6">
      <c r="AB1871" s="9"/>
    </row>
    <row r="1872" spans="28:28" x14ac:dyDescent="0.6">
      <c r="AB1872" s="9"/>
    </row>
    <row r="1873" spans="28:28" x14ac:dyDescent="0.6">
      <c r="AB1873" s="9"/>
    </row>
    <row r="1874" spans="28:28" x14ac:dyDescent="0.6">
      <c r="AB1874" s="9"/>
    </row>
    <row r="1875" spans="28:28" x14ac:dyDescent="0.6">
      <c r="AB1875" s="9"/>
    </row>
    <row r="1876" spans="28:28" x14ac:dyDescent="0.6">
      <c r="AB1876" s="9"/>
    </row>
    <row r="1877" spans="28:28" x14ac:dyDescent="0.6">
      <c r="AB1877" s="9"/>
    </row>
    <row r="1878" spans="28:28" x14ac:dyDescent="0.6">
      <c r="AB1878" s="9"/>
    </row>
    <row r="1879" spans="28:28" x14ac:dyDescent="0.6">
      <c r="AB1879" s="9"/>
    </row>
    <row r="1880" spans="28:28" x14ac:dyDescent="0.6">
      <c r="AB1880" s="9"/>
    </row>
    <row r="1881" spans="28:28" x14ac:dyDescent="0.6">
      <c r="AB1881" s="9"/>
    </row>
    <row r="1882" spans="28:28" x14ac:dyDescent="0.6">
      <c r="AB1882" s="9"/>
    </row>
    <row r="1883" spans="28:28" x14ac:dyDescent="0.6">
      <c r="AB1883" s="9"/>
    </row>
    <row r="1884" spans="28:28" x14ac:dyDescent="0.6">
      <c r="AB1884" s="9"/>
    </row>
    <row r="1885" spans="28:28" x14ac:dyDescent="0.6">
      <c r="AB1885" s="9"/>
    </row>
    <row r="1886" spans="28:28" x14ac:dyDescent="0.6">
      <c r="AB1886" s="9"/>
    </row>
    <row r="1887" spans="28:28" x14ac:dyDescent="0.6">
      <c r="AB1887" s="9"/>
    </row>
    <row r="1888" spans="28:28" x14ac:dyDescent="0.6">
      <c r="AB1888" s="9"/>
    </row>
    <row r="1889" spans="28:28" x14ac:dyDescent="0.6">
      <c r="AB1889" s="9"/>
    </row>
    <row r="1890" spans="28:28" x14ac:dyDescent="0.6">
      <c r="AB1890" s="9"/>
    </row>
    <row r="1891" spans="28:28" x14ac:dyDescent="0.6">
      <c r="AB1891" s="9"/>
    </row>
    <row r="1892" spans="28:28" x14ac:dyDescent="0.6">
      <c r="AB1892" s="9"/>
    </row>
    <row r="1893" spans="28:28" x14ac:dyDescent="0.6">
      <c r="AB1893" s="9"/>
    </row>
    <row r="1894" spans="28:28" x14ac:dyDescent="0.6">
      <c r="AB1894" s="9"/>
    </row>
    <row r="1895" spans="28:28" x14ac:dyDescent="0.6">
      <c r="AB1895" s="9"/>
    </row>
    <row r="1896" spans="28:28" x14ac:dyDescent="0.6">
      <c r="AB1896" s="9"/>
    </row>
    <row r="1897" spans="28:28" x14ac:dyDescent="0.6">
      <c r="AB1897" s="9"/>
    </row>
    <row r="1898" spans="28:28" x14ac:dyDescent="0.6">
      <c r="AB1898" s="9"/>
    </row>
    <row r="1899" spans="28:28" x14ac:dyDescent="0.6">
      <c r="AB1899" s="9"/>
    </row>
    <row r="1900" spans="28:28" x14ac:dyDescent="0.6">
      <c r="AB1900" s="9"/>
    </row>
    <row r="1901" spans="28:28" x14ac:dyDescent="0.6">
      <c r="AB1901" s="9"/>
    </row>
    <row r="1902" spans="28:28" x14ac:dyDescent="0.6">
      <c r="AB1902" s="9"/>
    </row>
    <row r="1903" spans="28:28" x14ac:dyDescent="0.6">
      <c r="AB1903" s="9"/>
    </row>
    <row r="1904" spans="28:28" x14ac:dyDescent="0.6">
      <c r="AB1904" s="9"/>
    </row>
    <row r="1905" spans="28:28" x14ac:dyDescent="0.6">
      <c r="AB1905" s="9"/>
    </row>
    <row r="1906" spans="28:28" x14ac:dyDescent="0.6">
      <c r="AB1906" s="9"/>
    </row>
    <row r="1907" spans="28:28" x14ac:dyDescent="0.6">
      <c r="AB1907" s="9"/>
    </row>
    <row r="1908" spans="28:28" x14ac:dyDescent="0.6">
      <c r="AB1908" s="9"/>
    </row>
    <row r="1909" spans="28:28" x14ac:dyDescent="0.6">
      <c r="AB1909" s="9"/>
    </row>
    <row r="1910" spans="28:28" x14ac:dyDescent="0.6">
      <c r="AB1910" s="9"/>
    </row>
    <row r="1911" spans="28:28" x14ac:dyDescent="0.6">
      <c r="AB1911" s="9"/>
    </row>
    <row r="1912" spans="28:28" x14ac:dyDescent="0.6">
      <c r="AB1912" s="9"/>
    </row>
    <row r="1913" spans="28:28" x14ac:dyDescent="0.6">
      <c r="AB1913" s="9"/>
    </row>
    <row r="1914" spans="28:28" x14ac:dyDescent="0.6">
      <c r="AB1914" s="9"/>
    </row>
    <row r="1915" spans="28:28" x14ac:dyDescent="0.6">
      <c r="AB1915" s="9"/>
    </row>
    <row r="1916" spans="28:28" x14ac:dyDescent="0.6">
      <c r="AB1916" s="9"/>
    </row>
    <row r="1917" spans="28:28" x14ac:dyDescent="0.6">
      <c r="AB1917" s="9"/>
    </row>
    <row r="1918" spans="28:28" x14ac:dyDescent="0.6">
      <c r="AB1918" s="9"/>
    </row>
    <row r="1919" spans="28:28" x14ac:dyDescent="0.6">
      <c r="AB1919" s="9"/>
    </row>
    <row r="1920" spans="28:28" x14ac:dyDescent="0.6">
      <c r="AB1920" s="9"/>
    </row>
    <row r="1921" spans="28:28" x14ac:dyDescent="0.6">
      <c r="AB1921" s="9"/>
    </row>
    <row r="1922" spans="28:28" x14ac:dyDescent="0.6">
      <c r="AB1922" s="9"/>
    </row>
    <row r="1923" spans="28:28" x14ac:dyDescent="0.6">
      <c r="AB1923" s="9"/>
    </row>
    <row r="1924" spans="28:28" x14ac:dyDescent="0.6">
      <c r="AB1924" s="9"/>
    </row>
    <row r="1925" spans="28:28" x14ac:dyDescent="0.6">
      <c r="AB1925" s="9"/>
    </row>
    <row r="1926" spans="28:28" x14ac:dyDescent="0.6">
      <c r="AB1926" s="9"/>
    </row>
    <row r="1927" spans="28:28" x14ac:dyDescent="0.6">
      <c r="AB1927" s="9"/>
    </row>
    <row r="1928" spans="28:28" x14ac:dyDescent="0.6">
      <c r="AB1928" s="9"/>
    </row>
    <row r="1929" spans="28:28" x14ac:dyDescent="0.6">
      <c r="AB1929" s="9"/>
    </row>
    <row r="1930" spans="28:28" x14ac:dyDescent="0.6">
      <c r="AB1930" s="9"/>
    </row>
    <row r="1931" spans="28:28" x14ac:dyDescent="0.6">
      <c r="AB1931" s="9"/>
    </row>
    <row r="1932" spans="28:28" x14ac:dyDescent="0.6">
      <c r="AB1932" s="9"/>
    </row>
    <row r="1933" spans="28:28" x14ac:dyDescent="0.6">
      <c r="AB1933" s="9"/>
    </row>
    <row r="1934" spans="28:28" x14ac:dyDescent="0.6">
      <c r="AB1934" s="9"/>
    </row>
    <row r="1935" spans="28:28" x14ac:dyDescent="0.6">
      <c r="AB1935" s="9"/>
    </row>
    <row r="1936" spans="28:28" x14ac:dyDescent="0.6">
      <c r="AB1936" s="9"/>
    </row>
    <row r="1937" spans="28:28" x14ac:dyDescent="0.6">
      <c r="AB1937" s="9"/>
    </row>
    <row r="1938" spans="28:28" x14ac:dyDescent="0.6">
      <c r="AB1938" s="9"/>
    </row>
    <row r="1939" spans="28:28" x14ac:dyDescent="0.6">
      <c r="AB1939" s="9"/>
    </row>
    <row r="1940" spans="28:28" x14ac:dyDescent="0.6">
      <c r="AB1940" s="9"/>
    </row>
    <row r="1941" spans="28:28" x14ac:dyDescent="0.6">
      <c r="AB1941" s="9"/>
    </row>
    <row r="1942" spans="28:28" x14ac:dyDescent="0.6">
      <c r="AB1942" s="9"/>
    </row>
    <row r="1943" spans="28:28" x14ac:dyDescent="0.6">
      <c r="AB1943" s="9"/>
    </row>
    <row r="1944" spans="28:28" x14ac:dyDescent="0.6">
      <c r="AB1944" s="9"/>
    </row>
    <row r="1945" spans="28:28" x14ac:dyDescent="0.6">
      <c r="AB1945" s="9"/>
    </row>
    <row r="1946" spans="28:28" x14ac:dyDescent="0.6">
      <c r="AB1946" s="9"/>
    </row>
    <row r="1947" spans="28:28" x14ac:dyDescent="0.6">
      <c r="AB1947" s="9"/>
    </row>
    <row r="1948" spans="28:28" x14ac:dyDescent="0.6">
      <c r="AB1948" s="9"/>
    </row>
    <row r="1949" spans="28:28" x14ac:dyDescent="0.6">
      <c r="AB1949" s="9"/>
    </row>
    <row r="1950" spans="28:28" x14ac:dyDescent="0.6">
      <c r="AB1950" s="9"/>
    </row>
    <row r="1951" spans="28:28" x14ac:dyDescent="0.6">
      <c r="AB1951" s="9"/>
    </row>
    <row r="1952" spans="28:28" x14ac:dyDescent="0.6">
      <c r="AB1952" s="9"/>
    </row>
    <row r="1953" spans="28:28" x14ac:dyDescent="0.6">
      <c r="AB1953" s="9"/>
    </row>
    <row r="1954" spans="28:28" x14ac:dyDescent="0.6">
      <c r="AB1954" s="9"/>
    </row>
    <row r="1955" spans="28:28" x14ac:dyDescent="0.6">
      <c r="AB1955" s="9"/>
    </row>
    <row r="1956" spans="28:28" x14ac:dyDescent="0.6">
      <c r="AB1956" s="9"/>
    </row>
    <row r="1957" spans="28:28" x14ac:dyDescent="0.6">
      <c r="AB1957" s="9"/>
    </row>
    <row r="1958" spans="28:28" x14ac:dyDescent="0.6">
      <c r="AB1958" s="9"/>
    </row>
    <row r="1959" spans="28:28" x14ac:dyDescent="0.6">
      <c r="AB1959" s="9"/>
    </row>
    <row r="1960" spans="28:28" x14ac:dyDescent="0.6">
      <c r="AB1960" s="9"/>
    </row>
    <row r="1961" spans="28:28" x14ac:dyDescent="0.6">
      <c r="AB1961" s="9"/>
    </row>
    <row r="1962" spans="28:28" x14ac:dyDescent="0.6">
      <c r="AB1962" s="9"/>
    </row>
    <row r="1963" spans="28:28" x14ac:dyDescent="0.6">
      <c r="AB1963" s="9"/>
    </row>
    <row r="1964" spans="28:28" x14ac:dyDescent="0.6">
      <c r="AB1964" s="9"/>
    </row>
    <row r="1965" spans="28:28" x14ac:dyDescent="0.6">
      <c r="AB1965" s="9"/>
    </row>
    <row r="1966" spans="28:28" x14ac:dyDescent="0.6">
      <c r="AB1966" s="9"/>
    </row>
    <row r="1967" spans="28:28" x14ac:dyDescent="0.6">
      <c r="AB1967" s="9"/>
    </row>
    <row r="1968" spans="28:28" x14ac:dyDescent="0.6">
      <c r="AB1968" s="9"/>
    </row>
    <row r="1969" spans="28:28" x14ac:dyDescent="0.6">
      <c r="AB1969" s="9"/>
    </row>
    <row r="1970" spans="28:28" x14ac:dyDescent="0.6">
      <c r="AB1970" s="9"/>
    </row>
    <row r="1971" spans="28:28" x14ac:dyDescent="0.6">
      <c r="AB1971" s="9"/>
    </row>
    <row r="1972" spans="28:28" x14ac:dyDescent="0.6">
      <c r="AB1972" s="9"/>
    </row>
    <row r="1973" spans="28:28" x14ac:dyDescent="0.6">
      <c r="AB1973" s="9"/>
    </row>
    <row r="1974" spans="28:28" x14ac:dyDescent="0.6">
      <c r="AB1974" s="9"/>
    </row>
    <row r="1975" spans="28:28" x14ac:dyDescent="0.6">
      <c r="AB1975" s="9"/>
    </row>
    <row r="1976" spans="28:28" x14ac:dyDescent="0.6">
      <c r="AB1976" s="9"/>
    </row>
    <row r="1977" spans="28:28" x14ac:dyDescent="0.6">
      <c r="AB1977" s="9"/>
    </row>
    <row r="1978" spans="28:28" x14ac:dyDescent="0.6">
      <c r="AB1978" s="9"/>
    </row>
    <row r="1979" spans="28:28" x14ac:dyDescent="0.6">
      <c r="AB1979" s="9"/>
    </row>
    <row r="1980" spans="28:28" x14ac:dyDescent="0.6">
      <c r="AB1980" s="9"/>
    </row>
    <row r="1981" spans="28:28" x14ac:dyDescent="0.6">
      <c r="AB1981" s="9"/>
    </row>
    <row r="1982" spans="28:28" x14ac:dyDescent="0.6">
      <c r="AB1982" s="9"/>
    </row>
    <row r="1983" spans="28:28" x14ac:dyDescent="0.6">
      <c r="AB1983" s="9"/>
    </row>
    <row r="1984" spans="28:28" x14ac:dyDescent="0.6">
      <c r="AB1984" s="9"/>
    </row>
    <row r="1985" spans="28:28" x14ac:dyDescent="0.6">
      <c r="AB1985" s="9"/>
    </row>
    <row r="1986" spans="28:28" x14ac:dyDescent="0.6">
      <c r="AB1986" s="9"/>
    </row>
    <row r="1987" spans="28:28" x14ac:dyDescent="0.6">
      <c r="AB1987" s="9"/>
    </row>
    <row r="1988" spans="28:28" x14ac:dyDescent="0.6">
      <c r="AB1988" s="9"/>
    </row>
    <row r="1989" spans="28:28" x14ac:dyDescent="0.6">
      <c r="AB1989" s="9"/>
    </row>
    <row r="1990" spans="28:28" x14ac:dyDescent="0.6">
      <c r="AB1990" s="9"/>
    </row>
    <row r="1991" spans="28:28" x14ac:dyDescent="0.6">
      <c r="AB1991" s="9"/>
    </row>
    <row r="1992" spans="28:28" x14ac:dyDescent="0.6">
      <c r="AB1992" s="9"/>
    </row>
    <row r="1993" spans="28:28" x14ac:dyDescent="0.6">
      <c r="AB1993" s="9"/>
    </row>
    <row r="1994" spans="28:28" x14ac:dyDescent="0.6">
      <c r="AB1994" s="9"/>
    </row>
    <row r="1995" spans="28:28" x14ac:dyDescent="0.6">
      <c r="AB1995" s="9"/>
    </row>
    <row r="1996" spans="28:28" x14ac:dyDescent="0.6">
      <c r="AB1996" s="9"/>
    </row>
    <row r="1997" spans="28:28" x14ac:dyDescent="0.6">
      <c r="AB1997" s="9"/>
    </row>
    <row r="1998" spans="28:28" x14ac:dyDescent="0.6">
      <c r="AB1998" s="9"/>
    </row>
    <row r="1999" spans="28:28" x14ac:dyDescent="0.6">
      <c r="AB1999" s="9"/>
    </row>
    <row r="2000" spans="28:28" x14ac:dyDescent="0.6">
      <c r="AB2000" s="9"/>
    </row>
    <row r="2001" spans="28:28" x14ac:dyDescent="0.6">
      <c r="AB2001" s="9"/>
    </row>
    <row r="2002" spans="28:28" x14ac:dyDescent="0.6">
      <c r="AB2002" s="9"/>
    </row>
    <row r="2003" spans="28:28" x14ac:dyDescent="0.6">
      <c r="AB2003" s="9"/>
    </row>
    <row r="2004" spans="28:28" x14ac:dyDescent="0.6">
      <c r="AB2004" s="9"/>
    </row>
    <row r="2005" spans="28:28" x14ac:dyDescent="0.6">
      <c r="AB2005" s="9"/>
    </row>
    <row r="2006" spans="28:28" x14ac:dyDescent="0.6">
      <c r="AB2006" s="9"/>
    </row>
    <row r="2007" spans="28:28" x14ac:dyDescent="0.6">
      <c r="AB2007" s="9"/>
    </row>
    <row r="2008" spans="28:28" x14ac:dyDescent="0.6">
      <c r="AB2008" s="9"/>
    </row>
    <row r="2009" spans="28:28" x14ac:dyDescent="0.6">
      <c r="AB2009" s="9"/>
    </row>
    <row r="2010" spans="28:28" x14ac:dyDescent="0.6">
      <c r="AB2010" s="9"/>
    </row>
    <row r="2011" spans="28:28" x14ac:dyDescent="0.6">
      <c r="AB2011" s="9"/>
    </row>
    <row r="2012" spans="28:28" x14ac:dyDescent="0.6">
      <c r="AB2012" s="9"/>
    </row>
    <row r="2013" spans="28:28" x14ac:dyDescent="0.6">
      <c r="AB2013" s="9"/>
    </row>
    <row r="2014" spans="28:28" x14ac:dyDescent="0.6">
      <c r="AB2014" s="9"/>
    </row>
    <row r="2015" spans="28:28" x14ac:dyDescent="0.6">
      <c r="AB2015" s="9"/>
    </row>
    <row r="2016" spans="28:28" x14ac:dyDescent="0.6">
      <c r="AB2016" s="9"/>
    </row>
    <row r="2017" spans="28:28" x14ac:dyDescent="0.6">
      <c r="AB2017" s="9"/>
    </row>
    <row r="2018" spans="28:28" x14ac:dyDescent="0.6">
      <c r="AB2018" s="9"/>
    </row>
    <row r="2019" spans="28:28" x14ac:dyDescent="0.6">
      <c r="AB2019" s="9"/>
    </row>
    <row r="2020" spans="28:28" x14ac:dyDescent="0.6">
      <c r="AB2020" s="9"/>
    </row>
    <row r="2021" spans="28:28" x14ac:dyDescent="0.6">
      <c r="AB2021" s="9"/>
    </row>
    <row r="2022" spans="28:28" x14ac:dyDescent="0.6">
      <c r="AB2022" s="9"/>
    </row>
    <row r="2023" spans="28:28" x14ac:dyDescent="0.6">
      <c r="AB2023" s="9"/>
    </row>
    <row r="2024" spans="28:28" x14ac:dyDescent="0.6">
      <c r="AB2024" s="9"/>
    </row>
    <row r="2025" spans="28:28" x14ac:dyDescent="0.6">
      <c r="AB2025" s="9"/>
    </row>
    <row r="2026" spans="28:28" x14ac:dyDescent="0.6">
      <c r="AB2026" s="9"/>
    </row>
    <row r="2027" spans="28:28" x14ac:dyDescent="0.6">
      <c r="AB2027" s="9"/>
    </row>
    <row r="2028" spans="28:28" x14ac:dyDescent="0.6">
      <c r="AB2028" s="9"/>
    </row>
    <row r="2029" spans="28:28" x14ac:dyDescent="0.6">
      <c r="AB2029" s="9"/>
    </row>
    <row r="2030" spans="28:28" x14ac:dyDescent="0.6">
      <c r="AB2030" s="9"/>
    </row>
    <row r="2031" spans="28:28" x14ac:dyDescent="0.6">
      <c r="AB2031" s="9"/>
    </row>
    <row r="2032" spans="28:28" x14ac:dyDescent="0.6">
      <c r="AB2032" s="9"/>
    </row>
    <row r="2033" spans="28:28" x14ac:dyDescent="0.6">
      <c r="AB2033" s="9"/>
    </row>
    <row r="2034" spans="28:28" x14ac:dyDescent="0.6">
      <c r="AB2034" s="9"/>
    </row>
    <row r="2035" spans="28:28" x14ac:dyDescent="0.6">
      <c r="AB2035" s="9"/>
    </row>
    <row r="2036" spans="28:28" x14ac:dyDescent="0.6">
      <c r="AB2036" s="9"/>
    </row>
    <row r="2037" spans="28:28" x14ac:dyDescent="0.6">
      <c r="AB2037" s="9"/>
    </row>
    <row r="2038" spans="28:28" x14ac:dyDescent="0.6">
      <c r="AB2038" s="9"/>
    </row>
    <row r="2039" spans="28:28" x14ac:dyDescent="0.6">
      <c r="AB2039" s="9"/>
    </row>
    <row r="2040" spans="28:28" x14ac:dyDescent="0.6">
      <c r="AB2040" s="9"/>
    </row>
    <row r="2041" spans="28:28" x14ac:dyDescent="0.6">
      <c r="AB2041" s="9"/>
    </row>
    <row r="2042" spans="28:28" x14ac:dyDescent="0.6">
      <c r="AB2042" s="9"/>
    </row>
    <row r="2043" spans="28:28" x14ac:dyDescent="0.6">
      <c r="AB2043" s="9"/>
    </row>
    <row r="2044" spans="28:28" x14ac:dyDescent="0.6">
      <c r="AB2044" s="9"/>
    </row>
    <row r="2045" spans="28:28" x14ac:dyDescent="0.6">
      <c r="AB2045" s="9"/>
    </row>
    <row r="2046" spans="28:28" x14ac:dyDescent="0.6">
      <c r="AB2046" s="9"/>
    </row>
    <row r="2047" spans="28:28" x14ac:dyDescent="0.6">
      <c r="AB2047" s="9"/>
    </row>
    <row r="2048" spans="28:28" x14ac:dyDescent="0.6">
      <c r="AB2048" s="9"/>
    </row>
    <row r="2049" spans="28:28" x14ac:dyDescent="0.6">
      <c r="AB2049" s="9"/>
    </row>
    <row r="2050" spans="28:28" x14ac:dyDescent="0.6">
      <c r="AB2050" s="9"/>
    </row>
    <row r="2051" spans="28:28" x14ac:dyDescent="0.6">
      <c r="AB2051" s="9"/>
    </row>
    <row r="2052" spans="28:28" x14ac:dyDescent="0.6">
      <c r="AB2052" s="9"/>
    </row>
    <row r="2053" spans="28:28" x14ac:dyDescent="0.6">
      <c r="AB2053" s="9"/>
    </row>
    <row r="2054" spans="28:28" x14ac:dyDescent="0.6">
      <c r="AB2054" s="9"/>
    </row>
    <row r="2055" spans="28:28" x14ac:dyDescent="0.6">
      <c r="AB2055" s="9"/>
    </row>
    <row r="2056" spans="28:28" x14ac:dyDescent="0.6">
      <c r="AB2056" s="9"/>
    </row>
    <row r="2057" spans="28:28" x14ac:dyDescent="0.6">
      <c r="AB2057" s="9"/>
    </row>
    <row r="2058" spans="28:28" x14ac:dyDescent="0.6">
      <c r="AB2058" s="9"/>
    </row>
    <row r="2059" spans="28:28" x14ac:dyDescent="0.6">
      <c r="AB2059" s="9"/>
    </row>
    <row r="2060" spans="28:28" x14ac:dyDescent="0.6">
      <c r="AB2060" s="9"/>
    </row>
    <row r="2061" spans="28:28" x14ac:dyDescent="0.6">
      <c r="AB2061" s="9"/>
    </row>
    <row r="2062" spans="28:28" x14ac:dyDescent="0.6">
      <c r="AB2062" s="9"/>
    </row>
    <row r="2063" spans="28:28" x14ac:dyDescent="0.6">
      <c r="AB2063" s="9"/>
    </row>
    <row r="2064" spans="28:28" x14ac:dyDescent="0.6">
      <c r="AB2064" s="9"/>
    </row>
    <row r="2065" spans="28:28" x14ac:dyDescent="0.6">
      <c r="AB2065" s="9"/>
    </row>
    <row r="2066" spans="28:28" x14ac:dyDescent="0.6">
      <c r="AB2066" s="9"/>
    </row>
    <row r="2067" spans="28:28" x14ac:dyDescent="0.6">
      <c r="AB2067" s="9"/>
    </row>
    <row r="2068" spans="28:28" x14ac:dyDescent="0.6">
      <c r="AB2068" s="9"/>
    </row>
    <row r="2069" spans="28:28" x14ac:dyDescent="0.6">
      <c r="AB2069" s="9"/>
    </row>
    <row r="2070" spans="28:28" x14ac:dyDescent="0.6">
      <c r="AB2070" s="9"/>
    </row>
    <row r="2071" spans="28:28" x14ac:dyDescent="0.6">
      <c r="AB2071" s="9"/>
    </row>
    <row r="2072" spans="28:28" x14ac:dyDescent="0.6">
      <c r="AB2072" s="9"/>
    </row>
    <row r="2073" spans="28:28" x14ac:dyDescent="0.6">
      <c r="AB2073" s="9"/>
    </row>
    <row r="2074" spans="28:28" x14ac:dyDescent="0.6">
      <c r="AB2074" s="9"/>
    </row>
    <row r="2075" spans="28:28" x14ac:dyDescent="0.6">
      <c r="AB2075" s="9"/>
    </row>
    <row r="2076" spans="28:28" x14ac:dyDescent="0.6">
      <c r="AB2076" s="9"/>
    </row>
    <row r="2077" spans="28:28" x14ac:dyDescent="0.6">
      <c r="AB2077" s="9"/>
    </row>
    <row r="2078" spans="28:28" x14ac:dyDescent="0.6">
      <c r="AB2078" s="9"/>
    </row>
    <row r="2079" spans="28:28" x14ac:dyDescent="0.6">
      <c r="AB2079" s="9"/>
    </row>
    <row r="2080" spans="28:28" x14ac:dyDescent="0.6">
      <c r="AB2080" s="9"/>
    </row>
    <row r="2081" spans="28:28" x14ac:dyDescent="0.6">
      <c r="AB2081" s="9"/>
    </row>
    <row r="2082" spans="28:28" x14ac:dyDescent="0.6">
      <c r="AB2082" s="9"/>
    </row>
    <row r="2083" spans="28:28" x14ac:dyDescent="0.6">
      <c r="AB2083" s="9"/>
    </row>
    <row r="2084" spans="28:28" x14ac:dyDescent="0.6">
      <c r="AB2084" s="9"/>
    </row>
    <row r="2085" spans="28:28" x14ac:dyDescent="0.6">
      <c r="AB2085" s="9"/>
    </row>
    <row r="2086" spans="28:28" x14ac:dyDescent="0.6">
      <c r="AB2086" s="9"/>
    </row>
    <row r="2087" spans="28:28" x14ac:dyDescent="0.6">
      <c r="AB2087" s="9"/>
    </row>
    <row r="2088" spans="28:28" x14ac:dyDescent="0.6">
      <c r="AB2088" s="9"/>
    </row>
    <row r="2089" spans="28:28" x14ac:dyDescent="0.6">
      <c r="AB2089" s="9"/>
    </row>
    <row r="2090" spans="28:28" x14ac:dyDescent="0.6">
      <c r="AB2090" s="9"/>
    </row>
    <row r="2091" spans="28:28" x14ac:dyDescent="0.6">
      <c r="AB2091" s="9"/>
    </row>
    <row r="2092" spans="28:28" x14ac:dyDescent="0.6">
      <c r="AB2092" s="9"/>
    </row>
    <row r="2093" spans="28:28" x14ac:dyDescent="0.6">
      <c r="AB2093" s="9"/>
    </row>
    <row r="2094" spans="28:28" x14ac:dyDescent="0.6">
      <c r="AB2094" s="9"/>
    </row>
    <row r="2095" spans="28:28" x14ac:dyDescent="0.6">
      <c r="AB2095" s="9"/>
    </row>
    <row r="2096" spans="28:28" x14ac:dyDescent="0.6">
      <c r="AB2096" s="9"/>
    </row>
    <row r="2097" spans="28:28" x14ac:dyDescent="0.6">
      <c r="AB2097" s="9"/>
    </row>
    <row r="2098" spans="28:28" x14ac:dyDescent="0.6">
      <c r="AB2098" s="9"/>
    </row>
    <row r="2099" spans="28:28" x14ac:dyDescent="0.6">
      <c r="AB2099" s="9"/>
    </row>
    <row r="2100" spans="28:28" x14ac:dyDescent="0.6">
      <c r="AB2100" s="9"/>
    </row>
    <row r="2101" spans="28:28" x14ac:dyDescent="0.6">
      <c r="AB2101" s="9"/>
    </row>
    <row r="2102" spans="28:28" x14ac:dyDescent="0.6">
      <c r="AB2102" s="9"/>
    </row>
    <row r="2103" spans="28:28" x14ac:dyDescent="0.6">
      <c r="AB2103" s="9"/>
    </row>
    <row r="2104" spans="28:28" x14ac:dyDescent="0.6">
      <c r="AB2104" s="9"/>
    </row>
    <row r="2105" spans="28:28" x14ac:dyDescent="0.6">
      <c r="AB2105" s="9"/>
    </row>
    <row r="2106" spans="28:28" x14ac:dyDescent="0.6">
      <c r="AB2106" s="9"/>
    </row>
    <row r="2107" spans="28:28" x14ac:dyDescent="0.6">
      <c r="AB2107" s="9"/>
    </row>
    <row r="2108" spans="28:28" x14ac:dyDescent="0.6">
      <c r="AB2108" s="9"/>
    </row>
    <row r="2109" spans="28:28" x14ac:dyDescent="0.6">
      <c r="AB2109" s="9"/>
    </row>
    <row r="2110" spans="28:28" x14ac:dyDescent="0.6">
      <c r="AB2110" s="9"/>
    </row>
    <row r="2111" spans="28:28" x14ac:dyDescent="0.6">
      <c r="AB2111" s="9"/>
    </row>
    <row r="2112" spans="28:28" x14ac:dyDescent="0.6">
      <c r="AB2112" s="9"/>
    </row>
    <row r="2113" spans="28:28" x14ac:dyDescent="0.6">
      <c r="AB2113" s="9"/>
    </row>
    <row r="2114" spans="28:28" x14ac:dyDescent="0.6">
      <c r="AB2114" s="9"/>
    </row>
    <row r="2115" spans="28:28" x14ac:dyDescent="0.6">
      <c r="AB2115" s="9"/>
    </row>
    <row r="2116" spans="28:28" x14ac:dyDescent="0.6">
      <c r="AB2116" s="9"/>
    </row>
    <row r="2117" spans="28:28" x14ac:dyDescent="0.6">
      <c r="AB2117" s="9"/>
    </row>
    <row r="2118" spans="28:28" x14ac:dyDescent="0.6">
      <c r="AB2118" s="9"/>
    </row>
    <row r="2119" spans="28:28" x14ac:dyDescent="0.6">
      <c r="AB2119" s="9"/>
    </row>
    <row r="2120" spans="28:28" x14ac:dyDescent="0.6">
      <c r="AB2120" s="9"/>
    </row>
    <row r="2121" spans="28:28" x14ac:dyDescent="0.6">
      <c r="AB2121" s="9"/>
    </row>
    <row r="2122" spans="28:28" x14ac:dyDescent="0.6">
      <c r="AB2122" s="9"/>
    </row>
    <row r="2123" spans="28:28" x14ac:dyDescent="0.6">
      <c r="AB2123" s="9"/>
    </row>
    <row r="2124" spans="28:28" x14ac:dyDescent="0.6">
      <c r="AB2124" s="9"/>
    </row>
    <row r="2125" spans="28:28" x14ac:dyDescent="0.6">
      <c r="AB2125" s="9"/>
    </row>
    <row r="2126" spans="28:28" x14ac:dyDescent="0.6">
      <c r="AB2126" s="9"/>
    </row>
    <row r="2127" spans="28:28" x14ac:dyDescent="0.6">
      <c r="AB2127" s="9"/>
    </row>
    <row r="2128" spans="28:28" x14ac:dyDescent="0.6">
      <c r="AB2128" s="9"/>
    </row>
    <row r="2129" spans="28:28" x14ac:dyDescent="0.6">
      <c r="AB2129" s="9"/>
    </row>
    <row r="2130" spans="28:28" x14ac:dyDescent="0.6">
      <c r="AB2130" s="9"/>
    </row>
    <row r="2131" spans="28:28" x14ac:dyDescent="0.6">
      <c r="AB2131" s="9"/>
    </row>
    <row r="2132" spans="28:28" x14ac:dyDescent="0.6">
      <c r="AB2132" s="9"/>
    </row>
    <row r="2133" spans="28:28" x14ac:dyDescent="0.6">
      <c r="AB2133" s="9"/>
    </row>
    <row r="2134" spans="28:28" x14ac:dyDescent="0.6">
      <c r="AB2134" s="9"/>
    </row>
    <row r="2135" spans="28:28" x14ac:dyDescent="0.6">
      <c r="AB2135" s="9"/>
    </row>
    <row r="2136" spans="28:28" x14ac:dyDescent="0.6">
      <c r="AB2136" s="9"/>
    </row>
    <row r="2137" spans="28:28" x14ac:dyDescent="0.6">
      <c r="AB2137" s="9"/>
    </row>
    <row r="2138" spans="28:28" x14ac:dyDescent="0.6">
      <c r="AB2138" s="9"/>
    </row>
    <row r="2139" spans="28:28" x14ac:dyDescent="0.6">
      <c r="AB2139" s="9"/>
    </row>
    <row r="2140" spans="28:28" x14ac:dyDescent="0.6">
      <c r="AB2140" s="9"/>
    </row>
    <row r="2141" spans="28:28" x14ac:dyDescent="0.6">
      <c r="AB2141" s="9"/>
    </row>
    <row r="2142" spans="28:28" x14ac:dyDescent="0.6">
      <c r="AB2142" s="9"/>
    </row>
    <row r="2143" spans="28:28" x14ac:dyDescent="0.6">
      <c r="AB2143" s="9"/>
    </row>
    <row r="2144" spans="28:28" x14ac:dyDescent="0.6">
      <c r="AB2144" s="9"/>
    </row>
    <row r="2145" spans="28:28" x14ac:dyDescent="0.6">
      <c r="AB2145" s="9"/>
    </row>
    <row r="2146" spans="28:28" x14ac:dyDescent="0.6">
      <c r="AB2146" s="9"/>
    </row>
    <row r="2147" spans="28:28" x14ac:dyDescent="0.6">
      <c r="AB2147" s="9"/>
    </row>
    <row r="2148" spans="28:28" x14ac:dyDescent="0.6">
      <c r="AB2148" s="9"/>
    </row>
    <row r="2149" spans="28:28" x14ac:dyDescent="0.6">
      <c r="AB2149" s="9"/>
    </row>
    <row r="2150" spans="28:28" x14ac:dyDescent="0.6">
      <c r="AB2150" s="9"/>
    </row>
    <row r="2151" spans="28:28" x14ac:dyDescent="0.6">
      <c r="AB2151" s="9"/>
    </row>
    <row r="2152" spans="28:28" x14ac:dyDescent="0.6">
      <c r="AB2152" s="9"/>
    </row>
    <row r="2153" spans="28:28" x14ac:dyDescent="0.6">
      <c r="AB2153" s="9"/>
    </row>
    <row r="2154" spans="28:28" x14ac:dyDescent="0.6">
      <c r="AB2154" s="9"/>
    </row>
    <row r="2155" spans="28:28" x14ac:dyDescent="0.6">
      <c r="AB2155" s="9"/>
    </row>
    <row r="2156" spans="28:28" x14ac:dyDescent="0.6">
      <c r="AB2156" s="9"/>
    </row>
    <row r="2157" spans="28:28" x14ac:dyDescent="0.6">
      <c r="AB2157" s="9"/>
    </row>
    <row r="2158" spans="28:28" x14ac:dyDescent="0.6">
      <c r="AB2158" s="9"/>
    </row>
    <row r="2159" spans="28:28" x14ac:dyDescent="0.6">
      <c r="AB2159" s="9"/>
    </row>
    <row r="2160" spans="28:28" x14ac:dyDescent="0.6">
      <c r="AB2160" s="9"/>
    </row>
    <row r="2161" spans="28:28" x14ac:dyDescent="0.6">
      <c r="AB2161" s="9"/>
    </row>
    <row r="2162" spans="28:28" x14ac:dyDescent="0.6">
      <c r="AB2162" s="9"/>
    </row>
    <row r="2163" spans="28:28" x14ac:dyDescent="0.6">
      <c r="AB2163" s="9"/>
    </row>
    <row r="2164" spans="28:28" x14ac:dyDescent="0.6">
      <c r="AB2164" s="9"/>
    </row>
    <row r="2165" spans="28:28" x14ac:dyDescent="0.6">
      <c r="AB2165" s="9"/>
    </row>
    <row r="2166" spans="28:28" x14ac:dyDescent="0.6">
      <c r="AB2166" s="9"/>
    </row>
    <row r="2167" spans="28:28" x14ac:dyDescent="0.6">
      <c r="AB2167" s="9"/>
    </row>
    <row r="2168" spans="28:28" x14ac:dyDescent="0.6">
      <c r="AB2168" s="9"/>
    </row>
    <row r="2169" spans="28:28" x14ac:dyDescent="0.6">
      <c r="AB2169" s="9"/>
    </row>
    <row r="2170" spans="28:28" x14ac:dyDescent="0.6">
      <c r="AB2170" s="9"/>
    </row>
    <row r="2171" spans="28:28" x14ac:dyDescent="0.6">
      <c r="AB2171" s="9"/>
    </row>
    <row r="2172" spans="28:28" x14ac:dyDescent="0.6">
      <c r="AB2172" s="9"/>
    </row>
    <row r="2173" spans="28:28" x14ac:dyDescent="0.6">
      <c r="AB2173" s="9"/>
    </row>
    <row r="2174" spans="28:28" x14ac:dyDescent="0.6">
      <c r="AB2174" s="9"/>
    </row>
    <row r="2175" spans="28:28" x14ac:dyDescent="0.6">
      <c r="AB2175" s="9"/>
    </row>
    <row r="2176" spans="28:28" x14ac:dyDescent="0.6">
      <c r="AB2176" s="9"/>
    </row>
    <row r="2177" spans="28:28" x14ac:dyDescent="0.6">
      <c r="AB2177" s="9"/>
    </row>
    <row r="2178" spans="28:28" x14ac:dyDescent="0.6">
      <c r="AB2178" s="9"/>
    </row>
    <row r="2179" spans="28:28" x14ac:dyDescent="0.6">
      <c r="AB2179" s="9"/>
    </row>
    <row r="2180" spans="28:28" x14ac:dyDescent="0.6">
      <c r="AB2180" s="9"/>
    </row>
    <row r="2181" spans="28:28" x14ac:dyDescent="0.6">
      <c r="AB2181" s="9"/>
    </row>
    <row r="2182" spans="28:28" x14ac:dyDescent="0.6">
      <c r="AB2182" s="9"/>
    </row>
    <row r="2183" spans="28:28" x14ac:dyDescent="0.6">
      <c r="AB2183" s="9"/>
    </row>
    <row r="2184" spans="28:28" x14ac:dyDescent="0.6">
      <c r="AB2184" s="9"/>
    </row>
    <row r="2185" spans="28:28" x14ac:dyDescent="0.6">
      <c r="AB2185" s="9"/>
    </row>
    <row r="2186" spans="28:28" x14ac:dyDescent="0.6">
      <c r="AB2186" s="9"/>
    </row>
    <row r="2187" spans="28:28" x14ac:dyDescent="0.6">
      <c r="AB2187" s="9"/>
    </row>
    <row r="2188" spans="28:28" x14ac:dyDescent="0.6">
      <c r="AB2188" s="9"/>
    </row>
    <row r="2189" spans="28:28" x14ac:dyDescent="0.6">
      <c r="AB2189" s="9"/>
    </row>
    <row r="2190" spans="28:28" x14ac:dyDescent="0.6">
      <c r="AB2190" s="9"/>
    </row>
    <row r="2191" spans="28:28" x14ac:dyDescent="0.6">
      <c r="AB2191" s="9"/>
    </row>
    <row r="2192" spans="28:28" x14ac:dyDescent="0.6">
      <c r="AB2192" s="9"/>
    </row>
    <row r="2193" spans="28:28" x14ac:dyDescent="0.6">
      <c r="AB2193" s="9"/>
    </row>
    <row r="2194" spans="28:28" x14ac:dyDescent="0.6">
      <c r="AB2194" s="9"/>
    </row>
    <row r="2195" spans="28:28" x14ac:dyDescent="0.6">
      <c r="AB2195" s="9"/>
    </row>
    <row r="2196" spans="28:28" x14ac:dyDescent="0.6">
      <c r="AB2196" s="9"/>
    </row>
    <row r="2197" spans="28:28" x14ac:dyDescent="0.6">
      <c r="AB2197" s="9"/>
    </row>
    <row r="2198" spans="28:28" x14ac:dyDescent="0.6">
      <c r="AB2198" s="9"/>
    </row>
    <row r="2199" spans="28:28" x14ac:dyDescent="0.6">
      <c r="AB2199" s="9"/>
    </row>
    <row r="2200" spans="28:28" x14ac:dyDescent="0.6">
      <c r="AB2200" s="9"/>
    </row>
    <row r="2201" spans="28:28" x14ac:dyDescent="0.6">
      <c r="AB2201" s="9"/>
    </row>
    <row r="2202" spans="28:28" x14ac:dyDescent="0.6">
      <c r="AB2202" s="9"/>
    </row>
    <row r="2203" spans="28:28" x14ac:dyDescent="0.6">
      <c r="AB2203" s="9"/>
    </row>
    <row r="2204" spans="28:28" x14ac:dyDescent="0.6">
      <c r="AB2204" s="9"/>
    </row>
    <row r="2205" spans="28:28" x14ac:dyDescent="0.6">
      <c r="AB2205" s="9"/>
    </row>
    <row r="2206" spans="28:28" x14ac:dyDescent="0.6">
      <c r="AB2206" s="9"/>
    </row>
    <row r="2207" spans="28:28" x14ac:dyDescent="0.6">
      <c r="AB2207" s="9"/>
    </row>
    <row r="2208" spans="28:28" x14ac:dyDescent="0.6">
      <c r="AB2208" s="9"/>
    </row>
    <row r="2209" spans="28:28" x14ac:dyDescent="0.6">
      <c r="AB2209" s="9"/>
    </row>
    <row r="2210" spans="28:28" x14ac:dyDescent="0.6">
      <c r="AB2210" s="9"/>
    </row>
    <row r="2211" spans="28:28" x14ac:dyDescent="0.6">
      <c r="AB2211" s="9"/>
    </row>
    <row r="2212" spans="28:28" x14ac:dyDescent="0.6">
      <c r="AB2212" s="9"/>
    </row>
    <row r="2213" spans="28:28" x14ac:dyDescent="0.6">
      <c r="AB2213" s="9"/>
    </row>
    <row r="2214" spans="28:28" x14ac:dyDescent="0.6">
      <c r="AB2214" s="9"/>
    </row>
    <row r="2215" spans="28:28" x14ac:dyDescent="0.6">
      <c r="AB2215" s="9"/>
    </row>
    <row r="2216" spans="28:28" x14ac:dyDescent="0.6">
      <c r="AB2216" s="9"/>
    </row>
    <row r="2217" spans="28:28" x14ac:dyDescent="0.6">
      <c r="AB2217" s="9"/>
    </row>
    <row r="2218" spans="28:28" x14ac:dyDescent="0.6">
      <c r="AB2218" s="9"/>
    </row>
    <row r="2219" spans="28:28" x14ac:dyDescent="0.6">
      <c r="AB2219" s="9"/>
    </row>
    <row r="2220" spans="28:28" x14ac:dyDescent="0.6">
      <c r="AB2220" s="9"/>
    </row>
    <row r="2221" spans="28:28" x14ac:dyDescent="0.6">
      <c r="AB2221" s="9"/>
    </row>
    <row r="2222" spans="28:28" x14ac:dyDescent="0.6">
      <c r="AB2222" s="9"/>
    </row>
    <row r="2223" spans="28:28" x14ac:dyDescent="0.6">
      <c r="AB2223" s="9"/>
    </row>
    <row r="2224" spans="28:28" x14ac:dyDescent="0.6">
      <c r="AB2224" s="9"/>
    </row>
    <row r="2225" spans="28:28" x14ac:dyDescent="0.6">
      <c r="AB2225" s="9"/>
    </row>
    <row r="2226" spans="28:28" x14ac:dyDescent="0.6">
      <c r="AB2226" s="9"/>
    </row>
    <row r="2227" spans="28:28" x14ac:dyDescent="0.6">
      <c r="AB2227" s="9"/>
    </row>
    <row r="2228" spans="28:28" x14ac:dyDescent="0.6">
      <c r="AB2228" s="9"/>
    </row>
    <row r="2229" spans="28:28" x14ac:dyDescent="0.6">
      <c r="AB2229" s="9"/>
    </row>
    <row r="2230" spans="28:28" x14ac:dyDescent="0.6">
      <c r="AB2230" s="9"/>
    </row>
    <row r="2231" spans="28:28" x14ac:dyDescent="0.6">
      <c r="AB2231" s="9"/>
    </row>
    <row r="2232" spans="28:28" x14ac:dyDescent="0.6">
      <c r="AB2232" s="9"/>
    </row>
    <row r="2233" spans="28:28" x14ac:dyDescent="0.6">
      <c r="AB2233" s="9"/>
    </row>
    <row r="2234" spans="28:28" x14ac:dyDescent="0.6">
      <c r="AB2234" s="9"/>
    </row>
    <row r="2235" spans="28:28" x14ac:dyDescent="0.6">
      <c r="AB2235" s="9"/>
    </row>
    <row r="2236" spans="28:28" x14ac:dyDescent="0.6">
      <c r="AB2236" s="9"/>
    </row>
    <row r="2237" spans="28:28" x14ac:dyDescent="0.6">
      <c r="AB2237" s="9"/>
    </row>
    <row r="2238" spans="28:28" x14ac:dyDescent="0.6">
      <c r="AB2238" s="9"/>
    </row>
    <row r="2239" spans="28:28" x14ac:dyDescent="0.6">
      <c r="AB2239" s="9"/>
    </row>
    <row r="2240" spans="28:28" x14ac:dyDescent="0.6">
      <c r="AB2240" s="9"/>
    </row>
    <row r="2241" spans="28:28" x14ac:dyDescent="0.6">
      <c r="AB2241" s="9"/>
    </row>
    <row r="2242" spans="28:28" x14ac:dyDescent="0.6">
      <c r="AB2242" s="9"/>
    </row>
    <row r="2243" spans="28:28" x14ac:dyDescent="0.6">
      <c r="AB2243" s="9"/>
    </row>
    <row r="2244" spans="28:28" x14ac:dyDescent="0.6">
      <c r="AB2244" s="9"/>
    </row>
    <row r="2245" spans="28:28" x14ac:dyDescent="0.6">
      <c r="AB2245" s="9"/>
    </row>
    <row r="2246" spans="28:28" x14ac:dyDescent="0.6">
      <c r="AB2246" s="9"/>
    </row>
    <row r="2247" spans="28:28" x14ac:dyDescent="0.6">
      <c r="AB2247" s="9"/>
    </row>
    <row r="2248" spans="28:28" x14ac:dyDescent="0.6">
      <c r="AB2248" s="9"/>
    </row>
    <row r="2249" spans="28:28" x14ac:dyDescent="0.6">
      <c r="AB2249" s="9"/>
    </row>
    <row r="2250" spans="28:28" x14ac:dyDescent="0.6">
      <c r="AB2250" s="9"/>
    </row>
    <row r="2251" spans="28:28" x14ac:dyDescent="0.6">
      <c r="AB2251" s="9"/>
    </row>
    <row r="2252" spans="28:28" x14ac:dyDescent="0.6">
      <c r="AB2252" s="9"/>
    </row>
    <row r="2253" spans="28:28" x14ac:dyDescent="0.6">
      <c r="AB2253" s="9"/>
    </row>
    <row r="2254" spans="28:28" x14ac:dyDescent="0.6">
      <c r="AB2254" s="9"/>
    </row>
    <row r="2255" spans="28:28" x14ac:dyDescent="0.6">
      <c r="AB2255" s="9"/>
    </row>
    <row r="2256" spans="28:28" x14ac:dyDescent="0.6">
      <c r="AB2256" s="9"/>
    </row>
    <row r="2257" spans="28:28" x14ac:dyDescent="0.6">
      <c r="AB2257" s="9"/>
    </row>
    <row r="2258" spans="28:28" x14ac:dyDescent="0.6">
      <c r="AB2258" s="9"/>
    </row>
    <row r="2259" spans="28:28" x14ac:dyDescent="0.6">
      <c r="AB2259" s="9"/>
    </row>
    <row r="2260" spans="28:28" x14ac:dyDescent="0.6">
      <c r="AB2260" s="9"/>
    </row>
    <row r="2261" spans="28:28" x14ac:dyDescent="0.6">
      <c r="AB2261" s="9"/>
    </row>
    <row r="2262" spans="28:28" x14ac:dyDescent="0.6">
      <c r="AB2262" s="9"/>
    </row>
    <row r="2263" spans="28:28" x14ac:dyDescent="0.6">
      <c r="AB2263" s="9"/>
    </row>
    <row r="2264" spans="28:28" x14ac:dyDescent="0.6">
      <c r="AB2264" s="9"/>
    </row>
    <row r="2265" spans="28:28" x14ac:dyDescent="0.6">
      <c r="AB2265" s="9"/>
    </row>
    <row r="2266" spans="28:28" x14ac:dyDescent="0.6">
      <c r="AB2266" s="9"/>
    </row>
    <row r="2267" spans="28:28" x14ac:dyDescent="0.6">
      <c r="AB2267" s="9"/>
    </row>
    <row r="2268" spans="28:28" x14ac:dyDescent="0.6">
      <c r="AB2268" s="9"/>
    </row>
    <row r="2269" spans="28:28" x14ac:dyDescent="0.6">
      <c r="AB2269" s="9"/>
    </row>
    <row r="2270" spans="28:28" x14ac:dyDescent="0.6">
      <c r="AB2270" s="9"/>
    </row>
    <row r="2271" spans="28:28" x14ac:dyDescent="0.6">
      <c r="AB2271" s="9"/>
    </row>
    <row r="2272" spans="28:28" x14ac:dyDescent="0.6">
      <c r="AB2272" s="9"/>
    </row>
    <row r="2273" spans="28:28" x14ac:dyDescent="0.6">
      <c r="AB2273" s="9"/>
    </row>
    <row r="2274" spans="28:28" x14ac:dyDescent="0.6">
      <c r="AB2274" s="9"/>
    </row>
    <row r="2275" spans="28:28" x14ac:dyDescent="0.6">
      <c r="AB2275" s="9"/>
    </row>
    <row r="2276" spans="28:28" x14ac:dyDescent="0.6">
      <c r="AB2276" s="9"/>
    </row>
    <row r="2277" spans="28:28" x14ac:dyDescent="0.6">
      <c r="AB2277" s="9"/>
    </row>
    <row r="2278" spans="28:28" x14ac:dyDescent="0.6">
      <c r="AB2278" s="9"/>
    </row>
    <row r="2279" spans="28:28" x14ac:dyDescent="0.6">
      <c r="AB2279" s="9"/>
    </row>
    <row r="2280" spans="28:28" x14ac:dyDescent="0.6">
      <c r="AB2280" s="9"/>
    </row>
    <row r="2281" spans="28:28" x14ac:dyDescent="0.6">
      <c r="AB2281" s="9"/>
    </row>
    <row r="2282" spans="28:28" x14ac:dyDescent="0.6">
      <c r="AB2282" s="9"/>
    </row>
    <row r="2283" spans="28:28" x14ac:dyDescent="0.6">
      <c r="AB2283" s="9"/>
    </row>
    <row r="2284" spans="28:28" x14ac:dyDescent="0.6">
      <c r="AB2284" s="9"/>
    </row>
    <row r="2285" spans="28:28" x14ac:dyDescent="0.6">
      <c r="AB2285" s="9"/>
    </row>
    <row r="2286" spans="28:28" x14ac:dyDescent="0.6">
      <c r="AB2286" s="9"/>
    </row>
    <row r="2287" spans="28:28" x14ac:dyDescent="0.6">
      <c r="AB2287" s="9"/>
    </row>
    <row r="2288" spans="28:28" x14ac:dyDescent="0.6">
      <c r="AB2288" s="9"/>
    </row>
    <row r="2289" spans="28:28" x14ac:dyDescent="0.6">
      <c r="AB2289" s="9"/>
    </row>
    <row r="2290" spans="28:28" x14ac:dyDescent="0.6">
      <c r="AB2290" s="9"/>
    </row>
    <row r="2291" spans="28:28" x14ac:dyDescent="0.6">
      <c r="AB2291" s="9"/>
    </row>
    <row r="2292" spans="28:28" x14ac:dyDescent="0.6">
      <c r="AB2292" s="9"/>
    </row>
    <row r="2293" spans="28:28" x14ac:dyDescent="0.6">
      <c r="AB2293" s="9"/>
    </row>
    <row r="2294" spans="28:28" x14ac:dyDescent="0.6">
      <c r="AB2294" s="9"/>
    </row>
    <row r="2295" spans="28:28" x14ac:dyDescent="0.6">
      <c r="AB2295" s="9"/>
    </row>
    <row r="2296" spans="28:28" x14ac:dyDescent="0.6">
      <c r="AB2296" s="9"/>
    </row>
    <row r="2297" spans="28:28" x14ac:dyDescent="0.6">
      <c r="AB2297" s="9"/>
    </row>
    <row r="2298" spans="28:28" x14ac:dyDescent="0.6">
      <c r="AB2298" s="9"/>
    </row>
    <row r="2299" spans="28:28" x14ac:dyDescent="0.6">
      <c r="AB2299" s="9"/>
    </row>
    <row r="2300" spans="28:28" x14ac:dyDescent="0.6">
      <c r="AB2300" s="9"/>
    </row>
    <row r="2301" spans="28:28" x14ac:dyDescent="0.6">
      <c r="AB2301" s="9"/>
    </row>
    <row r="2302" spans="28:28" x14ac:dyDescent="0.6">
      <c r="AB2302" s="9"/>
    </row>
    <row r="2303" spans="28:28" x14ac:dyDescent="0.6">
      <c r="AB2303" s="9"/>
    </row>
    <row r="2304" spans="28:28" x14ac:dyDescent="0.6">
      <c r="AB2304" s="9"/>
    </row>
    <row r="2305" spans="28:28" x14ac:dyDescent="0.6">
      <c r="AB2305" s="9"/>
    </row>
    <row r="2306" spans="28:28" x14ac:dyDescent="0.6">
      <c r="AB2306" s="9"/>
    </row>
    <row r="2307" spans="28:28" x14ac:dyDescent="0.6">
      <c r="AB2307" s="9"/>
    </row>
    <row r="2308" spans="28:28" x14ac:dyDescent="0.6">
      <c r="AB2308" s="9"/>
    </row>
    <row r="2309" spans="28:28" x14ac:dyDescent="0.6">
      <c r="AB2309" s="9"/>
    </row>
    <row r="2310" spans="28:28" x14ac:dyDescent="0.6">
      <c r="AB2310" s="9"/>
    </row>
    <row r="2311" spans="28:28" x14ac:dyDescent="0.6">
      <c r="AB2311" s="9"/>
    </row>
    <row r="2312" spans="28:28" x14ac:dyDescent="0.6">
      <c r="AB2312" s="9"/>
    </row>
    <row r="2313" spans="28:28" x14ac:dyDescent="0.6">
      <c r="AB2313" s="9"/>
    </row>
    <row r="2314" spans="28:28" x14ac:dyDescent="0.6">
      <c r="AB2314" s="9"/>
    </row>
    <row r="2315" spans="28:28" x14ac:dyDescent="0.6">
      <c r="AB2315" s="9"/>
    </row>
    <row r="2316" spans="28:28" x14ac:dyDescent="0.6">
      <c r="AB2316" s="9"/>
    </row>
    <row r="2317" spans="28:28" x14ac:dyDescent="0.6">
      <c r="AB2317" s="9"/>
    </row>
    <row r="2318" spans="28:28" x14ac:dyDescent="0.6">
      <c r="AB2318" s="9"/>
    </row>
    <row r="2319" spans="28:28" x14ac:dyDescent="0.6">
      <c r="AB2319" s="9"/>
    </row>
    <row r="2320" spans="28:28" x14ac:dyDescent="0.6">
      <c r="AB2320" s="9"/>
    </row>
    <row r="2321" spans="28:28" x14ac:dyDescent="0.6">
      <c r="AB2321" s="9"/>
    </row>
    <row r="2322" spans="28:28" x14ac:dyDescent="0.6">
      <c r="AB2322" s="9"/>
    </row>
    <row r="2323" spans="28:28" x14ac:dyDescent="0.6">
      <c r="AB2323" s="9"/>
    </row>
    <row r="2324" spans="28:28" x14ac:dyDescent="0.6">
      <c r="AB2324" s="9"/>
    </row>
    <row r="2325" spans="28:28" x14ac:dyDescent="0.6">
      <c r="AB2325" s="9"/>
    </row>
    <row r="2326" spans="28:28" x14ac:dyDescent="0.6">
      <c r="AB2326" s="9"/>
    </row>
    <row r="2327" spans="28:28" x14ac:dyDescent="0.6">
      <c r="AB2327" s="9"/>
    </row>
    <row r="2328" spans="28:28" x14ac:dyDescent="0.6">
      <c r="AB2328" s="9"/>
    </row>
    <row r="2329" spans="28:28" x14ac:dyDescent="0.6">
      <c r="AB2329" s="9"/>
    </row>
    <row r="2330" spans="28:28" x14ac:dyDescent="0.6">
      <c r="AB2330" s="9"/>
    </row>
    <row r="2331" spans="28:28" x14ac:dyDescent="0.6">
      <c r="AB2331" s="9"/>
    </row>
    <row r="2332" spans="28:28" x14ac:dyDescent="0.6">
      <c r="AB2332" s="9"/>
    </row>
    <row r="2333" spans="28:28" x14ac:dyDescent="0.6">
      <c r="AB2333" s="9"/>
    </row>
    <row r="2334" spans="28:28" x14ac:dyDescent="0.6">
      <c r="AB2334" s="9"/>
    </row>
    <row r="2335" spans="28:28" x14ac:dyDescent="0.6">
      <c r="AB2335" s="9"/>
    </row>
    <row r="2336" spans="28:28" x14ac:dyDescent="0.6">
      <c r="AB2336" s="9"/>
    </row>
    <row r="2337" spans="28:28" x14ac:dyDescent="0.6">
      <c r="AB2337" s="9"/>
    </row>
    <row r="2338" spans="28:28" x14ac:dyDescent="0.6">
      <c r="AB2338" s="9"/>
    </row>
    <row r="2339" spans="28:28" x14ac:dyDescent="0.6">
      <c r="AB2339" s="9"/>
    </row>
    <row r="2340" spans="28:28" x14ac:dyDescent="0.6">
      <c r="AB2340" s="9"/>
    </row>
    <row r="2341" spans="28:28" x14ac:dyDescent="0.6">
      <c r="AB2341" s="9"/>
    </row>
    <row r="2342" spans="28:28" x14ac:dyDescent="0.6">
      <c r="AB2342" s="9"/>
    </row>
    <row r="2343" spans="28:28" x14ac:dyDescent="0.6">
      <c r="AB2343" s="9"/>
    </row>
    <row r="2344" spans="28:28" x14ac:dyDescent="0.6">
      <c r="AB2344" s="9"/>
    </row>
    <row r="2345" spans="28:28" x14ac:dyDescent="0.6">
      <c r="AB2345" s="9"/>
    </row>
    <row r="2346" spans="28:28" x14ac:dyDescent="0.6">
      <c r="AB2346" s="9"/>
    </row>
    <row r="2347" spans="28:28" x14ac:dyDescent="0.6">
      <c r="AB2347" s="9"/>
    </row>
    <row r="2348" spans="28:28" x14ac:dyDescent="0.6">
      <c r="AB2348" s="9"/>
    </row>
    <row r="2349" spans="28:28" x14ac:dyDescent="0.6">
      <c r="AB2349" s="9"/>
    </row>
    <row r="2350" spans="28:28" x14ac:dyDescent="0.6">
      <c r="AB2350" s="9"/>
    </row>
    <row r="2351" spans="28:28" x14ac:dyDescent="0.6">
      <c r="AB2351" s="9"/>
    </row>
    <row r="2352" spans="28:28" x14ac:dyDescent="0.6">
      <c r="AB2352" s="9"/>
    </row>
    <row r="2353" spans="28:28" x14ac:dyDescent="0.6">
      <c r="AB2353" s="9"/>
    </row>
    <row r="2354" spans="28:28" x14ac:dyDescent="0.6">
      <c r="AB2354" s="9"/>
    </row>
    <row r="2355" spans="28:28" x14ac:dyDescent="0.6">
      <c r="AB2355" s="9"/>
    </row>
    <row r="2356" spans="28:28" x14ac:dyDescent="0.6">
      <c r="AB2356" s="9"/>
    </row>
    <row r="2357" spans="28:28" x14ac:dyDescent="0.6">
      <c r="AB2357" s="9"/>
    </row>
    <row r="2358" spans="28:28" x14ac:dyDescent="0.6">
      <c r="AB2358" s="9"/>
    </row>
    <row r="2359" spans="28:28" x14ac:dyDescent="0.6">
      <c r="AB2359" s="9"/>
    </row>
    <row r="2360" spans="28:28" x14ac:dyDescent="0.6">
      <c r="AB2360" s="9"/>
    </row>
    <row r="2361" spans="28:28" x14ac:dyDescent="0.6">
      <c r="AB2361" s="9"/>
    </row>
    <row r="2362" spans="28:28" x14ac:dyDescent="0.6">
      <c r="AB2362" s="9"/>
    </row>
    <row r="2363" spans="28:28" x14ac:dyDescent="0.6">
      <c r="AB2363" s="9"/>
    </row>
    <row r="2364" spans="28:28" x14ac:dyDescent="0.6">
      <c r="AB2364" s="9"/>
    </row>
    <row r="2365" spans="28:28" x14ac:dyDescent="0.6">
      <c r="AB2365" s="9"/>
    </row>
    <row r="2366" spans="28:28" x14ac:dyDescent="0.6">
      <c r="AB2366" s="9"/>
    </row>
    <row r="2367" spans="28:28" x14ac:dyDescent="0.6">
      <c r="AB2367" s="9"/>
    </row>
    <row r="2368" spans="28:28" x14ac:dyDescent="0.6">
      <c r="AB2368" s="9"/>
    </row>
    <row r="2369" spans="28:28" x14ac:dyDescent="0.6">
      <c r="AB2369" s="9"/>
    </row>
    <row r="2370" spans="28:28" x14ac:dyDescent="0.6">
      <c r="AB2370" s="9"/>
    </row>
    <row r="2371" spans="28:28" x14ac:dyDescent="0.6">
      <c r="AB2371" s="9"/>
    </row>
    <row r="2372" spans="28:28" x14ac:dyDescent="0.6">
      <c r="AB2372" s="9"/>
    </row>
    <row r="2373" spans="28:28" x14ac:dyDescent="0.6">
      <c r="AB2373" s="9"/>
    </row>
    <row r="2374" spans="28:28" x14ac:dyDescent="0.6">
      <c r="AB2374" s="9"/>
    </row>
    <row r="2375" spans="28:28" x14ac:dyDescent="0.6">
      <c r="AB2375" s="9"/>
    </row>
    <row r="2376" spans="28:28" x14ac:dyDescent="0.6">
      <c r="AB2376" s="9"/>
    </row>
    <row r="2377" spans="28:28" x14ac:dyDescent="0.6">
      <c r="AB2377" s="9"/>
    </row>
    <row r="2378" spans="28:28" x14ac:dyDescent="0.6">
      <c r="AB2378" s="9"/>
    </row>
    <row r="2379" spans="28:28" x14ac:dyDescent="0.6">
      <c r="AB2379" s="9"/>
    </row>
    <row r="2380" spans="28:28" x14ac:dyDescent="0.6">
      <c r="AB2380" s="9"/>
    </row>
    <row r="2381" spans="28:28" x14ac:dyDescent="0.6">
      <c r="AB2381" s="9"/>
    </row>
    <row r="2382" spans="28:28" x14ac:dyDescent="0.6">
      <c r="AB2382" s="9"/>
    </row>
    <row r="2383" spans="28:28" x14ac:dyDescent="0.6">
      <c r="AB2383" s="9"/>
    </row>
    <row r="2384" spans="28:28" x14ac:dyDescent="0.6">
      <c r="AB2384" s="9"/>
    </row>
    <row r="2385" spans="28:28" x14ac:dyDescent="0.6">
      <c r="AB2385" s="9"/>
    </row>
    <row r="2386" spans="28:28" x14ac:dyDescent="0.6">
      <c r="AB2386" s="9"/>
    </row>
    <row r="2387" spans="28:28" x14ac:dyDescent="0.6">
      <c r="AB2387" s="9"/>
    </row>
    <row r="2388" spans="28:28" x14ac:dyDescent="0.6">
      <c r="AB2388" s="9"/>
    </row>
    <row r="2389" spans="28:28" x14ac:dyDescent="0.6">
      <c r="AB2389" s="9"/>
    </row>
    <row r="2390" spans="28:28" x14ac:dyDescent="0.6">
      <c r="AB2390" s="9"/>
    </row>
    <row r="2391" spans="28:28" x14ac:dyDescent="0.6">
      <c r="AB2391" s="9"/>
    </row>
    <row r="2392" spans="28:28" x14ac:dyDescent="0.6">
      <c r="AB2392" s="9"/>
    </row>
    <row r="2393" spans="28:28" x14ac:dyDescent="0.6">
      <c r="AB2393" s="9"/>
    </row>
    <row r="2394" spans="28:28" x14ac:dyDescent="0.6">
      <c r="AB2394" s="9"/>
    </row>
    <row r="2395" spans="28:28" x14ac:dyDescent="0.6">
      <c r="AB2395" s="9"/>
    </row>
    <row r="2396" spans="28:28" x14ac:dyDescent="0.6">
      <c r="AB2396" s="9"/>
    </row>
    <row r="2397" spans="28:28" x14ac:dyDescent="0.6">
      <c r="AB2397" s="9"/>
    </row>
    <row r="2398" spans="28:28" x14ac:dyDescent="0.6">
      <c r="AB2398" s="9"/>
    </row>
    <row r="2399" spans="28:28" x14ac:dyDescent="0.6">
      <c r="AB2399" s="9"/>
    </row>
    <row r="2400" spans="28:28" x14ac:dyDescent="0.6">
      <c r="AB2400" s="9"/>
    </row>
    <row r="2401" spans="28:28" x14ac:dyDescent="0.6">
      <c r="AB2401" s="9"/>
    </row>
    <row r="2402" spans="28:28" x14ac:dyDescent="0.6">
      <c r="AB2402" s="9"/>
    </row>
    <row r="2403" spans="28:28" x14ac:dyDescent="0.6">
      <c r="AB2403" s="9"/>
    </row>
    <row r="2404" spans="28:28" x14ac:dyDescent="0.6">
      <c r="AB2404" s="9"/>
    </row>
    <row r="2405" spans="28:28" x14ac:dyDescent="0.6">
      <c r="AB2405" s="9"/>
    </row>
    <row r="2406" spans="28:28" x14ac:dyDescent="0.6">
      <c r="AB2406" s="9"/>
    </row>
    <row r="2407" spans="28:28" x14ac:dyDescent="0.6">
      <c r="AB2407" s="9"/>
    </row>
    <row r="2408" spans="28:28" x14ac:dyDescent="0.6">
      <c r="AB2408" s="9"/>
    </row>
    <row r="2409" spans="28:28" x14ac:dyDescent="0.6">
      <c r="AB2409" s="9"/>
    </row>
    <row r="2410" spans="28:28" x14ac:dyDescent="0.6">
      <c r="AB2410" s="9"/>
    </row>
    <row r="2411" spans="28:28" x14ac:dyDescent="0.6">
      <c r="AB2411" s="9"/>
    </row>
    <row r="2412" spans="28:28" x14ac:dyDescent="0.6">
      <c r="AB2412" s="9"/>
    </row>
    <row r="2413" spans="28:28" x14ac:dyDescent="0.6">
      <c r="AB2413" s="9"/>
    </row>
    <row r="2414" spans="28:28" x14ac:dyDescent="0.6">
      <c r="AB2414" s="9"/>
    </row>
    <row r="2415" spans="28:28" x14ac:dyDescent="0.6">
      <c r="AB2415" s="9"/>
    </row>
    <row r="2416" spans="28:28" x14ac:dyDescent="0.6">
      <c r="AB2416" s="9"/>
    </row>
    <row r="2417" spans="28:28" x14ac:dyDescent="0.6">
      <c r="AB2417" s="9"/>
    </row>
    <row r="2418" spans="28:28" x14ac:dyDescent="0.6">
      <c r="AB2418" s="9"/>
    </row>
    <row r="2419" spans="28:28" x14ac:dyDescent="0.6">
      <c r="AB2419" s="9"/>
    </row>
    <row r="2420" spans="28:28" x14ac:dyDescent="0.6">
      <c r="AB2420" s="9"/>
    </row>
    <row r="2421" spans="28:28" x14ac:dyDescent="0.6">
      <c r="AB2421" s="9"/>
    </row>
    <row r="2422" spans="28:28" x14ac:dyDescent="0.6">
      <c r="AB2422" s="9"/>
    </row>
    <row r="2423" spans="28:28" x14ac:dyDescent="0.6">
      <c r="AB2423" s="9"/>
    </row>
    <row r="2424" spans="28:28" x14ac:dyDescent="0.6">
      <c r="AB2424" s="9"/>
    </row>
    <row r="2425" spans="28:28" x14ac:dyDescent="0.6">
      <c r="AB2425" s="9"/>
    </row>
    <row r="2426" spans="28:28" x14ac:dyDescent="0.6">
      <c r="AB2426" s="9"/>
    </row>
    <row r="2427" spans="28:28" x14ac:dyDescent="0.6">
      <c r="AB2427" s="9"/>
    </row>
    <row r="2428" spans="28:28" x14ac:dyDescent="0.6">
      <c r="AB2428" s="9"/>
    </row>
    <row r="2429" spans="28:28" x14ac:dyDescent="0.6">
      <c r="AB2429" s="9"/>
    </row>
    <row r="2430" spans="28:28" x14ac:dyDescent="0.6">
      <c r="AB2430" s="9"/>
    </row>
    <row r="2431" spans="28:28" x14ac:dyDescent="0.6">
      <c r="AB2431" s="9"/>
    </row>
    <row r="2432" spans="28:28" x14ac:dyDescent="0.6">
      <c r="AB2432" s="9"/>
    </row>
    <row r="2433" spans="28:28" x14ac:dyDescent="0.6">
      <c r="AB2433" s="9"/>
    </row>
    <row r="2434" spans="28:28" x14ac:dyDescent="0.6">
      <c r="AB2434" s="9"/>
    </row>
    <row r="2435" spans="28:28" x14ac:dyDescent="0.6">
      <c r="AB2435" s="9"/>
    </row>
    <row r="2436" spans="28:28" x14ac:dyDescent="0.6">
      <c r="AB2436" s="9"/>
    </row>
    <row r="2437" spans="28:28" x14ac:dyDescent="0.6">
      <c r="AB2437" s="9"/>
    </row>
    <row r="2438" spans="28:28" x14ac:dyDescent="0.6">
      <c r="AB2438" s="9"/>
    </row>
    <row r="2439" spans="28:28" x14ac:dyDescent="0.6">
      <c r="AB2439" s="9"/>
    </row>
    <row r="2440" spans="28:28" x14ac:dyDescent="0.6">
      <c r="AB2440" s="9"/>
    </row>
    <row r="2441" spans="28:28" x14ac:dyDescent="0.6">
      <c r="AB2441" s="9"/>
    </row>
    <row r="2442" spans="28:28" x14ac:dyDescent="0.6">
      <c r="AB2442" s="9"/>
    </row>
    <row r="2443" spans="28:28" x14ac:dyDescent="0.6">
      <c r="AB2443" s="9"/>
    </row>
    <row r="2444" spans="28:28" x14ac:dyDescent="0.6">
      <c r="AB2444" s="9"/>
    </row>
    <row r="2445" spans="28:28" x14ac:dyDescent="0.6">
      <c r="AB2445" s="9"/>
    </row>
    <row r="2446" spans="28:28" x14ac:dyDescent="0.6">
      <c r="AB2446" s="9"/>
    </row>
    <row r="2447" spans="28:28" x14ac:dyDescent="0.6">
      <c r="AB2447" s="9"/>
    </row>
    <row r="2448" spans="28:28" x14ac:dyDescent="0.6">
      <c r="AB2448" s="9"/>
    </row>
    <row r="2449" spans="28:28" x14ac:dyDescent="0.6">
      <c r="AB2449" s="9"/>
    </row>
    <row r="2450" spans="28:28" x14ac:dyDescent="0.6">
      <c r="AB2450" s="9"/>
    </row>
    <row r="2451" spans="28:28" x14ac:dyDescent="0.6">
      <c r="AB2451" s="9"/>
    </row>
    <row r="2452" spans="28:28" x14ac:dyDescent="0.6">
      <c r="AB2452" s="9"/>
    </row>
    <row r="2453" spans="28:28" x14ac:dyDescent="0.6">
      <c r="AB2453" s="9"/>
    </row>
    <row r="2454" spans="28:28" x14ac:dyDescent="0.6">
      <c r="AB2454" s="9"/>
    </row>
    <row r="2455" spans="28:28" x14ac:dyDescent="0.6">
      <c r="AB2455" s="9"/>
    </row>
    <row r="2456" spans="28:28" x14ac:dyDescent="0.6">
      <c r="AB2456" s="9"/>
    </row>
    <row r="2457" spans="28:28" x14ac:dyDescent="0.6">
      <c r="AB2457" s="9"/>
    </row>
    <row r="2458" spans="28:28" x14ac:dyDescent="0.6">
      <c r="AB2458" s="9"/>
    </row>
    <row r="2459" spans="28:28" x14ac:dyDescent="0.6">
      <c r="AB2459" s="9"/>
    </row>
    <row r="2460" spans="28:28" x14ac:dyDescent="0.6">
      <c r="AB2460" s="9"/>
    </row>
    <row r="2461" spans="28:28" x14ac:dyDescent="0.6">
      <c r="AB2461" s="9"/>
    </row>
    <row r="2462" spans="28:28" x14ac:dyDescent="0.6">
      <c r="AB2462" s="9"/>
    </row>
    <row r="2463" spans="28:28" x14ac:dyDescent="0.6">
      <c r="AB2463" s="9"/>
    </row>
    <row r="2464" spans="28:28" x14ac:dyDescent="0.6">
      <c r="AB2464" s="9"/>
    </row>
    <row r="2465" spans="28:28" x14ac:dyDescent="0.6">
      <c r="AB2465" s="9"/>
    </row>
    <row r="2466" spans="28:28" x14ac:dyDescent="0.6">
      <c r="AB2466" s="9"/>
    </row>
    <row r="2467" spans="28:28" x14ac:dyDescent="0.6">
      <c r="AB2467" s="9"/>
    </row>
    <row r="2468" spans="28:28" x14ac:dyDescent="0.6">
      <c r="AB2468" s="9"/>
    </row>
    <row r="2469" spans="28:28" x14ac:dyDescent="0.6">
      <c r="AB2469" s="9"/>
    </row>
    <row r="2470" spans="28:28" x14ac:dyDescent="0.6">
      <c r="AB2470" s="9"/>
    </row>
    <row r="2471" spans="28:28" x14ac:dyDescent="0.6">
      <c r="AB2471" s="9"/>
    </row>
    <row r="2472" spans="28:28" x14ac:dyDescent="0.6">
      <c r="AB2472" s="9"/>
    </row>
    <row r="2473" spans="28:28" x14ac:dyDescent="0.6">
      <c r="AB2473" s="9"/>
    </row>
    <row r="2474" spans="28:28" x14ac:dyDescent="0.6">
      <c r="AB2474" s="9"/>
    </row>
    <row r="2475" spans="28:28" x14ac:dyDescent="0.6">
      <c r="AB2475" s="9"/>
    </row>
    <row r="2476" spans="28:28" x14ac:dyDescent="0.6">
      <c r="AB2476" s="9"/>
    </row>
    <row r="2477" spans="28:28" x14ac:dyDescent="0.6">
      <c r="AB2477" s="9"/>
    </row>
    <row r="2478" spans="28:28" x14ac:dyDescent="0.6">
      <c r="AB2478" s="9"/>
    </row>
    <row r="2479" spans="28:28" x14ac:dyDescent="0.6">
      <c r="AB2479" s="9"/>
    </row>
    <row r="2480" spans="28:28" x14ac:dyDescent="0.6">
      <c r="AB2480" s="9"/>
    </row>
    <row r="2481" spans="28:28" x14ac:dyDescent="0.6">
      <c r="AB2481" s="9"/>
    </row>
    <row r="2482" spans="28:28" x14ac:dyDescent="0.6">
      <c r="AB2482" s="9"/>
    </row>
    <row r="2483" spans="28:28" x14ac:dyDescent="0.6">
      <c r="AB2483" s="9"/>
    </row>
    <row r="2484" spans="28:28" x14ac:dyDescent="0.6">
      <c r="AB2484" s="9"/>
    </row>
    <row r="2485" spans="28:28" x14ac:dyDescent="0.6">
      <c r="AB2485" s="9"/>
    </row>
    <row r="2486" spans="28:28" x14ac:dyDescent="0.6">
      <c r="AB2486" s="9"/>
    </row>
    <row r="2487" spans="28:28" x14ac:dyDescent="0.6">
      <c r="AB2487" s="9"/>
    </row>
    <row r="2488" spans="28:28" x14ac:dyDescent="0.6">
      <c r="AB2488" s="9"/>
    </row>
    <row r="2489" spans="28:28" x14ac:dyDescent="0.6">
      <c r="AB2489" s="9"/>
    </row>
    <row r="2490" spans="28:28" x14ac:dyDescent="0.6">
      <c r="AB2490" s="9"/>
    </row>
    <row r="2491" spans="28:28" x14ac:dyDescent="0.6">
      <c r="AB2491" s="9"/>
    </row>
    <row r="2492" spans="28:28" x14ac:dyDescent="0.6">
      <c r="AB2492" s="9"/>
    </row>
    <row r="2493" spans="28:28" x14ac:dyDescent="0.6">
      <c r="AB2493" s="9"/>
    </row>
    <row r="2494" spans="28:28" x14ac:dyDescent="0.6">
      <c r="AB2494" s="9"/>
    </row>
    <row r="2495" spans="28:28" x14ac:dyDescent="0.6">
      <c r="AB2495" s="9"/>
    </row>
    <row r="2496" spans="28:28" x14ac:dyDescent="0.6">
      <c r="AB2496" s="9"/>
    </row>
    <row r="2497" spans="28:28" x14ac:dyDescent="0.6">
      <c r="AB2497" s="9"/>
    </row>
    <row r="2498" spans="28:28" x14ac:dyDescent="0.6">
      <c r="AB2498" s="9"/>
    </row>
    <row r="2499" spans="28:28" x14ac:dyDescent="0.6">
      <c r="AB2499" s="9"/>
    </row>
    <row r="2500" spans="28:28" x14ac:dyDescent="0.6">
      <c r="AB2500" s="9"/>
    </row>
    <row r="2501" spans="28:28" x14ac:dyDescent="0.6">
      <c r="AB2501" s="9"/>
    </row>
    <row r="2502" spans="28:28" x14ac:dyDescent="0.6">
      <c r="AB2502" s="9"/>
    </row>
    <row r="2503" spans="28:28" x14ac:dyDescent="0.6">
      <c r="AB2503" s="9"/>
    </row>
    <row r="2504" spans="28:28" x14ac:dyDescent="0.6">
      <c r="AB2504" s="9"/>
    </row>
    <row r="2505" spans="28:28" x14ac:dyDescent="0.6">
      <c r="AB2505" s="9"/>
    </row>
    <row r="2506" spans="28:28" x14ac:dyDescent="0.6">
      <c r="AB2506" s="9"/>
    </row>
    <row r="2507" spans="28:28" x14ac:dyDescent="0.6">
      <c r="AB2507" s="9"/>
    </row>
    <row r="2508" spans="28:28" x14ac:dyDescent="0.6">
      <c r="AB2508" s="9"/>
    </row>
    <row r="2509" spans="28:28" x14ac:dyDescent="0.6">
      <c r="AB2509" s="9"/>
    </row>
    <row r="2510" spans="28:28" x14ac:dyDescent="0.6">
      <c r="AB2510" s="9"/>
    </row>
    <row r="2511" spans="28:28" x14ac:dyDescent="0.6">
      <c r="AB2511" s="9"/>
    </row>
    <row r="2512" spans="28:28" x14ac:dyDescent="0.6">
      <c r="AB2512" s="9"/>
    </row>
    <row r="2513" spans="28:28" x14ac:dyDescent="0.6">
      <c r="AB2513" s="9"/>
    </row>
    <row r="2514" spans="28:28" x14ac:dyDescent="0.6">
      <c r="AB2514" s="9"/>
    </row>
    <row r="2515" spans="28:28" x14ac:dyDescent="0.6">
      <c r="AB2515" s="9"/>
    </row>
    <row r="2516" spans="28:28" x14ac:dyDescent="0.6">
      <c r="AB2516" s="9"/>
    </row>
    <row r="2517" spans="28:28" x14ac:dyDescent="0.6">
      <c r="AB2517" s="9"/>
    </row>
    <row r="2518" spans="28:28" x14ac:dyDescent="0.6">
      <c r="AB2518" s="9"/>
    </row>
    <row r="2519" spans="28:28" x14ac:dyDescent="0.6">
      <c r="AB2519" s="9"/>
    </row>
    <row r="2520" spans="28:28" x14ac:dyDescent="0.6">
      <c r="AB2520" s="9"/>
    </row>
    <row r="2521" spans="28:28" x14ac:dyDescent="0.6">
      <c r="AB2521" s="9"/>
    </row>
    <row r="2522" spans="28:28" x14ac:dyDescent="0.6">
      <c r="AB2522" s="9"/>
    </row>
    <row r="2523" spans="28:28" x14ac:dyDescent="0.6">
      <c r="AB2523" s="9"/>
    </row>
    <row r="2524" spans="28:28" x14ac:dyDescent="0.6">
      <c r="AB2524" s="9"/>
    </row>
    <row r="2525" spans="28:28" x14ac:dyDescent="0.6">
      <c r="AB2525" s="9"/>
    </row>
    <row r="2526" spans="28:28" x14ac:dyDescent="0.6">
      <c r="AB2526" s="9"/>
    </row>
    <row r="2527" spans="28:28" x14ac:dyDescent="0.6">
      <c r="AB2527" s="9"/>
    </row>
    <row r="2528" spans="28:28" x14ac:dyDescent="0.6">
      <c r="AB2528" s="9"/>
    </row>
    <row r="2529" spans="28:28" x14ac:dyDescent="0.6">
      <c r="AB2529" s="9"/>
    </row>
    <row r="2530" spans="28:28" x14ac:dyDescent="0.6">
      <c r="AB2530" s="9"/>
    </row>
    <row r="2531" spans="28:28" x14ac:dyDescent="0.6">
      <c r="AB2531" s="9"/>
    </row>
    <row r="2532" spans="28:28" x14ac:dyDescent="0.6">
      <c r="AB2532" s="9"/>
    </row>
    <row r="2533" spans="28:28" x14ac:dyDescent="0.6">
      <c r="AB2533" s="9"/>
    </row>
    <row r="2534" spans="28:28" x14ac:dyDescent="0.6">
      <c r="AB2534" s="9"/>
    </row>
    <row r="2535" spans="28:28" x14ac:dyDescent="0.6">
      <c r="AB2535" s="9"/>
    </row>
    <row r="2536" spans="28:28" x14ac:dyDescent="0.6">
      <c r="AB2536" s="9"/>
    </row>
    <row r="2537" spans="28:28" x14ac:dyDescent="0.6">
      <c r="AB2537" s="9"/>
    </row>
    <row r="2538" spans="28:28" x14ac:dyDescent="0.6">
      <c r="AB2538" s="9"/>
    </row>
    <row r="2539" spans="28:28" x14ac:dyDescent="0.6">
      <c r="AB2539" s="9"/>
    </row>
    <row r="2540" spans="28:28" x14ac:dyDescent="0.6">
      <c r="AB2540" s="9"/>
    </row>
    <row r="2541" spans="28:28" x14ac:dyDescent="0.6">
      <c r="AB2541" s="9"/>
    </row>
    <row r="2542" spans="28:28" x14ac:dyDescent="0.6">
      <c r="AB2542" s="9"/>
    </row>
    <row r="2543" spans="28:28" x14ac:dyDescent="0.6">
      <c r="AB2543" s="9"/>
    </row>
    <row r="2544" spans="28:28" x14ac:dyDescent="0.6">
      <c r="AB2544" s="9"/>
    </row>
    <row r="2545" spans="28:28" x14ac:dyDescent="0.6">
      <c r="AB2545" s="9"/>
    </row>
    <row r="2546" spans="28:28" x14ac:dyDescent="0.6">
      <c r="AB2546" s="9"/>
    </row>
    <row r="2547" spans="28:28" x14ac:dyDescent="0.6">
      <c r="AB2547" s="9"/>
    </row>
    <row r="2548" spans="28:28" x14ac:dyDescent="0.6">
      <c r="AB2548" s="9"/>
    </row>
    <row r="2549" spans="28:28" x14ac:dyDescent="0.6">
      <c r="AB2549" s="9"/>
    </row>
    <row r="2550" spans="28:28" x14ac:dyDescent="0.6">
      <c r="AB2550" s="9"/>
    </row>
    <row r="2551" spans="28:28" x14ac:dyDescent="0.6">
      <c r="AB2551" s="9"/>
    </row>
    <row r="2552" spans="28:28" x14ac:dyDescent="0.6">
      <c r="AB2552" s="9"/>
    </row>
    <row r="2553" spans="28:28" x14ac:dyDescent="0.6">
      <c r="AB2553" s="9"/>
    </row>
    <row r="2554" spans="28:28" x14ac:dyDescent="0.6">
      <c r="AB2554" s="9"/>
    </row>
    <row r="2555" spans="28:28" x14ac:dyDescent="0.6">
      <c r="AB2555" s="9"/>
    </row>
    <row r="2556" spans="28:28" x14ac:dyDescent="0.6">
      <c r="AB2556" s="9"/>
    </row>
    <row r="2557" spans="28:28" x14ac:dyDescent="0.6">
      <c r="AB2557" s="9"/>
    </row>
    <row r="2558" spans="28:28" x14ac:dyDescent="0.6">
      <c r="AB2558" s="9"/>
    </row>
    <row r="2559" spans="28:28" x14ac:dyDescent="0.6">
      <c r="AB2559" s="9"/>
    </row>
    <row r="2560" spans="28:28" x14ac:dyDescent="0.6">
      <c r="AB2560" s="9"/>
    </row>
    <row r="2561" spans="28:28" x14ac:dyDescent="0.6">
      <c r="AB2561" s="9"/>
    </row>
    <row r="2562" spans="28:28" x14ac:dyDescent="0.6">
      <c r="AB2562" s="9"/>
    </row>
    <row r="2563" spans="28:28" x14ac:dyDescent="0.6">
      <c r="AB2563" s="9"/>
    </row>
    <row r="2564" spans="28:28" x14ac:dyDescent="0.6">
      <c r="AB2564" s="9"/>
    </row>
    <row r="2565" spans="28:28" x14ac:dyDescent="0.6">
      <c r="AB2565" s="9"/>
    </row>
    <row r="2566" spans="28:28" x14ac:dyDescent="0.6">
      <c r="AB2566" s="9"/>
    </row>
    <row r="2567" spans="28:28" x14ac:dyDescent="0.6">
      <c r="AB2567" s="9"/>
    </row>
    <row r="2568" spans="28:28" x14ac:dyDescent="0.6">
      <c r="AB2568" s="9"/>
    </row>
    <row r="2569" spans="28:28" x14ac:dyDescent="0.6">
      <c r="AB2569" s="9"/>
    </row>
    <row r="2570" spans="28:28" x14ac:dyDescent="0.6">
      <c r="AB2570" s="9"/>
    </row>
    <row r="2571" spans="28:28" x14ac:dyDescent="0.6">
      <c r="AB2571" s="9"/>
    </row>
    <row r="2572" spans="28:28" x14ac:dyDescent="0.6">
      <c r="AB2572" s="9"/>
    </row>
    <row r="2573" spans="28:28" x14ac:dyDescent="0.6">
      <c r="AB2573" s="9"/>
    </row>
    <row r="2574" spans="28:28" x14ac:dyDescent="0.6">
      <c r="AB2574" s="9"/>
    </row>
    <row r="2575" spans="28:28" x14ac:dyDescent="0.6">
      <c r="AB2575" s="9"/>
    </row>
    <row r="2576" spans="28:28" x14ac:dyDescent="0.6">
      <c r="AB2576" s="9"/>
    </row>
    <row r="2577" spans="28:28" x14ac:dyDescent="0.6">
      <c r="AB2577" s="9"/>
    </row>
    <row r="2578" spans="28:28" x14ac:dyDescent="0.6">
      <c r="AB2578" s="9"/>
    </row>
    <row r="2579" spans="28:28" x14ac:dyDescent="0.6">
      <c r="AB2579" s="9"/>
    </row>
    <row r="2580" spans="28:28" x14ac:dyDescent="0.6">
      <c r="AB2580" s="9"/>
    </row>
    <row r="2581" spans="28:28" x14ac:dyDescent="0.6">
      <c r="AB2581" s="9"/>
    </row>
    <row r="2582" spans="28:28" x14ac:dyDescent="0.6">
      <c r="AB2582" s="9"/>
    </row>
    <row r="2583" spans="28:28" x14ac:dyDescent="0.6">
      <c r="AB2583" s="9"/>
    </row>
    <row r="2584" spans="28:28" x14ac:dyDescent="0.6">
      <c r="AB2584" s="9"/>
    </row>
    <row r="2585" spans="28:28" x14ac:dyDescent="0.6">
      <c r="AB2585" s="9"/>
    </row>
    <row r="2586" spans="28:28" x14ac:dyDescent="0.6">
      <c r="AB2586" s="9"/>
    </row>
    <row r="2587" spans="28:28" x14ac:dyDescent="0.6">
      <c r="AB2587" s="9"/>
    </row>
    <row r="2588" spans="28:28" x14ac:dyDescent="0.6">
      <c r="AB2588" s="9"/>
    </row>
    <row r="2589" spans="28:28" x14ac:dyDescent="0.6">
      <c r="AB2589" s="9"/>
    </row>
    <row r="2590" spans="28:28" x14ac:dyDescent="0.6">
      <c r="AB2590" s="9"/>
    </row>
    <row r="2591" spans="28:28" x14ac:dyDescent="0.6">
      <c r="AB2591" s="9"/>
    </row>
    <row r="2592" spans="28:28" x14ac:dyDescent="0.6">
      <c r="AB2592" s="9"/>
    </row>
    <row r="2593" spans="28:28" x14ac:dyDescent="0.6">
      <c r="AB2593" s="9"/>
    </row>
    <row r="2594" spans="28:28" x14ac:dyDescent="0.6">
      <c r="AB2594" s="9"/>
    </row>
    <row r="2595" spans="28:28" x14ac:dyDescent="0.6">
      <c r="AB2595" s="9"/>
    </row>
    <row r="2596" spans="28:28" x14ac:dyDescent="0.6">
      <c r="AB2596" s="9"/>
    </row>
    <row r="2597" spans="28:28" x14ac:dyDescent="0.6">
      <c r="AB2597" s="9"/>
    </row>
    <row r="2598" spans="28:28" x14ac:dyDescent="0.6">
      <c r="AB2598" s="9"/>
    </row>
    <row r="2599" spans="28:28" x14ac:dyDescent="0.6">
      <c r="AB2599" s="9"/>
    </row>
    <row r="2600" spans="28:28" x14ac:dyDescent="0.6">
      <c r="AB2600" s="9"/>
    </row>
    <row r="2601" spans="28:28" x14ac:dyDescent="0.6">
      <c r="AB2601" s="9"/>
    </row>
    <row r="2602" spans="28:28" x14ac:dyDescent="0.6">
      <c r="AB2602" s="9"/>
    </row>
    <row r="2603" spans="28:28" x14ac:dyDescent="0.6">
      <c r="AB2603" s="9"/>
    </row>
    <row r="2604" spans="28:28" x14ac:dyDescent="0.6">
      <c r="AB2604" s="9"/>
    </row>
    <row r="2605" spans="28:28" x14ac:dyDescent="0.6">
      <c r="AB2605" s="9"/>
    </row>
    <row r="2606" spans="28:28" x14ac:dyDescent="0.6">
      <c r="AB2606" s="9"/>
    </row>
    <row r="2607" spans="28:28" x14ac:dyDescent="0.6">
      <c r="AB2607" s="9"/>
    </row>
    <row r="2608" spans="28:28" x14ac:dyDescent="0.6">
      <c r="AB2608" s="9"/>
    </row>
    <row r="2609" spans="28:28" x14ac:dyDescent="0.6">
      <c r="AB2609" s="9"/>
    </row>
    <row r="2610" spans="28:28" x14ac:dyDescent="0.6">
      <c r="AB2610" s="9"/>
    </row>
    <row r="2611" spans="28:28" x14ac:dyDescent="0.6">
      <c r="AB2611" s="9"/>
    </row>
    <row r="2612" spans="28:28" x14ac:dyDescent="0.6">
      <c r="AB2612" s="9"/>
    </row>
    <row r="2613" spans="28:28" x14ac:dyDescent="0.6">
      <c r="AB2613" s="9"/>
    </row>
    <row r="2614" spans="28:28" x14ac:dyDescent="0.6">
      <c r="AB2614" s="9"/>
    </row>
    <row r="2615" spans="28:28" x14ac:dyDescent="0.6">
      <c r="AB2615" s="9"/>
    </row>
    <row r="2616" spans="28:28" x14ac:dyDescent="0.6">
      <c r="AB2616" s="9"/>
    </row>
    <row r="2617" spans="28:28" x14ac:dyDescent="0.6">
      <c r="AB2617" s="9"/>
    </row>
    <row r="2618" spans="28:28" x14ac:dyDescent="0.6">
      <c r="AB2618" s="9"/>
    </row>
    <row r="2619" spans="28:28" x14ac:dyDescent="0.6">
      <c r="AB2619" s="9"/>
    </row>
    <row r="2620" spans="28:28" x14ac:dyDescent="0.6">
      <c r="AB2620" s="9"/>
    </row>
    <row r="2621" spans="28:28" x14ac:dyDescent="0.6">
      <c r="AB2621" s="9"/>
    </row>
    <row r="2622" spans="28:28" x14ac:dyDescent="0.6">
      <c r="AB2622" s="9"/>
    </row>
    <row r="2623" spans="28:28" x14ac:dyDescent="0.6">
      <c r="AB2623" s="9"/>
    </row>
    <row r="2624" spans="28:28" x14ac:dyDescent="0.6">
      <c r="AB2624" s="9"/>
    </row>
    <row r="2625" spans="28:28" x14ac:dyDescent="0.6">
      <c r="AB2625" s="9"/>
    </row>
    <row r="2626" spans="28:28" x14ac:dyDescent="0.6">
      <c r="AB2626" s="9"/>
    </row>
    <row r="2627" spans="28:28" x14ac:dyDescent="0.6">
      <c r="AB2627" s="9"/>
    </row>
    <row r="2628" spans="28:28" x14ac:dyDescent="0.6">
      <c r="AB2628" s="9"/>
    </row>
    <row r="2629" spans="28:28" x14ac:dyDescent="0.6">
      <c r="AB2629" s="9"/>
    </row>
    <row r="2630" spans="28:28" x14ac:dyDescent="0.6">
      <c r="AB2630" s="9"/>
    </row>
    <row r="2631" spans="28:28" x14ac:dyDescent="0.6">
      <c r="AB2631" s="9"/>
    </row>
    <row r="2632" spans="28:28" x14ac:dyDescent="0.6">
      <c r="AB2632" s="9"/>
    </row>
    <row r="2633" spans="28:28" x14ac:dyDescent="0.6">
      <c r="AB2633" s="9"/>
    </row>
    <row r="2634" spans="28:28" x14ac:dyDescent="0.6">
      <c r="AB2634" s="9"/>
    </row>
    <row r="2635" spans="28:28" x14ac:dyDescent="0.6">
      <c r="AB2635" s="9"/>
    </row>
    <row r="2636" spans="28:28" x14ac:dyDescent="0.6">
      <c r="AB2636" s="9"/>
    </row>
    <row r="2637" spans="28:28" x14ac:dyDescent="0.6">
      <c r="AB2637" s="9"/>
    </row>
    <row r="2638" spans="28:28" x14ac:dyDescent="0.6">
      <c r="AB2638" s="9"/>
    </row>
    <row r="2639" spans="28:28" x14ac:dyDescent="0.6">
      <c r="AB2639" s="9"/>
    </row>
    <row r="2640" spans="28:28" x14ac:dyDescent="0.6">
      <c r="AB2640" s="9"/>
    </row>
    <row r="2641" spans="28:28" x14ac:dyDescent="0.6">
      <c r="AB2641" s="9"/>
    </row>
    <row r="2642" spans="28:28" x14ac:dyDescent="0.6">
      <c r="AB2642" s="9"/>
    </row>
    <row r="2643" spans="28:28" x14ac:dyDescent="0.6">
      <c r="AB2643" s="9"/>
    </row>
    <row r="2644" spans="28:28" x14ac:dyDescent="0.6">
      <c r="AB2644" s="9"/>
    </row>
    <row r="2645" spans="28:28" x14ac:dyDescent="0.6">
      <c r="AB2645" s="9"/>
    </row>
    <row r="2646" spans="28:28" x14ac:dyDescent="0.6">
      <c r="AB2646" s="9"/>
    </row>
    <row r="2647" spans="28:28" x14ac:dyDescent="0.6">
      <c r="AB2647" s="9"/>
    </row>
    <row r="2648" spans="28:28" x14ac:dyDescent="0.6">
      <c r="AB2648" s="9"/>
    </row>
    <row r="2649" spans="28:28" x14ac:dyDescent="0.6">
      <c r="AB2649" s="9"/>
    </row>
    <row r="2650" spans="28:28" x14ac:dyDescent="0.6">
      <c r="AB2650" s="9"/>
    </row>
    <row r="2651" spans="28:28" x14ac:dyDescent="0.6">
      <c r="AB2651" s="9"/>
    </row>
    <row r="2652" spans="28:28" x14ac:dyDescent="0.6">
      <c r="AB2652" s="9"/>
    </row>
    <row r="2653" spans="28:28" x14ac:dyDescent="0.6">
      <c r="AB2653" s="9"/>
    </row>
    <row r="2654" spans="28:28" x14ac:dyDescent="0.6">
      <c r="AB2654" s="9"/>
    </row>
    <row r="2655" spans="28:28" x14ac:dyDescent="0.6">
      <c r="AB2655" s="9"/>
    </row>
    <row r="2656" spans="28:28" x14ac:dyDescent="0.6">
      <c r="AB2656" s="9"/>
    </row>
    <row r="2657" spans="28:28" x14ac:dyDescent="0.6">
      <c r="AB2657" s="9"/>
    </row>
    <row r="2658" spans="28:28" x14ac:dyDescent="0.6">
      <c r="AB2658" s="9"/>
    </row>
    <row r="2659" spans="28:28" x14ac:dyDescent="0.6">
      <c r="AB2659" s="9"/>
    </row>
    <row r="2660" spans="28:28" x14ac:dyDescent="0.6">
      <c r="AB2660" s="9"/>
    </row>
    <row r="2661" spans="28:28" x14ac:dyDescent="0.6">
      <c r="AB2661" s="9"/>
    </row>
    <row r="2662" spans="28:28" x14ac:dyDescent="0.6">
      <c r="AB2662" s="9"/>
    </row>
    <row r="2663" spans="28:28" x14ac:dyDescent="0.6">
      <c r="AB2663" s="9"/>
    </row>
    <row r="2664" spans="28:28" x14ac:dyDescent="0.6">
      <c r="AB2664" s="9"/>
    </row>
    <row r="2665" spans="28:28" x14ac:dyDescent="0.6">
      <c r="AB2665" s="9"/>
    </row>
    <row r="2666" spans="28:28" x14ac:dyDescent="0.6">
      <c r="AB2666" s="9"/>
    </row>
    <row r="2667" spans="28:28" x14ac:dyDescent="0.6">
      <c r="AB2667" s="9"/>
    </row>
    <row r="2668" spans="28:28" x14ac:dyDescent="0.6">
      <c r="AB2668" s="9"/>
    </row>
    <row r="2669" spans="28:28" x14ac:dyDescent="0.6">
      <c r="AB2669" s="9"/>
    </row>
    <row r="2670" spans="28:28" x14ac:dyDescent="0.6">
      <c r="AB2670" s="9"/>
    </row>
    <row r="2671" spans="28:28" x14ac:dyDescent="0.6">
      <c r="AB2671" s="9"/>
    </row>
    <row r="2672" spans="28:28" x14ac:dyDescent="0.6">
      <c r="AB2672" s="9"/>
    </row>
    <row r="2673" spans="28:28" x14ac:dyDescent="0.6">
      <c r="AB2673" s="9"/>
    </row>
    <row r="2674" spans="28:28" x14ac:dyDescent="0.6">
      <c r="AB2674" s="9"/>
    </row>
    <row r="2675" spans="28:28" x14ac:dyDescent="0.6">
      <c r="AB2675" s="9"/>
    </row>
    <row r="2676" spans="28:28" x14ac:dyDescent="0.6">
      <c r="AB2676" s="9"/>
    </row>
    <row r="2677" spans="28:28" x14ac:dyDescent="0.6">
      <c r="AB2677" s="9"/>
    </row>
    <row r="2678" spans="28:28" x14ac:dyDescent="0.6">
      <c r="AB2678" s="9"/>
    </row>
    <row r="2679" spans="28:28" x14ac:dyDescent="0.6">
      <c r="AB2679" s="9"/>
    </row>
    <row r="2680" spans="28:28" x14ac:dyDescent="0.6">
      <c r="AB2680" s="9"/>
    </row>
    <row r="2681" spans="28:28" x14ac:dyDescent="0.6">
      <c r="AB2681" s="9"/>
    </row>
    <row r="2682" spans="28:28" x14ac:dyDescent="0.6">
      <c r="AB2682" s="9"/>
    </row>
    <row r="2683" spans="28:28" x14ac:dyDescent="0.6">
      <c r="AB2683" s="9"/>
    </row>
    <row r="2684" spans="28:28" x14ac:dyDescent="0.6">
      <c r="AB2684" s="9"/>
    </row>
    <row r="2685" spans="28:28" x14ac:dyDescent="0.6">
      <c r="AB2685" s="9"/>
    </row>
    <row r="2686" spans="28:28" x14ac:dyDescent="0.6">
      <c r="AB2686" s="9"/>
    </row>
    <row r="2687" spans="28:28" x14ac:dyDescent="0.6">
      <c r="AB2687" s="9"/>
    </row>
    <row r="2688" spans="28:28" x14ac:dyDescent="0.6">
      <c r="AB2688" s="9"/>
    </row>
    <row r="2689" spans="28:28" x14ac:dyDescent="0.6">
      <c r="AB2689" s="9"/>
    </row>
    <row r="2690" spans="28:28" x14ac:dyDescent="0.6">
      <c r="AB2690" s="9"/>
    </row>
    <row r="2691" spans="28:28" x14ac:dyDescent="0.6">
      <c r="AB2691" s="9"/>
    </row>
    <row r="2692" spans="28:28" x14ac:dyDescent="0.6">
      <c r="AB2692" s="9"/>
    </row>
    <row r="2693" spans="28:28" x14ac:dyDescent="0.6">
      <c r="AB2693" s="9"/>
    </row>
    <row r="2694" spans="28:28" x14ac:dyDescent="0.6">
      <c r="AB2694" s="9"/>
    </row>
    <row r="2695" spans="28:28" x14ac:dyDescent="0.6">
      <c r="AB2695" s="9"/>
    </row>
    <row r="2696" spans="28:28" x14ac:dyDescent="0.6">
      <c r="AB2696" s="9"/>
    </row>
    <row r="2697" spans="28:28" x14ac:dyDescent="0.6">
      <c r="AB2697" s="9"/>
    </row>
    <row r="2698" spans="28:28" x14ac:dyDescent="0.6">
      <c r="AB2698" s="9"/>
    </row>
    <row r="2699" spans="28:28" x14ac:dyDescent="0.6">
      <c r="AB2699" s="9"/>
    </row>
    <row r="2700" spans="28:28" x14ac:dyDescent="0.6">
      <c r="AB2700" s="9"/>
    </row>
    <row r="2701" spans="28:28" x14ac:dyDescent="0.6">
      <c r="AB2701" s="9"/>
    </row>
    <row r="2702" spans="28:28" x14ac:dyDescent="0.6">
      <c r="AB2702" s="9"/>
    </row>
    <row r="2703" spans="28:28" x14ac:dyDescent="0.6">
      <c r="AB2703" s="9"/>
    </row>
    <row r="2704" spans="28:28" x14ac:dyDescent="0.6">
      <c r="AB2704" s="9"/>
    </row>
    <row r="2705" spans="28:28" x14ac:dyDescent="0.6">
      <c r="AB2705" s="9"/>
    </row>
    <row r="2706" spans="28:28" x14ac:dyDescent="0.6">
      <c r="AB2706" s="9"/>
    </row>
    <row r="2707" spans="28:28" x14ac:dyDescent="0.6">
      <c r="AB2707" s="9"/>
    </row>
    <row r="2708" spans="28:28" x14ac:dyDescent="0.6">
      <c r="AB2708" s="9"/>
    </row>
    <row r="2709" spans="28:28" x14ac:dyDescent="0.6">
      <c r="AB2709" s="9"/>
    </row>
    <row r="2710" spans="28:28" x14ac:dyDescent="0.6">
      <c r="AB2710" s="9"/>
    </row>
  </sheetData>
  <phoneticPr fontId="2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44"/>
  <sheetViews>
    <sheetView zoomScale="70" zoomScaleNormal="70" workbookViewId="0">
      <selection activeCell="K9" sqref="K9"/>
    </sheetView>
  </sheetViews>
  <sheetFormatPr defaultRowHeight="16.899999999999999" x14ac:dyDescent="0.6"/>
  <cols>
    <col min="10" max="10" width="16.5" bestFit="1" customWidth="1"/>
    <col min="11" max="15" width="16.5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94</v>
      </c>
      <c r="Y1" s="1" t="s">
        <v>98</v>
      </c>
      <c r="Z1" s="1" t="s">
        <v>100</v>
      </c>
      <c r="AA1" s="1" t="s">
        <v>99</v>
      </c>
      <c r="AB1" s="1" t="s">
        <v>49</v>
      </c>
      <c r="AC1" s="1" t="s">
        <v>50</v>
      </c>
      <c r="AD1" s="20" t="s">
        <v>96</v>
      </c>
    </row>
    <row r="2" spans="1:30" x14ac:dyDescent="0.6">
      <c r="A2">
        <v>2017</v>
      </c>
      <c r="B2">
        <v>1</v>
      </c>
      <c r="C2">
        <v>1</v>
      </c>
      <c r="D2">
        <f>WEEKDAY(DATE(A2,B2,C2), 2)</f>
        <v>7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53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3604.2000000000003</v>
      </c>
      <c r="M2" s="12">
        <f t="shared" ref="M2:M65" si="2">L2*0.17</f>
        <v>612.71400000000006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4249.3</v>
      </c>
      <c r="O2" s="12">
        <f t="shared" ref="O2:O65" si="3">N2*0.17</f>
        <v>722.38100000000009</v>
      </c>
      <c r="P2">
        <v>36042</v>
      </c>
      <c r="Q2">
        <v>42493</v>
      </c>
      <c r="R2">
        <v>0.81462599650315537</v>
      </c>
      <c r="S2">
        <v>0.18537400349684471</v>
      </c>
      <c r="T2">
        <v>0.45085062482060612</v>
      </c>
      <c r="U2">
        <v>0.54914937517939388</v>
      </c>
      <c r="V2">
        <v>0.16357842609159859</v>
      </c>
      <c r="W2">
        <v>868</v>
      </c>
      <c r="X2">
        <f>W2 - 871</f>
        <v>-3</v>
      </c>
      <c r="Y2">
        <v>1146</v>
      </c>
      <c r="Z2">
        <v>813.74662184312842</v>
      </c>
      <c r="AA2">
        <v>868</v>
      </c>
      <c r="AB2" s="9">
        <v>9.9</v>
      </c>
      <c r="AC2">
        <v>0</v>
      </c>
      <c r="AD2">
        <f>AB2*AC2</f>
        <v>0</v>
      </c>
    </row>
    <row r="3" spans="1:30" x14ac:dyDescent="0.6">
      <c r="A3">
        <v>2017</v>
      </c>
      <c r="B3">
        <v>1</v>
      </c>
      <c r="C3">
        <v>2</v>
      </c>
      <c r="D3">
        <f t="shared" ref="D3:D66" si="4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6072.15</v>
      </c>
      <c r="M3" s="13">
        <f t="shared" si="2"/>
        <v>1032.2655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6425.55</v>
      </c>
      <c r="O3" s="13">
        <f t="shared" si="3"/>
        <v>1092.3435000000002</v>
      </c>
      <c r="P3">
        <v>40481</v>
      </c>
      <c r="Q3">
        <v>42837</v>
      </c>
      <c r="R3">
        <v>0.84073617723824035</v>
      </c>
      <c r="S3">
        <v>0.15926382276175971</v>
      </c>
      <c r="T3">
        <v>0.5187576473536748</v>
      </c>
      <c r="U3">
        <v>0.48124235264632509</v>
      </c>
      <c r="V3">
        <v>0.15413500657134491</v>
      </c>
      <c r="W3">
        <v>695</v>
      </c>
      <c r="X3">
        <f t="shared" ref="X3:X66" si="5">W3-W2</f>
        <v>-173</v>
      </c>
      <c r="Y3">
        <v>1146</v>
      </c>
      <c r="Z3">
        <v>818.68842242263861</v>
      </c>
      <c r="AA3">
        <v>695</v>
      </c>
      <c r="AB3" s="9">
        <v>11.3</v>
      </c>
      <c r="AC3">
        <v>0.9</v>
      </c>
      <c r="AD3">
        <f t="shared" ref="AD3:AD66" si="6">AB3*AC3</f>
        <v>10.170000000000002</v>
      </c>
    </row>
    <row r="4" spans="1:30" x14ac:dyDescent="0.6">
      <c r="A4">
        <v>2017</v>
      </c>
      <c r="B4">
        <v>1</v>
      </c>
      <c r="C4">
        <v>3</v>
      </c>
      <c r="D4">
        <f t="shared" si="4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5707.2</v>
      </c>
      <c r="M4" s="13">
        <f t="shared" si="2"/>
        <v>970.22400000000005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5754.45</v>
      </c>
      <c r="O4" s="13">
        <f t="shared" si="3"/>
        <v>978.25650000000007</v>
      </c>
      <c r="P4">
        <v>38048</v>
      </c>
      <c r="Q4">
        <v>38363</v>
      </c>
      <c r="R4">
        <v>0.8822851318540974</v>
      </c>
      <c r="S4">
        <v>0.1177148681459026</v>
      </c>
      <c r="T4">
        <v>0.51740591830601967</v>
      </c>
      <c r="U4">
        <v>0.48259408169398021</v>
      </c>
      <c r="V4">
        <v>9.5070450078056562E-2</v>
      </c>
      <c r="W4">
        <v>797</v>
      </c>
      <c r="X4">
        <f t="shared" si="5"/>
        <v>102</v>
      </c>
      <c r="Y4">
        <v>1146</v>
      </c>
      <c r="Z4">
        <v>838.35131906658307</v>
      </c>
      <c r="AA4">
        <v>797</v>
      </c>
      <c r="AB4" s="9">
        <v>9.1</v>
      </c>
      <c r="AC4">
        <v>0</v>
      </c>
      <c r="AD4">
        <f t="shared" si="6"/>
        <v>0</v>
      </c>
    </row>
    <row r="5" spans="1:30" x14ac:dyDescent="0.6">
      <c r="A5">
        <v>2017</v>
      </c>
      <c r="B5">
        <v>1</v>
      </c>
      <c r="C5">
        <v>4</v>
      </c>
      <c r="D5">
        <f t="shared" si="4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5737.95</v>
      </c>
      <c r="M5" s="13">
        <f t="shared" si="2"/>
        <v>975.45150000000001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5508.15</v>
      </c>
      <c r="O5" s="13">
        <f t="shared" si="3"/>
        <v>936.38549999999998</v>
      </c>
      <c r="P5">
        <v>38253</v>
      </c>
      <c r="Q5">
        <v>36721</v>
      </c>
      <c r="R5">
        <v>0.8478081913895581</v>
      </c>
      <c r="S5">
        <v>0.15219180861044179</v>
      </c>
      <c r="T5">
        <v>0.49859890027761322</v>
      </c>
      <c r="U5">
        <v>0.50140109972238678</v>
      </c>
      <c r="V5">
        <v>0.12905666026117049</v>
      </c>
      <c r="W5">
        <v>827</v>
      </c>
      <c r="X5">
        <f t="shared" si="5"/>
        <v>30</v>
      </c>
      <c r="Y5">
        <v>1146</v>
      </c>
      <c r="Z5">
        <v>819.82176038554724</v>
      </c>
      <c r="AA5">
        <v>827</v>
      </c>
      <c r="AB5" s="9">
        <v>8.9</v>
      </c>
      <c r="AC5">
        <v>0</v>
      </c>
      <c r="AD5">
        <f t="shared" si="6"/>
        <v>0</v>
      </c>
    </row>
    <row r="6" spans="1:30" x14ac:dyDescent="0.6">
      <c r="A6">
        <v>2017</v>
      </c>
      <c r="B6">
        <v>1</v>
      </c>
      <c r="C6">
        <v>5</v>
      </c>
      <c r="D6">
        <f t="shared" si="4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5915.0999999999995</v>
      </c>
      <c r="M6" s="13">
        <f t="shared" si="2"/>
        <v>1005.567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5491.2</v>
      </c>
      <c r="O6" s="13">
        <f t="shared" si="3"/>
        <v>933.50400000000002</v>
      </c>
      <c r="P6">
        <v>39434</v>
      </c>
      <c r="Q6">
        <v>36608</v>
      </c>
      <c r="R6">
        <v>0.8041244268178368</v>
      </c>
      <c r="S6">
        <v>0.1958755731821632</v>
      </c>
      <c r="T6">
        <v>0.51396769966977962</v>
      </c>
      <c r="U6">
        <v>0.48603230033022032</v>
      </c>
      <c r="V6">
        <v>0.1322670295854235</v>
      </c>
      <c r="W6">
        <v>796</v>
      </c>
      <c r="X6">
        <f t="shared" si="5"/>
        <v>-31</v>
      </c>
      <c r="Y6">
        <v>1146</v>
      </c>
      <c r="Z6">
        <v>957.6256412560831</v>
      </c>
      <c r="AA6">
        <v>796</v>
      </c>
      <c r="AB6" s="9">
        <v>11.1</v>
      </c>
      <c r="AC6">
        <v>9.8000000000000007</v>
      </c>
      <c r="AD6">
        <f t="shared" si="6"/>
        <v>108.78</v>
      </c>
    </row>
    <row r="7" spans="1:30" x14ac:dyDescent="0.6">
      <c r="A7">
        <v>2017</v>
      </c>
      <c r="B7">
        <v>1</v>
      </c>
      <c r="C7">
        <v>6</v>
      </c>
      <c r="D7">
        <f t="shared" si="4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3729.1000000000004</v>
      </c>
      <c r="M7" s="13">
        <f t="shared" si="2"/>
        <v>633.94700000000012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3840.8</v>
      </c>
      <c r="O7" s="13">
        <f t="shared" si="3"/>
        <v>652.93600000000004</v>
      </c>
      <c r="P7">
        <v>37291</v>
      </c>
      <c r="Q7">
        <v>38408</v>
      </c>
      <c r="R7">
        <v>0.81649624535464882</v>
      </c>
      <c r="S7">
        <v>0.18350375464535121</v>
      </c>
      <c r="T7">
        <v>0.49670700978126558</v>
      </c>
      <c r="U7">
        <v>0.5032929902187343</v>
      </c>
      <c r="V7">
        <v>0.1752078836873133</v>
      </c>
      <c r="W7">
        <v>756</v>
      </c>
      <c r="X7">
        <f t="shared" si="5"/>
        <v>-40</v>
      </c>
      <c r="Y7">
        <v>1146</v>
      </c>
      <c r="Z7">
        <v>913.42247748115767</v>
      </c>
      <c r="AA7">
        <v>756</v>
      </c>
      <c r="AB7" s="9">
        <v>11.5</v>
      </c>
      <c r="AC7">
        <v>2</v>
      </c>
      <c r="AD7">
        <f t="shared" si="6"/>
        <v>23</v>
      </c>
    </row>
    <row r="8" spans="1:30" x14ac:dyDescent="0.6">
      <c r="A8">
        <v>2017</v>
      </c>
      <c r="B8">
        <v>1</v>
      </c>
      <c r="C8">
        <v>7</v>
      </c>
      <c r="D8">
        <f t="shared" si="4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3619.9</v>
      </c>
      <c r="M8" s="13">
        <f t="shared" si="2"/>
        <v>615.38300000000004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3808.5</v>
      </c>
      <c r="O8" s="13">
        <f t="shared" si="3"/>
        <v>647.44500000000005</v>
      </c>
      <c r="P8">
        <v>36199</v>
      </c>
      <c r="Q8">
        <v>38085</v>
      </c>
      <c r="R8">
        <v>0.83172310131592586</v>
      </c>
      <c r="S8">
        <v>0.16827689868407411</v>
      </c>
      <c r="T8">
        <v>0.48140137170312941</v>
      </c>
      <c r="U8">
        <v>0.51859862829687065</v>
      </c>
      <c r="V8">
        <v>6.6463744545872838E-2</v>
      </c>
      <c r="W8">
        <v>852</v>
      </c>
      <c r="X8">
        <f t="shared" si="5"/>
        <v>96</v>
      </c>
      <c r="Y8">
        <v>1146</v>
      </c>
      <c r="Z8">
        <v>908.01508299646537</v>
      </c>
      <c r="AA8">
        <v>852</v>
      </c>
      <c r="AB8" s="9">
        <v>11.3</v>
      </c>
      <c r="AC8">
        <v>13.5</v>
      </c>
      <c r="AD8">
        <f t="shared" si="6"/>
        <v>152.55000000000001</v>
      </c>
    </row>
    <row r="9" spans="1:30" x14ac:dyDescent="0.6">
      <c r="A9">
        <v>2017</v>
      </c>
      <c r="B9">
        <v>1</v>
      </c>
      <c r="C9">
        <v>8</v>
      </c>
      <c r="D9">
        <f t="shared" si="4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3835.1000000000004</v>
      </c>
      <c r="M9" s="13">
        <f t="shared" si="2"/>
        <v>651.9670000000001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4124.2</v>
      </c>
      <c r="O9" s="13">
        <f t="shared" si="3"/>
        <v>701.11400000000003</v>
      </c>
      <c r="P9">
        <v>38351</v>
      </c>
      <c r="Q9">
        <v>41242</v>
      </c>
      <c r="R9">
        <v>0.84519697980997621</v>
      </c>
      <c r="S9">
        <v>0.1548030201900237</v>
      </c>
      <c r="T9">
        <v>0.47219998217573611</v>
      </c>
      <c r="U9">
        <v>0.52780001782426389</v>
      </c>
      <c r="V9">
        <v>6.7326710618974023E-2</v>
      </c>
      <c r="W9">
        <v>824</v>
      </c>
      <c r="X9">
        <f t="shared" si="5"/>
        <v>-28</v>
      </c>
      <c r="Y9">
        <v>1146</v>
      </c>
      <c r="Z9">
        <v>923.5696583587287</v>
      </c>
      <c r="AA9">
        <v>824</v>
      </c>
      <c r="AB9" s="9">
        <v>10.9</v>
      </c>
      <c r="AC9">
        <v>17.2</v>
      </c>
      <c r="AD9">
        <f t="shared" si="6"/>
        <v>187.48</v>
      </c>
    </row>
    <row r="10" spans="1:30" x14ac:dyDescent="0.6">
      <c r="A10">
        <v>2017</v>
      </c>
      <c r="B10">
        <v>1</v>
      </c>
      <c r="C10">
        <v>9</v>
      </c>
      <c r="D10">
        <f t="shared" si="4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6056.4</v>
      </c>
      <c r="M10" s="13">
        <f t="shared" si="2"/>
        <v>1029.588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5950.3499999999995</v>
      </c>
      <c r="O10" s="13">
        <f t="shared" si="3"/>
        <v>1011.5595</v>
      </c>
      <c r="P10">
        <v>40376</v>
      </c>
      <c r="Q10">
        <v>39669</v>
      </c>
      <c r="R10">
        <v>0.81921594393592601</v>
      </c>
      <c r="S10">
        <v>0.18078405606407399</v>
      </c>
      <c r="T10">
        <v>0.50650485018764579</v>
      </c>
      <c r="U10">
        <v>0.49349514981235409</v>
      </c>
      <c r="V10">
        <v>7.7216556260015043E-2</v>
      </c>
      <c r="W10">
        <v>684</v>
      </c>
      <c r="X10">
        <f t="shared" si="5"/>
        <v>-140</v>
      </c>
      <c r="Y10">
        <v>1146</v>
      </c>
      <c r="Z10">
        <v>774.38567946824048</v>
      </c>
      <c r="AA10">
        <v>684</v>
      </c>
      <c r="AB10" s="9">
        <v>8.1</v>
      </c>
      <c r="AC10">
        <v>0</v>
      </c>
      <c r="AD10">
        <f t="shared" si="6"/>
        <v>0</v>
      </c>
    </row>
    <row r="11" spans="1:30" x14ac:dyDescent="0.6">
      <c r="A11">
        <v>2017</v>
      </c>
      <c r="B11">
        <v>1</v>
      </c>
      <c r="C11">
        <v>10</v>
      </c>
      <c r="D11">
        <f t="shared" si="4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5660.55</v>
      </c>
      <c r="M11" s="13">
        <f t="shared" si="2"/>
        <v>962.29350000000011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5385.3</v>
      </c>
      <c r="O11" s="13">
        <f t="shared" si="3"/>
        <v>915.50100000000009</v>
      </c>
      <c r="P11">
        <v>37737</v>
      </c>
      <c r="Q11">
        <v>35902</v>
      </c>
      <c r="R11">
        <v>0.83349462549654119</v>
      </c>
      <c r="S11">
        <v>0.16650537450345879</v>
      </c>
      <c r="T11">
        <v>0.48224277895015438</v>
      </c>
      <c r="U11">
        <v>0.51775722104984556</v>
      </c>
      <c r="V11">
        <v>7.6054916596104347E-2</v>
      </c>
      <c r="W11">
        <v>822</v>
      </c>
      <c r="X11">
        <f t="shared" si="5"/>
        <v>138</v>
      </c>
      <c r="Y11">
        <v>1146</v>
      </c>
      <c r="Z11">
        <v>711.8973801462671</v>
      </c>
      <c r="AA11">
        <v>822</v>
      </c>
      <c r="AB11" s="9">
        <v>6.4</v>
      </c>
      <c r="AC11">
        <v>0</v>
      </c>
      <c r="AD11">
        <f t="shared" si="6"/>
        <v>0</v>
      </c>
    </row>
    <row r="12" spans="1:30" x14ac:dyDescent="0.6">
      <c r="A12">
        <v>2017</v>
      </c>
      <c r="B12">
        <v>1</v>
      </c>
      <c r="C12">
        <v>11</v>
      </c>
      <c r="D12">
        <f t="shared" si="4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5446.2</v>
      </c>
      <c r="M12" s="13">
        <f t="shared" si="2"/>
        <v>925.85400000000004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5314.65</v>
      </c>
      <c r="O12" s="13">
        <f t="shared" si="3"/>
        <v>903.4905</v>
      </c>
      <c r="P12">
        <v>36308</v>
      </c>
      <c r="Q12">
        <v>35431</v>
      </c>
      <c r="R12">
        <v>0.87991544816426648</v>
      </c>
      <c r="S12">
        <v>0.12008455183573349</v>
      </c>
      <c r="T12">
        <v>0.494826596418595</v>
      </c>
      <c r="U12">
        <v>0.50517340358140495</v>
      </c>
      <c r="V12">
        <v>0.1122647371756821</v>
      </c>
      <c r="W12">
        <v>852</v>
      </c>
      <c r="X12">
        <f t="shared" si="5"/>
        <v>30</v>
      </c>
      <c r="Y12">
        <v>1146</v>
      </c>
      <c r="Z12">
        <v>789.63195982465879</v>
      </c>
      <c r="AA12">
        <v>852</v>
      </c>
      <c r="AB12" s="9">
        <v>4.5999999999999996</v>
      </c>
      <c r="AC12">
        <v>0</v>
      </c>
      <c r="AD12">
        <f t="shared" si="6"/>
        <v>0</v>
      </c>
    </row>
    <row r="13" spans="1:30" x14ac:dyDescent="0.6">
      <c r="A13">
        <v>2017</v>
      </c>
      <c r="B13">
        <v>1</v>
      </c>
      <c r="C13">
        <v>12</v>
      </c>
      <c r="D13">
        <f t="shared" si="4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5969.8499999999995</v>
      </c>
      <c r="M13" s="13">
        <f t="shared" si="2"/>
        <v>1014.8745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5689.05</v>
      </c>
      <c r="O13" s="13">
        <f t="shared" si="3"/>
        <v>967.13850000000014</v>
      </c>
      <c r="P13">
        <v>39799</v>
      </c>
      <c r="Q13">
        <v>37927</v>
      </c>
      <c r="R13">
        <v>0.8022405899289119</v>
      </c>
      <c r="S13">
        <v>0.1977594100710881</v>
      </c>
      <c r="T13">
        <v>0.50664889211538267</v>
      </c>
      <c r="U13">
        <v>0.49335110788461728</v>
      </c>
      <c r="V13">
        <v>0.17204724416168499</v>
      </c>
      <c r="W13">
        <v>792</v>
      </c>
      <c r="X13">
        <f t="shared" si="5"/>
        <v>-60</v>
      </c>
      <c r="Y13">
        <v>1146</v>
      </c>
      <c r="Z13">
        <v>914.90509199275994</v>
      </c>
      <c r="AA13">
        <v>792</v>
      </c>
      <c r="AB13" s="9">
        <v>7.4</v>
      </c>
      <c r="AC13">
        <v>0</v>
      </c>
      <c r="AD13">
        <f t="shared" si="6"/>
        <v>0</v>
      </c>
    </row>
    <row r="14" spans="1:30" x14ac:dyDescent="0.6">
      <c r="A14">
        <v>2017</v>
      </c>
      <c r="B14">
        <v>1</v>
      </c>
      <c r="C14">
        <v>13</v>
      </c>
      <c r="D14">
        <f t="shared" si="4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3836.2000000000003</v>
      </c>
      <c r="M14" s="13">
        <f t="shared" si="2"/>
        <v>652.15400000000011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3922.3</v>
      </c>
      <c r="O14" s="13">
        <f t="shared" si="3"/>
        <v>666.79100000000005</v>
      </c>
      <c r="P14">
        <v>38362</v>
      </c>
      <c r="Q14">
        <v>39223</v>
      </c>
      <c r="R14">
        <v>0.82455128556110169</v>
      </c>
      <c r="S14">
        <v>0.17544871443889831</v>
      </c>
      <c r="T14">
        <v>0.51461486653004462</v>
      </c>
      <c r="U14">
        <v>0.48538513346995532</v>
      </c>
      <c r="V14">
        <v>0.19589357358653819</v>
      </c>
      <c r="W14">
        <v>737</v>
      </c>
      <c r="X14">
        <f t="shared" si="5"/>
        <v>-55</v>
      </c>
      <c r="Y14">
        <v>1146</v>
      </c>
      <c r="Z14">
        <v>981.53498785670877</v>
      </c>
      <c r="AA14">
        <v>737</v>
      </c>
      <c r="AB14" s="9">
        <v>6.5</v>
      </c>
      <c r="AC14">
        <v>0</v>
      </c>
      <c r="AD14">
        <f t="shared" si="6"/>
        <v>0</v>
      </c>
    </row>
    <row r="15" spans="1:30" x14ac:dyDescent="0.6">
      <c r="A15">
        <v>2017</v>
      </c>
      <c r="B15">
        <v>1</v>
      </c>
      <c r="C15">
        <v>14</v>
      </c>
      <c r="D15">
        <f t="shared" si="4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3816.1000000000004</v>
      </c>
      <c r="M15" s="13">
        <f t="shared" si="2"/>
        <v>648.73700000000008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3827</v>
      </c>
      <c r="O15" s="13">
        <f t="shared" si="3"/>
        <v>650.59</v>
      </c>
      <c r="P15">
        <v>38161</v>
      </c>
      <c r="Q15">
        <v>38270</v>
      </c>
      <c r="R15">
        <v>0.81656319572708158</v>
      </c>
      <c r="S15">
        <v>0.1834368042729185</v>
      </c>
      <c r="T15">
        <v>0.47963991933031608</v>
      </c>
      <c r="U15">
        <v>0.52036008066968398</v>
      </c>
      <c r="V15">
        <v>7.3158890231563578E-2</v>
      </c>
      <c r="W15">
        <v>848</v>
      </c>
      <c r="X15">
        <f t="shared" si="5"/>
        <v>111</v>
      </c>
      <c r="Y15">
        <v>1146</v>
      </c>
      <c r="Z15">
        <v>889.37305926140607</v>
      </c>
      <c r="AA15">
        <v>848</v>
      </c>
      <c r="AB15" s="9">
        <v>3.3</v>
      </c>
      <c r="AC15">
        <v>0</v>
      </c>
      <c r="AD15">
        <f t="shared" si="6"/>
        <v>0</v>
      </c>
    </row>
    <row r="16" spans="1:30" x14ac:dyDescent="0.6">
      <c r="A16">
        <v>2017</v>
      </c>
      <c r="B16">
        <v>1</v>
      </c>
      <c r="C16">
        <v>15</v>
      </c>
      <c r="D16">
        <f t="shared" si="4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3872.9</v>
      </c>
      <c r="M16" s="13">
        <f t="shared" si="2"/>
        <v>658.39300000000003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4204.5</v>
      </c>
      <c r="O16" s="13">
        <f t="shared" si="3"/>
        <v>714.7650000000001</v>
      </c>
      <c r="P16">
        <v>38729</v>
      </c>
      <c r="Q16">
        <v>42045</v>
      </c>
      <c r="R16">
        <v>0.75998776493447984</v>
      </c>
      <c r="S16">
        <v>0.24001223506552019</v>
      </c>
      <c r="T16">
        <v>0.50191430982026242</v>
      </c>
      <c r="U16">
        <v>0.49808569017973758</v>
      </c>
      <c r="V16">
        <v>8.6037334272581048E-2</v>
      </c>
      <c r="W16">
        <v>838</v>
      </c>
      <c r="X16">
        <f t="shared" si="5"/>
        <v>-10</v>
      </c>
      <c r="Y16">
        <v>1146</v>
      </c>
      <c r="Z16">
        <v>1041.861668705692</v>
      </c>
      <c r="AA16">
        <v>838</v>
      </c>
      <c r="AB16" s="9">
        <v>2.8</v>
      </c>
      <c r="AC16">
        <v>0</v>
      </c>
      <c r="AD16">
        <f t="shared" si="6"/>
        <v>0</v>
      </c>
    </row>
    <row r="17" spans="1:30" x14ac:dyDescent="0.6">
      <c r="A17">
        <v>2017</v>
      </c>
      <c r="B17">
        <v>1</v>
      </c>
      <c r="C17">
        <v>16</v>
      </c>
      <c r="D17">
        <f t="shared" si="4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5964</v>
      </c>
      <c r="M17" s="13">
        <f t="shared" si="2"/>
        <v>1013.8800000000001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6160.8</v>
      </c>
      <c r="O17" s="13">
        <f t="shared" si="3"/>
        <v>1047.336</v>
      </c>
      <c r="P17">
        <v>39760</v>
      </c>
      <c r="Q17">
        <v>41072</v>
      </c>
      <c r="R17">
        <v>0.83019774394749857</v>
      </c>
      <c r="S17">
        <v>0.1698022560525014</v>
      </c>
      <c r="T17">
        <v>0.51964652094514518</v>
      </c>
      <c r="U17">
        <v>0.48035347905485482</v>
      </c>
      <c r="V17">
        <v>0.20102272138214849</v>
      </c>
      <c r="W17">
        <v>654</v>
      </c>
      <c r="X17">
        <f t="shared" si="5"/>
        <v>-184</v>
      </c>
      <c r="Y17">
        <v>1146</v>
      </c>
      <c r="Z17">
        <v>821.3876465290374</v>
      </c>
      <c r="AA17">
        <v>654</v>
      </c>
      <c r="AB17" s="9">
        <v>4.3</v>
      </c>
      <c r="AC17">
        <v>0</v>
      </c>
      <c r="AD17">
        <f t="shared" si="6"/>
        <v>0</v>
      </c>
    </row>
    <row r="18" spans="1:30" x14ac:dyDescent="0.6">
      <c r="A18">
        <v>2017</v>
      </c>
      <c r="B18">
        <v>1</v>
      </c>
      <c r="C18">
        <v>17</v>
      </c>
      <c r="D18">
        <f t="shared" si="4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5599.65</v>
      </c>
      <c r="M18" s="13">
        <f t="shared" si="2"/>
        <v>951.94050000000004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5522.0999999999995</v>
      </c>
      <c r="O18" s="13">
        <f t="shared" si="3"/>
        <v>938.75699999999995</v>
      </c>
      <c r="P18">
        <v>37331</v>
      </c>
      <c r="Q18">
        <v>36814</v>
      </c>
      <c r="R18">
        <v>0.83525005667702801</v>
      </c>
      <c r="S18">
        <v>0.16474994332297199</v>
      </c>
      <c r="T18">
        <v>0.48575467335996009</v>
      </c>
      <c r="U18">
        <v>0.51424532664003986</v>
      </c>
      <c r="V18">
        <v>0.11711885452924881</v>
      </c>
      <c r="W18">
        <v>804</v>
      </c>
      <c r="X18">
        <f t="shared" si="5"/>
        <v>150</v>
      </c>
      <c r="Y18">
        <v>1146</v>
      </c>
      <c r="Z18">
        <v>724.14204697546018</v>
      </c>
      <c r="AA18">
        <v>804</v>
      </c>
      <c r="AB18" s="9">
        <v>5.0999999999999996</v>
      </c>
      <c r="AC18">
        <v>0</v>
      </c>
      <c r="AD18">
        <f t="shared" si="6"/>
        <v>0</v>
      </c>
    </row>
    <row r="19" spans="1:30" x14ac:dyDescent="0.6">
      <c r="A19">
        <v>2017</v>
      </c>
      <c r="B19">
        <v>1</v>
      </c>
      <c r="C19">
        <v>18</v>
      </c>
      <c r="D19">
        <f t="shared" si="4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5352.9</v>
      </c>
      <c r="M19" s="13">
        <f t="shared" si="2"/>
        <v>909.99300000000005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5407.05</v>
      </c>
      <c r="O19" s="13">
        <f t="shared" si="3"/>
        <v>919.19850000000008</v>
      </c>
      <c r="P19">
        <v>35686</v>
      </c>
      <c r="Q19">
        <v>36047</v>
      </c>
      <c r="R19">
        <v>0.83271583350915324</v>
      </c>
      <c r="S19">
        <v>0.16728416649084679</v>
      </c>
      <c r="T19">
        <v>0.521189118230584</v>
      </c>
      <c r="U19">
        <v>0.47881088176941589</v>
      </c>
      <c r="V19">
        <v>0.12351139368774711</v>
      </c>
      <c r="W19">
        <v>826</v>
      </c>
      <c r="X19">
        <f t="shared" si="5"/>
        <v>22</v>
      </c>
      <c r="Y19">
        <v>1146</v>
      </c>
      <c r="Z19">
        <v>907.18710207188144</v>
      </c>
      <c r="AA19">
        <v>826</v>
      </c>
      <c r="AB19" s="9">
        <v>6.5</v>
      </c>
      <c r="AC19">
        <v>0</v>
      </c>
      <c r="AD19">
        <f t="shared" si="6"/>
        <v>0</v>
      </c>
    </row>
    <row r="20" spans="1:30" x14ac:dyDescent="0.6">
      <c r="A20">
        <v>2017</v>
      </c>
      <c r="B20">
        <v>1</v>
      </c>
      <c r="C20">
        <v>19</v>
      </c>
      <c r="D20">
        <f t="shared" si="4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5788.3499999999995</v>
      </c>
      <c r="M20" s="13">
        <f t="shared" si="2"/>
        <v>984.01949999999999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5669.4</v>
      </c>
      <c r="O20" s="13">
        <f t="shared" si="3"/>
        <v>963.798</v>
      </c>
      <c r="P20">
        <v>38589</v>
      </c>
      <c r="Q20">
        <v>37796</v>
      </c>
      <c r="R20">
        <v>0.79799328338187758</v>
      </c>
      <c r="S20">
        <v>0.20200671661812239</v>
      </c>
      <c r="T20">
        <v>0.50959712320539241</v>
      </c>
      <c r="U20">
        <v>0.49040287679460748</v>
      </c>
      <c r="V20">
        <v>0.18265105857213501</v>
      </c>
      <c r="W20">
        <v>776</v>
      </c>
      <c r="X20">
        <f t="shared" si="5"/>
        <v>-50</v>
      </c>
      <c r="Y20">
        <v>1146</v>
      </c>
      <c r="Z20">
        <v>924.58020710387052</v>
      </c>
      <c r="AA20">
        <v>776</v>
      </c>
      <c r="AB20" s="9">
        <v>6.2</v>
      </c>
      <c r="AC20">
        <v>0</v>
      </c>
      <c r="AD20">
        <f t="shared" si="6"/>
        <v>0</v>
      </c>
    </row>
    <row r="21" spans="1:30" x14ac:dyDescent="0.6">
      <c r="A21">
        <v>2017</v>
      </c>
      <c r="B21">
        <v>1</v>
      </c>
      <c r="C21">
        <v>20</v>
      </c>
      <c r="D21">
        <f t="shared" si="4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3443.3</v>
      </c>
      <c r="M21" s="13">
        <f t="shared" si="2"/>
        <v>585.3610000000001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3654.5</v>
      </c>
      <c r="O21" s="13">
        <f t="shared" si="3"/>
        <v>621.2650000000001</v>
      </c>
      <c r="P21">
        <v>34433</v>
      </c>
      <c r="Q21">
        <v>36545</v>
      </c>
      <c r="R21">
        <v>0.83719352183061857</v>
      </c>
      <c r="S21">
        <v>0.1628064781693814</v>
      </c>
      <c r="T21">
        <v>0.53567035596157464</v>
      </c>
      <c r="U21">
        <v>0.46432964403842542</v>
      </c>
      <c r="V21">
        <v>0.44547166070687583</v>
      </c>
      <c r="W21">
        <v>693</v>
      </c>
      <c r="X21">
        <f t="shared" si="5"/>
        <v>-83</v>
      </c>
      <c r="Y21">
        <v>1146</v>
      </c>
      <c r="Z21">
        <v>1051.057569215224</v>
      </c>
      <c r="AA21">
        <v>693</v>
      </c>
      <c r="AB21" s="9">
        <v>3.9</v>
      </c>
      <c r="AC21">
        <v>0.2</v>
      </c>
      <c r="AD21">
        <f t="shared" si="6"/>
        <v>0.78</v>
      </c>
    </row>
    <row r="22" spans="1:30" x14ac:dyDescent="0.6">
      <c r="A22">
        <v>2017</v>
      </c>
      <c r="B22">
        <v>1</v>
      </c>
      <c r="C22">
        <v>21</v>
      </c>
      <c r="D22">
        <f t="shared" si="4"/>
        <v>6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3439.4</v>
      </c>
      <c r="M22" s="12">
        <f t="shared" si="2"/>
        <v>584.69800000000009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3573.6000000000004</v>
      </c>
      <c r="O22" s="12">
        <f t="shared" si="3"/>
        <v>607.51200000000006</v>
      </c>
      <c r="P22">
        <v>34394</v>
      </c>
      <c r="Q22">
        <v>35736</v>
      </c>
      <c r="R22">
        <v>0.83344216405969851</v>
      </c>
      <c r="S22">
        <v>0.1665578359403016</v>
      </c>
      <c r="T22">
        <v>0.50399304053236893</v>
      </c>
      <c r="U22">
        <v>0.49600695946763113</v>
      </c>
      <c r="V22">
        <v>0.12721891043955499</v>
      </c>
      <c r="W22">
        <v>769</v>
      </c>
      <c r="X22">
        <f t="shared" si="5"/>
        <v>76</v>
      </c>
      <c r="Y22">
        <v>1146</v>
      </c>
      <c r="Z22">
        <v>971.39751983670737</v>
      </c>
      <c r="AA22">
        <v>769</v>
      </c>
      <c r="AB22" s="9">
        <v>4.5999999999999996</v>
      </c>
      <c r="AC22">
        <v>0</v>
      </c>
      <c r="AD22">
        <f t="shared" si="6"/>
        <v>0</v>
      </c>
    </row>
    <row r="23" spans="1:30" x14ac:dyDescent="0.6">
      <c r="A23">
        <v>2017</v>
      </c>
      <c r="B23">
        <v>1</v>
      </c>
      <c r="C23">
        <v>22</v>
      </c>
      <c r="D23">
        <f t="shared" si="4"/>
        <v>7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3316.1000000000004</v>
      </c>
      <c r="M23" s="12">
        <f t="shared" si="2"/>
        <v>563.73700000000008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3783.3</v>
      </c>
      <c r="O23" s="12">
        <f t="shared" si="3"/>
        <v>643.16100000000006</v>
      </c>
      <c r="P23">
        <v>33161</v>
      </c>
      <c r="Q23">
        <v>37833</v>
      </c>
      <c r="R23">
        <v>0.80141222564659254</v>
      </c>
      <c r="S23">
        <v>0.19858777435340741</v>
      </c>
      <c r="T23">
        <v>0.50028206147025633</v>
      </c>
      <c r="U23">
        <v>0.49971793852974372</v>
      </c>
      <c r="V23">
        <v>0.17842566170646759</v>
      </c>
      <c r="W23">
        <v>728</v>
      </c>
      <c r="X23">
        <f t="shared" si="5"/>
        <v>-41</v>
      </c>
      <c r="Y23">
        <v>1146</v>
      </c>
      <c r="Z23">
        <v>1009.014599324506</v>
      </c>
      <c r="AA23">
        <v>728</v>
      </c>
      <c r="AB23" s="9">
        <v>3.6</v>
      </c>
      <c r="AC23">
        <v>0.8</v>
      </c>
      <c r="AD23">
        <f t="shared" si="6"/>
        <v>2.8800000000000003</v>
      </c>
    </row>
    <row r="24" spans="1:30" x14ac:dyDescent="0.6">
      <c r="A24">
        <v>2017</v>
      </c>
      <c r="B24">
        <v>1</v>
      </c>
      <c r="C24">
        <v>23</v>
      </c>
      <c r="D24">
        <f t="shared" si="4"/>
        <v>1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4760.25</v>
      </c>
      <c r="M24" s="12">
        <f t="shared" si="2"/>
        <v>809.24250000000006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5524.95</v>
      </c>
      <c r="O24" s="12">
        <f t="shared" si="3"/>
        <v>939.24150000000009</v>
      </c>
      <c r="P24">
        <v>31735</v>
      </c>
      <c r="Q24">
        <v>36833</v>
      </c>
      <c r="R24">
        <v>0.77888315047701306</v>
      </c>
      <c r="S24">
        <v>0.22111684952298691</v>
      </c>
      <c r="T24">
        <v>0.54174162424454742</v>
      </c>
      <c r="U24">
        <v>0.45825837575545258</v>
      </c>
      <c r="V24">
        <v>0.13866865164595721</v>
      </c>
      <c r="W24">
        <v>710</v>
      </c>
      <c r="X24">
        <f t="shared" si="5"/>
        <v>-18</v>
      </c>
      <c r="Y24">
        <v>1146</v>
      </c>
      <c r="Z24">
        <v>903.1657629828477</v>
      </c>
      <c r="AA24">
        <v>710</v>
      </c>
      <c r="AB24" s="9">
        <v>2.1</v>
      </c>
      <c r="AC24">
        <v>0</v>
      </c>
      <c r="AD24">
        <f t="shared" si="6"/>
        <v>0</v>
      </c>
    </row>
    <row r="25" spans="1:30" x14ac:dyDescent="0.6">
      <c r="A25">
        <v>2017</v>
      </c>
      <c r="B25">
        <v>1</v>
      </c>
      <c r="C25">
        <v>24</v>
      </c>
      <c r="D25">
        <f t="shared" si="4"/>
        <v>2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4277.7</v>
      </c>
      <c r="M25" s="12">
        <f t="shared" si="2"/>
        <v>727.20900000000006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5349</v>
      </c>
      <c r="O25" s="12">
        <f t="shared" si="3"/>
        <v>909.33</v>
      </c>
      <c r="P25">
        <v>28518</v>
      </c>
      <c r="Q25">
        <v>35660</v>
      </c>
      <c r="R25">
        <v>0.78216709065078605</v>
      </c>
      <c r="S25">
        <v>0.21783290934921401</v>
      </c>
      <c r="T25">
        <v>0.50514365652918725</v>
      </c>
      <c r="U25">
        <v>0.49485634347081281</v>
      </c>
      <c r="V25">
        <v>3.5992703533026117E-2</v>
      </c>
      <c r="W25">
        <v>793</v>
      </c>
      <c r="X25">
        <f t="shared" si="5"/>
        <v>83</v>
      </c>
      <c r="Y25">
        <v>1146</v>
      </c>
      <c r="Z25">
        <v>793.65248605662362</v>
      </c>
      <c r="AA25">
        <v>793</v>
      </c>
      <c r="AB25" s="9">
        <v>3.5</v>
      </c>
      <c r="AC25">
        <v>0</v>
      </c>
      <c r="AD25">
        <f t="shared" si="6"/>
        <v>0</v>
      </c>
    </row>
    <row r="26" spans="1:30" x14ac:dyDescent="0.6">
      <c r="A26">
        <v>2017</v>
      </c>
      <c r="B26">
        <v>1</v>
      </c>
      <c r="C26">
        <v>25</v>
      </c>
      <c r="D26">
        <f t="shared" si="4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5408.55</v>
      </c>
      <c r="M26" s="13">
        <f t="shared" si="2"/>
        <v>919.45350000000008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5941.8</v>
      </c>
      <c r="O26" s="13">
        <f t="shared" si="3"/>
        <v>1010.1060000000001</v>
      </c>
      <c r="P26">
        <v>36057</v>
      </c>
      <c r="Q26">
        <v>39612</v>
      </c>
      <c r="R26">
        <v>0.85821771850692874</v>
      </c>
      <c r="S26">
        <v>0.14178228149307129</v>
      </c>
      <c r="T26">
        <v>0.48335929237449959</v>
      </c>
      <c r="U26">
        <v>0.51664070762550041</v>
      </c>
      <c r="V26">
        <v>7.7849317524696926E-2</v>
      </c>
      <c r="W26">
        <v>680</v>
      </c>
      <c r="X26">
        <f t="shared" si="5"/>
        <v>-113</v>
      </c>
      <c r="Y26">
        <v>1146</v>
      </c>
      <c r="Z26">
        <v>749.72355282705269</v>
      </c>
      <c r="AA26">
        <v>680</v>
      </c>
      <c r="AB26" s="9">
        <v>3.7</v>
      </c>
      <c r="AC26">
        <v>0</v>
      </c>
      <c r="AD26">
        <f t="shared" si="6"/>
        <v>0</v>
      </c>
    </row>
    <row r="27" spans="1:30" x14ac:dyDescent="0.6">
      <c r="A27">
        <v>2017</v>
      </c>
      <c r="B27">
        <v>1</v>
      </c>
      <c r="C27">
        <v>26</v>
      </c>
      <c r="D27">
        <f t="shared" si="4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6141.3</v>
      </c>
      <c r="M27" s="13">
        <f t="shared" si="2"/>
        <v>1044.0210000000002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5784.45</v>
      </c>
      <c r="O27" s="13">
        <f t="shared" si="3"/>
        <v>983.3565000000001</v>
      </c>
      <c r="P27">
        <v>40942</v>
      </c>
      <c r="Q27">
        <v>38563</v>
      </c>
      <c r="R27">
        <v>0.79616454489525046</v>
      </c>
      <c r="S27">
        <v>0.20383545510474951</v>
      </c>
      <c r="T27">
        <v>0.50386534267537408</v>
      </c>
      <c r="U27">
        <v>0.49613465732462592</v>
      </c>
      <c r="V27">
        <v>7.5235164542433133E-2</v>
      </c>
      <c r="W27">
        <v>851</v>
      </c>
      <c r="X27">
        <f t="shared" si="5"/>
        <v>171</v>
      </c>
      <c r="Y27">
        <v>1146</v>
      </c>
      <c r="Z27">
        <v>908.46892773456193</v>
      </c>
      <c r="AA27">
        <v>851</v>
      </c>
      <c r="AB27" s="9">
        <v>5.4</v>
      </c>
      <c r="AC27">
        <v>0</v>
      </c>
      <c r="AD27">
        <f t="shared" si="6"/>
        <v>0</v>
      </c>
    </row>
    <row r="28" spans="1:30" x14ac:dyDescent="0.6">
      <c r="A28">
        <v>2017</v>
      </c>
      <c r="B28">
        <v>1</v>
      </c>
      <c r="C28">
        <v>27</v>
      </c>
      <c r="D28">
        <f t="shared" si="4"/>
        <v>5</v>
      </c>
      <c r="E28" t="s">
        <v>12</v>
      </c>
      <c r="F28" t="s">
        <v>14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>
        <f t="shared" si="0"/>
        <v>0</v>
      </c>
      <c r="I28">
        <f t="shared" si="1"/>
        <v>1</v>
      </c>
      <c r="J28" s="12" t="s">
        <v>80</v>
      </c>
      <c r="K28" s="12"/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4269.9000000000005</v>
      </c>
      <c r="M28" s="13">
        <f t="shared" si="2"/>
        <v>725.88300000000015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3465.3</v>
      </c>
      <c r="O28" s="13">
        <f t="shared" si="3"/>
        <v>589.10100000000011</v>
      </c>
      <c r="P28">
        <v>42699</v>
      </c>
      <c r="Q28">
        <v>34653</v>
      </c>
      <c r="R28">
        <v>0.8034562218653456</v>
      </c>
      <c r="S28">
        <v>0.1965437781346544</v>
      </c>
      <c r="T28">
        <v>0.48675472080262328</v>
      </c>
      <c r="U28">
        <v>0.51324527919737672</v>
      </c>
      <c r="V28">
        <v>5.5677914172111181E-2</v>
      </c>
      <c r="W28">
        <v>1108</v>
      </c>
      <c r="X28">
        <f t="shared" si="5"/>
        <v>257</v>
      </c>
      <c r="Y28">
        <v>1146</v>
      </c>
      <c r="Z28">
        <v>886.30390944088879</v>
      </c>
      <c r="AA28">
        <v>1108</v>
      </c>
      <c r="AB28" s="9">
        <v>6.8</v>
      </c>
      <c r="AC28">
        <v>0</v>
      </c>
      <c r="AD28">
        <f t="shared" si="6"/>
        <v>0</v>
      </c>
    </row>
    <row r="29" spans="1:30" x14ac:dyDescent="0.6">
      <c r="A29">
        <v>2017</v>
      </c>
      <c r="B29">
        <v>1</v>
      </c>
      <c r="C29">
        <v>28</v>
      </c>
      <c r="D29">
        <f t="shared" si="4"/>
        <v>6</v>
      </c>
      <c r="E29" t="s">
        <v>12</v>
      </c>
      <c r="F29" t="s">
        <v>11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1</v>
      </c>
      <c r="I29">
        <f t="shared" si="1"/>
        <v>1</v>
      </c>
      <c r="J29" s="12" t="s">
        <v>80</v>
      </c>
      <c r="K29" s="12"/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3776.6000000000004</v>
      </c>
      <c r="M29" s="13">
        <f t="shared" si="2"/>
        <v>642.02200000000016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3257.1000000000004</v>
      </c>
      <c r="O29" s="13">
        <f t="shared" si="3"/>
        <v>553.70700000000011</v>
      </c>
      <c r="P29">
        <v>37766</v>
      </c>
      <c r="Q29">
        <v>32571</v>
      </c>
      <c r="R29">
        <v>0.7776368709452719</v>
      </c>
      <c r="S29">
        <v>0.2223631290547281</v>
      </c>
      <c r="T29">
        <v>0.51602549359254335</v>
      </c>
      <c r="U29">
        <v>0.4839745064074566</v>
      </c>
      <c r="V29">
        <v>3.2599053547892852E-2</v>
      </c>
      <c r="W29">
        <v>1227</v>
      </c>
      <c r="X29">
        <f t="shared" si="5"/>
        <v>119</v>
      </c>
      <c r="Y29">
        <v>1146</v>
      </c>
      <c r="Z29">
        <v>1042.955736253286</v>
      </c>
      <c r="AA29">
        <v>1227</v>
      </c>
      <c r="AB29" s="9">
        <v>7.1</v>
      </c>
      <c r="AC29">
        <v>0</v>
      </c>
      <c r="AD29">
        <f t="shared" si="6"/>
        <v>0</v>
      </c>
    </row>
    <row r="30" spans="1:30" x14ac:dyDescent="0.6">
      <c r="A30">
        <v>2017</v>
      </c>
      <c r="B30">
        <v>1</v>
      </c>
      <c r="C30">
        <v>29</v>
      </c>
      <c r="D30">
        <f t="shared" si="4"/>
        <v>7</v>
      </c>
      <c r="E30" t="s">
        <v>12</v>
      </c>
      <c r="F30" t="s">
        <v>15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>
        <f t="shared" si="0"/>
        <v>0</v>
      </c>
      <c r="I30">
        <f t="shared" si="1"/>
        <v>1</v>
      </c>
      <c r="J30" s="12" t="s">
        <v>80</v>
      </c>
      <c r="K30" s="12"/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3931.7000000000003</v>
      </c>
      <c r="M30" s="13">
        <f t="shared" si="2"/>
        <v>668.38900000000012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4277.3</v>
      </c>
      <c r="O30" s="13">
        <f t="shared" si="3"/>
        <v>727.14100000000008</v>
      </c>
      <c r="P30">
        <v>39317</v>
      </c>
      <c r="Q30">
        <v>42773</v>
      </c>
      <c r="R30">
        <v>0.81875056660736734</v>
      </c>
      <c r="S30">
        <v>0.18124943339263261</v>
      </c>
      <c r="T30">
        <v>0.47769746173721273</v>
      </c>
      <c r="U30">
        <v>0.52230253826278727</v>
      </c>
      <c r="V30">
        <v>0.26056830701227252</v>
      </c>
      <c r="W30">
        <v>1183</v>
      </c>
      <c r="X30">
        <f t="shared" si="5"/>
        <v>-44</v>
      </c>
      <c r="Y30">
        <v>1146</v>
      </c>
      <c r="Z30">
        <v>932.75805199241074</v>
      </c>
      <c r="AA30">
        <v>1183</v>
      </c>
      <c r="AB30" s="9">
        <v>11.8</v>
      </c>
      <c r="AC30">
        <v>2.9</v>
      </c>
      <c r="AD30">
        <f t="shared" si="6"/>
        <v>34.22</v>
      </c>
    </row>
    <row r="31" spans="1:30" x14ac:dyDescent="0.6">
      <c r="A31">
        <v>2017</v>
      </c>
      <c r="B31">
        <v>1</v>
      </c>
      <c r="C31">
        <v>30</v>
      </c>
      <c r="D31">
        <f t="shared" si="4"/>
        <v>1</v>
      </c>
      <c r="E31" t="s">
        <v>12</v>
      </c>
      <c r="F31" t="s">
        <v>17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>
        <f t="shared" si="0"/>
        <v>0</v>
      </c>
      <c r="I31">
        <f t="shared" si="1"/>
        <v>1</v>
      </c>
      <c r="J31" s="12" t="s">
        <v>80</v>
      </c>
      <c r="K31" s="12"/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3984.1000000000004</v>
      </c>
      <c r="M31" s="13">
        <f t="shared" si="2"/>
        <v>677.29700000000014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4258.3</v>
      </c>
      <c r="O31" s="13">
        <f t="shared" si="3"/>
        <v>723.91100000000006</v>
      </c>
      <c r="P31">
        <v>39841</v>
      </c>
      <c r="Q31">
        <v>42583</v>
      </c>
      <c r="R31">
        <v>0.82185681811511979</v>
      </c>
      <c r="S31">
        <v>0.17814318188488021</v>
      </c>
      <c r="T31">
        <v>0.52314243220369849</v>
      </c>
      <c r="U31">
        <v>0.47685756779630151</v>
      </c>
      <c r="V31">
        <v>8.9540859287268681E-2</v>
      </c>
      <c r="W31">
        <v>892</v>
      </c>
      <c r="X31">
        <f t="shared" si="5"/>
        <v>-291</v>
      </c>
      <c r="Y31">
        <v>1146</v>
      </c>
      <c r="Z31">
        <v>838.81366280155794</v>
      </c>
      <c r="AA31">
        <v>892</v>
      </c>
      <c r="AB31" s="9">
        <v>3.9</v>
      </c>
      <c r="AC31">
        <v>3.4</v>
      </c>
      <c r="AD31">
        <f t="shared" si="6"/>
        <v>13.26</v>
      </c>
    </row>
    <row r="32" spans="1:30" x14ac:dyDescent="0.6">
      <c r="A32">
        <v>2017</v>
      </c>
      <c r="B32">
        <v>1</v>
      </c>
      <c r="C32">
        <v>31</v>
      </c>
      <c r="D32">
        <f t="shared" si="4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5596.8</v>
      </c>
      <c r="M32" s="13">
        <f t="shared" si="2"/>
        <v>951.45600000000013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6067.65</v>
      </c>
      <c r="O32" s="13">
        <f t="shared" si="3"/>
        <v>1031.5005000000001</v>
      </c>
      <c r="P32">
        <v>37312</v>
      </c>
      <c r="Q32">
        <v>40451</v>
      </c>
      <c r="R32">
        <v>0.81867699447582043</v>
      </c>
      <c r="S32">
        <v>0.1813230055241796</v>
      </c>
      <c r="T32">
        <v>0.53468146737265876</v>
      </c>
      <c r="U32">
        <v>0.46531853262734119</v>
      </c>
      <c r="V32">
        <v>8.1587183695026821E-2</v>
      </c>
      <c r="W32">
        <v>652</v>
      </c>
      <c r="X32">
        <f t="shared" si="5"/>
        <v>-240</v>
      </c>
      <c r="Y32">
        <v>1146</v>
      </c>
      <c r="Z32">
        <v>923.55725927234619</v>
      </c>
      <c r="AA32">
        <v>652</v>
      </c>
      <c r="AB32" s="9">
        <v>3.2</v>
      </c>
      <c r="AC32">
        <v>0</v>
      </c>
      <c r="AD32">
        <f t="shared" si="6"/>
        <v>0</v>
      </c>
    </row>
    <row r="33" spans="1:30" x14ac:dyDescent="0.6">
      <c r="A33">
        <v>2017</v>
      </c>
      <c r="B33">
        <v>2</v>
      </c>
      <c r="C33">
        <v>1</v>
      </c>
      <c r="D33">
        <f t="shared" si="4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5784</v>
      </c>
      <c r="M33" s="13">
        <f t="shared" si="2"/>
        <v>983.28000000000009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5565</v>
      </c>
      <c r="O33" s="13">
        <f t="shared" si="3"/>
        <v>946.05000000000007</v>
      </c>
      <c r="P33">
        <v>38560</v>
      </c>
      <c r="Q33">
        <v>37100</v>
      </c>
      <c r="R33">
        <v>0.81570019867722099</v>
      </c>
      <c r="S33">
        <v>0.18429980132277901</v>
      </c>
      <c r="T33">
        <v>0.52091776355191077</v>
      </c>
      <c r="U33">
        <v>0.47908223644808923</v>
      </c>
      <c r="V33">
        <v>6.6691577944708702E-2</v>
      </c>
      <c r="W33">
        <v>685</v>
      </c>
      <c r="X33">
        <f t="shared" si="5"/>
        <v>33</v>
      </c>
      <c r="Y33">
        <v>1146</v>
      </c>
      <c r="Z33">
        <v>918.56137313818897</v>
      </c>
      <c r="AA33">
        <v>685</v>
      </c>
      <c r="AB33" s="9">
        <v>4.0999999999999996</v>
      </c>
      <c r="AC33">
        <v>0</v>
      </c>
      <c r="AD33">
        <f t="shared" si="6"/>
        <v>0</v>
      </c>
    </row>
    <row r="34" spans="1:30" x14ac:dyDescent="0.6">
      <c r="A34">
        <v>2017</v>
      </c>
      <c r="B34">
        <v>2</v>
      </c>
      <c r="C34">
        <v>2</v>
      </c>
      <c r="D34">
        <f t="shared" si="4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5561.25</v>
      </c>
      <c r="M34" s="13">
        <f t="shared" si="2"/>
        <v>945.41250000000002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4616.8499999999995</v>
      </c>
      <c r="O34" s="13">
        <f t="shared" si="3"/>
        <v>784.86449999999991</v>
      </c>
      <c r="P34">
        <v>37075</v>
      </c>
      <c r="Q34">
        <v>30779</v>
      </c>
      <c r="R34">
        <v>0.81792610746030148</v>
      </c>
      <c r="S34">
        <v>0.1820738925396985</v>
      </c>
      <c r="T34">
        <v>0.49432640965784502</v>
      </c>
      <c r="U34">
        <v>0.50567359034215498</v>
      </c>
      <c r="V34">
        <v>2.1808471678016271E-2</v>
      </c>
      <c r="W34">
        <v>758</v>
      </c>
      <c r="X34">
        <f t="shared" si="5"/>
        <v>73</v>
      </c>
      <c r="Y34">
        <v>1146</v>
      </c>
      <c r="Z34">
        <v>853.64273556330647</v>
      </c>
      <c r="AA34">
        <v>758</v>
      </c>
      <c r="AB34" s="9">
        <v>4.2</v>
      </c>
      <c r="AC34">
        <v>0</v>
      </c>
      <c r="AD34">
        <f t="shared" si="6"/>
        <v>0</v>
      </c>
    </row>
    <row r="35" spans="1:30" x14ac:dyDescent="0.6">
      <c r="A35">
        <v>2017</v>
      </c>
      <c r="B35">
        <v>2</v>
      </c>
      <c r="C35">
        <v>3</v>
      </c>
      <c r="D35">
        <f t="shared" si="4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3559</v>
      </c>
      <c r="M35" s="13">
        <f t="shared" si="2"/>
        <v>605.03000000000009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3379.6000000000004</v>
      </c>
      <c r="O35" s="13">
        <f t="shared" si="3"/>
        <v>574.53200000000015</v>
      </c>
      <c r="P35">
        <v>35590</v>
      </c>
      <c r="Q35">
        <v>33796</v>
      </c>
      <c r="R35">
        <v>0.84504541258433985</v>
      </c>
      <c r="S35">
        <v>0.15495458741566009</v>
      </c>
      <c r="T35">
        <v>0.51342665888513639</v>
      </c>
      <c r="U35">
        <v>0.48657334111486372</v>
      </c>
      <c r="V35">
        <v>0.1218198420188039</v>
      </c>
      <c r="W35">
        <v>746</v>
      </c>
      <c r="X35">
        <f t="shared" si="5"/>
        <v>-12</v>
      </c>
      <c r="Y35">
        <v>1146</v>
      </c>
      <c r="Z35">
        <v>963.31091899595447</v>
      </c>
      <c r="AA35">
        <v>746</v>
      </c>
      <c r="AB35" s="9">
        <v>6.2</v>
      </c>
      <c r="AC35">
        <v>0</v>
      </c>
      <c r="AD35">
        <f t="shared" si="6"/>
        <v>0</v>
      </c>
    </row>
    <row r="36" spans="1:30" x14ac:dyDescent="0.6">
      <c r="A36">
        <v>2017</v>
      </c>
      <c r="B36">
        <v>2</v>
      </c>
      <c r="C36">
        <v>4</v>
      </c>
      <c r="D36">
        <f t="shared" si="4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3478.2000000000003</v>
      </c>
      <c r="M36" s="13">
        <f t="shared" si="2"/>
        <v>591.2940000000001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3509.6000000000004</v>
      </c>
      <c r="O36" s="13">
        <f t="shared" si="3"/>
        <v>596.63200000000006</v>
      </c>
      <c r="P36">
        <v>34782</v>
      </c>
      <c r="Q36">
        <v>35096</v>
      </c>
      <c r="R36">
        <v>0.81787500483721143</v>
      </c>
      <c r="S36">
        <v>0.1821249951627886</v>
      </c>
      <c r="T36">
        <v>0.46917123114125331</v>
      </c>
      <c r="U36">
        <v>0.53082876885874675</v>
      </c>
      <c r="V36">
        <v>5.1522416839681111E-2</v>
      </c>
      <c r="W36">
        <v>821</v>
      </c>
      <c r="X36">
        <f t="shared" si="5"/>
        <v>75</v>
      </c>
      <c r="Y36">
        <v>1146</v>
      </c>
      <c r="Z36">
        <v>842.60569269522784</v>
      </c>
      <c r="AA36">
        <v>821</v>
      </c>
      <c r="AB36" s="9">
        <v>10.1</v>
      </c>
      <c r="AC36">
        <v>2.5</v>
      </c>
      <c r="AD36">
        <f t="shared" si="6"/>
        <v>25.25</v>
      </c>
    </row>
    <row r="37" spans="1:30" x14ac:dyDescent="0.6">
      <c r="A37">
        <v>2017</v>
      </c>
      <c r="B37">
        <v>2</v>
      </c>
      <c r="C37">
        <v>5</v>
      </c>
      <c r="D37">
        <f t="shared" si="4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3516.2000000000003</v>
      </c>
      <c r="M37" s="13">
        <f t="shared" si="2"/>
        <v>597.75400000000013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4046.1000000000004</v>
      </c>
      <c r="O37" s="13">
        <f t="shared" si="3"/>
        <v>687.8370000000001</v>
      </c>
      <c r="P37">
        <v>35162</v>
      </c>
      <c r="Q37">
        <v>40461</v>
      </c>
      <c r="R37">
        <v>0.8402758612395137</v>
      </c>
      <c r="S37">
        <v>0.1597241387604863</v>
      </c>
      <c r="T37">
        <v>0.4979369217035251</v>
      </c>
      <c r="U37">
        <v>0.5020630782964749</v>
      </c>
      <c r="V37">
        <v>8.8088906395603364E-2</v>
      </c>
      <c r="W37">
        <v>780</v>
      </c>
      <c r="X37">
        <f t="shared" si="5"/>
        <v>-41</v>
      </c>
      <c r="Y37">
        <v>1146</v>
      </c>
      <c r="Z37">
        <v>996.57176885762522</v>
      </c>
      <c r="AA37">
        <v>780</v>
      </c>
      <c r="AB37" s="9">
        <v>9.1</v>
      </c>
      <c r="AC37">
        <v>2.5</v>
      </c>
      <c r="AD37">
        <f t="shared" si="6"/>
        <v>22.75</v>
      </c>
    </row>
    <row r="38" spans="1:30" x14ac:dyDescent="0.6">
      <c r="A38">
        <v>2017</v>
      </c>
      <c r="B38">
        <v>2</v>
      </c>
      <c r="C38">
        <v>6</v>
      </c>
      <c r="D38">
        <f t="shared" si="4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5614.65</v>
      </c>
      <c r="M38" s="13">
        <f t="shared" si="2"/>
        <v>954.4905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5557.95</v>
      </c>
      <c r="O38" s="13">
        <f t="shared" si="3"/>
        <v>944.85149999999999</v>
      </c>
      <c r="P38">
        <v>37431</v>
      </c>
      <c r="Q38">
        <v>37053</v>
      </c>
      <c r="R38">
        <v>0.79912416067475789</v>
      </c>
      <c r="S38">
        <v>0.20087583932524211</v>
      </c>
      <c r="T38">
        <v>0.50510171162779904</v>
      </c>
      <c r="U38">
        <v>0.49489828837220101</v>
      </c>
      <c r="V38">
        <v>7.8044582562697279E-2</v>
      </c>
      <c r="W38">
        <v>667</v>
      </c>
      <c r="X38">
        <f t="shared" si="5"/>
        <v>-113</v>
      </c>
      <c r="Y38">
        <v>1146</v>
      </c>
      <c r="Z38">
        <v>766.72027962015136</v>
      </c>
      <c r="AA38">
        <v>667</v>
      </c>
      <c r="AB38" s="9">
        <v>5.3</v>
      </c>
      <c r="AC38">
        <v>0</v>
      </c>
      <c r="AD38">
        <f t="shared" si="6"/>
        <v>0</v>
      </c>
    </row>
    <row r="39" spans="1:30" x14ac:dyDescent="0.6">
      <c r="A39">
        <v>2017</v>
      </c>
      <c r="B39">
        <v>2</v>
      </c>
      <c r="C39">
        <v>7</v>
      </c>
      <c r="D39">
        <f t="shared" si="4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5307.9</v>
      </c>
      <c r="M39" s="13">
        <f t="shared" si="2"/>
        <v>902.34299999999996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5004.75</v>
      </c>
      <c r="O39" s="13">
        <f t="shared" si="3"/>
        <v>850.8075</v>
      </c>
      <c r="P39">
        <v>35386</v>
      </c>
      <c r="Q39">
        <v>33365</v>
      </c>
      <c r="R39">
        <v>0.77137927901669945</v>
      </c>
      <c r="S39">
        <v>0.2286207209833005</v>
      </c>
      <c r="T39">
        <v>0.50686578226728618</v>
      </c>
      <c r="U39">
        <v>0.49313421773271382</v>
      </c>
      <c r="V39">
        <v>4.1071455228632793E-2</v>
      </c>
      <c r="W39">
        <v>806</v>
      </c>
      <c r="X39">
        <f t="shared" si="5"/>
        <v>139</v>
      </c>
      <c r="Y39">
        <v>1146</v>
      </c>
      <c r="Z39">
        <v>822.13342758580109</v>
      </c>
      <c r="AA39">
        <v>806</v>
      </c>
      <c r="AB39" s="9">
        <v>5.6</v>
      </c>
      <c r="AC39">
        <v>0</v>
      </c>
      <c r="AD39">
        <f t="shared" si="6"/>
        <v>0</v>
      </c>
    </row>
    <row r="40" spans="1:30" x14ac:dyDescent="0.6">
      <c r="A40">
        <v>2017</v>
      </c>
      <c r="B40">
        <v>2</v>
      </c>
      <c r="C40">
        <v>8</v>
      </c>
      <c r="D40">
        <f t="shared" si="4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5164.8</v>
      </c>
      <c r="M40" s="13">
        <f t="shared" si="2"/>
        <v>878.01600000000008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5383.95</v>
      </c>
      <c r="O40" s="13">
        <f t="shared" si="3"/>
        <v>915.27150000000006</v>
      </c>
      <c r="P40">
        <v>34432</v>
      </c>
      <c r="Q40">
        <v>35893</v>
      </c>
      <c r="R40">
        <v>0.86142854283085324</v>
      </c>
      <c r="S40">
        <v>0.13857145716914679</v>
      </c>
      <c r="T40">
        <v>0.49180702159828671</v>
      </c>
      <c r="U40">
        <v>0.5081929784017134</v>
      </c>
      <c r="V40">
        <v>4.9332731064028038E-2</v>
      </c>
      <c r="W40">
        <v>810</v>
      </c>
      <c r="X40">
        <f t="shared" si="5"/>
        <v>4</v>
      </c>
      <c r="Y40">
        <v>1146</v>
      </c>
      <c r="Z40">
        <v>778.45321946942909</v>
      </c>
      <c r="AA40">
        <v>810</v>
      </c>
      <c r="AB40" s="9">
        <v>5.4</v>
      </c>
      <c r="AC40">
        <v>0.2</v>
      </c>
      <c r="AD40">
        <f t="shared" si="6"/>
        <v>1.08</v>
      </c>
    </row>
    <row r="41" spans="1:30" x14ac:dyDescent="0.6">
      <c r="A41">
        <v>2017</v>
      </c>
      <c r="B41">
        <v>2</v>
      </c>
      <c r="C41">
        <v>9</v>
      </c>
      <c r="D41">
        <f t="shared" si="4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5581.8</v>
      </c>
      <c r="M41" s="13">
        <f t="shared" si="2"/>
        <v>948.90600000000006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5537.0999999999995</v>
      </c>
      <c r="O41" s="13">
        <f t="shared" si="3"/>
        <v>941.30700000000002</v>
      </c>
      <c r="P41">
        <v>37212</v>
      </c>
      <c r="Q41">
        <v>36914</v>
      </c>
      <c r="R41">
        <v>0.81100955199965452</v>
      </c>
      <c r="S41">
        <v>0.18899044800034551</v>
      </c>
      <c r="T41">
        <v>0.49475478740275503</v>
      </c>
      <c r="U41">
        <v>0.50345309790190451</v>
      </c>
      <c r="V41">
        <v>0.18129183535446941</v>
      </c>
      <c r="W41">
        <v>756</v>
      </c>
      <c r="X41">
        <f t="shared" si="5"/>
        <v>-54</v>
      </c>
      <c r="Y41">
        <v>1146</v>
      </c>
      <c r="Z41">
        <v>858.33492576862875</v>
      </c>
      <c r="AA41">
        <v>756</v>
      </c>
      <c r="AB41" s="9">
        <v>2.7</v>
      </c>
      <c r="AC41">
        <v>0.9</v>
      </c>
      <c r="AD41">
        <f t="shared" si="6"/>
        <v>2.4300000000000002</v>
      </c>
    </row>
    <row r="42" spans="1:30" x14ac:dyDescent="0.6">
      <c r="A42">
        <v>2017</v>
      </c>
      <c r="B42">
        <v>2</v>
      </c>
      <c r="C42">
        <v>10</v>
      </c>
      <c r="D42">
        <f t="shared" si="4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3723</v>
      </c>
      <c r="M42" s="13">
        <f t="shared" si="2"/>
        <v>632.91000000000008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3595.4</v>
      </c>
      <c r="O42" s="13">
        <f t="shared" si="3"/>
        <v>611.21800000000007</v>
      </c>
      <c r="P42">
        <v>37230</v>
      </c>
      <c r="Q42">
        <v>35954</v>
      </c>
      <c r="R42">
        <v>0.79748886180529999</v>
      </c>
      <c r="S42">
        <v>0.20251113819470001</v>
      </c>
      <c r="T42">
        <v>0.54095718603803566</v>
      </c>
      <c r="U42">
        <v>0.45904281396196439</v>
      </c>
      <c r="V42">
        <v>0.44200380662090571</v>
      </c>
      <c r="W42">
        <v>781</v>
      </c>
      <c r="X42">
        <f t="shared" si="5"/>
        <v>25</v>
      </c>
      <c r="Y42">
        <v>1146</v>
      </c>
      <c r="Z42">
        <v>1093.527095017721</v>
      </c>
      <c r="AA42">
        <v>781</v>
      </c>
      <c r="AB42" s="9">
        <v>1.6</v>
      </c>
      <c r="AC42">
        <v>3.7</v>
      </c>
      <c r="AD42">
        <f t="shared" si="6"/>
        <v>5.9200000000000008</v>
      </c>
    </row>
    <row r="43" spans="1:30" x14ac:dyDescent="0.6">
      <c r="A43">
        <v>2017</v>
      </c>
      <c r="B43">
        <v>2</v>
      </c>
      <c r="C43">
        <v>11</v>
      </c>
      <c r="D43">
        <f t="shared" si="4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3898.1000000000004</v>
      </c>
      <c r="M43" s="13">
        <f t="shared" si="2"/>
        <v>662.67700000000013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3545</v>
      </c>
      <c r="O43" s="13">
        <f t="shared" si="3"/>
        <v>602.65000000000009</v>
      </c>
      <c r="P43">
        <v>38981</v>
      </c>
      <c r="Q43">
        <v>35450</v>
      </c>
      <c r="R43">
        <v>0.81945669829579515</v>
      </c>
      <c r="S43">
        <v>0.18054330170420491</v>
      </c>
      <c r="T43">
        <v>0.49696424825244429</v>
      </c>
      <c r="U43">
        <v>0.50303575174755577</v>
      </c>
      <c r="V43">
        <v>8.1898312434215623E-2</v>
      </c>
      <c r="W43">
        <v>841</v>
      </c>
      <c r="X43">
        <f t="shared" si="5"/>
        <v>60</v>
      </c>
      <c r="Y43">
        <v>1146</v>
      </c>
      <c r="Z43">
        <v>961.38448229277083</v>
      </c>
      <c r="AA43">
        <v>841</v>
      </c>
      <c r="AB43" s="9">
        <v>3</v>
      </c>
      <c r="AC43">
        <v>2.2000000000000002</v>
      </c>
      <c r="AD43">
        <f t="shared" si="6"/>
        <v>6.6000000000000005</v>
      </c>
    </row>
    <row r="44" spans="1:30" x14ac:dyDescent="0.6">
      <c r="A44">
        <v>2017</v>
      </c>
      <c r="B44">
        <v>2</v>
      </c>
      <c r="C44">
        <v>12</v>
      </c>
      <c r="D44">
        <f t="shared" si="4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4167.4000000000005</v>
      </c>
      <c r="M44" s="13">
        <f t="shared" si="2"/>
        <v>708.4580000000002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4029.2000000000003</v>
      </c>
      <c r="O44" s="13">
        <f t="shared" si="3"/>
        <v>684.96400000000006</v>
      </c>
      <c r="P44">
        <v>41674</v>
      </c>
      <c r="Q44">
        <v>40292</v>
      </c>
      <c r="R44">
        <v>0.75252420749005788</v>
      </c>
      <c r="S44">
        <v>0.24747579250994209</v>
      </c>
      <c r="T44">
        <v>0.5014308625176781</v>
      </c>
      <c r="U44">
        <v>0.49856913748232179</v>
      </c>
      <c r="V44">
        <v>9.6027040748902323E-2</v>
      </c>
      <c r="W44">
        <v>837</v>
      </c>
      <c r="X44">
        <f t="shared" si="5"/>
        <v>-4</v>
      </c>
      <c r="Y44">
        <v>1146</v>
      </c>
      <c r="Z44">
        <v>1050.1704059100559</v>
      </c>
      <c r="AA44">
        <v>837</v>
      </c>
      <c r="AB44" s="9">
        <v>4.8</v>
      </c>
      <c r="AC44">
        <v>0</v>
      </c>
      <c r="AD44">
        <f t="shared" si="6"/>
        <v>0</v>
      </c>
    </row>
    <row r="45" spans="1:30" x14ac:dyDescent="0.6">
      <c r="A45">
        <v>2017</v>
      </c>
      <c r="B45">
        <v>2</v>
      </c>
      <c r="C45">
        <v>13</v>
      </c>
      <c r="D45">
        <f t="shared" si="4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6150.5999999999995</v>
      </c>
      <c r="M45" s="13">
        <f t="shared" si="2"/>
        <v>1045.6020000000001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6023.8499999999995</v>
      </c>
      <c r="O45" s="13">
        <f t="shared" si="3"/>
        <v>1024.0545</v>
      </c>
      <c r="P45">
        <v>41004</v>
      </c>
      <c r="Q45">
        <v>40159</v>
      </c>
      <c r="R45">
        <v>0.82046414440145765</v>
      </c>
      <c r="S45">
        <v>0.17953585559854229</v>
      </c>
      <c r="T45">
        <v>0.50578642380393779</v>
      </c>
      <c r="U45">
        <v>0.49421357619606221</v>
      </c>
      <c r="V45">
        <v>0.1115166179311526</v>
      </c>
      <c r="W45">
        <v>730</v>
      </c>
      <c r="X45">
        <f t="shared" si="5"/>
        <v>-107</v>
      </c>
      <c r="Y45">
        <v>1146</v>
      </c>
      <c r="Z45">
        <v>772.68615516921602</v>
      </c>
      <c r="AA45">
        <v>730</v>
      </c>
      <c r="AB45" s="9">
        <v>6.8</v>
      </c>
      <c r="AC45">
        <v>0</v>
      </c>
      <c r="AD45">
        <f t="shared" si="6"/>
        <v>0</v>
      </c>
    </row>
    <row r="46" spans="1:30" x14ac:dyDescent="0.6">
      <c r="A46">
        <v>2017</v>
      </c>
      <c r="B46">
        <v>2</v>
      </c>
      <c r="C46">
        <v>14</v>
      </c>
      <c r="D46">
        <f t="shared" si="4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5998.8</v>
      </c>
      <c r="M46" s="13">
        <f t="shared" si="2"/>
        <v>1019.796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5634.45</v>
      </c>
      <c r="O46" s="13">
        <f t="shared" si="3"/>
        <v>957.85649999999998</v>
      </c>
      <c r="P46">
        <v>39992</v>
      </c>
      <c r="Q46">
        <v>37563</v>
      </c>
      <c r="R46">
        <v>0.82902093246864483</v>
      </c>
      <c r="S46">
        <v>0.17097906753135511</v>
      </c>
      <c r="T46">
        <v>0.48678585107098171</v>
      </c>
      <c r="U46">
        <v>0.51321414892901818</v>
      </c>
      <c r="V46">
        <v>0.14173787163574739</v>
      </c>
      <c r="W46">
        <v>823</v>
      </c>
      <c r="X46">
        <f t="shared" si="5"/>
        <v>93</v>
      </c>
      <c r="Y46">
        <v>1146</v>
      </c>
      <c r="Z46">
        <v>737.35722373887904</v>
      </c>
      <c r="AA46">
        <v>823</v>
      </c>
      <c r="AB46" s="9">
        <v>7.1</v>
      </c>
      <c r="AC46">
        <v>0</v>
      </c>
      <c r="AD46">
        <f t="shared" si="6"/>
        <v>0</v>
      </c>
    </row>
    <row r="47" spans="1:30" x14ac:dyDescent="0.6">
      <c r="A47">
        <v>2017</v>
      </c>
      <c r="B47">
        <v>2</v>
      </c>
      <c r="C47">
        <v>15</v>
      </c>
      <c r="D47">
        <f t="shared" si="4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6159.45</v>
      </c>
      <c r="M47" s="13">
        <f t="shared" si="2"/>
        <v>1047.1065000000001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5760.9</v>
      </c>
      <c r="O47" s="13">
        <f t="shared" si="3"/>
        <v>979.35299999999995</v>
      </c>
      <c r="P47">
        <v>41063</v>
      </c>
      <c r="Q47">
        <v>38406</v>
      </c>
      <c r="R47">
        <v>0.88033348283567192</v>
      </c>
      <c r="S47">
        <v>0.11966651716432811</v>
      </c>
      <c r="T47">
        <v>0.5059835775624657</v>
      </c>
      <c r="U47">
        <v>0.4940164224375343</v>
      </c>
      <c r="V47">
        <v>9.2383167273096881E-2</v>
      </c>
      <c r="W47">
        <v>811</v>
      </c>
      <c r="X47">
        <f t="shared" si="5"/>
        <v>-12</v>
      </c>
      <c r="Y47">
        <v>1146</v>
      </c>
      <c r="Z47">
        <v>846.73463931170988</v>
      </c>
      <c r="AA47">
        <v>811</v>
      </c>
      <c r="AB47" s="9">
        <v>6.9</v>
      </c>
      <c r="AC47">
        <v>0</v>
      </c>
      <c r="AD47">
        <f t="shared" si="6"/>
        <v>0</v>
      </c>
    </row>
    <row r="48" spans="1:30" x14ac:dyDescent="0.6">
      <c r="A48">
        <v>2017</v>
      </c>
      <c r="B48">
        <v>2</v>
      </c>
      <c r="C48">
        <v>16</v>
      </c>
      <c r="D48">
        <f t="shared" si="4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6207</v>
      </c>
      <c r="M48" s="13">
        <f t="shared" si="2"/>
        <v>1055.19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6110.0999999999995</v>
      </c>
      <c r="O48" s="13">
        <f t="shared" si="3"/>
        <v>1038.7169999999999</v>
      </c>
      <c r="P48">
        <v>41380</v>
      </c>
      <c r="Q48">
        <v>40734</v>
      </c>
      <c r="R48">
        <v>0.8151613891312679</v>
      </c>
      <c r="S48">
        <v>0.18483861086873199</v>
      </c>
      <c r="T48">
        <v>0.53391245295143819</v>
      </c>
      <c r="U48">
        <v>0.46238384334485821</v>
      </c>
      <c r="V48">
        <v>0.23143808081545281</v>
      </c>
      <c r="W48">
        <v>792</v>
      </c>
      <c r="X48">
        <f t="shared" si="5"/>
        <v>-19</v>
      </c>
      <c r="Y48">
        <v>1146</v>
      </c>
      <c r="Z48">
        <v>1024.3351086892951</v>
      </c>
      <c r="AA48">
        <v>792</v>
      </c>
      <c r="AB48" s="9">
        <v>13.4</v>
      </c>
      <c r="AC48">
        <v>0</v>
      </c>
      <c r="AD48">
        <f t="shared" si="6"/>
        <v>0</v>
      </c>
    </row>
    <row r="49" spans="1:30" x14ac:dyDescent="0.6">
      <c r="A49">
        <v>2017</v>
      </c>
      <c r="B49">
        <v>2</v>
      </c>
      <c r="C49">
        <v>17</v>
      </c>
      <c r="D49">
        <f t="shared" si="4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4165</v>
      </c>
      <c r="M49" s="13">
        <f t="shared" si="2"/>
        <v>708.05000000000007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4132.9000000000005</v>
      </c>
      <c r="O49" s="13">
        <f t="shared" si="3"/>
        <v>702.59300000000019</v>
      </c>
      <c r="P49">
        <v>41650</v>
      </c>
      <c r="Q49">
        <v>41329</v>
      </c>
      <c r="R49">
        <v>0.83646001107858015</v>
      </c>
      <c r="S49">
        <v>0.1635399889214198</v>
      </c>
      <c r="T49">
        <v>0.51681326792648885</v>
      </c>
      <c r="U49">
        <v>0.48318673207351109</v>
      </c>
      <c r="V49">
        <v>0.14745565028916069</v>
      </c>
      <c r="W49">
        <v>800</v>
      </c>
      <c r="X49">
        <f t="shared" si="5"/>
        <v>8</v>
      </c>
      <c r="Y49">
        <v>1146</v>
      </c>
      <c r="Z49">
        <v>995.73852934023614</v>
      </c>
      <c r="AA49">
        <v>800</v>
      </c>
      <c r="AB49" s="9">
        <v>9.5</v>
      </c>
      <c r="AC49">
        <v>0</v>
      </c>
      <c r="AD49">
        <f t="shared" si="6"/>
        <v>0</v>
      </c>
    </row>
    <row r="50" spans="1:30" x14ac:dyDescent="0.6">
      <c r="A50">
        <v>2017</v>
      </c>
      <c r="B50">
        <v>2</v>
      </c>
      <c r="C50">
        <v>18</v>
      </c>
      <c r="D50">
        <f t="shared" si="4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4133.7</v>
      </c>
      <c r="M50" s="13">
        <f t="shared" si="2"/>
        <v>702.72900000000004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4054.8</v>
      </c>
      <c r="O50" s="13">
        <f t="shared" si="3"/>
        <v>689.31600000000003</v>
      </c>
      <c r="P50">
        <v>41337</v>
      </c>
      <c r="Q50">
        <v>40548</v>
      </c>
      <c r="R50">
        <v>0.81510500592946278</v>
      </c>
      <c r="S50">
        <v>0.18489499407053711</v>
      </c>
      <c r="T50">
        <v>0.48249362738018858</v>
      </c>
      <c r="U50">
        <v>0.51750637261981136</v>
      </c>
      <c r="V50">
        <v>5.9657039556274008E-2</v>
      </c>
      <c r="W50">
        <v>862</v>
      </c>
      <c r="X50">
        <f t="shared" si="5"/>
        <v>62</v>
      </c>
      <c r="Y50">
        <v>1146</v>
      </c>
      <c r="Z50">
        <v>909.70939638607001</v>
      </c>
      <c r="AA50">
        <v>862</v>
      </c>
      <c r="AB50" s="9">
        <v>4.5999999999999996</v>
      </c>
      <c r="AC50">
        <v>0</v>
      </c>
      <c r="AD50">
        <f t="shared" si="6"/>
        <v>0</v>
      </c>
    </row>
    <row r="51" spans="1:30" x14ac:dyDescent="0.6">
      <c r="A51">
        <v>2017</v>
      </c>
      <c r="B51">
        <v>2</v>
      </c>
      <c r="C51">
        <v>19</v>
      </c>
      <c r="D51">
        <f t="shared" si="4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3738.5</v>
      </c>
      <c r="M51" s="13">
        <f t="shared" si="2"/>
        <v>635.54500000000007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3873.6000000000004</v>
      </c>
      <c r="O51" s="13">
        <f t="shared" si="3"/>
        <v>658.51200000000006</v>
      </c>
      <c r="P51">
        <v>37385</v>
      </c>
      <c r="Q51">
        <v>38736</v>
      </c>
      <c r="R51">
        <v>0.80644122758512216</v>
      </c>
      <c r="S51">
        <v>0.1935587724148779</v>
      </c>
      <c r="T51">
        <v>0.52732809908660938</v>
      </c>
      <c r="U51">
        <v>0.47267190091339062</v>
      </c>
      <c r="V51">
        <v>0.2634652352108518</v>
      </c>
      <c r="W51">
        <v>847</v>
      </c>
      <c r="X51">
        <f t="shared" si="5"/>
        <v>-15</v>
      </c>
      <c r="Y51">
        <v>1146</v>
      </c>
      <c r="Z51">
        <v>1126.2959544355981</v>
      </c>
      <c r="AA51">
        <v>847</v>
      </c>
      <c r="AB51" s="9">
        <v>10.1</v>
      </c>
      <c r="AC51">
        <v>0</v>
      </c>
      <c r="AD51">
        <f t="shared" si="6"/>
        <v>0</v>
      </c>
    </row>
    <row r="52" spans="1:30" x14ac:dyDescent="0.6">
      <c r="A52">
        <v>2017</v>
      </c>
      <c r="B52">
        <v>2</v>
      </c>
      <c r="C52">
        <v>20</v>
      </c>
      <c r="D52">
        <f t="shared" si="4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6791.25</v>
      </c>
      <c r="M52" s="13">
        <f t="shared" si="2"/>
        <v>1154.5125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6841.5</v>
      </c>
      <c r="O52" s="13">
        <f t="shared" si="3"/>
        <v>1163.0550000000001</v>
      </c>
      <c r="P52">
        <v>45275</v>
      </c>
      <c r="Q52">
        <v>45610</v>
      </c>
      <c r="R52">
        <v>0.87016317968189061</v>
      </c>
      <c r="S52">
        <v>0.12983682031810939</v>
      </c>
      <c r="T52">
        <v>0.4997963428891154</v>
      </c>
      <c r="U52">
        <v>0.50020365711088466</v>
      </c>
      <c r="V52">
        <v>0.3846652556094417</v>
      </c>
      <c r="W52">
        <v>785</v>
      </c>
      <c r="X52">
        <f t="shared" si="5"/>
        <v>-62</v>
      </c>
      <c r="Y52">
        <v>1146</v>
      </c>
      <c r="Z52">
        <v>746.18063670317315</v>
      </c>
      <c r="AA52">
        <v>785</v>
      </c>
      <c r="AB52" s="9">
        <v>8</v>
      </c>
      <c r="AC52">
        <v>0.6</v>
      </c>
      <c r="AD52">
        <f t="shared" si="6"/>
        <v>4.8</v>
      </c>
    </row>
    <row r="53" spans="1:30" x14ac:dyDescent="0.6">
      <c r="A53">
        <v>2017</v>
      </c>
      <c r="B53">
        <v>2</v>
      </c>
      <c r="C53">
        <v>21</v>
      </c>
      <c r="D53">
        <f t="shared" si="4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6083.0999999999995</v>
      </c>
      <c r="M53" s="13">
        <f t="shared" si="2"/>
        <v>1034.127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6055.8</v>
      </c>
      <c r="O53" s="13">
        <f t="shared" si="3"/>
        <v>1029.4860000000001</v>
      </c>
      <c r="P53">
        <v>40554</v>
      </c>
      <c r="Q53">
        <v>40372</v>
      </c>
      <c r="R53">
        <v>0.79673046266142622</v>
      </c>
      <c r="S53">
        <v>0.2032695373385737</v>
      </c>
      <c r="T53">
        <v>0.5566281391277984</v>
      </c>
      <c r="U53">
        <v>0.44337186087220171</v>
      </c>
      <c r="V53">
        <v>0.21695725979352221</v>
      </c>
      <c r="W53">
        <v>820</v>
      </c>
      <c r="X53">
        <f t="shared" si="5"/>
        <v>35</v>
      </c>
      <c r="Y53">
        <v>1146</v>
      </c>
      <c r="Z53">
        <v>1026.483134804291</v>
      </c>
      <c r="AA53">
        <v>820</v>
      </c>
      <c r="AB53" s="9">
        <v>7.6</v>
      </c>
      <c r="AC53">
        <v>0</v>
      </c>
      <c r="AD53">
        <f t="shared" si="6"/>
        <v>0</v>
      </c>
    </row>
    <row r="54" spans="1:30" x14ac:dyDescent="0.6">
      <c r="A54">
        <v>2017</v>
      </c>
      <c r="B54">
        <v>2</v>
      </c>
      <c r="C54">
        <v>22</v>
      </c>
      <c r="D54">
        <f t="shared" si="4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6124.5</v>
      </c>
      <c r="M54" s="13">
        <f t="shared" si="2"/>
        <v>1041.165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6041.25</v>
      </c>
      <c r="O54" s="13">
        <f t="shared" si="3"/>
        <v>1027.0125</v>
      </c>
      <c r="P54">
        <v>40830</v>
      </c>
      <c r="Q54">
        <v>40275</v>
      </c>
      <c r="R54">
        <v>0.85448529155139441</v>
      </c>
      <c r="S54">
        <v>0.14551470844860559</v>
      </c>
      <c r="T54">
        <v>0.51627198186651502</v>
      </c>
      <c r="U54">
        <v>0.48372801813348498</v>
      </c>
      <c r="V54">
        <v>0.45732557476263719</v>
      </c>
      <c r="W54">
        <v>839</v>
      </c>
      <c r="X54">
        <f t="shared" si="5"/>
        <v>19</v>
      </c>
      <c r="Y54">
        <v>1146</v>
      </c>
      <c r="Z54">
        <v>933.91400669731183</v>
      </c>
      <c r="AA54">
        <v>839</v>
      </c>
      <c r="AB54" s="9">
        <v>10.6</v>
      </c>
      <c r="AC54">
        <v>26.5</v>
      </c>
      <c r="AD54">
        <f t="shared" si="6"/>
        <v>280.89999999999998</v>
      </c>
    </row>
    <row r="55" spans="1:30" x14ac:dyDescent="0.6">
      <c r="A55">
        <v>2017</v>
      </c>
      <c r="B55">
        <v>2</v>
      </c>
      <c r="C55">
        <v>23</v>
      </c>
      <c r="D55">
        <f t="shared" si="4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6317.8499999999995</v>
      </c>
      <c r="M55" s="13">
        <f t="shared" si="2"/>
        <v>1074.0345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6166.5</v>
      </c>
      <c r="O55" s="13">
        <f t="shared" si="3"/>
        <v>1048.3050000000001</v>
      </c>
      <c r="P55">
        <v>42119</v>
      </c>
      <c r="Q55">
        <v>41110</v>
      </c>
      <c r="R55">
        <v>0.83813854520546116</v>
      </c>
      <c r="S55">
        <v>0.16186145479453881</v>
      </c>
      <c r="T55">
        <v>0.4845640342256633</v>
      </c>
      <c r="U55">
        <v>0.51325731653686402</v>
      </c>
      <c r="V55">
        <v>4.650238659121559E-2</v>
      </c>
      <c r="W55">
        <v>843</v>
      </c>
      <c r="X55">
        <f t="shared" si="5"/>
        <v>4</v>
      </c>
      <c r="Y55">
        <v>1146</v>
      </c>
      <c r="Z55">
        <v>822.19680266287992</v>
      </c>
      <c r="AA55">
        <v>843</v>
      </c>
      <c r="AB55" s="9">
        <v>5</v>
      </c>
      <c r="AC55">
        <v>0</v>
      </c>
      <c r="AD55">
        <f t="shared" si="6"/>
        <v>0</v>
      </c>
    </row>
    <row r="56" spans="1:30" x14ac:dyDescent="0.6">
      <c r="A56">
        <v>2017</v>
      </c>
      <c r="B56">
        <v>2</v>
      </c>
      <c r="C56">
        <v>24</v>
      </c>
      <c r="D56">
        <f t="shared" si="4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4153.2</v>
      </c>
      <c r="M56" s="13">
        <f t="shared" si="2"/>
        <v>706.04399999999998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4154.5</v>
      </c>
      <c r="O56" s="13">
        <f t="shared" si="3"/>
        <v>706.2650000000001</v>
      </c>
      <c r="P56">
        <v>41532</v>
      </c>
      <c r="Q56">
        <v>41545</v>
      </c>
      <c r="R56">
        <v>0.80834075776138592</v>
      </c>
      <c r="S56">
        <v>0.19165924223861411</v>
      </c>
      <c r="T56">
        <v>0.52259306797082683</v>
      </c>
      <c r="U56">
        <v>0.47740693202917311</v>
      </c>
      <c r="V56">
        <v>0.19109113187636109</v>
      </c>
      <c r="W56">
        <v>848</v>
      </c>
      <c r="X56">
        <f t="shared" si="5"/>
        <v>5</v>
      </c>
      <c r="Y56">
        <v>1146</v>
      </c>
      <c r="Z56">
        <v>1026.3832019483709</v>
      </c>
      <c r="AA56">
        <v>848</v>
      </c>
      <c r="AB56" s="9">
        <v>5.0999999999999996</v>
      </c>
      <c r="AC56">
        <v>0</v>
      </c>
      <c r="AD56">
        <f t="shared" si="6"/>
        <v>0</v>
      </c>
    </row>
    <row r="57" spans="1:30" x14ac:dyDescent="0.6">
      <c r="A57">
        <v>2017</v>
      </c>
      <c r="B57">
        <v>2</v>
      </c>
      <c r="C57">
        <v>25</v>
      </c>
      <c r="D57">
        <f t="shared" si="4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4120</v>
      </c>
      <c r="M57" s="13">
        <f t="shared" si="2"/>
        <v>700.40000000000009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4166.3</v>
      </c>
      <c r="O57" s="13">
        <f t="shared" si="3"/>
        <v>708.27100000000007</v>
      </c>
      <c r="P57">
        <v>41200</v>
      </c>
      <c r="Q57">
        <v>41663</v>
      </c>
      <c r="R57">
        <v>0.79091974434177825</v>
      </c>
      <c r="S57">
        <v>0.2090802556582218</v>
      </c>
      <c r="T57">
        <v>0.50785638448298065</v>
      </c>
      <c r="U57">
        <v>0.49214361551701941</v>
      </c>
      <c r="V57">
        <v>9.0694840397691961E-2</v>
      </c>
      <c r="W57">
        <v>885</v>
      </c>
      <c r="X57">
        <f t="shared" si="5"/>
        <v>37</v>
      </c>
      <c r="Y57">
        <v>1146</v>
      </c>
      <c r="Z57">
        <v>1017.866968265273</v>
      </c>
      <c r="AA57">
        <v>885</v>
      </c>
      <c r="AB57" s="9">
        <v>8.1999999999999993</v>
      </c>
      <c r="AC57">
        <v>0</v>
      </c>
      <c r="AD57">
        <f t="shared" si="6"/>
        <v>0</v>
      </c>
    </row>
    <row r="58" spans="1:30" x14ac:dyDescent="0.6">
      <c r="A58">
        <v>2017</v>
      </c>
      <c r="B58">
        <v>2</v>
      </c>
      <c r="C58">
        <v>26</v>
      </c>
      <c r="D58">
        <f t="shared" si="4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4071</v>
      </c>
      <c r="M58" s="13">
        <f t="shared" si="2"/>
        <v>692.07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4375.8</v>
      </c>
      <c r="O58" s="13">
        <f t="shared" si="3"/>
        <v>743.88600000000008</v>
      </c>
      <c r="P58">
        <v>40710</v>
      </c>
      <c r="Q58">
        <v>43758</v>
      </c>
      <c r="R58">
        <v>0.78185513513988392</v>
      </c>
      <c r="S58">
        <v>0.21814486486011611</v>
      </c>
      <c r="T58">
        <v>0.46369815979155637</v>
      </c>
      <c r="U58">
        <v>0.53630184020844363</v>
      </c>
      <c r="V58">
        <v>4.350437701383196E-2</v>
      </c>
      <c r="W58">
        <v>812</v>
      </c>
      <c r="X58">
        <f t="shared" si="5"/>
        <v>-73</v>
      </c>
      <c r="Y58">
        <v>1146</v>
      </c>
      <c r="Z58">
        <v>889.04883026098275</v>
      </c>
      <c r="AA58">
        <v>812</v>
      </c>
      <c r="AB58" s="9">
        <v>8.3000000000000007</v>
      </c>
      <c r="AC58">
        <v>0</v>
      </c>
      <c r="AD58">
        <f t="shared" si="6"/>
        <v>0</v>
      </c>
    </row>
    <row r="59" spans="1:30" x14ac:dyDescent="0.6">
      <c r="A59">
        <v>2017</v>
      </c>
      <c r="B59">
        <v>2</v>
      </c>
      <c r="C59">
        <v>27</v>
      </c>
      <c r="D59">
        <f t="shared" si="4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5243.55</v>
      </c>
      <c r="M59" s="13">
        <f t="shared" si="2"/>
        <v>891.40350000000012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6312.75</v>
      </c>
      <c r="O59" s="13">
        <f t="shared" si="3"/>
        <v>1073.1675</v>
      </c>
      <c r="P59">
        <v>34957</v>
      </c>
      <c r="Q59">
        <v>42085</v>
      </c>
      <c r="R59">
        <v>0.80895675840269776</v>
      </c>
      <c r="S59">
        <v>0.19104324159730221</v>
      </c>
      <c r="T59">
        <v>0.49148307635370242</v>
      </c>
      <c r="U59">
        <v>0.50851692364629764</v>
      </c>
      <c r="V59">
        <v>8.7776552054376178E-2</v>
      </c>
      <c r="W59">
        <v>743</v>
      </c>
      <c r="X59">
        <f t="shared" si="5"/>
        <v>-69</v>
      </c>
      <c r="Y59">
        <v>1146</v>
      </c>
      <c r="Z59">
        <v>703.21508114529706</v>
      </c>
      <c r="AA59">
        <v>743</v>
      </c>
      <c r="AB59" s="9">
        <v>7.1</v>
      </c>
      <c r="AC59">
        <v>0</v>
      </c>
      <c r="AD59">
        <f t="shared" si="6"/>
        <v>0</v>
      </c>
    </row>
    <row r="60" spans="1:30" x14ac:dyDescent="0.6">
      <c r="A60">
        <v>2017</v>
      </c>
      <c r="B60">
        <v>2</v>
      </c>
      <c r="C60">
        <v>28</v>
      </c>
      <c r="D60">
        <f t="shared" si="4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4907.0999999999995</v>
      </c>
      <c r="M60" s="13">
        <f t="shared" si="2"/>
        <v>834.20699999999999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5982.15</v>
      </c>
      <c r="O60" s="13">
        <f t="shared" si="3"/>
        <v>1016.9655</v>
      </c>
      <c r="P60">
        <v>32714</v>
      </c>
      <c r="Q60">
        <v>39881</v>
      </c>
      <c r="R60">
        <v>0.82926174870323421</v>
      </c>
      <c r="S60">
        <v>0.1707382512967657</v>
      </c>
      <c r="T60">
        <v>0.52670835047204312</v>
      </c>
      <c r="U60">
        <v>0.47329164952795671</v>
      </c>
      <c r="V60">
        <v>0.1010722624527315</v>
      </c>
      <c r="W60">
        <v>805</v>
      </c>
      <c r="X60">
        <f t="shared" si="5"/>
        <v>62</v>
      </c>
      <c r="Y60">
        <v>1146</v>
      </c>
      <c r="Z60">
        <v>877.04090913580512</v>
      </c>
      <c r="AA60">
        <v>805</v>
      </c>
      <c r="AB60" s="9">
        <v>8.6999999999999993</v>
      </c>
      <c r="AC60">
        <v>0</v>
      </c>
      <c r="AD60">
        <f t="shared" si="6"/>
        <v>0</v>
      </c>
    </row>
    <row r="61" spans="1:30" x14ac:dyDescent="0.6">
      <c r="A61">
        <v>2017</v>
      </c>
      <c r="B61">
        <v>3</v>
      </c>
      <c r="C61">
        <v>1</v>
      </c>
      <c r="D61">
        <f t="shared" si="4"/>
        <v>3</v>
      </c>
      <c r="E61" t="s">
        <v>81</v>
      </c>
      <c r="F61" t="s">
        <v>75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60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3230.2000000000003</v>
      </c>
      <c r="M61" s="13">
        <f t="shared" si="2"/>
        <v>549.13400000000013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3657.1000000000004</v>
      </c>
      <c r="O61" s="13">
        <f t="shared" si="3"/>
        <v>621.70700000000011</v>
      </c>
      <c r="P61">
        <v>32302</v>
      </c>
      <c r="Q61">
        <v>36571</v>
      </c>
      <c r="R61">
        <v>0.85097729562422864</v>
      </c>
      <c r="S61">
        <v>0.14902270437577131</v>
      </c>
      <c r="T61">
        <v>0.54369838850071439</v>
      </c>
      <c r="U61">
        <v>0.45448672946661772</v>
      </c>
      <c r="V61">
        <v>0.16442848038448329</v>
      </c>
      <c r="W61">
        <v>704</v>
      </c>
      <c r="X61">
        <f t="shared" si="5"/>
        <v>-101</v>
      </c>
      <c r="Y61">
        <v>1146</v>
      </c>
      <c r="Z61">
        <v>982.20514841598322</v>
      </c>
      <c r="AA61">
        <v>704</v>
      </c>
      <c r="AB61" s="9">
        <v>10.7</v>
      </c>
      <c r="AC61">
        <v>1.1000000000000001</v>
      </c>
      <c r="AD61">
        <f t="shared" si="6"/>
        <v>11.77</v>
      </c>
    </row>
    <row r="62" spans="1:30" x14ac:dyDescent="0.6">
      <c r="A62">
        <v>2017</v>
      </c>
      <c r="B62">
        <v>3</v>
      </c>
      <c r="C62">
        <v>2</v>
      </c>
      <c r="D62">
        <f t="shared" si="4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4964.3999999999996</v>
      </c>
      <c r="M62" s="12">
        <f t="shared" si="2"/>
        <v>843.94799999999998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4728.1499999999996</v>
      </c>
      <c r="O62" s="12">
        <f t="shared" si="3"/>
        <v>803.78549999999996</v>
      </c>
      <c r="P62">
        <v>33096</v>
      </c>
      <c r="Q62">
        <v>31521</v>
      </c>
      <c r="R62">
        <v>0.81291675994450319</v>
      </c>
      <c r="S62">
        <v>0.18708324005549681</v>
      </c>
      <c r="T62">
        <v>0.48164905837792188</v>
      </c>
      <c r="U62">
        <v>0.51835094162207807</v>
      </c>
      <c r="V62">
        <v>4.8332237306733299E-2</v>
      </c>
      <c r="W62">
        <v>725</v>
      </c>
      <c r="X62">
        <f t="shared" si="5"/>
        <v>21</v>
      </c>
      <c r="Y62">
        <v>1146</v>
      </c>
      <c r="Z62">
        <v>794.30030765820277</v>
      </c>
      <c r="AA62">
        <v>725</v>
      </c>
      <c r="AB62" s="9">
        <v>5.7</v>
      </c>
      <c r="AC62">
        <v>0</v>
      </c>
      <c r="AD62">
        <f t="shared" si="6"/>
        <v>0</v>
      </c>
    </row>
    <row r="63" spans="1:30" x14ac:dyDescent="0.6">
      <c r="A63">
        <v>2017</v>
      </c>
      <c r="B63">
        <v>3</v>
      </c>
      <c r="C63">
        <v>3</v>
      </c>
      <c r="D63">
        <f t="shared" si="4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3506.4</v>
      </c>
      <c r="M63" s="12">
        <f t="shared" si="2"/>
        <v>596.08800000000008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2888</v>
      </c>
      <c r="O63" s="12">
        <f t="shared" si="3"/>
        <v>490.96000000000004</v>
      </c>
      <c r="P63">
        <v>35064</v>
      </c>
      <c r="Q63">
        <v>28880</v>
      </c>
      <c r="R63">
        <v>0.81772380379484411</v>
      </c>
      <c r="S63">
        <v>0.18227619620515589</v>
      </c>
      <c r="T63">
        <v>0.48639449033752802</v>
      </c>
      <c r="U63">
        <v>0.51360550966247198</v>
      </c>
      <c r="V63">
        <v>6.1751385896746933E-2</v>
      </c>
      <c r="W63">
        <v>729</v>
      </c>
      <c r="X63">
        <f t="shared" si="5"/>
        <v>4</v>
      </c>
      <c r="Y63">
        <v>1146</v>
      </c>
      <c r="Z63">
        <v>862.62496927382529</v>
      </c>
      <c r="AA63">
        <v>729</v>
      </c>
      <c r="AB63" s="9">
        <v>7.4</v>
      </c>
      <c r="AC63">
        <v>0</v>
      </c>
      <c r="AD63">
        <f t="shared" si="6"/>
        <v>0</v>
      </c>
    </row>
    <row r="64" spans="1:30" x14ac:dyDescent="0.6">
      <c r="A64">
        <v>2017</v>
      </c>
      <c r="B64">
        <v>3</v>
      </c>
      <c r="C64">
        <v>4</v>
      </c>
      <c r="D64">
        <f t="shared" si="4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3419.7000000000003</v>
      </c>
      <c r="M64" s="12">
        <f t="shared" si="2"/>
        <v>581.34900000000005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3484.7000000000003</v>
      </c>
      <c r="O64" s="12">
        <f t="shared" si="3"/>
        <v>592.39900000000011</v>
      </c>
      <c r="P64">
        <v>34197</v>
      </c>
      <c r="Q64">
        <v>34847</v>
      </c>
      <c r="R64">
        <v>0.81859412472050797</v>
      </c>
      <c r="S64">
        <v>0.18140587527949209</v>
      </c>
      <c r="T64">
        <v>0.47681421222748921</v>
      </c>
      <c r="U64">
        <v>0.52318578777251079</v>
      </c>
      <c r="V64">
        <v>3.1410048587336169E-2</v>
      </c>
      <c r="W64">
        <v>839</v>
      </c>
      <c r="X64">
        <f t="shared" si="5"/>
        <v>110</v>
      </c>
      <c r="Y64">
        <v>1146</v>
      </c>
      <c r="Z64">
        <v>867.73728248360464</v>
      </c>
      <c r="AA64">
        <v>839</v>
      </c>
      <c r="AB64" s="9">
        <v>10.4</v>
      </c>
      <c r="AC64">
        <v>0</v>
      </c>
      <c r="AD64">
        <f t="shared" si="6"/>
        <v>0</v>
      </c>
    </row>
    <row r="65" spans="1:30" x14ac:dyDescent="0.6">
      <c r="A65">
        <v>2017</v>
      </c>
      <c r="B65">
        <v>3</v>
      </c>
      <c r="C65">
        <v>5</v>
      </c>
      <c r="D65">
        <f t="shared" si="4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3095.8</v>
      </c>
      <c r="M65" s="12">
        <f t="shared" si="2"/>
        <v>526.28600000000006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4162.1000000000004</v>
      </c>
      <c r="O65" s="12">
        <f t="shared" si="3"/>
        <v>707.55700000000013</v>
      </c>
      <c r="P65">
        <v>30958</v>
      </c>
      <c r="Q65">
        <v>41621</v>
      </c>
      <c r="R65">
        <v>0.78339408094625018</v>
      </c>
      <c r="S65">
        <v>0.21660591905374979</v>
      </c>
      <c r="T65">
        <v>0.48046194821630289</v>
      </c>
      <c r="U65">
        <v>0.51953805178369716</v>
      </c>
      <c r="V65">
        <v>0.1185748039768201</v>
      </c>
      <c r="W65">
        <v>834</v>
      </c>
      <c r="X65">
        <f t="shared" si="5"/>
        <v>-5</v>
      </c>
      <c r="Y65">
        <v>1146</v>
      </c>
      <c r="Z65">
        <v>929.64020323041416</v>
      </c>
      <c r="AA65">
        <v>834</v>
      </c>
      <c r="AB65" s="9">
        <v>10</v>
      </c>
      <c r="AC65">
        <v>0</v>
      </c>
      <c r="AD65">
        <f t="shared" si="6"/>
        <v>0</v>
      </c>
    </row>
    <row r="66" spans="1:30" x14ac:dyDescent="0.6">
      <c r="A66">
        <v>2017</v>
      </c>
      <c r="B66">
        <v>3</v>
      </c>
      <c r="C66">
        <v>6</v>
      </c>
      <c r="D66">
        <f t="shared" si="4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4791.8999999999996</v>
      </c>
      <c r="M66" s="13">
        <f t="shared" ref="M66:M129" si="9">L66*0.17</f>
        <v>814.62300000000005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5140.05</v>
      </c>
      <c r="O66" s="13">
        <f t="shared" ref="O66:O129" si="10">N66*0.17</f>
        <v>873.80850000000009</v>
      </c>
      <c r="P66">
        <v>31946</v>
      </c>
      <c r="Q66">
        <v>34267</v>
      </c>
      <c r="R66">
        <v>0.84549640798125525</v>
      </c>
      <c r="S66">
        <v>0.1545035920187447</v>
      </c>
      <c r="T66">
        <v>0.52809839848220119</v>
      </c>
      <c r="U66">
        <v>0.47190160151779881</v>
      </c>
      <c r="V66">
        <v>3.3130907093505711E-2</v>
      </c>
      <c r="W66">
        <v>673</v>
      </c>
      <c r="X66">
        <f t="shared" si="5"/>
        <v>-161</v>
      </c>
      <c r="Y66">
        <v>1146</v>
      </c>
      <c r="Z66">
        <v>829.95482446712742</v>
      </c>
      <c r="AA66">
        <v>673</v>
      </c>
      <c r="AB66" s="9">
        <v>6.3</v>
      </c>
      <c r="AC66">
        <v>0</v>
      </c>
      <c r="AD66">
        <f t="shared" si="6"/>
        <v>0</v>
      </c>
    </row>
    <row r="67" spans="1:30" x14ac:dyDescent="0.6">
      <c r="A67">
        <v>2017</v>
      </c>
      <c r="B67">
        <v>3</v>
      </c>
      <c r="C67">
        <v>7</v>
      </c>
      <c r="D67">
        <f t="shared" ref="D67:D130" si="11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4199.7</v>
      </c>
      <c r="M67" s="13">
        <f t="shared" si="9"/>
        <v>713.94900000000007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4209.3</v>
      </c>
      <c r="O67" s="13">
        <f t="shared" si="10"/>
        <v>715.58100000000013</v>
      </c>
      <c r="P67">
        <v>27998</v>
      </c>
      <c r="Q67">
        <v>28062</v>
      </c>
      <c r="R67">
        <v>0.81606451357113763</v>
      </c>
      <c r="S67">
        <v>0.1839354864288624</v>
      </c>
      <c r="T67">
        <v>0.52134777310890046</v>
      </c>
      <c r="U67">
        <v>0.4786522268910996</v>
      </c>
      <c r="V67">
        <v>2.6510740844068719E-2</v>
      </c>
      <c r="W67">
        <v>823</v>
      </c>
      <c r="X67">
        <f t="shared" ref="X67:X130" si="12">W67-W66</f>
        <v>150</v>
      </c>
      <c r="Y67">
        <v>1146</v>
      </c>
      <c r="Z67">
        <v>846.98188468974638</v>
      </c>
      <c r="AA67">
        <v>823</v>
      </c>
      <c r="AB67" s="9">
        <v>5</v>
      </c>
      <c r="AC67">
        <v>0.2</v>
      </c>
      <c r="AD67">
        <f t="shared" ref="AD67:AD130" si="13">AB67*AC67</f>
        <v>1</v>
      </c>
    </row>
    <row r="68" spans="1:30" x14ac:dyDescent="0.6">
      <c r="A68">
        <v>2017</v>
      </c>
      <c r="B68">
        <v>3</v>
      </c>
      <c r="C68">
        <v>8</v>
      </c>
      <c r="D68">
        <f t="shared" si="11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4158.1499999999996</v>
      </c>
      <c r="M68" s="13">
        <f t="shared" si="9"/>
        <v>706.88549999999998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4456.3499999999995</v>
      </c>
      <c r="O68" s="13">
        <f t="shared" si="10"/>
        <v>757.57949999999994</v>
      </c>
      <c r="P68">
        <v>27721</v>
      </c>
      <c r="Q68">
        <v>29709</v>
      </c>
      <c r="R68">
        <v>0.87095795844528101</v>
      </c>
      <c r="S68">
        <v>0.12904204155471899</v>
      </c>
      <c r="T68">
        <v>0.48790523436821609</v>
      </c>
      <c r="U68">
        <v>0.51209476563178391</v>
      </c>
      <c r="V68">
        <v>6.0185462873089637E-2</v>
      </c>
      <c r="W68">
        <v>819</v>
      </c>
      <c r="X68">
        <f t="shared" si="12"/>
        <v>-4</v>
      </c>
      <c r="Y68">
        <v>1146</v>
      </c>
      <c r="Z68">
        <v>742.1687963065034</v>
      </c>
      <c r="AA68">
        <v>819</v>
      </c>
      <c r="AB68" s="9">
        <v>6.1</v>
      </c>
      <c r="AC68">
        <v>0</v>
      </c>
      <c r="AD68">
        <f t="shared" si="13"/>
        <v>0</v>
      </c>
    </row>
    <row r="69" spans="1:30" x14ac:dyDescent="0.6">
      <c r="A69">
        <v>2017</v>
      </c>
      <c r="B69">
        <v>3</v>
      </c>
      <c r="C69">
        <v>9</v>
      </c>
      <c r="D69">
        <f t="shared" si="11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4931.0999999999995</v>
      </c>
      <c r="M69" s="13">
        <f t="shared" si="9"/>
        <v>838.28699999999992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4294.6499999999996</v>
      </c>
      <c r="O69" s="13">
        <f t="shared" si="10"/>
        <v>730.09050000000002</v>
      </c>
      <c r="P69">
        <v>32874</v>
      </c>
      <c r="Q69">
        <v>28631</v>
      </c>
      <c r="R69">
        <v>0.79949928251498237</v>
      </c>
      <c r="S69">
        <v>0.20050071748501769</v>
      </c>
      <c r="T69">
        <v>0.48805810389910481</v>
      </c>
      <c r="U69">
        <v>0.51194189610089524</v>
      </c>
      <c r="V69">
        <v>6.0874500941936978E-2</v>
      </c>
      <c r="W69">
        <v>745</v>
      </c>
      <c r="X69">
        <f t="shared" si="12"/>
        <v>-74</v>
      </c>
      <c r="Y69">
        <v>1146</v>
      </c>
      <c r="Z69">
        <v>823.63932505460048</v>
      </c>
      <c r="AA69">
        <v>745</v>
      </c>
      <c r="AB69" s="9">
        <v>9.8000000000000007</v>
      </c>
      <c r="AC69">
        <v>0</v>
      </c>
      <c r="AD69">
        <f t="shared" si="13"/>
        <v>0</v>
      </c>
    </row>
    <row r="70" spans="1:30" x14ac:dyDescent="0.6">
      <c r="A70">
        <v>2017</v>
      </c>
      <c r="B70">
        <v>3</v>
      </c>
      <c r="C70">
        <v>10</v>
      </c>
      <c r="D70">
        <f t="shared" si="11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3721</v>
      </c>
      <c r="M70" s="13">
        <f t="shared" si="9"/>
        <v>632.57000000000005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3074.8</v>
      </c>
      <c r="O70" s="13">
        <f t="shared" si="10"/>
        <v>522.71600000000012</v>
      </c>
      <c r="P70">
        <v>37210</v>
      </c>
      <c r="Q70">
        <v>30748</v>
      </c>
      <c r="R70">
        <v>0.84849099445606746</v>
      </c>
      <c r="S70">
        <v>0.15150900554393251</v>
      </c>
      <c r="T70">
        <v>0.51309312514168615</v>
      </c>
      <c r="U70">
        <v>0.4869068748583138</v>
      </c>
      <c r="V70">
        <v>3.9390989515827229E-2</v>
      </c>
      <c r="W70">
        <v>709</v>
      </c>
      <c r="X70">
        <f t="shared" si="12"/>
        <v>-36</v>
      </c>
      <c r="Y70">
        <v>1146</v>
      </c>
      <c r="Z70">
        <v>965.6492174140584</v>
      </c>
      <c r="AA70">
        <v>709</v>
      </c>
      <c r="AB70" s="9">
        <v>10.199999999999999</v>
      </c>
      <c r="AC70">
        <v>0</v>
      </c>
      <c r="AD70">
        <f t="shared" si="13"/>
        <v>0</v>
      </c>
    </row>
    <row r="71" spans="1:30" x14ac:dyDescent="0.6">
      <c r="A71">
        <v>2017</v>
      </c>
      <c r="B71">
        <v>3</v>
      </c>
      <c r="C71">
        <v>11</v>
      </c>
      <c r="D71">
        <f t="shared" si="11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3597.8</v>
      </c>
      <c r="M71" s="13">
        <f t="shared" si="9"/>
        <v>611.62600000000009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3121</v>
      </c>
      <c r="O71" s="13">
        <f t="shared" si="10"/>
        <v>530.57000000000005</v>
      </c>
      <c r="P71">
        <v>35978</v>
      </c>
      <c r="Q71">
        <v>31210</v>
      </c>
      <c r="R71">
        <v>0.88317190731632822</v>
      </c>
      <c r="S71">
        <v>0.11682809268367179</v>
      </c>
      <c r="T71">
        <v>0.50335258751709322</v>
      </c>
      <c r="U71">
        <v>0.49664741248290672</v>
      </c>
      <c r="V71">
        <v>7.0247388204840944E-2</v>
      </c>
      <c r="W71">
        <v>855</v>
      </c>
      <c r="X71">
        <f t="shared" si="12"/>
        <v>146</v>
      </c>
      <c r="Y71">
        <v>1146</v>
      </c>
      <c r="Z71">
        <v>958.84451112564398</v>
      </c>
      <c r="AA71">
        <v>855</v>
      </c>
      <c r="AB71" s="9">
        <v>11.1</v>
      </c>
      <c r="AC71">
        <v>0</v>
      </c>
      <c r="AD71">
        <f t="shared" si="13"/>
        <v>0</v>
      </c>
    </row>
    <row r="72" spans="1:30" x14ac:dyDescent="0.6">
      <c r="A72">
        <v>2017</v>
      </c>
      <c r="B72">
        <v>3</v>
      </c>
      <c r="C72">
        <v>12</v>
      </c>
      <c r="D72">
        <f t="shared" si="11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3268.4</v>
      </c>
      <c r="M72" s="13">
        <f t="shared" si="9"/>
        <v>555.62800000000004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4118.5</v>
      </c>
      <c r="O72" s="13">
        <f t="shared" si="10"/>
        <v>700.1450000000001</v>
      </c>
      <c r="P72">
        <v>32684</v>
      </c>
      <c r="Q72">
        <v>41185</v>
      </c>
      <c r="R72">
        <v>0.8378287601843859</v>
      </c>
      <c r="S72">
        <v>0.16217123981561399</v>
      </c>
      <c r="T72">
        <v>0.48267180770834872</v>
      </c>
      <c r="U72">
        <v>0.51732819229165128</v>
      </c>
      <c r="V72">
        <v>8.8709524521181846E-2</v>
      </c>
      <c r="W72">
        <v>840</v>
      </c>
      <c r="X72">
        <f t="shared" si="12"/>
        <v>-15</v>
      </c>
      <c r="Y72">
        <v>1146</v>
      </c>
      <c r="Z72">
        <v>927.04757717823588</v>
      </c>
      <c r="AA72">
        <v>840</v>
      </c>
      <c r="AB72" s="9">
        <v>13</v>
      </c>
      <c r="AC72">
        <v>0</v>
      </c>
      <c r="AD72">
        <f t="shared" si="13"/>
        <v>0</v>
      </c>
    </row>
    <row r="73" spans="1:30" x14ac:dyDescent="0.6">
      <c r="A73">
        <v>2017</v>
      </c>
      <c r="B73">
        <v>3</v>
      </c>
      <c r="C73">
        <v>13</v>
      </c>
      <c r="D73">
        <f t="shared" si="11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4780.05</v>
      </c>
      <c r="M73" s="13">
        <f t="shared" si="9"/>
        <v>812.60850000000005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5512.95</v>
      </c>
      <c r="O73" s="13">
        <f t="shared" si="10"/>
        <v>937.20150000000001</v>
      </c>
      <c r="P73">
        <v>31867</v>
      </c>
      <c r="Q73">
        <v>36753</v>
      </c>
      <c r="R73">
        <v>0.83723459187168858</v>
      </c>
      <c r="S73">
        <v>0.16276540812831131</v>
      </c>
      <c r="T73">
        <v>0.47292846540158368</v>
      </c>
      <c r="U73">
        <v>0.5250874076142894</v>
      </c>
      <c r="V73">
        <v>4.914240561641995E-2</v>
      </c>
      <c r="W73">
        <v>651</v>
      </c>
      <c r="X73">
        <f t="shared" si="12"/>
        <v>-189</v>
      </c>
      <c r="Y73">
        <v>1146</v>
      </c>
      <c r="Z73">
        <v>613.07627470401656</v>
      </c>
      <c r="AA73">
        <v>651</v>
      </c>
      <c r="AB73" s="9">
        <v>10.4</v>
      </c>
      <c r="AC73">
        <v>0</v>
      </c>
      <c r="AD73">
        <f t="shared" si="13"/>
        <v>0</v>
      </c>
    </row>
    <row r="74" spans="1:30" x14ac:dyDescent="0.6">
      <c r="A74">
        <v>2017</v>
      </c>
      <c r="B74">
        <v>3</v>
      </c>
      <c r="C74">
        <v>14</v>
      </c>
      <c r="D74">
        <f t="shared" si="11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4381.95</v>
      </c>
      <c r="M74" s="13">
        <f t="shared" si="9"/>
        <v>744.93150000000003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4455.1499999999996</v>
      </c>
      <c r="O74" s="13">
        <f t="shared" si="10"/>
        <v>757.37549999999999</v>
      </c>
      <c r="P74">
        <v>29213</v>
      </c>
      <c r="Q74">
        <v>29701</v>
      </c>
      <c r="R74">
        <v>0.84107857146734766</v>
      </c>
      <c r="S74">
        <v>0.15892142853265229</v>
      </c>
      <c r="T74">
        <v>0.47905638022608937</v>
      </c>
      <c r="U74">
        <v>0.52094361977391046</v>
      </c>
      <c r="V74">
        <v>6.8019653157133431E-2</v>
      </c>
      <c r="W74">
        <v>789</v>
      </c>
      <c r="X74">
        <f t="shared" si="12"/>
        <v>138</v>
      </c>
      <c r="Y74">
        <v>1146</v>
      </c>
      <c r="Z74">
        <v>674.62390732342772</v>
      </c>
      <c r="AA74">
        <v>789</v>
      </c>
      <c r="AB74" s="9">
        <v>8.9</v>
      </c>
      <c r="AC74">
        <v>0</v>
      </c>
      <c r="AD74">
        <f t="shared" si="13"/>
        <v>0</v>
      </c>
    </row>
    <row r="75" spans="1:30" x14ac:dyDescent="0.6">
      <c r="A75">
        <v>2017</v>
      </c>
      <c r="B75">
        <v>3</v>
      </c>
      <c r="C75">
        <v>15</v>
      </c>
      <c r="D75">
        <f t="shared" si="11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4599.5999999999995</v>
      </c>
      <c r="M75" s="13">
        <f t="shared" si="9"/>
        <v>781.93200000000002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4382.7</v>
      </c>
      <c r="O75" s="13">
        <f t="shared" si="10"/>
        <v>745.05899999999997</v>
      </c>
      <c r="P75">
        <v>30664</v>
      </c>
      <c r="Q75">
        <v>29218</v>
      </c>
      <c r="R75">
        <v>0.88891089136068635</v>
      </c>
      <c r="S75">
        <v>0.11108910863931359</v>
      </c>
      <c r="T75">
        <v>0.51204756756427738</v>
      </c>
      <c r="U75">
        <v>0.48795243243572262</v>
      </c>
      <c r="V75">
        <v>4.6431265671646182E-2</v>
      </c>
      <c r="W75">
        <v>840</v>
      </c>
      <c r="X75">
        <f t="shared" si="12"/>
        <v>51</v>
      </c>
      <c r="Y75">
        <v>1146</v>
      </c>
      <c r="Z75">
        <v>840.89890717046842</v>
      </c>
      <c r="AA75">
        <v>840</v>
      </c>
      <c r="AB75" s="9">
        <v>8.3000000000000007</v>
      </c>
      <c r="AC75">
        <v>0</v>
      </c>
      <c r="AD75">
        <f t="shared" si="13"/>
        <v>0</v>
      </c>
    </row>
    <row r="76" spans="1:30" x14ac:dyDescent="0.6">
      <c r="A76">
        <v>2017</v>
      </c>
      <c r="B76">
        <v>3</v>
      </c>
      <c r="C76">
        <v>16</v>
      </c>
      <c r="D76">
        <f t="shared" si="11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5670.45</v>
      </c>
      <c r="M76" s="13">
        <f t="shared" si="9"/>
        <v>963.97649999999999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4609.2</v>
      </c>
      <c r="O76" s="13">
        <f t="shared" si="10"/>
        <v>783.56400000000008</v>
      </c>
      <c r="P76">
        <v>37803</v>
      </c>
      <c r="Q76">
        <v>30728</v>
      </c>
      <c r="R76">
        <v>0.87236716834799666</v>
      </c>
      <c r="S76">
        <v>0.12763283165200329</v>
      </c>
      <c r="T76">
        <v>0.52546611200115567</v>
      </c>
      <c r="U76">
        <v>0.47453388799884427</v>
      </c>
      <c r="V76">
        <v>3.4699420492458513E-2</v>
      </c>
      <c r="W76">
        <v>789</v>
      </c>
      <c r="X76">
        <f t="shared" si="12"/>
        <v>-51</v>
      </c>
      <c r="Y76">
        <v>1146</v>
      </c>
      <c r="Z76">
        <v>963.68344837056395</v>
      </c>
      <c r="AA76">
        <v>789</v>
      </c>
      <c r="AB76" s="9">
        <v>8.6999999999999993</v>
      </c>
      <c r="AC76">
        <v>0</v>
      </c>
      <c r="AD76">
        <f t="shared" si="13"/>
        <v>0</v>
      </c>
    </row>
    <row r="77" spans="1:30" x14ac:dyDescent="0.6">
      <c r="A77">
        <v>2017</v>
      </c>
      <c r="B77">
        <v>3</v>
      </c>
      <c r="C77">
        <v>17</v>
      </c>
      <c r="D77">
        <f t="shared" si="11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4002.7000000000003</v>
      </c>
      <c r="M77" s="13">
        <f t="shared" si="9"/>
        <v>680.45900000000006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3432.9</v>
      </c>
      <c r="O77" s="13">
        <f t="shared" si="10"/>
        <v>583.59300000000007</v>
      </c>
      <c r="P77">
        <v>40027</v>
      </c>
      <c r="Q77">
        <v>34329</v>
      </c>
      <c r="R77">
        <v>0.92538743823119773</v>
      </c>
      <c r="S77">
        <v>7.4612561768802266E-2</v>
      </c>
      <c r="T77">
        <v>0.5092246309125118</v>
      </c>
      <c r="U77">
        <v>0.49077536908748831</v>
      </c>
      <c r="V77">
        <v>7.0528449262028656E-2</v>
      </c>
      <c r="W77">
        <v>745</v>
      </c>
      <c r="X77">
        <f t="shared" si="12"/>
        <v>-44</v>
      </c>
      <c r="Y77">
        <v>1146</v>
      </c>
      <c r="Z77">
        <v>934.66392549704926</v>
      </c>
      <c r="AA77">
        <v>745</v>
      </c>
      <c r="AB77" s="9">
        <v>9.4</v>
      </c>
      <c r="AC77">
        <v>0</v>
      </c>
      <c r="AD77">
        <f t="shared" si="13"/>
        <v>0</v>
      </c>
    </row>
    <row r="78" spans="1:30" x14ac:dyDescent="0.6">
      <c r="A78">
        <v>2017</v>
      </c>
      <c r="B78">
        <v>3</v>
      </c>
      <c r="C78">
        <v>18</v>
      </c>
      <c r="D78">
        <f t="shared" si="11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3906</v>
      </c>
      <c r="M78" s="13">
        <f t="shared" si="9"/>
        <v>664.0200000000001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3550.7000000000003</v>
      </c>
      <c r="O78" s="13">
        <f t="shared" si="10"/>
        <v>603.61900000000014</v>
      </c>
      <c r="P78">
        <v>39060</v>
      </c>
      <c r="Q78">
        <v>35507</v>
      </c>
      <c r="R78">
        <v>0.91351982672935694</v>
      </c>
      <c r="S78">
        <v>8.6480173270643071E-2</v>
      </c>
      <c r="T78">
        <v>0.52912442006836102</v>
      </c>
      <c r="U78">
        <v>0.46884718236571599</v>
      </c>
      <c r="V78">
        <v>5.4070274939786812E-2</v>
      </c>
      <c r="W78">
        <v>874</v>
      </c>
      <c r="X78">
        <f t="shared" si="12"/>
        <v>129</v>
      </c>
      <c r="Y78">
        <v>1146</v>
      </c>
      <c r="Z78">
        <v>1060.4622889157381</v>
      </c>
      <c r="AA78">
        <v>874</v>
      </c>
      <c r="AB78" s="9">
        <v>10.7</v>
      </c>
      <c r="AC78">
        <v>0</v>
      </c>
      <c r="AD78">
        <f t="shared" si="13"/>
        <v>0</v>
      </c>
    </row>
    <row r="79" spans="1:30" x14ac:dyDescent="0.6">
      <c r="A79">
        <v>2017</v>
      </c>
      <c r="B79">
        <v>3</v>
      </c>
      <c r="C79">
        <v>19</v>
      </c>
      <c r="D79">
        <f t="shared" si="11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3714.9</v>
      </c>
      <c r="M79" s="13">
        <f t="shared" si="9"/>
        <v>631.53300000000002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4236.3</v>
      </c>
      <c r="O79" s="13">
        <f t="shared" si="10"/>
        <v>720.17100000000005</v>
      </c>
      <c r="P79">
        <v>37149</v>
      </c>
      <c r="Q79">
        <v>42363</v>
      </c>
      <c r="R79">
        <v>0.8936020390089312</v>
      </c>
      <c r="S79">
        <v>0.10639796099106889</v>
      </c>
      <c r="T79">
        <v>0.46743186533405279</v>
      </c>
      <c r="U79">
        <v>0.53256813466594721</v>
      </c>
      <c r="V79">
        <v>0.11949444398100589</v>
      </c>
      <c r="W79">
        <v>893</v>
      </c>
      <c r="X79">
        <f t="shared" si="12"/>
        <v>19</v>
      </c>
      <c r="Y79">
        <v>1146</v>
      </c>
      <c r="Z79">
        <v>861.53533611186378</v>
      </c>
      <c r="AA79">
        <v>893</v>
      </c>
      <c r="AB79" s="9">
        <v>12.7</v>
      </c>
      <c r="AC79">
        <v>0</v>
      </c>
      <c r="AD79">
        <f t="shared" si="13"/>
        <v>0</v>
      </c>
    </row>
    <row r="80" spans="1:30" x14ac:dyDescent="0.6">
      <c r="A80">
        <v>2017</v>
      </c>
      <c r="B80">
        <v>3</v>
      </c>
      <c r="C80">
        <v>20</v>
      </c>
      <c r="D80">
        <f t="shared" si="11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5649</v>
      </c>
      <c r="M80" s="13">
        <f t="shared" si="9"/>
        <v>960.33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6098.55</v>
      </c>
      <c r="O80" s="13">
        <f t="shared" si="10"/>
        <v>1036.7535</v>
      </c>
      <c r="P80">
        <v>37660</v>
      </c>
      <c r="Q80">
        <v>40657</v>
      </c>
      <c r="R80">
        <v>0.95242110040497152</v>
      </c>
      <c r="S80">
        <v>4.7578899595028631E-2</v>
      </c>
      <c r="T80">
        <v>0.52210684528864859</v>
      </c>
      <c r="U80">
        <v>0.47789315471135141</v>
      </c>
      <c r="V80">
        <v>0.1784387324889844</v>
      </c>
      <c r="W80">
        <v>768</v>
      </c>
      <c r="X80">
        <f t="shared" si="12"/>
        <v>-125</v>
      </c>
      <c r="Y80">
        <v>1146</v>
      </c>
      <c r="Z80">
        <v>825.85410665263248</v>
      </c>
      <c r="AA80">
        <v>768</v>
      </c>
      <c r="AB80" s="9">
        <v>11.8</v>
      </c>
      <c r="AC80">
        <v>23</v>
      </c>
      <c r="AD80">
        <f t="shared" si="13"/>
        <v>271.40000000000003</v>
      </c>
    </row>
    <row r="81" spans="1:30" x14ac:dyDescent="0.6">
      <c r="A81">
        <v>2017</v>
      </c>
      <c r="B81">
        <v>3</v>
      </c>
      <c r="C81">
        <v>21</v>
      </c>
      <c r="D81">
        <f t="shared" si="11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5431.95</v>
      </c>
      <c r="M81" s="13">
        <f t="shared" si="9"/>
        <v>923.43150000000003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5093.8499999999995</v>
      </c>
      <c r="O81" s="13">
        <f t="shared" si="10"/>
        <v>865.95449999999994</v>
      </c>
      <c r="P81">
        <v>36213</v>
      </c>
      <c r="Q81">
        <v>33959</v>
      </c>
      <c r="R81">
        <v>0.88610581024083446</v>
      </c>
      <c r="S81">
        <v>0.1138941897591656</v>
      </c>
      <c r="T81">
        <v>0.48340415574493889</v>
      </c>
      <c r="U81">
        <v>0.51659584425506111</v>
      </c>
      <c r="V81">
        <v>3.0238540732762709E-2</v>
      </c>
      <c r="W81">
        <v>854</v>
      </c>
      <c r="X81">
        <f t="shared" si="12"/>
        <v>86</v>
      </c>
      <c r="Y81">
        <v>1146</v>
      </c>
      <c r="Z81">
        <v>698.27430247405596</v>
      </c>
      <c r="AA81">
        <v>854</v>
      </c>
      <c r="AB81" s="9">
        <v>9.3000000000000007</v>
      </c>
      <c r="AC81">
        <v>0.9</v>
      </c>
      <c r="AD81">
        <f t="shared" si="13"/>
        <v>8.370000000000001</v>
      </c>
    </row>
    <row r="82" spans="1:30" x14ac:dyDescent="0.6">
      <c r="A82">
        <v>2017</v>
      </c>
      <c r="B82">
        <v>3</v>
      </c>
      <c r="C82">
        <v>22</v>
      </c>
      <c r="D82">
        <f t="shared" si="11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5323.65</v>
      </c>
      <c r="M82" s="13">
        <f t="shared" si="9"/>
        <v>905.02049999999997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5010.75</v>
      </c>
      <c r="O82" s="13">
        <f t="shared" si="10"/>
        <v>851.8275000000001</v>
      </c>
      <c r="P82">
        <v>35491</v>
      </c>
      <c r="Q82">
        <v>33405</v>
      </c>
      <c r="R82">
        <v>0.89810063920063588</v>
      </c>
      <c r="S82">
        <v>0.1018993607993641</v>
      </c>
      <c r="T82">
        <v>0.48990497299171692</v>
      </c>
      <c r="U82">
        <v>0.51009502700828313</v>
      </c>
      <c r="V82">
        <v>5.6723096256401227E-2</v>
      </c>
      <c r="W82">
        <v>824</v>
      </c>
      <c r="X82">
        <f t="shared" si="12"/>
        <v>-30</v>
      </c>
      <c r="Y82">
        <v>1146</v>
      </c>
      <c r="Z82">
        <v>762.91351909271111</v>
      </c>
      <c r="AA82">
        <v>824</v>
      </c>
      <c r="AB82" s="9">
        <v>9.1999999999999993</v>
      </c>
      <c r="AC82">
        <v>0</v>
      </c>
      <c r="AD82">
        <f t="shared" si="13"/>
        <v>0</v>
      </c>
    </row>
    <row r="83" spans="1:30" x14ac:dyDescent="0.6">
      <c r="A83">
        <v>2017</v>
      </c>
      <c r="B83">
        <v>3</v>
      </c>
      <c r="C83">
        <v>23</v>
      </c>
      <c r="D83">
        <f t="shared" si="11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5926.05</v>
      </c>
      <c r="M83" s="13">
        <f t="shared" si="9"/>
        <v>1007.4285000000001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5303.55</v>
      </c>
      <c r="O83" s="13">
        <f t="shared" si="10"/>
        <v>901.60350000000005</v>
      </c>
      <c r="P83">
        <v>39507</v>
      </c>
      <c r="Q83">
        <v>35357</v>
      </c>
      <c r="R83">
        <v>0.88832569568428044</v>
      </c>
      <c r="S83">
        <v>0.11167430431571961</v>
      </c>
      <c r="T83">
        <v>0.51737636823361155</v>
      </c>
      <c r="U83">
        <v>0.48262363176638851</v>
      </c>
      <c r="V83">
        <v>9.4701376101052198E-2</v>
      </c>
      <c r="W83">
        <v>799</v>
      </c>
      <c r="X83">
        <f t="shared" si="12"/>
        <v>-25</v>
      </c>
      <c r="Y83">
        <v>1146</v>
      </c>
      <c r="Z83">
        <v>940.40039793564847</v>
      </c>
      <c r="AA83">
        <v>799</v>
      </c>
      <c r="AB83" s="9">
        <v>10</v>
      </c>
      <c r="AC83">
        <v>6.4</v>
      </c>
      <c r="AD83">
        <f t="shared" si="13"/>
        <v>64</v>
      </c>
    </row>
    <row r="84" spans="1:30" x14ac:dyDescent="0.6">
      <c r="A84">
        <v>2017</v>
      </c>
      <c r="B84">
        <v>3</v>
      </c>
      <c r="C84">
        <v>24</v>
      </c>
      <c r="D84">
        <f t="shared" si="11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4072.9</v>
      </c>
      <c r="M84" s="13">
        <f t="shared" si="9"/>
        <v>692.39300000000003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3882.5</v>
      </c>
      <c r="O84" s="13">
        <f t="shared" si="10"/>
        <v>660.02500000000009</v>
      </c>
      <c r="P84">
        <v>40729</v>
      </c>
      <c r="Q84">
        <v>38825</v>
      </c>
      <c r="R84">
        <v>0.94200228748587789</v>
      </c>
      <c r="S84">
        <v>5.7997712514122078E-2</v>
      </c>
      <c r="T84">
        <v>0.53094570687280507</v>
      </c>
      <c r="U84">
        <v>0.46905429312719499</v>
      </c>
      <c r="V84">
        <v>0.1504432664081502</v>
      </c>
      <c r="W84">
        <v>773</v>
      </c>
      <c r="X84">
        <f t="shared" si="12"/>
        <v>-26</v>
      </c>
      <c r="Y84">
        <v>1146</v>
      </c>
      <c r="Z84">
        <v>1018.191688592241</v>
      </c>
      <c r="AA84">
        <v>773</v>
      </c>
      <c r="AB84" s="9">
        <v>11.3</v>
      </c>
      <c r="AC84">
        <v>0</v>
      </c>
      <c r="AD84">
        <f t="shared" si="13"/>
        <v>0</v>
      </c>
    </row>
    <row r="85" spans="1:30" x14ac:dyDescent="0.6">
      <c r="A85">
        <v>2017</v>
      </c>
      <c r="B85">
        <v>3</v>
      </c>
      <c r="C85">
        <v>25</v>
      </c>
      <c r="D85">
        <f t="shared" si="11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4045.4</v>
      </c>
      <c r="M85" s="13">
        <f t="shared" si="9"/>
        <v>687.71800000000007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3878.6000000000004</v>
      </c>
      <c r="O85" s="13">
        <f t="shared" si="10"/>
        <v>659.36200000000008</v>
      </c>
      <c r="P85">
        <v>40454</v>
      </c>
      <c r="Q85">
        <v>38786</v>
      </c>
      <c r="R85">
        <v>0.9443339239775641</v>
      </c>
      <c r="S85">
        <v>5.5666076022436027E-2</v>
      </c>
      <c r="T85">
        <v>0.54709697357956366</v>
      </c>
      <c r="U85">
        <v>0.45290302642043628</v>
      </c>
      <c r="V85">
        <v>0.12721484816984149</v>
      </c>
      <c r="W85">
        <v>918</v>
      </c>
      <c r="X85">
        <f t="shared" si="12"/>
        <v>145</v>
      </c>
      <c r="Y85">
        <v>1146</v>
      </c>
      <c r="Z85">
        <v>1130.459694624031</v>
      </c>
      <c r="AA85">
        <v>918</v>
      </c>
      <c r="AB85" s="9">
        <v>9.9</v>
      </c>
      <c r="AC85">
        <v>2.9</v>
      </c>
      <c r="AD85">
        <f t="shared" si="13"/>
        <v>28.71</v>
      </c>
    </row>
    <row r="86" spans="1:30" x14ac:dyDescent="0.6">
      <c r="A86">
        <v>2017</v>
      </c>
      <c r="B86">
        <v>3</v>
      </c>
      <c r="C86">
        <v>26</v>
      </c>
      <c r="D86">
        <f t="shared" si="11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4098.7</v>
      </c>
      <c r="M86" s="13">
        <f t="shared" si="9"/>
        <v>696.779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4483</v>
      </c>
      <c r="O86" s="13">
        <f t="shared" si="10"/>
        <v>762.11</v>
      </c>
      <c r="P86">
        <v>40987</v>
      </c>
      <c r="Q86">
        <v>44830</v>
      </c>
      <c r="R86">
        <v>0.87291529891150388</v>
      </c>
      <c r="S86">
        <v>0.12708470108849609</v>
      </c>
      <c r="T86">
        <v>0.4822086278718698</v>
      </c>
      <c r="U86">
        <v>0.5177913721281302</v>
      </c>
      <c r="V86">
        <v>8.2810073410313934E-2</v>
      </c>
      <c r="W86">
        <v>862</v>
      </c>
      <c r="X86">
        <f t="shared" si="12"/>
        <v>-56</v>
      </c>
      <c r="Y86">
        <v>1146</v>
      </c>
      <c r="Z86">
        <v>936.28307637788964</v>
      </c>
      <c r="AA86">
        <v>862</v>
      </c>
      <c r="AB86" s="9">
        <v>8.6999999999999993</v>
      </c>
      <c r="AC86">
        <v>0</v>
      </c>
      <c r="AD86">
        <f t="shared" si="13"/>
        <v>0</v>
      </c>
    </row>
    <row r="87" spans="1:30" x14ac:dyDescent="0.6">
      <c r="A87">
        <v>2017</v>
      </c>
      <c r="B87">
        <v>3</v>
      </c>
      <c r="C87">
        <v>27</v>
      </c>
      <c r="D87">
        <f t="shared" si="11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6120</v>
      </c>
      <c r="M87" s="13">
        <f t="shared" si="9"/>
        <v>1040.4000000000001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6306.3</v>
      </c>
      <c r="O87" s="13">
        <f t="shared" si="10"/>
        <v>1072.0710000000001</v>
      </c>
      <c r="P87">
        <v>40800</v>
      </c>
      <c r="Q87">
        <v>42042</v>
      </c>
      <c r="R87">
        <v>0.90885662299886305</v>
      </c>
      <c r="S87">
        <v>9.1143377001136908E-2</v>
      </c>
      <c r="T87">
        <v>0.50835897348061865</v>
      </c>
      <c r="U87">
        <v>0.49164102651938141</v>
      </c>
      <c r="V87">
        <v>9.605224831297822E-2</v>
      </c>
      <c r="W87">
        <v>745</v>
      </c>
      <c r="X87">
        <f t="shared" si="12"/>
        <v>-117</v>
      </c>
      <c r="Y87">
        <v>1146</v>
      </c>
      <c r="Z87">
        <v>756.32027857025389</v>
      </c>
      <c r="AA87">
        <v>745</v>
      </c>
      <c r="AB87" s="9">
        <v>10.199999999999999</v>
      </c>
      <c r="AC87">
        <v>0</v>
      </c>
      <c r="AD87">
        <f t="shared" si="13"/>
        <v>0</v>
      </c>
    </row>
    <row r="88" spans="1:30" x14ac:dyDescent="0.6">
      <c r="A88">
        <v>2017</v>
      </c>
      <c r="B88">
        <v>3</v>
      </c>
      <c r="C88">
        <v>28</v>
      </c>
      <c r="D88">
        <f t="shared" si="11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5824.8</v>
      </c>
      <c r="M88" s="13">
        <f t="shared" si="9"/>
        <v>990.21600000000012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5326.05</v>
      </c>
      <c r="O88" s="13">
        <f t="shared" si="10"/>
        <v>905.4285000000001</v>
      </c>
      <c r="P88">
        <v>38832</v>
      </c>
      <c r="Q88">
        <v>35507</v>
      </c>
      <c r="R88">
        <v>0.8789753787203135</v>
      </c>
      <c r="S88">
        <v>0.1210246212796865</v>
      </c>
      <c r="T88">
        <v>0.55816211773366686</v>
      </c>
      <c r="U88">
        <v>0.44183788226633308</v>
      </c>
      <c r="V88">
        <v>0.16879949948622941</v>
      </c>
      <c r="W88">
        <v>912</v>
      </c>
      <c r="X88">
        <f t="shared" si="12"/>
        <v>167</v>
      </c>
      <c r="Y88">
        <v>1146</v>
      </c>
      <c r="Z88">
        <v>1004.337172527911</v>
      </c>
      <c r="AA88">
        <v>912</v>
      </c>
      <c r="AB88" s="9">
        <v>11.7</v>
      </c>
      <c r="AC88">
        <v>0.3</v>
      </c>
      <c r="AD88">
        <f t="shared" si="13"/>
        <v>3.51</v>
      </c>
    </row>
    <row r="89" spans="1:30" x14ac:dyDescent="0.6">
      <c r="A89">
        <v>2017</v>
      </c>
      <c r="B89">
        <v>3</v>
      </c>
      <c r="C89">
        <v>29</v>
      </c>
      <c r="D89">
        <f t="shared" si="11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5889.3</v>
      </c>
      <c r="M89" s="13">
        <f t="shared" si="9"/>
        <v>1001.1810000000002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5389.05</v>
      </c>
      <c r="O89" s="13">
        <f t="shared" si="10"/>
        <v>916.13850000000014</v>
      </c>
      <c r="P89">
        <v>39262</v>
      </c>
      <c r="Q89">
        <v>35927</v>
      </c>
      <c r="R89">
        <v>0.95287178713815945</v>
      </c>
      <c r="S89">
        <v>4.7128212861840497E-2</v>
      </c>
      <c r="T89">
        <v>0.53603012957496388</v>
      </c>
      <c r="U89">
        <v>0.46396987042503612</v>
      </c>
      <c r="V89">
        <v>9.1953214282252255E-2</v>
      </c>
      <c r="W89">
        <v>916</v>
      </c>
      <c r="X89">
        <f t="shared" si="12"/>
        <v>4</v>
      </c>
      <c r="Y89">
        <v>1146</v>
      </c>
      <c r="Z89">
        <v>940.62229194404495</v>
      </c>
      <c r="AA89">
        <v>916</v>
      </c>
      <c r="AB89" s="9">
        <v>14.4</v>
      </c>
      <c r="AC89">
        <v>0</v>
      </c>
      <c r="AD89">
        <f t="shared" si="13"/>
        <v>0</v>
      </c>
    </row>
    <row r="90" spans="1:30" x14ac:dyDescent="0.6">
      <c r="A90">
        <v>2017</v>
      </c>
      <c r="B90">
        <v>3</v>
      </c>
      <c r="C90">
        <v>30</v>
      </c>
      <c r="D90">
        <f t="shared" si="11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6200.7</v>
      </c>
      <c r="M90" s="13">
        <f t="shared" si="9"/>
        <v>1054.1190000000001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5802.15</v>
      </c>
      <c r="O90" s="13">
        <f t="shared" si="10"/>
        <v>986.3655</v>
      </c>
      <c r="P90">
        <v>41338</v>
      </c>
      <c r="Q90">
        <v>38681</v>
      </c>
      <c r="R90">
        <v>0.83786692544401264</v>
      </c>
      <c r="S90">
        <v>0.1621330745559873</v>
      </c>
      <c r="T90">
        <v>0.49775418649105913</v>
      </c>
      <c r="U90">
        <v>0.50224581350894093</v>
      </c>
      <c r="V90">
        <v>0.14099605498484161</v>
      </c>
      <c r="W90">
        <v>812</v>
      </c>
      <c r="X90">
        <f t="shared" si="12"/>
        <v>-104</v>
      </c>
      <c r="Y90">
        <v>1146</v>
      </c>
      <c r="Z90">
        <v>873.48694812568453</v>
      </c>
      <c r="AA90">
        <v>812</v>
      </c>
      <c r="AB90" s="9">
        <v>12.8</v>
      </c>
      <c r="AC90">
        <v>0</v>
      </c>
      <c r="AD90">
        <f t="shared" si="13"/>
        <v>0</v>
      </c>
    </row>
    <row r="91" spans="1:30" x14ac:dyDescent="0.6">
      <c r="A91">
        <v>2017</v>
      </c>
      <c r="B91">
        <v>3</v>
      </c>
      <c r="C91">
        <v>31</v>
      </c>
      <c r="D91">
        <f t="shared" si="11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4362.8</v>
      </c>
      <c r="M91" s="13">
        <f t="shared" si="9"/>
        <v>741.67600000000004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4401</v>
      </c>
      <c r="O91" s="13">
        <f t="shared" si="10"/>
        <v>748.17000000000007</v>
      </c>
      <c r="P91">
        <v>43628</v>
      </c>
      <c r="Q91">
        <v>44010</v>
      </c>
      <c r="R91">
        <v>0.96430630709428566</v>
      </c>
      <c r="S91">
        <v>3.5693692905714343E-2</v>
      </c>
      <c r="T91">
        <v>0.52153242325136506</v>
      </c>
      <c r="U91">
        <v>0.47846757674863488</v>
      </c>
      <c r="V91">
        <v>0.29318481591684509</v>
      </c>
      <c r="W91">
        <v>811</v>
      </c>
      <c r="X91">
        <f t="shared" si="12"/>
        <v>-1</v>
      </c>
      <c r="Y91">
        <v>1146</v>
      </c>
      <c r="Z91">
        <v>1001.399714965831</v>
      </c>
      <c r="AA91">
        <v>811</v>
      </c>
      <c r="AB91" s="9">
        <v>10.7</v>
      </c>
      <c r="AC91">
        <v>13.4</v>
      </c>
      <c r="AD91">
        <f t="shared" si="13"/>
        <v>143.38</v>
      </c>
    </row>
    <row r="92" spans="1:30" x14ac:dyDescent="0.6">
      <c r="A92">
        <v>2017</v>
      </c>
      <c r="B92">
        <v>4</v>
      </c>
      <c r="C92">
        <v>1</v>
      </c>
      <c r="D92">
        <f t="shared" si="11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4469.6000000000004</v>
      </c>
      <c r="M92" s="13">
        <f t="shared" si="9"/>
        <v>759.83200000000011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4147.4000000000005</v>
      </c>
      <c r="O92" s="13">
        <f t="shared" si="10"/>
        <v>705.05800000000011</v>
      </c>
      <c r="P92">
        <v>44696</v>
      </c>
      <c r="Q92">
        <v>41474</v>
      </c>
      <c r="R92">
        <v>0.83564951446748215</v>
      </c>
      <c r="S92">
        <v>0.16435048553251791</v>
      </c>
      <c r="T92">
        <v>0.48956193589773389</v>
      </c>
      <c r="U92">
        <v>0.51043806410226611</v>
      </c>
      <c r="V92">
        <v>8.1590120394674462E-2</v>
      </c>
      <c r="W92">
        <v>902</v>
      </c>
      <c r="X92">
        <f t="shared" si="12"/>
        <v>91</v>
      </c>
      <c r="Y92">
        <v>1146</v>
      </c>
      <c r="Z92">
        <v>941.20390294308845</v>
      </c>
      <c r="AA92">
        <v>902</v>
      </c>
      <c r="AB92" s="9">
        <v>10.6</v>
      </c>
      <c r="AC92">
        <v>0</v>
      </c>
      <c r="AD92">
        <f t="shared" si="13"/>
        <v>0</v>
      </c>
    </row>
    <row r="93" spans="1:30" x14ac:dyDescent="0.6">
      <c r="A93">
        <v>2017</v>
      </c>
      <c r="B93">
        <v>4</v>
      </c>
      <c r="C93">
        <v>2</v>
      </c>
      <c r="D93">
        <f t="shared" si="11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4264.2</v>
      </c>
      <c r="M93" s="13">
        <f t="shared" si="9"/>
        <v>724.91399999999999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4551.2</v>
      </c>
      <c r="O93" s="13">
        <f t="shared" si="10"/>
        <v>773.70400000000006</v>
      </c>
      <c r="P93">
        <v>42642</v>
      </c>
      <c r="Q93">
        <v>45512</v>
      </c>
      <c r="R93">
        <v>0.87949443323277576</v>
      </c>
      <c r="S93">
        <v>0.12050556676722431</v>
      </c>
      <c r="T93">
        <v>0.52724646197237812</v>
      </c>
      <c r="U93">
        <v>0.47072514046169889</v>
      </c>
      <c r="V93">
        <v>0.202136353870042</v>
      </c>
      <c r="W93">
        <v>903</v>
      </c>
      <c r="X93">
        <f t="shared" si="12"/>
        <v>1</v>
      </c>
      <c r="Y93">
        <v>1146</v>
      </c>
      <c r="Z93">
        <v>1118.264644106602</v>
      </c>
      <c r="AA93">
        <v>903</v>
      </c>
      <c r="AB93" s="9">
        <v>12</v>
      </c>
      <c r="AC93">
        <v>0</v>
      </c>
      <c r="AD93">
        <f t="shared" si="13"/>
        <v>0</v>
      </c>
    </row>
    <row r="94" spans="1:30" x14ac:dyDescent="0.6">
      <c r="A94">
        <v>2017</v>
      </c>
      <c r="B94">
        <v>4</v>
      </c>
      <c r="C94">
        <v>3</v>
      </c>
      <c r="D94">
        <f t="shared" si="11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6380.4</v>
      </c>
      <c r="M94" s="13">
        <f t="shared" si="9"/>
        <v>1084.6680000000001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6709.3499999999995</v>
      </c>
      <c r="O94" s="13">
        <f t="shared" si="10"/>
        <v>1140.5895</v>
      </c>
      <c r="P94">
        <v>42536</v>
      </c>
      <c r="Q94">
        <v>44729</v>
      </c>
      <c r="R94">
        <v>0.9131185232074851</v>
      </c>
      <c r="S94">
        <v>8.6881476792514858E-2</v>
      </c>
      <c r="T94">
        <v>0.51427933345348031</v>
      </c>
      <c r="U94">
        <v>0.48572066654651969</v>
      </c>
      <c r="V94">
        <v>8.3684505543433763E-2</v>
      </c>
      <c r="W94">
        <v>745</v>
      </c>
      <c r="X94">
        <f t="shared" si="12"/>
        <v>-158</v>
      </c>
      <c r="Y94">
        <v>1146</v>
      </c>
      <c r="Z94">
        <v>783.5490854914766</v>
      </c>
      <c r="AA94">
        <v>745</v>
      </c>
      <c r="AB94" s="9">
        <v>13.6</v>
      </c>
      <c r="AC94">
        <v>0</v>
      </c>
      <c r="AD94">
        <f t="shared" si="13"/>
        <v>0</v>
      </c>
    </row>
    <row r="95" spans="1:30" x14ac:dyDescent="0.6">
      <c r="A95">
        <v>2017</v>
      </c>
      <c r="B95">
        <v>4</v>
      </c>
      <c r="C95">
        <v>4</v>
      </c>
      <c r="D95">
        <f t="shared" si="11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5788.05</v>
      </c>
      <c r="M95" s="13">
        <f t="shared" si="9"/>
        <v>983.96850000000006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5854.3499999999995</v>
      </c>
      <c r="O95" s="13">
        <f t="shared" si="10"/>
        <v>995.23950000000002</v>
      </c>
      <c r="P95">
        <v>38587</v>
      </c>
      <c r="Q95">
        <v>39029</v>
      </c>
      <c r="R95">
        <v>0.88048279420367237</v>
      </c>
      <c r="S95">
        <v>0.1195172057963277</v>
      </c>
      <c r="T95">
        <v>0.56621502796853318</v>
      </c>
      <c r="U95">
        <v>0.43378497203146682</v>
      </c>
      <c r="V95">
        <v>0.1483952627888428</v>
      </c>
      <c r="W95">
        <v>854</v>
      </c>
      <c r="X95">
        <f t="shared" si="12"/>
        <v>109</v>
      </c>
      <c r="Y95">
        <v>1146</v>
      </c>
      <c r="Z95">
        <v>1035.100362936226</v>
      </c>
      <c r="AA95">
        <v>854</v>
      </c>
      <c r="AB95" s="9">
        <v>14.5</v>
      </c>
      <c r="AC95">
        <v>0</v>
      </c>
      <c r="AD95">
        <f t="shared" si="13"/>
        <v>0</v>
      </c>
    </row>
    <row r="96" spans="1:30" x14ac:dyDescent="0.6">
      <c r="A96">
        <v>2017</v>
      </c>
      <c r="B96">
        <v>4</v>
      </c>
      <c r="C96">
        <v>5</v>
      </c>
      <c r="D96">
        <f t="shared" si="11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5775.15</v>
      </c>
      <c r="M96" s="13">
        <f t="shared" si="9"/>
        <v>981.77549999999997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5494.95</v>
      </c>
      <c r="O96" s="13">
        <f t="shared" si="10"/>
        <v>934.14150000000006</v>
      </c>
      <c r="P96">
        <v>38501</v>
      </c>
      <c r="Q96">
        <v>36633</v>
      </c>
      <c r="R96">
        <v>0.95631933571310646</v>
      </c>
      <c r="S96">
        <v>4.368066428689342E-2</v>
      </c>
      <c r="T96">
        <v>0.57408328652766916</v>
      </c>
      <c r="U96">
        <v>0.42591671347233079</v>
      </c>
      <c r="V96">
        <v>0.31549871872452517</v>
      </c>
      <c r="W96">
        <v>897</v>
      </c>
      <c r="X96">
        <f t="shared" si="12"/>
        <v>43</v>
      </c>
      <c r="Y96">
        <v>1146</v>
      </c>
      <c r="Z96">
        <v>1090.292561540211</v>
      </c>
      <c r="AA96">
        <v>897</v>
      </c>
      <c r="AB96" s="9">
        <v>18.600000000000001</v>
      </c>
      <c r="AC96">
        <v>0.4</v>
      </c>
      <c r="AD96">
        <f t="shared" si="13"/>
        <v>7.4400000000000013</v>
      </c>
    </row>
    <row r="97" spans="1:30" x14ac:dyDescent="0.6">
      <c r="A97">
        <v>2017</v>
      </c>
      <c r="B97">
        <v>4</v>
      </c>
      <c r="C97">
        <v>6</v>
      </c>
      <c r="D97">
        <f t="shared" si="11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6469.2</v>
      </c>
      <c r="M97" s="13">
        <f t="shared" si="9"/>
        <v>1099.7640000000001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6201.15</v>
      </c>
      <c r="O97" s="13">
        <f t="shared" si="10"/>
        <v>1054.1955</v>
      </c>
      <c r="P97">
        <v>43128</v>
      </c>
      <c r="Q97">
        <v>41341</v>
      </c>
      <c r="R97">
        <v>0.89309635259725895</v>
      </c>
      <c r="S97">
        <v>0.106903647402741</v>
      </c>
      <c r="T97">
        <v>0.53199710930950173</v>
      </c>
      <c r="U97">
        <v>0.46800289069049822</v>
      </c>
      <c r="V97">
        <v>0.39857117325207592</v>
      </c>
      <c r="W97">
        <v>866</v>
      </c>
      <c r="X97">
        <f t="shared" si="12"/>
        <v>-31</v>
      </c>
      <c r="Y97">
        <v>1146</v>
      </c>
      <c r="Z97">
        <v>1032.740815553409</v>
      </c>
      <c r="AA97">
        <v>866</v>
      </c>
      <c r="AB97" s="9">
        <v>16.600000000000001</v>
      </c>
      <c r="AC97">
        <v>17.399999999999999</v>
      </c>
      <c r="AD97">
        <f t="shared" si="13"/>
        <v>288.83999999999997</v>
      </c>
    </row>
    <row r="98" spans="1:30" x14ac:dyDescent="0.6">
      <c r="A98">
        <v>2017</v>
      </c>
      <c r="B98">
        <v>4</v>
      </c>
      <c r="C98">
        <v>7</v>
      </c>
      <c r="D98">
        <f t="shared" si="11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4590</v>
      </c>
      <c r="M98" s="13">
        <f t="shared" si="9"/>
        <v>780.30000000000007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4470</v>
      </c>
      <c r="O98" s="13">
        <f t="shared" si="10"/>
        <v>759.90000000000009</v>
      </c>
      <c r="P98">
        <v>45900</v>
      </c>
      <c r="Q98">
        <v>44700</v>
      </c>
      <c r="R98">
        <v>0.95106937595453289</v>
      </c>
      <c r="S98">
        <v>4.8930624045467143E-2</v>
      </c>
      <c r="T98">
        <v>0.51893515974535454</v>
      </c>
      <c r="U98">
        <v>0.48106484025464552</v>
      </c>
      <c r="V98">
        <v>0.28158043685737377</v>
      </c>
      <c r="W98">
        <v>902</v>
      </c>
      <c r="X98">
        <f t="shared" si="12"/>
        <v>36</v>
      </c>
      <c r="Y98">
        <v>1146</v>
      </c>
      <c r="Z98">
        <v>981.73745574679947</v>
      </c>
      <c r="AA98">
        <v>902</v>
      </c>
      <c r="AB98" s="9">
        <v>14.8</v>
      </c>
      <c r="AC98">
        <v>0</v>
      </c>
      <c r="AD98">
        <f t="shared" si="13"/>
        <v>0</v>
      </c>
    </row>
    <row r="99" spans="1:30" x14ac:dyDescent="0.6">
      <c r="A99">
        <v>2017</v>
      </c>
      <c r="B99">
        <v>4</v>
      </c>
      <c r="C99">
        <v>8</v>
      </c>
      <c r="D99">
        <f t="shared" si="11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4582.7</v>
      </c>
      <c r="M99" s="13">
        <f t="shared" si="9"/>
        <v>779.05899999999997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4302.1000000000004</v>
      </c>
      <c r="O99" s="13">
        <f t="shared" si="10"/>
        <v>731.35700000000008</v>
      </c>
      <c r="P99">
        <v>45827</v>
      </c>
      <c r="Q99">
        <v>43021</v>
      </c>
      <c r="R99">
        <v>0.88024167381508389</v>
      </c>
      <c r="S99">
        <v>0.11975832618491609</v>
      </c>
      <c r="T99">
        <v>0.51489653022897863</v>
      </c>
      <c r="U99">
        <v>0.48510346977102131</v>
      </c>
      <c r="V99">
        <v>0.10477779289197971</v>
      </c>
      <c r="W99">
        <v>935</v>
      </c>
      <c r="X99">
        <f t="shared" si="12"/>
        <v>33</v>
      </c>
      <c r="Y99">
        <v>1146</v>
      </c>
      <c r="Z99">
        <v>1032.0820715792861</v>
      </c>
      <c r="AA99">
        <v>935</v>
      </c>
      <c r="AB99" s="9">
        <v>14.4</v>
      </c>
      <c r="AC99">
        <v>0</v>
      </c>
      <c r="AD99">
        <f t="shared" si="13"/>
        <v>0</v>
      </c>
    </row>
    <row r="100" spans="1:30" x14ac:dyDescent="0.6">
      <c r="A100">
        <v>2017</v>
      </c>
      <c r="B100">
        <v>4</v>
      </c>
      <c r="C100">
        <v>9</v>
      </c>
      <c r="D100">
        <f t="shared" si="11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4422.6000000000004</v>
      </c>
      <c r="M100" s="13">
        <f t="shared" si="9"/>
        <v>751.8420000000001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4754.8</v>
      </c>
      <c r="O100" s="13">
        <f t="shared" si="10"/>
        <v>808.31600000000014</v>
      </c>
      <c r="P100">
        <v>44226</v>
      </c>
      <c r="Q100">
        <v>47548</v>
      </c>
      <c r="R100">
        <v>0.90977514315642793</v>
      </c>
      <c r="S100">
        <v>9.0224856843571996E-2</v>
      </c>
      <c r="T100">
        <v>0.54299258152597696</v>
      </c>
      <c r="U100">
        <v>0.45700741847402299</v>
      </c>
      <c r="V100">
        <v>0.12645892659652661</v>
      </c>
      <c r="W100">
        <v>883</v>
      </c>
      <c r="X100">
        <f t="shared" si="12"/>
        <v>-52</v>
      </c>
      <c r="Y100">
        <v>1146</v>
      </c>
      <c r="Z100">
        <v>1176.238418192673</v>
      </c>
      <c r="AA100">
        <v>883</v>
      </c>
      <c r="AB100" s="9">
        <v>13.6</v>
      </c>
      <c r="AC100">
        <v>0</v>
      </c>
      <c r="AD100">
        <f t="shared" si="13"/>
        <v>0</v>
      </c>
    </row>
    <row r="101" spans="1:30" x14ac:dyDescent="0.6">
      <c r="A101">
        <v>2017</v>
      </c>
      <c r="B101">
        <v>4</v>
      </c>
      <c r="C101">
        <v>10</v>
      </c>
      <c r="D101">
        <f t="shared" si="11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6394.65</v>
      </c>
      <c r="M101" s="13">
        <f t="shared" si="9"/>
        <v>1087.0905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6893.25</v>
      </c>
      <c r="O101" s="13">
        <f t="shared" si="10"/>
        <v>1171.8525000000002</v>
      </c>
      <c r="P101">
        <v>42631</v>
      </c>
      <c r="Q101">
        <v>45955</v>
      </c>
      <c r="R101">
        <v>0.96457682218997665</v>
      </c>
      <c r="S101">
        <v>3.5423177810023437E-2</v>
      </c>
      <c r="T101">
        <v>0.56066029482575552</v>
      </c>
      <c r="U101">
        <v>0.43933970517424448</v>
      </c>
      <c r="V101">
        <v>0.25096801259574392</v>
      </c>
      <c r="W101">
        <v>712</v>
      </c>
      <c r="X101">
        <f t="shared" si="12"/>
        <v>-171</v>
      </c>
      <c r="Y101">
        <v>1146</v>
      </c>
      <c r="Z101">
        <v>959.61884690110139</v>
      </c>
      <c r="AA101">
        <v>712</v>
      </c>
      <c r="AB101" s="9">
        <v>13.4</v>
      </c>
      <c r="AC101">
        <v>3.9</v>
      </c>
      <c r="AD101">
        <f t="shared" si="13"/>
        <v>52.26</v>
      </c>
    </row>
    <row r="102" spans="1:30" x14ac:dyDescent="0.6">
      <c r="A102">
        <v>2017</v>
      </c>
      <c r="B102">
        <v>4</v>
      </c>
      <c r="C102">
        <v>11</v>
      </c>
      <c r="D102">
        <f t="shared" si="11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6071.4</v>
      </c>
      <c r="M102" s="13">
        <f t="shared" si="9"/>
        <v>1032.1379999999999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6041.8499999999995</v>
      </c>
      <c r="O102" s="13">
        <f t="shared" si="10"/>
        <v>1027.1144999999999</v>
      </c>
      <c r="P102">
        <v>40476</v>
      </c>
      <c r="Q102">
        <v>40279</v>
      </c>
      <c r="R102">
        <v>0.83985365604013518</v>
      </c>
      <c r="S102">
        <v>0.1601463439598648</v>
      </c>
      <c r="T102">
        <v>0.50803075424244915</v>
      </c>
      <c r="U102">
        <v>0.49196924575755091</v>
      </c>
      <c r="V102">
        <v>0.1131318949482478</v>
      </c>
      <c r="W102">
        <v>867</v>
      </c>
      <c r="X102">
        <f t="shared" si="12"/>
        <v>155</v>
      </c>
      <c r="Y102">
        <v>1146</v>
      </c>
      <c r="Z102">
        <v>835.10230123552924</v>
      </c>
      <c r="AA102">
        <v>867</v>
      </c>
      <c r="AB102" s="9">
        <v>12.3</v>
      </c>
      <c r="AC102">
        <v>9.1</v>
      </c>
      <c r="AD102">
        <f t="shared" si="13"/>
        <v>111.93</v>
      </c>
    </row>
    <row r="103" spans="1:30" x14ac:dyDescent="0.6">
      <c r="A103">
        <v>2017</v>
      </c>
      <c r="B103">
        <v>4</v>
      </c>
      <c r="C103">
        <v>12</v>
      </c>
      <c r="D103">
        <f t="shared" si="11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6078</v>
      </c>
      <c r="M103" s="12">
        <f t="shared" si="9"/>
        <v>1033.26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5903.4</v>
      </c>
      <c r="O103" s="12">
        <f t="shared" si="10"/>
        <v>1003.578</v>
      </c>
      <c r="P103">
        <v>40520</v>
      </c>
      <c r="Q103">
        <v>39356</v>
      </c>
      <c r="R103">
        <v>0.90702143070189611</v>
      </c>
      <c r="S103">
        <v>9.29785692981039E-2</v>
      </c>
      <c r="T103">
        <v>0.50729483985410762</v>
      </c>
      <c r="U103">
        <v>0.49270516014589238</v>
      </c>
      <c r="V103">
        <v>0.12854650325632011</v>
      </c>
      <c r="W103">
        <v>875</v>
      </c>
      <c r="X103">
        <f t="shared" si="12"/>
        <v>8</v>
      </c>
      <c r="Y103">
        <v>1146</v>
      </c>
      <c r="Z103">
        <v>843.20776807551226</v>
      </c>
      <c r="AA103">
        <v>875</v>
      </c>
      <c r="AB103" s="9">
        <v>13.5</v>
      </c>
      <c r="AC103">
        <v>0</v>
      </c>
      <c r="AD103">
        <f t="shared" si="13"/>
        <v>0</v>
      </c>
    </row>
    <row r="104" spans="1:30" x14ac:dyDescent="0.6">
      <c r="A104">
        <v>2017</v>
      </c>
      <c r="B104">
        <v>4</v>
      </c>
      <c r="C104">
        <v>13</v>
      </c>
      <c r="D104">
        <f t="shared" si="11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6945.9</v>
      </c>
      <c r="M104" s="13">
        <f t="shared" si="9"/>
        <v>1180.8030000000001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6213.5999999999995</v>
      </c>
      <c r="O104" s="13">
        <f t="shared" si="10"/>
        <v>1056.3119999999999</v>
      </c>
      <c r="P104">
        <v>46306</v>
      </c>
      <c r="Q104">
        <v>41424</v>
      </c>
      <c r="R104">
        <v>0.89358483862753313</v>
      </c>
      <c r="S104">
        <v>0.1064151613724669</v>
      </c>
      <c r="T104">
        <v>0.55900528775710168</v>
      </c>
      <c r="U104">
        <v>0.44099471224289838</v>
      </c>
      <c r="V104">
        <v>0.1671441797062681</v>
      </c>
      <c r="W104">
        <v>833</v>
      </c>
      <c r="X104">
        <f t="shared" si="12"/>
        <v>-42</v>
      </c>
      <c r="Y104">
        <v>1146</v>
      </c>
      <c r="Z104">
        <v>1114.076222247734</v>
      </c>
      <c r="AA104">
        <v>833</v>
      </c>
      <c r="AB104" s="9">
        <v>16</v>
      </c>
      <c r="AC104">
        <v>0</v>
      </c>
      <c r="AD104">
        <f t="shared" si="13"/>
        <v>0</v>
      </c>
    </row>
    <row r="105" spans="1:30" x14ac:dyDescent="0.6">
      <c r="A105">
        <v>2017</v>
      </c>
      <c r="B105">
        <v>4</v>
      </c>
      <c r="C105">
        <v>14</v>
      </c>
      <c r="D105">
        <f t="shared" si="11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4651</v>
      </c>
      <c r="M105" s="13">
        <f t="shared" si="9"/>
        <v>790.67000000000007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4433</v>
      </c>
      <c r="O105" s="13">
        <f t="shared" si="10"/>
        <v>753.61</v>
      </c>
      <c r="P105">
        <v>46510</v>
      </c>
      <c r="Q105">
        <v>44330</v>
      </c>
      <c r="R105">
        <v>0.90777355476240673</v>
      </c>
      <c r="S105">
        <v>9.2226445237593241E-2</v>
      </c>
      <c r="T105">
        <v>0.55213757994237112</v>
      </c>
      <c r="U105">
        <v>0.44786242005762872</v>
      </c>
      <c r="V105">
        <v>0.33102951216328819</v>
      </c>
      <c r="W105">
        <v>856</v>
      </c>
      <c r="X105">
        <f t="shared" si="12"/>
        <v>23</v>
      </c>
      <c r="Y105">
        <v>1146</v>
      </c>
      <c r="Z105">
        <v>1128.7710223189749</v>
      </c>
      <c r="AA105">
        <v>856</v>
      </c>
      <c r="AB105" s="9">
        <v>18.3</v>
      </c>
      <c r="AC105">
        <v>0</v>
      </c>
      <c r="AD105">
        <f t="shared" si="13"/>
        <v>0</v>
      </c>
    </row>
    <row r="106" spans="1:30" x14ac:dyDescent="0.6">
      <c r="A106">
        <v>2017</v>
      </c>
      <c r="B106">
        <v>4</v>
      </c>
      <c r="C106">
        <v>15</v>
      </c>
      <c r="D106">
        <f t="shared" si="11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4458.5</v>
      </c>
      <c r="M106" s="13">
        <f t="shared" si="9"/>
        <v>757.94500000000005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4544.1000000000004</v>
      </c>
      <c r="O106" s="13">
        <f t="shared" si="10"/>
        <v>772.49700000000007</v>
      </c>
      <c r="P106">
        <v>44585</v>
      </c>
      <c r="Q106">
        <v>45441</v>
      </c>
      <c r="R106">
        <v>0.89654059834325495</v>
      </c>
      <c r="S106">
        <v>0.1034594016567451</v>
      </c>
      <c r="T106">
        <v>0.49927557956758878</v>
      </c>
      <c r="U106">
        <v>0.50072442043241105</v>
      </c>
      <c r="V106">
        <v>0.19449404579069349</v>
      </c>
      <c r="W106">
        <v>916</v>
      </c>
      <c r="X106">
        <f t="shared" si="12"/>
        <v>60</v>
      </c>
      <c r="Y106">
        <v>1146</v>
      </c>
      <c r="Z106">
        <v>962.21280110179646</v>
      </c>
      <c r="AA106">
        <v>916</v>
      </c>
      <c r="AB106" s="9">
        <v>18.899999999999999</v>
      </c>
      <c r="AC106">
        <v>0</v>
      </c>
      <c r="AD106">
        <f t="shared" si="13"/>
        <v>0</v>
      </c>
    </row>
    <row r="107" spans="1:30" x14ac:dyDescent="0.6">
      <c r="A107">
        <v>2017</v>
      </c>
      <c r="B107">
        <v>4</v>
      </c>
      <c r="C107">
        <v>16</v>
      </c>
      <c r="D107">
        <f t="shared" si="11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4339.4000000000005</v>
      </c>
      <c r="M107" s="13">
        <f t="shared" si="9"/>
        <v>737.69800000000009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4838.8</v>
      </c>
      <c r="O107" s="13">
        <f t="shared" si="10"/>
        <v>822.59600000000012</v>
      </c>
      <c r="P107">
        <v>43394</v>
      </c>
      <c r="Q107">
        <v>48388</v>
      </c>
      <c r="R107">
        <v>0.87804787540496065</v>
      </c>
      <c r="S107">
        <v>0.1219521245950394</v>
      </c>
      <c r="T107">
        <v>0.57069961882905362</v>
      </c>
      <c r="U107">
        <v>0.42930038117094632</v>
      </c>
      <c r="V107">
        <v>0.33534176085713008</v>
      </c>
      <c r="W107">
        <v>884</v>
      </c>
      <c r="X107">
        <f t="shared" si="12"/>
        <v>-32</v>
      </c>
      <c r="Y107">
        <v>1146</v>
      </c>
      <c r="Z107">
        <v>1294.076663547205</v>
      </c>
      <c r="AA107">
        <v>884</v>
      </c>
      <c r="AB107" s="9">
        <v>16.600000000000001</v>
      </c>
      <c r="AC107">
        <v>0</v>
      </c>
      <c r="AD107">
        <f t="shared" si="13"/>
        <v>0</v>
      </c>
    </row>
    <row r="108" spans="1:30" x14ac:dyDescent="0.6">
      <c r="A108">
        <v>2017</v>
      </c>
      <c r="B108">
        <v>4</v>
      </c>
      <c r="C108">
        <v>17</v>
      </c>
      <c r="D108">
        <f t="shared" si="11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6560.0999999999995</v>
      </c>
      <c r="M108" s="13">
        <f t="shared" si="9"/>
        <v>1115.2170000000001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6962.8499999999995</v>
      </c>
      <c r="O108" s="13">
        <f t="shared" si="10"/>
        <v>1183.6845000000001</v>
      </c>
      <c r="P108">
        <v>43734</v>
      </c>
      <c r="Q108">
        <v>46419</v>
      </c>
      <c r="R108">
        <v>0.90253199006875484</v>
      </c>
      <c r="S108">
        <v>9.7468009931245214E-2</v>
      </c>
      <c r="T108">
        <v>0.51714565870392604</v>
      </c>
      <c r="U108">
        <v>0.48285434129607402</v>
      </c>
      <c r="V108">
        <v>0.37018538682818442</v>
      </c>
      <c r="W108">
        <v>794</v>
      </c>
      <c r="X108">
        <f t="shared" si="12"/>
        <v>-90</v>
      </c>
      <c r="Y108">
        <v>1146</v>
      </c>
      <c r="Z108">
        <v>830.16060952406826</v>
      </c>
      <c r="AA108">
        <v>794</v>
      </c>
      <c r="AB108" s="9">
        <v>16.7</v>
      </c>
      <c r="AC108">
        <v>14.4</v>
      </c>
      <c r="AD108">
        <f t="shared" si="13"/>
        <v>240.48</v>
      </c>
    </row>
    <row r="109" spans="1:30" x14ac:dyDescent="0.6">
      <c r="A109">
        <v>2017</v>
      </c>
      <c r="B109">
        <v>4</v>
      </c>
      <c r="C109">
        <v>18</v>
      </c>
      <c r="D109">
        <f t="shared" si="11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6007.8</v>
      </c>
      <c r="M109" s="13">
        <f t="shared" si="9"/>
        <v>1021.3260000000001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6170.0999999999995</v>
      </c>
      <c r="O109" s="13">
        <f t="shared" si="10"/>
        <v>1048.9169999999999</v>
      </c>
      <c r="P109">
        <v>40052</v>
      </c>
      <c r="Q109">
        <v>41134</v>
      </c>
      <c r="R109">
        <v>0.86633970664915549</v>
      </c>
      <c r="S109">
        <v>0.13366029335084459</v>
      </c>
      <c r="T109">
        <v>0.50876255905266443</v>
      </c>
      <c r="U109">
        <v>0.49123744094733562</v>
      </c>
      <c r="V109">
        <v>0.19971370815972569</v>
      </c>
      <c r="W109">
        <v>874</v>
      </c>
      <c r="X109">
        <f t="shared" si="12"/>
        <v>80</v>
      </c>
      <c r="Y109">
        <v>1146</v>
      </c>
      <c r="Z109">
        <v>814.74313777241366</v>
      </c>
      <c r="AA109">
        <v>874</v>
      </c>
      <c r="AB109" s="9">
        <v>16.2</v>
      </c>
      <c r="AC109">
        <v>0</v>
      </c>
      <c r="AD109">
        <f t="shared" si="13"/>
        <v>0</v>
      </c>
    </row>
    <row r="110" spans="1:30" x14ac:dyDescent="0.6">
      <c r="A110">
        <v>2017</v>
      </c>
      <c r="B110">
        <v>4</v>
      </c>
      <c r="C110">
        <v>19</v>
      </c>
      <c r="D110">
        <f t="shared" si="11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6167.0999999999995</v>
      </c>
      <c r="M110" s="13">
        <f t="shared" si="9"/>
        <v>1048.4069999999999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5899.65</v>
      </c>
      <c r="O110" s="13">
        <f t="shared" si="10"/>
        <v>1002.9405</v>
      </c>
      <c r="P110">
        <v>41114</v>
      </c>
      <c r="Q110">
        <v>39331</v>
      </c>
      <c r="R110">
        <v>0.87541166216364508</v>
      </c>
      <c r="S110">
        <v>0.1245883378363549</v>
      </c>
      <c r="T110">
        <v>0.49644601677506789</v>
      </c>
      <c r="U110">
        <v>0.50355398322493206</v>
      </c>
      <c r="V110">
        <v>6.6078426966341641E-2</v>
      </c>
      <c r="W110">
        <v>883</v>
      </c>
      <c r="X110">
        <f t="shared" si="12"/>
        <v>9</v>
      </c>
      <c r="Y110">
        <v>1146</v>
      </c>
      <c r="Z110">
        <v>811.19218171080809</v>
      </c>
      <c r="AA110">
        <v>883</v>
      </c>
      <c r="AB110" s="9">
        <v>14.9</v>
      </c>
      <c r="AC110">
        <v>0</v>
      </c>
      <c r="AD110">
        <f t="shared" si="13"/>
        <v>0</v>
      </c>
    </row>
    <row r="111" spans="1:30" x14ac:dyDescent="0.6">
      <c r="A111">
        <v>2017</v>
      </c>
      <c r="B111">
        <v>4</v>
      </c>
      <c r="C111">
        <v>20</v>
      </c>
      <c r="D111">
        <f t="shared" si="11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6980.4</v>
      </c>
      <c r="M111" s="13">
        <f t="shared" si="9"/>
        <v>1186.6680000000001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6224.7</v>
      </c>
      <c r="O111" s="13">
        <f t="shared" si="10"/>
        <v>1058.1990000000001</v>
      </c>
      <c r="P111">
        <v>46536</v>
      </c>
      <c r="Q111">
        <v>41498</v>
      </c>
      <c r="R111">
        <v>0.88550560212680707</v>
      </c>
      <c r="S111">
        <v>0.1144943978731929</v>
      </c>
      <c r="T111">
        <v>0.51457628733564409</v>
      </c>
      <c r="U111">
        <v>0.4854237126643558</v>
      </c>
      <c r="V111">
        <v>0.15618545007824219</v>
      </c>
      <c r="W111">
        <v>876</v>
      </c>
      <c r="X111">
        <f t="shared" si="12"/>
        <v>-7</v>
      </c>
      <c r="Y111">
        <v>1146</v>
      </c>
      <c r="Z111">
        <v>940.19103960289806</v>
      </c>
      <c r="AA111">
        <v>876</v>
      </c>
      <c r="AB111" s="9">
        <v>15</v>
      </c>
      <c r="AC111">
        <v>0</v>
      </c>
      <c r="AD111">
        <f t="shared" si="13"/>
        <v>0</v>
      </c>
    </row>
    <row r="112" spans="1:30" x14ac:dyDescent="0.6">
      <c r="A112">
        <v>2017</v>
      </c>
      <c r="B112">
        <v>4</v>
      </c>
      <c r="C112">
        <v>21</v>
      </c>
      <c r="D112">
        <f t="shared" si="11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4641</v>
      </c>
      <c r="M112" s="13">
        <f t="shared" si="9"/>
        <v>788.97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4363.3</v>
      </c>
      <c r="O112" s="13">
        <f t="shared" si="10"/>
        <v>741.76100000000008</v>
      </c>
      <c r="P112">
        <v>46410</v>
      </c>
      <c r="Q112">
        <v>43633</v>
      </c>
      <c r="R112">
        <v>0.94846987421442719</v>
      </c>
      <c r="S112">
        <v>5.1530125785572867E-2</v>
      </c>
      <c r="T112">
        <v>0.4803592778782324</v>
      </c>
      <c r="U112">
        <v>0.5196407221217676</v>
      </c>
      <c r="V112">
        <v>0.22721776760557591</v>
      </c>
      <c r="W112">
        <v>849</v>
      </c>
      <c r="X112">
        <f t="shared" si="12"/>
        <v>-27</v>
      </c>
      <c r="Y112">
        <v>1146</v>
      </c>
      <c r="Z112">
        <v>830.30016805556966</v>
      </c>
      <c r="AA112">
        <v>849</v>
      </c>
      <c r="AB112" s="9">
        <v>14.3</v>
      </c>
      <c r="AC112">
        <v>0</v>
      </c>
      <c r="AD112">
        <f t="shared" si="13"/>
        <v>0</v>
      </c>
    </row>
    <row r="113" spans="1:30" x14ac:dyDescent="0.6">
      <c r="A113">
        <v>2017</v>
      </c>
      <c r="B113">
        <v>4</v>
      </c>
      <c r="C113">
        <v>22</v>
      </c>
      <c r="D113">
        <f t="shared" si="11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4605.4000000000005</v>
      </c>
      <c r="M113" s="13">
        <f t="shared" si="9"/>
        <v>782.91800000000012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4568.2</v>
      </c>
      <c r="O113" s="13">
        <f t="shared" si="10"/>
        <v>776.59400000000005</v>
      </c>
      <c r="P113">
        <v>46054</v>
      </c>
      <c r="Q113">
        <v>45682</v>
      </c>
      <c r="R113">
        <v>0.87226445510114237</v>
      </c>
      <c r="S113">
        <v>0.12773554489885761</v>
      </c>
      <c r="T113">
        <v>0.45967060545233918</v>
      </c>
      <c r="U113">
        <v>0.54032939454766082</v>
      </c>
      <c r="V113">
        <v>0.13121258256707169</v>
      </c>
      <c r="W113">
        <v>919</v>
      </c>
      <c r="X113">
        <f t="shared" si="12"/>
        <v>70</v>
      </c>
      <c r="Y113">
        <v>1146</v>
      </c>
      <c r="Z113">
        <v>815.24209603475515</v>
      </c>
      <c r="AA113">
        <v>919</v>
      </c>
      <c r="AB113" s="9">
        <v>13.9</v>
      </c>
      <c r="AC113">
        <v>0</v>
      </c>
      <c r="AD113">
        <f t="shared" si="13"/>
        <v>0</v>
      </c>
    </row>
    <row r="114" spans="1:30" x14ac:dyDescent="0.6">
      <c r="A114">
        <v>2017</v>
      </c>
      <c r="B114">
        <v>4</v>
      </c>
      <c r="C114">
        <v>23</v>
      </c>
      <c r="D114">
        <f t="shared" si="11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4383.4000000000005</v>
      </c>
      <c r="M114" s="13">
        <f t="shared" si="9"/>
        <v>745.17800000000011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4822.5</v>
      </c>
      <c r="O114" s="13">
        <f t="shared" si="10"/>
        <v>819.82500000000005</v>
      </c>
      <c r="P114">
        <v>43834</v>
      </c>
      <c r="Q114">
        <v>48225</v>
      </c>
      <c r="R114">
        <v>0.89941535051722399</v>
      </c>
      <c r="S114">
        <v>0.1005846494827761</v>
      </c>
      <c r="T114">
        <v>0.49907066981989551</v>
      </c>
      <c r="U114">
        <v>0.50092933018010444</v>
      </c>
      <c r="V114">
        <v>0.11977703430983951</v>
      </c>
      <c r="W114">
        <v>880</v>
      </c>
      <c r="X114">
        <f t="shared" si="12"/>
        <v>-39</v>
      </c>
      <c r="Y114">
        <v>1146</v>
      </c>
      <c r="Z114">
        <v>1003.586482353174</v>
      </c>
      <c r="AA114">
        <v>880</v>
      </c>
      <c r="AB114" s="9">
        <v>14.4</v>
      </c>
      <c r="AC114">
        <v>0</v>
      </c>
      <c r="AD114">
        <f t="shared" si="13"/>
        <v>0</v>
      </c>
    </row>
    <row r="115" spans="1:30" x14ac:dyDescent="0.6">
      <c r="A115">
        <v>2017</v>
      </c>
      <c r="B115">
        <v>4</v>
      </c>
      <c r="C115">
        <v>24</v>
      </c>
      <c r="D115">
        <f t="shared" si="11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6579.45</v>
      </c>
      <c r="M115" s="13">
        <f t="shared" si="9"/>
        <v>1118.5065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7012.2</v>
      </c>
      <c r="O115" s="13">
        <f t="shared" si="10"/>
        <v>1192.0740000000001</v>
      </c>
      <c r="P115">
        <v>43863</v>
      </c>
      <c r="Q115">
        <v>46748</v>
      </c>
      <c r="R115">
        <v>0.9382688533071053</v>
      </c>
      <c r="S115">
        <v>6.1731146692894687E-2</v>
      </c>
      <c r="T115">
        <v>0.52183797708740287</v>
      </c>
      <c r="U115">
        <v>0.47816202291259707</v>
      </c>
      <c r="V115">
        <v>0.13337271264984629</v>
      </c>
      <c r="W115">
        <v>721</v>
      </c>
      <c r="X115">
        <f t="shared" si="12"/>
        <v>-159</v>
      </c>
      <c r="Y115">
        <v>1146</v>
      </c>
      <c r="Z115">
        <v>809.99411426104234</v>
      </c>
      <c r="AA115">
        <v>721</v>
      </c>
      <c r="AB115" s="9">
        <v>17.2</v>
      </c>
      <c r="AC115">
        <v>0</v>
      </c>
      <c r="AD115">
        <f t="shared" si="13"/>
        <v>0</v>
      </c>
    </row>
    <row r="116" spans="1:30" x14ac:dyDescent="0.6">
      <c r="A116">
        <v>2017</v>
      </c>
      <c r="B116">
        <v>4</v>
      </c>
      <c r="C116">
        <v>25</v>
      </c>
      <c r="D116">
        <f t="shared" si="11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6006.3</v>
      </c>
      <c r="M116" s="13">
        <f t="shared" si="9"/>
        <v>1021.0710000000001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6295.05</v>
      </c>
      <c r="O116" s="13">
        <f t="shared" si="10"/>
        <v>1070.1585</v>
      </c>
      <c r="P116">
        <v>40042</v>
      </c>
      <c r="Q116">
        <v>41967</v>
      </c>
      <c r="R116">
        <v>0.869124021022463</v>
      </c>
      <c r="S116">
        <v>0.130875978977537</v>
      </c>
      <c r="T116">
        <v>0.52348799118536016</v>
      </c>
      <c r="U116">
        <v>0.4765120088146399</v>
      </c>
      <c r="V116">
        <v>0.1055470801390014</v>
      </c>
      <c r="W116">
        <v>859</v>
      </c>
      <c r="X116">
        <f t="shared" si="12"/>
        <v>138</v>
      </c>
      <c r="Y116">
        <v>1146</v>
      </c>
      <c r="Z116">
        <v>872.69725810636191</v>
      </c>
      <c r="AA116">
        <v>859</v>
      </c>
      <c r="AB116" s="9">
        <v>18.3</v>
      </c>
      <c r="AC116">
        <v>0</v>
      </c>
      <c r="AD116">
        <f t="shared" si="13"/>
        <v>0</v>
      </c>
    </row>
    <row r="117" spans="1:30" x14ac:dyDescent="0.6">
      <c r="A117">
        <v>2017</v>
      </c>
      <c r="B117">
        <v>4</v>
      </c>
      <c r="C117">
        <v>26</v>
      </c>
      <c r="D117">
        <f t="shared" si="11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6667.8</v>
      </c>
      <c r="M117" s="13">
        <f t="shared" si="9"/>
        <v>1133.5260000000001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6038.55</v>
      </c>
      <c r="O117" s="13">
        <f t="shared" si="10"/>
        <v>1026.5535000000002</v>
      </c>
      <c r="P117">
        <v>44452</v>
      </c>
      <c r="Q117">
        <v>40257</v>
      </c>
      <c r="R117">
        <v>0.87326023335076153</v>
      </c>
      <c r="S117">
        <v>0.1267397666492385</v>
      </c>
      <c r="T117">
        <v>0.49058806948585082</v>
      </c>
      <c r="U117">
        <v>0.50941193051414924</v>
      </c>
      <c r="V117">
        <v>0.1058045143675419</v>
      </c>
      <c r="W117">
        <v>915</v>
      </c>
      <c r="X117">
        <f t="shared" si="12"/>
        <v>56</v>
      </c>
      <c r="Y117">
        <v>1146</v>
      </c>
      <c r="Z117">
        <v>809.14883169810389</v>
      </c>
      <c r="AA117">
        <v>915</v>
      </c>
      <c r="AB117" s="9">
        <v>15.6</v>
      </c>
      <c r="AC117">
        <v>6.2</v>
      </c>
      <c r="AD117">
        <f t="shared" si="13"/>
        <v>96.72</v>
      </c>
    </row>
    <row r="118" spans="1:30" x14ac:dyDescent="0.6">
      <c r="A118">
        <v>2017</v>
      </c>
      <c r="B118">
        <v>4</v>
      </c>
      <c r="C118">
        <v>27</v>
      </c>
      <c r="D118">
        <f t="shared" si="11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6843.75</v>
      </c>
      <c r="M118" s="13">
        <f t="shared" si="9"/>
        <v>1163.4375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6241.3499999999995</v>
      </c>
      <c r="O118" s="13">
        <f t="shared" si="10"/>
        <v>1061.0294999999999</v>
      </c>
      <c r="P118">
        <v>45625</v>
      </c>
      <c r="Q118">
        <v>41609</v>
      </c>
      <c r="R118">
        <v>0.89608287457216584</v>
      </c>
      <c r="S118">
        <v>0.1039171254278342</v>
      </c>
      <c r="T118">
        <v>0.53252391257537302</v>
      </c>
      <c r="U118">
        <v>0.46747608742462687</v>
      </c>
      <c r="V118">
        <v>7.9674213066034422E-2</v>
      </c>
      <c r="W118">
        <v>832</v>
      </c>
      <c r="X118">
        <f t="shared" si="12"/>
        <v>-83</v>
      </c>
      <c r="Y118">
        <v>1146</v>
      </c>
      <c r="Z118">
        <v>1005.990901425099</v>
      </c>
      <c r="AA118">
        <v>832</v>
      </c>
      <c r="AB118" s="9">
        <v>14.5</v>
      </c>
      <c r="AC118">
        <v>0</v>
      </c>
      <c r="AD118">
        <f t="shared" si="13"/>
        <v>0</v>
      </c>
    </row>
    <row r="119" spans="1:30" x14ac:dyDescent="0.6">
      <c r="A119">
        <v>2017</v>
      </c>
      <c r="B119">
        <v>4</v>
      </c>
      <c r="C119">
        <v>28</v>
      </c>
      <c r="D119">
        <f t="shared" si="11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4782.9000000000005</v>
      </c>
      <c r="M119" s="13">
        <f t="shared" si="9"/>
        <v>813.09300000000019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4430.5</v>
      </c>
      <c r="O119" s="13">
        <f t="shared" si="10"/>
        <v>753.18500000000006</v>
      </c>
      <c r="P119">
        <v>47829</v>
      </c>
      <c r="Q119">
        <v>44305</v>
      </c>
      <c r="R119">
        <v>0.95565773695806067</v>
      </c>
      <c r="S119">
        <v>4.4342263041939327E-2</v>
      </c>
      <c r="T119">
        <v>0.50375769787377722</v>
      </c>
      <c r="U119">
        <v>0.49624230212622272</v>
      </c>
      <c r="V119">
        <v>0.2837060502080232</v>
      </c>
      <c r="W119">
        <v>640</v>
      </c>
      <c r="X119">
        <f t="shared" si="12"/>
        <v>-192</v>
      </c>
      <c r="Y119">
        <v>1146</v>
      </c>
      <c r="Z119">
        <v>925.44048218682622</v>
      </c>
      <c r="AA119">
        <v>640</v>
      </c>
      <c r="AB119" s="9">
        <v>18.399999999999999</v>
      </c>
      <c r="AC119">
        <v>0</v>
      </c>
      <c r="AD119">
        <f t="shared" si="13"/>
        <v>0</v>
      </c>
    </row>
    <row r="120" spans="1:30" x14ac:dyDescent="0.6">
      <c r="A120">
        <v>2017</v>
      </c>
      <c r="B120">
        <v>4</v>
      </c>
      <c r="C120">
        <v>29</v>
      </c>
      <c r="D120">
        <f t="shared" si="11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4817.8</v>
      </c>
      <c r="M120" s="13">
        <f t="shared" si="9"/>
        <v>819.02600000000007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3945.8</v>
      </c>
      <c r="O120" s="13">
        <f t="shared" si="10"/>
        <v>670.78600000000006</v>
      </c>
      <c r="P120">
        <v>48178</v>
      </c>
      <c r="Q120">
        <v>39458</v>
      </c>
      <c r="R120">
        <v>0.88132228077880248</v>
      </c>
      <c r="S120">
        <v>0.11867771922119751</v>
      </c>
      <c r="T120">
        <v>0.50159750781198631</v>
      </c>
      <c r="U120">
        <v>0.49840249218801369</v>
      </c>
      <c r="V120">
        <v>5.8093186769657357E-2</v>
      </c>
      <c r="W120">
        <v>800</v>
      </c>
      <c r="X120">
        <f t="shared" si="12"/>
        <v>160</v>
      </c>
      <c r="Y120">
        <v>1146</v>
      </c>
      <c r="Z120">
        <v>985.5876347540144</v>
      </c>
      <c r="AA120">
        <v>800</v>
      </c>
      <c r="AB120" s="9">
        <v>19.600000000000001</v>
      </c>
      <c r="AC120">
        <v>0</v>
      </c>
      <c r="AD120">
        <f t="shared" si="13"/>
        <v>0</v>
      </c>
    </row>
    <row r="121" spans="1:30" x14ac:dyDescent="0.6">
      <c r="A121">
        <v>2017</v>
      </c>
      <c r="B121">
        <v>4</v>
      </c>
      <c r="C121">
        <v>30</v>
      </c>
      <c r="D121">
        <f t="shared" si="11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4866.8</v>
      </c>
      <c r="M121" s="13">
        <f t="shared" si="9"/>
        <v>827.35600000000011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4062.2000000000003</v>
      </c>
      <c r="O121" s="13">
        <f t="shared" si="10"/>
        <v>690.57400000000007</v>
      </c>
      <c r="P121">
        <v>48668</v>
      </c>
      <c r="Q121">
        <v>40622</v>
      </c>
      <c r="R121">
        <v>0.89439333814333821</v>
      </c>
      <c r="S121">
        <v>0.1056066618566619</v>
      </c>
      <c r="T121">
        <v>0.51934516327898672</v>
      </c>
      <c r="U121">
        <v>0.48065483672101322</v>
      </c>
      <c r="V121">
        <v>7.3582300052888294E-2</v>
      </c>
      <c r="W121">
        <v>800</v>
      </c>
      <c r="X121">
        <f t="shared" si="12"/>
        <v>0</v>
      </c>
      <c r="Y121">
        <v>1146</v>
      </c>
      <c r="Z121">
        <v>1099.5941688989949</v>
      </c>
      <c r="AA121">
        <v>800</v>
      </c>
      <c r="AB121" s="9">
        <v>24.5</v>
      </c>
      <c r="AC121">
        <v>0</v>
      </c>
      <c r="AD121">
        <f t="shared" si="13"/>
        <v>0</v>
      </c>
    </row>
    <row r="122" spans="1:30" x14ac:dyDescent="0.6">
      <c r="A122">
        <v>2017</v>
      </c>
      <c r="B122">
        <v>5</v>
      </c>
      <c r="C122">
        <v>1</v>
      </c>
      <c r="D122">
        <f t="shared" si="11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6886.8</v>
      </c>
      <c r="M122" s="13">
        <f t="shared" si="9"/>
        <v>1170.7560000000001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6375.75</v>
      </c>
      <c r="O122" s="13">
        <f t="shared" si="10"/>
        <v>1083.8775000000001</v>
      </c>
      <c r="P122">
        <v>45912</v>
      </c>
      <c r="Q122">
        <v>42505</v>
      </c>
      <c r="R122">
        <v>0.95212756467662585</v>
      </c>
      <c r="S122">
        <v>4.7872435323374103E-2</v>
      </c>
      <c r="T122">
        <v>0.53369056144910032</v>
      </c>
      <c r="U122">
        <v>0.46630943855089968</v>
      </c>
      <c r="V122">
        <v>0.37941130575206278</v>
      </c>
      <c r="W122">
        <v>693</v>
      </c>
      <c r="X122">
        <f t="shared" si="12"/>
        <v>-107</v>
      </c>
      <c r="Y122">
        <v>1146</v>
      </c>
      <c r="Z122">
        <v>858.55048587777901</v>
      </c>
      <c r="AA122">
        <v>693</v>
      </c>
      <c r="AB122" s="9">
        <v>18.2</v>
      </c>
      <c r="AC122">
        <v>0</v>
      </c>
      <c r="AD122">
        <f t="shared" si="13"/>
        <v>0</v>
      </c>
    </row>
    <row r="123" spans="1:30" x14ac:dyDescent="0.6">
      <c r="A123">
        <v>2017</v>
      </c>
      <c r="B123">
        <v>5</v>
      </c>
      <c r="C123">
        <v>2</v>
      </c>
      <c r="D123">
        <f t="shared" si="11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6925.3499999999995</v>
      </c>
      <c r="M123" s="13">
        <f t="shared" si="9"/>
        <v>1177.3095000000001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5590.8</v>
      </c>
      <c r="O123" s="13">
        <f t="shared" si="10"/>
        <v>950.43600000000015</v>
      </c>
      <c r="P123">
        <v>46169</v>
      </c>
      <c r="Q123">
        <v>37272</v>
      </c>
      <c r="R123">
        <v>0.92946878622735296</v>
      </c>
      <c r="S123">
        <v>7.0531213772646956E-2</v>
      </c>
      <c r="T123">
        <v>0.53813177344897323</v>
      </c>
      <c r="U123">
        <v>0.46186822655102672</v>
      </c>
      <c r="V123">
        <v>0.14377096544042459</v>
      </c>
      <c r="W123">
        <v>561</v>
      </c>
      <c r="X123">
        <f t="shared" si="12"/>
        <v>-132</v>
      </c>
      <c r="Y123">
        <v>1146</v>
      </c>
      <c r="Z123">
        <v>929.1555623283117</v>
      </c>
      <c r="AA123">
        <v>561</v>
      </c>
      <c r="AB123" s="9">
        <v>18.100000000000001</v>
      </c>
      <c r="AC123">
        <v>0</v>
      </c>
      <c r="AD123">
        <f t="shared" si="13"/>
        <v>0</v>
      </c>
    </row>
    <row r="124" spans="1:30" x14ac:dyDescent="0.6">
      <c r="A124">
        <v>2017</v>
      </c>
      <c r="B124">
        <v>5</v>
      </c>
      <c r="C124">
        <v>3</v>
      </c>
      <c r="D124">
        <f t="shared" si="11"/>
        <v>3</v>
      </c>
      <c r="E124" s="14" t="s">
        <v>21</v>
      </c>
      <c r="F124" s="14" t="s">
        <v>13</v>
      </c>
      <c r="G124" s="1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4">
        <f t="shared" si="7"/>
        <v>0</v>
      </c>
      <c r="I124" s="14">
        <f t="shared" si="8"/>
        <v>1</v>
      </c>
      <c r="J124" s="12" t="s">
        <v>60</v>
      </c>
      <c r="K124" s="12" t="s">
        <v>65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4730.9000000000005</v>
      </c>
      <c r="M124" s="13">
        <f t="shared" si="9"/>
        <v>804.25300000000016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4695.5</v>
      </c>
      <c r="O124" s="13">
        <f t="shared" si="10"/>
        <v>798.23500000000001</v>
      </c>
      <c r="P124">
        <v>47309</v>
      </c>
      <c r="Q124">
        <v>46955</v>
      </c>
      <c r="R124">
        <v>0.94373689276595285</v>
      </c>
      <c r="S124">
        <v>5.6263107234047038E-2</v>
      </c>
      <c r="T124">
        <v>0.5519038236551721</v>
      </c>
      <c r="U124">
        <v>0.4480961763448279</v>
      </c>
      <c r="V124">
        <v>0.1213426687456904</v>
      </c>
      <c r="W124">
        <v>570</v>
      </c>
      <c r="X124">
        <f t="shared" si="12"/>
        <v>9</v>
      </c>
      <c r="Y124">
        <v>1146</v>
      </c>
      <c r="Z124">
        <v>1026.1911120626321</v>
      </c>
      <c r="AA124">
        <v>570</v>
      </c>
      <c r="AB124" s="9">
        <v>19.7</v>
      </c>
      <c r="AC124">
        <v>0</v>
      </c>
      <c r="AD124">
        <f t="shared" si="13"/>
        <v>0</v>
      </c>
    </row>
    <row r="125" spans="1:30" x14ac:dyDescent="0.6">
      <c r="A125">
        <v>2017</v>
      </c>
      <c r="B125">
        <v>5</v>
      </c>
      <c r="C125">
        <v>4</v>
      </c>
      <c r="D125">
        <f t="shared" si="11"/>
        <v>4</v>
      </c>
      <c r="E125" s="14" t="s">
        <v>20</v>
      </c>
      <c r="F125" s="14" t="s">
        <v>14</v>
      </c>
      <c r="G125" s="14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4">
        <f t="shared" si="7"/>
        <v>0</v>
      </c>
      <c r="I125" s="14">
        <f t="shared" si="8"/>
        <v>1</v>
      </c>
      <c r="J125" s="12"/>
      <c r="K125" s="12" t="s">
        <v>65</v>
      </c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4529.7</v>
      </c>
      <c r="M125" s="13">
        <f t="shared" si="9"/>
        <v>770.04899999999998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4655.7</v>
      </c>
      <c r="O125" s="13">
        <f t="shared" si="10"/>
        <v>791.46900000000005</v>
      </c>
      <c r="P125">
        <v>45297</v>
      </c>
      <c r="Q125">
        <v>46557</v>
      </c>
      <c r="R125">
        <v>0.92012564637984617</v>
      </c>
      <c r="S125">
        <v>7.9874353620153868E-2</v>
      </c>
      <c r="T125">
        <v>0.51736300022674331</v>
      </c>
      <c r="U125">
        <v>0.48263699977325658</v>
      </c>
      <c r="V125">
        <v>0.13791273446676799</v>
      </c>
      <c r="W125">
        <v>659</v>
      </c>
      <c r="X125">
        <f t="shared" si="12"/>
        <v>89</v>
      </c>
      <c r="Y125">
        <v>1146</v>
      </c>
      <c r="Z125">
        <v>949.59139515326592</v>
      </c>
      <c r="AA125">
        <v>659</v>
      </c>
      <c r="AB125" s="9">
        <v>20.8</v>
      </c>
      <c r="AC125">
        <v>5.8</v>
      </c>
      <c r="AD125">
        <f t="shared" si="13"/>
        <v>120.64</v>
      </c>
    </row>
    <row r="126" spans="1:30" x14ac:dyDescent="0.6">
      <c r="A126">
        <v>2017</v>
      </c>
      <c r="B126">
        <v>5</v>
      </c>
      <c r="C126">
        <v>5</v>
      </c>
      <c r="D126">
        <f t="shared" si="11"/>
        <v>5</v>
      </c>
      <c r="E126" s="14" t="s">
        <v>20</v>
      </c>
      <c r="F126" s="14" t="s">
        <v>11</v>
      </c>
      <c r="G126" s="14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4">
        <f t="shared" si="7"/>
        <v>1</v>
      </c>
      <c r="I126" s="14">
        <f t="shared" si="8"/>
        <v>1</v>
      </c>
      <c r="J126" s="12" t="s">
        <v>67</v>
      </c>
      <c r="K126" s="12" t="s">
        <v>65</v>
      </c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4486.5</v>
      </c>
      <c r="M126" s="13">
        <f t="shared" si="9"/>
        <v>762.70500000000004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4732.3</v>
      </c>
      <c r="O126" s="13">
        <f t="shared" si="10"/>
        <v>804.4910000000001</v>
      </c>
      <c r="P126">
        <v>44865</v>
      </c>
      <c r="Q126">
        <v>47323</v>
      </c>
      <c r="R126">
        <v>0.95838649528095909</v>
      </c>
      <c r="S126">
        <v>4.1613504719041051E-2</v>
      </c>
      <c r="T126">
        <v>0.50652510497099446</v>
      </c>
      <c r="U126">
        <v>0.49347489502900549</v>
      </c>
      <c r="V126">
        <v>0.18408871534542701</v>
      </c>
      <c r="W126">
        <v>780</v>
      </c>
      <c r="X126">
        <f t="shared" si="12"/>
        <v>121</v>
      </c>
      <c r="Y126">
        <v>1146</v>
      </c>
      <c r="Z126">
        <v>926.50976775609456</v>
      </c>
      <c r="AA126">
        <v>780</v>
      </c>
      <c r="AB126" s="9">
        <v>20.5</v>
      </c>
      <c r="AC126">
        <v>0.3</v>
      </c>
      <c r="AD126">
        <f t="shared" si="13"/>
        <v>6.1499999999999995</v>
      </c>
    </row>
    <row r="127" spans="1:30" x14ac:dyDescent="0.6">
      <c r="A127">
        <v>2017</v>
      </c>
      <c r="B127">
        <v>5</v>
      </c>
      <c r="C127">
        <v>6</v>
      </c>
      <c r="D127">
        <f t="shared" si="11"/>
        <v>6</v>
      </c>
      <c r="E127" s="14" t="s">
        <v>20</v>
      </c>
      <c r="F127" s="14" t="s">
        <v>15</v>
      </c>
      <c r="G127" s="14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 s="14">
        <f t="shared" si="7"/>
        <v>0</v>
      </c>
      <c r="I127" s="14">
        <f t="shared" si="8"/>
        <v>1</v>
      </c>
      <c r="J127" s="12" t="s">
        <v>67</v>
      </c>
      <c r="K127" s="12" t="s">
        <v>65</v>
      </c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3847.3</v>
      </c>
      <c r="M127" s="12">
        <f t="shared" si="9"/>
        <v>654.04100000000005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4785.6000000000004</v>
      </c>
      <c r="O127" s="12">
        <f t="shared" si="10"/>
        <v>813.55200000000013</v>
      </c>
      <c r="P127">
        <v>38473</v>
      </c>
      <c r="Q127">
        <v>47856</v>
      </c>
      <c r="R127">
        <v>0.90076104031412563</v>
      </c>
      <c r="S127">
        <v>9.9238959685874373E-2</v>
      </c>
      <c r="T127">
        <v>0.5199519580463362</v>
      </c>
      <c r="U127">
        <v>0.4800480419536638</v>
      </c>
      <c r="V127">
        <v>7.1224559109382107E-2</v>
      </c>
      <c r="W127">
        <v>776</v>
      </c>
      <c r="X127">
        <f t="shared" si="12"/>
        <v>-4</v>
      </c>
      <c r="Y127">
        <v>1146</v>
      </c>
      <c r="Z127">
        <v>1024.640981704179</v>
      </c>
      <c r="AA127">
        <v>776</v>
      </c>
      <c r="AB127" s="9">
        <v>16.7</v>
      </c>
      <c r="AC127">
        <v>0</v>
      </c>
      <c r="AD127">
        <f t="shared" si="13"/>
        <v>0</v>
      </c>
    </row>
    <row r="128" spans="1:30" x14ac:dyDescent="0.6">
      <c r="A128">
        <v>2017</v>
      </c>
      <c r="B128">
        <v>5</v>
      </c>
      <c r="C128">
        <v>7</v>
      </c>
      <c r="D128">
        <f t="shared" si="11"/>
        <v>7</v>
      </c>
      <c r="E128" s="14" t="s">
        <v>20</v>
      </c>
      <c r="F128" s="14" t="s">
        <v>17</v>
      </c>
      <c r="G128" s="14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 s="14">
        <f t="shared" si="7"/>
        <v>0</v>
      </c>
      <c r="I128" s="14">
        <f t="shared" si="8"/>
        <v>1</v>
      </c>
      <c r="J128" s="12" t="s">
        <v>67</v>
      </c>
      <c r="K128" s="12" t="s">
        <v>65</v>
      </c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3823.8</v>
      </c>
      <c r="M128" s="12">
        <f t="shared" si="9"/>
        <v>650.04600000000005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4820.7</v>
      </c>
      <c r="O128" s="12">
        <f t="shared" si="10"/>
        <v>819.51900000000001</v>
      </c>
      <c r="P128">
        <v>38238</v>
      </c>
      <c r="Q128">
        <v>48207</v>
      </c>
      <c r="R128">
        <v>0.93461254302972574</v>
      </c>
      <c r="S128">
        <v>6.5387456970274302E-2</v>
      </c>
      <c r="T128">
        <v>0.51981544779532396</v>
      </c>
      <c r="U128">
        <v>0.48018455220467599</v>
      </c>
      <c r="V128">
        <v>5.0349203630709737E-2</v>
      </c>
      <c r="W128">
        <v>671</v>
      </c>
      <c r="X128">
        <f t="shared" si="12"/>
        <v>-105</v>
      </c>
      <c r="Y128">
        <v>1146</v>
      </c>
      <c r="Z128">
        <v>1059.186873570857</v>
      </c>
      <c r="AA128">
        <v>671</v>
      </c>
      <c r="AB128" s="9">
        <v>20</v>
      </c>
      <c r="AC128">
        <v>0</v>
      </c>
      <c r="AD128">
        <f t="shared" si="13"/>
        <v>0</v>
      </c>
    </row>
    <row r="129" spans="1:30" x14ac:dyDescent="0.6">
      <c r="A129">
        <v>2017</v>
      </c>
      <c r="B129">
        <v>5</v>
      </c>
      <c r="C129">
        <v>8</v>
      </c>
      <c r="D129">
        <f t="shared" si="11"/>
        <v>1</v>
      </c>
      <c r="E129" s="14" t="s">
        <v>20</v>
      </c>
      <c r="F129" s="14" t="s">
        <v>18</v>
      </c>
      <c r="G129" s="14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3</v>
      </c>
      <c r="H129" s="14">
        <f t="shared" si="7"/>
        <v>0</v>
      </c>
      <c r="I129" s="14">
        <f t="shared" si="8"/>
        <v>1</v>
      </c>
      <c r="J129" s="12"/>
      <c r="K129" s="12" t="s">
        <v>65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3230.8</v>
      </c>
      <c r="M129" s="13">
        <f t="shared" si="9"/>
        <v>549.2360000000001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4792.4000000000005</v>
      </c>
      <c r="O129" s="13">
        <f t="shared" si="10"/>
        <v>814.7080000000002</v>
      </c>
      <c r="P129">
        <v>32308</v>
      </c>
      <c r="Q129">
        <v>47924</v>
      </c>
      <c r="R129">
        <v>0.9495913870149133</v>
      </c>
      <c r="S129">
        <v>5.0408612985086837E-2</v>
      </c>
      <c r="T129">
        <v>0.52308461741984424</v>
      </c>
      <c r="U129">
        <v>0.47691538258015581</v>
      </c>
      <c r="V129">
        <v>6.1461182713554628E-2</v>
      </c>
      <c r="W129">
        <v>535</v>
      </c>
      <c r="X129">
        <f t="shared" si="12"/>
        <v>-136</v>
      </c>
      <c r="Y129">
        <v>1146</v>
      </c>
      <c r="Z129">
        <v>780.64028014802136</v>
      </c>
      <c r="AA129">
        <v>535</v>
      </c>
      <c r="AB129" s="9">
        <v>18.600000000000001</v>
      </c>
      <c r="AC129">
        <v>0.8</v>
      </c>
      <c r="AD129">
        <f t="shared" si="13"/>
        <v>14.880000000000003</v>
      </c>
    </row>
    <row r="130" spans="1:30" x14ac:dyDescent="0.6">
      <c r="A130">
        <v>2017</v>
      </c>
      <c r="B130">
        <v>5</v>
      </c>
      <c r="C130">
        <v>9</v>
      </c>
      <c r="D130">
        <f t="shared" si="11"/>
        <v>2</v>
      </c>
      <c r="E130" s="14" t="s">
        <v>35</v>
      </c>
      <c r="F130" s="14" t="s">
        <v>36</v>
      </c>
      <c r="G130" s="14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4</v>
      </c>
      <c r="H130" s="14">
        <f t="shared" ref="H130:H193" si="14" xml:space="preserve"> IF(F130 = "H",1,0)</f>
        <v>0</v>
      </c>
      <c r="I130" s="14">
        <f t="shared" ref="I130:I193" si="15">IF(NOT(ISBLANK(F130)), 1, 0)</f>
        <v>1</v>
      </c>
      <c r="J130" s="12" t="s">
        <v>66</v>
      </c>
      <c r="K130" s="12" t="s">
        <v>65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3867.3</v>
      </c>
      <c r="M130" s="13">
        <f t="shared" ref="M130:M193" si="16">L130*0.17</f>
        <v>657.44100000000003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4615.7</v>
      </c>
      <c r="O130" s="13">
        <f t="shared" ref="O130:O193" si="17">N130*0.17</f>
        <v>784.66899999999998</v>
      </c>
      <c r="P130">
        <v>38673</v>
      </c>
      <c r="Q130">
        <v>46157</v>
      </c>
      <c r="R130">
        <v>0.91113436689812399</v>
      </c>
      <c r="S130">
        <v>8.8865633101875979E-2</v>
      </c>
      <c r="T130">
        <v>0.52370230488114733</v>
      </c>
      <c r="U130">
        <v>0.47629769511885262</v>
      </c>
      <c r="V130">
        <v>0.1038748253643889</v>
      </c>
      <c r="W130">
        <v>650</v>
      </c>
      <c r="X130">
        <f t="shared" si="12"/>
        <v>115</v>
      </c>
      <c r="Y130">
        <v>1146</v>
      </c>
      <c r="Z130">
        <v>863.37109079718255</v>
      </c>
      <c r="AA130">
        <v>650</v>
      </c>
      <c r="AB130" s="9">
        <v>16.3</v>
      </c>
      <c r="AC130">
        <v>4.3</v>
      </c>
      <c r="AD130">
        <f t="shared" si="13"/>
        <v>70.09</v>
      </c>
    </row>
    <row r="131" spans="1:30" x14ac:dyDescent="0.6">
      <c r="A131">
        <v>2017</v>
      </c>
      <c r="B131">
        <v>5</v>
      </c>
      <c r="C131">
        <v>10</v>
      </c>
      <c r="D131">
        <f t="shared" ref="D131:D194" si="18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6150.5999999999995</v>
      </c>
      <c r="M131" s="13">
        <f t="shared" si="16"/>
        <v>1045.6020000000001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5894.8499999999995</v>
      </c>
      <c r="O131" s="13">
        <f t="shared" si="17"/>
        <v>1002.1245</v>
      </c>
      <c r="P131">
        <v>41004</v>
      </c>
      <c r="Q131">
        <v>39299</v>
      </c>
      <c r="R131">
        <v>0.9223031458123121</v>
      </c>
      <c r="S131">
        <v>7.7696854187687917E-2</v>
      </c>
      <c r="T131">
        <v>0.51634315440486078</v>
      </c>
      <c r="U131">
        <v>0.48365684559513922</v>
      </c>
      <c r="V131">
        <v>3.2241133386581432E-2</v>
      </c>
      <c r="W131">
        <v>877</v>
      </c>
      <c r="X131">
        <f t="shared" ref="X131:X194" si="19">W131-W130</f>
        <v>227</v>
      </c>
      <c r="Y131">
        <v>1146</v>
      </c>
      <c r="Z131">
        <v>879.02427735368406</v>
      </c>
      <c r="AA131">
        <v>877</v>
      </c>
      <c r="AB131" s="9">
        <v>15.8</v>
      </c>
      <c r="AC131">
        <v>1.5</v>
      </c>
      <c r="AD131">
        <f t="shared" ref="AD131:AD194" si="20">AB131*AC131</f>
        <v>23.700000000000003</v>
      </c>
    </row>
    <row r="132" spans="1:30" x14ac:dyDescent="0.6">
      <c r="A132">
        <v>2017</v>
      </c>
      <c r="B132">
        <v>5</v>
      </c>
      <c r="C132">
        <v>11</v>
      </c>
      <c r="D132">
        <f t="shared" si="18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5921.25</v>
      </c>
      <c r="M132" s="13">
        <f t="shared" si="16"/>
        <v>1006.6125000000001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5563.65</v>
      </c>
      <c r="O132" s="13">
        <f t="shared" si="17"/>
        <v>945.82050000000004</v>
      </c>
      <c r="P132">
        <v>39475</v>
      </c>
      <c r="Q132">
        <v>37091</v>
      </c>
      <c r="R132">
        <v>0.84772557272282634</v>
      </c>
      <c r="S132">
        <v>0.15227442727717369</v>
      </c>
      <c r="T132">
        <v>0.47260913202114641</v>
      </c>
      <c r="U132">
        <v>0.52739086797885359</v>
      </c>
      <c r="V132">
        <v>8.9973003626753756E-2</v>
      </c>
      <c r="W132">
        <v>872</v>
      </c>
      <c r="X132">
        <f t="shared" si="19"/>
        <v>-5</v>
      </c>
      <c r="Y132">
        <v>1146</v>
      </c>
      <c r="Z132">
        <v>766.64084369306966</v>
      </c>
      <c r="AA132">
        <v>872</v>
      </c>
      <c r="AB132" s="9">
        <v>23.7</v>
      </c>
      <c r="AC132">
        <v>0</v>
      </c>
      <c r="AD132">
        <f t="shared" si="20"/>
        <v>0</v>
      </c>
    </row>
    <row r="133" spans="1:30" x14ac:dyDescent="0.6">
      <c r="A133">
        <v>2017</v>
      </c>
      <c r="B133">
        <v>5</v>
      </c>
      <c r="C133">
        <v>12</v>
      </c>
      <c r="D133">
        <f t="shared" si="18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4047.6000000000004</v>
      </c>
      <c r="M133" s="13">
        <f t="shared" si="16"/>
        <v>688.0920000000001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4414.3</v>
      </c>
      <c r="O133" s="13">
        <f t="shared" si="17"/>
        <v>750.43100000000004</v>
      </c>
      <c r="P133">
        <v>40476</v>
      </c>
      <c r="Q133">
        <v>44143</v>
      </c>
      <c r="R133">
        <v>0.95743956289754495</v>
      </c>
      <c r="S133">
        <v>4.2560437102455141E-2</v>
      </c>
      <c r="T133">
        <v>0.51537833577275227</v>
      </c>
      <c r="U133">
        <v>0.48462166422724762</v>
      </c>
      <c r="V133">
        <v>0.18759373322175699</v>
      </c>
      <c r="W133">
        <v>851</v>
      </c>
      <c r="X133">
        <f t="shared" si="19"/>
        <v>-21</v>
      </c>
      <c r="Y133">
        <v>1146</v>
      </c>
      <c r="Z133">
        <v>1004.386543450208</v>
      </c>
      <c r="AA133">
        <v>851</v>
      </c>
      <c r="AB133" s="9">
        <v>17.899999999999999</v>
      </c>
      <c r="AC133">
        <v>25.3</v>
      </c>
      <c r="AD133">
        <f t="shared" si="20"/>
        <v>452.87</v>
      </c>
    </row>
    <row r="134" spans="1:30" x14ac:dyDescent="0.6">
      <c r="A134">
        <v>2017</v>
      </c>
      <c r="B134">
        <v>5</v>
      </c>
      <c r="C134">
        <v>13</v>
      </c>
      <c r="D134">
        <f t="shared" si="18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4107</v>
      </c>
      <c r="M134" s="13">
        <f t="shared" si="16"/>
        <v>698.19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4156.7</v>
      </c>
      <c r="O134" s="13">
        <f t="shared" si="17"/>
        <v>706.63900000000001</v>
      </c>
      <c r="P134">
        <v>41070</v>
      </c>
      <c r="Q134">
        <v>41567</v>
      </c>
      <c r="R134">
        <v>0.92066135277640471</v>
      </c>
      <c r="S134">
        <v>7.9338647223595321E-2</v>
      </c>
      <c r="T134">
        <v>0.5243663151535124</v>
      </c>
      <c r="U134">
        <v>0.4756336848464876</v>
      </c>
      <c r="V134">
        <v>7.8289600153787012E-2</v>
      </c>
      <c r="W134">
        <v>918</v>
      </c>
      <c r="X134">
        <f t="shared" si="19"/>
        <v>67</v>
      </c>
      <c r="Y134">
        <v>1146</v>
      </c>
      <c r="Z134">
        <v>1045.525416330277</v>
      </c>
      <c r="AA134">
        <v>918</v>
      </c>
      <c r="AB134" s="9">
        <v>18.7</v>
      </c>
      <c r="AC134">
        <v>0</v>
      </c>
      <c r="AD134">
        <f t="shared" si="20"/>
        <v>0</v>
      </c>
    </row>
    <row r="135" spans="1:30" x14ac:dyDescent="0.6">
      <c r="A135">
        <v>2017</v>
      </c>
      <c r="B135">
        <v>5</v>
      </c>
      <c r="C135">
        <v>14</v>
      </c>
      <c r="D135">
        <f t="shared" si="18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4224.2</v>
      </c>
      <c r="M135" s="13">
        <f t="shared" si="16"/>
        <v>718.11400000000003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4563.2</v>
      </c>
      <c r="O135" s="13">
        <f t="shared" si="17"/>
        <v>775.74400000000003</v>
      </c>
      <c r="P135">
        <v>42242</v>
      </c>
      <c r="Q135">
        <v>45632</v>
      </c>
      <c r="R135">
        <v>0.88506602009602342</v>
      </c>
      <c r="S135">
        <v>0.1149339799039765</v>
      </c>
      <c r="T135">
        <v>0.50343306120647235</v>
      </c>
      <c r="U135">
        <v>0.49656693879352759</v>
      </c>
      <c r="V135">
        <v>5.9487799852911423E-2</v>
      </c>
      <c r="W135">
        <v>909</v>
      </c>
      <c r="X135">
        <f t="shared" si="19"/>
        <v>-9</v>
      </c>
      <c r="Y135">
        <v>1146</v>
      </c>
      <c r="Z135">
        <v>1021.298881624516</v>
      </c>
      <c r="AA135">
        <v>909</v>
      </c>
      <c r="AB135" s="9">
        <v>17.2</v>
      </c>
      <c r="AC135">
        <v>0</v>
      </c>
      <c r="AD135">
        <f t="shared" si="20"/>
        <v>0</v>
      </c>
    </row>
    <row r="136" spans="1:30" x14ac:dyDescent="0.6">
      <c r="A136">
        <v>2017</v>
      </c>
      <c r="B136">
        <v>5</v>
      </c>
      <c r="C136">
        <v>15</v>
      </c>
      <c r="D136">
        <f t="shared" si="18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6674.7</v>
      </c>
      <c r="M136" s="13">
        <f t="shared" si="16"/>
        <v>1134.6990000000001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6145.8</v>
      </c>
      <c r="O136" s="13">
        <f t="shared" si="17"/>
        <v>1044.7860000000001</v>
      </c>
      <c r="P136">
        <v>44498</v>
      </c>
      <c r="Q136">
        <v>40972</v>
      </c>
      <c r="R136">
        <v>0.93300082824561681</v>
      </c>
      <c r="S136">
        <v>6.6999171754383233E-2</v>
      </c>
      <c r="T136">
        <v>0.53359871201542652</v>
      </c>
      <c r="U136">
        <v>0.46640128798457348</v>
      </c>
      <c r="V136">
        <v>3.1417332011706392E-2</v>
      </c>
      <c r="W136">
        <v>801</v>
      </c>
      <c r="X136">
        <f t="shared" si="19"/>
        <v>-108</v>
      </c>
      <c r="Y136">
        <v>1146</v>
      </c>
      <c r="Z136">
        <v>860.08257812627539</v>
      </c>
      <c r="AA136">
        <v>801</v>
      </c>
      <c r="AB136" s="9">
        <v>17.5</v>
      </c>
      <c r="AC136">
        <v>0</v>
      </c>
      <c r="AD136">
        <f t="shared" si="20"/>
        <v>0</v>
      </c>
    </row>
    <row r="137" spans="1:30" x14ac:dyDescent="0.6">
      <c r="A137">
        <v>2017</v>
      </c>
      <c r="B137">
        <v>5</v>
      </c>
      <c r="C137">
        <v>16</v>
      </c>
      <c r="D137">
        <f t="shared" si="18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6176.0999999999995</v>
      </c>
      <c r="M137" s="13">
        <f t="shared" si="16"/>
        <v>1049.9369999999999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5570.8499999999995</v>
      </c>
      <c r="O137" s="13">
        <f t="shared" si="17"/>
        <v>947.04449999999997</v>
      </c>
      <c r="P137">
        <v>41174</v>
      </c>
      <c r="Q137">
        <v>37139</v>
      </c>
      <c r="R137">
        <v>0.88929101943807831</v>
      </c>
      <c r="S137">
        <v>0.1107089805619217</v>
      </c>
      <c r="T137">
        <v>0.51996790608606025</v>
      </c>
      <c r="U137">
        <v>0.48003209391393981</v>
      </c>
      <c r="V137">
        <v>3.2366074024289031E-2</v>
      </c>
      <c r="W137">
        <v>878</v>
      </c>
      <c r="X137">
        <f t="shared" si="19"/>
        <v>77</v>
      </c>
      <c r="Y137">
        <v>1146</v>
      </c>
      <c r="Z137">
        <v>855.61245984667073</v>
      </c>
      <c r="AA137">
        <v>878</v>
      </c>
      <c r="AB137" s="9">
        <v>17.8</v>
      </c>
      <c r="AC137">
        <v>0</v>
      </c>
      <c r="AD137">
        <f t="shared" si="20"/>
        <v>0</v>
      </c>
    </row>
    <row r="138" spans="1:30" x14ac:dyDescent="0.6">
      <c r="A138">
        <v>2017</v>
      </c>
      <c r="B138">
        <v>5</v>
      </c>
      <c r="C138">
        <v>17</v>
      </c>
      <c r="D138">
        <f t="shared" si="18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6527.7</v>
      </c>
      <c r="M138" s="13">
        <f t="shared" si="16"/>
        <v>1109.7090000000001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5934</v>
      </c>
      <c r="O138" s="13">
        <f t="shared" si="17"/>
        <v>1008.7800000000001</v>
      </c>
      <c r="P138">
        <v>43518</v>
      </c>
      <c r="Q138">
        <v>39560</v>
      </c>
      <c r="R138">
        <v>0.92924269638928081</v>
      </c>
      <c r="S138">
        <v>7.0757303610719163E-2</v>
      </c>
      <c r="T138">
        <v>0.52845145988684394</v>
      </c>
      <c r="U138">
        <v>0.47154854011315611</v>
      </c>
      <c r="V138">
        <v>2.5962030800740471E-2</v>
      </c>
      <c r="W138">
        <v>904</v>
      </c>
      <c r="X138">
        <f t="shared" si="19"/>
        <v>26</v>
      </c>
      <c r="Y138">
        <v>1146</v>
      </c>
      <c r="Z138">
        <v>929.24958562101699</v>
      </c>
      <c r="AA138">
        <v>904</v>
      </c>
      <c r="AB138" s="9">
        <v>18.899999999999999</v>
      </c>
      <c r="AC138">
        <v>0</v>
      </c>
      <c r="AD138">
        <f t="shared" si="20"/>
        <v>0</v>
      </c>
    </row>
    <row r="139" spans="1:30" x14ac:dyDescent="0.6">
      <c r="A139">
        <v>2017</v>
      </c>
      <c r="B139">
        <v>5</v>
      </c>
      <c r="C139">
        <v>18</v>
      </c>
      <c r="D139">
        <f t="shared" si="18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6448.65</v>
      </c>
      <c r="M139" s="13">
        <f t="shared" si="16"/>
        <v>1096.2705000000001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6332.7</v>
      </c>
      <c r="O139" s="13">
        <f t="shared" si="17"/>
        <v>1076.559</v>
      </c>
      <c r="P139">
        <v>42991</v>
      </c>
      <c r="Q139">
        <v>42218</v>
      </c>
      <c r="R139">
        <v>0.87737126867147419</v>
      </c>
      <c r="S139">
        <v>0.12262873132852579</v>
      </c>
      <c r="T139">
        <v>0.48731876014513947</v>
      </c>
      <c r="U139">
        <v>0.51268123985486058</v>
      </c>
      <c r="V139">
        <v>5.0151240893518988E-2</v>
      </c>
      <c r="W139">
        <v>849</v>
      </c>
      <c r="X139">
        <f t="shared" si="19"/>
        <v>-55</v>
      </c>
      <c r="Y139">
        <v>1146</v>
      </c>
      <c r="Z139">
        <v>825.26254556489732</v>
      </c>
      <c r="AA139">
        <v>849</v>
      </c>
      <c r="AB139" s="9">
        <v>20</v>
      </c>
      <c r="AC139">
        <v>0</v>
      </c>
      <c r="AD139">
        <f t="shared" si="20"/>
        <v>0</v>
      </c>
    </row>
    <row r="140" spans="1:30" x14ac:dyDescent="0.6">
      <c r="A140">
        <v>2017</v>
      </c>
      <c r="B140">
        <v>5</v>
      </c>
      <c r="C140">
        <v>19</v>
      </c>
      <c r="D140">
        <f t="shared" si="18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4332.3</v>
      </c>
      <c r="M140" s="13">
        <f t="shared" si="16"/>
        <v>736.4910000000001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4588.3</v>
      </c>
      <c r="O140" s="13">
        <f t="shared" si="17"/>
        <v>780.01100000000008</v>
      </c>
      <c r="P140">
        <v>43323</v>
      </c>
      <c r="Q140">
        <v>45883</v>
      </c>
      <c r="R140">
        <v>0.94299904557225722</v>
      </c>
      <c r="S140">
        <v>5.7000954427742757E-2</v>
      </c>
      <c r="T140">
        <v>0.53424692419439856</v>
      </c>
      <c r="U140">
        <v>0.46575307580560138</v>
      </c>
      <c r="V140">
        <v>4.0988537771737867E-2</v>
      </c>
      <c r="W140">
        <v>769</v>
      </c>
      <c r="X140">
        <f t="shared" si="19"/>
        <v>-80</v>
      </c>
      <c r="Y140">
        <v>1146</v>
      </c>
      <c r="Z140">
        <v>1038.8007121351191</v>
      </c>
      <c r="AA140">
        <v>769</v>
      </c>
      <c r="AB140" s="9">
        <v>20.2</v>
      </c>
      <c r="AC140">
        <v>0</v>
      </c>
      <c r="AD140">
        <f t="shared" si="20"/>
        <v>0</v>
      </c>
    </row>
    <row r="141" spans="1:30" x14ac:dyDescent="0.6">
      <c r="A141">
        <v>2017</v>
      </c>
      <c r="B141">
        <v>5</v>
      </c>
      <c r="C141">
        <v>20</v>
      </c>
      <c r="D141">
        <f t="shared" si="18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4331.1000000000004</v>
      </c>
      <c r="M141" s="13">
        <f t="shared" si="16"/>
        <v>736.28700000000015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4405.1000000000004</v>
      </c>
      <c r="O141" s="13">
        <f t="shared" si="17"/>
        <v>748.86700000000008</v>
      </c>
      <c r="P141">
        <v>43311</v>
      </c>
      <c r="Q141">
        <v>44051</v>
      </c>
      <c r="R141">
        <v>0.87379076064420902</v>
      </c>
      <c r="S141">
        <v>0.12620923935579109</v>
      </c>
      <c r="T141">
        <v>0.4772168383907735</v>
      </c>
      <c r="U141">
        <v>0.52278316160922644</v>
      </c>
      <c r="V141">
        <v>7.4487163528745681E-2</v>
      </c>
      <c r="W141">
        <v>888</v>
      </c>
      <c r="X141">
        <f t="shared" si="19"/>
        <v>119</v>
      </c>
      <c r="Y141">
        <v>1146</v>
      </c>
      <c r="Z141">
        <v>877.98172923710672</v>
      </c>
      <c r="AA141">
        <v>888</v>
      </c>
      <c r="AB141" s="9">
        <v>20.2</v>
      </c>
      <c r="AC141">
        <v>0</v>
      </c>
      <c r="AD141">
        <f t="shared" si="20"/>
        <v>0</v>
      </c>
    </row>
    <row r="142" spans="1:30" x14ac:dyDescent="0.6">
      <c r="A142">
        <v>2017</v>
      </c>
      <c r="B142">
        <v>5</v>
      </c>
      <c r="C142">
        <v>21</v>
      </c>
      <c r="D142">
        <f t="shared" si="18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4210.5</v>
      </c>
      <c r="M142" s="13">
        <f t="shared" si="16"/>
        <v>715.78500000000008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4772.8</v>
      </c>
      <c r="O142" s="13">
        <f t="shared" si="17"/>
        <v>811.37600000000009</v>
      </c>
      <c r="P142">
        <v>42105</v>
      </c>
      <c r="Q142">
        <v>47728</v>
      </c>
      <c r="R142">
        <v>0.88534906112472689</v>
      </c>
      <c r="S142">
        <v>0.114650938875273</v>
      </c>
      <c r="T142">
        <v>0.50026671331264916</v>
      </c>
      <c r="U142">
        <v>0.4997332866873509</v>
      </c>
      <c r="V142">
        <v>8.3459255793346482E-2</v>
      </c>
      <c r="W142">
        <v>862</v>
      </c>
      <c r="X142">
        <f t="shared" si="19"/>
        <v>-26</v>
      </c>
      <c r="Y142">
        <v>1146</v>
      </c>
      <c r="Z142">
        <v>1008.71496825956</v>
      </c>
      <c r="AA142">
        <v>862</v>
      </c>
      <c r="AB142" s="9">
        <v>21.8</v>
      </c>
      <c r="AC142">
        <v>0</v>
      </c>
      <c r="AD142">
        <f t="shared" si="20"/>
        <v>0</v>
      </c>
    </row>
    <row r="143" spans="1:30" x14ac:dyDescent="0.6">
      <c r="A143">
        <v>2017</v>
      </c>
      <c r="B143">
        <v>5</v>
      </c>
      <c r="C143">
        <v>22</v>
      </c>
      <c r="D143">
        <f t="shared" si="18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6488.55</v>
      </c>
      <c r="M143" s="13">
        <f t="shared" si="16"/>
        <v>1103.0535000000002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6443.4</v>
      </c>
      <c r="O143" s="13">
        <f t="shared" si="17"/>
        <v>1095.3779999999999</v>
      </c>
      <c r="P143">
        <v>43257</v>
      </c>
      <c r="Q143">
        <v>42956</v>
      </c>
      <c r="R143">
        <v>0.93242302798305499</v>
      </c>
      <c r="S143">
        <v>6.7576972016944931E-2</v>
      </c>
      <c r="T143">
        <v>0.54852532609553362</v>
      </c>
      <c r="U143">
        <v>0.45147467390446627</v>
      </c>
      <c r="V143">
        <v>3.349427532254183E-2</v>
      </c>
      <c r="W143">
        <v>720</v>
      </c>
      <c r="X143">
        <f t="shared" si="19"/>
        <v>-142</v>
      </c>
      <c r="Y143">
        <v>1146</v>
      </c>
      <c r="Z143">
        <v>916.82300607513855</v>
      </c>
      <c r="AA143">
        <v>720</v>
      </c>
      <c r="AB143" s="9">
        <v>22</v>
      </c>
      <c r="AC143">
        <v>0</v>
      </c>
      <c r="AD143">
        <f t="shared" si="20"/>
        <v>0</v>
      </c>
    </row>
    <row r="144" spans="1:30" x14ac:dyDescent="0.6">
      <c r="A144">
        <v>2017</v>
      </c>
      <c r="B144">
        <v>5</v>
      </c>
      <c r="C144">
        <v>23</v>
      </c>
      <c r="D144">
        <f t="shared" si="18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5972.55</v>
      </c>
      <c r="M144" s="13">
        <f t="shared" si="16"/>
        <v>1015.3335000000001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5835.15</v>
      </c>
      <c r="O144" s="13">
        <f t="shared" si="17"/>
        <v>991.97550000000001</v>
      </c>
      <c r="P144">
        <v>39817</v>
      </c>
      <c r="Q144">
        <v>38901</v>
      </c>
      <c r="R144">
        <v>0.91263621035228526</v>
      </c>
      <c r="S144">
        <v>8.7363789647714726E-2</v>
      </c>
      <c r="T144">
        <v>0.53862321472954566</v>
      </c>
      <c r="U144">
        <v>0.46137678527045428</v>
      </c>
      <c r="V144">
        <v>2.3172153693571181E-2</v>
      </c>
      <c r="W144">
        <v>870</v>
      </c>
      <c r="X144">
        <f t="shared" si="19"/>
        <v>150</v>
      </c>
      <c r="Y144">
        <v>1146</v>
      </c>
      <c r="Z144">
        <v>919.59614804832165</v>
      </c>
      <c r="AA144">
        <v>870</v>
      </c>
      <c r="AB144" s="9">
        <v>20.9</v>
      </c>
      <c r="AC144">
        <v>0</v>
      </c>
      <c r="AD144">
        <f t="shared" si="20"/>
        <v>0</v>
      </c>
    </row>
    <row r="145" spans="1:30" x14ac:dyDescent="0.6">
      <c r="A145">
        <v>2017</v>
      </c>
      <c r="B145">
        <v>5</v>
      </c>
      <c r="C145">
        <v>24</v>
      </c>
      <c r="D145">
        <f t="shared" si="18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6329.55</v>
      </c>
      <c r="M145" s="13">
        <f t="shared" si="16"/>
        <v>1076.0235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5841.5999999999995</v>
      </c>
      <c r="O145" s="13">
        <f t="shared" si="17"/>
        <v>993.072</v>
      </c>
      <c r="P145">
        <v>42197</v>
      </c>
      <c r="Q145">
        <v>38944</v>
      </c>
      <c r="R145">
        <v>0.93214505509125445</v>
      </c>
      <c r="S145">
        <v>6.7854944908745551E-2</v>
      </c>
      <c r="T145">
        <v>0.5255376906272653</v>
      </c>
      <c r="U145">
        <v>0.4744623093727347</v>
      </c>
      <c r="V145">
        <v>0.1200467246628928</v>
      </c>
      <c r="W145">
        <v>890</v>
      </c>
      <c r="X145">
        <f t="shared" si="19"/>
        <v>20</v>
      </c>
      <c r="Y145">
        <v>1146</v>
      </c>
      <c r="Z145">
        <v>914.53110938042448</v>
      </c>
      <c r="AA145">
        <v>890</v>
      </c>
      <c r="AB145" s="9">
        <v>20</v>
      </c>
      <c r="AC145">
        <v>0.5</v>
      </c>
      <c r="AD145">
        <f t="shared" si="20"/>
        <v>10</v>
      </c>
    </row>
    <row r="146" spans="1:30" x14ac:dyDescent="0.6">
      <c r="A146">
        <v>2017</v>
      </c>
      <c r="B146">
        <v>5</v>
      </c>
      <c r="C146">
        <v>25</v>
      </c>
      <c r="D146">
        <f t="shared" si="18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6461.7</v>
      </c>
      <c r="M146" s="13">
        <f t="shared" si="16"/>
        <v>1098.489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6182.7</v>
      </c>
      <c r="O146" s="13">
        <f t="shared" si="17"/>
        <v>1051.059</v>
      </c>
      <c r="P146">
        <v>43078</v>
      </c>
      <c r="Q146">
        <v>41218</v>
      </c>
      <c r="R146">
        <v>0.87477022459616116</v>
      </c>
      <c r="S146">
        <v>0.12522977540383881</v>
      </c>
      <c r="T146">
        <v>0.49295075260950838</v>
      </c>
      <c r="U146">
        <v>0.50704924739049162</v>
      </c>
      <c r="V146">
        <v>6.4757314363044591E-2</v>
      </c>
      <c r="W146">
        <v>852</v>
      </c>
      <c r="X146">
        <f t="shared" si="19"/>
        <v>-38</v>
      </c>
      <c r="Y146">
        <v>1146</v>
      </c>
      <c r="Z146">
        <v>848.68278898223048</v>
      </c>
      <c r="AA146">
        <v>852</v>
      </c>
      <c r="AB146" s="9">
        <v>20</v>
      </c>
      <c r="AC146">
        <v>0</v>
      </c>
      <c r="AD146">
        <f t="shared" si="20"/>
        <v>0</v>
      </c>
    </row>
    <row r="147" spans="1:30" x14ac:dyDescent="0.6">
      <c r="A147">
        <v>2017</v>
      </c>
      <c r="B147">
        <v>5</v>
      </c>
      <c r="C147">
        <v>26</v>
      </c>
      <c r="D147">
        <f t="shared" si="18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4530.8</v>
      </c>
      <c r="M147" s="13">
        <f t="shared" si="16"/>
        <v>770.2360000000001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4528.3</v>
      </c>
      <c r="O147" s="13">
        <f t="shared" si="17"/>
        <v>769.81100000000004</v>
      </c>
      <c r="P147">
        <v>45308</v>
      </c>
      <c r="Q147">
        <v>45283</v>
      </c>
      <c r="R147">
        <v>0.94737064115530534</v>
      </c>
      <c r="S147">
        <v>5.2629358844694628E-2</v>
      </c>
      <c r="T147">
        <v>0.55025612031731197</v>
      </c>
      <c r="U147">
        <v>0.44974387968268797</v>
      </c>
      <c r="V147">
        <v>7.2137540790754087E-2</v>
      </c>
      <c r="W147">
        <v>768</v>
      </c>
      <c r="X147">
        <f t="shared" si="19"/>
        <v>-84</v>
      </c>
      <c r="Y147">
        <v>1146</v>
      </c>
      <c r="Z147">
        <v>1106.189770399214</v>
      </c>
      <c r="AA147">
        <v>768</v>
      </c>
      <c r="AB147" s="9">
        <v>17.5</v>
      </c>
      <c r="AC147">
        <v>0</v>
      </c>
      <c r="AD147">
        <f t="shared" si="20"/>
        <v>0</v>
      </c>
    </row>
    <row r="148" spans="1:30" x14ac:dyDescent="0.6">
      <c r="A148">
        <v>2017</v>
      </c>
      <c r="B148">
        <v>5</v>
      </c>
      <c r="C148">
        <v>27</v>
      </c>
      <c r="D148">
        <f t="shared" si="18"/>
        <v>6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4418.7</v>
      </c>
      <c r="M148" s="12">
        <f t="shared" si="16"/>
        <v>751.17899999999997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4456.8</v>
      </c>
      <c r="O148" s="12">
        <f t="shared" si="17"/>
        <v>757.65600000000006</v>
      </c>
      <c r="P148">
        <v>44187</v>
      </c>
      <c r="Q148">
        <v>44568</v>
      </c>
      <c r="R148">
        <v>0.91290492667655299</v>
      </c>
      <c r="S148">
        <v>8.7095073323447028E-2</v>
      </c>
      <c r="T148">
        <v>0.53001877399801278</v>
      </c>
      <c r="U148">
        <v>0.46998122600198722</v>
      </c>
      <c r="V148">
        <v>6.260134713421911E-2</v>
      </c>
      <c r="W148">
        <v>897</v>
      </c>
      <c r="X148">
        <f t="shared" si="19"/>
        <v>129</v>
      </c>
      <c r="Y148">
        <v>1146</v>
      </c>
      <c r="Z148">
        <v>1078.502739898913</v>
      </c>
      <c r="AA148">
        <v>897</v>
      </c>
      <c r="AB148" s="9">
        <v>17.8</v>
      </c>
      <c r="AC148">
        <v>0</v>
      </c>
      <c r="AD148">
        <f t="shared" si="20"/>
        <v>0</v>
      </c>
    </row>
    <row r="149" spans="1:30" x14ac:dyDescent="0.6">
      <c r="A149">
        <v>2017</v>
      </c>
      <c r="B149">
        <v>5</v>
      </c>
      <c r="C149">
        <v>28</v>
      </c>
      <c r="D149">
        <f t="shared" si="18"/>
        <v>7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4342.2</v>
      </c>
      <c r="M149" s="12">
        <f t="shared" si="16"/>
        <v>738.17399999999998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4718.9000000000005</v>
      </c>
      <c r="O149" s="12">
        <f t="shared" si="17"/>
        <v>802.21300000000019</v>
      </c>
      <c r="P149">
        <v>43422</v>
      </c>
      <c r="Q149">
        <v>47189</v>
      </c>
      <c r="R149">
        <v>0.8883664463050055</v>
      </c>
      <c r="S149">
        <v>0.1116335536949945</v>
      </c>
      <c r="T149">
        <v>0.50740923962425766</v>
      </c>
      <c r="U149">
        <v>0.4925907603757424</v>
      </c>
      <c r="V149">
        <v>0.15282438229889431</v>
      </c>
      <c r="W149">
        <v>861</v>
      </c>
      <c r="X149">
        <f t="shared" si="19"/>
        <v>-36</v>
      </c>
      <c r="Y149">
        <v>1146</v>
      </c>
      <c r="Z149">
        <v>1039.6051424579171</v>
      </c>
      <c r="AA149">
        <v>861</v>
      </c>
      <c r="AB149" s="9">
        <v>20.6</v>
      </c>
      <c r="AC149">
        <v>0</v>
      </c>
      <c r="AD149">
        <f t="shared" si="20"/>
        <v>0</v>
      </c>
    </row>
    <row r="150" spans="1:30" x14ac:dyDescent="0.6">
      <c r="A150">
        <v>2017</v>
      </c>
      <c r="B150">
        <v>5</v>
      </c>
      <c r="C150">
        <v>29</v>
      </c>
      <c r="D150">
        <f t="shared" si="18"/>
        <v>1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6491.7</v>
      </c>
      <c r="M150" s="12">
        <f t="shared" si="16"/>
        <v>1103.5889999999999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6592.8</v>
      </c>
      <c r="O150" s="12">
        <f t="shared" si="17"/>
        <v>1120.7760000000001</v>
      </c>
      <c r="P150">
        <v>43278</v>
      </c>
      <c r="Q150">
        <v>43952</v>
      </c>
      <c r="R150">
        <v>0.95617546021098998</v>
      </c>
      <c r="S150">
        <v>4.382453978901011E-2</v>
      </c>
      <c r="T150">
        <v>0.5380787405287667</v>
      </c>
      <c r="U150">
        <v>0.4619212594712333</v>
      </c>
      <c r="V150">
        <v>4.9641955719378343E-2</v>
      </c>
      <c r="W150">
        <v>778</v>
      </c>
      <c r="X150">
        <f t="shared" si="19"/>
        <v>-83</v>
      </c>
      <c r="Y150">
        <v>1146</v>
      </c>
      <c r="Z150">
        <v>868.2909846136123</v>
      </c>
      <c r="AA150">
        <v>778</v>
      </c>
      <c r="AB150" s="9">
        <v>22.8</v>
      </c>
      <c r="AC150">
        <v>0</v>
      </c>
      <c r="AD150">
        <f t="shared" si="20"/>
        <v>0</v>
      </c>
    </row>
    <row r="151" spans="1:30" x14ac:dyDescent="0.6">
      <c r="A151">
        <v>2017</v>
      </c>
      <c r="B151">
        <v>5</v>
      </c>
      <c r="C151">
        <v>30</v>
      </c>
      <c r="D151">
        <f t="shared" si="18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5613</v>
      </c>
      <c r="M151" s="13">
        <f t="shared" si="16"/>
        <v>954.21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5953.5</v>
      </c>
      <c r="O151" s="13">
        <f t="shared" si="17"/>
        <v>1012.095</v>
      </c>
      <c r="P151">
        <v>37420</v>
      </c>
      <c r="Q151">
        <v>39690</v>
      </c>
      <c r="R151">
        <v>0.89906948431002931</v>
      </c>
      <c r="S151">
        <v>0.10093051568997061</v>
      </c>
      <c r="T151">
        <v>0.50892327813907345</v>
      </c>
      <c r="U151">
        <v>0.49107672186092649</v>
      </c>
      <c r="V151">
        <v>4.2461175324078552E-2</v>
      </c>
      <c r="W151">
        <v>864</v>
      </c>
      <c r="X151">
        <f t="shared" si="19"/>
        <v>86</v>
      </c>
      <c r="Y151">
        <v>1146</v>
      </c>
      <c r="Z151">
        <v>799.27885559644903</v>
      </c>
      <c r="AA151">
        <v>864</v>
      </c>
      <c r="AB151" s="9">
        <v>22.6</v>
      </c>
      <c r="AC151">
        <v>0</v>
      </c>
      <c r="AD151">
        <f t="shared" si="20"/>
        <v>0</v>
      </c>
    </row>
    <row r="152" spans="1:30" x14ac:dyDescent="0.6">
      <c r="A152">
        <v>2017</v>
      </c>
      <c r="B152">
        <v>5</v>
      </c>
      <c r="C152">
        <v>31</v>
      </c>
      <c r="D152">
        <f t="shared" si="18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6034.95</v>
      </c>
      <c r="M152" s="13">
        <f t="shared" si="16"/>
        <v>1025.9415000000001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6061.65</v>
      </c>
      <c r="O152" s="13">
        <f t="shared" si="17"/>
        <v>1030.4805000000001</v>
      </c>
      <c r="P152">
        <v>40233</v>
      </c>
      <c r="Q152">
        <v>40411</v>
      </c>
      <c r="R152">
        <v>0.95910044975967423</v>
      </c>
      <c r="S152">
        <v>4.0899550240325773E-2</v>
      </c>
      <c r="T152">
        <v>0.58154461639046728</v>
      </c>
      <c r="U152">
        <v>0.41845538360953272</v>
      </c>
      <c r="V152">
        <v>0.15233489308878079</v>
      </c>
      <c r="W152">
        <v>898</v>
      </c>
      <c r="X152">
        <f t="shared" si="19"/>
        <v>34</v>
      </c>
      <c r="Y152">
        <v>1146</v>
      </c>
      <c r="Z152">
        <v>1123.217334711205</v>
      </c>
      <c r="AA152">
        <v>898</v>
      </c>
      <c r="AB152" s="9">
        <v>21.9</v>
      </c>
      <c r="AC152">
        <v>0</v>
      </c>
      <c r="AD152">
        <f t="shared" si="20"/>
        <v>0</v>
      </c>
    </row>
    <row r="153" spans="1:30" x14ac:dyDescent="0.6">
      <c r="A153">
        <v>2017</v>
      </c>
      <c r="B153">
        <v>6</v>
      </c>
      <c r="C153">
        <v>1</v>
      </c>
      <c r="D153">
        <f t="shared" si="18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6432</v>
      </c>
      <c r="M153" s="13">
        <f t="shared" si="16"/>
        <v>1093.44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5859.9</v>
      </c>
      <c r="O153" s="13">
        <f t="shared" si="17"/>
        <v>996.18299999999999</v>
      </c>
      <c r="P153">
        <v>42880</v>
      </c>
      <c r="Q153">
        <v>39066</v>
      </c>
      <c r="R153">
        <v>0.8870858445698635</v>
      </c>
      <c r="S153">
        <v>0.1129141554301365</v>
      </c>
      <c r="T153">
        <v>0.49096786691473687</v>
      </c>
      <c r="U153">
        <v>0.50903213308526307</v>
      </c>
      <c r="V153">
        <v>9.0803218093344379E-2</v>
      </c>
      <c r="W153">
        <v>788</v>
      </c>
      <c r="X153">
        <f t="shared" si="19"/>
        <v>-110</v>
      </c>
      <c r="Y153">
        <v>1146</v>
      </c>
      <c r="Z153">
        <v>836.70926721188323</v>
      </c>
      <c r="AA153">
        <v>788</v>
      </c>
      <c r="AB153" s="9">
        <v>21.2</v>
      </c>
      <c r="AC153">
        <v>0</v>
      </c>
      <c r="AD153">
        <f t="shared" si="20"/>
        <v>0</v>
      </c>
    </row>
    <row r="154" spans="1:30" x14ac:dyDescent="0.6">
      <c r="A154">
        <v>2017</v>
      </c>
      <c r="B154">
        <v>6</v>
      </c>
      <c r="C154">
        <v>2</v>
      </c>
      <c r="D154">
        <f t="shared" si="18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4710.2</v>
      </c>
      <c r="M154" s="13">
        <f t="shared" si="16"/>
        <v>800.73400000000004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4348.2</v>
      </c>
      <c r="O154" s="13">
        <f t="shared" si="17"/>
        <v>739.19400000000007</v>
      </c>
      <c r="P154">
        <v>47102</v>
      </c>
      <c r="Q154">
        <v>43482</v>
      </c>
      <c r="R154">
        <v>0.89415194343594728</v>
      </c>
      <c r="S154">
        <v>0.1058480565640527</v>
      </c>
      <c r="T154">
        <v>0.48445306113255071</v>
      </c>
      <c r="U154">
        <v>0.51554693886744929</v>
      </c>
      <c r="V154">
        <v>7.519660169324921E-2</v>
      </c>
      <c r="W154">
        <v>663</v>
      </c>
      <c r="X154">
        <f t="shared" si="19"/>
        <v>-125</v>
      </c>
      <c r="Y154">
        <v>1146</v>
      </c>
      <c r="Z154">
        <v>865.24677322651007</v>
      </c>
      <c r="AA154">
        <v>663</v>
      </c>
      <c r="AB154" s="9">
        <v>20.2</v>
      </c>
      <c r="AC154">
        <v>0</v>
      </c>
      <c r="AD154">
        <f t="shared" si="20"/>
        <v>0</v>
      </c>
    </row>
    <row r="155" spans="1:30" x14ac:dyDescent="0.6">
      <c r="A155">
        <v>2017</v>
      </c>
      <c r="B155">
        <v>6</v>
      </c>
      <c r="C155">
        <v>3</v>
      </c>
      <c r="D155">
        <f t="shared" si="18"/>
        <v>6</v>
      </c>
      <c r="E155" s="14" t="s">
        <v>22</v>
      </c>
      <c r="F155" s="14" t="s">
        <v>31</v>
      </c>
      <c r="G155" s="14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4">
        <f t="shared" si="14"/>
        <v>0</v>
      </c>
      <c r="I155" s="14">
        <f t="shared" si="15"/>
        <v>1</v>
      </c>
      <c r="K155" s="12" t="s">
        <v>57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4714.7</v>
      </c>
      <c r="M155" s="13">
        <f t="shared" si="16"/>
        <v>801.49900000000002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3781.1000000000004</v>
      </c>
      <c r="O155" s="13">
        <f t="shared" si="17"/>
        <v>642.78700000000015</v>
      </c>
      <c r="P155">
        <v>47147</v>
      </c>
      <c r="Q155">
        <v>37811</v>
      </c>
      <c r="R155">
        <v>0.91871107266435981</v>
      </c>
      <c r="S155">
        <v>8.1288927335640138E-2</v>
      </c>
      <c r="T155">
        <v>0.53395186810188477</v>
      </c>
      <c r="U155">
        <v>0.46604813189811523</v>
      </c>
      <c r="V155">
        <v>3.9147089454182868E-2</v>
      </c>
      <c r="W155">
        <v>885</v>
      </c>
      <c r="X155">
        <f t="shared" si="19"/>
        <v>222</v>
      </c>
      <c r="Y155">
        <v>1146</v>
      </c>
      <c r="Z155">
        <v>1098.3422893491429</v>
      </c>
      <c r="AA155">
        <v>885</v>
      </c>
      <c r="AB155" s="9">
        <v>20.399999999999999</v>
      </c>
      <c r="AC155">
        <v>0</v>
      </c>
      <c r="AD155">
        <f t="shared" si="20"/>
        <v>0</v>
      </c>
    </row>
    <row r="156" spans="1:30" x14ac:dyDescent="0.6">
      <c r="A156">
        <v>2017</v>
      </c>
      <c r="B156">
        <v>6</v>
      </c>
      <c r="C156">
        <v>4</v>
      </c>
      <c r="D156">
        <f t="shared" si="18"/>
        <v>7</v>
      </c>
      <c r="E156" s="14" t="s">
        <v>22</v>
      </c>
      <c r="F156" s="14" t="s">
        <v>13</v>
      </c>
      <c r="G156" s="14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4">
        <f t="shared" si="14"/>
        <v>0</v>
      </c>
      <c r="I156" s="14">
        <f t="shared" si="15"/>
        <v>1</v>
      </c>
      <c r="J156" s="12"/>
      <c r="K156" s="12" t="s">
        <v>57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4380.8</v>
      </c>
      <c r="M156" s="13">
        <f t="shared" si="16"/>
        <v>744.7360000000001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4078.7000000000003</v>
      </c>
      <c r="O156" s="13">
        <f t="shared" si="17"/>
        <v>693.37900000000013</v>
      </c>
      <c r="P156">
        <v>43808</v>
      </c>
      <c r="Q156">
        <v>40787</v>
      </c>
      <c r="R156">
        <v>0.88557972544777475</v>
      </c>
      <c r="S156">
        <v>0.1144202745522253</v>
      </c>
      <c r="T156">
        <v>0.50376742985198009</v>
      </c>
      <c r="U156">
        <v>0.49623257014801991</v>
      </c>
      <c r="V156">
        <v>6.8329182891432513E-2</v>
      </c>
      <c r="W156">
        <v>872</v>
      </c>
      <c r="X156">
        <f t="shared" si="19"/>
        <v>-13</v>
      </c>
      <c r="Y156">
        <v>1146</v>
      </c>
      <c r="Z156">
        <v>1024.75600443141</v>
      </c>
      <c r="AA156">
        <v>872</v>
      </c>
      <c r="AB156" s="9">
        <v>20.3</v>
      </c>
      <c r="AC156">
        <v>0</v>
      </c>
      <c r="AD156">
        <f t="shared" si="20"/>
        <v>0</v>
      </c>
    </row>
    <row r="157" spans="1:30" x14ac:dyDescent="0.6">
      <c r="A157">
        <v>2017</v>
      </c>
      <c r="B157">
        <v>6</v>
      </c>
      <c r="C157">
        <v>5</v>
      </c>
      <c r="D157">
        <f t="shared" si="18"/>
        <v>1</v>
      </c>
      <c r="E157" s="14" t="s">
        <v>22</v>
      </c>
      <c r="F157" s="14" t="s">
        <v>14</v>
      </c>
      <c r="G157" s="14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4">
        <f t="shared" si="14"/>
        <v>0</v>
      </c>
      <c r="I157" s="14">
        <f t="shared" si="15"/>
        <v>1</v>
      </c>
      <c r="J157" s="12"/>
      <c r="K157" s="12" t="s">
        <v>57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3704.7000000000003</v>
      </c>
      <c r="M157" s="13">
        <f t="shared" si="16"/>
        <v>629.79900000000009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4134.2</v>
      </c>
      <c r="O157" s="13">
        <f t="shared" si="17"/>
        <v>702.81399999999996</v>
      </c>
      <c r="P157">
        <v>37047</v>
      </c>
      <c r="Q157">
        <v>41342</v>
      </c>
      <c r="R157">
        <v>0.98057123254981515</v>
      </c>
      <c r="S157">
        <v>1.9428767450184941E-2</v>
      </c>
      <c r="T157">
        <v>0.51707178854005775</v>
      </c>
      <c r="U157">
        <v>0.48292821145994219</v>
      </c>
      <c r="V157">
        <v>4.4038496802895732E-2</v>
      </c>
      <c r="W157">
        <v>728</v>
      </c>
      <c r="X157">
        <f t="shared" si="19"/>
        <v>-144</v>
      </c>
      <c r="Y157">
        <v>1146</v>
      </c>
      <c r="Z157">
        <v>758.62739411686505</v>
      </c>
      <c r="AA157">
        <v>728</v>
      </c>
      <c r="AB157" s="9">
        <v>21.9</v>
      </c>
      <c r="AC157">
        <v>0</v>
      </c>
      <c r="AD157">
        <f t="shared" si="20"/>
        <v>0</v>
      </c>
    </row>
    <row r="158" spans="1:30" x14ac:dyDescent="0.6">
      <c r="A158">
        <v>2017</v>
      </c>
      <c r="B158">
        <v>6</v>
      </c>
      <c r="C158">
        <v>6</v>
      </c>
      <c r="D158">
        <f t="shared" si="18"/>
        <v>2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4"/>
        <v>1</v>
      </c>
      <c r="I158" s="14">
        <f t="shared" si="15"/>
        <v>1</v>
      </c>
      <c r="J158" s="12" t="s">
        <v>66</v>
      </c>
      <c r="K158" s="12" t="s">
        <v>57</v>
      </c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3673.3</v>
      </c>
      <c r="M158" s="13">
        <f t="shared" si="16"/>
        <v>624.46100000000013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4633.8</v>
      </c>
      <c r="O158" s="13">
        <f t="shared" si="17"/>
        <v>787.74600000000009</v>
      </c>
      <c r="P158">
        <v>36733</v>
      </c>
      <c r="Q158">
        <v>46338</v>
      </c>
      <c r="R158">
        <v>0.94505892376034029</v>
      </c>
      <c r="S158">
        <v>5.4941076239659638E-2</v>
      </c>
      <c r="T158">
        <v>0.54263439518379641</v>
      </c>
      <c r="U158">
        <v>0.45736560481620347</v>
      </c>
      <c r="V158">
        <v>0.18220692282313039</v>
      </c>
      <c r="W158">
        <v>582</v>
      </c>
      <c r="X158">
        <f t="shared" si="19"/>
        <v>-146</v>
      </c>
      <c r="Y158">
        <v>1146</v>
      </c>
      <c r="Z158">
        <v>924.65396060180092</v>
      </c>
      <c r="AA158">
        <v>582</v>
      </c>
      <c r="AB158" s="9">
        <v>20.9</v>
      </c>
      <c r="AC158">
        <v>3.9</v>
      </c>
      <c r="AD158">
        <f t="shared" si="20"/>
        <v>81.509999999999991</v>
      </c>
    </row>
    <row r="159" spans="1:30" x14ac:dyDescent="0.6">
      <c r="A159">
        <v>2017</v>
      </c>
      <c r="B159">
        <v>6</v>
      </c>
      <c r="C159">
        <v>7</v>
      </c>
      <c r="D159">
        <f t="shared" si="18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4"/>
        <v>0</v>
      </c>
      <c r="I159">
        <f t="shared" si="15"/>
        <v>0</v>
      </c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6490.2</v>
      </c>
      <c r="M159" s="12">
        <f t="shared" si="16"/>
        <v>1103.3340000000001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6558</v>
      </c>
      <c r="O159" s="12">
        <f t="shared" si="17"/>
        <v>1114.8600000000001</v>
      </c>
      <c r="P159">
        <v>43268</v>
      </c>
      <c r="Q159">
        <v>43720</v>
      </c>
      <c r="R159">
        <v>0.95158831631677743</v>
      </c>
      <c r="S159">
        <v>4.8411683683222628E-2</v>
      </c>
      <c r="T159">
        <v>0.53548211507713617</v>
      </c>
      <c r="U159">
        <v>0.46451788492286389</v>
      </c>
      <c r="V159">
        <v>0.18657368494715679</v>
      </c>
      <c r="W159">
        <v>781</v>
      </c>
      <c r="X159">
        <f t="shared" si="19"/>
        <v>199</v>
      </c>
      <c r="Y159">
        <v>1146</v>
      </c>
      <c r="Z159">
        <v>952.69888618670655</v>
      </c>
      <c r="AA159">
        <v>781</v>
      </c>
      <c r="AB159" s="9">
        <v>19.899999999999999</v>
      </c>
      <c r="AC159">
        <v>1.2</v>
      </c>
      <c r="AD159">
        <f t="shared" si="20"/>
        <v>23.88</v>
      </c>
    </row>
    <row r="160" spans="1:30" x14ac:dyDescent="0.6">
      <c r="A160">
        <v>2017</v>
      </c>
      <c r="B160">
        <v>6</v>
      </c>
      <c r="C160">
        <v>8</v>
      </c>
      <c r="D160">
        <f t="shared" si="18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4"/>
        <v>0</v>
      </c>
      <c r="I160">
        <f t="shared" si="15"/>
        <v>0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6461.4</v>
      </c>
      <c r="M160" s="13">
        <f t="shared" si="16"/>
        <v>1098.4380000000001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5843.7</v>
      </c>
      <c r="O160" s="13">
        <f t="shared" si="17"/>
        <v>993.42900000000009</v>
      </c>
      <c r="P160">
        <v>43076</v>
      </c>
      <c r="Q160">
        <v>38958</v>
      </c>
      <c r="R160">
        <v>0.91849257913635007</v>
      </c>
      <c r="S160">
        <v>8.150742086365001E-2</v>
      </c>
      <c r="T160">
        <v>0.50757418150493783</v>
      </c>
      <c r="U160">
        <v>0.49242581849506212</v>
      </c>
      <c r="V160">
        <v>0.11273810126632711</v>
      </c>
      <c r="W160">
        <v>822</v>
      </c>
      <c r="X160">
        <f t="shared" si="19"/>
        <v>41</v>
      </c>
      <c r="Y160">
        <v>1146</v>
      </c>
      <c r="Z160">
        <v>893.85091136906101</v>
      </c>
      <c r="AA160">
        <v>822</v>
      </c>
      <c r="AB160" s="9">
        <v>20.399999999999999</v>
      </c>
      <c r="AC160">
        <v>0</v>
      </c>
      <c r="AD160">
        <f t="shared" si="20"/>
        <v>0</v>
      </c>
    </row>
    <row r="161" spans="1:30" x14ac:dyDescent="0.6">
      <c r="A161">
        <v>2017</v>
      </c>
      <c r="B161">
        <v>6</v>
      </c>
      <c r="C161">
        <v>9</v>
      </c>
      <c r="D161">
        <f t="shared" si="18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4"/>
        <v>0</v>
      </c>
      <c r="I161">
        <f t="shared" si="15"/>
        <v>0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4527</v>
      </c>
      <c r="M161" s="13">
        <f t="shared" si="16"/>
        <v>769.59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4476.9000000000005</v>
      </c>
      <c r="O161" s="13">
        <f t="shared" si="17"/>
        <v>761.07300000000009</v>
      </c>
      <c r="P161">
        <v>45270</v>
      </c>
      <c r="Q161">
        <v>44769</v>
      </c>
      <c r="R161">
        <v>0.89423542947597445</v>
      </c>
      <c r="S161">
        <v>0.10576457052402551</v>
      </c>
      <c r="T161">
        <v>0.48195536001247408</v>
      </c>
      <c r="U161">
        <v>0.51804463998752581</v>
      </c>
      <c r="V161">
        <v>7.7094854840348198E-2</v>
      </c>
      <c r="W161">
        <v>819</v>
      </c>
      <c r="X161">
        <f t="shared" si="19"/>
        <v>-3</v>
      </c>
      <c r="Y161">
        <v>1146</v>
      </c>
      <c r="Z161">
        <v>850.75213111267919</v>
      </c>
      <c r="AA161">
        <v>819</v>
      </c>
      <c r="AB161" s="9">
        <v>23.4</v>
      </c>
      <c r="AC161">
        <v>0</v>
      </c>
      <c r="AD161">
        <f t="shared" si="20"/>
        <v>0</v>
      </c>
    </row>
    <row r="162" spans="1:30" x14ac:dyDescent="0.6">
      <c r="A162">
        <v>2017</v>
      </c>
      <c r="B162">
        <v>6</v>
      </c>
      <c r="C162">
        <v>10</v>
      </c>
      <c r="D162">
        <f t="shared" si="18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4402.5</v>
      </c>
      <c r="M162" s="13">
        <f t="shared" si="16"/>
        <v>748.42500000000007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4587</v>
      </c>
      <c r="O162" s="13">
        <f t="shared" si="17"/>
        <v>779.79000000000008</v>
      </c>
      <c r="P162">
        <v>44025</v>
      </c>
      <c r="Q162">
        <v>45870</v>
      </c>
      <c r="R162">
        <v>0.94917356665319608</v>
      </c>
      <c r="S162">
        <v>5.0826433346803923E-2</v>
      </c>
      <c r="T162">
        <v>0.55199832338394117</v>
      </c>
      <c r="U162">
        <v>0.44800167661605877</v>
      </c>
      <c r="V162">
        <v>0.15558042500921171</v>
      </c>
      <c r="W162">
        <v>894</v>
      </c>
      <c r="X162">
        <f t="shared" si="19"/>
        <v>75</v>
      </c>
      <c r="Y162">
        <v>1146</v>
      </c>
      <c r="Z162">
        <v>1157.482846737382</v>
      </c>
      <c r="AA162">
        <v>894</v>
      </c>
      <c r="AB162" s="9">
        <v>22.9</v>
      </c>
      <c r="AC162">
        <v>0.9</v>
      </c>
      <c r="AD162">
        <f t="shared" si="20"/>
        <v>20.61</v>
      </c>
    </row>
    <row r="163" spans="1:30" x14ac:dyDescent="0.6">
      <c r="A163">
        <v>2017</v>
      </c>
      <c r="B163">
        <v>6</v>
      </c>
      <c r="C163">
        <v>11</v>
      </c>
      <c r="D163">
        <f t="shared" si="18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4507.5</v>
      </c>
      <c r="M163" s="13">
        <f t="shared" si="16"/>
        <v>766.27500000000009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4678</v>
      </c>
      <c r="O163" s="13">
        <f t="shared" si="17"/>
        <v>795.2600000000001</v>
      </c>
      <c r="P163">
        <v>45075</v>
      </c>
      <c r="Q163">
        <v>46780</v>
      </c>
      <c r="R163">
        <v>0.90956631919630027</v>
      </c>
      <c r="S163">
        <v>9.0433680803699776E-2</v>
      </c>
      <c r="T163">
        <v>0.50370309570066796</v>
      </c>
      <c r="U163">
        <v>0.49629690429933199</v>
      </c>
      <c r="V163">
        <v>0.1289261885471005</v>
      </c>
      <c r="W163">
        <v>859</v>
      </c>
      <c r="X163">
        <f t="shared" si="19"/>
        <v>-35</v>
      </c>
      <c r="Y163">
        <v>1146</v>
      </c>
      <c r="Z163">
        <v>1023.0028224376759</v>
      </c>
      <c r="AA163">
        <v>859</v>
      </c>
      <c r="AB163" s="9">
        <v>21.6</v>
      </c>
      <c r="AC163">
        <v>0</v>
      </c>
      <c r="AD163">
        <f t="shared" si="20"/>
        <v>0</v>
      </c>
    </row>
    <row r="164" spans="1:30" x14ac:dyDescent="0.6">
      <c r="A164">
        <v>2017</v>
      </c>
      <c r="B164">
        <v>6</v>
      </c>
      <c r="C164">
        <v>12</v>
      </c>
      <c r="D164">
        <f t="shared" si="18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6758.55</v>
      </c>
      <c r="M164" s="13">
        <f t="shared" si="16"/>
        <v>1148.9535000000001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6698.4</v>
      </c>
      <c r="O164" s="13">
        <f t="shared" si="17"/>
        <v>1138.7280000000001</v>
      </c>
      <c r="P164">
        <v>45057</v>
      </c>
      <c r="Q164">
        <v>44656</v>
      </c>
      <c r="R164">
        <v>0.95758488749663095</v>
      </c>
      <c r="S164">
        <v>4.2415112503368962E-2</v>
      </c>
      <c r="T164">
        <v>0.55668762273474448</v>
      </c>
      <c r="U164">
        <v>0.44331237726525552</v>
      </c>
      <c r="V164">
        <v>0.18509893885955711</v>
      </c>
      <c r="W164">
        <v>698</v>
      </c>
      <c r="X164">
        <f t="shared" si="19"/>
        <v>-161</v>
      </c>
      <c r="Y164">
        <v>1146</v>
      </c>
      <c r="Z164">
        <v>946.40519218780685</v>
      </c>
      <c r="AA164">
        <v>698</v>
      </c>
      <c r="AB164" s="9">
        <v>20.5</v>
      </c>
      <c r="AC164">
        <v>0</v>
      </c>
      <c r="AD164">
        <f t="shared" si="20"/>
        <v>0</v>
      </c>
    </row>
    <row r="165" spans="1:30" x14ac:dyDescent="0.6">
      <c r="A165">
        <v>2017</v>
      </c>
      <c r="B165">
        <v>6</v>
      </c>
      <c r="C165">
        <v>13</v>
      </c>
      <c r="D165">
        <f t="shared" si="18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6148.65</v>
      </c>
      <c r="M165" s="13">
        <f t="shared" si="16"/>
        <v>1045.2705000000001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6250.2</v>
      </c>
      <c r="O165" s="13">
        <f t="shared" si="17"/>
        <v>1062.5340000000001</v>
      </c>
      <c r="P165">
        <v>40991</v>
      </c>
      <c r="Q165">
        <v>41668</v>
      </c>
      <c r="R165">
        <v>0.92820533367320746</v>
      </c>
      <c r="S165">
        <v>7.1794666326792572E-2</v>
      </c>
      <c r="T165">
        <v>0.52884244530400293</v>
      </c>
      <c r="U165">
        <v>0.47115755469599713</v>
      </c>
      <c r="V165">
        <v>9.5593807818107404E-2</v>
      </c>
      <c r="W165">
        <v>870</v>
      </c>
      <c r="X165">
        <f t="shared" si="19"/>
        <v>172</v>
      </c>
      <c r="Y165">
        <v>1146</v>
      </c>
      <c r="Z165">
        <v>878.95032496702913</v>
      </c>
      <c r="AA165">
        <v>870</v>
      </c>
      <c r="AB165" s="9">
        <v>19.100000000000001</v>
      </c>
      <c r="AC165">
        <v>0</v>
      </c>
      <c r="AD165">
        <f t="shared" si="20"/>
        <v>0</v>
      </c>
    </row>
    <row r="166" spans="1:30" x14ac:dyDescent="0.6">
      <c r="A166">
        <v>2017</v>
      </c>
      <c r="B166">
        <v>6</v>
      </c>
      <c r="C166">
        <v>14</v>
      </c>
      <c r="D166">
        <f t="shared" si="18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6103.3499999999995</v>
      </c>
      <c r="M166" s="13">
        <f t="shared" si="16"/>
        <v>1037.5695000000001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6177.15</v>
      </c>
      <c r="O166" s="13">
        <f t="shared" si="17"/>
        <v>1050.1155000000001</v>
      </c>
      <c r="P166">
        <v>40689</v>
      </c>
      <c r="Q166">
        <v>41181</v>
      </c>
      <c r="R166">
        <v>0.93786637382225613</v>
      </c>
      <c r="S166">
        <v>6.2133626177743817E-2</v>
      </c>
      <c r="T166">
        <v>0.51997820108971105</v>
      </c>
      <c r="U166">
        <v>0.48002179891028901</v>
      </c>
      <c r="V166">
        <v>7.7170885384365576E-2</v>
      </c>
      <c r="W166">
        <v>889</v>
      </c>
      <c r="X166">
        <f t="shared" si="19"/>
        <v>19</v>
      </c>
      <c r="Y166">
        <v>1146</v>
      </c>
      <c r="Z166">
        <v>885.58085916973369</v>
      </c>
      <c r="AA166">
        <v>889</v>
      </c>
      <c r="AB166" s="9">
        <v>20.100000000000001</v>
      </c>
      <c r="AC166">
        <v>0</v>
      </c>
      <c r="AD166">
        <f t="shared" si="20"/>
        <v>0</v>
      </c>
    </row>
    <row r="167" spans="1:30" x14ac:dyDescent="0.6">
      <c r="A167">
        <v>2017</v>
      </c>
      <c r="B167">
        <v>6</v>
      </c>
      <c r="C167">
        <v>15</v>
      </c>
      <c r="D167">
        <f t="shared" si="18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6777</v>
      </c>
      <c r="M167" s="13">
        <f t="shared" si="16"/>
        <v>1152.0900000000001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6391.05</v>
      </c>
      <c r="O167" s="13">
        <f t="shared" si="17"/>
        <v>1086.4785000000002</v>
      </c>
      <c r="P167">
        <v>45180</v>
      </c>
      <c r="Q167">
        <v>42607</v>
      </c>
      <c r="R167">
        <v>0.94650849366014922</v>
      </c>
      <c r="S167">
        <v>5.3491506339850912E-2</v>
      </c>
      <c r="T167">
        <v>0.50933409869155466</v>
      </c>
      <c r="U167">
        <v>0.49066590130844528</v>
      </c>
      <c r="V167">
        <v>0.10211258307549941</v>
      </c>
      <c r="W167">
        <v>845</v>
      </c>
      <c r="X167">
        <f t="shared" si="19"/>
        <v>-44</v>
      </c>
      <c r="Y167">
        <v>1146</v>
      </c>
      <c r="Z167">
        <v>898.20994162837303</v>
      </c>
      <c r="AA167">
        <v>845</v>
      </c>
      <c r="AB167" s="9">
        <v>21.9</v>
      </c>
      <c r="AC167">
        <v>0</v>
      </c>
      <c r="AD167">
        <f t="shared" si="20"/>
        <v>0</v>
      </c>
    </row>
    <row r="168" spans="1:30" x14ac:dyDescent="0.6">
      <c r="A168">
        <v>2017</v>
      </c>
      <c r="B168">
        <v>6</v>
      </c>
      <c r="C168">
        <v>16</v>
      </c>
      <c r="D168">
        <f t="shared" si="18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4451.3</v>
      </c>
      <c r="M168" s="13">
        <f t="shared" si="16"/>
        <v>756.72100000000012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4501.7</v>
      </c>
      <c r="O168" s="13">
        <f t="shared" si="17"/>
        <v>765.28899999999999</v>
      </c>
      <c r="P168">
        <v>44513</v>
      </c>
      <c r="Q168">
        <v>45017</v>
      </c>
      <c r="R168">
        <v>0.96013268848276279</v>
      </c>
      <c r="S168">
        <v>3.9867311517237269E-2</v>
      </c>
      <c r="T168">
        <v>0.53503511688559413</v>
      </c>
      <c r="U168">
        <v>0.46496488311440592</v>
      </c>
      <c r="V168">
        <v>0.23591903342196011</v>
      </c>
      <c r="W168">
        <v>794</v>
      </c>
      <c r="X168">
        <f t="shared" si="19"/>
        <v>-51</v>
      </c>
      <c r="Y168">
        <v>1146</v>
      </c>
      <c r="Z168">
        <v>1040.1729699117579</v>
      </c>
      <c r="AA168">
        <v>794</v>
      </c>
      <c r="AB168" s="9">
        <v>22.2</v>
      </c>
      <c r="AC168">
        <v>0</v>
      </c>
      <c r="AD168">
        <f t="shared" si="20"/>
        <v>0</v>
      </c>
    </row>
    <row r="169" spans="1:30" x14ac:dyDescent="0.6">
      <c r="A169">
        <v>2017</v>
      </c>
      <c r="B169">
        <v>6</v>
      </c>
      <c r="C169">
        <v>17</v>
      </c>
      <c r="D169">
        <f t="shared" si="18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4529.8</v>
      </c>
      <c r="M169" s="13">
        <f t="shared" si="16"/>
        <v>770.06600000000003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4453.6000000000004</v>
      </c>
      <c r="O169" s="13">
        <f t="shared" si="17"/>
        <v>757.11200000000008</v>
      </c>
      <c r="P169">
        <v>45298</v>
      </c>
      <c r="Q169">
        <v>44536</v>
      </c>
      <c r="R169">
        <v>0.93728655589145038</v>
      </c>
      <c r="S169">
        <v>6.2713444108549593E-2</v>
      </c>
      <c r="T169">
        <v>0.50436918796269437</v>
      </c>
      <c r="U169">
        <v>0.49563081203730558</v>
      </c>
      <c r="V169">
        <v>6.855167743563538E-2</v>
      </c>
      <c r="W169">
        <v>859</v>
      </c>
      <c r="X169">
        <f t="shared" si="19"/>
        <v>65</v>
      </c>
      <c r="Y169">
        <v>1146</v>
      </c>
      <c r="Z169">
        <v>972.48193471962088</v>
      </c>
      <c r="AA169">
        <v>859</v>
      </c>
      <c r="AB169" s="9">
        <v>21.7</v>
      </c>
      <c r="AC169">
        <v>0</v>
      </c>
      <c r="AD169">
        <f t="shared" si="20"/>
        <v>0</v>
      </c>
    </row>
    <row r="170" spans="1:30" x14ac:dyDescent="0.6">
      <c r="A170">
        <v>2017</v>
      </c>
      <c r="B170">
        <v>6</v>
      </c>
      <c r="C170">
        <v>18</v>
      </c>
      <c r="D170">
        <f t="shared" si="18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4465.2</v>
      </c>
      <c r="M170" s="13">
        <f t="shared" si="16"/>
        <v>759.08400000000006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4768.5</v>
      </c>
      <c r="O170" s="13">
        <f t="shared" si="17"/>
        <v>810.6450000000001</v>
      </c>
      <c r="P170">
        <v>44652</v>
      </c>
      <c r="Q170">
        <v>47685</v>
      </c>
      <c r="R170">
        <v>0.94238660322388978</v>
      </c>
      <c r="S170">
        <v>5.761339677611025E-2</v>
      </c>
      <c r="T170">
        <v>0.5279077012992629</v>
      </c>
      <c r="U170">
        <v>0.47050247358150032</v>
      </c>
      <c r="V170">
        <v>4.1577333358642651E-2</v>
      </c>
      <c r="W170">
        <v>835</v>
      </c>
      <c r="X170">
        <f t="shared" si="19"/>
        <v>-24</v>
      </c>
      <c r="Y170">
        <v>1146</v>
      </c>
      <c r="Z170">
        <v>1108.5421978301199</v>
      </c>
      <c r="AA170">
        <v>835</v>
      </c>
      <c r="AB170" s="9">
        <v>23</v>
      </c>
      <c r="AC170">
        <v>0</v>
      </c>
      <c r="AD170">
        <f t="shared" si="20"/>
        <v>0</v>
      </c>
    </row>
    <row r="171" spans="1:30" x14ac:dyDescent="0.6">
      <c r="A171">
        <v>2017</v>
      </c>
      <c r="B171">
        <v>6</v>
      </c>
      <c r="C171">
        <v>19</v>
      </c>
      <c r="D171">
        <f t="shared" si="18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6484.65</v>
      </c>
      <c r="M171" s="13">
        <f t="shared" si="16"/>
        <v>1102.3905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6781.05</v>
      </c>
      <c r="O171" s="13">
        <f t="shared" si="17"/>
        <v>1152.7785000000001</v>
      </c>
      <c r="P171">
        <v>43231</v>
      </c>
      <c r="Q171">
        <v>45207</v>
      </c>
      <c r="R171">
        <v>0.97738372652124872</v>
      </c>
      <c r="S171">
        <v>2.2616273478751399E-2</v>
      </c>
      <c r="T171">
        <v>0.51799187025481652</v>
      </c>
      <c r="U171">
        <v>0.48200812974518348</v>
      </c>
      <c r="V171">
        <v>6.9271188158571681E-2</v>
      </c>
      <c r="W171">
        <v>725</v>
      </c>
      <c r="X171">
        <f t="shared" si="19"/>
        <v>-110</v>
      </c>
      <c r="Y171">
        <v>1146</v>
      </c>
      <c r="Z171">
        <v>781.95476507083924</v>
      </c>
      <c r="AA171">
        <v>725</v>
      </c>
      <c r="AB171" s="9">
        <v>23.4</v>
      </c>
      <c r="AC171">
        <v>0</v>
      </c>
      <c r="AD171">
        <f t="shared" si="20"/>
        <v>0</v>
      </c>
    </row>
    <row r="172" spans="1:30" x14ac:dyDescent="0.6">
      <c r="A172">
        <v>2017</v>
      </c>
      <c r="B172">
        <v>6</v>
      </c>
      <c r="C172">
        <v>20</v>
      </c>
      <c r="D172">
        <f t="shared" si="18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6031.3499999999995</v>
      </c>
      <c r="M172" s="13">
        <f t="shared" si="16"/>
        <v>1025.3295000000001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6454.05</v>
      </c>
      <c r="O172" s="13">
        <f t="shared" si="17"/>
        <v>1097.1885000000002</v>
      </c>
      <c r="P172">
        <v>40209</v>
      </c>
      <c r="Q172">
        <v>43027</v>
      </c>
      <c r="R172">
        <v>0.96337166944377584</v>
      </c>
      <c r="S172">
        <v>3.6628330556224289E-2</v>
      </c>
      <c r="T172">
        <v>0.55740504111365519</v>
      </c>
      <c r="U172">
        <v>0.4425949588863447</v>
      </c>
      <c r="V172">
        <v>0.18554268257860479</v>
      </c>
      <c r="W172">
        <v>832</v>
      </c>
      <c r="X172">
        <f t="shared" si="19"/>
        <v>107</v>
      </c>
      <c r="Y172">
        <v>1146</v>
      </c>
      <c r="Z172">
        <v>1009.154536414057</v>
      </c>
      <c r="AA172">
        <v>832</v>
      </c>
      <c r="AB172" s="9">
        <v>22.3</v>
      </c>
      <c r="AC172">
        <v>11.7</v>
      </c>
      <c r="AD172">
        <f t="shared" si="20"/>
        <v>260.90999999999997</v>
      </c>
    </row>
    <row r="173" spans="1:30" x14ac:dyDescent="0.6">
      <c r="A173">
        <v>2017</v>
      </c>
      <c r="B173">
        <v>6</v>
      </c>
      <c r="C173">
        <v>21</v>
      </c>
      <c r="D173">
        <f t="shared" si="18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6456.9</v>
      </c>
      <c r="M173" s="13">
        <f t="shared" si="16"/>
        <v>1097.673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6028.8</v>
      </c>
      <c r="O173" s="13">
        <f t="shared" si="17"/>
        <v>1024.8960000000002</v>
      </c>
      <c r="P173">
        <v>43046</v>
      </c>
      <c r="Q173">
        <v>40192</v>
      </c>
      <c r="R173">
        <v>0.9293435950338228</v>
      </c>
      <c r="S173">
        <v>7.0656404966177255E-2</v>
      </c>
      <c r="T173">
        <v>0.51576336305834691</v>
      </c>
      <c r="U173">
        <v>0.48423663694165298</v>
      </c>
      <c r="V173">
        <v>4.0058416529004763E-2</v>
      </c>
      <c r="W173">
        <v>871</v>
      </c>
      <c r="X173">
        <f t="shared" si="19"/>
        <v>39</v>
      </c>
      <c r="Y173">
        <v>1146</v>
      </c>
      <c r="Z173">
        <v>877.81939018279036</v>
      </c>
      <c r="AA173">
        <v>871</v>
      </c>
      <c r="AB173" s="9">
        <v>22.3</v>
      </c>
      <c r="AC173">
        <v>0</v>
      </c>
      <c r="AD173">
        <f t="shared" si="20"/>
        <v>0</v>
      </c>
    </row>
    <row r="174" spans="1:30" x14ac:dyDescent="0.6">
      <c r="A174">
        <v>2017</v>
      </c>
      <c r="B174">
        <v>6</v>
      </c>
      <c r="C174">
        <v>22</v>
      </c>
      <c r="D174">
        <f t="shared" si="18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6842.8499999999995</v>
      </c>
      <c r="M174" s="13">
        <f t="shared" si="16"/>
        <v>1163.2845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6456.15</v>
      </c>
      <c r="O174" s="13">
        <f t="shared" si="17"/>
        <v>1097.5454999999999</v>
      </c>
      <c r="P174">
        <v>45619</v>
      </c>
      <c r="Q174">
        <v>43041</v>
      </c>
      <c r="R174">
        <v>0.92766300495050913</v>
      </c>
      <c r="S174">
        <v>7.2336995049490871E-2</v>
      </c>
      <c r="T174">
        <v>0.54438238425163055</v>
      </c>
      <c r="U174">
        <v>0.45561761574836951</v>
      </c>
      <c r="V174">
        <v>9.8514970339031865E-2</v>
      </c>
      <c r="W174">
        <v>822</v>
      </c>
      <c r="X174">
        <f t="shared" si="19"/>
        <v>-49</v>
      </c>
      <c r="Y174">
        <v>1146</v>
      </c>
      <c r="Z174">
        <v>1044.599924819991</v>
      </c>
      <c r="AA174">
        <v>822</v>
      </c>
      <c r="AB174" s="9">
        <v>23.1</v>
      </c>
      <c r="AC174">
        <v>0</v>
      </c>
      <c r="AD174">
        <f t="shared" si="20"/>
        <v>0</v>
      </c>
    </row>
    <row r="175" spans="1:30" x14ac:dyDescent="0.6">
      <c r="A175">
        <v>2017</v>
      </c>
      <c r="B175">
        <v>6</v>
      </c>
      <c r="C175">
        <v>23</v>
      </c>
      <c r="D175">
        <f t="shared" si="18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4375.4000000000005</v>
      </c>
      <c r="M175" s="13">
        <f t="shared" si="16"/>
        <v>743.8180000000001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4477.6000000000004</v>
      </c>
      <c r="O175" s="13">
        <f t="shared" si="17"/>
        <v>761.19200000000012</v>
      </c>
      <c r="P175">
        <v>43754</v>
      </c>
      <c r="Q175">
        <v>44776</v>
      </c>
      <c r="R175">
        <v>0.9094546570727573</v>
      </c>
      <c r="S175">
        <v>9.0545342927242645E-2</v>
      </c>
      <c r="T175">
        <v>0.50971892785555417</v>
      </c>
      <c r="U175">
        <v>0.49028107214444588</v>
      </c>
      <c r="V175">
        <v>0.10747816987598981</v>
      </c>
      <c r="W175">
        <v>776</v>
      </c>
      <c r="X175">
        <f t="shared" si="19"/>
        <v>-46</v>
      </c>
      <c r="Y175">
        <v>1146</v>
      </c>
      <c r="Z175">
        <v>952.64579224675754</v>
      </c>
      <c r="AA175">
        <v>776</v>
      </c>
      <c r="AB175" s="9">
        <v>23.1</v>
      </c>
      <c r="AC175">
        <v>0</v>
      </c>
      <c r="AD175">
        <f t="shared" si="20"/>
        <v>0</v>
      </c>
    </row>
    <row r="176" spans="1:30" x14ac:dyDescent="0.6">
      <c r="A176">
        <v>2017</v>
      </c>
      <c r="B176">
        <v>6</v>
      </c>
      <c r="C176">
        <v>24</v>
      </c>
      <c r="D176">
        <f t="shared" si="18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4410.7</v>
      </c>
      <c r="M176" s="13">
        <f t="shared" si="16"/>
        <v>749.81900000000007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4455.1000000000004</v>
      </c>
      <c r="O176" s="13">
        <f t="shared" si="17"/>
        <v>757.36700000000008</v>
      </c>
      <c r="P176">
        <v>44107</v>
      </c>
      <c r="Q176">
        <v>44551</v>
      </c>
      <c r="R176">
        <v>0.88613904549546552</v>
      </c>
      <c r="S176">
        <v>0.1138609545045345</v>
      </c>
      <c r="T176">
        <v>0.49574701341406541</v>
      </c>
      <c r="U176">
        <v>0.50425298658593454</v>
      </c>
      <c r="V176">
        <v>8.3128382216584792E-2</v>
      </c>
      <c r="W176">
        <v>887</v>
      </c>
      <c r="X176">
        <f t="shared" si="19"/>
        <v>111</v>
      </c>
      <c r="Y176">
        <v>1146</v>
      </c>
      <c r="Z176">
        <v>955.8265780861733</v>
      </c>
      <c r="AA176">
        <v>887</v>
      </c>
      <c r="AB176" s="9">
        <v>22.5</v>
      </c>
      <c r="AC176">
        <v>2.2000000000000002</v>
      </c>
      <c r="AD176">
        <f t="shared" si="20"/>
        <v>49.500000000000007</v>
      </c>
    </row>
    <row r="177" spans="1:30" x14ac:dyDescent="0.6">
      <c r="A177">
        <v>2017</v>
      </c>
      <c r="B177">
        <v>6</v>
      </c>
      <c r="C177">
        <v>25</v>
      </c>
      <c r="D177">
        <f t="shared" si="18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4593.2</v>
      </c>
      <c r="M177" s="13">
        <f t="shared" si="16"/>
        <v>780.84400000000005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4664.6000000000004</v>
      </c>
      <c r="O177" s="13">
        <f t="shared" si="17"/>
        <v>792.98200000000008</v>
      </c>
      <c r="P177">
        <v>45932</v>
      </c>
      <c r="Q177">
        <v>46646</v>
      </c>
      <c r="R177">
        <v>0.92852380726572892</v>
      </c>
      <c r="S177">
        <v>7.1476192734271138E-2</v>
      </c>
      <c r="T177">
        <v>0.52734748850570845</v>
      </c>
      <c r="U177">
        <v>0.47265251149429161</v>
      </c>
      <c r="V177">
        <v>6.6641928045433868E-2</v>
      </c>
      <c r="W177">
        <v>835</v>
      </c>
      <c r="X177">
        <f t="shared" si="19"/>
        <v>-52</v>
      </c>
      <c r="Y177">
        <v>1146</v>
      </c>
      <c r="Z177">
        <v>1113.885171283235</v>
      </c>
      <c r="AA177">
        <v>835</v>
      </c>
      <c r="AB177" s="9">
        <v>23.4</v>
      </c>
      <c r="AC177">
        <v>0</v>
      </c>
      <c r="AD177">
        <f t="shared" si="20"/>
        <v>0</v>
      </c>
    </row>
    <row r="178" spans="1:30" x14ac:dyDescent="0.6">
      <c r="A178">
        <v>2017</v>
      </c>
      <c r="B178">
        <v>6</v>
      </c>
      <c r="C178">
        <v>26</v>
      </c>
      <c r="D178">
        <f t="shared" si="18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6800.8499999999995</v>
      </c>
      <c r="M178" s="13">
        <f t="shared" si="16"/>
        <v>1156.1444999999999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6599.0999999999995</v>
      </c>
      <c r="O178" s="13">
        <f t="shared" si="17"/>
        <v>1121.847</v>
      </c>
      <c r="P178">
        <v>45339</v>
      </c>
      <c r="Q178">
        <v>43994</v>
      </c>
      <c r="R178">
        <v>0.91741728363526276</v>
      </c>
      <c r="S178">
        <v>8.2582716364737241E-2</v>
      </c>
      <c r="T178">
        <v>0.52500201455372231</v>
      </c>
      <c r="U178">
        <v>0.47499798544627758</v>
      </c>
      <c r="V178">
        <v>0.19413307873341079</v>
      </c>
      <c r="W178">
        <v>689</v>
      </c>
      <c r="X178">
        <f t="shared" si="19"/>
        <v>-146</v>
      </c>
      <c r="Y178">
        <v>1146</v>
      </c>
      <c r="Z178">
        <v>833.35015723577123</v>
      </c>
      <c r="AA178">
        <v>689</v>
      </c>
      <c r="AB178" s="9">
        <v>23.4</v>
      </c>
      <c r="AC178">
        <v>0</v>
      </c>
      <c r="AD178">
        <f t="shared" si="20"/>
        <v>0</v>
      </c>
    </row>
    <row r="179" spans="1:30" x14ac:dyDescent="0.6">
      <c r="A179">
        <v>2017</v>
      </c>
      <c r="B179">
        <v>6</v>
      </c>
      <c r="C179">
        <v>27</v>
      </c>
      <c r="D179">
        <f t="shared" si="18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6559.5</v>
      </c>
      <c r="M179" s="13">
        <f t="shared" si="16"/>
        <v>1115.115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6132.75</v>
      </c>
      <c r="O179" s="13">
        <f t="shared" si="17"/>
        <v>1042.5675000000001</v>
      </c>
      <c r="P179">
        <v>43730</v>
      </c>
      <c r="Q179">
        <v>40885</v>
      </c>
      <c r="R179">
        <v>0.89811142085196594</v>
      </c>
      <c r="S179">
        <v>0.10188857914803411</v>
      </c>
      <c r="T179">
        <v>0.51552477519895012</v>
      </c>
      <c r="U179">
        <v>0.48447522480104982</v>
      </c>
      <c r="V179">
        <v>7.2604469869254812E-2</v>
      </c>
      <c r="W179">
        <v>819</v>
      </c>
      <c r="X179">
        <f t="shared" si="19"/>
        <v>130</v>
      </c>
      <c r="Y179">
        <v>1146</v>
      </c>
      <c r="Z179">
        <v>845.14913984705936</v>
      </c>
      <c r="AA179">
        <v>819</v>
      </c>
      <c r="AB179" s="9">
        <v>23.2</v>
      </c>
      <c r="AC179">
        <v>1</v>
      </c>
      <c r="AD179">
        <f t="shared" si="20"/>
        <v>23.2</v>
      </c>
    </row>
    <row r="180" spans="1:30" x14ac:dyDescent="0.6">
      <c r="A180">
        <v>2017</v>
      </c>
      <c r="B180">
        <v>6</v>
      </c>
      <c r="C180">
        <v>28</v>
      </c>
      <c r="D180">
        <f t="shared" si="18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5981.25</v>
      </c>
      <c r="M180" s="13">
        <f t="shared" si="16"/>
        <v>1016.8125000000001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6181.65</v>
      </c>
      <c r="O180" s="13">
        <f t="shared" si="17"/>
        <v>1050.8805</v>
      </c>
      <c r="P180">
        <v>39875</v>
      </c>
      <c r="Q180">
        <v>41211</v>
      </c>
      <c r="R180">
        <v>0.94884791542879776</v>
      </c>
      <c r="S180">
        <v>5.1152084571202211E-2</v>
      </c>
      <c r="T180">
        <v>0.50825140030632421</v>
      </c>
      <c r="U180">
        <v>0.49174859969367568</v>
      </c>
      <c r="V180">
        <v>0.15419806323019289</v>
      </c>
      <c r="W180">
        <v>829</v>
      </c>
      <c r="X180">
        <f t="shared" si="19"/>
        <v>10</v>
      </c>
      <c r="Y180">
        <v>1146</v>
      </c>
      <c r="Z180">
        <v>833.88032712226277</v>
      </c>
      <c r="AA180">
        <v>829</v>
      </c>
      <c r="AB180" s="9">
        <v>24.1</v>
      </c>
      <c r="AC180">
        <v>0</v>
      </c>
      <c r="AD180">
        <f t="shared" si="20"/>
        <v>0</v>
      </c>
    </row>
    <row r="181" spans="1:30" x14ac:dyDescent="0.6">
      <c r="A181">
        <v>2017</v>
      </c>
      <c r="B181">
        <v>6</v>
      </c>
      <c r="C181">
        <v>29</v>
      </c>
      <c r="D181">
        <f t="shared" si="18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5927.4</v>
      </c>
      <c r="M181" s="13">
        <f t="shared" si="16"/>
        <v>1007.658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6848.4</v>
      </c>
      <c r="O181" s="13">
        <f t="shared" si="17"/>
        <v>1164.2280000000001</v>
      </c>
      <c r="P181">
        <v>39516</v>
      </c>
      <c r="Q181">
        <v>45656</v>
      </c>
      <c r="R181">
        <v>0.91206662324427989</v>
      </c>
      <c r="S181">
        <v>8.7933376755720216E-2</v>
      </c>
      <c r="T181">
        <v>0.5203262497714839</v>
      </c>
      <c r="U181">
        <v>0.47967375022851599</v>
      </c>
      <c r="V181">
        <v>0.32139417950470262</v>
      </c>
      <c r="W181">
        <v>824</v>
      </c>
      <c r="X181">
        <f t="shared" si="19"/>
        <v>-5</v>
      </c>
      <c r="Y181">
        <v>1146</v>
      </c>
      <c r="Z181">
        <v>1034.5228394480009</v>
      </c>
      <c r="AA181">
        <v>824</v>
      </c>
      <c r="AB181" s="9">
        <v>22.1</v>
      </c>
      <c r="AC181">
        <v>39.799999999999997</v>
      </c>
      <c r="AD181">
        <f t="shared" si="20"/>
        <v>879.58</v>
      </c>
    </row>
    <row r="182" spans="1:30" x14ac:dyDescent="0.6">
      <c r="A182">
        <v>2017</v>
      </c>
      <c r="B182">
        <v>6</v>
      </c>
      <c r="C182">
        <v>30</v>
      </c>
      <c r="D182">
        <f t="shared" si="18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3955.8</v>
      </c>
      <c r="M182" s="13">
        <f t="shared" si="16"/>
        <v>672.4860000000001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4240.7</v>
      </c>
      <c r="O182" s="13">
        <f t="shared" si="17"/>
        <v>720.91899999999998</v>
      </c>
      <c r="P182">
        <v>39558</v>
      </c>
      <c r="Q182">
        <v>42407</v>
      </c>
      <c r="R182">
        <v>0.89279504067790072</v>
      </c>
      <c r="S182">
        <v>0.10720495932209929</v>
      </c>
      <c r="T182">
        <v>0.49398015748576829</v>
      </c>
      <c r="U182">
        <v>0.50601984251423171</v>
      </c>
      <c r="V182">
        <v>5.5266334221709477E-2</v>
      </c>
      <c r="W182">
        <v>753</v>
      </c>
      <c r="X182">
        <f t="shared" si="19"/>
        <v>-71</v>
      </c>
      <c r="Y182">
        <v>1146</v>
      </c>
      <c r="Z182">
        <v>883.9653199623757</v>
      </c>
      <c r="AA182">
        <v>753</v>
      </c>
      <c r="AB182" s="9">
        <v>24</v>
      </c>
      <c r="AC182">
        <v>0</v>
      </c>
      <c r="AD182">
        <f t="shared" si="20"/>
        <v>0</v>
      </c>
    </row>
    <row r="183" spans="1:30" x14ac:dyDescent="0.6">
      <c r="A183">
        <v>2017</v>
      </c>
      <c r="B183">
        <v>7</v>
      </c>
      <c r="C183">
        <v>1</v>
      </c>
      <c r="D183">
        <f t="shared" si="18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4124.9000000000005</v>
      </c>
      <c r="M183" s="13">
        <f t="shared" si="16"/>
        <v>701.23300000000017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3870</v>
      </c>
      <c r="O183" s="13">
        <f t="shared" si="17"/>
        <v>657.90000000000009</v>
      </c>
      <c r="P183">
        <v>41249</v>
      </c>
      <c r="Q183">
        <v>38700</v>
      </c>
      <c r="R183">
        <v>0.89628716031161659</v>
      </c>
      <c r="S183">
        <v>0.1037128396883835</v>
      </c>
      <c r="T183">
        <v>0.55769301552931416</v>
      </c>
      <c r="U183">
        <v>0.44230698447068578</v>
      </c>
      <c r="V183">
        <v>0.1210508713431578</v>
      </c>
      <c r="W183">
        <v>859</v>
      </c>
      <c r="X183">
        <f t="shared" si="19"/>
        <v>106</v>
      </c>
      <c r="Y183">
        <v>1146</v>
      </c>
      <c r="Z183">
        <v>1186.7032466053699</v>
      </c>
      <c r="AA183">
        <v>859</v>
      </c>
      <c r="AB183" s="9">
        <v>26.6</v>
      </c>
      <c r="AC183">
        <v>0</v>
      </c>
      <c r="AD183">
        <f t="shared" si="20"/>
        <v>0</v>
      </c>
    </row>
    <row r="184" spans="1:30" x14ac:dyDescent="0.6">
      <c r="A184">
        <v>2017</v>
      </c>
      <c r="B184">
        <v>7</v>
      </c>
      <c r="C184">
        <v>2</v>
      </c>
      <c r="D184">
        <f t="shared" si="18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4235.1000000000004</v>
      </c>
      <c r="M184" s="13">
        <f t="shared" si="16"/>
        <v>719.9670000000001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4258.5</v>
      </c>
      <c r="O184" s="13">
        <f t="shared" si="17"/>
        <v>723.94500000000005</v>
      </c>
      <c r="P184">
        <v>42351</v>
      </c>
      <c r="Q184">
        <v>42585</v>
      </c>
      <c r="R184">
        <v>0.88885815553779501</v>
      </c>
      <c r="S184">
        <v>0.1111418444622049</v>
      </c>
      <c r="T184">
        <v>0.5461684621883045</v>
      </c>
      <c r="U184">
        <v>0.4538315378116955</v>
      </c>
      <c r="V184">
        <v>0.14994687310529811</v>
      </c>
      <c r="W184">
        <v>817</v>
      </c>
      <c r="X184">
        <f t="shared" si="19"/>
        <v>-42</v>
      </c>
      <c r="Y184">
        <v>1146</v>
      </c>
      <c r="Z184">
        <v>1191.843984707916</v>
      </c>
      <c r="AA184">
        <v>817</v>
      </c>
      <c r="AB184" s="9">
        <v>30.3</v>
      </c>
      <c r="AC184">
        <v>0</v>
      </c>
      <c r="AD184">
        <f t="shared" si="20"/>
        <v>0</v>
      </c>
    </row>
    <row r="185" spans="1:30" x14ac:dyDescent="0.6">
      <c r="A185">
        <v>2017</v>
      </c>
      <c r="B185">
        <v>7</v>
      </c>
      <c r="C185">
        <v>3</v>
      </c>
      <c r="D185">
        <f t="shared" si="18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5949.3</v>
      </c>
      <c r="M185" s="13">
        <f t="shared" si="16"/>
        <v>1011.3810000000001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6009.45</v>
      </c>
      <c r="O185" s="13">
        <f t="shared" si="17"/>
        <v>1021.6065000000001</v>
      </c>
      <c r="P185">
        <v>39662</v>
      </c>
      <c r="Q185">
        <v>40063</v>
      </c>
      <c r="R185">
        <v>0.92183050813983625</v>
      </c>
      <c r="S185">
        <v>7.8169491860163809E-2</v>
      </c>
      <c r="T185">
        <v>0.53994444565325261</v>
      </c>
      <c r="U185">
        <v>0.46005555434674728</v>
      </c>
      <c r="V185">
        <v>0.1546970695992485</v>
      </c>
      <c r="W185">
        <v>688</v>
      </c>
      <c r="X185">
        <f t="shared" si="19"/>
        <v>-129</v>
      </c>
      <c r="Y185">
        <v>1146</v>
      </c>
      <c r="Z185">
        <v>877.01265157049227</v>
      </c>
      <c r="AA185">
        <v>688</v>
      </c>
      <c r="AB185" s="9">
        <v>28.9</v>
      </c>
      <c r="AC185">
        <v>0</v>
      </c>
      <c r="AD185">
        <f t="shared" si="20"/>
        <v>0</v>
      </c>
    </row>
    <row r="186" spans="1:30" x14ac:dyDescent="0.6">
      <c r="A186">
        <v>2017</v>
      </c>
      <c r="B186">
        <v>7</v>
      </c>
      <c r="C186">
        <v>4</v>
      </c>
      <c r="D186">
        <f t="shared" si="18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5141.3999999999996</v>
      </c>
      <c r="M186" s="13">
        <f t="shared" si="16"/>
        <v>874.03800000000001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5294.7</v>
      </c>
      <c r="O186" s="13">
        <f t="shared" si="17"/>
        <v>900.09900000000005</v>
      </c>
      <c r="P186">
        <v>34276</v>
      </c>
      <c r="Q186">
        <v>35298</v>
      </c>
      <c r="R186">
        <v>0.90724293107802301</v>
      </c>
      <c r="S186">
        <v>9.2757068921976951E-2</v>
      </c>
      <c r="T186">
        <v>0.5534745231507544</v>
      </c>
      <c r="U186">
        <v>0.4465254768492456</v>
      </c>
      <c r="V186">
        <v>4.0970049607915213E-2</v>
      </c>
      <c r="W186">
        <v>730</v>
      </c>
      <c r="X186">
        <f t="shared" si="19"/>
        <v>42</v>
      </c>
      <c r="Y186">
        <v>1146</v>
      </c>
      <c r="Z186">
        <v>966.4381075406958</v>
      </c>
      <c r="AA186">
        <v>730</v>
      </c>
      <c r="AB186" s="9">
        <v>28.9</v>
      </c>
      <c r="AC186">
        <v>0</v>
      </c>
      <c r="AD186">
        <f t="shared" si="20"/>
        <v>0</v>
      </c>
    </row>
    <row r="187" spans="1:30" x14ac:dyDescent="0.6">
      <c r="A187">
        <v>2017</v>
      </c>
      <c r="B187">
        <v>7</v>
      </c>
      <c r="C187">
        <v>5</v>
      </c>
      <c r="D187">
        <f t="shared" si="18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5905.3499999999995</v>
      </c>
      <c r="M187" s="13">
        <f t="shared" si="16"/>
        <v>1003.9095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5522.4</v>
      </c>
      <c r="O187" s="13">
        <f t="shared" si="17"/>
        <v>938.80799999999999</v>
      </c>
      <c r="P187">
        <v>39369</v>
      </c>
      <c r="Q187">
        <v>36816</v>
      </c>
      <c r="R187">
        <v>0.86809296143519388</v>
      </c>
      <c r="S187">
        <v>0.13190703856480621</v>
      </c>
      <c r="T187">
        <v>0.5337519638748609</v>
      </c>
      <c r="U187">
        <v>0.4662480361251391</v>
      </c>
      <c r="V187">
        <v>5.4962723108379963E-2</v>
      </c>
      <c r="W187">
        <v>818</v>
      </c>
      <c r="X187">
        <f t="shared" si="19"/>
        <v>88</v>
      </c>
      <c r="Y187">
        <v>1146</v>
      </c>
      <c r="Z187">
        <v>960.63377873011575</v>
      </c>
      <c r="AA187">
        <v>818</v>
      </c>
      <c r="AB187" s="9">
        <v>28.2</v>
      </c>
      <c r="AC187">
        <v>0.7</v>
      </c>
      <c r="AD187">
        <f t="shared" si="20"/>
        <v>19.739999999999998</v>
      </c>
    </row>
    <row r="188" spans="1:30" x14ac:dyDescent="0.6">
      <c r="A188">
        <v>2017</v>
      </c>
      <c r="B188">
        <v>7</v>
      </c>
      <c r="C188">
        <v>6</v>
      </c>
      <c r="D188">
        <f t="shared" si="18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6257.55</v>
      </c>
      <c r="M188" s="13">
        <f t="shared" si="16"/>
        <v>1063.7835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5613.45</v>
      </c>
      <c r="O188" s="13">
        <f t="shared" si="17"/>
        <v>954.28650000000005</v>
      </c>
      <c r="P188">
        <v>41717</v>
      </c>
      <c r="Q188">
        <v>37423</v>
      </c>
      <c r="R188">
        <v>0.92247762960646562</v>
      </c>
      <c r="S188">
        <v>7.7522370393534434E-2</v>
      </c>
      <c r="T188">
        <v>0.52696955660051903</v>
      </c>
      <c r="U188">
        <v>0.47303044339948092</v>
      </c>
      <c r="V188">
        <v>0.2409766663937965</v>
      </c>
      <c r="W188">
        <v>814</v>
      </c>
      <c r="X188">
        <f t="shared" si="19"/>
        <v>-4</v>
      </c>
      <c r="Y188">
        <v>1146</v>
      </c>
      <c r="Z188">
        <v>967.002010454068</v>
      </c>
      <c r="AA188">
        <v>814</v>
      </c>
      <c r="AB188" s="9">
        <v>27.9</v>
      </c>
      <c r="AC188">
        <v>0</v>
      </c>
      <c r="AD188">
        <f t="shared" si="20"/>
        <v>0</v>
      </c>
    </row>
    <row r="189" spans="1:30" x14ac:dyDescent="0.6">
      <c r="A189">
        <v>2017</v>
      </c>
      <c r="B189">
        <v>7</v>
      </c>
      <c r="C189">
        <v>7</v>
      </c>
      <c r="D189">
        <f t="shared" si="18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4183.2</v>
      </c>
      <c r="M189" s="13">
        <f t="shared" si="16"/>
        <v>711.14400000000001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3938.1000000000004</v>
      </c>
      <c r="O189" s="13">
        <f t="shared" si="17"/>
        <v>669.47700000000009</v>
      </c>
      <c r="P189">
        <v>41832</v>
      </c>
      <c r="Q189">
        <v>39381</v>
      </c>
      <c r="R189">
        <v>0.91911117645997997</v>
      </c>
      <c r="S189">
        <v>8.0888823540019986E-2</v>
      </c>
      <c r="T189">
        <v>0.50972060273273467</v>
      </c>
      <c r="U189">
        <v>0.49027939726726533</v>
      </c>
      <c r="V189">
        <v>0.12518372760067681</v>
      </c>
      <c r="W189">
        <v>746</v>
      </c>
      <c r="X189">
        <f t="shared" si="19"/>
        <v>-68</v>
      </c>
      <c r="Y189">
        <v>1146</v>
      </c>
      <c r="Z189">
        <v>945.29192066832445</v>
      </c>
      <c r="AA189">
        <v>746</v>
      </c>
      <c r="AB189" s="9">
        <v>29.2</v>
      </c>
      <c r="AC189">
        <v>0</v>
      </c>
      <c r="AD189">
        <f t="shared" si="20"/>
        <v>0</v>
      </c>
    </row>
    <row r="190" spans="1:30" x14ac:dyDescent="0.6">
      <c r="A190">
        <v>2017</v>
      </c>
      <c r="B190">
        <v>7</v>
      </c>
      <c r="C190">
        <v>8</v>
      </c>
      <c r="D190">
        <f t="shared" si="18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4036.4</v>
      </c>
      <c r="M190" s="13">
        <f t="shared" si="16"/>
        <v>686.1880000000001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3998.5</v>
      </c>
      <c r="O190" s="13">
        <f t="shared" si="17"/>
        <v>679.745</v>
      </c>
      <c r="P190">
        <v>40364</v>
      </c>
      <c r="Q190">
        <v>39985</v>
      </c>
      <c r="R190">
        <v>0.86113515562992371</v>
      </c>
      <c r="S190">
        <v>0.13886484437007621</v>
      </c>
      <c r="T190">
        <v>0.48397969511375288</v>
      </c>
      <c r="U190">
        <v>0.51602030488624706</v>
      </c>
      <c r="V190">
        <v>8.1177874467304623E-2</v>
      </c>
      <c r="W190">
        <v>834</v>
      </c>
      <c r="X190">
        <f t="shared" si="19"/>
        <v>88</v>
      </c>
      <c r="Y190">
        <v>1146</v>
      </c>
      <c r="Z190">
        <v>901.67627475889503</v>
      </c>
      <c r="AA190">
        <v>834</v>
      </c>
      <c r="AB190" s="9">
        <v>28.2</v>
      </c>
      <c r="AC190">
        <v>0</v>
      </c>
      <c r="AD190">
        <f t="shared" si="20"/>
        <v>0</v>
      </c>
    </row>
    <row r="191" spans="1:30" x14ac:dyDescent="0.6">
      <c r="A191">
        <v>2017</v>
      </c>
      <c r="B191">
        <v>7</v>
      </c>
      <c r="C191">
        <v>9</v>
      </c>
      <c r="D191">
        <f t="shared" si="18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4220.4000000000005</v>
      </c>
      <c r="M191" s="13">
        <f t="shared" si="16"/>
        <v>717.46800000000019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4501.5</v>
      </c>
      <c r="O191" s="13">
        <f t="shared" si="17"/>
        <v>765.25500000000011</v>
      </c>
      <c r="P191">
        <v>42204</v>
      </c>
      <c r="Q191">
        <v>45015</v>
      </c>
      <c r="R191">
        <v>0.91561358758642375</v>
      </c>
      <c r="S191">
        <v>8.4386412413576237E-2</v>
      </c>
      <c r="T191">
        <v>0.51944510742543126</v>
      </c>
      <c r="U191">
        <v>0.48055489257456868</v>
      </c>
      <c r="V191">
        <v>0.118708628042141</v>
      </c>
      <c r="W191">
        <v>801</v>
      </c>
      <c r="X191">
        <f t="shared" si="19"/>
        <v>-33</v>
      </c>
      <c r="Y191">
        <v>1146</v>
      </c>
      <c r="Z191">
        <v>1076.9031044869139</v>
      </c>
      <c r="AA191">
        <v>801</v>
      </c>
      <c r="AB191" s="9">
        <v>28.2</v>
      </c>
      <c r="AC191">
        <v>0</v>
      </c>
      <c r="AD191">
        <f t="shared" si="20"/>
        <v>0</v>
      </c>
    </row>
    <row r="192" spans="1:30" x14ac:dyDescent="0.6">
      <c r="A192">
        <v>2017</v>
      </c>
      <c r="B192">
        <v>7</v>
      </c>
      <c r="C192">
        <v>10</v>
      </c>
      <c r="D192">
        <f t="shared" si="18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6322.8</v>
      </c>
      <c r="M192" s="13">
        <f t="shared" si="16"/>
        <v>1074.8760000000002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6101.4</v>
      </c>
      <c r="O192" s="13">
        <f t="shared" si="17"/>
        <v>1037.2380000000001</v>
      </c>
      <c r="P192">
        <v>42152</v>
      </c>
      <c r="Q192">
        <v>40676</v>
      </c>
      <c r="R192">
        <v>0.85251269576806288</v>
      </c>
      <c r="S192">
        <v>0.14748730423193709</v>
      </c>
      <c r="T192">
        <v>0.4773527559915256</v>
      </c>
      <c r="U192">
        <v>0.5226472440084744</v>
      </c>
      <c r="V192">
        <v>0.26545846109450488</v>
      </c>
      <c r="W192">
        <v>710</v>
      </c>
      <c r="X192">
        <f t="shared" si="19"/>
        <v>-91</v>
      </c>
      <c r="Y192">
        <v>1146</v>
      </c>
      <c r="Z192">
        <v>655.37134204078632</v>
      </c>
      <c r="AA192">
        <v>710</v>
      </c>
      <c r="AB192" s="9">
        <v>30.3</v>
      </c>
      <c r="AC192">
        <v>0</v>
      </c>
      <c r="AD192">
        <f t="shared" si="20"/>
        <v>0</v>
      </c>
    </row>
    <row r="193" spans="1:30" x14ac:dyDescent="0.6">
      <c r="A193">
        <v>2017</v>
      </c>
      <c r="B193">
        <v>7</v>
      </c>
      <c r="C193">
        <v>11</v>
      </c>
      <c r="D193">
        <f t="shared" si="18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6190.95</v>
      </c>
      <c r="M193" s="13">
        <f t="shared" si="16"/>
        <v>1052.4615000000001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5730</v>
      </c>
      <c r="O193" s="13">
        <f t="shared" si="17"/>
        <v>974.1</v>
      </c>
      <c r="P193">
        <v>41273</v>
      </c>
      <c r="Q193">
        <v>38200</v>
      </c>
      <c r="R193">
        <v>0.91721301161961866</v>
      </c>
      <c r="S193">
        <v>8.278698838038126E-2</v>
      </c>
      <c r="T193">
        <v>0.53808816367936263</v>
      </c>
      <c r="U193">
        <v>0.46191183632063731</v>
      </c>
      <c r="V193">
        <v>0.1033713382512125</v>
      </c>
      <c r="W193">
        <v>853</v>
      </c>
      <c r="X193">
        <f t="shared" si="19"/>
        <v>143</v>
      </c>
      <c r="Y193">
        <v>1996</v>
      </c>
      <c r="Z193">
        <v>989.33019612959333</v>
      </c>
      <c r="AA193">
        <v>853</v>
      </c>
      <c r="AB193" s="9">
        <v>26</v>
      </c>
      <c r="AC193">
        <v>24.8</v>
      </c>
      <c r="AD193">
        <f t="shared" si="20"/>
        <v>644.80000000000007</v>
      </c>
    </row>
    <row r="194" spans="1:30" x14ac:dyDescent="0.6">
      <c r="A194">
        <v>2017</v>
      </c>
      <c r="B194">
        <v>7</v>
      </c>
      <c r="C194">
        <v>12</v>
      </c>
      <c r="D194">
        <f t="shared" si="18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6432.15</v>
      </c>
      <c r="M194" s="13">
        <f t="shared" ref="M194:M257" si="23">L194*0.17</f>
        <v>1093.4655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5806.8</v>
      </c>
      <c r="O194" s="13">
        <f t="shared" ref="O194:O257" si="24">N194*0.17</f>
        <v>987.15600000000006</v>
      </c>
      <c r="P194">
        <v>42881</v>
      </c>
      <c r="Q194">
        <v>38712</v>
      </c>
      <c r="R194">
        <v>0.87630261894967776</v>
      </c>
      <c r="S194">
        <v>0.1236973810503222</v>
      </c>
      <c r="T194">
        <v>0.53717627928268064</v>
      </c>
      <c r="U194">
        <v>0.46282372071731942</v>
      </c>
      <c r="V194">
        <v>4.942321951404996E-2</v>
      </c>
      <c r="W194">
        <v>951</v>
      </c>
      <c r="X194">
        <f t="shared" si="19"/>
        <v>98</v>
      </c>
      <c r="Y194">
        <v>1996</v>
      </c>
      <c r="Z194">
        <v>978.89532679669912</v>
      </c>
      <c r="AA194">
        <v>951</v>
      </c>
      <c r="AB194" s="9">
        <v>26.8</v>
      </c>
      <c r="AC194">
        <v>0</v>
      </c>
      <c r="AD194">
        <f t="shared" si="20"/>
        <v>0</v>
      </c>
    </row>
    <row r="195" spans="1:30" x14ac:dyDescent="0.6">
      <c r="A195">
        <v>2017</v>
      </c>
      <c r="B195">
        <v>7</v>
      </c>
      <c r="C195">
        <v>13</v>
      </c>
      <c r="D195">
        <f t="shared" ref="D195:D258" si="25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6544.05</v>
      </c>
      <c r="M195" s="13">
        <f t="shared" si="23"/>
        <v>1112.4885000000002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6155.55</v>
      </c>
      <c r="O195" s="13">
        <f t="shared" si="24"/>
        <v>1046.4435000000001</v>
      </c>
      <c r="P195">
        <v>43627</v>
      </c>
      <c r="Q195">
        <v>41037</v>
      </c>
      <c r="R195">
        <v>0.91662689490431093</v>
      </c>
      <c r="S195">
        <v>8.3373105095689015E-2</v>
      </c>
      <c r="T195">
        <v>0.52952638997509116</v>
      </c>
      <c r="U195">
        <v>0.47047361002490878</v>
      </c>
      <c r="V195">
        <v>8.2896122044604018E-2</v>
      </c>
      <c r="W195">
        <v>872</v>
      </c>
      <c r="X195">
        <f t="shared" ref="X195:X258" si="26">W195-W194</f>
        <v>-79</v>
      </c>
      <c r="Y195">
        <v>1996</v>
      </c>
      <c r="Z195">
        <v>983.93392861863231</v>
      </c>
      <c r="AA195">
        <v>872</v>
      </c>
      <c r="AB195" s="9">
        <v>27.4</v>
      </c>
      <c r="AC195">
        <v>0</v>
      </c>
      <c r="AD195">
        <f t="shared" ref="AD195:AD258" si="27">AB195*AC195</f>
        <v>0</v>
      </c>
    </row>
    <row r="196" spans="1:30" x14ac:dyDescent="0.6">
      <c r="A196">
        <v>2017</v>
      </c>
      <c r="B196">
        <v>7</v>
      </c>
      <c r="C196">
        <v>14</v>
      </c>
      <c r="D196">
        <f t="shared" si="25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4114.7</v>
      </c>
      <c r="M196" s="13">
        <f t="shared" si="23"/>
        <v>699.49900000000002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4302.5</v>
      </c>
      <c r="O196" s="13">
        <f t="shared" si="24"/>
        <v>731.42500000000007</v>
      </c>
      <c r="P196">
        <v>41147</v>
      </c>
      <c r="Q196">
        <v>43025</v>
      </c>
      <c r="R196">
        <v>0.90837849264392034</v>
      </c>
      <c r="S196">
        <v>9.1621507356079573E-2</v>
      </c>
      <c r="T196">
        <v>0.47892291108455198</v>
      </c>
      <c r="U196">
        <v>0.52107708891544791</v>
      </c>
      <c r="V196">
        <v>0.1836939270407012</v>
      </c>
      <c r="W196">
        <v>846</v>
      </c>
      <c r="X196">
        <f t="shared" si="26"/>
        <v>-26</v>
      </c>
      <c r="Y196">
        <v>1996</v>
      </c>
      <c r="Z196">
        <v>824.08254504103274</v>
      </c>
      <c r="AA196">
        <v>846</v>
      </c>
      <c r="AB196" s="9">
        <v>28.8</v>
      </c>
      <c r="AC196">
        <v>0</v>
      </c>
      <c r="AD196">
        <f t="shared" si="27"/>
        <v>0</v>
      </c>
    </row>
    <row r="197" spans="1:30" x14ac:dyDescent="0.6">
      <c r="A197">
        <v>2017</v>
      </c>
      <c r="B197">
        <v>7</v>
      </c>
      <c r="C197">
        <v>15</v>
      </c>
      <c r="D197">
        <f t="shared" si="25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4337.2</v>
      </c>
      <c r="M197" s="13">
        <f t="shared" si="23"/>
        <v>737.32400000000007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4371.6000000000004</v>
      </c>
      <c r="O197" s="13">
        <f t="shared" si="24"/>
        <v>743.17200000000014</v>
      </c>
      <c r="P197">
        <v>43372</v>
      </c>
      <c r="Q197">
        <v>43716</v>
      </c>
      <c r="R197">
        <v>0.88297736791154036</v>
      </c>
      <c r="S197">
        <v>0.1170226320884596</v>
      </c>
      <c r="T197">
        <v>0.55608430948671461</v>
      </c>
      <c r="U197">
        <v>0.44391569051328528</v>
      </c>
      <c r="V197">
        <v>0.44990974648062321</v>
      </c>
      <c r="W197">
        <v>1094</v>
      </c>
      <c r="X197">
        <f t="shared" si="26"/>
        <v>248</v>
      </c>
      <c r="Y197">
        <v>1996</v>
      </c>
      <c r="Z197">
        <v>1190.1635574132681</v>
      </c>
      <c r="AA197">
        <v>1094</v>
      </c>
      <c r="AB197" s="9">
        <v>29.2</v>
      </c>
      <c r="AC197">
        <v>0</v>
      </c>
      <c r="AD197">
        <f t="shared" si="27"/>
        <v>0</v>
      </c>
    </row>
    <row r="198" spans="1:30" x14ac:dyDescent="0.6">
      <c r="A198">
        <v>2017</v>
      </c>
      <c r="B198">
        <v>7</v>
      </c>
      <c r="C198">
        <v>16</v>
      </c>
      <c r="D198">
        <f t="shared" si="25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4481.6000000000004</v>
      </c>
      <c r="M198" s="13">
        <f t="shared" si="23"/>
        <v>761.87200000000007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4562.7</v>
      </c>
      <c r="O198" s="13">
        <f t="shared" si="24"/>
        <v>775.65899999999999</v>
      </c>
      <c r="P198">
        <v>44816</v>
      </c>
      <c r="Q198">
        <v>45627</v>
      </c>
      <c r="R198">
        <v>0.89396579297895085</v>
      </c>
      <c r="S198">
        <v>0.1060342070210491</v>
      </c>
      <c r="T198">
        <v>0.46276428091359439</v>
      </c>
      <c r="U198">
        <v>0.53723571908640555</v>
      </c>
      <c r="V198">
        <v>0.34385107645977209</v>
      </c>
      <c r="W198">
        <v>986</v>
      </c>
      <c r="X198">
        <f t="shared" si="26"/>
        <v>-108</v>
      </c>
      <c r="Y198">
        <v>1996</v>
      </c>
      <c r="Z198">
        <v>864.90704542796038</v>
      </c>
      <c r="AA198">
        <v>986</v>
      </c>
      <c r="AB198" s="9">
        <v>30</v>
      </c>
      <c r="AC198">
        <v>0</v>
      </c>
      <c r="AD198">
        <f t="shared" si="27"/>
        <v>0</v>
      </c>
    </row>
    <row r="199" spans="1:30" x14ac:dyDescent="0.6">
      <c r="A199">
        <v>2017</v>
      </c>
      <c r="B199">
        <v>7</v>
      </c>
      <c r="C199">
        <v>17</v>
      </c>
      <c r="D199">
        <f t="shared" si="25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6413.8499999999995</v>
      </c>
      <c r="M199" s="13">
        <f t="shared" si="23"/>
        <v>1090.3544999999999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6497.8499999999995</v>
      </c>
      <c r="O199" s="13">
        <f t="shared" si="24"/>
        <v>1104.6344999999999</v>
      </c>
      <c r="P199">
        <v>42759</v>
      </c>
      <c r="Q199">
        <v>43319</v>
      </c>
      <c r="R199">
        <v>0.92779951374686265</v>
      </c>
      <c r="S199">
        <v>7.2200486253137339E-2</v>
      </c>
      <c r="T199">
        <v>0.51163920571479904</v>
      </c>
      <c r="U199">
        <v>0.48836079428520102</v>
      </c>
      <c r="V199">
        <v>0.29870071712164781</v>
      </c>
      <c r="W199">
        <v>779</v>
      </c>
      <c r="X199">
        <f t="shared" si="26"/>
        <v>-207</v>
      </c>
      <c r="Y199">
        <v>1996</v>
      </c>
      <c r="Z199">
        <v>770.98311699492194</v>
      </c>
      <c r="AA199">
        <v>779</v>
      </c>
      <c r="AB199" s="9">
        <v>30.8</v>
      </c>
      <c r="AC199">
        <v>0</v>
      </c>
      <c r="AD199">
        <f t="shared" si="27"/>
        <v>0</v>
      </c>
    </row>
    <row r="200" spans="1:30" x14ac:dyDescent="0.6">
      <c r="A200">
        <v>2017</v>
      </c>
      <c r="B200">
        <v>7</v>
      </c>
      <c r="C200">
        <v>18</v>
      </c>
      <c r="D200">
        <f t="shared" si="25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5805.45</v>
      </c>
      <c r="M200" s="13">
        <f t="shared" si="23"/>
        <v>986.92650000000003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6139.8</v>
      </c>
      <c r="O200" s="13">
        <f t="shared" si="24"/>
        <v>1043.7660000000001</v>
      </c>
      <c r="P200">
        <v>38703</v>
      </c>
      <c r="Q200">
        <v>40932</v>
      </c>
      <c r="R200">
        <v>0.88546769425523597</v>
      </c>
      <c r="S200">
        <v>0.114532305744764</v>
      </c>
      <c r="T200">
        <v>0.52577271301586892</v>
      </c>
      <c r="U200">
        <v>0.47422728698413102</v>
      </c>
      <c r="V200">
        <v>0.1142598490002241</v>
      </c>
      <c r="W200">
        <v>958</v>
      </c>
      <c r="X200">
        <f t="shared" si="26"/>
        <v>179</v>
      </c>
      <c r="Y200">
        <v>1996</v>
      </c>
      <c r="Z200">
        <v>898.5518076464723</v>
      </c>
      <c r="AA200">
        <v>958</v>
      </c>
      <c r="AB200" s="9">
        <v>29.2</v>
      </c>
      <c r="AC200">
        <v>7.9</v>
      </c>
      <c r="AD200">
        <f t="shared" si="27"/>
        <v>230.68</v>
      </c>
    </row>
    <row r="201" spans="1:30" x14ac:dyDescent="0.6">
      <c r="A201">
        <v>2017</v>
      </c>
      <c r="B201">
        <v>7</v>
      </c>
      <c r="C201">
        <v>19</v>
      </c>
      <c r="D201">
        <f t="shared" si="25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6060.3</v>
      </c>
      <c r="M201" s="13">
        <f t="shared" si="23"/>
        <v>1030.2510000000002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6391.5</v>
      </c>
      <c r="O201" s="13">
        <f t="shared" si="24"/>
        <v>1086.5550000000001</v>
      </c>
      <c r="P201">
        <v>40402</v>
      </c>
      <c r="Q201">
        <v>42610</v>
      </c>
      <c r="R201">
        <v>0.86277151488304971</v>
      </c>
      <c r="S201">
        <v>0.13722848511695021</v>
      </c>
      <c r="T201">
        <v>0.52543417851430207</v>
      </c>
      <c r="U201">
        <v>0.47456582148569793</v>
      </c>
      <c r="V201">
        <v>5.396247543519983E-2</v>
      </c>
      <c r="W201">
        <v>968</v>
      </c>
      <c r="X201">
        <f t="shared" si="26"/>
        <v>10</v>
      </c>
      <c r="Y201">
        <v>1996</v>
      </c>
      <c r="Z201">
        <v>929.87469729060717</v>
      </c>
      <c r="AA201">
        <v>968</v>
      </c>
      <c r="AB201" s="9">
        <v>29.1</v>
      </c>
      <c r="AC201">
        <v>0</v>
      </c>
      <c r="AD201">
        <f t="shared" si="27"/>
        <v>0</v>
      </c>
    </row>
    <row r="202" spans="1:30" x14ac:dyDescent="0.6">
      <c r="A202">
        <v>2017</v>
      </c>
      <c r="B202">
        <v>7</v>
      </c>
      <c r="C202">
        <v>20</v>
      </c>
      <c r="D202">
        <f t="shared" si="25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6350.4</v>
      </c>
      <c r="M202" s="13">
        <f t="shared" si="23"/>
        <v>1079.568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6531.9</v>
      </c>
      <c r="O202" s="13">
        <f t="shared" si="24"/>
        <v>1110.423</v>
      </c>
      <c r="P202">
        <v>42336</v>
      </c>
      <c r="Q202">
        <v>43546</v>
      </c>
      <c r="R202">
        <v>0.92683543199056839</v>
      </c>
      <c r="S202">
        <v>7.3164568009431608E-2</v>
      </c>
      <c r="T202">
        <v>0.53728915869421168</v>
      </c>
      <c r="U202">
        <v>0.46271084130578838</v>
      </c>
      <c r="V202">
        <v>0.10080647851354251</v>
      </c>
      <c r="W202">
        <v>877</v>
      </c>
      <c r="X202">
        <f t="shared" si="26"/>
        <v>-91</v>
      </c>
      <c r="Y202">
        <v>1996</v>
      </c>
      <c r="Z202">
        <v>1008.730072734964</v>
      </c>
      <c r="AA202">
        <v>877</v>
      </c>
      <c r="AB202" s="9">
        <v>31.1</v>
      </c>
      <c r="AC202">
        <v>0</v>
      </c>
      <c r="AD202">
        <f t="shared" si="27"/>
        <v>0</v>
      </c>
    </row>
    <row r="203" spans="1:30" x14ac:dyDescent="0.6">
      <c r="A203">
        <v>2017</v>
      </c>
      <c r="B203">
        <v>7</v>
      </c>
      <c r="C203">
        <v>21</v>
      </c>
      <c r="D203">
        <f t="shared" si="25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4023.6000000000004</v>
      </c>
      <c r="M203" s="13">
        <f t="shared" si="23"/>
        <v>684.01200000000006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4037.5</v>
      </c>
      <c r="O203" s="13">
        <f t="shared" si="24"/>
        <v>686.375</v>
      </c>
      <c r="P203">
        <v>40236</v>
      </c>
      <c r="Q203">
        <v>40375</v>
      </c>
      <c r="R203">
        <v>0.91405346440943902</v>
      </c>
      <c r="S203">
        <v>8.5946535590560896E-2</v>
      </c>
      <c r="T203">
        <v>0.51750993380539767</v>
      </c>
      <c r="U203">
        <v>0.48249006619460227</v>
      </c>
      <c r="V203">
        <v>7.0866126277175076E-2</v>
      </c>
      <c r="W203">
        <v>847</v>
      </c>
      <c r="X203">
        <f t="shared" si="26"/>
        <v>-30</v>
      </c>
      <c r="Y203">
        <v>1996</v>
      </c>
      <c r="Z203">
        <v>973.86571377290716</v>
      </c>
      <c r="AA203">
        <v>847</v>
      </c>
      <c r="AB203" s="9">
        <v>32.1</v>
      </c>
      <c r="AC203">
        <v>0</v>
      </c>
      <c r="AD203">
        <f t="shared" si="27"/>
        <v>0</v>
      </c>
    </row>
    <row r="204" spans="1:30" x14ac:dyDescent="0.6">
      <c r="A204">
        <v>2017</v>
      </c>
      <c r="B204">
        <v>7</v>
      </c>
      <c r="C204">
        <v>22</v>
      </c>
      <c r="D204">
        <f t="shared" si="25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4232.9000000000005</v>
      </c>
      <c r="M204" s="13">
        <f t="shared" si="23"/>
        <v>719.59300000000019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3822.4</v>
      </c>
      <c r="O204" s="13">
        <f t="shared" si="24"/>
        <v>649.80800000000011</v>
      </c>
      <c r="P204">
        <v>42329</v>
      </c>
      <c r="Q204">
        <v>38224</v>
      </c>
      <c r="R204">
        <v>0.91976394034546405</v>
      </c>
      <c r="S204">
        <v>8.0236059654535966E-2</v>
      </c>
      <c r="T204">
        <v>0.52478909819642605</v>
      </c>
      <c r="U204">
        <v>0.475210901803574</v>
      </c>
      <c r="V204">
        <v>5.1527623205761347E-2</v>
      </c>
      <c r="W204">
        <v>1113</v>
      </c>
      <c r="X204">
        <f t="shared" si="26"/>
        <v>266</v>
      </c>
      <c r="Y204">
        <v>1996</v>
      </c>
      <c r="Z204">
        <v>1051.9613520965399</v>
      </c>
      <c r="AA204">
        <v>1113</v>
      </c>
      <c r="AB204" s="9">
        <v>30.1</v>
      </c>
      <c r="AC204">
        <v>0</v>
      </c>
      <c r="AD204">
        <f t="shared" si="27"/>
        <v>0</v>
      </c>
    </row>
    <row r="205" spans="1:30" x14ac:dyDescent="0.6">
      <c r="A205">
        <v>2017</v>
      </c>
      <c r="B205">
        <v>7</v>
      </c>
      <c r="C205">
        <v>23</v>
      </c>
      <c r="D205">
        <f t="shared" si="25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4384.7</v>
      </c>
      <c r="M205" s="13">
        <f t="shared" si="23"/>
        <v>745.399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4238</v>
      </c>
      <c r="O205" s="13">
        <f t="shared" si="24"/>
        <v>720.46</v>
      </c>
      <c r="P205">
        <v>43847</v>
      </c>
      <c r="Q205">
        <v>42380</v>
      </c>
      <c r="R205">
        <v>0.90871087854664367</v>
      </c>
      <c r="S205">
        <v>9.1289121453356228E-2</v>
      </c>
      <c r="T205">
        <v>0.52306329712270949</v>
      </c>
      <c r="U205">
        <v>0.4769367028772904</v>
      </c>
      <c r="V205">
        <v>0.15220342446999521</v>
      </c>
      <c r="W205">
        <v>1026</v>
      </c>
      <c r="X205">
        <f t="shared" si="26"/>
        <v>-87</v>
      </c>
      <c r="Y205">
        <v>1996</v>
      </c>
      <c r="Z205">
        <v>1097.9987162618929</v>
      </c>
      <c r="AA205">
        <v>1026</v>
      </c>
      <c r="AB205" s="9">
        <v>31</v>
      </c>
      <c r="AC205">
        <v>0</v>
      </c>
      <c r="AD205">
        <f t="shared" si="27"/>
        <v>0</v>
      </c>
    </row>
    <row r="206" spans="1:30" x14ac:dyDescent="0.6">
      <c r="A206">
        <v>2017</v>
      </c>
      <c r="B206">
        <v>7</v>
      </c>
      <c r="C206">
        <v>24</v>
      </c>
      <c r="D206">
        <f t="shared" si="25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6002.0999999999995</v>
      </c>
      <c r="M206" s="13">
        <f t="shared" si="23"/>
        <v>1020.357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5588.4</v>
      </c>
      <c r="O206" s="13">
        <f t="shared" si="24"/>
        <v>950.02800000000002</v>
      </c>
      <c r="P206">
        <v>40014</v>
      </c>
      <c r="Q206">
        <v>37256</v>
      </c>
      <c r="R206">
        <v>0.84267671690703005</v>
      </c>
      <c r="S206">
        <v>0.15732328309297</v>
      </c>
      <c r="T206">
        <v>0.57676851988759004</v>
      </c>
      <c r="U206">
        <v>0.42323148011240991</v>
      </c>
      <c r="V206">
        <v>5.5733204001704943E-2</v>
      </c>
      <c r="W206">
        <v>778</v>
      </c>
      <c r="X206">
        <f t="shared" si="26"/>
        <v>-248</v>
      </c>
      <c r="Y206">
        <v>1996</v>
      </c>
      <c r="Z206">
        <v>1048.4268876635599</v>
      </c>
      <c r="AA206">
        <v>778</v>
      </c>
      <c r="AB206" s="9">
        <v>31.8</v>
      </c>
      <c r="AC206">
        <v>0</v>
      </c>
      <c r="AD206">
        <f t="shared" si="27"/>
        <v>0</v>
      </c>
    </row>
    <row r="207" spans="1:30" x14ac:dyDescent="0.6">
      <c r="A207">
        <v>2017</v>
      </c>
      <c r="B207">
        <v>7</v>
      </c>
      <c r="C207">
        <v>25</v>
      </c>
      <c r="D207">
        <f t="shared" si="25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5678.25</v>
      </c>
      <c r="M207" s="13">
        <f t="shared" si="23"/>
        <v>965.30250000000012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5647.8</v>
      </c>
      <c r="O207" s="13">
        <f t="shared" si="24"/>
        <v>960.12600000000009</v>
      </c>
      <c r="P207">
        <v>37855</v>
      </c>
      <c r="Q207">
        <v>37652</v>
      </c>
      <c r="R207">
        <v>0.91680625059542808</v>
      </c>
      <c r="S207">
        <v>8.3193749404571887E-2</v>
      </c>
      <c r="T207">
        <v>0.54010414291445508</v>
      </c>
      <c r="U207">
        <v>0.45989585708554492</v>
      </c>
      <c r="V207">
        <v>2.3965970923374571E-2</v>
      </c>
      <c r="W207">
        <v>846</v>
      </c>
      <c r="X207">
        <f t="shared" si="26"/>
        <v>68</v>
      </c>
      <c r="Y207">
        <v>1996</v>
      </c>
      <c r="Z207">
        <v>920.03543717676541</v>
      </c>
      <c r="AA207">
        <v>846</v>
      </c>
      <c r="AB207" s="9">
        <v>30.7</v>
      </c>
      <c r="AC207">
        <v>0</v>
      </c>
      <c r="AD207">
        <f t="shared" si="27"/>
        <v>0</v>
      </c>
    </row>
    <row r="208" spans="1:30" x14ac:dyDescent="0.6">
      <c r="A208">
        <v>2017</v>
      </c>
      <c r="B208">
        <v>7</v>
      </c>
      <c r="C208">
        <v>26</v>
      </c>
      <c r="D208">
        <f t="shared" si="25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6630.5999999999995</v>
      </c>
      <c r="M208" s="13">
        <f t="shared" si="23"/>
        <v>1127.202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6033.45</v>
      </c>
      <c r="O208" s="13">
        <f t="shared" si="24"/>
        <v>1025.6865</v>
      </c>
      <c r="P208">
        <v>44204</v>
      </c>
      <c r="Q208">
        <v>40223</v>
      </c>
      <c r="R208">
        <v>0.90681407756560461</v>
      </c>
      <c r="S208">
        <v>9.3185922434395357E-2</v>
      </c>
      <c r="T208">
        <v>0.52965437632736656</v>
      </c>
      <c r="U208">
        <v>0.47034562367263349</v>
      </c>
      <c r="V208">
        <v>0.14038159024519301</v>
      </c>
      <c r="W208">
        <v>912</v>
      </c>
      <c r="X208">
        <f t="shared" si="26"/>
        <v>66</v>
      </c>
      <c r="Y208">
        <v>1996</v>
      </c>
      <c r="Z208">
        <v>943.35124979963621</v>
      </c>
      <c r="AA208">
        <v>912</v>
      </c>
      <c r="AB208" s="9">
        <v>26.8</v>
      </c>
      <c r="AC208">
        <v>0</v>
      </c>
      <c r="AD208">
        <f t="shared" si="27"/>
        <v>0</v>
      </c>
    </row>
    <row r="209" spans="1:30" x14ac:dyDescent="0.6">
      <c r="A209">
        <v>2017</v>
      </c>
      <c r="B209">
        <v>7</v>
      </c>
      <c r="C209">
        <v>27</v>
      </c>
      <c r="D209">
        <f t="shared" si="25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6348.15</v>
      </c>
      <c r="M209" s="13">
        <f t="shared" si="23"/>
        <v>1079.1855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5808.5999999999995</v>
      </c>
      <c r="O209" s="13">
        <f t="shared" si="24"/>
        <v>987.46199999999999</v>
      </c>
      <c r="P209">
        <v>42321</v>
      </c>
      <c r="Q209">
        <v>38724</v>
      </c>
      <c r="R209">
        <v>0.86997116375076677</v>
      </c>
      <c r="S209">
        <v>0.13002883624923309</v>
      </c>
      <c r="T209">
        <v>0.50733810531184131</v>
      </c>
      <c r="U209">
        <v>0.49266189468815857</v>
      </c>
      <c r="V209">
        <v>4.735758860054555E-2</v>
      </c>
      <c r="W209">
        <v>896</v>
      </c>
      <c r="X209">
        <f t="shared" si="26"/>
        <v>-16</v>
      </c>
      <c r="Y209">
        <v>1996</v>
      </c>
      <c r="Z209">
        <v>906.20378857817354</v>
      </c>
      <c r="AA209">
        <v>896</v>
      </c>
      <c r="AB209" s="9">
        <v>28.3</v>
      </c>
      <c r="AC209">
        <v>0</v>
      </c>
      <c r="AD209">
        <f t="shared" si="27"/>
        <v>0</v>
      </c>
    </row>
    <row r="210" spans="1:30" x14ac:dyDescent="0.6">
      <c r="A210">
        <v>2017</v>
      </c>
      <c r="B210">
        <v>7</v>
      </c>
      <c r="C210">
        <v>28</v>
      </c>
      <c r="D210">
        <f t="shared" si="25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4558.1000000000004</v>
      </c>
      <c r="M210" s="13">
        <f t="shared" si="23"/>
        <v>774.87700000000007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4000.3</v>
      </c>
      <c r="O210" s="13">
        <f t="shared" si="24"/>
        <v>680.05100000000004</v>
      </c>
      <c r="P210">
        <v>45581</v>
      </c>
      <c r="Q210">
        <v>40003</v>
      </c>
      <c r="R210">
        <v>0.87005383603837227</v>
      </c>
      <c r="S210">
        <v>0.12994616396162781</v>
      </c>
      <c r="T210">
        <v>0.51609700111766676</v>
      </c>
      <c r="U210">
        <v>0.48390299888233318</v>
      </c>
      <c r="V210">
        <v>0.1180748332272902</v>
      </c>
      <c r="W210">
        <v>822</v>
      </c>
      <c r="X210">
        <f t="shared" si="26"/>
        <v>-74</v>
      </c>
      <c r="Y210">
        <v>1996</v>
      </c>
      <c r="Z210">
        <v>995.20282427634447</v>
      </c>
      <c r="AA210">
        <v>822</v>
      </c>
      <c r="AB210" s="9">
        <v>28.7</v>
      </c>
      <c r="AC210">
        <v>0</v>
      </c>
      <c r="AD210">
        <f t="shared" si="27"/>
        <v>0</v>
      </c>
    </row>
    <row r="211" spans="1:30" x14ac:dyDescent="0.6">
      <c r="A211">
        <v>2017</v>
      </c>
      <c r="B211">
        <v>7</v>
      </c>
      <c r="C211">
        <v>29</v>
      </c>
      <c r="D211">
        <f t="shared" si="25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4727.9000000000005</v>
      </c>
      <c r="M211" s="13">
        <f t="shared" si="23"/>
        <v>803.74300000000017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4071.8</v>
      </c>
      <c r="O211" s="13">
        <f t="shared" si="24"/>
        <v>692.20600000000013</v>
      </c>
      <c r="P211">
        <v>47279</v>
      </c>
      <c r="Q211">
        <v>40718</v>
      </c>
      <c r="R211">
        <v>0.85833077157537574</v>
      </c>
      <c r="S211">
        <v>0.14166922842462429</v>
      </c>
      <c r="T211">
        <v>0.49083995188165302</v>
      </c>
      <c r="U211">
        <v>0.50761683824180392</v>
      </c>
      <c r="V211">
        <v>8.9286770382595818E-2</v>
      </c>
      <c r="W211">
        <v>882</v>
      </c>
      <c r="X211">
        <f t="shared" si="26"/>
        <v>60</v>
      </c>
      <c r="Y211">
        <v>1996</v>
      </c>
      <c r="Z211">
        <v>948.23318494238026</v>
      </c>
      <c r="AA211">
        <v>882</v>
      </c>
      <c r="AB211" s="9">
        <v>29.2</v>
      </c>
      <c r="AC211">
        <v>0</v>
      </c>
      <c r="AD211">
        <f t="shared" si="27"/>
        <v>0</v>
      </c>
    </row>
    <row r="212" spans="1:30" x14ac:dyDescent="0.6">
      <c r="A212">
        <v>2017</v>
      </c>
      <c r="B212">
        <v>7</v>
      </c>
      <c r="C212">
        <v>30</v>
      </c>
      <c r="D212">
        <f t="shared" si="25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4647.6000000000004</v>
      </c>
      <c r="M212" s="13">
        <f t="shared" si="23"/>
        <v>790.0920000000001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4359.8</v>
      </c>
      <c r="O212" s="13">
        <f t="shared" si="24"/>
        <v>741.16600000000005</v>
      </c>
      <c r="P212">
        <v>46476</v>
      </c>
      <c r="Q212">
        <v>43598</v>
      </c>
      <c r="R212">
        <v>0.9138995102669899</v>
      </c>
      <c r="S212">
        <v>8.6100489733010099E-2</v>
      </c>
      <c r="T212">
        <v>0.51171665208198025</v>
      </c>
      <c r="U212">
        <v>0.48828334791801981</v>
      </c>
      <c r="V212">
        <v>0.1163229954660312</v>
      </c>
      <c r="W212">
        <v>904</v>
      </c>
      <c r="X212">
        <f t="shared" si="26"/>
        <v>22</v>
      </c>
      <c r="Y212">
        <v>1996</v>
      </c>
      <c r="Z212">
        <v>1058.2179671023321</v>
      </c>
      <c r="AA212">
        <v>904</v>
      </c>
      <c r="AB212" s="9">
        <v>30.6</v>
      </c>
      <c r="AC212">
        <v>0</v>
      </c>
      <c r="AD212">
        <f t="shared" si="27"/>
        <v>0</v>
      </c>
    </row>
    <row r="213" spans="1:30" x14ac:dyDescent="0.6">
      <c r="A213">
        <v>2017</v>
      </c>
      <c r="B213">
        <v>7</v>
      </c>
      <c r="C213">
        <v>31</v>
      </c>
      <c r="D213">
        <f t="shared" si="25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6658.3499999999995</v>
      </c>
      <c r="M213" s="13">
        <f t="shared" si="23"/>
        <v>1131.9195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6179.25</v>
      </c>
      <c r="O213" s="13">
        <f t="shared" si="24"/>
        <v>1050.4725000000001</v>
      </c>
      <c r="P213">
        <v>44389</v>
      </c>
      <c r="Q213">
        <v>41195</v>
      </c>
      <c r="R213">
        <v>0.91583305393257619</v>
      </c>
      <c r="S213">
        <v>8.4166946067423726E-2</v>
      </c>
      <c r="T213">
        <v>0.55174984088809909</v>
      </c>
      <c r="U213">
        <v>0.44825015911190091</v>
      </c>
      <c r="V213">
        <v>0.26839437308095287</v>
      </c>
      <c r="W213">
        <v>778</v>
      </c>
      <c r="X213">
        <f t="shared" si="26"/>
        <v>-126</v>
      </c>
      <c r="Y213">
        <v>1996</v>
      </c>
      <c r="Z213">
        <v>944.18187854608425</v>
      </c>
      <c r="AA213">
        <v>778</v>
      </c>
      <c r="AB213" s="9">
        <v>30.6</v>
      </c>
      <c r="AC213">
        <v>1.8</v>
      </c>
      <c r="AD213">
        <f t="shared" si="27"/>
        <v>55.080000000000005</v>
      </c>
    </row>
    <row r="214" spans="1:30" x14ac:dyDescent="0.6">
      <c r="A214">
        <v>2017</v>
      </c>
      <c r="B214">
        <v>8</v>
      </c>
      <c r="C214">
        <v>1</v>
      </c>
      <c r="D214">
        <f t="shared" si="25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6383.7</v>
      </c>
      <c r="M214" s="13">
        <f t="shared" si="23"/>
        <v>1085.229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6430.65</v>
      </c>
      <c r="O214" s="13">
        <f t="shared" si="24"/>
        <v>1093.2104999999999</v>
      </c>
      <c r="P214">
        <v>42558</v>
      </c>
      <c r="Q214">
        <v>42871</v>
      </c>
      <c r="R214">
        <v>0.89901743586131477</v>
      </c>
      <c r="S214">
        <v>0.1009825641386853</v>
      </c>
      <c r="T214">
        <v>0.53345295818370475</v>
      </c>
      <c r="U214">
        <v>0.46654704181629519</v>
      </c>
      <c r="V214">
        <v>0.112271138284192</v>
      </c>
      <c r="W214">
        <v>772</v>
      </c>
      <c r="X214">
        <f t="shared" si="26"/>
        <v>-6</v>
      </c>
      <c r="Y214">
        <v>1996</v>
      </c>
      <c r="Z214">
        <v>911.36926879116629</v>
      </c>
      <c r="AA214">
        <v>772</v>
      </c>
      <c r="AB214" s="9">
        <v>31</v>
      </c>
      <c r="AC214">
        <v>0</v>
      </c>
      <c r="AD214">
        <f t="shared" si="27"/>
        <v>0</v>
      </c>
    </row>
    <row r="215" spans="1:30" x14ac:dyDescent="0.6">
      <c r="A215">
        <v>2017</v>
      </c>
      <c r="B215">
        <v>8</v>
      </c>
      <c r="C215">
        <v>2</v>
      </c>
      <c r="D215">
        <f t="shared" si="25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6767.4</v>
      </c>
      <c r="M215" s="13">
        <f t="shared" si="23"/>
        <v>1150.4580000000001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6728.0999999999995</v>
      </c>
      <c r="O215" s="13">
        <f t="shared" si="24"/>
        <v>1143.777</v>
      </c>
      <c r="P215">
        <v>45116</v>
      </c>
      <c r="Q215">
        <v>44854</v>
      </c>
      <c r="R215">
        <v>0.86219791036323301</v>
      </c>
      <c r="S215">
        <v>0.13780208963676699</v>
      </c>
      <c r="T215">
        <v>0.49438520186504048</v>
      </c>
      <c r="U215">
        <v>0.50561479813495935</v>
      </c>
      <c r="V215">
        <v>0.1171210860525377</v>
      </c>
      <c r="W215">
        <v>745</v>
      </c>
      <c r="X215">
        <f t="shared" si="26"/>
        <v>-27</v>
      </c>
      <c r="Y215">
        <v>1996</v>
      </c>
      <c r="Z215">
        <v>819.02296483112832</v>
      </c>
      <c r="AA215">
        <v>745</v>
      </c>
      <c r="AB215" s="9">
        <v>29.6</v>
      </c>
      <c r="AC215">
        <v>0</v>
      </c>
      <c r="AD215">
        <f t="shared" si="27"/>
        <v>0</v>
      </c>
    </row>
    <row r="216" spans="1:30" x14ac:dyDescent="0.6">
      <c r="A216">
        <v>2017</v>
      </c>
      <c r="B216">
        <v>8</v>
      </c>
      <c r="C216">
        <v>3</v>
      </c>
      <c r="D216">
        <f t="shared" si="25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6275.8499999999995</v>
      </c>
      <c r="M216" s="13">
        <f t="shared" si="23"/>
        <v>1066.8944999999999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6454.05</v>
      </c>
      <c r="O216" s="13">
        <f t="shared" si="24"/>
        <v>1097.1885000000002</v>
      </c>
      <c r="P216">
        <v>41839</v>
      </c>
      <c r="Q216">
        <v>43027</v>
      </c>
      <c r="R216">
        <v>0.93059547585003066</v>
      </c>
      <c r="S216">
        <v>6.9404524149969338E-2</v>
      </c>
      <c r="T216">
        <v>0.52556638030398561</v>
      </c>
      <c r="U216">
        <v>0.47443361969601439</v>
      </c>
      <c r="V216">
        <v>0.19151233692308739</v>
      </c>
      <c r="W216">
        <v>798</v>
      </c>
      <c r="X216">
        <f t="shared" si="26"/>
        <v>53</v>
      </c>
      <c r="Y216">
        <v>1996</v>
      </c>
      <c r="Z216">
        <v>959.57843346039613</v>
      </c>
      <c r="AA216">
        <v>798</v>
      </c>
      <c r="AB216" s="9">
        <v>30.5</v>
      </c>
      <c r="AC216">
        <v>0</v>
      </c>
      <c r="AD216">
        <f t="shared" si="27"/>
        <v>0</v>
      </c>
    </row>
    <row r="217" spans="1:30" x14ac:dyDescent="0.6">
      <c r="A217">
        <v>2017</v>
      </c>
      <c r="B217">
        <v>8</v>
      </c>
      <c r="C217">
        <v>4</v>
      </c>
      <c r="D217">
        <f t="shared" si="25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3852.5</v>
      </c>
      <c r="M217" s="13">
        <f t="shared" si="23"/>
        <v>654.92500000000007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4572.2</v>
      </c>
      <c r="O217" s="13">
        <f t="shared" si="24"/>
        <v>777.274</v>
      </c>
      <c r="P217">
        <v>38525</v>
      </c>
      <c r="Q217">
        <v>45722</v>
      </c>
      <c r="R217">
        <v>0.88102032158185239</v>
      </c>
      <c r="S217">
        <v>0.11897967841814761</v>
      </c>
      <c r="T217">
        <v>0.47800733740536139</v>
      </c>
      <c r="U217">
        <v>0.52199266259463861</v>
      </c>
      <c r="V217">
        <v>0.1015108474963788</v>
      </c>
      <c r="W217">
        <v>815</v>
      </c>
      <c r="X217">
        <f t="shared" si="26"/>
        <v>17</v>
      </c>
      <c r="Y217">
        <v>1996</v>
      </c>
      <c r="Z217">
        <v>821.75713645219901</v>
      </c>
      <c r="AA217">
        <v>815</v>
      </c>
      <c r="AB217" s="9">
        <v>29.7</v>
      </c>
      <c r="AC217">
        <v>0</v>
      </c>
      <c r="AD217">
        <f t="shared" si="27"/>
        <v>0</v>
      </c>
    </row>
    <row r="218" spans="1:30" x14ac:dyDescent="0.6">
      <c r="A218">
        <v>2017</v>
      </c>
      <c r="B218">
        <v>8</v>
      </c>
      <c r="C218">
        <v>5</v>
      </c>
      <c r="D218">
        <f t="shared" si="25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3806.4</v>
      </c>
      <c r="M218" s="13">
        <f t="shared" si="23"/>
        <v>647.08800000000008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4644.5</v>
      </c>
      <c r="O218" s="13">
        <f t="shared" si="24"/>
        <v>789.56500000000005</v>
      </c>
      <c r="P218">
        <v>38064</v>
      </c>
      <c r="Q218">
        <v>46445</v>
      </c>
      <c r="R218">
        <v>0.91256593162685473</v>
      </c>
      <c r="S218">
        <v>8.7434068373145241E-2</v>
      </c>
      <c r="T218">
        <v>0.52259641326268125</v>
      </c>
      <c r="U218">
        <v>0.47740358673731881</v>
      </c>
      <c r="V218">
        <v>7.4139619532953532E-2</v>
      </c>
      <c r="W218">
        <v>770</v>
      </c>
      <c r="X218">
        <f t="shared" si="26"/>
        <v>-45</v>
      </c>
      <c r="Y218">
        <v>1996</v>
      </c>
      <c r="Z218">
        <v>1034.0677958421379</v>
      </c>
      <c r="AA218">
        <v>770</v>
      </c>
      <c r="AB218" s="9">
        <v>29.9</v>
      </c>
      <c r="AC218">
        <v>0</v>
      </c>
      <c r="AD218">
        <f t="shared" si="27"/>
        <v>0</v>
      </c>
    </row>
    <row r="219" spans="1:30" x14ac:dyDescent="0.6">
      <c r="A219">
        <v>2017</v>
      </c>
      <c r="B219">
        <v>8</v>
      </c>
      <c r="C219">
        <v>6</v>
      </c>
      <c r="D219">
        <f t="shared" si="25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4010.5</v>
      </c>
      <c r="M219" s="13">
        <f t="shared" si="23"/>
        <v>681.78500000000008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4612.8</v>
      </c>
      <c r="O219" s="13">
        <f t="shared" si="24"/>
        <v>784.17600000000004</v>
      </c>
      <c r="P219">
        <v>40105</v>
      </c>
      <c r="Q219">
        <v>46128</v>
      </c>
      <c r="R219">
        <v>0.86230094670363699</v>
      </c>
      <c r="S219">
        <v>0.13769905329636301</v>
      </c>
      <c r="T219">
        <v>0.47531595052145931</v>
      </c>
      <c r="U219">
        <v>0.52468404947854075</v>
      </c>
      <c r="V219">
        <v>9.9597427680058193E-2</v>
      </c>
      <c r="W219">
        <v>705</v>
      </c>
      <c r="X219">
        <f t="shared" si="26"/>
        <v>-65</v>
      </c>
      <c r="Y219">
        <v>1996</v>
      </c>
      <c r="Z219">
        <v>911.85736522790728</v>
      </c>
      <c r="AA219">
        <v>705</v>
      </c>
      <c r="AB219" s="9">
        <v>30.2</v>
      </c>
      <c r="AC219">
        <v>0</v>
      </c>
      <c r="AD219">
        <f t="shared" si="27"/>
        <v>0</v>
      </c>
    </row>
    <row r="220" spans="1:30" x14ac:dyDescent="0.6">
      <c r="A220">
        <v>2017</v>
      </c>
      <c r="B220">
        <v>8</v>
      </c>
      <c r="C220">
        <v>7</v>
      </c>
      <c r="D220">
        <f t="shared" si="25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6070.5</v>
      </c>
      <c r="M220" s="13">
        <f t="shared" si="23"/>
        <v>1031.9850000000001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5361.45</v>
      </c>
      <c r="O220" s="13">
        <f t="shared" si="24"/>
        <v>911.44650000000001</v>
      </c>
      <c r="P220">
        <v>40470</v>
      </c>
      <c r="Q220">
        <v>35743</v>
      </c>
      <c r="R220">
        <v>0.85972763682163011</v>
      </c>
      <c r="S220">
        <v>0.14027236317836991</v>
      </c>
      <c r="T220">
        <v>0.52174547041760611</v>
      </c>
      <c r="U220">
        <v>0.47825452958239389</v>
      </c>
      <c r="V220">
        <v>4.2084388158498277E-2</v>
      </c>
      <c r="W220">
        <v>762</v>
      </c>
      <c r="X220">
        <f t="shared" si="26"/>
        <v>57</v>
      </c>
      <c r="Y220">
        <v>1996</v>
      </c>
      <c r="Z220">
        <v>825.48367106482328</v>
      </c>
      <c r="AA220">
        <v>762</v>
      </c>
      <c r="AB220" s="9">
        <v>30.9</v>
      </c>
      <c r="AC220">
        <v>0</v>
      </c>
      <c r="AD220">
        <f t="shared" si="27"/>
        <v>0</v>
      </c>
    </row>
    <row r="221" spans="1:30" x14ac:dyDescent="0.6">
      <c r="A221">
        <v>2017</v>
      </c>
      <c r="B221">
        <v>8</v>
      </c>
      <c r="C221">
        <v>8</v>
      </c>
      <c r="D221">
        <f t="shared" si="25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5758.65</v>
      </c>
      <c r="M221" s="13">
        <f t="shared" si="23"/>
        <v>978.97050000000002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5808.5999999999995</v>
      </c>
      <c r="O221" s="13">
        <f t="shared" si="24"/>
        <v>987.46199999999999</v>
      </c>
      <c r="P221">
        <v>38391</v>
      </c>
      <c r="Q221">
        <v>38724</v>
      </c>
      <c r="R221">
        <v>0.89465685053249611</v>
      </c>
      <c r="S221">
        <v>0.10534314946750389</v>
      </c>
      <c r="T221">
        <v>0.51173191974894738</v>
      </c>
      <c r="U221">
        <v>0.48826808025105273</v>
      </c>
      <c r="V221">
        <v>7.380276473689569E-2</v>
      </c>
      <c r="W221">
        <v>962</v>
      </c>
      <c r="X221">
        <f t="shared" si="26"/>
        <v>200</v>
      </c>
      <c r="Y221">
        <v>1996</v>
      </c>
      <c r="Z221">
        <v>995.55748777254121</v>
      </c>
      <c r="AA221">
        <v>962</v>
      </c>
      <c r="AB221" s="9">
        <v>29.5</v>
      </c>
      <c r="AC221">
        <v>58.7</v>
      </c>
      <c r="AD221">
        <f t="shared" si="27"/>
        <v>1731.65</v>
      </c>
    </row>
    <row r="222" spans="1:30" x14ac:dyDescent="0.6">
      <c r="A222">
        <v>2017</v>
      </c>
      <c r="B222">
        <v>8</v>
      </c>
      <c r="C222">
        <v>9</v>
      </c>
      <c r="D222">
        <f t="shared" si="25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6235.8</v>
      </c>
      <c r="M222" s="13">
        <f t="shared" si="23"/>
        <v>1060.086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6347.8499999999995</v>
      </c>
      <c r="O222" s="13">
        <f t="shared" si="24"/>
        <v>1079.1344999999999</v>
      </c>
      <c r="P222">
        <v>41572</v>
      </c>
      <c r="Q222">
        <v>42319</v>
      </c>
      <c r="R222">
        <v>0.84304357806348329</v>
      </c>
      <c r="S222">
        <v>0.15695642193651679</v>
      </c>
      <c r="T222">
        <v>0.5512831484633659</v>
      </c>
      <c r="U222">
        <v>0.4487168515366341</v>
      </c>
      <c r="V222">
        <v>0.17002165021881629</v>
      </c>
      <c r="W222">
        <v>999</v>
      </c>
      <c r="X222">
        <f t="shared" si="26"/>
        <v>37</v>
      </c>
      <c r="Y222">
        <v>1996</v>
      </c>
      <c r="Z222">
        <v>1077.7300698519821</v>
      </c>
      <c r="AA222">
        <v>999</v>
      </c>
      <c r="AB222" s="9">
        <v>29.2</v>
      </c>
      <c r="AC222">
        <v>11.8</v>
      </c>
      <c r="AD222">
        <f t="shared" si="27"/>
        <v>344.56</v>
      </c>
    </row>
    <row r="223" spans="1:30" x14ac:dyDescent="0.6">
      <c r="A223">
        <v>2017</v>
      </c>
      <c r="B223">
        <v>8</v>
      </c>
      <c r="C223">
        <v>10</v>
      </c>
      <c r="D223">
        <f t="shared" si="25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6575.4</v>
      </c>
      <c r="M223" s="13">
        <f t="shared" si="23"/>
        <v>1117.818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6204.5999999999995</v>
      </c>
      <c r="O223" s="13">
        <f t="shared" si="24"/>
        <v>1054.7819999999999</v>
      </c>
      <c r="P223">
        <v>43836</v>
      </c>
      <c r="Q223">
        <v>41364</v>
      </c>
      <c r="R223">
        <v>0.93373470158560534</v>
      </c>
      <c r="S223">
        <v>6.6265298414394699E-2</v>
      </c>
      <c r="T223">
        <v>0.53177747412205867</v>
      </c>
      <c r="U223">
        <v>0.46822252587794128</v>
      </c>
      <c r="V223">
        <v>5.3225626986601313E-2</v>
      </c>
      <c r="W223">
        <v>940</v>
      </c>
      <c r="X223">
        <f t="shared" si="26"/>
        <v>-59</v>
      </c>
      <c r="Y223">
        <v>1996</v>
      </c>
      <c r="Z223">
        <v>988.46628200183579</v>
      </c>
      <c r="AA223">
        <v>940</v>
      </c>
      <c r="AB223" s="9">
        <v>28.7</v>
      </c>
      <c r="AC223">
        <v>0</v>
      </c>
      <c r="AD223">
        <f t="shared" si="27"/>
        <v>0</v>
      </c>
    </row>
    <row r="224" spans="1:30" x14ac:dyDescent="0.6">
      <c r="A224">
        <v>2017</v>
      </c>
      <c r="B224">
        <v>8</v>
      </c>
      <c r="C224">
        <v>11</v>
      </c>
      <c r="D224">
        <f t="shared" si="25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4691.6000000000004</v>
      </c>
      <c r="M224" s="13">
        <f t="shared" si="23"/>
        <v>797.57200000000012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4334.5</v>
      </c>
      <c r="O224" s="13">
        <f t="shared" si="24"/>
        <v>736.86500000000001</v>
      </c>
      <c r="P224">
        <v>46916</v>
      </c>
      <c r="Q224">
        <v>43345</v>
      </c>
      <c r="R224">
        <v>0.89912044025990079</v>
      </c>
      <c r="S224">
        <v>0.1008795597400992</v>
      </c>
      <c r="T224">
        <v>0.49889973067169219</v>
      </c>
      <c r="U224">
        <v>0.50110026932830776</v>
      </c>
      <c r="V224">
        <v>0.13042929556929031</v>
      </c>
      <c r="W224">
        <v>907</v>
      </c>
      <c r="X224">
        <f t="shared" si="26"/>
        <v>-33</v>
      </c>
      <c r="Y224">
        <v>1996</v>
      </c>
      <c r="Z224">
        <v>921.6287186103167</v>
      </c>
      <c r="AA224">
        <v>907</v>
      </c>
      <c r="AB224" s="9">
        <v>28.8</v>
      </c>
      <c r="AC224">
        <v>0</v>
      </c>
      <c r="AD224">
        <f t="shared" si="27"/>
        <v>0</v>
      </c>
    </row>
    <row r="225" spans="1:30" x14ac:dyDescent="0.6">
      <c r="A225">
        <v>2017</v>
      </c>
      <c r="B225">
        <v>8</v>
      </c>
      <c r="C225">
        <v>12</v>
      </c>
      <c r="D225">
        <f t="shared" si="25"/>
        <v>6</v>
      </c>
      <c r="E225" s="14" t="s">
        <v>76</v>
      </c>
      <c r="F225" s="14" t="s">
        <v>31</v>
      </c>
      <c r="G225" s="14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4">
        <f t="shared" si="21"/>
        <v>0</v>
      </c>
      <c r="I225" s="14">
        <f t="shared" si="22"/>
        <v>1</v>
      </c>
      <c r="J225" s="12"/>
      <c r="K225" s="12" t="s">
        <v>57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4704</v>
      </c>
      <c r="M225" s="13">
        <f t="shared" si="23"/>
        <v>799.68000000000006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4258.7</v>
      </c>
      <c r="O225" s="13">
        <f t="shared" si="24"/>
        <v>723.97900000000004</v>
      </c>
      <c r="P225">
        <v>47040</v>
      </c>
      <c r="Q225">
        <v>42587</v>
      </c>
      <c r="R225">
        <v>0.90741737662868294</v>
      </c>
      <c r="S225">
        <v>9.2582623371317091E-2</v>
      </c>
      <c r="T225">
        <v>0.53258092583756544</v>
      </c>
      <c r="U225">
        <v>0.46741907416243439</v>
      </c>
      <c r="V225">
        <v>9.9948161757034359E-2</v>
      </c>
      <c r="W225">
        <v>1085</v>
      </c>
      <c r="X225">
        <f t="shared" si="26"/>
        <v>178</v>
      </c>
      <c r="Y225">
        <v>1996</v>
      </c>
      <c r="Z225">
        <v>1096.8144932859809</v>
      </c>
      <c r="AA225">
        <v>1085</v>
      </c>
      <c r="AB225" s="9">
        <v>28.7</v>
      </c>
      <c r="AC225">
        <v>0</v>
      </c>
      <c r="AD225">
        <f t="shared" si="27"/>
        <v>0</v>
      </c>
    </row>
    <row r="226" spans="1:30" x14ac:dyDescent="0.6">
      <c r="A226">
        <v>2017</v>
      </c>
      <c r="B226">
        <v>8</v>
      </c>
      <c r="C226">
        <v>13</v>
      </c>
      <c r="D226">
        <f t="shared" si="25"/>
        <v>7</v>
      </c>
      <c r="E226" s="14" t="s">
        <v>76</v>
      </c>
      <c r="F226" s="14" t="s">
        <v>13</v>
      </c>
      <c r="G226" s="14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4">
        <f t="shared" si="21"/>
        <v>0</v>
      </c>
      <c r="I226" s="14">
        <f t="shared" si="22"/>
        <v>1</v>
      </c>
      <c r="J226" s="12"/>
      <c r="K226" s="12" t="s">
        <v>57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4487.6000000000004</v>
      </c>
      <c r="M226" s="13">
        <f t="shared" si="23"/>
        <v>762.89200000000017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4301.5</v>
      </c>
      <c r="O226" s="13">
        <f t="shared" si="24"/>
        <v>731.25500000000011</v>
      </c>
      <c r="P226">
        <v>44876</v>
      </c>
      <c r="Q226">
        <v>43015</v>
      </c>
      <c r="R226">
        <v>0.88993468462014957</v>
      </c>
      <c r="S226">
        <v>0.1100653153798505</v>
      </c>
      <c r="T226">
        <v>0.52151424044039074</v>
      </c>
      <c r="U226">
        <v>0.4784857595596092</v>
      </c>
      <c r="V226">
        <v>0.21912826345275371</v>
      </c>
      <c r="W226">
        <v>1154</v>
      </c>
      <c r="X226">
        <f t="shared" si="26"/>
        <v>69</v>
      </c>
      <c r="Y226">
        <v>1996</v>
      </c>
      <c r="Z226">
        <v>1099.1158092037581</v>
      </c>
      <c r="AA226">
        <v>1154</v>
      </c>
      <c r="AB226" s="9">
        <v>27.7</v>
      </c>
      <c r="AC226">
        <v>0.5</v>
      </c>
      <c r="AD226">
        <f t="shared" si="27"/>
        <v>13.85</v>
      </c>
    </row>
    <row r="227" spans="1:30" x14ac:dyDescent="0.6">
      <c r="A227">
        <v>2017</v>
      </c>
      <c r="B227">
        <v>8</v>
      </c>
      <c r="C227">
        <v>14</v>
      </c>
      <c r="D227">
        <f t="shared" si="25"/>
        <v>1</v>
      </c>
      <c r="E227" s="14" t="s">
        <v>76</v>
      </c>
      <c r="F227" s="14" t="s">
        <v>14</v>
      </c>
      <c r="G227" s="14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4">
        <f t="shared" si="21"/>
        <v>0</v>
      </c>
      <c r="I227" s="14">
        <f t="shared" si="22"/>
        <v>1</v>
      </c>
      <c r="J227" s="12"/>
      <c r="K227" s="12" t="s">
        <v>57</v>
      </c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4070.5</v>
      </c>
      <c r="M227" s="13">
        <f t="shared" si="23"/>
        <v>691.98500000000001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4542.8</v>
      </c>
      <c r="O227" s="13">
        <f t="shared" si="24"/>
        <v>772.27600000000007</v>
      </c>
      <c r="P227">
        <v>40705</v>
      </c>
      <c r="Q227">
        <v>45428</v>
      </c>
      <c r="R227">
        <v>0.87361984744907784</v>
      </c>
      <c r="S227">
        <v>0.12638015255092219</v>
      </c>
      <c r="T227">
        <v>0.55962599952789971</v>
      </c>
      <c r="U227">
        <v>0.44037400047210018</v>
      </c>
      <c r="V227">
        <v>0.33635949735662768</v>
      </c>
      <c r="W227">
        <v>1009</v>
      </c>
      <c r="X227">
        <f t="shared" si="26"/>
        <v>-145</v>
      </c>
      <c r="Y227">
        <v>1996</v>
      </c>
      <c r="Z227">
        <v>1123.353970324843</v>
      </c>
      <c r="AA227">
        <v>1009</v>
      </c>
      <c r="AB227" s="9">
        <v>28.7</v>
      </c>
      <c r="AC227">
        <v>50.9</v>
      </c>
      <c r="AD227">
        <f t="shared" si="27"/>
        <v>1460.83</v>
      </c>
    </row>
    <row r="228" spans="1:30" x14ac:dyDescent="0.6">
      <c r="A228">
        <v>2017</v>
      </c>
      <c r="B228">
        <v>8</v>
      </c>
      <c r="C228">
        <v>15</v>
      </c>
      <c r="D228">
        <f t="shared" si="25"/>
        <v>2</v>
      </c>
      <c r="E228" s="14" t="s">
        <v>76</v>
      </c>
      <c r="F228" s="14" t="s">
        <v>75</v>
      </c>
      <c r="G228" s="14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4">
        <f t="shared" si="21"/>
        <v>1</v>
      </c>
      <c r="I228" s="14">
        <f t="shared" si="22"/>
        <v>1</v>
      </c>
      <c r="J228" s="12" t="s">
        <v>66</v>
      </c>
      <c r="K228" s="12" t="s">
        <v>57</v>
      </c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4295.6000000000004</v>
      </c>
      <c r="M228" s="13">
        <f t="shared" si="23"/>
        <v>730.25200000000007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4555.2</v>
      </c>
      <c r="O228" s="13">
        <f t="shared" si="24"/>
        <v>774.38400000000001</v>
      </c>
      <c r="P228">
        <v>42956</v>
      </c>
      <c r="Q228">
        <v>45552</v>
      </c>
      <c r="R228">
        <v>0.9311887089472477</v>
      </c>
      <c r="S228">
        <v>6.8811291052752147E-2</v>
      </c>
      <c r="T228">
        <v>0.56497292122199871</v>
      </c>
      <c r="U228">
        <v>0.43502707877800117</v>
      </c>
      <c r="V228">
        <v>0.18160187212171711</v>
      </c>
      <c r="W228">
        <v>831</v>
      </c>
      <c r="X228">
        <f t="shared" si="26"/>
        <v>-178</v>
      </c>
      <c r="Y228">
        <v>1996</v>
      </c>
      <c r="Z228">
        <v>1029.483626806646</v>
      </c>
      <c r="AA228">
        <v>831</v>
      </c>
      <c r="AB228" s="9">
        <v>28.9</v>
      </c>
      <c r="AC228">
        <v>1.2</v>
      </c>
      <c r="AD228">
        <f t="shared" si="27"/>
        <v>34.68</v>
      </c>
    </row>
    <row r="229" spans="1:30" x14ac:dyDescent="0.6">
      <c r="A229">
        <v>2017</v>
      </c>
      <c r="B229">
        <v>8</v>
      </c>
      <c r="C229">
        <v>16</v>
      </c>
      <c r="D229">
        <f t="shared" si="25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21"/>
        <v>0</v>
      </c>
      <c r="I229">
        <f t="shared" si="22"/>
        <v>0</v>
      </c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6702.5999999999995</v>
      </c>
      <c r="M229" s="12">
        <f t="shared" si="23"/>
        <v>1139.442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6679.2</v>
      </c>
      <c r="O229" s="12">
        <f t="shared" si="24"/>
        <v>1135.4639999999999</v>
      </c>
      <c r="P229">
        <v>44684</v>
      </c>
      <c r="Q229">
        <v>44528</v>
      </c>
      <c r="R229">
        <v>0.83076617389596719</v>
      </c>
      <c r="S229">
        <v>0.16923382610403279</v>
      </c>
      <c r="T229">
        <v>0.49280208054904401</v>
      </c>
      <c r="U229">
        <v>0.50719791945095605</v>
      </c>
      <c r="V229">
        <v>0.18230218429076289</v>
      </c>
      <c r="W229">
        <v>807</v>
      </c>
      <c r="X229">
        <f t="shared" si="26"/>
        <v>-24</v>
      </c>
      <c r="Y229">
        <v>1996</v>
      </c>
      <c r="Z229">
        <v>820.83717406533083</v>
      </c>
      <c r="AA229">
        <v>807</v>
      </c>
      <c r="AB229" s="9">
        <v>28.3</v>
      </c>
      <c r="AC229">
        <v>0</v>
      </c>
      <c r="AD229">
        <f t="shared" si="27"/>
        <v>0</v>
      </c>
    </row>
    <row r="230" spans="1:30" x14ac:dyDescent="0.6">
      <c r="A230">
        <v>2017</v>
      </c>
      <c r="B230">
        <v>8</v>
      </c>
      <c r="C230">
        <v>17</v>
      </c>
      <c r="D230">
        <f t="shared" si="25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21"/>
        <v>0</v>
      </c>
      <c r="I230">
        <f t="shared" si="22"/>
        <v>0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6086.0999999999995</v>
      </c>
      <c r="M230" s="13">
        <f t="shared" si="23"/>
        <v>1034.6369999999999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6447</v>
      </c>
      <c r="O230" s="13">
        <f t="shared" si="24"/>
        <v>1095.99</v>
      </c>
      <c r="P230">
        <v>40574</v>
      </c>
      <c r="Q230">
        <v>42980</v>
      </c>
      <c r="R230">
        <v>0.92070329128582007</v>
      </c>
      <c r="S230">
        <v>7.9296708714179917E-2</v>
      </c>
      <c r="T230">
        <v>0.52216738976674359</v>
      </c>
      <c r="U230">
        <v>0.47783261023325652</v>
      </c>
      <c r="V230">
        <v>3.6722576963535793E-2</v>
      </c>
      <c r="W230">
        <v>970</v>
      </c>
      <c r="X230">
        <f t="shared" si="26"/>
        <v>163</v>
      </c>
      <c r="Y230">
        <v>1996</v>
      </c>
      <c r="Z230">
        <v>952.09344569003713</v>
      </c>
      <c r="AA230">
        <v>970</v>
      </c>
      <c r="AB230" s="9">
        <v>27.7</v>
      </c>
      <c r="AC230">
        <v>2.2999999999999998</v>
      </c>
      <c r="AD230">
        <f t="shared" si="27"/>
        <v>63.709999999999994</v>
      </c>
    </row>
    <row r="231" spans="1:30" x14ac:dyDescent="0.6">
      <c r="A231">
        <v>2017</v>
      </c>
      <c r="B231">
        <v>8</v>
      </c>
      <c r="C231">
        <v>18</v>
      </c>
      <c r="D231">
        <f t="shared" si="25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21"/>
        <v>0</v>
      </c>
      <c r="I231">
        <f t="shared" si="22"/>
        <v>0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3910.1000000000004</v>
      </c>
      <c r="M231" s="13">
        <f t="shared" si="23"/>
        <v>664.7170000000001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4465.3</v>
      </c>
      <c r="O231" s="13">
        <f t="shared" si="24"/>
        <v>759.10100000000011</v>
      </c>
      <c r="P231">
        <v>39101</v>
      </c>
      <c r="Q231">
        <v>44653</v>
      </c>
      <c r="R231">
        <v>0.88251768902398775</v>
      </c>
      <c r="S231">
        <v>0.11748231097601219</v>
      </c>
      <c r="T231">
        <v>0.48012317015782652</v>
      </c>
      <c r="U231">
        <v>0.51987682984217343</v>
      </c>
      <c r="V231">
        <v>8.6445828829341362E-2</v>
      </c>
      <c r="W231">
        <v>934</v>
      </c>
      <c r="X231">
        <f t="shared" si="26"/>
        <v>-36</v>
      </c>
      <c r="Y231">
        <v>1996</v>
      </c>
      <c r="Z231">
        <v>831.00339959473069</v>
      </c>
      <c r="AA231">
        <v>934</v>
      </c>
      <c r="AB231" s="9">
        <v>27.2</v>
      </c>
      <c r="AC231">
        <v>0</v>
      </c>
      <c r="AD231">
        <f t="shared" si="27"/>
        <v>0</v>
      </c>
    </row>
    <row r="232" spans="1:30" x14ac:dyDescent="0.6">
      <c r="A232">
        <v>2017</v>
      </c>
      <c r="B232">
        <v>8</v>
      </c>
      <c r="C232">
        <v>19</v>
      </c>
      <c r="D232">
        <f t="shared" si="25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4034.3</v>
      </c>
      <c r="M232" s="13">
        <f t="shared" si="23"/>
        <v>685.83100000000013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4533.8</v>
      </c>
      <c r="O232" s="13">
        <f t="shared" si="24"/>
        <v>770.74600000000009</v>
      </c>
      <c r="P232">
        <v>40343</v>
      </c>
      <c r="Q232">
        <v>45338</v>
      </c>
      <c r="R232">
        <v>0.91034751485468546</v>
      </c>
      <c r="S232">
        <v>8.9652485145314542E-2</v>
      </c>
      <c r="T232">
        <v>0.51451774557383056</v>
      </c>
      <c r="U232">
        <v>0.48548225442616938</v>
      </c>
      <c r="V232">
        <v>0.1098886555354911</v>
      </c>
      <c r="W232">
        <v>1206</v>
      </c>
      <c r="X232">
        <f t="shared" si="26"/>
        <v>272</v>
      </c>
      <c r="Y232">
        <v>1996</v>
      </c>
      <c r="Z232">
        <v>1016.833983501959</v>
      </c>
      <c r="AA232">
        <v>1206</v>
      </c>
      <c r="AB232" s="9">
        <v>27.6</v>
      </c>
      <c r="AC232">
        <v>2.9</v>
      </c>
      <c r="AD232">
        <f t="shared" si="27"/>
        <v>80.040000000000006</v>
      </c>
    </row>
    <row r="233" spans="1:30" x14ac:dyDescent="0.6">
      <c r="A233">
        <v>2017</v>
      </c>
      <c r="B233">
        <v>8</v>
      </c>
      <c r="C233">
        <v>20</v>
      </c>
      <c r="D233">
        <f t="shared" si="25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4553.3</v>
      </c>
      <c r="M233" s="13">
        <f t="shared" si="23"/>
        <v>774.06100000000004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4525.3</v>
      </c>
      <c r="O233" s="13">
        <f t="shared" si="24"/>
        <v>769.30100000000004</v>
      </c>
      <c r="P233">
        <v>45533</v>
      </c>
      <c r="Q233">
        <v>45253</v>
      </c>
      <c r="R233">
        <v>0.88211577282844744</v>
      </c>
      <c r="S233">
        <v>0.1178842271715526</v>
      </c>
      <c r="T233">
        <v>0.49198437701101072</v>
      </c>
      <c r="U233">
        <v>0.50801562298898928</v>
      </c>
      <c r="V233">
        <v>0.26515552633656569</v>
      </c>
      <c r="W233">
        <v>1339</v>
      </c>
      <c r="X233">
        <f t="shared" si="26"/>
        <v>133</v>
      </c>
      <c r="Y233">
        <v>1996</v>
      </c>
      <c r="Z233">
        <v>995.89247064796371</v>
      </c>
      <c r="AA233">
        <v>1339</v>
      </c>
      <c r="AB233" s="9">
        <v>28.9</v>
      </c>
      <c r="AC233">
        <v>3.1</v>
      </c>
      <c r="AD233">
        <f t="shared" si="27"/>
        <v>89.59</v>
      </c>
    </row>
    <row r="234" spans="1:30" x14ac:dyDescent="0.6">
      <c r="A234">
        <v>2017</v>
      </c>
      <c r="B234">
        <v>8</v>
      </c>
      <c r="C234">
        <v>21</v>
      </c>
      <c r="D234">
        <f t="shared" si="25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6775.2</v>
      </c>
      <c r="M234" s="13">
        <f t="shared" si="23"/>
        <v>1151.7840000000001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6152.25</v>
      </c>
      <c r="O234" s="13">
        <f t="shared" si="24"/>
        <v>1045.8825000000002</v>
      </c>
      <c r="P234">
        <v>45168</v>
      </c>
      <c r="Q234">
        <v>41015</v>
      </c>
      <c r="R234">
        <v>0.89783139064480622</v>
      </c>
      <c r="S234">
        <v>0.1021686093551938</v>
      </c>
      <c r="T234">
        <v>0.51616249628842592</v>
      </c>
      <c r="U234">
        <v>0.48383750371157402</v>
      </c>
      <c r="V234">
        <v>0.33417402720986222</v>
      </c>
      <c r="W234">
        <v>967</v>
      </c>
      <c r="X234">
        <f t="shared" si="26"/>
        <v>-372</v>
      </c>
      <c r="Y234">
        <v>1996</v>
      </c>
      <c r="Z234">
        <v>884.78910210681227</v>
      </c>
      <c r="AA234">
        <v>967</v>
      </c>
      <c r="AB234" s="9">
        <v>28</v>
      </c>
      <c r="AC234">
        <v>27.4</v>
      </c>
      <c r="AD234">
        <f t="shared" si="27"/>
        <v>767.19999999999993</v>
      </c>
    </row>
    <row r="235" spans="1:30" x14ac:dyDescent="0.6">
      <c r="A235">
        <v>2017</v>
      </c>
      <c r="B235">
        <v>8</v>
      </c>
      <c r="C235">
        <v>22</v>
      </c>
      <c r="D235">
        <f t="shared" si="25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6496.8</v>
      </c>
      <c r="M235" s="13">
        <f t="shared" si="23"/>
        <v>1104.4560000000001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6080.4</v>
      </c>
      <c r="O235" s="13">
        <f t="shared" si="24"/>
        <v>1033.6680000000001</v>
      </c>
      <c r="P235">
        <v>43312</v>
      </c>
      <c r="Q235">
        <v>40536</v>
      </c>
      <c r="R235">
        <v>0.91693362248328292</v>
      </c>
      <c r="S235">
        <v>8.3066377516717069E-2</v>
      </c>
      <c r="T235">
        <v>0.54466821769743923</v>
      </c>
      <c r="U235">
        <v>0.45533178230256077</v>
      </c>
      <c r="V235">
        <v>0.1636934028684667</v>
      </c>
      <c r="W235">
        <v>1108</v>
      </c>
      <c r="X235">
        <f t="shared" si="26"/>
        <v>141</v>
      </c>
      <c r="Y235">
        <v>1996</v>
      </c>
      <c r="Z235">
        <v>952.85683481838987</v>
      </c>
      <c r="AA235">
        <v>1108</v>
      </c>
      <c r="AB235" s="9">
        <v>30</v>
      </c>
      <c r="AC235">
        <v>0.1</v>
      </c>
      <c r="AD235">
        <f t="shared" si="27"/>
        <v>3</v>
      </c>
    </row>
    <row r="236" spans="1:30" x14ac:dyDescent="0.6">
      <c r="A236">
        <v>2017</v>
      </c>
      <c r="B236">
        <v>8</v>
      </c>
      <c r="C236">
        <v>23</v>
      </c>
      <c r="D236">
        <f t="shared" si="25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6747</v>
      </c>
      <c r="M236" s="13">
        <f t="shared" si="23"/>
        <v>1146.99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6513.9</v>
      </c>
      <c r="O236" s="13">
        <f t="shared" si="24"/>
        <v>1107.3630000000001</v>
      </c>
      <c r="P236">
        <v>44980</v>
      </c>
      <c r="Q236">
        <v>43426</v>
      </c>
      <c r="R236">
        <v>0.88792014864211999</v>
      </c>
      <c r="S236">
        <v>0.11207985135788</v>
      </c>
      <c r="T236">
        <v>0.51841747010798322</v>
      </c>
      <c r="U236">
        <v>0.48158252989201678</v>
      </c>
      <c r="V236">
        <v>0.19458559378732121</v>
      </c>
      <c r="W236">
        <v>1100</v>
      </c>
      <c r="X236">
        <f t="shared" si="26"/>
        <v>-8</v>
      </c>
      <c r="Y236">
        <v>1996</v>
      </c>
      <c r="Z236">
        <v>906.72694739385611</v>
      </c>
      <c r="AA236">
        <v>1100</v>
      </c>
      <c r="AB236" s="9">
        <v>30.7</v>
      </c>
      <c r="AC236">
        <v>0</v>
      </c>
      <c r="AD236">
        <f t="shared" si="27"/>
        <v>0</v>
      </c>
    </row>
    <row r="237" spans="1:30" x14ac:dyDescent="0.6">
      <c r="A237">
        <v>2017</v>
      </c>
      <c r="B237">
        <v>8</v>
      </c>
      <c r="C237">
        <v>24</v>
      </c>
      <c r="D237">
        <f t="shared" si="25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6629.8499999999995</v>
      </c>
      <c r="M237" s="13">
        <f t="shared" si="23"/>
        <v>1127.0744999999999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6752.4</v>
      </c>
      <c r="O237" s="13">
        <f t="shared" si="24"/>
        <v>1147.9080000000001</v>
      </c>
      <c r="P237">
        <v>44199</v>
      </c>
      <c r="Q237">
        <v>45016</v>
      </c>
      <c r="R237">
        <v>0.95299331503232565</v>
      </c>
      <c r="S237">
        <v>4.700668496767433E-2</v>
      </c>
      <c r="T237">
        <v>0.54443501600583843</v>
      </c>
      <c r="U237">
        <v>0.45556498399416151</v>
      </c>
      <c r="V237">
        <v>0.2333216641410675</v>
      </c>
      <c r="W237">
        <v>1014</v>
      </c>
      <c r="X237">
        <f t="shared" si="26"/>
        <v>-86</v>
      </c>
      <c r="Y237">
        <v>1996</v>
      </c>
      <c r="Z237">
        <v>1034.328350559786</v>
      </c>
      <c r="AA237">
        <v>1014</v>
      </c>
      <c r="AB237" s="9">
        <v>31.5</v>
      </c>
      <c r="AC237">
        <v>0</v>
      </c>
      <c r="AD237">
        <f t="shared" si="27"/>
        <v>0</v>
      </c>
    </row>
    <row r="238" spans="1:30" x14ac:dyDescent="0.6">
      <c r="A238">
        <v>2017</v>
      </c>
      <c r="B238">
        <v>8</v>
      </c>
      <c r="C238">
        <v>25</v>
      </c>
      <c r="D238">
        <f t="shared" si="25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4229.5</v>
      </c>
      <c r="M238" s="13">
        <f t="shared" si="23"/>
        <v>719.0150000000001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4569</v>
      </c>
      <c r="O238" s="13">
        <f t="shared" si="24"/>
        <v>776.73</v>
      </c>
      <c r="P238">
        <v>42295</v>
      </c>
      <c r="Q238">
        <v>45690</v>
      </c>
      <c r="R238">
        <v>0.81939753725307507</v>
      </c>
      <c r="S238">
        <v>0.1806024627469249</v>
      </c>
      <c r="T238">
        <v>0.46357839303946857</v>
      </c>
      <c r="U238">
        <v>0.53642160696053143</v>
      </c>
      <c r="V238">
        <v>0.1608242683057923</v>
      </c>
      <c r="W238">
        <v>926</v>
      </c>
      <c r="X238">
        <f t="shared" si="26"/>
        <v>-88</v>
      </c>
      <c r="Y238">
        <v>1996</v>
      </c>
      <c r="Z238">
        <v>794.57229352496449</v>
      </c>
      <c r="AA238">
        <v>926</v>
      </c>
      <c r="AB238" s="9">
        <v>29.6</v>
      </c>
      <c r="AC238">
        <v>0.6</v>
      </c>
      <c r="AD238">
        <f t="shared" si="27"/>
        <v>17.760000000000002</v>
      </c>
    </row>
    <row r="239" spans="1:30" x14ac:dyDescent="0.6">
      <c r="A239">
        <v>2017</v>
      </c>
      <c r="B239">
        <v>8</v>
      </c>
      <c r="C239">
        <v>26</v>
      </c>
      <c r="D239">
        <f t="shared" si="25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4508.9000000000005</v>
      </c>
      <c r="M239" s="13">
        <f t="shared" si="23"/>
        <v>766.51300000000015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4703.4000000000005</v>
      </c>
      <c r="O239" s="13">
        <f t="shared" si="24"/>
        <v>799.5780000000002</v>
      </c>
      <c r="P239">
        <v>45089</v>
      </c>
      <c r="Q239">
        <v>47034</v>
      </c>
      <c r="R239">
        <v>0.92995568052874134</v>
      </c>
      <c r="S239">
        <v>7.0044319471258665E-2</v>
      </c>
      <c r="T239">
        <v>0.5281274519884509</v>
      </c>
      <c r="U239">
        <v>0.47187254801154899</v>
      </c>
      <c r="V239">
        <v>0.12724917160478011</v>
      </c>
      <c r="W239">
        <v>1255</v>
      </c>
      <c r="X239">
        <f t="shared" si="26"/>
        <v>329</v>
      </c>
      <c r="Y239">
        <v>1996</v>
      </c>
      <c r="Z239">
        <v>1069.220317813275</v>
      </c>
      <c r="AA239">
        <v>1255</v>
      </c>
      <c r="AB239" s="9">
        <v>27.2</v>
      </c>
      <c r="AC239">
        <v>0</v>
      </c>
      <c r="AD239">
        <f t="shared" si="27"/>
        <v>0</v>
      </c>
    </row>
    <row r="240" spans="1:30" x14ac:dyDescent="0.6">
      <c r="A240">
        <v>2017</v>
      </c>
      <c r="B240">
        <v>8</v>
      </c>
      <c r="C240">
        <v>27</v>
      </c>
      <c r="D240">
        <f t="shared" si="25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4722.6000000000004</v>
      </c>
      <c r="M240" s="13">
        <f t="shared" si="23"/>
        <v>802.8420000000001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4692</v>
      </c>
      <c r="O240" s="13">
        <f t="shared" si="24"/>
        <v>797.6400000000001</v>
      </c>
      <c r="P240">
        <v>47226</v>
      </c>
      <c r="Q240">
        <v>46920</v>
      </c>
      <c r="R240">
        <v>0.91231611129548962</v>
      </c>
      <c r="S240">
        <v>8.7683888704510424E-2</v>
      </c>
      <c r="T240">
        <v>0.52757629761899205</v>
      </c>
      <c r="U240">
        <v>0.47242370238100789</v>
      </c>
      <c r="V240">
        <v>0.13004277518313681</v>
      </c>
      <c r="W240">
        <v>1153</v>
      </c>
      <c r="X240">
        <f t="shared" si="26"/>
        <v>-102</v>
      </c>
      <c r="Y240">
        <v>1996</v>
      </c>
      <c r="Z240">
        <v>1123.3882215688409</v>
      </c>
      <c r="AA240">
        <v>1153</v>
      </c>
      <c r="AB240" s="9">
        <v>26.6</v>
      </c>
      <c r="AC240">
        <v>0</v>
      </c>
      <c r="AD240">
        <f t="shared" si="27"/>
        <v>0</v>
      </c>
    </row>
    <row r="241" spans="1:30" x14ac:dyDescent="0.6">
      <c r="A241">
        <v>2017</v>
      </c>
      <c r="B241">
        <v>8</v>
      </c>
      <c r="C241">
        <v>28</v>
      </c>
      <c r="D241">
        <f t="shared" si="25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6678.9</v>
      </c>
      <c r="M241" s="13">
        <f t="shared" si="23"/>
        <v>1135.413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6682.05</v>
      </c>
      <c r="O241" s="13">
        <f t="shared" si="24"/>
        <v>1135.9485000000002</v>
      </c>
      <c r="P241">
        <v>44526</v>
      </c>
      <c r="Q241">
        <v>44547</v>
      </c>
      <c r="R241">
        <v>0.89813776100854326</v>
      </c>
      <c r="S241">
        <v>0.10186223899145661</v>
      </c>
      <c r="T241">
        <v>0.50062409333658442</v>
      </c>
      <c r="U241">
        <v>0.49937590666341558</v>
      </c>
      <c r="V241">
        <v>0.13402221685254029</v>
      </c>
      <c r="W241">
        <v>903</v>
      </c>
      <c r="X241">
        <f t="shared" si="26"/>
        <v>-250</v>
      </c>
      <c r="Y241">
        <v>1996</v>
      </c>
      <c r="Z241">
        <v>740.48797886136208</v>
      </c>
      <c r="AA241">
        <v>903</v>
      </c>
      <c r="AB241" s="9">
        <v>28.8</v>
      </c>
      <c r="AC241">
        <v>0</v>
      </c>
      <c r="AD241">
        <f t="shared" si="27"/>
        <v>0</v>
      </c>
    </row>
    <row r="242" spans="1:30" x14ac:dyDescent="0.6">
      <c r="A242">
        <v>2017</v>
      </c>
      <c r="B242">
        <v>8</v>
      </c>
      <c r="C242">
        <v>29</v>
      </c>
      <c r="D242">
        <f t="shared" si="25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6188.4</v>
      </c>
      <c r="M242" s="13">
        <f t="shared" si="23"/>
        <v>1052.028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6449.25</v>
      </c>
      <c r="O242" s="13">
        <f t="shared" si="24"/>
        <v>1096.3725000000002</v>
      </c>
      <c r="P242">
        <v>41256</v>
      </c>
      <c r="Q242">
        <v>42995</v>
      </c>
      <c r="R242">
        <v>0.91043078374086306</v>
      </c>
      <c r="S242">
        <v>8.9569216259137011E-2</v>
      </c>
      <c r="T242">
        <v>0.55295111206092651</v>
      </c>
      <c r="U242">
        <v>0.44704888793907349</v>
      </c>
      <c r="V242">
        <v>3.1094673770691139E-2</v>
      </c>
      <c r="W242">
        <v>1088</v>
      </c>
      <c r="X242">
        <f t="shared" si="26"/>
        <v>185</v>
      </c>
      <c r="Y242">
        <v>1996</v>
      </c>
      <c r="Z242">
        <v>981.66048424663518</v>
      </c>
      <c r="AA242">
        <v>1088</v>
      </c>
      <c r="AB242" s="9">
        <v>26.6</v>
      </c>
      <c r="AC242">
        <v>0</v>
      </c>
      <c r="AD242">
        <f t="shared" si="27"/>
        <v>0</v>
      </c>
    </row>
    <row r="243" spans="1:30" x14ac:dyDescent="0.6">
      <c r="A243">
        <v>2017</v>
      </c>
      <c r="B243">
        <v>8</v>
      </c>
      <c r="C243">
        <v>30</v>
      </c>
      <c r="D243">
        <f t="shared" si="25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5994.5999999999995</v>
      </c>
      <c r="M243" s="13">
        <f t="shared" si="23"/>
        <v>1019.082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6747.45</v>
      </c>
      <c r="O243" s="13">
        <f t="shared" si="24"/>
        <v>1147.0665000000001</v>
      </c>
      <c r="P243">
        <v>39964</v>
      </c>
      <c r="Q243">
        <v>44983</v>
      </c>
      <c r="R243">
        <v>0.85120986831381729</v>
      </c>
      <c r="S243">
        <v>0.14879013168618269</v>
      </c>
      <c r="T243">
        <v>0.51184249970973539</v>
      </c>
      <c r="U243">
        <v>0.48815750029026461</v>
      </c>
      <c r="V243">
        <v>5.8653757825029143E-2</v>
      </c>
      <c r="W243">
        <v>1025</v>
      </c>
      <c r="X243">
        <f t="shared" si="26"/>
        <v>-63</v>
      </c>
      <c r="Y243">
        <v>1996</v>
      </c>
      <c r="Z243">
        <v>877.58524540206542</v>
      </c>
      <c r="AA243">
        <v>1025</v>
      </c>
      <c r="AB243" s="9">
        <v>24.2</v>
      </c>
      <c r="AC243">
        <v>0</v>
      </c>
      <c r="AD243">
        <f t="shared" si="27"/>
        <v>0</v>
      </c>
    </row>
    <row r="244" spans="1:30" x14ac:dyDescent="0.6">
      <c r="A244">
        <v>2017</v>
      </c>
      <c r="B244">
        <v>8</v>
      </c>
      <c r="C244">
        <v>31</v>
      </c>
      <c r="D244">
        <f t="shared" si="25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6248.55</v>
      </c>
      <c r="M244" s="13">
        <f t="shared" si="23"/>
        <v>1062.2535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6792.75</v>
      </c>
      <c r="O244" s="13">
        <f t="shared" si="24"/>
        <v>1154.7675000000002</v>
      </c>
      <c r="P244">
        <v>41657</v>
      </c>
      <c r="Q244">
        <v>45285</v>
      </c>
      <c r="R244">
        <v>0.93613846381489429</v>
      </c>
      <c r="S244">
        <v>6.386153618510558E-2</v>
      </c>
      <c r="T244">
        <v>0.51018100324922722</v>
      </c>
      <c r="U244">
        <v>0.48981899675077278</v>
      </c>
      <c r="V244">
        <v>0.14090657654494021</v>
      </c>
      <c r="W244">
        <v>906</v>
      </c>
      <c r="X244">
        <f t="shared" si="26"/>
        <v>-119</v>
      </c>
      <c r="Y244">
        <v>1996</v>
      </c>
      <c r="Z244">
        <v>895.58804453328605</v>
      </c>
      <c r="AA244">
        <v>906</v>
      </c>
      <c r="AB244" s="9">
        <v>24.3</v>
      </c>
      <c r="AC244">
        <v>0</v>
      </c>
      <c r="AD244">
        <f t="shared" si="27"/>
        <v>0</v>
      </c>
    </row>
    <row r="245" spans="1:30" x14ac:dyDescent="0.6">
      <c r="A245">
        <v>2017</v>
      </c>
      <c r="B245">
        <v>9</v>
      </c>
      <c r="C245">
        <v>1</v>
      </c>
      <c r="D245">
        <f t="shared" si="25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4425.8</v>
      </c>
      <c r="M245" s="13">
        <f t="shared" si="23"/>
        <v>752.38600000000008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4378.7</v>
      </c>
      <c r="O245" s="13">
        <f t="shared" si="24"/>
        <v>744.37900000000002</v>
      </c>
      <c r="P245">
        <v>44258</v>
      </c>
      <c r="Q245">
        <v>43787</v>
      </c>
      <c r="R245">
        <v>0.91828968703334823</v>
      </c>
      <c r="S245">
        <v>8.171031296665171E-2</v>
      </c>
      <c r="T245">
        <v>0.4827140067505179</v>
      </c>
      <c r="U245">
        <v>0.5172859932494821</v>
      </c>
      <c r="V245">
        <v>0.19372570137022471</v>
      </c>
      <c r="W245">
        <v>999</v>
      </c>
      <c r="X245">
        <f t="shared" si="26"/>
        <v>93</v>
      </c>
      <c r="Y245">
        <v>1996</v>
      </c>
      <c r="Z245">
        <v>844.0760857381614</v>
      </c>
      <c r="AA245">
        <v>999</v>
      </c>
      <c r="AB245" s="9">
        <v>25.1</v>
      </c>
      <c r="AC245">
        <v>0</v>
      </c>
      <c r="AD245">
        <f t="shared" si="27"/>
        <v>0</v>
      </c>
    </row>
    <row r="246" spans="1:30" x14ac:dyDescent="0.6">
      <c r="A246">
        <v>2017</v>
      </c>
      <c r="B246">
        <v>9</v>
      </c>
      <c r="C246">
        <v>2</v>
      </c>
      <c r="D246">
        <f t="shared" si="25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4552.1000000000004</v>
      </c>
      <c r="M246" s="13">
        <f t="shared" si="23"/>
        <v>773.85700000000008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4232.4000000000005</v>
      </c>
      <c r="O246" s="13">
        <f t="shared" si="24"/>
        <v>719.50800000000015</v>
      </c>
      <c r="P246">
        <v>45521</v>
      </c>
      <c r="Q246">
        <v>42324</v>
      </c>
      <c r="R246">
        <v>0.86166452455963949</v>
      </c>
      <c r="S246">
        <v>0.13833547544036051</v>
      </c>
      <c r="T246">
        <v>0.49579643940067558</v>
      </c>
      <c r="U246">
        <v>0.50420356059932436</v>
      </c>
      <c r="V246">
        <v>0.1501894443885545</v>
      </c>
      <c r="W246">
        <v>1485</v>
      </c>
      <c r="X246">
        <f t="shared" si="26"/>
        <v>486</v>
      </c>
      <c r="Y246">
        <v>1996</v>
      </c>
      <c r="Z246">
        <v>961.72979220137915</v>
      </c>
      <c r="AA246">
        <v>1485</v>
      </c>
      <c r="AB246" s="9">
        <v>23.5</v>
      </c>
      <c r="AC246">
        <v>0</v>
      </c>
      <c r="AD246">
        <f t="shared" si="27"/>
        <v>0</v>
      </c>
    </row>
    <row r="247" spans="1:30" x14ac:dyDescent="0.6">
      <c r="A247">
        <v>2017</v>
      </c>
      <c r="B247">
        <v>9</v>
      </c>
      <c r="C247">
        <v>3</v>
      </c>
      <c r="D247">
        <f t="shared" si="25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4734.7</v>
      </c>
      <c r="M247" s="13">
        <f t="shared" si="23"/>
        <v>804.899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4670</v>
      </c>
      <c r="O247" s="13">
        <f t="shared" si="24"/>
        <v>793.90000000000009</v>
      </c>
      <c r="P247">
        <v>47347</v>
      </c>
      <c r="Q247">
        <v>46700</v>
      </c>
      <c r="R247">
        <v>0.89416555980386947</v>
      </c>
      <c r="S247">
        <v>0.1058344401961305</v>
      </c>
      <c r="T247">
        <v>0.51294774199315651</v>
      </c>
      <c r="U247">
        <v>0.48705225800684337</v>
      </c>
      <c r="V247">
        <v>0.13357221261483879</v>
      </c>
      <c r="W247">
        <v>1292</v>
      </c>
      <c r="X247">
        <f t="shared" si="26"/>
        <v>-193</v>
      </c>
      <c r="Y247">
        <v>1996</v>
      </c>
      <c r="Z247">
        <v>1070.694039016277</v>
      </c>
      <c r="AA247">
        <v>1292</v>
      </c>
      <c r="AB247" s="9">
        <v>24.4</v>
      </c>
      <c r="AC247">
        <v>0</v>
      </c>
      <c r="AD247">
        <f t="shared" si="27"/>
        <v>0</v>
      </c>
    </row>
    <row r="248" spans="1:30" x14ac:dyDescent="0.6">
      <c r="A248">
        <v>2017</v>
      </c>
      <c r="B248">
        <v>9</v>
      </c>
      <c r="C248">
        <v>4</v>
      </c>
      <c r="D248">
        <f t="shared" si="25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6781.8</v>
      </c>
      <c r="M248" s="13">
        <f t="shared" si="23"/>
        <v>1152.9060000000002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6660.75</v>
      </c>
      <c r="O248" s="13">
        <f t="shared" si="24"/>
        <v>1132.3275000000001</v>
      </c>
      <c r="P248">
        <v>45212</v>
      </c>
      <c r="Q248">
        <v>44405</v>
      </c>
      <c r="R248">
        <v>0.89276600668656647</v>
      </c>
      <c r="S248">
        <v>0.1072339933134334</v>
      </c>
      <c r="T248">
        <v>0.51067990980007416</v>
      </c>
      <c r="U248">
        <v>0.48932009019992578</v>
      </c>
      <c r="V248">
        <v>0.1675706849557424</v>
      </c>
      <c r="W248">
        <v>921</v>
      </c>
      <c r="X248">
        <f t="shared" si="26"/>
        <v>-371</v>
      </c>
      <c r="Y248">
        <v>1996</v>
      </c>
      <c r="Z248">
        <v>791.9690483321242</v>
      </c>
      <c r="AA248">
        <v>921</v>
      </c>
      <c r="AB248" s="9">
        <v>24.5</v>
      </c>
      <c r="AC248">
        <v>3.2</v>
      </c>
      <c r="AD248">
        <f t="shared" si="27"/>
        <v>78.400000000000006</v>
      </c>
    </row>
    <row r="249" spans="1:30" x14ac:dyDescent="0.6">
      <c r="A249">
        <v>2017</v>
      </c>
      <c r="B249">
        <v>9</v>
      </c>
      <c r="C249">
        <v>5</v>
      </c>
      <c r="D249">
        <f t="shared" si="25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6204.45</v>
      </c>
      <c r="M249" s="13">
        <f t="shared" si="23"/>
        <v>1054.7565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6151.65</v>
      </c>
      <c r="O249" s="13">
        <f t="shared" si="24"/>
        <v>1045.7805000000001</v>
      </c>
      <c r="P249">
        <v>41363</v>
      </c>
      <c r="Q249">
        <v>41011</v>
      </c>
      <c r="R249">
        <v>0.88726057066078234</v>
      </c>
      <c r="S249">
        <v>0.1127394293392177</v>
      </c>
      <c r="T249">
        <v>0.52963367393696348</v>
      </c>
      <c r="U249">
        <v>0.47036632606303652</v>
      </c>
      <c r="V249">
        <v>9.2573382499853085E-2</v>
      </c>
      <c r="W249">
        <v>1070</v>
      </c>
      <c r="X249">
        <f t="shared" si="26"/>
        <v>149</v>
      </c>
      <c r="Y249">
        <v>1996</v>
      </c>
      <c r="Z249">
        <v>902.09204997830352</v>
      </c>
      <c r="AA249">
        <v>1070</v>
      </c>
      <c r="AB249" s="9">
        <v>25.9</v>
      </c>
      <c r="AC249">
        <v>2.2000000000000002</v>
      </c>
      <c r="AD249">
        <f t="shared" si="27"/>
        <v>56.980000000000004</v>
      </c>
    </row>
    <row r="250" spans="1:30" x14ac:dyDescent="0.6">
      <c r="A250">
        <v>2017</v>
      </c>
      <c r="B250">
        <v>9</v>
      </c>
      <c r="C250">
        <v>6</v>
      </c>
      <c r="D250">
        <f t="shared" si="25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6505.95</v>
      </c>
      <c r="M250" s="13">
        <f t="shared" si="23"/>
        <v>1106.0115000000001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6103.8</v>
      </c>
      <c r="O250" s="13">
        <f t="shared" si="24"/>
        <v>1037.6460000000002</v>
      </c>
      <c r="P250">
        <v>43373</v>
      </c>
      <c r="Q250">
        <v>40692</v>
      </c>
      <c r="R250">
        <v>0.86175264251937089</v>
      </c>
      <c r="S250">
        <v>0.13824735748062911</v>
      </c>
      <c r="T250">
        <v>0.5057977279646716</v>
      </c>
      <c r="U250">
        <v>0.49420227203532829</v>
      </c>
      <c r="V250">
        <v>6.7289399091596702E-2</v>
      </c>
      <c r="W250">
        <v>1158</v>
      </c>
      <c r="X250">
        <f t="shared" si="26"/>
        <v>88</v>
      </c>
      <c r="Y250">
        <v>1996</v>
      </c>
      <c r="Z250">
        <v>917.67617982220361</v>
      </c>
      <c r="AA250">
        <v>1158</v>
      </c>
      <c r="AB250" s="9">
        <v>27.9</v>
      </c>
      <c r="AC250">
        <v>19.7</v>
      </c>
      <c r="AD250">
        <f t="shared" si="27"/>
        <v>549.63</v>
      </c>
    </row>
    <row r="251" spans="1:30" x14ac:dyDescent="0.6">
      <c r="A251">
        <v>2017</v>
      </c>
      <c r="B251">
        <v>9</v>
      </c>
      <c r="C251">
        <v>7</v>
      </c>
      <c r="D251">
        <f t="shared" si="25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6909</v>
      </c>
      <c r="M251" s="13">
        <f t="shared" si="23"/>
        <v>1174.53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6752.8499999999995</v>
      </c>
      <c r="O251" s="13">
        <f t="shared" si="24"/>
        <v>1147.9845</v>
      </c>
      <c r="P251">
        <v>46060</v>
      </c>
      <c r="Q251">
        <v>45019</v>
      </c>
      <c r="R251">
        <v>0.91884619529244016</v>
      </c>
      <c r="S251">
        <v>8.1153804707559826E-2</v>
      </c>
      <c r="T251">
        <v>0.53181771267511968</v>
      </c>
      <c r="U251">
        <v>0.46818228732488038</v>
      </c>
      <c r="V251">
        <v>0.19657986396308469</v>
      </c>
      <c r="W251">
        <v>1172</v>
      </c>
      <c r="X251">
        <f t="shared" si="26"/>
        <v>14</v>
      </c>
      <c r="Y251">
        <v>1996</v>
      </c>
      <c r="Z251">
        <v>1087.9306578033079</v>
      </c>
      <c r="AA251">
        <v>1172</v>
      </c>
      <c r="AB251" s="9">
        <v>22.7</v>
      </c>
      <c r="AC251">
        <v>35.9</v>
      </c>
      <c r="AD251">
        <f t="shared" si="27"/>
        <v>814.93</v>
      </c>
    </row>
    <row r="252" spans="1:30" x14ac:dyDescent="0.6">
      <c r="A252">
        <v>2017</v>
      </c>
      <c r="B252">
        <v>9</v>
      </c>
      <c r="C252">
        <v>8</v>
      </c>
      <c r="D252">
        <f t="shared" si="25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4417.3</v>
      </c>
      <c r="M252" s="13">
        <f t="shared" si="23"/>
        <v>750.94100000000003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4580.2</v>
      </c>
      <c r="O252" s="13">
        <f t="shared" si="24"/>
        <v>778.63400000000001</v>
      </c>
      <c r="P252">
        <v>44173</v>
      </c>
      <c r="Q252">
        <v>45802</v>
      </c>
      <c r="R252">
        <v>0.87433802629999657</v>
      </c>
      <c r="S252">
        <v>0.1256619737000034</v>
      </c>
      <c r="T252">
        <v>0.49007926711568012</v>
      </c>
      <c r="U252">
        <v>0.50992073288431994</v>
      </c>
      <c r="V252">
        <v>0.17438252052463921</v>
      </c>
      <c r="W252">
        <v>1089</v>
      </c>
      <c r="X252">
        <f t="shared" si="26"/>
        <v>-83</v>
      </c>
      <c r="Y252">
        <v>1996</v>
      </c>
      <c r="Z252">
        <v>886.15003018933783</v>
      </c>
      <c r="AA252">
        <v>1089</v>
      </c>
      <c r="AB252" s="9">
        <v>23.7</v>
      </c>
      <c r="AC252">
        <v>0</v>
      </c>
      <c r="AD252">
        <f t="shared" si="27"/>
        <v>0</v>
      </c>
    </row>
    <row r="253" spans="1:30" x14ac:dyDescent="0.6">
      <c r="A253">
        <v>2017</v>
      </c>
      <c r="B253">
        <v>9</v>
      </c>
      <c r="C253">
        <v>9</v>
      </c>
      <c r="D253">
        <f t="shared" si="25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4541.2</v>
      </c>
      <c r="M253" s="13">
        <f t="shared" si="23"/>
        <v>772.00400000000002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4741.4000000000005</v>
      </c>
      <c r="O253" s="13">
        <f t="shared" si="24"/>
        <v>806.03800000000012</v>
      </c>
      <c r="P253">
        <v>45412</v>
      </c>
      <c r="Q253">
        <v>47414</v>
      </c>
      <c r="R253">
        <v>0.90720154826387334</v>
      </c>
      <c r="S253">
        <v>9.2798451736126622E-2</v>
      </c>
      <c r="T253">
        <v>0.52036634267070525</v>
      </c>
      <c r="U253">
        <v>0.47963365732929469</v>
      </c>
      <c r="V253">
        <v>5.993230895279885E-2</v>
      </c>
      <c r="W253">
        <v>1576</v>
      </c>
      <c r="X253">
        <f t="shared" si="26"/>
        <v>487</v>
      </c>
      <c r="Y253">
        <v>1996</v>
      </c>
      <c r="Z253">
        <v>1045.7355112085079</v>
      </c>
      <c r="AA253">
        <v>1576</v>
      </c>
      <c r="AB253" s="9">
        <v>24.7</v>
      </c>
      <c r="AC253">
        <v>0</v>
      </c>
      <c r="AD253">
        <f t="shared" si="27"/>
        <v>0</v>
      </c>
    </row>
    <row r="254" spans="1:30" x14ac:dyDescent="0.6">
      <c r="A254">
        <v>2017</v>
      </c>
      <c r="B254">
        <v>9</v>
      </c>
      <c r="C254">
        <v>10</v>
      </c>
      <c r="D254">
        <f t="shared" si="25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4557.7</v>
      </c>
      <c r="M254" s="13">
        <f t="shared" si="23"/>
        <v>774.80899999999997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4745.5</v>
      </c>
      <c r="O254" s="13">
        <f t="shared" si="24"/>
        <v>806.73500000000001</v>
      </c>
      <c r="P254">
        <v>45577</v>
      </c>
      <c r="Q254">
        <v>47455</v>
      </c>
      <c r="R254">
        <v>0.91125256237852503</v>
      </c>
      <c r="S254">
        <v>8.8747437621474898E-2</v>
      </c>
      <c r="T254">
        <v>0.51291438292984604</v>
      </c>
      <c r="U254">
        <v>0.48708561707015391</v>
      </c>
      <c r="V254">
        <v>8.5604906499085337E-2</v>
      </c>
      <c r="W254">
        <v>1301</v>
      </c>
      <c r="X254">
        <f t="shared" si="26"/>
        <v>-275</v>
      </c>
      <c r="Y254">
        <v>1996</v>
      </c>
      <c r="Z254">
        <v>1060.919461026534</v>
      </c>
      <c r="AA254">
        <v>1301</v>
      </c>
      <c r="AB254" s="9">
        <v>25.9</v>
      </c>
      <c r="AC254">
        <v>0</v>
      </c>
      <c r="AD254">
        <f t="shared" si="27"/>
        <v>0</v>
      </c>
    </row>
    <row r="255" spans="1:30" x14ac:dyDescent="0.6">
      <c r="A255">
        <v>2017</v>
      </c>
      <c r="B255">
        <v>9</v>
      </c>
      <c r="C255">
        <v>11</v>
      </c>
      <c r="D255">
        <f t="shared" si="25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6581.8499999999995</v>
      </c>
      <c r="M255" s="13">
        <f t="shared" si="23"/>
        <v>1118.9145000000001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6936.3</v>
      </c>
      <c r="O255" s="13">
        <f t="shared" si="24"/>
        <v>1179.171</v>
      </c>
      <c r="P255">
        <v>43879</v>
      </c>
      <c r="Q255">
        <v>46242</v>
      </c>
      <c r="R255">
        <v>0.9057664574960147</v>
      </c>
      <c r="S255">
        <v>9.4233542503985371E-2</v>
      </c>
      <c r="T255">
        <v>0.50917842642268385</v>
      </c>
      <c r="U255">
        <v>0.49082157357731598</v>
      </c>
      <c r="V255">
        <v>0.1795155842077758</v>
      </c>
      <c r="W255">
        <v>909</v>
      </c>
      <c r="X255">
        <f t="shared" si="26"/>
        <v>-392</v>
      </c>
      <c r="Y255">
        <v>1996</v>
      </c>
      <c r="Z255">
        <v>828.05315385721246</v>
      </c>
      <c r="AA255">
        <v>909</v>
      </c>
      <c r="AB255" s="9">
        <v>25.3</v>
      </c>
      <c r="AC255">
        <v>21.3</v>
      </c>
      <c r="AD255">
        <f t="shared" si="27"/>
        <v>538.89</v>
      </c>
    </row>
    <row r="256" spans="1:30" x14ac:dyDescent="0.6">
      <c r="A256">
        <v>2017</v>
      </c>
      <c r="B256">
        <v>9</v>
      </c>
      <c r="C256">
        <v>12</v>
      </c>
      <c r="D256">
        <f t="shared" si="25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6283.3499999999995</v>
      </c>
      <c r="M256" s="13">
        <f t="shared" si="23"/>
        <v>1068.1695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6452.55</v>
      </c>
      <c r="O256" s="13">
        <f t="shared" si="24"/>
        <v>1096.9335000000001</v>
      </c>
      <c r="P256">
        <v>41889</v>
      </c>
      <c r="Q256">
        <v>43017</v>
      </c>
      <c r="R256">
        <v>0.89942476404051352</v>
      </c>
      <c r="S256">
        <v>0.10057523595948641</v>
      </c>
      <c r="T256">
        <v>0.54070376097653128</v>
      </c>
      <c r="U256">
        <v>0.45929623902346861</v>
      </c>
      <c r="V256">
        <v>4.6212213624452707E-2</v>
      </c>
      <c r="W256">
        <v>1139</v>
      </c>
      <c r="X256">
        <f t="shared" si="26"/>
        <v>230</v>
      </c>
      <c r="Y256">
        <v>1996</v>
      </c>
      <c r="Z256">
        <v>937.67442521705993</v>
      </c>
      <c r="AA256">
        <v>1139</v>
      </c>
      <c r="AB256" s="9">
        <v>24.5</v>
      </c>
      <c r="AC256">
        <v>0</v>
      </c>
      <c r="AD256">
        <f t="shared" si="27"/>
        <v>0</v>
      </c>
    </row>
    <row r="257" spans="1:30" x14ac:dyDescent="0.6">
      <c r="A257">
        <v>2017</v>
      </c>
      <c r="B257">
        <v>9</v>
      </c>
      <c r="C257">
        <v>13</v>
      </c>
      <c r="D257">
        <f t="shared" si="25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6616.8</v>
      </c>
      <c r="M257" s="13">
        <f t="shared" si="23"/>
        <v>1124.8560000000002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6111.5999999999995</v>
      </c>
      <c r="O257" s="13">
        <f t="shared" si="24"/>
        <v>1038.972</v>
      </c>
      <c r="P257">
        <v>44112</v>
      </c>
      <c r="Q257">
        <v>40744</v>
      </c>
      <c r="R257">
        <v>0.89471339840548136</v>
      </c>
      <c r="S257">
        <v>0.10528660159451871</v>
      </c>
      <c r="T257">
        <v>0.52700341567761055</v>
      </c>
      <c r="U257">
        <v>0.47299658432238939</v>
      </c>
      <c r="V257">
        <v>0.15237212527112681</v>
      </c>
      <c r="W257">
        <v>1207</v>
      </c>
      <c r="X257">
        <f t="shared" si="26"/>
        <v>68</v>
      </c>
      <c r="Y257">
        <v>1996</v>
      </c>
      <c r="Z257">
        <v>935.8802336398187</v>
      </c>
      <c r="AA257">
        <v>1207</v>
      </c>
      <c r="AB257" s="9">
        <v>23.9</v>
      </c>
      <c r="AC257">
        <v>0</v>
      </c>
      <c r="AD257">
        <f t="shared" si="27"/>
        <v>0</v>
      </c>
    </row>
    <row r="258" spans="1:30" x14ac:dyDescent="0.6">
      <c r="A258">
        <v>2017</v>
      </c>
      <c r="B258">
        <v>9</v>
      </c>
      <c r="C258">
        <v>14</v>
      </c>
      <c r="D258">
        <f t="shared" si="25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6972.3</v>
      </c>
      <c r="M258" s="13">
        <f t="shared" ref="M258:M321" si="30">L258*0.17</f>
        <v>1185.2910000000002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6731.0999999999995</v>
      </c>
      <c r="O258" s="13">
        <f t="shared" ref="O258:O321" si="31">N258*0.17</f>
        <v>1144.287</v>
      </c>
      <c r="P258">
        <v>46482</v>
      </c>
      <c r="Q258">
        <v>44874</v>
      </c>
      <c r="R258">
        <v>0.93555312887618391</v>
      </c>
      <c r="S258">
        <v>6.4446871123816085E-2</v>
      </c>
      <c r="T258">
        <v>0.54964636464592209</v>
      </c>
      <c r="U258">
        <v>0.45035363535407802</v>
      </c>
      <c r="V258">
        <v>0.14593637530457471</v>
      </c>
      <c r="W258">
        <v>1157</v>
      </c>
      <c r="X258">
        <f t="shared" si="26"/>
        <v>-50</v>
      </c>
      <c r="Y258">
        <v>1996</v>
      </c>
      <c r="Z258">
        <v>1065.588131761685</v>
      </c>
      <c r="AA258">
        <v>1157</v>
      </c>
      <c r="AB258" s="9">
        <v>24.2</v>
      </c>
      <c r="AC258">
        <v>0</v>
      </c>
      <c r="AD258">
        <f t="shared" si="27"/>
        <v>0</v>
      </c>
    </row>
    <row r="259" spans="1:30" x14ac:dyDescent="0.6">
      <c r="A259">
        <v>2017</v>
      </c>
      <c r="B259">
        <v>9</v>
      </c>
      <c r="C259">
        <v>15</v>
      </c>
      <c r="D259">
        <f t="shared" ref="D259:D322" si="3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8"/>
        <v>0</v>
      </c>
      <c r="I259">
        <f t="shared" si="29"/>
        <v>0</v>
      </c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3963.3</v>
      </c>
      <c r="M259" s="13">
        <f t="shared" si="30"/>
        <v>673.76100000000008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4700.5</v>
      </c>
      <c r="O259" s="13">
        <f t="shared" si="31"/>
        <v>799.08500000000004</v>
      </c>
      <c r="P259">
        <v>39633</v>
      </c>
      <c r="Q259">
        <v>47005</v>
      </c>
      <c r="R259">
        <v>0.89306547734078423</v>
      </c>
      <c r="S259">
        <v>0.10693452265921589</v>
      </c>
      <c r="T259">
        <v>0.49466037174656768</v>
      </c>
      <c r="U259">
        <v>0.50533962825343215</v>
      </c>
      <c r="V259">
        <v>0.30905303437937742</v>
      </c>
      <c r="W259">
        <v>1080</v>
      </c>
      <c r="X259">
        <f t="shared" ref="X259:X322" si="33">W259-W258</f>
        <v>-77</v>
      </c>
      <c r="Y259">
        <v>1996</v>
      </c>
      <c r="Z259">
        <v>886.75987233876572</v>
      </c>
      <c r="AA259">
        <v>1080</v>
      </c>
      <c r="AB259" s="9">
        <v>23.7</v>
      </c>
      <c r="AC259">
        <v>0</v>
      </c>
      <c r="AD259">
        <f t="shared" ref="AD259:AD322" si="34">AB259*AC259</f>
        <v>0</v>
      </c>
    </row>
    <row r="260" spans="1:30" x14ac:dyDescent="0.6">
      <c r="A260">
        <v>2017</v>
      </c>
      <c r="B260">
        <v>9</v>
      </c>
      <c r="C260">
        <v>16</v>
      </c>
      <c r="D260">
        <f t="shared" si="3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0</v>
      </c>
      <c r="I260">
        <f t="shared" si="29"/>
        <v>0</v>
      </c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3920.6000000000004</v>
      </c>
      <c r="M260" s="13">
        <f t="shared" si="30"/>
        <v>666.50200000000007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4288.7</v>
      </c>
      <c r="O260" s="13">
        <f t="shared" si="31"/>
        <v>729.07900000000006</v>
      </c>
      <c r="P260">
        <v>39206</v>
      </c>
      <c r="Q260">
        <v>42887</v>
      </c>
      <c r="R260">
        <v>0.93766900761660898</v>
      </c>
      <c r="S260">
        <v>6.2330992383391057E-2</v>
      </c>
      <c r="T260">
        <v>0.54061877497663513</v>
      </c>
      <c r="U260">
        <v>0.45938122502336493</v>
      </c>
      <c r="V260">
        <v>0.20791588900346331</v>
      </c>
      <c r="W260">
        <v>1499</v>
      </c>
      <c r="X260">
        <f t="shared" si="33"/>
        <v>419</v>
      </c>
      <c r="Y260">
        <v>1996</v>
      </c>
      <c r="Z260">
        <v>1101.1577003493751</v>
      </c>
      <c r="AA260">
        <v>1499</v>
      </c>
      <c r="AB260" s="9">
        <v>23.3</v>
      </c>
      <c r="AC260">
        <v>0.2</v>
      </c>
      <c r="AD260">
        <f t="shared" si="34"/>
        <v>4.66</v>
      </c>
    </row>
    <row r="261" spans="1:30" x14ac:dyDescent="0.6">
      <c r="A261">
        <v>2017</v>
      </c>
      <c r="B261">
        <v>9</v>
      </c>
      <c r="C261">
        <v>17</v>
      </c>
      <c r="D261">
        <f t="shared" si="3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8"/>
        <v>0</v>
      </c>
      <c r="I261">
        <f t="shared" si="29"/>
        <v>0</v>
      </c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4339.2</v>
      </c>
      <c r="M261" s="13">
        <f t="shared" si="30"/>
        <v>737.66399999999999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4248</v>
      </c>
      <c r="O261" s="13">
        <f t="shared" si="31"/>
        <v>722.16000000000008</v>
      </c>
      <c r="P261">
        <v>43392</v>
      </c>
      <c r="Q261">
        <v>42480</v>
      </c>
      <c r="R261">
        <v>0.8606614612837773</v>
      </c>
      <c r="S261">
        <v>0.1393385387162227</v>
      </c>
      <c r="T261">
        <v>0.49063781881611462</v>
      </c>
      <c r="U261">
        <v>0.50936218118388543</v>
      </c>
      <c r="V261">
        <v>4.8702060347442178E-2</v>
      </c>
      <c r="W261">
        <v>1361</v>
      </c>
      <c r="X261">
        <f t="shared" si="33"/>
        <v>-138</v>
      </c>
      <c r="Y261">
        <v>1996</v>
      </c>
      <c r="Z261">
        <v>981.58666752268891</v>
      </c>
      <c r="AA261">
        <v>1361</v>
      </c>
      <c r="AB261" s="9">
        <v>23.3</v>
      </c>
      <c r="AC261">
        <v>0.1</v>
      </c>
      <c r="AD261">
        <f t="shared" si="34"/>
        <v>2.33</v>
      </c>
    </row>
    <row r="262" spans="1:30" x14ac:dyDescent="0.6">
      <c r="A262">
        <v>2017</v>
      </c>
      <c r="B262">
        <v>9</v>
      </c>
      <c r="C262">
        <v>18</v>
      </c>
      <c r="D262">
        <f t="shared" si="3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8"/>
        <v>0</v>
      </c>
      <c r="I262">
        <f t="shared" si="29"/>
        <v>0</v>
      </c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6373.5</v>
      </c>
      <c r="M262" s="13">
        <f t="shared" si="30"/>
        <v>1083.4950000000001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6535.2</v>
      </c>
      <c r="O262" s="13">
        <f t="shared" si="31"/>
        <v>1110.9840000000002</v>
      </c>
      <c r="P262">
        <v>42490</v>
      </c>
      <c r="Q262">
        <v>43568</v>
      </c>
      <c r="R262">
        <v>0.86726184512729754</v>
      </c>
      <c r="S262">
        <v>0.13273815487270249</v>
      </c>
      <c r="T262">
        <v>0.53539414440322863</v>
      </c>
      <c r="U262">
        <v>0.46460585559677142</v>
      </c>
      <c r="V262">
        <v>2.2648668741549721E-2</v>
      </c>
      <c r="W262">
        <v>1037</v>
      </c>
      <c r="X262">
        <f t="shared" si="33"/>
        <v>-324</v>
      </c>
      <c r="Y262">
        <v>1996</v>
      </c>
      <c r="Z262">
        <v>882.15259706399354</v>
      </c>
      <c r="AA262">
        <v>1037</v>
      </c>
      <c r="AB262" s="9">
        <v>23.5</v>
      </c>
      <c r="AC262">
        <v>0</v>
      </c>
      <c r="AD262">
        <f t="shared" si="34"/>
        <v>0</v>
      </c>
    </row>
    <row r="263" spans="1:30" x14ac:dyDescent="0.6">
      <c r="A263">
        <v>2017</v>
      </c>
      <c r="B263">
        <v>9</v>
      </c>
      <c r="C263">
        <v>19</v>
      </c>
      <c r="D263">
        <f t="shared" si="3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8"/>
        <v>0</v>
      </c>
      <c r="I263">
        <f t="shared" si="29"/>
        <v>0</v>
      </c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5888.55</v>
      </c>
      <c r="M263" s="13">
        <f t="shared" si="30"/>
        <v>1001.0535000000001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6018.3</v>
      </c>
      <c r="O263" s="13">
        <f t="shared" si="31"/>
        <v>1023.1110000000001</v>
      </c>
      <c r="P263">
        <v>39257</v>
      </c>
      <c r="Q263">
        <v>40122</v>
      </c>
      <c r="R263">
        <v>0.92195045748156224</v>
      </c>
      <c r="S263">
        <v>7.8049542518437695E-2</v>
      </c>
      <c r="T263">
        <v>0.57088207286630377</v>
      </c>
      <c r="U263">
        <v>0.42911792713369629</v>
      </c>
      <c r="V263">
        <v>0.1057524013469754</v>
      </c>
      <c r="W263">
        <v>1154</v>
      </c>
      <c r="X263">
        <f t="shared" si="33"/>
        <v>117</v>
      </c>
      <c r="Y263">
        <v>1996</v>
      </c>
      <c r="Z263">
        <v>1044.10934565404</v>
      </c>
      <c r="AA263">
        <v>1154</v>
      </c>
      <c r="AB263" s="9">
        <v>24.9</v>
      </c>
      <c r="AC263">
        <v>0</v>
      </c>
      <c r="AD263">
        <f t="shared" si="34"/>
        <v>0</v>
      </c>
    </row>
    <row r="264" spans="1:30" x14ac:dyDescent="0.6">
      <c r="A264">
        <v>2017</v>
      </c>
      <c r="B264">
        <v>9</v>
      </c>
      <c r="C264">
        <v>20</v>
      </c>
      <c r="D264">
        <f t="shared" si="3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6334.2</v>
      </c>
      <c r="M264" s="13">
        <f t="shared" si="30"/>
        <v>1076.8140000000001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5992.8</v>
      </c>
      <c r="O264" s="13">
        <f t="shared" si="31"/>
        <v>1018.7760000000001</v>
      </c>
      <c r="P264">
        <v>42228</v>
      </c>
      <c r="Q264">
        <v>39952</v>
      </c>
      <c r="R264">
        <v>0.89692067566334299</v>
      </c>
      <c r="S264">
        <v>0.10307932433665699</v>
      </c>
      <c r="T264">
        <v>0.5494875215888938</v>
      </c>
      <c r="U264">
        <v>0.4505124784111062</v>
      </c>
      <c r="V264">
        <v>6.0239318196689123E-2</v>
      </c>
      <c r="W264">
        <v>1227</v>
      </c>
      <c r="X264">
        <f t="shared" si="33"/>
        <v>73</v>
      </c>
      <c r="Y264">
        <v>1996</v>
      </c>
      <c r="Z264">
        <v>1019.706661581297</v>
      </c>
      <c r="AA264">
        <v>1227</v>
      </c>
      <c r="AB264" s="9">
        <v>23.9</v>
      </c>
      <c r="AC264">
        <v>0</v>
      </c>
      <c r="AD264">
        <f t="shared" si="34"/>
        <v>0</v>
      </c>
    </row>
    <row r="265" spans="1:30" x14ac:dyDescent="0.6">
      <c r="A265">
        <v>2017</v>
      </c>
      <c r="B265">
        <v>9</v>
      </c>
      <c r="C265">
        <v>21</v>
      </c>
      <c r="D265">
        <f t="shared" si="3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6810.45</v>
      </c>
      <c r="M265" s="13">
        <f t="shared" si="30"/>
        <v>1157.7764999999999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6231.15</v>
      </c>
      <c r="O265" s="13">
        <f t="shared" si="31"/>
        <v>1059.2954999999999</v>
      </c>
      <c r="P265">
        <v>45403</v>
      </c>
      <c r="Q265">
        <v>41541</v>
      </c>
      <c r="R265">
        <v>0.90793617246778824</v>
      </c>
      <c r="S265">
        <v>9.2063827532211706E-2</v>
      </c>
      <c r="T265">
        <v>0.55074195092785327</v>
      </c>
      <c r="U265">
        <v>0.44925804907214678</v>
      </c>
      <c r="V265">
        <v>0.15352416800534369</v>
      </c>
      <c r="W265">
        <v>1165</v>
      </c>
      <c r="X265">
        <f t="shared" si="33"/>
        <v>-62</v>
      </c>
      <c r="Y265">
        <v>1996</v>
      </c>
      <c r="Z265">
        <v>1075.1079735160849</v>
      </c>
      <c r="AA265">
        <v>1165</v>
      </c>
      <c r="AB265" s="9">
        <v>21.9</v>
      </c>
      <c r="AC265">
        <v>0</v>
      </c>
      <c r="AD265">
        <f t="shared" si="34"/>
        <v>0</v>
      </c>
    </row>
    <row r="266" spans="1:30" x14ac:dyDescent="0.6">
      <c r="A266">
        <v>2017</v>
      </c>
      <c r="B266">
        <v>9</v>
      </c>
      <c r="C266">
        <v>22</v>
      </c>
      <c r="D266">
        <f t="shared" si="3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8"/>
        <v>0</v>
      </c>
      <c r="I266">
        <f t="shared" si="29"/>
        <v>0</v>
      </c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4533.7</v>
      </c>
      <c r="M266" s="13">
        <f t="shared" si="30"/>
        <v>770.72900000000004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4489.4000000000005</v>
      </c>
      <c r="O266" s="13">
        <f t="shared" si="31"/>
        <v>763.19800000000009</v>
      </c>
      <c r="P266">
        <v>45337</v>
      </c>
      <c r="Q266">
        <v>44894</v>
      </c>
      <c r="R266">
        <v>0.88567344836141593</v>
      </c>
      <c r="S266">
        <v>0.1143265516385841</v>
      </c>
      <c r="T266">
        <v>0.48803611137548358</v>
      </c>
      <c r="U266">
        <v>0.51196388862451636</v>
      </c>
      <c r="V266">
        <v>0.1670344843742301</v>
      </c>
      <c r="W266">
        <v>1150</v>
      </c>
      <c r="X266">
        <f t="shared" si="33"/>
        <v>-15</v>
      </c>
      <c r="Y266">
        <v>1996</v>
      </c>
      <c r="Z266">
        <v>877.70618657823377</v>
      </c>
      <c r="AA266">
        <v>1150</v>
      </c>
      <c r="AB266" s="9">
        <v>23.6</v>
      </c>
      <c r="AC266">
        <v>0</v>
      </c>
      <c r="AD266">
        <f t="shared" si="34"/>
        <v>0</v>
      </c>
    </row>
    <row r="267" spans="1:30" x14ac:dyDescent="0.6">
      <c r="A267">
        <v>2017</v>
      </c>
      <c r="B267">
        <v>9</v>
      </c>
      <c r="C267">
        <v>23</v>
      </c>
      <c r="D267">
        <f t="shared" si="3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4409.9000000000005</v>
      </c>
      <c r="M267" s="13">
        <f t="shared" si="30"/>
        <v>749.68300000000011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4538.9000000000005</v>
      </c>
      <c r="O267" s="13">
        <f t="shared" si="31"/>
        <v>771.61300000000017</v>
      </c>
      <c r="P267">
        <v>44099</v>
      </c>
      <c r="Q267">
        <v>45389</v>
      </c>
      <c r="R267">
        <v>0.90806208478172423</v>
      </c>
      <c r="S267">
        <v>9.1937915218275754E-2</v>
      </c>
      <c r="T267">
        <v>0.53926395622315926</v>
      </c>
      <c r="U267">
        <v>0.46073604377684069</v>
      </c>
      <c r="V267">
        <v>7.3324482563097357E-2</v>
      </c>
      <c r="W267">
        <v>1561</v>
      </c>
      <c r="X267">
        <f t="shared" si="33"/>
        <v>411</v>
      </c>
      <c r="Y267">
        <v>1996</v>
      </c>
      <c r="Z267">
        <v>1116.9822239879079</v>
      </c>
      <c r="AA267">
        <v>1561</v>
      </c>
      <c r="AB267" s="9">
        <v>22.5</v>
      </c>
      <c r="AC267">
        <v>0</v>
      </c>
      <c r="AD267">
        <f t="shared" si="34"/>
        <v>0</v>
      </c>
    </row>
    <row r="268" spans="1:30" x14ac:dyDescent="0.6">
      <c r="A268">
        <v>2017</v>
      </c>
      <c r="B268">
        <v>9</v>
      </c>
      <c r="C268">
        <v>24</v>
      </c>
      <c r="D268">
        <f t="shared" si="3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4010.5</v>
      </c>
      <c r="M268" s="13">
        <f t="shared" si="30"/>
        <v>681.78500000000008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4753.9000000000005</v>
      </c>
      <c r="O268" s="13">
        <f t="shared" si="31"/>
        <v>808.16300000000012</v>
      </c>
      <c r="P268">
        <v>40105</v>
      </c>
      <c r="Q268">
        <v>47539</v>
      </c>
      <c r="R268">
        <v>0.90145114491957012</v>
      </c>
      <c r="S268">
        <v>9.8548855080429945E-2</v>
      </c>
      <c r="T268">
        <v>0.53458298456614062</v>
      </c>
      <c r="U268">
        <v>0.46541701543385938</v>
      </c>
      <c r="V268">
        <v>6.9260277138200904E-2</v>
      </c>
      <c r="W268">
        <v>1406</v>
      </c>
      <c r="X268">
        <f t="shared" si="33"/>
        <v>-155</v>
      </c>
      <c r="Y268">
        <v>1996</v>
      </c>
      <c r="Z268">
        <v>1135.3615473246939</v>
      </c>
      <c r="AA268">
        <v>1406</v>
      </c>
      <c r="AB268" s="9">
        <v>23.7</v>
      </c>
      <c r="AC268">
        <v>0</v>
      </c>
      <c r="AD268">
        <f t="shared" si="34"/>
        <v>0</v>
      </c>
    </row>
    <row r="269" spans="1:30" x14ac:dyDescent="0.6">
      <c r="A269">
        <v>2017</v>
      </c>
      <c r="B269">
        <v>9</v>
      </c>
      <c r="C269">
        <v>25</v>
      </c>
      <c r="D269">
        <f t="shared" si="3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6015.5999999999995</v>
      </c>
      <c r="M269" s="13">
        <f t="shared" si="30"/>
        <v>1022.6519999999999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6876.15</v>
      </c>
      <c r="O269" s="13">
        <f t="shared" si="31"/>
        <v>1168.9455</v>
      </c>
      <c r="P269">
        <v>40104</v>
      </c>
      <c r="Q269">
        <v>45841</v>
      </c>
      <c r="R269">
        <v>0.85368535411209456</v>
      </c>
      <c r="S269">
        <v>0.14631464588790541</v>
      </c>
      <c r="T269">
        <v>0.51390190254369417</v>
      </c>
      <c r="U269">
        <v>0.48609809745630589</v>
      </c>
      <c r="V269">
        <v>9.1222577122555853E-2</v>
      </c>
      <c r="W269">
        <v>943</v>
      </c>
      <c r="X269">
        <f t="shared" si="33"/>
        <v>-463</v>
      </c>
      <c r="Y269">
        <v>1996</v>
      </c>
      <c r="Z269">
        <v>794.49996088837702</v>
      </c>
      <c r="AA269">
        <v>943</v>
      </c>
      <c r="AB269" s="9">
        <v>24.9</v>
      </c>
      <c r="AC269">
        <v>0</v>
      </c>
      <c r="AD269">
        <f t="shared" si="34"/>
        <v>0</v>
      </c>
    </row>
    <row r="270" spans="1:30" x14ac:dyDescent="0.6">
      <c r="A270">
        <v>2017</v>
      </c>
      <c r="B270">
        <v>9</v>
      </c>
      <c r="C270">
        <v>26</v>
      </c>
      <c r="D270">
        <f t="shared" si="3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8"/>
        <v>0</v>
      </c>
      <c r="I270">
        <f t="shared" si="29"/>
        <v>0</v>
      </c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5152.2</v>
      </c>
      <c r="M270" s="13">
        <f t="shared" si="30"/>
        <v>875.87400000000002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5649.9</v>
      </c>
      <c r="O270" s="13">
        <f t="shared" si="31"/>
        <v>960.48300000000006</v>
      </c>
      <c r="P270">
        <v>34348</v>
      </c>
      <c r="Q270">
        <v>37666</v>
      </c>
      <c r="R270">
        <v>0.91157126033355251</v>
      </c>
      <c r="S270">
        <v>8.8428739666447487E-2</v>
      </c>
      <c r="T270">
        <v>0.57728606524238568</v>
      </c>
      <c r="U270">
        <v>0.42271393475761432</v>
      </c>
      <c r="V270">
        <v>0.11573142406517439</v>
      </c>
      <c r="W270">
        <v>1207</v>
      </c>
      <c r="X270">
        <f t="shared" si="33"/>
        <v>264</v>
      </c>
      <c r="Y270">
        <v>1996</v>
      </c>
      <c r="Z270">
        <v>1060.885845738381</v>
      </c>
      <c r="AA270">
        <v>1207</v>
      </c>
      <c r="AB270" s="9">
        <v>25.8</v>
      </c>
      <c r="AC270">
        <v>0.4</v>
      </c>
      <c r="AD270">
        <f t="shared" si="34"/>
        <v>10.32</v>
      </c>
    </row>
    <row r="271" spans="1:30" x14ac:dyDescent="0.6">
      <c r="A271">
        <v>2017</v>
      </c>
      <c r="B271">
        <v>9</v>
      </c>
      <c r="C271">
        <v>27</v>
      </c>
      <c r="D271">
        <f t="shared" si="3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5286</v>
      </c>
      <c r="M271" s="13">
        <f t="shared" si="30"/>
        <v>898.62000000000012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5796</v>
      </c>
      <c r="O271" s="13">
        <f t="shared" si="31"/>
        <v>985.32</v>
      </c>
      <c r="P271">
        <v>35240</v>
      </c>
      <c r="Q271">
        <v>38640</v>
      </c>
      <c r="R271">
        <v>0.88175679060264389</v>
      </c>
      <c r="S271">
        <v>0.11824320939735609</v>
      </c>
      <c r="T271">
        <v>0.54388629939193622</v>
      </c>
      <c r="U271">
        <v>0.45611370060806378</v>
      </c>
      <c r="V271">
        <v>7.8639843334563725E-2</v>
      </c>
      <c r="W271">
        <v>1252</v>
      </c>
      <c r="X271">
        <f t="shared" si="33"/>
        <v>45</v>
      </c>
      <c r="Y271">
        <v>1996</v>
      </c>
      <c r="Z271">
        <v>984.42040228705866</v>
      </c>
      <c r="AA271">
        <v>1252</v>
      </c>
      <c r="AB271" s="9">
        <v>23.5</v>
      </c>
      <c r="AC271">
        <v>0.4</v>
      </c>
      <c r="AD271">
        <f t="shared" si="34"/>
        <v>9.4</v>
      </c>
    </row>
    <row r="272" spans="1:30" x14ac:dyDescent="0.6">
      <c r="A272">
        <v>2017</v>
      </c>
      <c r="B272">
        <v>9</v>
      </c>
      <c r="C272">
        <v>28</v>
      </c>
      <c r="D272">
        <f t="shared" si="32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8"/>
        <v>0</v>
      </c>
      <c r="I272">
        <f t="shared" si="29"/>
        <v>0</v>
      </c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5812.95</v>
      </c>
      <c r="M272" s="13">
        <f t="shared" si="30"/>
        <v>988.20150000000001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5635.2</v>
      </c>
      <c r="O272" s="13">
        <f t="shared" si="31"/>
        <v>957.98400000000004</v>
      </c>
      <c r="P272">
        <v>38753</v>
      </c>
      <c r="Q272">
        <v>37568</v>
      </c>
      <c r="R272">
        <v>0.91793472530929276</v>
      </c>
      <c r="S272">
        <v>8.2065274690707221E-2</v>
      </c>
      <c r="T272">
        <v>0.5493657222247188</v>
      </c>
      <c r="U272">
        <v>0.44890417396905291</v>
      </c>
      <c r="V272">
        <v>6.8878846387496903E-2</v>
      </c>
      <c r="W272">
        <v>1031</v>
      </c>
      <c r="X272">
        <f t="shared" si="33"/>
        <v>-221</v>
      </c>
      <c r="Y272">
        <v>1996</v>
      </c>
      <c r="Z272">
        <v>1049.1296053371591</v>
      </c>
      <c r="AA272">
        <v>1031</v>
      </c>
      <c r="AB272" s="9">
        <v>22.9</v>
      </c>
      <c r="AC272">
        <v>0</v>
      </c>
      <c r="AD272">
        <f t="shared" si="34"/>
        <v>0</v>
      </c>
    </row>
    <row r="273" spans="1:30" x14ac:dyDescent="0.6">
      <c r="A273">
        <v>2017</v>
      </c>
      <c r="B273">
        <v>9</v>
      </c>
      <c r="C273">
        <v>29</v>
      </c>
      <c r="D273">
        <f t="shared" si="32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8"/>
        <v>0</v>
      </c>
      <c r="I273">
        <f t="shared" si="29"/>
        <v>0</v>
      </c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4699.7</v>
      </c>
      <c r="M273" s="13">
        <f t="shared" si="30"/>
        <v>798.94900000000007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3706.6000000000004</v>
      </c>
      <c r="O273" s="13">
        <f t="shared" si="31"/>
        <v>630.12200000000007</v>
      </c>
      <c r="P273">
        <v>46997</v>
      </c>
      <c r="Q273">
        <v>37066</v>
      </c>
      <c r="R273">
        <v>0.90187573192403414</v>
      </c>
      <c r="S273">
        <v>9.8124268075965956E-2</v>
      </c>
      <c r="T273">
        <v>0.5120703612215266</v>
      </c>
      <c r="U273">
        <v>0.48792963877847328</v>
      </c>
      <c r="V273">
        <v>0.37212212800991529</v>
      </c>
      <c r="W273">
        <v>770</v>
      </c>
      <c r="X273">
        <f t="shared" si="33"/>
        <v>-261</v>
      </c>
      <c r="Y273">
        <v>1996</v>
      </c>
      <c r="Z273">
        <v>972.62601844469441</v>
      </c>
      <c r="AA273">
        <v>770</v>
      </c>
      <c r="AB273" s="9">
        <v>20.8</v>
      </c>
      <c r="AC273">
        <v>0</v>
      </c>
      <c r="AD273">
        <f t="shared" si="34"/>
        <v>0</v>
      </c>
    </row>
    <row r="274" spans="1:30" x14ac:dyDescent="0.6">
      <c r="A274">
        <v>2017</v>
      </c>
      <c r="B274">
        <v>9</v>
      </c>
      <c r="C274">
        <v>30</v>
      </c>
      <c r="D274">
        <f t="shared" si="32"/>
        <v>6</v>
      </c>
      <c r="E274" t="s">
        <v>24</v>
      </c>
      <c r="F274" t="s">
        <v>30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-4</v>
      </c>
      <c r="H274">
        <f t="shared" si="28"/>
        <v>0</v>
      </c>
      <c r="I274">
        <f t="shared" si="29"/>
        <v>1</v>
      </c>
      <c r="J274" s="12" t="s">
        <v>82</v>
      </c>
      <c r="K274" s="12"/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4818.5</v>
      </c>
      <c r="M274" s="12">
        <f t="shared" si="30"/>
        <v>819.1450000000001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3369.7000000000003</v>
      </c>
      <c r="O274" s="12">
        <f t="shared" si="31"/>
        <v>572.84900000000005</v>
      </c>
      <c r="P274">
        <v>48185</v>
      </c>
      <c r="Q274">
        <v>33697</v>
      </c>
      <c r="R274">
        <v>0.87332143797197559</v>
      </c>
      <c r="S274">
        <v>0.12667856202802441</v>
      </c>
      <c r="T274">
        <v>0.55207069588790025</v>
      </c>
      <c r="U274">
        <v>0.4479293041120998</v>
      </c>
      <c r="V274">
        <v>0.1526957243691115</v>
      </c>
      <c r="W274">
        <v>755</v>
      </c>
      <c r="X274">
        <f t="shared" si="33"/>
        <v>-15</v>
      </c>
      <c r="Y274">
        <v>1996</v>
      </c>
      <c r="Z274">
        <v>1186.9781319389131</v>
      </c>
      <c r="AA274">
        <v>755</v>
      </c>
      <c r="AB274" s="9">
        <v>22.6</v>
      </c>
      <c r="AC274">
        <v>0</v>
      </c>
      <c r="AD274">
        <f t="shared" si="34"/>
        <v>0</v>
      </c>
    </row>
    <row r="275" spans="1:30" x14ac:dyDescent="0.6">
      <c r="A275">
        <v>2017</v>
      </c>
      <c r="B275">
        <v>10</v>
      </c>
      <c r="C275">
        <v>1</v>
      </c>
      <c r="D275">
        <f t="shared" si="32"/>
        <v>7</v>
      </c>
      <c r="E275" t="s">
        <v>24</v>
      </c>
      <c r="F275" t="s">
        <v>31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-3</v>
      </c>
      <c r="H275">
        <f t="shared" si="28"/>
        <v>0</v>
      </c>
      <c r="I275">
        <f t="shared" si="29"/>
        <v>1</v>
      </c>
      <c r="J275" s="12" t="s">
        <v>82</v>
      </c>
      <c r="K275" s="12"/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4635.4000000000005</v>
      </c>
      <c r="M275" s="12">
        <f t="shared" si="30"/>
        <v>788.01800000000014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3202.6000000000004</v>
      </c>
      <c r="O275" s="12">
        <f t="shared" si="31"/>
        <v>544.44200000000012</v>
      </c>
      <c r="P275">
        <v>46354</v>
      </c>
      <c r="Q275">
        <v>32026</v>
      </c>
      <c r="R275">
        <v>0.92454872546983424</v>
      </c>
      <c r="S275">
        <v>7.5451274530165813E-2</v>
      </c>
      <c r="T275">
        <v>0.53798996189044035</v>
      </c>
      <c r="U275">
        <v>0.4620100381095596</v>
      </c>
      <c r="V275">
        <v>0.51794660019535677</v>
      </c>
      <c r="W275">
        <v>949</v>
      </c>
      <c r="X275">
        <f t="shared" si="33"/>
        <v>194</v>
      </c>
      <c r="Y275">
        <v>1996</v>
      </c>
      <c r="Z275">
        <v>1253.787794890148</v>
      </c>
      <c r="AA275">
        <v>949</v>
      </c>
      <c r="AB275" s="9">
        <v>23.2</v>
      </c>
      <c r="AC275">
        <v>38.4</v>
      </c>
      <c r="AD275">
        <f t="shared" si="34"/>
        <v>890.88</v>
      </c>
    </row>
    <row r="276" spans="1:30" x14ac:dyDescent="0.6">
      <c r="A276">
        <v>2017</v>
      </c>
      <c r="B276">
        <v>10</v>
      </c>
      <c r="C276">
        <v>2</v>
      </c>
      <c r="D276">
        <f t="shared" si="32"/>
        <v>1</v>
      </c>
      <c r="E276" t="s">
        <v>24</v>
      </c>
      <c r="F276" t="s">
        <v>13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8"/>
        <v>0</v>
      </c>
      <c r="I276">
        <f t="shared" si="29"/>
        <v>1</v>
      </c>
      <c r="J276" s="12" t="s">
        <v>82</v>
      </c>
      <c r="K276" s="12"/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4717.5</v>
      </c>
      <c r="M276" s="12">
        <f t="shared" si="30"/>
        <v>801.97500000000002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4118.6000000000004</v>
      </c>
      <c r="O276" s="12">
        <f t="shared" si="31"/>
        <v>700.16200000000015</v>
      </c>
      <c r="P276">
        <v>47175</v>
      </c>
      <c r="Q276">
        <v>41186</v>
      </c>
      <c r="R276">
        <v>0.91975555768253392</v>
      </c>
      <c r="S276">
        <v>8.0244442317466136E-2</v>
      </c>
      <c r="T276">
        <v>0.49995152557022132</v>
      </c>
      <c r="U276">
        <v>0.49853332291462732</v>
      </c>
      <c r="V276">
        <v>0.25309527355542538</v>
      </c>
      <c r="W276">
        <v>1090</v>
      </c>
      <c r="X276">
        <f t="shared" si="33"/>
        <v>141</v>
      </c>
      <c r="Y276">
        <v>1996</v>
      </c>
      <c r="Z276">
        <v>903.40059864257773</v>
      </c>
      <c r="AA276">
        <v>1090</v>
      </c>
      <c r="AB276" s="9">
        <v>22.6</v>
      </c>
      <c r="AC276">
        <v>67.5</v>
      </c>
      <c r="AD276">
        <f t="shared" si="34"/>
        <v>1525.5</v>
      </c>
    </row>
    <row r="277" spans="1:30" x14ac:dyDescent="0.6">
      <c r="A277">
        <v>2017</v>
      </c>
      <c r="B277">
        <v>10</v>
      </c>
      <c r="C277">
        <v>3</v>
      </c>
      <c r="D277">
        <f t="shared" si="32"/>
        <v>2</v>
      </c>
      <c r="E277" t="s">
        <v>25</v>
      </c>
      <c r="F277" t="s">
        <v>14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8"/>
        <v>0</v>
      </c>
      <c r="I277">
        <f t="shared" si="29"/>
        <v>1</v>
      </c>
      <c r="J277" s="12" t="s">
        <v>82</v>
      </c>
      <c r="K277" s="12"/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4568.4000000000005</v>
      </c>
      <c r="M277" s="12">
        <f t="shared" si="30"/>
        <v>776.62800000000016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4503.1000000000004</v>
      </c>
      <c r="O277" s="12">
        <f t="shared" si="31"/>
        <v>765.52700000000016</v>
      </c>
      <c r="P277">
        <v>45684</v>
      </c>
      <c r="Q277">
        <v>45031</v>
      </c>
      <c r="R277">
        <v>0.88768818598040611</v>
      </c>
      <c r="S277">
        <v>0.11231181401959391</v>
      </c>
      <c r="T277">
        <v>0.53237084906514809</v>
      </c>
      <c r="U277">
        <v>0.46762915093485202</v>
      </c>
      <c r="V277">
        <v>7.3181978126245301E-2</v>
      </c>
      <c r="W277">
        <v>1396</v>
      </c>
      <c r="X277">
        <f t="shared" si="33"/>
        <v>306</v>
      </c>
      <c r="Y277">
        <v>1996</v>
      </c>
      <c r="Z277">
        <v>916.05508142236886</v>
      </c>
      <c r="AA277">
        <v>1396</v>
      </c>
      <c r="AB277" s="9">
        <v>21.4</v>
      </c>
      <c r="AC277">
        <v>0.2</v>
      </c>
      <c r="AD277">
        <f t="shared" si="34"/>
        <v>4.28</v>
      </c>
    </row>
    <row r="278" spans="1:30" x14ac:dyDescent="0.6">
      <c r="A278">
        <v>2017</v>
      </c>
      <c r="B278">
        <v>10</v>
      </c>
      <c r="C278">
        <v>4</v>
      </c>
      <c r="D278">
        <f t="shared" si="32"/>
        <v>3</v>
      </c>
      <c r="E278" t="s">
        <v>24</v>
      </c>
      <c r="F278" t="s">
        <v>11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8"/>
        <v>1</v>
      </c>
      <c r="I278">
        <f t="shared" si="29"/>
        <v>1</v>
      </c>
      <c r="J278" s="12" t="s">
        <v>82</v>
      </c>
      <c r="K278" s="12"/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4700.4000000000005</v>
      </c>
      <c r="M278" s="12">
        <f t="shared" si="30"/>
        <v>799.0680000000001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4802.1000000000004</v>
      </c>
      <c r="O278" s="12">
        <f t="shared" si="31"/>
        <v>816.35700000000008</v>
      </c>
      <c r="P278">
        <v>47004</v>
      </c>
      <c r="Q278">
        <v>48021</v>
      </c>
      <c r="R278">
        <v>0.84765056716238385</v>
      </c>
      <c r="S278">
        <v>0.15234943283761609</v>
      </c>
      <c r="T278">
        <v>0.50933310957601563</v>
      </c>
      <c r="U278">
        <v>0.49066689042398443</v>
      </c>
      <c r="V278">
        <v>0.1058753285811128</v>
      </c>
      <c r="W278">
        <v>1604</v>
      </c>
      <c r="X278">
        <f t="shared" si="33"/>
        <v>208</v>
      </c>
      <c r="Y278">
        <v>1996</v>
      </c>
      <c r="Z278">
        <v>884.79686851508848</v>
      </c>
      <c r="AA278">
        <v>1604</v>
      </c>
      <c r="AB278" s="9">
        <v>20.9</v>
      </c>
      <c r="AC278">
        <v>0</v>
      </c>
      <c r="AD278">
        <f t="shared" si="34"/>
        <v>0</v>
      </c>
    </row>
    <row r="279" spans="1:30" x14ac:dyDescent="0.6">
      <c r="A279">
        <v>2017</v>
      </c>
      <c r="B279">
        <v>10</v>
      </c>
      <c r="C279">
        <v>5</v>
      </c>
      <c r="D279">
        <f t="shared" si="32"/>
        <v>4</v>
      </c>
      <c r="E279" t="s">
        <v>24</v>
      </c>
      <c r="F279" t="s">
        <v>15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1</v>
      </c>
      <c r="H279">
        <f t="shared" si="28"/>
        <v>0</v>
      </c>
      <c r="I279">
        <f t="shared" si="29"/>
        <v>1</v>
      </c>
      <c r="J279" s="12" t="s">
        <v>82</v>
      </c>
      <c r="K279" s="12"/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4816.9000000000005</v>
      </c>
      <c r="M279" s="13">
        <f t="shared" si="30"/>
        <v>818.87300000000016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4851.8</v>
      </c>
      <c r="O279" s="13">
        <f t="shared" si="31"/>
        <v>824.80600000000004</v>
      </c>
      <c r="P279">
        <v>48169</v>
      </c>
      <c r="Q279">
        <v>48518</v>
      </c>
      <c r="R279">
        <v>0.85522911394311651</v>
      </c>
      <c r="S279">
        <v>0.1447708860568834</v>
      </c>
      <c r="T279">
        <v>0.52155222492457909</v>
      </c>
      <c r="U279">
        <v>0.47844777507542091</v>
      </c>
      <c r="V279">
        <v>0.1482824574183573</v>
      </c>
      <c r="W279">
        <v>1574</v>
      </c>
      <c r="X279">
        <f t="shared" si="33"/>
        <v>-30</v>
      </c>
      <c r="Y279">
        <v>1996</v>
      </c>
      <c r="Z279">
        <v>999.24116648257814</v>
      </c>
      <c r="AA279">
        <v>1574</v>
      </c>
      <c r="AB279" s="9">
        <v>20.7</v>
      </c>
      <c r="AC279">
        <v>8.4</v>
      </c>
      <c r="AD279">
        <f t="shared" si="34"/>
        <v>173.88</v>
      </c>
    </row>
    <row r="280" spans="1:30" x14ac:dyDescent="0.6">
      <c r="A280">
        <v>2017</v>
      </c>
      <c r="B280">
        <v>10</v>
      </c>
      <c r="C280">
        <v>6</v>
      </c>
      <c r="D280">
        <f t="shared" si="32"/>
        <v>5</v>
      </c>
      <c r="E280" t="s">
        <v>24</v>
      </c>
      <c r="F280" t="s">
        <v>17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2</v>
      </c>
      <c r="H280">
        <f t="shared" si="28"/>
        <v>0</v>
      </c>
      <c r="I280">
        <f t="shared" si="29"/>
        <v>1</v>
      </c>
      <c r="J280" s="12" t="s">
        <v>82</v>
      </c>
      <c r="K280" s="12"/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4611</v>
      </c>
      <c r="M280" s="13">
        <f t="shared" si="30"/>
        <v>783.87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4837.5</v>
      </c>
      <c r="O280" s="13">
        <f t="shared" si="31"/>
        <v>822.37500000000011</v>
      </c>
      <c r="P280">
        <v>46110</v>
      </c>
      <c r="Q280">
        <v>48375</v>
      </c>
      <c r="R280">
        <v>0.90762425894974175</v>
      </c>
      <c r="S280">
        <v>9.2375741050258295E-2</v>
      </c>
      <c r="T280">
        <v>0.52460431516059935</v>
      </c>
      <c r="U280">
        <v>0.47539568483940059</v>
      </c>
      <c r="V280">
        <v>0.11871629969911029</v>
      </c>
      <c r="W280">
        <v>1456</v>
      </c>
      <c r="X280">
        <f t="shared" si="33"/>
        <v>-118</v>
      </c>
      <c r="Y280">
        <v>1996</v>
      </c>
      <c r="Z280">
        <v>1040.8854431299139</v>
      </c>
      <c r="AA280">
        <v>1456</v>
      </c>
      <c r="AB280" s="9">
        <v>20.7</v>
      </c>
      <c r="AC280">
        <v>10.6</v>
      </c>
      <c r="AD280">
        <f t="shared" si="34"/>
        <v>219.42</v>
      </c>
    </row>
    <row r="281" spans="1:30" x14ac:dyDescent="0.6">
      <c r="A281">
        <v>2017</v>
      </c>
      <c r="B281">
        <v>10</v>
      </c>
      <c r="C281">
        <v>7</v>
      </c>
      <c r="D281">
        <f t="shared" si="32"/>
        <v>6</v>
      </c>
      <c r="E281" t="s">
        <v>24</v>
      </c>
      <c r="F281" t="s">
        <v>18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3</v>
      </c>
      <c r="H281">
        <f t="shared" si="28"/>
        <v>0</v>
      </c>
      <c r="I281">
        <f t="shared" si="29"/>
        <v>1</v>
      </c>
      <c r="J281" s="12" t="s">
        <v>82</v>
      </c>
      <c r="K281" s="12"/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4072.9</v>
      </c>
      <c r="M281" s="13">
        <f t="shared" si="30"/>
        <v>692.39300000000003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4861.8</v>
      </c>
      <c r="O281" s="13">
        <f t="shared" si="31"/>
        <v>826.50600000000009</v>
      </c>
      <c r="P281">
        <v>40729</v>
      </c>
      <c r="Q281">
        <v>48618</v>
      </c>
      <c r="R281">
        <v>0.84813641084581159</v>
      </c>
      <c r="S281">
        <v>0.15186358915418841</v>
      </c>
      <c r="T281">
        <v>0.50322046788043218</v>
      </c>
      <c r="U281">
        <v>0.49677953211956782</v>
      </c>
      <c r="V281">
        <v>6.8308930643100965E-2</v>
      </c>
      <c r="W281">
        <v>1145</v>
      </c>
      <c r="X281">
        <f t="shared" si="33"/>
        <v>-311</v>
      </c>
      <c r="Y281">
        <v>1996</v>
      </c>
      <c r="Z281">
        <v>980.2184612254307</v>
      </c>
      <c r="AA281">
        <v>1145</v>
      </c>
      <c r="AB281" s="9">
        <v>21.3</v>
      </c>
      <c r="AC281">
        <v>0</v>
      </c>
      <c r="AD281">
        <f t="shared" si="34"/>
        <v>0</v>
      </c>
    </row>
    <row r="282" spans="1:30" x14ac:dyDescent="0.6">
      <c r="A282">
        <v>2017</v>
      </c>
      <c r="B282">
        <v>10</v>
      </c>
      <c r="C282">
        <v>8</v>
      </c>
      <c r="D282">
        <f t="shared" si="32"/>
        <v>7</v>
      </c>
      <c r="E282" t="s">
        <v>24</v>
      </c>
      <c r="F282" t="s">
        <v>36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4</v>
      </c>
      <c r="H282">
        <f t="shared" si="28"/>
        <v>0</v>
      </c>
      <c r="I282">
        <f t="shared" si="29"/>
        <v>1</v>
      </c>
      <c r="J282" s="12" t="s">
        <v>82</v>
      </c>
      <c r="K282" s="12"/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3656.5</v>
      </c>
      <c r="M282" s="13">
        <f t="shared" si="30"/>
        <v>621.60500000000002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4832.2</v>
      </c>
      <c r="O282" s="13">
        <f t="shared" si="31"/>
        <v>821.47400000000005</v>
      </c>
      <c r="P282">
        <v>36565</v>
      </c>
      <c r="Q282">
        <v>48322</v>
      </c>
      <c r="R282">
        <v>0.90786412935020477</v>
      </c>
      <c r="S282">
        <v>9.2135870649795198E-2</v>
      </c>
      <c r="T282">
        <v>0.52920143233445494</v>
      </c>
      <c r="U282">
        <v>0.47079856766554501</v>
      </c>
      <c r="V282">
        <v>7.4691732703927136E-2</v>
      </c>
      <c r="W282">
        <v>809</v>
      </c>
      <c r="X282">
        <f t="shared" si="33"/>
        <v>-336</v>
      </c>
      <c r="Y282">
        <v>1996</v>
      </c>
      <c r="Z282">
        <v>1100.380381016701</v>
      </c>
      <c r="AA282">
        <v>809</v>
      </c>
      <c r="AB282" s="9">
        <v>22.8</v>
      </c>
      <c r="AC282">
        <v>0</v>
      </c>
      <c r="AD282">
        <f t="shared" si="34"/>
        <v>0</v>
      </c>
    </row>
    <row r="283" spans="1:30" x14ac:dyDescent="0.6">
      <c r="A283">
        <v>2017</v>
      </c>
      <c r="B283">
        <v>10</v>
      </c>
      <c r="C283">
        <v>9</v>
      </c>
      <c r="D283">
        <f t="shared" si="32"/>
        <v>1</v>
      </c>
      <c r="E283" t="s">
        <v>32</v>
      </c>
      <c r="F283" t="s">
        <v>37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5</v>
      </c>
      <c r="H283">
        <f t="shared" si="28"/>
        <v>0</v>
      </c>
      <c r="I283">
        <f t="shared" si="29"/>
        <v>1</v>
      </c>
      <c r="J283" s="12" t="s">
        <v>82</v>
      </c>
      <c r="K283" s="12"/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3209.5</v>
      </c>
      <c r="M283" s="13">
        <f t="shared" si="30"/>
        <v>545.61500000000001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4749.5</v>
      </c>
      <c r="O283" s="13">
        <f t="shared" si="31"/>
        <v>807.41500000000008</v>
      </c>
      <c r="P283">
        <v>32095</v>
      </c>
      <c r="Q283">
        <v>47495</v>
      </c>
      <c r="R283">
        <v>0.85764109482797457</v>
      </c>
      <c r="S283">
        <v>0.1423589051720254</v>
      </c>
      <c r="T283">
        <v>0.51385386558318358</v>
      </c>
      <c r="U283">
        <v>0.48614613441681642</v>
      </c>
      <c r="V283">
        <v>4.5916458355592799E-2</v>
      </c>
      <c r="W283">
        <v>550</v>
      </c>
      <c r="X283">
        <f t="shared" si="33"/>
        <v>-259</v>
      </c>
      <c r="Y283">
        <v>1996</v>
      </c>
      <c r="Z283">
        <v>769.57908045063175</v>
      </c>
      <c r="AA283">
        <v>550</v>
      </c>
      <c r="AB283" s="9">
        <v>23.4</v>
      </c>
      <c r="AC283">
        <v>0</v>
      </c>
      <c r="AD283">
        <f t="shared" si="34"/>
        <v>0</v>
      </c>
    </row>
    <row r="284" spans="1:30" x14ac:dyDescent="0.6">
      <c r="A284">
        <v>2017</v>
      </c>
      <c r="B284">
        <v>10</v>
      </c>
      <c r="C284">
        <v>10</v>
      </c>
      <c r="D284">
        <f t="shared" si="3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8"/>
        <v>0</v>
      </c>
      <c r="I284">
        <f t="shared" si="29"/>
        <v>0</v>
      </c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4674.5999999999995</v>
      </c>
      <c r="M284" s="13">
        <f t="shared" si="30"/>
        <v>794.68200000000002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6774.9</v>
      </c>
      <c r="O284" s="13">
        <f t="shared" si="31"/>
        <v>1151.7329999999999</v>
      </c>
      <c r="P284">
        <v>31164</v>
      </c>
      <c r="Q284">
        <v>45166</v>
      </c>
      <c r="R284">
        <v>0.91954257836591968</v>
      </c>
      <c r="S284">
        <v>8.0457421634080276E-2</v>
      </c>
      <c r="T284">
        <v>0.54749203435513172</v>
      </c>
      <c r="U284">
        <v>0.45250796564486823</v>
      </c>
      <c r="V284">
        <v>7.7266457292856278E-2</v>
      </c>
      <c r="W284">
        <v>656</v>
      </c>
      <c r="X284">
        <f t="shared" si="33"/>
        <v>106</v>
      </c>
      <c r="Y284">
        <v>1996</v>
      </c>
      <c r="Z284">
        <v>930.23835905155033</v>
      </c>
      <c r="AA284">
        <v>656</v>
      </c>
      <c r="AB284" s="9">
        <v>24.2</v>
      </c>
      <c r="AC284">
        <v>0</v>
      </c>
      <c r="AD284">
        <f t="shared" si="34"/>
        <v>0</v>
      </c>
    </row>
    <row r="285" spans="1:30" x14ac:dyDescent="0.6">
      <c r="A285">
        <v>2017</v>
      </c>
      <c r="B285">
        <v>10</v>
      </c>
      <c r="C285">
        <v>11</v>
      </c>
      <c r="D285">
        <f t="shared" si="3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8"/>
        <v>0</v>
      </c>
      <c r="I285">
        <f t="shared" si="29"/>
        <v>0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5509.65</v>
      </c>
      <c r="M285" s="13">
        <f t="shared" si="30"/>
        <v>936.64049999999997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5535.3</v>
      </c>
      <c r="O285" s="13">
        <f t="shared" si="31"/>
        <v>941.00100000000009</v>
      </c>
      <c r="P285">
        <v>36731</v>
      </c>
      <c r="Q285">
        <v>36902</v>
      </c>
      <c r="R285">
        <v>0.84905997304116221</v>
      </c>
      <c r="S285">
        <v>0.15094002695883779</v>
      </c>
      <c r="T285">
        <v>0.52382134640106015</v>
      </c>
      <c r="U285">
        <v>0.4761786535989399</v>
      </c>
      <c r="V285">
        <v>1.595304662060934E-2</v>
      </c>
      <c r="W285">
        <v>1082</v>
      </c>
      <c r="X285">
        <f t="shared" si="33"/>
        <v>426</v>
      </c>
      <c r="Y285">
        <v>1996</v>
      </c>
      <c r="Z285">
        <v>917.00076248900245</v>
      </c>
      <c r="AA285">
        <v>1082</v>
      </c>
      <c r="AB285" s="9">
        <v>20.9</v>
      </c>
      <c r="AC285">
        <v>0</v>
      </c>
      <c r="AD285">
        <f t="shared" si="34"/>
        <v>0</v>
      </c>
    </row>
    <row r="286" spans="1:30" x14ac:dyDescent="0.6">
      <c r="A286">
        <v>2017</v>
      </c>
      <c r="B286">
        <v>10</v>
      </c>
      <c r="C286">
        <v>12</v>
      </c>
      <c r="D286">
        <f t="shared" si="3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5068.95</v>
      </c>
      <c r="M286" s="13">
        <f t="shared" si="30"/>
        <v>861.72149999999999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4588.5</v>
      </c>
      <c r="O286" s="13">
        <f t="shared" si="31"/>
        <v>780.04500000000007</v>
      </c>
      <c r="P286">
        <v>33793</v>
      </c>
      <c r="Q286">
        <v>30590</v>
      </c>
      <c r="R286">
        <v>0.92266607225900232</v>
      </c>
      <c r="S286">
        <v>7.7333927740997691E-2</v>
      </c>
      <c r="T286">
        <v>0.54199005344804596</v>
      </c>
      <c r="U286">
        <v>0.45800994655195398</v>
      </c>
      <c r="V286">
        <v>5.2643961020670427E-2</v>
      </c>
      <c r="W286">
        <v>1188</v>
      </c>
      <c r="X286">
        <f t="shared" si="33"/>
        <v>106</v>
      </c>
      <c r="Y286">
        <v>1996</v>
      </c>
      <c r="Z286">
        <v>1006.321716166399</v>
      </c>
      <c r="AA286">
        <v>1188</v>
      </c>
      <c r="AB286" s="9">
        <v>17.5</v>
      </c>
      <c r="AC286">
        <v>0.8</v>
      </c>
      <c r="AD286">
        <f t="shared" si="34"/>
        <v>14</v>
      </c>
    </row>
    <row r="287" spans="1:30" x14ac:dyDescent="0.6">
      <c r="A287">
        <v>2017</v>
      </c>
      <c r="B287">
        <v>10</v>
      </c>
      <c r="C287">
        <v>13</v>
      </c>
      <c r="D287">
        <f t="shared" si="3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3797.4</v>
      </c>
      <c r="M287" s="13">
        <f t="shared" si="30"/>
        <v>645.55800000000011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3930</v>
      </c>
      <c r="O287" s="13">
        <f t="shared" si="31"/>
        <v>668.1</v>
      </c>
      <c r="P287">
        <v>37974</v>
      </c>
      <c r="Q287">
        <v>39300</v>
      </c>
      <c r="R287">
        <v>0.88666932611098304</v>
      </c>
      <c r="S287">
        <v>0.11333067388901701</v>
      </c>
      <c r="T287">
        <v>0.45465089987103607</v>
      </c>
      <c r="U287">
        <v>0.54534910012896387</v>
      </c>
      <c r="V287">
        <v>0.20399943989484479</v>
      </c>
      <c r="W287">
        <v>1080</v>
      </c>
      <c r="X287">
        <f t="shared" si="33"/>
        <v>-108</v>
      </c>
      <c r="Y287">
        <v>1996</v>
      </c>
      <c r="Z287">
        <v>724.44109178877329</v>
      </c>
      <c r="AA287">
        <v>1080</v>
      </c>
      <c r="AB287" s="9">
        <v>17.600000000000001</v>
      </c>
      <c r="AC287">
        <v>0</v>
      </c>
      <c r="AD287">
        <f t="shared" si="34"/>
        <v>0</v>
      </c>
    </row>
    <row r="288" spans="1:30" x14ac:dyDescent="0.6">
      <c r="A288">
        <v>2017</v>
      </c>
      <c r="B288">
        <v>10</v>
      </c>
      <c r="C288">
        <v>14</v>
      </c>
      <c r="D288">
        <f t="shared" si="3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3845.2000000000003</v>
      </c>
      <c r="M288" s="13">
        <f t="shared" si="30"/>
        <v>653.68400000000008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3481.9</v>
      </c>
      <c r="O288" s="13">
        <f t="shared" si="31"/>
        <v>591.923</v>
      </c>
      <c r="P288">
        <v>38452</v>
      </c>
      <c r="Q288">
        <v>34819</v>
      </c>
      <c r="R288">
        <v>0.91588254355592924</v>
      </c>
      <c r="S288">
        <v>8.4117456444070787E-2</v>
      </c>
      <c r="T288">
        <v>0.53883360616736031</v>
      </c>
      <c r="U288">
        <v>0.46116639383263969</v>
      </c>
      <c r="V288">
        <v>6.9355066147734665E-2</v>
      </c>
      <c r="W288">
        <v>1585</v>
      </c>
      <c r="X288">
        <f t="shared" si="33"/>
        <v>505</v>
      </c>
      <c r="Y288">
        <v>1996</v>
      </c>
      <c r="Z288">
        <v>1099.2973043805</v>
      </c>
      <c r="AA288">
        <v>1585</v>
      </c>
      <c r="AB288" s="9">
        <v>18.600000000000001</v>
      </c>
      <c r="AC288">
        <v>0.8</v>
      </c>
      <c r="AD288">
        <f t="shared" si="34"/>
        <v>14.880000000000003</v>
      </c>
    </row>
    <row r="289" spans="1:30" x14ac:dyDescent="0.6">
      <c r="A289">
        <v>2017</v>
      </c>
      <c r="B289">
        <v>10</v>
      </c>
      <c r="C289">
        <v>15</v>
      </c>
      <c r="D289">
        <f t="shared" si="3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3935.2000000000003</v>
      </c>
      <c r="M289" s="13">
        <f t="shared" si="30"/>
        <v>668.98400000000015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4178.6000000000004</v>
      </c>
      <c r="O289" s="13">
        <f t="shared" si="31"/>
        <v>710.36200000000008</v>
      </c>
      <c r="P289">
        <v>39352</v>
      </c>
      <c r="Q289">
        <v>41786</v>
      </c>
      <c r="R289">
        <v>0.89625366004285567</v>
      </c>
      <c r="S289">
        <v>0.1037463399571443</v>
      </c>
      <c r="T289">
        <v>0.50160644572025315</v>
      </c>
      <c r="U289">
        <v>0.49839355427974691</v>
      </c>
      <c r="V289">
        <v>0.2467797116489473</v>
      </c>
      <c r="W289">
        <v>1532</v>
      </c>
      <c r="X289">
        <f t="shared" si="33"/>
        <v>-53</v>
      </c>
      <c r="Y289">
        <v>1996</v>
      </c>
      <c r="Z289">
        <v>1045.1731586106209</v>
      </c>
      <c r="AA289">
        <v>1532</v>
      </c>
      <c r="AB289" s="9">
        <v>18.100000000000001</v>
      </c>
      <c r="AC289">
        <v>20</v>
      </c>
      <c r="AD289">
        <f t="shared" si="34"/>
        <v>362</v>
      </c>
    </row>
    <row r="290" spans="1:30" x14ac:dyDescent="0.6">
      <c r="A290">
        <v>2017</v>
      </c>
      <c r="B290">
        <v>10</v>
      </c>
      <c r="C290">
        <v>16</v>
      </c>
      <c r="D290">
        <f t="shared" si="3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6435.15</v>
      </c>
      <c r="M290" s="13">
        <f t="shared" si="30"/>
        <v>1093.9755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5360.55</v>
      </c>
      <c r="O290" s="13">
        <f t="shared" si="31"/>
        <v>911.29350000000011</v>
      </c>
      <c r="P290">
        <v>42901</v>
      </c>
      <c r="Q290">
        <v>35737</v>
      </c>
      <c r="R290">
        <v>0.88572649465705566</v>
      </c>
      <c r="S290">
        <v>0.1142735053429443</v>
      </c>
      <c r="T290">
        <v>0.51255660397369684</v>
      </c>
      <c r="U290">
        <v>0.48744339602630321</v>
      </c>
      <c r="V290">
        <v>0.23935101392933991</v>
      </c>
      <c r="W290">
        <v>1139</v>
      </c>
      <c r="X290">
        <f t="shared" si="33"/>
        <v>-393</v>
      </c>
      <c r="Y290">
        <v>1996</v>
      </c>
      <c r="Z290">
        <v>818.3251528834038</v>
      </c>
      <c r="AA290">
        <v>1139</v>
      </c>
      <c r="AB290" s="9">
        <v>18</v>
      </c>
      <c r="AC290">
        <v>15.3</v>
      </c>
      <c r="AD290">
        <f t="shared" si="34"/>
        <v>275.40000000000003</v>
      </c>
    </row>
    <row r="291" spans="1:30" x14ac:dyDescent="0.6">
      <c r="A291">
        <v>2017</v>
      </c>
      <c r="B291">
        <v>10</v>
      </c>
      <c r="C291">
        <v>17</v>
      </c>
      <c r="D291">
        <f t="shared" si="3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6033.9</v>
      </c>
      <c r="M291" s="13">
        <f t="shared" si="30"/>
        <v>1025.7629999999999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4952.8499999999995</v>
      </c>
      <c r="O291" s="13">
        <f t="shared" si="31"/>
        <v>841.98449999999991</v>
      </c>
      <c r="P291">
        <v>40226</v>
      </c>
      <c r="Q291">
        <v>33019</v>
      </c>
      <c r="R291">
        <v>0.90798290982441665</v>
      </c>
      <c r="S291">
        <v>9.2017090175583266E-2</v>
      </c>
      <c r="T291">
        <v>0.53285905284817481</v>
      </c>
      <c r="U291">
        <v>0.46714094715182519</v>
      </c>
      <c r="V291">
        <v>0.1137349253205106</v>
      </c>
      <c r="W291">
        <v>1265</v>
      </c>
      <c r="X291">
        <f t="shared" si="33"/>
        <v>126</v>
      </c>
      <c r="Y291">
        <v>1996</v>
      </c>
      <c r="Z291">
        <v>899.00987134841944</v>
      </c>
      <c r="AA291">
        <v>1265</v>
      </c>
      <c r="AB291" s="9">
        <v>19.7</v>
      </c>
      <c r="AC291">
        <v>0</v>
      </c>
      <c r="AD291">
        <f t="shared" si="34"/>
        <v>0</v>
      </c>
    </row>
    <row r="292" spans="1:30" x14ac:dyDescent="0.6">
      <c r="A292">
        <v>2017</v>
      </c>
      <c r="B292">
        <v>10</v>
      </c>
      <c r="C292">
        <v>18</v>
      </c>
      <c r="D292">
        <f t="shared" si="3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6306.15</v>
      </c>
      <c r="M292" s="13">
        <f t="shared" si="30"/>
        <v>1072.0454999999999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5690.4</v>
      </c>
      <c r="O292" s="13">
        <f t="shared" si="31"/>
        <v>967.36800000000005</v>
      </c>
      <c r="P292">
        <v>42041</v>
      </c>
      <c r="Q292">
        <v>37936</v>
      </c>
      <c r="R292">
        <v>0.91746146918368254</v>
      </c>
      <c r="S292">
        <v>8.253853081631736E-2</v>
      </c>
      <c r="T292">
        <v>0.55018516669947903</v>
      </c>
      <c r="U292">
        <v>0.44981483330052102</v>
      </c>
      <c r="V292">
        <v>0.14657783350852541</v>
      </c>
      <c r="W292">
        <v>1345</v>
      </c>
      <c r="X292">
        <f t="shared" si="33"/>
        <v>80</v>
      </c>
      <c r="Y292">
        <v>1996</v>
      </c>
      <c r="Z292">
        <v>1015.4073270495981</v>
      </c>
      <c r="AA292">
        <v>1345</v>
      </c>
      <c r="AB292" s="9">
        <v>19.5</v>
      </c>
      <c r="AC292">
        <v>0</v>
      </c>
      <c r="AD292">
        <f t="shared" si="34"/>
        <v>0</v>
      </c>
    </row>
    <row r="293" spans="1:30" x14ac:dyDescent="0.6">
      <c r="A293">
        <v>2017</v>
      </c>
      <c r="B293">
        <v>10</v>
      </c>
      <c r="C293">
        <v>19</v>
      </c>
      <c r="D293">
        <f t="shared" si="3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6360</v>
      </c>
      <c r="M293" s="13">
        <f t="shared" si="30"/>
        <v>1081.2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6272.55</v>
      </c>
      <c r="O293" s="13">
        <f t="shared" si="31"/>
        <v>1066.3335000000002</v>
      </c>
      <c r="P293">
        <v>42400</v>
      </c>
      <c r="Q293">
        <v>41817</v>
      </c>
      <c r="R293">
        <v>0.86232215498927911</v>
      </c>
      <c r="S293">
        <v>0.13767784501072089</v>
      </c>
      <c r="T293">
        <v>0.51108208667392785</v>
      </c>
      <c r="U293">
        <v>0.48891791332607221</v>
      </c>
      <c r="V293">
        <v>0.12735044008333771</v>
      </c>
      <c r="W293">
        <v>1119</v>
      </c>
      <c r="X293">
        <f t="shared" si="33"/>
        <v>-226</v>
      </c>
      <c r="Y293">
        <v>1996</v>
      </c>
      <c r="Z293">
        <v>922.61865104878416</v>
      </c>
      <c r="AA293">
        <v>1119</v>
      </c>
      <c r="AB293" s="9">
        <v>18.600000000000001</v>
      </c>
      <c r="AC293">
        <v>0</v>
      </c>
      <c r="AD293">
        <f t="shared" si="34"/>
        <v>0</v>
      </c>
    </row>
    <row r="294" spans="1:30" x14ac:dyDescent="0.6">
      <c r="A294">
        <v>2017</v>
      </c>
      <c r="B294">
        <v>10</v>
      </c>
      <c r="C294">
        <v>20</v>
      </c>
      <c r="D294">
        <f t="shared" si="3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4455.7</v>
      </c>
      <c r="M294" s="13">
        <f t="shared" si="30"/>
        <v>757.46900000000005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4635.6000000000004</v>
      </c>
      <c r="O294" s="13">
        <f t="shared" si="31"/>
        <v>788.05200000000013</v>
      </c>
      <c r="P294">
        <v>44557</v>
      </c>
      <c r="Q294">
        <v>46356</v>
      </c>
      <c r="R294">
        <v>0.84012882107152653</v>
      </c>
      <c r="S294">
        <v>0.15987117892847341</v>
      </c>
      <c r="T294">
        <v>0.53138747794591756</v>
      </c>
      <c r="U294">
        <v>0.46861252205408238</v>
      </c>
      <c r="V294">
        <v>0.1338920099496867</v>
      </c>
      <c r="W294">
        <v>1115</v>
      </c>
      <c r="X294">
        <f t="shared" si="33"/>
        <v>-4</v>
      </c>
      <c r="Y294">
        <v>1996</v>
      </c>
      <c r="Z294">
        <v>1061.320515997402</v>
      </c>
      <c r="AA294">
        <v>1115</v>
      </c>
      <c r="AB294" s="9">
        <v>19.2</v>
      </c>
      <c r="AC294">
        <v>0</v>
      </c>
      <c r="AD294">
        <f t="shared" si="34"/>
        <v>0</v>
      </c>
    </row>
    <row r="295" spans="1:30" x14ac:dyDescent="0.6">
      <c r="A295">
        <v>2017</v>
      </c>
      <c r="B295">
        <v>10</v>
      </c>
      <c r="C295">
        <v>21</v>
      </c>
      <c r="D295">
        <f t="shared" si="3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4285.2</v>
      </c>
      <c r="M295" s="13">
        <f t="shared" si="30"/>
        <v>728.48400000000004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4444.9000000000005</v>
      </c>
      <c r="O295" s="13">
        <f t="shared" si="31"/>
        <v>755.63300000000015</v>
      </c>
      <c r="P295">
        <v>42852</v>
      </c>
      <c r="Q295">
        <v>44449</v>
      </c>
      <c r="R295">
        <v>0.87542182870034446</v>
      </c>
      <c r="S295">
        <v>0.12457817129965559</v>
      </c>
      <c r="T295">
        <v>0.55771234918483215</v>
      </c>
      <c r="U295">
        <v>0.44228765081516769</v>
      </c>
      <c r="V295">
        <v>0.20680493737296601</v>
      </c>
      <c r="W295">
        <v>1593</v>
      </c>
      <c r="X295">
        <f t="shared" si="33"/>
        <v>478</v>
      </c>
      <c r="Y295">
        <v>1996</v>
      </c>
      <c r="Z295">
        <v>1196.5634719194829</v>
      </c>
      <c r="AA295">
        <v>1593</v>
      </c>
      <c r="AB295" s="9">
        <v>19.7</v>
      </c>
      <c r="AC295">
        <v>0</v>
      </c>
      <c r="AD295">
        <f t="shared" si="34"/>
        <v>0</v>
      </c>
    </row>
    <row r="296" spans="1:30" x14ac:dyDescent="0.6">
      <c r="A296">
        <v>2017</v>
      </c>
      <c r="B296">
        <v>10</v>
      </c>
      <c r="C296">
        <v>22</v>
      </c>
      <c r="D296">
        <f t="shared" si="3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4276.1000000000004</v>
      </c>
      <c r="M296" s="13">
        <f t="shared" si="30"/>
        <v>726.93700000000013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4598.4000000000005</v>
      </c>
      <c r="O296" s="13">
        <f t="shared" si="31"/>
        <v>781.72800000000018</v>
      </c>
      <c r="P296">
        <v>42761</v>
      </c>
      <c r="Q296">
        <v>45984</v>
      </c>
      <c r="R296">
        <v>0.84782159865445428</v>
      </c>
      <c r="S296">
        <v>0.15217840134554569</v>
      </c>
      <c r="T296">
        <v>0.48492840146934529</v>
      </c>
      <c r="U296">
        <v>0.51507159853065465</v>
      </c>
      <c r="V296">
        <v>0.1005588264957335</v>
      </c>
      <c r="W296">
        <v>1484</v>
      </c>
      <c r="X296">
        <f t="shared" si="33"/>
        <v>-109</v>
      </c>
      <c r="Y296">
        <v>1996</v>
      </c>
      <c r="Z296">
        <v>960.42226225013007</v>
      </c>
      <c r="AA296">
        <v>1484</v>
      </c>
      <c r="AB296" s="9">
        <v>19.8</v>
      </c>
      <c r="AC296">
        <v>0</v>
      </c>
      <c r="AD296">
        <f t="shared" si="34"/>
        <v>0</v>
      </c>
    </row>
    <row r="297" spans="1:30" x14ac:dyDescent="0.6">
      <c r="A297">
        <v>2017</v>
      </c>
      <c r="B297">
        <v>10</v>
      </c>
      <c r="C297">
        <v>23</v>
      </c>
      <c r="D297">
        <f t="shared" si="3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6552.3</v>
      </c>
      <c r="M297" s="13">
        <f t="shared" si="30"/>
        <v>1113.8910000000001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6771.75</v>
      </c>
      <c r="O297" s="13">
        <f t="shared" si="31"/>
        <v>1151.1975</v>
      </c>
      <c r="P297">
        <v>43682</v>
      </c>
      <c r="Q297">
        <v>45145</v>
      </c>
      <c r="R297">
        <v>0.88385135668768711</v>
      </c>
      <c r="S297">
        <v>0.1161486433123128</v>
      </c>
      <c r="T297">
        <v>0.51640359017575987</v>
      </c>
      <c r="U297">
        <v>0.48359640982424013</v>
      </c>
      <c r="V297">
        <v>0.14334624602785209</v>
      </c>
      <c r="W297">
        <v>1030</v>
      </c>
      <c r="X297">
        <f t="shared" si="33"/>
        <v>-454</v>
      </c>
      <c r="Y297">
        <v>1996</v>
      </c>
      <c r="Z297">
        <v>804.21545330361107</v>
      </c>
      <c r="AA297">
        <v>1030</v>
      </c>
      <c r="AB297" s="9">
        <v>17.899999999999999</v>
      </c>
      <c r="AC297">
        <v>0</v>
      </c>
      <c r="AD297">
        <f t="shared" si="34"/>
        <v>0</v>
      </c>
    </row>
    <row r="298" spans="1:30" x14ac:dyDescent="0.6">
      <c r="A298">
        <v>2017</v>
      </c>
      <c r="B298">
        <v>10</v>
      </c>
      <c r="C298">
        <v>24</v>
      </c>
      <c r="D298">
        <f t="shared" si="3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6426.15</v>
      </c>
      <c r="M298" s="13">
        <f t="shared" si="30"/>
        <v>1092.4455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5590.95</v>
      </c>
      <c r="O298" s="13">
        <f t="shared" si="31"/>
        <v>950.4615</v>
      </c>
      <c r="P298">
        <v>42841</v>
      </c>
      <c r="Q298">
        <v>37273</v>
      </c>
      <c r="R298">
        <v>0.87084261279547703</v>
      </c>
      <c r="S298">
        <v>0.12915738720452291</v>
      </c>
      <c r="T298">
        <v>0.53611119699584009</v>
      </c>
      <c r="U298">
        <v>0.46388880300415991</v>
      </c>
      <c r="V298">
        <v>0.16885485185536711</v>
      </c>
      <c r="W298">
        <v>1247</v>
      </c>
      <c r="X298">
        <f t="shared" si="33"/>
        <v>217</v>
      </c>
      <c r="Y298">
        <v>1996</v>
      </c>
      <c r="Z298">
        <v>929.75214703882693</v>
      </c>
      <c r="AA298">
        <v>1247</v>
      </c>
      <c r="AB298" s="9">
        <v>17.5</v>
      </c>
      <c r="AC298">
        <v>0</v>
      </c>
      <c r="AD298">
        <f t="shared" si="34"/>
        <v>0</v>
      </c>
    </row>
    <row r="299" spans="1:30" x14ac:dyDescent="0.6">
      <c r="A299">
        <v>2017</v>
      </c>
      <c r="B299">
        <v>10</v>
      </c>
      <c r="C299">
        <v>25</v>
      </c>
      <c r="D299">
        <f t="shared" si="3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6382.8</v>
      </c>
      <c r="M299" s="13">
        <f t="shared" si="30"/>
        <v>1085.076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6212.4</v>
      </c>
      <c r="O299" s="13">
        <f t="shared" si="31"/>
        <v>1056.1079999999999</v>
      </c>
      <c r="P299">
        <v>42552</v>
      </c>
      <c r="Q299">
        <v>41416</v>
      </c>
      <c r="R299">
        <v>0.87185357030997934</v>
      </c>
      <c r="S299">
        <v>0.12814642969002071</v>
      </c>
      <c r="T299">
        <v>0.50264683405934474</v>
      </c>
      <c r="U299">
        <v>0.49735316594065532</v>
      </c>
      <c r="V299">
        <v>0.13817203542665571</v>
      </c>
      <c r="W299">
        <v>1340</v>
      </c>
      <c r="X299">
        <f t="shared" si="33"/>
        <v>93</v>
      </c>
      <c r="Y299">
        <v>1996</v>
      </c>
      <c r="Z299">
        <v>840.88200395304432</v>
      </c>
      <c r="AA299">
        <v>1340</v>
      </c>
      <c r="AB299" s="9">
        <v>16.3</v>
      </c>
      <c r="AC299">
        <v>0</v>
      </c>
      <c r="AD299">
        <f t="shared" si="34"/>
        <v>0</v>
      </c>
    </row>
    <row r="300" spans="1:30" x14ac:dyDescent="0.6">
      <c r="A300">
        <v>2017</v>
      </c>
      <c r="B300">
        <v>10</v>
      </c>
      <c r="C300">
        <v>26</v>
      </c>
      <c r="D300">
        <f t="shared" si="3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6586.2</v>
      </c>
      <c r="M300" s="13">
        <f t="shared" si="30"/>
        <v>1119.654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6571.95</v>
      </c>
      <c r="O300" s="13">
        <f t="shared" si="31"/>
        <v>1117.2315000000001</v>
      </c>
      <c r="P300">
        <v>43908</v>
      </c>
      <c r="Q300">
        <v>43813</v>
      </c>
      <c r="R300">
        <v>0.87675462590271258</v>
      </c>
      <c r="S300">
        <v>0.12324537409728741</v>
      </c>
      <c r="T300">
        <v>0.51500141308556791</v>
      </c>
      <c r="U300">
        <v>0.48499858691443198</v>
      </c>
      <c r="V300">
        <v>0.2035889788713369</v>
      </c>
      <c r="W300">
        <v>1271</v>
      </c>
      <c r="X300">
        <f t="shared" si="33"/>
        <v>-69</v>
      </c>
      <c r="Y300">
        <v>1996</v>
      </c>
      <c r="Z300">
        <v>937.75762016475983</v>
      </c>
      <c r="AA300">
        <v>1271</v>
      </c>
      <c r="AB300" s="9">
        <v>17.2</v>
      </c>
      <c r="AC300">
        <v>0</v>
      </c>
      <c r="AD300">
        <f t="shared" si="34"/>
        <v>0</v>
      </c>
    </row>
    <row r="301" spans="1:30" x14ac:dyDescent="0.6">
      <c r="A301">
        <v>2017</v>
      </c>
      <c r="B301">
        <v>10</v>
      </c>
      <c r="C301">
        <v>27</v>
      </c>
      <c r="D301">
        <f t="shared" si="3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4530.1000000000004</v>
      </c>
      <c r="M301" s="13">
        <f t="shared" si="30"/>
        <v>770.11700000000008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4665.4000000000005</v>
      </c>
      <c r="O301" s="13">
        <f t="shared" si="31"/>
        <v>793.11800000000017</v>
      </c>
      <c r="P301">
        <v>45301</v>
      </c>
      <c r="Q301">
        <v>46654</v>
      </c>
      <c r="R301">
        <v>0.84517344576642495</v>
      </c>
      <c r="S301">
        <v>0.15482655423357511</v>
      </c>
      <c r="T301">
        <v>0.49504290826041297</v>
      </c>
      <c r="U301">
        <v>0.50322098062847587</v>
      </c>
      <c r="V301">
        <v>0.14412689731119521</v>
      </c>
      <c r="W301">
        <v>1239</v>
      </c>
      <c r="X301">
        <f t="shared" si="33"/>
        <v>-32</v>
      </c>
      <c r="Y301">
        <v>1996</v>
      </c>
      <c r="Z301">
        <v>917.06882859034397</v>
      </c>
      <c r="AA301">
        <v>1239</v>
      </c>
      <c r="AB301" s="9">
        <v>18.399999999999999</v>
      </c>
      <c r="AC301">
        <v>0</v>
      </c>
      <c r="AD301">
        <f t="shared" si="34"/>
        <v>0</v>
      </c>
    </row>
    <row r="302" spans="1:30" x14ac:dyDescent="0.6">
      <c r="A302">
        <v>2017</v>
      </c>
      <c r="B302">
        <v>10</v>
      </c>
      <c r="C302">
        <v>28</v>
      </c>
      <c r="D302">
        <f t="shared" si="3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4364.5</v>
      </c>
      <c r="M302" s="13">
        <f t="shared" si="30"/>
        <v>741.96500000000003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4677.5</v>
      </c>
      <c r="O302" s="13">
        <f t="shared" si="31"/>
        <v>795.17500000000007</v>
      </c>
      <c r="P302">
        <v>43645</v>
      </c>
      <c r="Q302">
        <v>46775</v>
      </c>
      <c r="R302">
        <v>0.86924885568817278</v>
      </c>
      <c r="S302">
        <v>0.13075114431182719</v>
      </c>
      <c r="T302">
        <v>0.5518711422489313</v>
      </c>
      <c r="U302">
        <v>0.4481288577510687</v>
      </c>
      <c r="V302">
        <v>0.25849736839425819</v>
      </c>
      <c r="W302">
        <v>1619</v>
      </c>
      <c r="X302">
        <f t="shared" si="33"/>
        <v>380</v>
      </c>
      <c r="Y302">
        <v>1996</v>
      </c>
      <c r="Z302">
        <v>1177.262860742386</v>
      </c>
      <c r="AA302">
        <v>1619</v>
      </c>
      <c r="AB302" s="9">
        <v>19.7</v>
      </c>
      <c r="AC302">
        <v>0</v>
      </c>
      <c r="AD302">
        <f t="shared" si="34"/>
        <v>0</v>
      </c>
    </row>
    <row r="303" spans="1:30" x14ac:dyDescent="0.6">
      <c r="A303">
        <v>2017</v>
      </c>
      <c r="B303">
        <v>10</v>
      </c>
      <c r="C303">
        <v>29</v>
      </c>
      <c r="D303">
        <f t="shared" si="3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4071.1000000000004</v>
      </c>
      <c r="M303" s="13">
        <f t="shared" si="30"/>
        <v>692.0870000000001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4398.9000000000005</v>
      </c>
      <c r="O303" s="13">
        <f t="shared" si="31"/>
        <v>747.8130000000001</v>
      </c>
      <c r="P303">
        <v>40711</v>
      </c>
      <c r="Q303">
        <v>43989</v>
      </c>
      <c r="R303">
        <v>0.88684598690785876</v>
      </c>
      <c r="S303">
        <v>0.1131540130921412</v>
      </c>
      <c r="T303">
        <v>0.57196696680780779</v>
      </c>
      <c r="U303">
        <v>0.42803303319219221</v>
      </c>
      <c r="V303">
        <v>8.2013636497424713E-2</v>
      </c>
      <c r="W303">
        <v>1429</v>
      </c>
      <c r="X303">
        <f t="shared" si="33"/>
        <v>-190</v>
      </c>
      <c r="Y303">
        <v>1996</v>
      </c>
      <c r="Z303">
        <v>1289.4048307036469</v>
      </c>
      <c r="AA303">
        <v>1429</v>
      </c>
      <c r="AB303" s="9">
        <v>16.8</v>
      </c>
      <c r="AC303">
        <v>0</v>
      </c>
      <c r="AD303">
        <f t="shared" si="34"/>
        <v>0</v>
      </c>
    </row>
    <row r="304" spans="1:30" x14ac:dyDescent="0.6">
      <c r="A304">
        <v>2017</v>
      </c>
      <c r="B304">
        <v>10</v>
      </c>
      <c r="C304">
        <v>30</v>
      </c>
      <c r="D304">
        <f t="shared" si="3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6014.25</v>
      </c>
      <c r="M304" s="13">
        <f t="shared" si="30"/>
        <v>1022.4225000000001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6373.2</v>
      </c>
      <c r="O304" s="13">
        <f t="shared" si="31"/>
        <v>1083.444</v>
      </c>
      <c r="P304">
        <v>40095</v>
      </c>
      <c r="Q304">
        <v>42488</v>
      </c>
      <c r="R304">
        <v>0.85947658630683632</v>
      </c>
      <c r="S304">
        <v>0.14052341369316371</v>
      </c>
      <c r="T304">
        <v>0.54035293639093185</v>
      </c>
      <c r="U304">
        <v>0.45964706360906821</v>
      </c>
      <c r="V304">
        <v>4.9111881300424133E-2</v>
      </c>
      <c r="W304">
        <v>959</v>
      </c>
      <c r="X304">
        <f t="shared" si="33"/>
        <v>-470</v>
      </c>
      <c r="Y304">
        <v>1996</v>
      </c>
      <c r="Z304">
        <v>896.8284877928246</v>
      </c>
      <c r="AA304">
        <v>959</v>
      </c>
      <c r="AB304" s="9">
        <v>13.2</v>
      </c>
      <c r="AC304">
        <v>0</v>
      </c>
      <c r="AD304">
        <f t="shared" si="34"/>
        <v>0</v>
      </c>
    </row>
    <row r="305" spans="1:30" x14ac:dyDescent="0.6">
      <c r="A305">
        <v>2017</v>
      </c>
      <c r="B305">
        <v>10</v>
      </c>
      <c r="C305">
        <v>31</v>
      </c>
      <c r="D305">
        <f t="shared" si="3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5792.55</v>
      </c>
      <c r="M305" s="13">
        <f t="shared" si="30"/>
        <v>984.73350000000005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5807.0999999999995</v>
      </c>
      <c r="O305" s="13">
        <f t="shared" si="31"/>
        <v>987.20699999999999</v>
      </c>
      <c r="P305">
        <v>38617</v>
      </c>
      <c r="Q305">
        <v>38714</v>
      </c>
      <c r="R305">
        <v>0.9163571951179097</v>
      </c>
      <c r="S305">
        <v>8.3642804882090374E-2</v>
      </c>
      <c r="T305">
        <v>0.5360045414779433</v>
      </c>
      <c r="U305">
        <v>0.4639954585220567</v>
      </c>
      <c r="V305">
        <v>6.7830736298968977E-2</v>
      </c>
      <c r="W305">
        <v>1154</v>
      </c>
      <c r="X305">
        <f t="shared" si="33"/>
        <v>195</v>
      </c>
      <c r="Y305">
        <v>1996</v>
      </c>
      <c r="Z305">
        <v>904.12788692250729</v>
      </c>
      <c r="AA305">
        <v>1154</v>
      </c>
      <c r="AB305" s="9">
        <v>13.4</v>
      </c>
      <c r="AC305">
        <v>0</v>
      </c>
      <c r="AD305">
        <f t="shared" si="34"/>
        <v>0</v>
      </c>
    </row>
    <row r="306" spans="1:30" x14ac:dyDescent="0.6">
      <c r="A306">
        <v>2017</v>
      </c>
      <c r="B306">
        <v>11</v>
      </c>
      <c r="C306">
        <v>1</v>
      </c>
      <c r="D306">
        <f t="shared" si="3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6289.5</v>
      </c>
      <c r="M306" s="13">
        <f t="shared" si="30"/>
        <v>1069.2150000000001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5294.55</v>
      </c>
      <c r="O306" s="13">
        <f t="shared" si="31"/>
        <v>900.07350000000008</v>
      </c>
      <c r="P306">
        <v>41930</v>
      </c>
      <c r="Q306">
        <v>35297</v>
      </c>
      <c r="R306">
        <v>0.92583551823008581</v>
      </c>
      <c r="S306">
        <v>7.4164481769914178E-2</v>
      </c>
      <c r="T306">
        <v>0.55127627831728121</v>
      </c>
      <c r="U306">
        <v>0.44872372168271879</v>
      </c>
      <c r="V306">
        <v>2.712417199101751E-2</v>
      </c>
      <c r="W306">
        <v>1227</v>
      </c>
      <c r="X306">
        <f t="shared" si="33"/>
        <v>73</v>
      </c>
      <c r="Y306">
        <v>1996</v>
      </c>
      <c r="Z306">
        <v>1016.408886201634</v>
      </c>
      <c r="AA306">
        <v>1227</v>
      </c>
      <c r="AB306" s="9">
        <v>14.1</v>
      </c>
      <c r="AC306">
        <v>0</v>
      </c>
      <c r="AD306">
        <f t="shared" si="34"/>
        <v>0</v>
      </c>
    </row>
    <row r="307" spans="1:30" x14ac:dyDescent="0.6">
      <c r="A307">
        <v>2017</v>
      </c>
      <c r="B307">
        <v>11</v>
      </c>
      <c r="C307">
        <v>2</v>
      </c>
      <c r="D307">
        <f t="shared" si="3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6333.3</v>
      </c>
      <c r="M307" s="13">
        <f t="shared" si="30"/>
        <v>1076.6610000000001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5989.65</v>
      </c>
      <c r="O307" s="13">
        <f t="shared" si="31"/>
        <v>1018.2405</v>
      </c>
      <c r="P307">
        <v>42222</v>
      </c>
      <c r="Q307">
        <v>39931</v>
      </c>
      <c r="R307">
        <v>0.91577290671717915</v>
      </c>
      <c r="S307">
        <v>8.4227093282820839E-2</v>
      </c>
      <c r="T307">
        <v>0.56391227328160176</v>
      </c>
      <c r="U307">
        <v>0.43608772671839818</v>
      </c>
      <c r="V307">
        <v>6.5540151100495922E-2</v>
      </c>
      <c r="W307">
        <v>1146</v>
      </c>
      <c r="X307">
        <f t="shared" si="33"/>
        <v>-81</v>
      </c>
      <c r="Y307">
        <v>1996</v>
      </c>
      <c r="Z307">
        <v>1116.1166682338051</v>
      </c>
      <c r="AA307">
        <v>1146</v>
      </c>
      <c r="AB307" s="9">
        <v>15.6</v>
      </c>
      <c r="AC307">
        <v>0</v>
      </c>
      <c r="AD307">
        <f t="shared" si="34"/>
        <v>0</v>
      </c>
    </row>
    <row r="308" spans="1:30" x14ac:dyDescent="0.6">
      <c r="A308">
        <v>2017</v>
      </c>
      <c r="B308">
        <v>11</v>
      </c>
      <c r="C308">
        <v>3</v>
      </c>
      <c r="D308">
        <f t="shared" si="3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4228.9000000000005</v>
      </c>
      <c r="M308" s="13">
        <f t="shared" si="30"/>
        <v>718.91300000000012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4264</v>
      </c>
      <c r="O308" s="13">
        <f t="shared" si="31"/>
        <v>724.88</v>
      </c>
      <c r="P308">
        <v>42289</v>
      </c>
      <c r="Q308">
        <v>42640</v>
      </c>
      <c r="R308">
        <v>0.92895318833669216</v>
      </c>
      <c r="S308">
        <v>7.1046811663307882E-2</v>
      </c>
      <c r="T308">
        <v>0.5621815272460261</v>
      </c>
      <c r="U308">
        <v>0.43781847275397401</v>
      </c>
      <c r="V308">
        <v>0.13058321594977571</v>
      </c>
      <c r="W308">
        <v>1205</v>
      </c>
      <c r="X308">
        <f t="shared" si="33"/>
        <v>59</v>
      </c>
      <c r="Y308">
        <v>1996</v>
      </c>
      <c r="Z308">
        <v>1151.0109472261829</v>
      </c>
      <c r="AA308">
        <v>1205</v>
      </c>
      <c r="AB308" s="9">
        <v>16.100000000000001</v>
      </c>
      <c r="AC308">
        <v>0</v>
      </c>
      <c r="AD308">
        <f t="shared" si="34"/>
        <v>0</v>
      </c>
    </row>
    <row r="309" spans="1:30" x14ac:dyDescent="0.6">
      <c r="A309">
        <v>2017</v>
      </c>
      <c r="B309">
        <v>11</v>
      </c>
      <c r="C309">
        <v>4</v>
      </c>
      <c r="D309">
        <f t="shared" si="3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4218.6000000000004</v>
      </c>
      <c r="M309" s="13">
        <f t="shared" si="30"/>
        <v>717.16200000000015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4313.2</v>
      </c>
      <c r="O309" s="13">
        <f t="shared" si="31"/>
        <v>733.24400000000003</v>
      </c>
      <c r="P309">
        <v>42186</v>
      </c>
      <c r="Q309">
        <v>43132</v>
      </c>
      <c r="R309">
        <v>0.92053309465461952</v>
      </c>
      <c r="S309">
        <v>7.9466905345380465E-2</v>
      </c>
      <c r="T309">
        <v>0.57816040599419671</v>
      </c>
      <c r="U309">
        <v>0.42183959400580329</v>
      </c>
      <c r="V309">
        <v>6.07116770097023E-2</v>
      </c>
      <c r="W309">
        <v>1626</v>
      </c>
      <c r="X309">
        <f t="shared" si="33"/>
        <v>421</v>
      </c>
      <c r="Y309">
        <v>1996</v>
      </c>
      <c r="Z309">
        <v>1261.8895153428959</v>
      </c>
      <c r="AA309">
        <v>1626</v>
      </c>
      <c r="AB309" s="9">
        <v>11.7</v>
      </c>
      <c r="AC309">
        <v>0</v>
      </c>
      <c r="AD309">
        <f t="shared" si="34"/>
        <v>0</v>
      </c>
    </row>
    <row r="310" spans="1:30" x14ac:dyDescent="0.6">
      <c r="A310">
        <v>2017</v>
      </c>
      <c r="B310">
        <v>11</v>
      </c>
      <c r="C310">
        <v>5</v>
      </c>
      <c r="D310">
        <f t="shared" si="3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4345</v>
      </c>
      <c r="M310" s="13">
        <f t="shared" si="30"/>
        <v>738.65000000000009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4380.5</v>
      </c>
      <c r="O310" s="13">
        <f t="shared" si="31"/>
        <v>744.68500000000006</v>
      </c>
      <c r="P310">
        <v>43450</v>
      </c>
      <c r="Q310">
        <v>43805</v>
      </c>
      <c r="R310">
        <v>0.90102786306149518</v>
      </c>
      <c r="S310">
        <v>9.897213693850479E-2</v>
      </c>
      <c r="T310">
        <v>0.52962773873720681</v>
      </c>
      <c r="U310">
        <v>0.47037226126279319</v>
      </c>
      <c r="V310">
        <v>0.15057534713754039</v>
      </c>
      <c r="W310">
        <v>1423</v>
      </c>
      <c r="X310">
        <f t="shared" si="33"/>
        <v>-203</v>
      </c>
      <c r="Y310">
        <v>1996</v>
      </c>
      <c r="Z310">
        <v>1123.4283728994251</v>
      </c>
      <c r="AA310">
        <v>1423</v>
      </c>
      <c r="AB310" s="9">
        <v>11.8</v>
      </c>
      <c r="AC310">
        <v>0</v>
      </c>
      <c r="AD310">
        <f t="shared" si="34"/>
        <v>0</v>
      </c>
    </row>
    <row r="311" spans="1:30" x14ac:dyDescent="0.6">
      <c r="A311">
        <v>2017</v>
      </c>
      <c r="B311">
        <v>11</v>
      </c>
      <c r="C311">
        <v>6</v>
      </c>
      <c r="D311">
        <f t="shared" si="3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6310.65</v>
      </c>
      <c r="M311" s="13">
        <f t="shared" si="30"/>
        <v>1072.8105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6463.8</v>
      </c>
      <c r="O311" s="13">
        <f t="shared" si="31"/>
        <v>1098.846</v>
      </c>
      <c r="P311">
        <v>42071</v>
      </c>
      <c r="Q311">
        <v>43092</v>
      </c>
      <c r="R311">
        <v>0.9394877469704459</v>
      </c>
      <c r="S311">
        <v>6.0512253029554063E-2</v>
      </c>
      <c r="T311">
        <v>0.53957767601993589</v>
      </c>
      <c r="U311">
        <v>0.460422323980064</v>
      </c>
      <c r="V311">
        <v>0.1124989849639451</v>
      </c>
      <c r="W311">
        <v>987</v>
      </c>
      <c r="X311">
        <f t="shared" si="33"/>
        <v>-436</v>
      </c>
      <c r="Y311">
        <v>1996</v>
      </c>
      <c r="Z311">
        <v>875.33767516284956</v>
      </c>
      <c r="AA311">
        <v>987</v>
      </c>
      <c r="AB311" s="9">
        <v>15.8</v>
      </c>
      <c r="AC311">
        <v>0</v>
      </c>
      <c r="AD311">
        <f t="shared" si="34"/>
        <v>0</v>
      </c>
    </row>
    <row r="312" spans="1:30" x14ac:dyDescent="0.6">
      <c r="A312">
        <v>2017</v>
      </c>
      <c r="B312">
        <v>11</v>
      </c>
      <c r="C312">
        <v>7</v>
      </c>
      <c r="D312">
        <f t="shared" si="3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5863.95</v>
      </c>
      <c r="M312" s="13">
        <f t="shared" si="30"/>
        <v>996.87150000000008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6067.95</v>
      </c>
      <c r="O312" s="13">
        <f t="shared" si="31"/>
        <v>1031.5515</v>
      </c>
      <c r="P312">
        <v>39093</v>
      </c>
      <c r="Q312">
        <v>40453</v>
      </c>
      <c r="R312">
        <v>0.93313850177582491</v>
      </c>
      <c r="S312">
        <v>6.6861498224175003E-2</v>
      </c>
      <c r="T312">
        <v>0.58710084530943885</v>
      </c>
      <c r="U312">
        <v>0.41289915469056121</v>
      </c>
      <c r="V312">
        <v>0.1200389766439703</v>
      </c>
      <c r="W312">
        <v>1229</v>
      </c>
      <c r="X312">
        <f t="shared" si="33"/>
        <v>242</v>
      </c>
      <c r="Y312">
        <v>1996</v>
      </c>
      <c r="Z312">
        <v>1104.5860656313589</v>
      </c>
      <c r="AA312">
        <v>1229</v>
      </c>
      <c r="AB312" s="9">
        <v>19.8</v>
      </c>
      <c r="AC312">
        <v>0.1</v>
      </c>
      <c r="AD312">
        <f t="shared" si="34"/>
        <v>1.9800000000000002</v>
      </c>
    </row>
    <row r="313" spans="1:30" x14ac:dyDescent="0.6">
      <c r="A313">
        <v>2017</v>
      </c>
      <c r="B313">
        <v>11</v>
      </c>
      <c r="C313">
        <v>8</v>
      </c>
      <c r="D313">
        <f t="shared" si="3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6006.45</v>
      </c>
      <c r="M313" s="13">
        <f t="shared" si="30"/>
        <v>1021.0965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6022.95</v>
      </c>
      <c r="O313" s="13">
        <f t="shared" si="31"/>
        <v>1023.9015000000001</v>
      </c>
      <c r="P313">
        <v>40043</v>
      </c>
      <c r="Q313">
        <v>40153</v>
      </c>
      <c r="R313">
        <v>0.90299305476283165</v>
      </c>
      <c r="S313">
        <v>9.7006945237168352E-2</v>
      </c>
      <c r="T313">
        <v>0.56154262007283251</v>
      </c>
      <c r="U313">
        <v>0.43845737992716738</v>
      </c>
      <c r="V313">
        <v>4.0544022032358747E-2</v>
      </c>
      <c r="W313">
        <v>1358</v>
      </c>
      <c r="X313">
        <f t="shared" si="33"/>
        <v>129</v>
      </c>
      <c r="Y313">
        <v>1996</v>
      </c>
      <c r="Z313">
        <v>1059.382172952993</v>
      </c>
      <c r="AA313">
        <v>1358</v>
      </c>
      <c r="AB313" s="9">
        <v>17</v>
      </c>
      <c r="AC313">
        <v>0</v>
      </c>
      <c r="AD313">
        <f t="shared" si="34"/>
        <v>0</v>
      </c>
    </row>
    <row r="314" spans="1:30" x14ac:dyDescent="0.6">
      <c r="A314">
        <v>2017</v>
      </c>
      <c r="B314">
        <v>11</v>
      </c>
      <c r="C314">
        <v>9</v>
      </c>
      <c r="D314">
        <f t="shared" si="3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6281.25</v>
      </c>
      <c r="M314" s="13">
        <f t="shared" si="30"/>
        <v>1067.8125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6085.05</v>
      </c>
      <c r="O314" s="13">
        <f t="shared" si="31"/>
        <v>1034.4585000000002</v>
      </c>
      <c r="P314">
        <v>41875</v>
      </c>
      <c r="Q314">
        <v>40567</v>
      </c>
      <c r="R314">
        <v>0.86235565285461169</v>
      </c>
      <c r="S314">
        <v>0.13764434714538831</v>
      </c>
      <c r="T314">
        <v>0.53613042581602899</v>
      </c>
      <c r="U314">
        <v>0.46386957418397101</v>
      </c>
      <c r="V314">
        <v>8.7320928353496252E-2</v>
      </c>
      <c r="W314">
        <v>1200</v>
      </c>
      <c r="X314">
        <f t="shared" si="33"/>
        <v>-158</v>
      </c>
      <c r="Y314">
        <v>1996</v>
      </c>
      <c r="Z314">
        <v>1020.475074547275</v>
      </c>
      <c r="AA314">
        <v>1200</v>
      </c>
      <c r="AB314" s="9">
        <v>14.4</v>
      </c>
      <c r="AC314">
        <v>0</v>
      </c>
      <c r="AD314">
        <f t="shared" si="34"/>
        <v>0</v>
      </c>
    </row>
    <row r="315" spans="1:30" x14ac:dyDescent="0.6">
      <c r="A315">
        <v>2017</v>
      </c>
      <c r="B315">
        <v>11</v>
      </c>
      <c r="C315">
        <v>10</v>
      </c>
      <c r="D315">
        <f t="shared" si="3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4251.3</v>
      </c>
      <c r="M315" s="13">
        <f t="shared" si="30"/>
        <v>722.72100000000012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4220.6000000000004</v>
      </c>
      <c r="O315" s="13">
        <f t="shared" si="31"/>
        <v>717.50200000000007</v>
      </c>
      <c r="P315">
        <v>42513</v>
      </c>
      <c r="Q315">
        <v>42206</v>
      </c>
      <c r="R315">
        <v>0.88903751270319609</v>
      </c>
      <c r="S315">
        <v>0.1109624872968039</v>
      </c>
      <c r="T315">
        <v>0.54231498151599089</v>
      </c>
      <c r="U315">
        <v>0.45768501848400911</v>
      </c>
      <c r="V315">
        <v>0.14388258523626801</v>
      </c>
      <c r="W315">
        <v>1273</v>
      </c>
      <c r="X315">
        <f t="shared" si="33"/>
        <v>73</v>
      </c>
      <c r="Y315">
        <v>1996</v>
      </c>
      <c r="Z315">
        <v>1084.579846825671</v>
      </c>
      <c r="AA315">
        <v>1273</v>
      </c>
      <c r="AB315" s="9">
        <v>17.2</v>
      </c>
      <c r="AC315">
        <v>0</v>
      </c>
      <c r="AD315">
        <f t="shared" si="34"/>
        <v>0</v>
      </c>
    </row>
    <row r="316" spans="1:30" x14ac:dyDescent="0.6">
      <c r="A316">
        <v>2017</v>
      </c>
      <c r="B316">
        <v>11</v>
      </c>
      <c r="C316">
        <v>11</v>
      </c>
      <c r="D316">
        <f t="shared" si="3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4229.4000000000005</v>
      </c>
      <c r="M316" s="13">
        <f t="shared" si="30"/>
        <v>718.99800000000016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4265.1000000000004</v>
      </c>
      <c r="O316" s="13">
        <f t="shared" si="31"/>
        <v>725.06700000000012</v>
      </c>
      <c r="P316">
        <v>42294</v>
      </c>
      <c r="Q316">
        <v>42651</v>
      </c>
      <c r="R316">
        <v>0.9131425815233708</v>
      </c>
      <c r="S316">
        <v>8.6857418476629172E-2</v>
      </c>
      <c r="T316">
        <v>0.56914098721299433</v>
      </c>
      <c r="U316">
        <v>0.43085901278700561</v>
      </c>
      <c r="V316">
        <v>6.9260731359935213E-2</v>
      </c>
      <c r="W316">
        <v>1627</v>
      </c>
      <c r="X316">
        <f t="shared" si="33"/>
        <v>354</v>
      </c>
      <c r="Y316">
        <v>1996</v>
      </c>
      <c r="Z316">
        <v>1228.5407154880349</v>
      </c>
      <c r="AA316">
        <v>1627</v>
      </c>
      <c r="AB316" s="9">
        <v>12.2</v>
      </c>
      <c r="AC316">
        <v>0</v>
      </c>
      <c r="AD316">
        <f t="shared" si="34"/>
        <v>0</v>
      </c>
    </row>
    <row r="317" spans="1:30" x14ac:dyDescent="0.6">
      <c r="A317">
        <v>2017</v>
      </c>
      <c r="B317">
        <v>11</v>
      </c>
      <c r="C317">
        <v>12</v>
      </c>
      <c r="D317">
        <f t="shared" si="3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4209.8</v>
      </c>
      <c r="M317" s="13">
        <f t="shared" si="30"/>
        <v>715.66600000000005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4394.1000000000004</v>
      </c>
      <c r="O317" s="13">
        <f t="shared" si="31"/>
        <v>746.99700000000007</v>
      </c>
      <c r="P317">
        <v>42098</v>
      </c>
      <c r="Q317">
        <v>43941</v>
      </c>
      <c r="R317">
        <v>0.92613996315372027</v>
      </c>
      <c r="S317">
        <v>7.3860036846279731E-2</v>
      </c>
      <c r="T317">
        <v>0.55793751192233165</v>
      </c>
      <c r="U317">
        <v>0.44206248807766829</v>
      </c>
      <c r="V317">
        <v>3.175475387287531E-2</v>
      </c>
      <c r="W317">
        <v>1467</v>
      </c>
      <c r="X317">
        <f t="shared" si="33"/>
        <v>-160</v>
      </c>
      <c r="Y317">
        <v>1996</v>
      </c>
      <c r="Z317">
        <v>1224.994920741354</v>
      </c>
      <c r="AA317">
        <v>1467</v>
      </c>
      <c r="AB317" s="9">
        <v>11.7</v>
      </c>
      <c r="AC317">
        <v>0</v>
      </c>
      <c r="AD317">
        <f t="shared" si="34"/>
        <v>0</v>
      </c>
    </row>
    <row r="318" spans="1:30" x14ac:dyDescent="0.6">
      <c r="A318">
        <v>2017</v>
      </c>
      <c r="B318">
        <v>11</v>
      </c>
      <c r="C318">
        <v>13</v>
      </c>
      <c r="D318">
        <f t="shared" si="3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5895.5999999999995</v>
      </c>
      <c r="M318" s="13">
        <f t="shared" si="30"/>
        <v>1002.252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6403.95</v>
      </c>
      <c r="O318" s="13">
        <f t="shared" si="31"/>
        <v>1088.6715000000002</v>
      </c>
      <c r="P318">
        <v>39304</v>
      </c>
      <c r="Q318">
        <v>42693</v>
      </c>
      <c r="R318">
        <v>0.92802953863200544</v>
      </c>
      <c r="S318">
        <v>7.1970461367994579E-2</v>
      </c>
      <c r="T318">
        <v>0.53684229107147119</v>
      </c>
      <c r="U318">
        <v>0.46315770892852892</v>
      </c>
      <c r="V318">
        <v>9.5837497500148416E-2</v>
      </c>
      <c r="W318">
        <v>923</v>
      </c>
      <c r="X318">
        <f t="shared" si="33"/>
        <v>-544</v>
      </c>
      <c r="Y318">
        <v>1996</v>
      </c>
      <c r="Z318">
        <v>860.28306771402811</v>
      </c>
      <c r="AA318">
        <v>923</v>
      </c>
      <c r="AB318" s="9">
        <v>13.2</v>
      </c>
      <c r="AC318">
        <v>0</v>
      </c>
      <c r="AD318">
        <f t="shared" si="34"/>
        <v>0</v>
      </c>
    </row>
    <row r="319" spans="1:30" x14ac:dyDescent="0.6">
      <c r="A319">
        <v>2017</v>
      </c>
      <c r="B319">
        <v>11</v>
      </c>
      <c r="C319">
        <v>14</v>
      </c>
      <c r="D319">
        <f t="shared" si="3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5506.05</v>
      </c>
      <c r="M319" s="13">
        <f t="shared" si="30"/>
        <v>936.02850000000012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5977.2</v>
      </c>
      <c r="O319" s="13">
        <f t="shared" si="31"/>
        <v>1016.124</v>
      </c>
      <c r="P319">
        <v>36707</v>
      </c>
      <c r="Q319">
        <v>39848</v>
      </c>
      <c r="R319">
        <v>0.91666825998272705</v>
      </c>
      <c r="S319">
        <v>8.3331740017272948E-2</v>
      </c>
      <c r="T319">
        <v>0.57969956402405853</v>
      </c>
      <c r="U319">
        <v>0.42030043597594141</v>
      </c>
      <c r="V319">
        <v>7.2340154967911297E-2</v>
      </c>
      <c r="W319">
        <v>1163</v>
      </c>
      <c r="X319">
        <f t="shared" si="33"/>
        <v>240</v>
      </c>
      <c r="Y319">
        <v>1996</v>
      </c>
      <c r="Z319">
        <v>1073.0029293562909</v>
      </c>
      <c r="AA319">
        <v>1163</v>
      </c>
      <c r="AB319" s="9">
        <v>14.8</v>
      </c>
      <c r="AC319">
        <v>0</v>
      </c>
      <c r="AD319">
        <f t="shared" si="34"/>
        <v>0</v>
      </c>
    </row>
    <row r="320" spans="1:30" x14ac:dyDescent="0.6">
      <c r="A320">
        <v>2017</v>
      </c>
      <c r="B320">
        <v>11</v>
      </c>
      <c r="C320">
        <v>15</v>
      </c>
      <c r="D320">
        <f t="shared" si="3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6114.9</v>
      </c>
      <c r="M320" s="13">
        <f t="shared" si="30"/>
        <v>1039.5329999999999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5695.05</v>
      </c>
      <c r="O320" s="13">
        <f t="shared" si="31"/>
        <v>968.15850000000012</v>
      </c>
      <c r="P320">
        <v>40766</v>
      </c>
      <c r="Q320">
        <v>37967</v>
      </c>
      <c r="R320">
        <v>0.92399803316344564</v>
      </c>
      <c r="S320">
        <v>7.6001966836554288E-2</v>
      </c>
      <c r="T320">
        <v>0.56466906995981503</v>
      </c>
      <c r="U320">
        <v>0.43533093004018503</v>
      </c>
      <c r="V320">
        <v>6.1167277666001753E-2</v>
      </c>
      <c r="W320">
        <v>1268</v>
      </c>
      <c r="X320">
        <f t="shared" si="33"/>
        <v>105</v>
      </c>
      <c r="Y320">
        <v>1996</v>
      </c>
      <c r="Z320">
        <v>1067.020253358894</v>
      </c>
      <c r="AA320">
        <v>1268</v>
      </c>
      <c r="AB320" s="9">
        <v>12.6</v>
      </c>
      <c r="AC320">
        <v>0</v>
      </c>
      <c r="AD320">
        <f t="shared" si="34"/>
        <v>0</v>
      </c>
    </row>
    <row r="321" spans="1:30" x14ac:dyDescent="0.6">
      <c r="A321">
        <v>2017</v>
      </c>
      <c r="B321">
        <v>11</v>
      </c>
      <c r="C321">
        <v>16</v>
      </c>
      <c r="D321">
        <f t="shared" si="3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6064.65</v>
      </c>
      <c r="M321" s="13">
        <f t="shared" si="30"/>
        <v>1030.9905000000001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5492.55</v>
      </c>
      <c r="O321" s="13">
        <f t="shared" si="31"/>
        <v>933.73350000000005</v>
      </c>
      <c r="P321">
        <v>40431</v>
      </c>
      <c r="Q321">
        <v>36617</v>
      </c>
      <c r="R321">
        <v>0.90753804056955611</v>
      </c>
      <c r="S321">
        <v>9.2461959430443871E-2</v>
      </c>
      <c r="T321">
        <v>0.5550818674812158</v>
      </c>
      <c r="U321">
        <v>0.44491813251878432</v>
      </c>
      <c r="V321">
        <v>7.2408470719666163E-2</v>
      </c>
      <c r="W321">
        <v>1071</v>
      </c>
      <c r="X321">
        <f t="shared" si="33"/>
        <v>-197</v>
      </c>
      <c r="Y321">
        <v>1996</v>
      </c>
      <c r="Z321">
        <v>1078.227303602906</v>
      </c>
      <c r="AA321">
        <v>1071</v>
      </c>
      <c r="AB321" s="9">
        <v>11</v>
      </c>
      <c r="AC321">
        <v>0</v>
      </c>
      <c r="AD321">
        <f t="shared" si="34"/>
        <v>0</v>
      </c>
    </row>
    <row r="322" spans="1:30" x14ac:dyDescent="0.6">
      <c r="A322">
        <v>2017</v>
      </c>
      <c r="B322">
        <v>11</v>
      </c>
      <c r="C322">
        <v>17</v>
      </c>
      <c r="D322">
        <f t="shared" si="3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6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4180</v>
      </c>
      <c r="M322" s="13">
        <f t="shared" ref="M322:M366" si="37">L322*0.17</f>
        <v>710.6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4050</v>
      </c>
      <c r="O322" s="13">
        <f t="shared" ref="O322:O366" si="38">N322*0.17</f>
        <v>688.5</v>
      </c>
      <c r="P322">
        <v>41800</v>
      </c>
      <c r="Q322">
        <v>40500</v>
      </c>
      <c r="R322">
        <v>0.93834236599137411</v>
      </c>
      <c r="S322">
        <v>6.1657634008625853E-2</v>
      </c>
      <c r="T322">
        <v>0.57368180301493554</v>
      </c>
      <c r="U322">
        <v>0.42463469530156278</v>
      </c>
      <c r="V322">
        <v>0.1248538886299206</v>
      </c>
      <c r="W322">
        <v>1219</v>
      </c>
      <c r="X322">
        <f t="shared" si="33"/>
        <v>148</v>
      </c>
      <c r="Y322">
        <v>1996</v>
      </c>
      <c r="Z322">
        <v>1193.8288200297241</v>
      </c>
      <c r="AA322">
        <v>1219</v>
      </c>
      <c r="AB322" s="9">
        <v>12.8</v>
      </c>
      <c r="AC322">
        <v>0.9</v>
      </c>
      <c r="AD322">
        <f t="shared" si="34"/>
        <v>11.520000000000001</v>
      </c>
    </row>
    <row r="323" spans="1:30" x14ac:dyDescent="0.6">
      <c r="A323">
        <v>2017</v>
      </c>
      <c r="B323">
        <v>11</v>
      </c>
      <c r="C323">
        <v>18</v>
      </c>
      <c r="D323">
        <f t="shared" ref="D323:D366" si="39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4053.9</v>
      </c>
      <c r="M323" s="13">
        <f t="shared" si="37"/>
        <v>689.16300000000001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4191.8</v>
      </c>
      <c r="O323" s="13">
        <f t="shared" si="38"/>
        <v>712.60600000000011</v>
      </c>
      <c r="P323">
        <v>40539</v>
      </c>
      <c r="Q323">
        <v>41918</v>
      </c>
      <c r="R323">
        <v>0.91900528355489841</v>
      </c>
      <c r="S323">
        <v>8.0994716445101533E-2</v>
      </c>
      <c r="T323">
        <v>0.57054043012297284</v>
      </c>
      <c r="U323">
        <v>0.42945956987702721</v>
      </c>
      <c r="V323">
        <v>7.5309646718286063E-2</v>
      </c>
      <c r="W323">
        <v>1609</v>
      </c>
      <c r="X323">
        <f t="shared" ref="X323:X366" si="40">W323-W322</f>
        <v>390</v>
      </c>
      <c r="Y323">
        <v>1996</v>
      </c>
      <c r="Z323">
        <v>1227.3988545239711</v>
      </c>
      <c r="AA323">
        <v>1609</v>
      </c>
      <c r="AB323" s="9">
        <v>7.9</v>
      </c>
      <c r="AC323">
        <v>0.1</v>
      </c>
      <c r="AD323">
        <f t="shared" ref="AD323:AD366" si="41">AB323*AC323</f>
        <v>0.79</v>
      </c>
    </row>
    <row r="324" spans="1:30" x14ac:dyDescent="0.6">
      <c r="A324">
        <v>2017</v>
      </c>
      <c r="B324">
        <v>11</v>
      </c>
      <c r="C324">
        <v>19</v>
      </c>
      <c r="D324">
        <f t="shared" si="39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3797.8</v>
      </c>
      <c r="M324" s="13">
        <f t="shared" si="37"/>
        <v>645.62600000000009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4322.3</v>
      </c>
      <c r="O324" s="13">
        <f t="shared" si="38"/>
        <v>734.79100000000005</v>
      </c>
      <c r="P324">
        <v>37978</v>
      </c>
      <c r="Q324">
        <v>43223</v>
      </c>
      <c r="R324">
        <v>0.92975518009848379</v>
      </c>
      <c r="S324">
        <v>7.0244819901516181E-2</v>
      </c>
      <c r="T324">
        <v>0.55131091575900815</v>
      </c>
      <c r="U324">
        <v>0.44868908424099169</v>
      </c>
      <c r="V324">
        <v>0.1311633206557305</v>
      </c>
      <c r="W324">
        <v>1420</v>
      </c>
      <c r="X324">
        <f t="shared" si="40"/>
        <v>-189</v>
      </c>
      <c r="Y324">
        <v>1996</v>
      </c>
      <c r="Z324">
        <v>1186.257039483485</v>
      </c>
      <c r="AA324">
        <v>1420</v>
      </c>
      <c r="AB324" s="9">
        <v>8</v>
      </c>
      <c r="AC324">
        <v>0</v>
      </c>
      <c r="AD324">
        <f t="shared" si="41"/>
        <v>0</v>
      </c>
    </row>
    <row r="325" spans="1:30" x14ac:dyDescent="0.6">
      <c r="A325">
        <v>2017</v>
      </c>
      <c r="B325">
        <v>11</v>
      </c>
      <c r="C325">
        <v>20</v>
      </c>
      <c r="D325">
        <f t="shared" si="39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5374.2</v>
      </c>
      <c r="M325" s="13">
        <f t="shared" si="37"/>
        <v>913.61400000000003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6366.5999999999995</v>
      </c>
      <c r="O325" s="13">
        <f t="shared" si="38"/>
        <v>1082.3219999999999</v>
      </c>
      <c r="P325">
        <v>35828</v>
      </c>
      <c r="Q325">
        <v>42444</v>
      </c>
      <c r="R325">
        <v>0.92791110497170204</v>
      </c>
      <c r="S325">
        <v>7.2088895028297947E-2</v>
      </c>
      <c r="T325">
        <v>0.58306603884845698</v>
      </c>
      <c r="U325">
        <v>0.41693396115154302</v>
      </c>
      <c r="V325">
        <v>0.14181992230641061</v>
      </c>
      <c r="W325">
        <v>911</v>
      </c>
      <c r="X325">
        <f t="shared" si="40"/>
        <v>-509</v>
      </c>
      <c r="Y325">
        <v>1996</v>
      </c>
      <c r="Z325">
        <v>1037.8941841526059</v>
      </c>
      <c r="AA325">
        <v>911</v>
      </c>
      <c r="AB325" s="9">
        <v>9.6999999999999993</v>
      </c>
      <c r="AC325">
        <v>2.2999999999999998</v>
      </c>
      <c r="AD325">
        <f t="shared" si="41"/>
        <v>22.309999999999995</v>
      </c>
    </row>
    <row r="326" spans="1:30" x14ac:dyDescent="0.6">
      <c r="A326">
        <v>2017</v>
      </c>
      <c r="B326">
        <v>11</v>
      </c>
      <c r="C326">
        <v>21</v>
      </c>
      <c r="D326">
        <f t="shared" si="39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4885.3499999999995</v>
      </c>
      <c r="M326" s="13">
        <f t="shared" si="37"/>
        <v>830.5095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5561.55</v>
      </c>
      <c r="O326" s="13">
        <f t="shared" si="38"/>
        <v>945.46350000000007</v>
      </c>
      <c r="P326">
        <v>32569</v>
      </c>
      <c r="Q326">
        <v>37077</v>
      </c>
      <c r="R326">
        <v>0.87345513191459345</v>
      </c>
      <c r="S326">
        <v>0.1265448680854066</v>
      </c>
      <c r="T326">
        <v>0.62244050226911163</v>
      </c>
      <c r="U326">
        <v>0.37755949773088843</v>
      </c>
      <c r="V326">
        <v>0.5007779140924945</v>
      </c>
      <c r="W326">
        <v>1164</v>
      </c>
      <c r="X326">
        <f t="shared" si="40"/>
        <v>253</v>
      </c>
      <c r="Y326">
        <v>1996</v>
      </c>
      <c r="Z326">
        <v>1244.5256920638139</v>
      </c>
      <c r="AA326">
        <v>1164</v>
      </c>
      <c r="AB326" s="9">
        <v>9.6999999999999993</v>
      </c>
      <c r="AC326">
        <v>0</v>
      </c>
      <c r="AD326">
        <f t="shared" si="41"/>
        <v>0</v>
      </c>
    </row>
    <row r="327" spans="1:30" x14ac:dyDescent="0.6">
      <c r="A327">
        <v>2017</v>
      </c>
      <c r="B327">
        <v>11</v>
      </c>
      <c r="C327">
        <v>22</v>
      </c>
      <c r="D327">
        <f t="shared" si="39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5337.15</v>
      </c>
      <c r="M327" s="13">
        <f t="shared" si="37"/>
        <v>907.31550000000004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5038.6499999999996</v>
      </c>
      <c r="O327" s="13">
        <f t="shared" si="38"/>
        <v>856.57050000000004</v>
      </c>
      <c r="P327">
        <v>35581</v>
      </c>
      <c r="Q327">
        <v>33591</v>
      </c>
      <c r="R327">
        <v>0.91233283310002067</v>
      </c>
      <c r="S327">
        <v>8.7667166899979415E-2</v>
      </c>
      <c r="T327">
        <v>0.55393142204964074</v>
      </c>
      <c r="U327">
        <v>0.44606857795035931</v>
      </c>
      <c r="V327">
        <v>5.7515176430801632E-2</v>
      </c>
      <c r="W327">
        <v>1323</v>
      </c>
      <c r="X327">
        <f t="shared" si="40"/>
        <v>159</v>
      </c>
      <c r="Y327">
        <v>1996</v>
      </c>
      <c r="Z327">
        <v>1015.134375975704</v>
      </c>
      <c r="AA327">
        <v>1323</v>
      </c>
      <c r="AB327" s="9">
        <v>12.3</v>
      </c>
      <c r="AC327">
        <v>0.7</v>
      </c>
      <c r="AD327">
        <f t="shared" si="41"/>
        <v>8.61</v>
      </c>
    </row>
    <row r="328" spans="1:30" x14ac:dyDescent="0.6">
      <c r="A328">
        <v>2017</v>
      </c>
      <c r="B328">
        <v>11</v>
      </c>
      <c r="C328">
        <v>23</v>
      </c>
      <c r="D328">
        <f t="shared" si="39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5845.3499999999995</v>
      </c>
      <c r="M328" s="13">
        <f t="shared" si="37"/>
        <v>993.70949999999993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5107.2</v>
      </c>
      <c r="O328" s="13">
        <f t="shared" si="38"/>
        <v>868.22400000000005</v>
      </c>
      <c r="P328">
        <v>38969</v>
      </c>
      <c r="Q328">
        <v>34048</v>
      </c>
      <c r="R328">
        <v>0.91379963904010231</v>
      </c>
      <c r="S328">
        <v>8.6200360959897693E-2</v>
      </c>
      <c r="T328">
        <v>0.58418232041743456</v>
      </c>
      <c r="U328">
        <v>0.41581767958256538</v>
      </c>
      <c r="V328">
        <v>0.13761479515380909</v>
      </c>
      <c r="W328">
        <v>1176</v>
      </c>
      <c r="X328">
        <f t="shared" si="40"/>
        <v>-147</v>
      </c>
      <c r="Y328">
        <v>1996</v>
      </c>
      <c r="Z328">
        <v>1188.1592731696189</v>
      </c>
      <c r="AA328">
        <v>1176</v>
      </c>
      <c r="AB328" s="9">
        <v>9.6999999999999993</v>
      </c>
      <c r="AC328">
        <v>0</v>
      </c>
      <c r="AD328">
        <f t="shared" si="41"/>
        <v>0</v>
      </c>
    </row>
    <row r="329" spans="1:30" x14ac:dyDescent="0.6">
      <c r="A329">
        <v>2017</v>
      </c>
      <c r="B329">
        <v>11</v>
      </c>
      <c r="C329">
        <v>24</v>
      </c>
      <c r="D329">
        <f t="shared" si="39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4145.9000000000005</v>
      </c>
      <c r="M329" s="13">
        <f t="shared" si="37"/>
        <v>704.80300000000011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3966</v>
      </c>
      <c r="O329" s="13">
        <f t="shared" si="38"/>
        <v>674.22</v>
      </c>
      <c r="P329">
        <v>41459</v>
      </c>
      <c r="Q329">
        <v>39660</v>
      </c>
      <c r="R329">
        <v>0.93556154392583069</v>
      </c>
      <c r="S329">
        <v>6.4438456074169356E-2</v>
      </c>
      <c r="T329">
        <v>0.56787142509230637</v>
      </c>
      <c r="U329">
        <v>0.43212857490769357</v>
      </c>
      <c r="V329">
        <v>0.15696835753920099</v>
      </c>
      <c r="W329">
        <v>1266</v>
      </c>
      <c r="X329">
        <f t="shared" si="40"/>
        <v>90</v>
      </c>
      <c r="Y329">
        <v>1996</v>
      </c>
      <c r="Z329">
        <v>1168.8960884843359</v>
      </c>
      <c r="AA329">
        <v>1266</v>
      </c>
      <c r="AB329" s="9">
        <v>10.3</v>
      </c>
      <c r="AC329">
        <v>0</v>
      </c>
      <c r="AD329">
        <f t="shared" si="41"/>
        <v>0</v>
      </c>
    </row>
    <row r="330" spans="1:30" x14ac:dyDescent="0.6">
      <c r="A330">
        <v>2017</v>
      </c>
      <c r="B330">
        <v>11</v>
      </c>
      <c r="C330">
        <v>25</v>
      </c>
      <c r="D330">
        <f t="shared" si="39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3985.6000000000004</v>
      </c>
      <c r="M330" s="13">
        <f t="shared" si="37"/>
        <v>677.55200000000013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3920.1000000000004</v>
      </c>
      <c r="O330" s="13">
        <f t="shared" si="38"/>
        <v>666.41700000000014</v>
      </c>
      <c r="P330">
        <v>39856</v>
      </c>
      <c r="Q330">
        <v>39201</v>
      </c>
      <c r="R330">
        <v>0.92471609497350671</v>
      </c>
      <c r="S330">
        <v>7.5283905026493417E-2</v>
      </c>
      <c r="T330">
        <v>0.53425726572837495</v>
      </c>
      <c r="U330">
        <v>0.4657427342716251</v>
      </c>
      <c r="V330">
        <v>0.141039237005921</v>
      </c>
      <c r="W330">
        <v>1584</v>
      </c>
      <c r="X330">
        <f t="shared" si="40"/>
        <v>318</v>
      </c>
      <c r="Y330">
        <v>1996</v>
      </c>
      <c r="Z330">
        <v>1079.7836715289479</v>
      </c>
      <c r="AA330">
        <v>1584</v>
      </c>
      <c r="AB330" s="9">
        <v>12</v>
      </c>
      <c r="AC330">
        <v>0</v>
      </c>
      <c r="AD330">
        <f t="shared" si="41"/>
        <v>0</v>
      </c>
    </row>
    <row r="331" spans="1:30" x14ac:dyDescent="0.6">
      <c r="A331">
        <v>2017</v>
      </c>
      <c r="B331">
        <v>11</v>
      </c>
      <c r="C331">
        <v>26</v>
      </c>
      <c r="D331">
        <f t="shared" si="39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3783.5</v>
      </c>
      <c r="M331" s="13">
        <f t="shared" si="37"/>
        <v>643.19500000000005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4316.3</v>
      </c>
      <c r="O331" s="13">
        <f t="shared" si="38"/>
        <v>733.77100000000007</v>
      </c>
      <c r="P331">
        <v>37835</v>
      </c>
      <c r="Q331">
        <v>43163</v>
      </c>
      <c r="R331">
        <v>0.90210590782577804</v>
      </c>
      <c r="S331">
        <v>9.7894092174221972E-2</v>
      </c>
      <c r="T331">
        <v>0.51985515663876036</v>
      </c>
      <c r="U331">
        <v>0.48014484336123958</v>
      </c>
      <c r="V331">
        <v>0.6036590448637762</v>
      </c>
      <c r="W331">
        <v>1428</v>
      </c>
      <c r="X331">
        <f t="shared" si="40"/>
        <v>-156</v>
      </c>
      <c r="Y331">
        <v>1996</v>
      </c>
      <c r="Z331">
        <v>1072.392034734756</v>
      </c>
      <c r="AA331">
        <v>1428</v>
      </c>
      <c r="AB331" s="9">
        <v>14.1</v>
      </c>
      <c r="AC331">
        <v>1.6</v>
      </c>
      <c r="AD331">
        <f t="shared" si="41"/>
        <v>22.560000000000002</v>
      </c>
    </row>
    <row r="332" spans="1:30" x14ac:dyDescent="0.6">
      <c r="A332">
        <v>2017</v>
      </c>
      <c r="B332">
        <v>11</v>
      </c>
      <c r="C332">
        <v>27</v>
      </c>
      <c r="D332">
        <f t="shared" si="39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5384.55</v>
      </c>
      <c r="M332" s="13">
        <f t="shared" si="37"/>
        <v>915.37350000000015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6217.8</v>
      </c>
      <c r="O332" s="13">
        <f t="shared" si="38"/>
        <v>1057.0260000000001</v>
      </c>
      <c r="P332">
        <v>35897</v>
      </c>
      <c r="Q332">
        <v>41452</v>
      </c>
      <c r="R332">
        <v>0.90812961508914536</v>
      </c>
      <c r="S332">
        <v>9.187038491085471E-2</v>
      </c>
      <c r="T332">
        <v>0.55229011113776871</v>
      </c>
      <c r="U332">
        <v>0.44770988886223129</v>
      </c>
      <c r="V332">
        <v>9.3685885551847731E-2</v>
      </c>
      <c r="W332">
        <v>982</v>
      </c>
      <c r="X332">
        <f t="shared" si="40"/>
        <v>-446</v>
      </c>
      <c r="Y332">
        <v>1996</v>
      </c>
      <c r="Z332">
        <v>918.29473860546045</v>
      </c>
      <c r="AA332">
        <v>982</v>
      </c>
      <c r="AB332" s="9">
        <v>9.4</v>
      </c>
      <c r="AC332">
        <v>0</v>
      </c>
      <c r="AD332">
        <f t="shared" si="41"/>
        <v>0</v>
      </c>
    </row>
    <row r="333" spans="1:30" x14ac:dyDescent="0.6">
      <c r="A333">
        <v>2017</v>
      </c>
      <c r="B333">
        <v>11</v>
      </c>
      <c r="C333">
        <v>28</v>
      </c>
      <c r="D333">
        <f t="shared" si="39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4577.3999999999996</v>
      </c>
      <c r="M333" s="13">
        <f t="shared" si="37"/>
        <v>778.15800000000002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5135.55</v>
      </c>
      <c r="O333" s="13">
        <f t="shared" si="38"/>
        <v>873.04350000000011</v>
      </c>
      <c r="P333">
        <v>30516</v>
      </c>
      <c r="Q333">
        <v>34237</v>
      </c>
      <c r="R333">
        <v>0.91531238208063503</v>
      </c>
      <c r="S333">
        <v>8.4687617919364924E-2</v>
      </c>
      <c r="T333">
        <v>0.57076239310962185</v>
      </c>
      <c r="U333">
        <v>0.4292376068903781</v>
      </c>
      <c r="V333">
        <v>7.5334450181011717E-2</v>
      </c>
      <c r="W333">
        <v>1211</v>
      </c>
      <c r="X333">
        <f t="shared" si="40"/>
        <v>229</v>
      </c>
      <c r="Y333">
        <v>1996</v>
      </c>
      <c r="Z333">
        <v>1025.434545407946</v>
      </c>
      <c r="AA333">
        <v>1211</v>
      </c>
      <c r="AB333" s="9">
        <v>12.5</v>
      </c>
      <c r="AC333">
        <v>2.6</v>
      </c>
      <c r="AD333">
        <f t="shared" si="41"/>
        <v>32.5</v>
      </c>
    </row>
    <row r="334" spans="1:30" x14ac:dyDescent="0.6">
      <c r="A334">
        <v>2017</v>
      </c>
      <c r="B334">
        <v>11</v>
      </c>
      <c r="C334">
        <v>29</v>
      </c>
      <c r="D334">
        <f t="shared" si="39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4595.3999999999996</v>
      </c>
      <c r="M334" s="13">
        <f t="shared" si="37"/>
        <v>781.21799999999996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4793.3999999999996</v>
      </c>
      <c r="O334" s="13">
        <f t="shared" si="38"/>
        <v>814.87800000000004</v>
      </c>
      <c r="P334">
        <v>30636</v>
      </c>
      <c r="Q334">
        <v>31956</v>
      </c>
      <c r="R334">
        <v>0.92473084536979067</v>
      </c>
      <c r="S334">
        <v>7.5269154630209389E-2</v>
      </c>
      <c r="T334">
        <v>0.56789305871292395</v>
      </c>
      <c r="U334">
        <v>0.43210694128707611</v>
      </c>
      <c r="V334">
        <v>4.1438875913455513E-2</v>
      </c>
      <c r="W334">
        <v>1237</v>
      </c>
      <c r="X334">
        <f t="shared" si="40"/>
        <v>26</v>
      </c>
      <c r="Y334">
        <v>1996</v>
      </c>
      <c r="Z334">
        <v>1070.084071824725</v>
      </c>
      <c r="AA334">
        <v>1237</v>
      </c>
      <c r="AB334" s="9">
        <v>12.1</v>
      </c>
      <c r="AC334">
        <v>10.9</v>
      </c>
      <c r="AD334">
        <f t="shared" si="41"/>
        <v>131.88999999999999</v>
      </c>
    </row>
    <row r="335" spans="1:30" x14ac:dyDescent="0.6">
      <c r="A335">
        <v>2017</v>
      </c>
      <c r="B335">
        <v>11</v>
      </c>
      <c r="C335">
        <v>30</v>
      </c>
      <c r="D335">
        <f t="shared" si="39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5602.2</v>
      </c>
      <c r="M335" s="13">
        <f t="shared" si="37"/>
        <v>952.37400000000002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4865.0999999999995</v>
      </c>
      <c r="O335" s="13">
        <f t="shared" si="38"/>
        <v>827.06700000000001</v>
      </c>
      <c r="P335">
        <v>37348</v>
      </c>
      <c r="Q335">
        <v>32434</v>
      </c>
      <c r="R335">
        <v>0.90235777981199572</v>
      </c>
      <c r="S335">
        <v>9.7642220188004183E-2</v>
      </c>
      <c r="T335">
        <v>0.56266170969244234</v>
      </c>
      <c r="U335">
        <v>0.43733829030755772</v>
      </c>
      <c r="V335">
        <v>6.7209713793144096E-2</v>
      </c>
      <c r="W335">
        <v>1071</v>
      </c>
      <c r="X335">
        <f t="shared" si="40"/>
        <v>-166</v>
      </c>
      <c r="Y335">
        <v>1996</v>
      </c>
      <c r="Z335">
        <v>1101.409149752428</v>
      </c>
      <c r="AA335">
        <v>1071</v>
      </c>
      <c r="AB335" s="9">
        <v>7.4</v>
      </c>
      <c r="AC335">
        <v>0</v>
      </c>
      <c r="AD335">
        <f t="shared" si="41"/>
        <v>0</v>
      </c>
    </row>
    <row r="336" spans="1:30" x14ac:dyDescent="0.6">
      <c r="A336">
        <v>2017</v>
      </c>
      <c r="B336">
        <v>12</v>
      </c>
      <c r="C336">
        <v>1</v>
      </c>
      <c r="D336">
        <f t="shared" si="39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3792.1000000000004</v>
      </c>
      <c r="M336" s="13">
        <f t="shared" si="37"/>
        <v>644.65700000000015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3453.8</v>
      </c>
      <c r="O336" s="13">
        <f t="shared" si="38"/>
        <v>587.14600000000007</v>
      </c>
      <c r="P336">
        <v>37921</v>
      </c>
      <c r="Q336">
        <v>34538</v>
      </c>
      <c r="R336">
        <v>0.93944611443081483</v>
      </c>
      <c r="S336">
        <v>6.0553885569185152E-2</v>
      </c>
      <c r="T336">
        <v>0.57328461548302123</v>
      </c>
      <c r="U336">
        <v>0.42671538451697871</v>
      </c>
      <c r="V336">
        <v>0.12869303650105851</v>
      </c>
      <c r="W336">
        <v>1124</v>
      </c>
      <c r="X336">
        <f t="shared" si="40"/>
        <v>53</v>
      </c>
      <c r="Y336">
        <v>1996</v>
      </c>
      <c r="Z336">
        <v>1179.4717370493499</v>
      </c>
      <c r="AA336">
        <v>1124</v>
      </c>
      <c r="AB336" s="9">
        <v>6</v>
      </c>
      <c r="AC336">
        <v>0</v>
      </c>
      <c r="AD336">
        <f t="shared" si="41"/>
        <v>0</v>
      </c>
    </row>
    <row r="337" spans="1:30" x14ac:dyDescent="0.6">
      <c r="A337">
        <v>2017</v>
      </c>
      <c r="B337">
        <v>12</v>
      </c>
      <c r="C337">
        <v>2</v>
      </c>
      <c r="D337">
        <f t="shared" si="39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3682.3</v>
      </c>
      <c r="M337" s="13">
        <f t="shared" si="37"/>
        <v>625.9910000000001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3493.9</v>
      </c>
      <c r="O337" s="13">
        <f t="shared" si="38"/>
        <v>593.96300000000008</v>
      </c>
      <c r="P337">
        <v>36823</v>
      </c>
      <c r="Q337">
        <v>34939</v>
      </c>
      <c r="R337">
        <v>0.87069792540577073</v>
      </c>
      <c r="S337">
        <v>0.12930207459422929</v>
      </c>
      <c r="T337">
        <v>0.59538336959000437</v>
      </c>
      <c r="U337">
        <v>0.40461663040999563</v>
      </c>
      <c r="V337">
        <v>0.12824888414432351</v>
      </c>
      <c r="W337">
        <v>1600</v>
      </c>
      <c r="X337">
        <f t="shared" si="40"/>
        <v>476</v>
      </c>
      <c r="Y337">
        <v>1996</v>
      </c>
      <c r="Z337">
        <v>1330.6057747852201</v>
      </c>
      <c r="AA337">
        <v>1600</v>
      </c>
      <c r="AB337" s="9">
        <v>6.7</v>
      </c>
      <c r="AC337">
        <v>0</v>
      </c>
      <c r="AD337">
        <f t="shared" si="41"/>
        <v>0</v>
      </c>
    </row>
    <row r="338" spans="1:30" x14ac:dyDescent="0.6">
      <c r="A338">
        <v>2017</v>
      </c>
      <c r="B338">
        <v>12</v>
      </c>
      <c r="C338">
        <v>3</v>
      </c>
      <c r="D338">
        <f t="shared" si="39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3566.3</v>
      </c>
      <c r="M338" s="13">
        <f t="shared" si="37"/>
        <v>606.27100000000007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4089.7000000000003</v>
      </c>
      <c r="O338" s="13">
        <f t="shared" si="38"/>
        <v>695.24900000000014</v>
      </c>
      <c r="P338">
        <v>35663</v>
      </c>
      <c r="Q338">
        <v>40897</v>
      </c>
      <c r="R338">
        <v>0.92756161950776617</v>
      </c>
      <c r="S338">
        <v>7.243838049223375E-2</v>
      </c>
      <c r="T338">
        <v>0.55844825707771129</v>
      </c>
      <c r="U338">
        <v>0.44155174292228883</v>
      </c>
      <c r="V338">
        <v>0.13176480655632331</v>
      </c>
      <c r="W338">
        <v>1499</v>
      </c>
      <c r="X338">
        <f t="shared" si="40"/>
        <v>-101</v>
      </c>
      <c r="Y338">
        <v>1996</v>
      </c>
      <c r="Z338">
        <v>1209.3851664310109</v>
      </c>
      <c r="AA338">
        <v>1499</v>
      </c>
      <c r="AB338" s="9">
        <v>10</v>
      </c>
      <c r="AC338">
        <v>0</v>
      </c>
      <c r="AD338">
        <f t="shared" si="41"/>
        <v>0</v>
      </c>
    </row>
    <row r="339" spans="1:30" x14ac:dyDescent="0.6">
      <c r="A339">
        <v>2017</v>
      </c>
      <c r="B339">
        <v>12</v>
      </c>
      <c r="C339">
        <v>4</v>
      </c>
      <c r="D339">
        <f t="shared" si="39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5203.05</v>
      </c>
      <c r="M339" s="13">
        <f t="shared" si="37"/>
        <v>884.51850000000013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5497.95</v>
      </c>
      <c r="O339" s="13">
        <f t="shared" si="38"/>
        <v>934.65150000000006</v>
      </c>
      <c r="P339">
        <v>34687</v>
      </c>
      <c r="Q339">
        <v>36653</v>
      </c>
      <c r="R339">
        <v>0.9191191255411304</v>
      </c>
      <c r="S339">
        <v>8.0880874458869614E-2</v>
      </c>
      <c r="T339">
        <v>0.55542550842990868</v>
      </c>
      <c r="U339">
        <v>0.44457449157009132</v>
      </c>
      <c r="V339">
        <v>5.3345263430325272E-2</v>
      </c>
      <c r="W339">
        <v>961</v>
      </c>
      <c r="X339">
        <f t="shared" si="40"/>
        <v>-538</v>
      </c>
      <c r="Y339">
        <v>1996</v>
      </c>
      <c r="Z339">
        <v>924.23351637283702</v>
      </c>
      <c r="AA339">
        <v>961</v>
      </c>
      <c r="AB339" s="9">
        <v>8.9</v>
      </c>
      <c r="AC339">
        <v>0</v>
      </c>
      <c r="AD339">
        <f t="shared" si="41"/>
        <v>0</v>
      </c>
    </row>
    <row r="340" spans="1:30" x14ac:dyDescent="0.6">
      <c r="A340">
        <v>2017</v>
      </c>
      <c r="B340">
        <v>12</v>
      </c>
      <c r="C340">
        <v>5</v>
      </c>
      <c r="D340">
        <f t="shared" si="39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4651.5</v>
      </c>
      <c r="M340" s="13">
        <f t="shared" si="37"/>
        <v>790.75500000000011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4765.2</v>
      </c>
      <c r="O340" s="13">
        <f t="shared" si="38"/>
        <v>810.08400000000006</v>
      </c>
      <c r="P340">
        <v>31010</v>
      </c>
      <c r="Q340">
        <v>31768</v>
      </c>
      <c r="R340">
        <v>0.91558985352404598</v>
      </c>
      <c r="S340">
        <v>8.4410146475953976E-2</v>
      </c>
      <c r="T340">
        <v>0.60716551570366528</v>
      </c>
      <c r="U340">
        <v>0.39283448429633461</v>
      </c>
      <c r="V340">
        <v>0.12707269663725909</v>
      </c>
      <c r="W340">
        <v>1264</v>
      </c>
      <c r="X340">
        <f t="shared" si="40"/>
        <v>303</v>
      </c>
      <c r="Y340">
        <v>1996</v>
      </c>
      <c r="Z340">
        <v>1170.968609320794</v>
      </c>
      <c r="AA340">
        <v>1264</v>
      </c>
      <c r="AB340" s="9">
        <v>5.4</v>
      </c>
      <c r="AC340">
        <v>4.3</v>
      </c>
      <c r="AD340">
        <f t="shared" si="41"/>
        <v>23.22</v>
      </c>
    </row>
    <row r="341" spans="1:30" x14ac:dyDescent="0.6">
      <c r="A341">
        <v>2017</v>
      </c>
      <c r="B341">
        <v>12</v>
      </c>
      <c r="C341">
        <v>6</v>
      </c>
      <c r="D341">
        <f t="shared" si="39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4817.0999999999995</v>
      </c>
      <c r="M341" s="13">
        <f t="shared" si="37"/>
        <v>818.90699999999993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4704.1499999999996</v>
      </c>
      <c r="O341" s="13">
        <f t="shared" si="38"/>
        <v>799.70550000000003</v>
      </c>
      <c r="P341">
        <v>32114</v>
      </c>
      <c r="Q341">
        <v>31361</v>
      </c>
      <c r="R341">
        <v>0.90528787640618247</v>
      </c>
      <c r="S341">
        <v>9.4712123593817463E-2</v>
      </c>
      <c r="T341">
        <v>0.57013291284409839</v>
      </c>
      <c r="U341">
        <v>0.42986708715590161</v>
      </c>
      <c r="V341">
        <v>6.6309068685590347E-2</v>
      </c>
      <c r="W341">
        <v>1301</v>
      </c>
      <c r="X341">
        <f t="shared" si="40"/>
        <v>37</v>
      </c>
      <c r="Y341">
        <v>1996</v>
      </c>
      <c r="Z341">
        <v>1071.253860195829</v>
      </c>
      <c r="AA341">
        <v>1301</v>
      </c>
      <c r="AB341" s="9">
        <v>8.3000000000000007</v>
      </c>
      <c r="AC341">
        <v>0.2</v>
      </c>
      <c r="AD341">
        <f t="shared" si="41"/>
        <v>1.6600000000000001</v>
      </c>
    </row>
    <row r="342" spans="1:30" x14ac:dyDescent="0.6">
      <c r="A342">
        <v>2017</v>
      </c>
      <c r="B342">
        <v>12</v>
      </c>
      <c r="C342">
        <v>7</v>
      </c>
      <c r="D342">
        <f t="shared" si="39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5374.3499999999995</v>
      </c>
      <c r="M342" s="13">
        <f t="shared" si="37"/>
        <v>913.6395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4863.1499999999996</v>
      </c>
      <c r="O342" s="13">
        <f t="shared" si="38"/>
        <v>826.7355</v>
      </c>
      <c r="P342">
        <v>35829</v>
      </c>
      <c r="Q342">
        <v>32421</v>
      </c>
      <c r="R342">
        <v>0.90341462428880726</v>
      </c>
      <c r="S342">
        <v>9.6585375711192689E-2</v>
      </c>
      <c r="T342">
        <v>0.61363137195653528</v>
      </c>
      <c r="U342">
        <v>0.38636862804346461</v>
      </c>
      <c r="V342">
        <v>0.47342284923984268</v>
      </c>
      <c r="W342">
        <v>1178</v>
      </c>
      <c r="X342">
        <f t="shared" si="40"/>
        <v>-123</v>
      </c>
      <c r="Y342">
        <v>1996</v>
      </c>
      <c r="Z342">
        <v>1300.4148541810459</v>
      </c>
      <c r="AA342">
        <v>1178</v>
      </c>
      <c r="AB342" s="9">
        <v>9.6999999999999993</v>
      </c>
      <c r="AC342">
        <v>0.2</v>
      </c>
      <c r="AD342">
        <f t="shared" si="41"/>
        <v>1.94</v>
      </c>
    </row>
    <row r="343" spans="1:30" x14ac:dyDescent="0.6">
      <c r="A343">
        <v>2017</v>
      </c>
      <c r="B343">
        <v>12</v>
      </c>
      <c r="C343">
        <v>8</v>
      </c>
      <c r="D343">
        <f t="shared" si="39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3692.1000000000004</v>
      </c>
      <c r="M343" s="13">
        <f t="shared" si="37"/>
        <v>627.65700000000015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3595.3</v>
      </c>
      <c r="O343" s="13">
        <f t="shared" si="38"/>
        <v>611.20100000000002</v>
      </c>
      <c r="P343">
        <v>36921</v>
      </c>
      <c r="Q343">
        <v>35953</v>
      </c>
      <c r="R343">
        <v>0.91182940395979861</v>
      </c>
      <c r="S343">
        <v>8.8170596040201457E-2</v>
      </c>
      <c r="T343">
        <v>0.5504577513308212</v>
      </c>
      <c r="U343">
        <v>0.4495422486691788</v>
      </c>
      <c r="V343">
        <v>6.0288598004500142E-2</v>
      </c>
      <c r="W343">
        <v>1163</v>
      </c>
      <c r="X343">
        <f t="shared" si="40"/>
        <v>-15</v>
      </c>
      <c r="Y343">
        <v>1996</v>
      </c>
      <c r="Z343">
        <v>1094.20216945316</v>
      </c>
      <c r="AA343">
        <v>1163</v>
      </c>
      <c r="AB343" s="9">
        <v>5.7</v>
      </c>
      <c r="AC343">
        <v>0</v>
      </c>
      <c r="AD343">
        <f t="shared" si="41"/>
        <v>0</v>
      </c>
    </row>
    <row r="344" spans="1:30" x14ac:dyDescent="0.6">
      <c r="A344">
        <v>2017</v>
      </c>
      <c r="B344">
        <v>12</v>
      </c>
      <c r="C344">
        <v>9</v>
      </c>
      <c r="D344">
        <f t="shared" si="39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3652.6000000000004</v>
      </c>
      <c r="M344" s="13">
        <f t="shared" si="37"/>
        <v>620.94200000000012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3456.5</v>
      </c>
      <c r="O344" s="13">
        <f t="shared" si="38"/>
        <v>587.60500000000002</v>
      </c>
      <c r="P344">
        <v>36526</v>
      </c>
      <c r="Q344">
        <v>34565</v>
      </c>
      <c r="R344">
        <v>0.92212705561427788</v>
      </c>
      <c r="S344">
        <v>7.7872944385722148E-2</v>
      </c>
      <c r="T344">
        <v>0.57392676728164582</v>
      </c>
      <c r="U344">
        <v>0.42607323271835412</v>
      </c>
      <c r="V344">
        <v>4.8899053147223183E-2</v>
      </c>
      <c r="W344">
        <v>1570</v>
      </c>
      <c r="X344">
        <f t="shared" si="40"/>
        <v>407</v>
      </c>
      <c r="Y344">
        <v>1996</v>
      </c>
      <c r="Z344">
        <v>1229.2796644511191</v>
      </c>
      <c r="AA344">
        <v>1570</v>
      </c>
      <c r="AB344" s="9">
        <v>8.8000000000000007</v>
      </c>
      <c r="AC344">
        <v>0</v>
      </c>
      <c r="AD344">
        <f t="shared" si="41"/>
        <v>0</v>
      </c>
    </row>
    <row r="345" spans="1:30" x14ac:dyDescent="0.6">
      <c r="A345">
        <v>2017</v>
      </c>
      <c r="B345">
        <v>12</v>
      </c>
      <c r="C345">
        <v>10</v>
      </c>
      <c r="D345">
        <f t="shared" si="39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3516.4</v>
      </c>
      <c r="M345" s="13">
        <f t="shared" si="37"/>
        <v>597.78800000000001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4068.3</v>
      </c>
      <c r="O345" s="13">
        <f t="shared" si="38"/>
        <v>691.6110000000001</v>
      </c>
      <c r="P345">
        <v>35164</v>
      </c>
      <c r="Q345">
        <v>40683</v>
      </c>
      <c r="R345">
        <v>0.91534333462422535</v>
      </c>
      <c r="S345">
        <v>8.4656665375774653E-2</v>
      </c>
      <c r="T345">
        <v>0.5619454064281747</v>
      </c>
      <c r="U345">
        <v>0.4380545935718253</v>
      </c>
      <c r="V345">
        <v>0.25830991822806543</v>
      </c>
      <c r="W345">
        <v>1432</v>
      </c>
      <c r="X345">
        <f t="shared" si="40"/>
        <v>-138</v>
      </c>
      <c r="Y345">
        <v>1996</v>
      </c>
      <c r="Z345">
        <v>1237.830372574683</v>
      </c>
      <c r="AA345">
        <v>1432</v>
      </c>
      <c r="AB345" s="9">
        <v>10.6</v>
      </c>
      <c r="AC345">
        <v>8.3000000000000007</v>
      </c>
      <c r="AD345">
        <f t="shared" si="41"/>
        <v>87.98</v>
      </c>
    </row>
    <row r="346" spans="1:30" x14ac:dyDescent="0.6">
      <c r="A346">
        <v>2017</v>
      </c>
      <c r="B346">
        <v>12</v>
      </c>
      <c r="C346">
        <v>11</v>
      </c>
      <c r="D346">
        <f t="shared" si="39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4861.3499999999995</v>
      </c>
      <c r="M346" s="13">
        <f t="shared" si="37"/>
        <v>826.42949999999996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5335.8</v>
      </c>
      <c r="O346" s="13">
        <f t="shared" si="38"/>
        <v>907.08600000000013</v>
      </c>
      <c r="P346">
        <v>32409</v>
      </c>
      <c r="Q346">
        <v>35572</v>
      </c>
      <c r="R346">
        <v>0.90227817332688753</v>
      </c>
      <c r="S346">
        <v>9.7721826673112425E-2</v>
      </c>
      <c r="T346">
        <v>0.57073758717333278</v>
      </c>
      <c r="U346">
        <v>0.42926241282666722</v>
      </c>
      <c r="V346">
        <v>3.2254358323765497E-2</v>
      </c>
      <c r="W346">
        <v>950</v>
      </c>
      <c r="X346">
        <f t="shared" si="40"/>
        <v>-482</v>
      </c>
      <c r="Y346">
        <v>1996</v>
      </c>
      <c r="Z346">
        <v>984.21898369220014</v>
      </c>
      <c r="AA346">
        <v>950</v>
      </c>
      <c r="AB346" s="9">
        <v>6.2</v>
      </c>
      <c r="AC346">
        <v>0.3</v>
      </c>
      <c r="AD346">
        <f t="shared" si="41"/>
        <v>1.8599999999999999</v>
      </c>
    </row>
    <row r="347" spans="1:30" x14ac:dyDescent="0.6">
      <c r="A347">
        <v>2017</v>
      </c>
      <c r="B347">
        <v>12</v>
      </c>
      <c r="C347">
        <v>12</v>
      </c>
      <c r="D347">
        <f t="shared" si="39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4584.5999999999995</v>
      </c>
      <c r="M347" s="13">
        <f t="shared" si="37"/>
        <v>779.38199999999995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4720.5</v>
      </c>
      <c r="O347" s="13">
        <f t="shared" si="38"/>
        <v>802.48500000000001</v>
      </c>
      <c r="P347">
        <v>30564</v>
      </c>
      <c r="Q347">
        <v>31470</v>
      </c>
      <c r="R347">
        <v>0.89698263656218313</v>
      </c>
      <c r="S347">
        <v>0.1030173634378168</v>
      </c>
      <c r="T347">
        <v>0.5792543318337372</v>
      </c>
      <c r="U347">
        <v>0.42074566816626269</v>
      </c>
      <c r="V347">
        <v>3.8816538531008853E-2</v>
      </c>
      <c r="W347">
        <v>1160</v>
      </c>
      <c r="X347">
        <f t="shared" si="40"/>
        <v>210</v>
      </c>
      <c r="Y347">
        <v>1996</v>
      </c>
      <c r="Z347">
        <v>1059.6688867053299</v>
      </c>
      <c r="AA347">
        <v>1160</v>
      </c>
      <c r="AB347" s="9">
        <v>3.2</v>
      </c>
      <c r="AC347">
        <v>0</v>
      </c>
      <c r="AD347">
        <f t="shared" si="41"/>
        <v>0</v>
      </c>
    </row>
    <row r="348" spans="1:30" x14ac:dyDescent="0.6">
      <c r="A348">
        <v>2017</v>
      </c>
      <c r="B348">
        <v>12</v>
      </c>
      <c r="C348">
        <v>13</v>
      </c>
      <c r="D348">
        <f t="shared" si="39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4968.8999999999996</v>
      </c>
      <c r="M348" s="13">
        <f t="shared" si="37"/>
        <v>844.71299999999997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4683</v>
      </c>
      <c r="O348" s="13">
        <f t="shared" si="38"/>
        <v>796.11</v>
      </c>
      <c r="P348">
        <v>33126</v>
      </c>
      <c r="Q348">
        <v>31220</v>
      </c>
      <c r="R348">
        <v>0.92259227845019032</v>
      </c>
      <c r="S348">
        <v>7.7407721549809655E-2</v>
      </c>
      <c r="T348">
        <v>0.54964596788763453</v>
      </c>
      <c r="U348">
        <v>0.45035403211236552</v>
      </c>
      <c r="V348">
        <v>0.1026661932511569</v>
      </c>
      <c r="W348">
        <v>1196</v>
      </c>
      <c r="X348">
        <f t="shared" si="40"/>
        <v>36</v>
      </c>
      <c r="Y348">
        <v>1996</v>
      </c>
      <c r="Z348">
        <v>986.47866608682182</v>
      </c>
      <c r="AA348">
        <v>1196</v>
      </c>
      <c r="AB348" s="9">
        <v>3.3</v>
      </c>
      <c r="AC348">
        <v>0</v>
      </c>
      <c r="AD348">
        <f t="shared" si="41"/>
        <v>0</v>
      </c>
    </row>
    <row r="349" spans="1:30" x14ac:dyDescent="0.6">
      <c r="A349">
        <v>2017</v>
      </c>
      <c r="B349">
        <v>12</v>
      </c>
      <c r="C349">
        <v>14</v>
      </c>
      <c r="D349">
        <f t="shared" si="39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5559.75</v>
      </c>
      <c r="M349" s="13">
        <f t="shared" si="37"/>
        <v>945.15750000000003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4745.55</v>
      </c>
      <c r="O349" s="13">
        <f t="shared" si="38"/>
        <v>806.74350000000004</v>
      </c>
      <c r="P349">
        <v>37065</v>
      </c>
      <c r="Q349">
        <v>31637</v>
      </c>
      <c r="R349">
        <v>0.90967859557616149</v>
      </c>
      <c r="S349">
        <v>9.03214044238385E-2</v>
      </c>
      <c r="T349">
        <v>0.56640037240950014</v>
      </c>
      <c r="U349">
        <v>0.4335996275904998</v>
      </c>
      <c r="V349">
        <v>3.3270844736361979E-2</v>
      </c>
      <c r="W349">
        <v>1128</v>
      </c>
      <c r="X349">
        <f t="shared" si="40"/>
        <v>-68</v>
      </c>
      <c r="Y349">
        <v>1996</v>
      </c>
      <c r="Z349">
        <v>1113.1185784659949</v>
      </c>
      <c r="AA349">
        <v>1128</v>
      </c>
      <c r="AB349" s="9">
        <v>5.0999999999999996</v>
      </c>
      <c r="AC349">
        <v>0</v>
      </c>
      <c r="AD349">
        <f t="shared" si="41"/>
        <v>0</v>
      </c>
    </row>
    <row r="350" spans="1:30" x14ac:dyDescent="0.6">
      <c r="A350">
        <v>2017</v>
      </c>
      <c r="B350">
        <v>12</v>
      </c>
      <c r="C350">
        <v>15</v>
      </c>
      <c r="D350">
        <f t="shared" si="39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3672.3</v>
      </c>
      <c r="M350" s="13">
        <f t="shared" si="37"/>
        <v>624.29100000000005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3656.7000000000003</v>
      </c>
      <c r="O350" s="13">
        <f t="shared" si="38"/>
        <v>621.63900000000012</v>
      </c>
      <c r="P350">
        <v>36723</v>
      </c>
      <c r="Q350">
        <v>36567</v>
      </c>
      <c r="R350">
        <v>0.93618385203160293</v>
      </c>
      <c r="S350">
        <v>6.3816147968397102E-2</v>
      </c>
      <c r="T350">
        <v>0.55583463900729146</v>
      </c>
      <c r="U350">
        <v>0.44416536099270859</v>
      </c>
      <c r="V350">
        <v>0.12737274197959081</v>
      </c>
      <c r="W350">
        <v>1149</v>
      </c>
      <c r="X350">
        <f t="shared" si="40"/>
        <v>21</v>
      </c>
      <c r="Y350">
        <v>1996</v>
      </c>
      <c r="Z350">
        <v>1107.920732356007</v>
      </c>
      <c r="AA350">
        <v>1149</v>
      </c>
      <c r="AB350" s="9">
        <v>6.9</v>
      </c>
      <c r="AC350">
        <v>0</v>
      </c>
      <c r="AD350">
        <f t="shared" si="41"/>
        <v>0</v>
      </c>
    </row>
    <row r="351" spans="1:30" x14ac:dyDescent="0.6">
      <c r="A351">
        <v>2017</v>
      </c>
      <c r="B351">
        <v>12</v>
      </c>
      <c r="C351">
        <v>16</v>
      </c>
      <c r="D351">
        <f t="shared" si="39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3781</v>
      </c>
      <c r="M351" s="13">
        <f t="shared" si="37"/>
        <v>642.7700000000001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3696.2000000000003</v>
      </c>
      <c r="O351" s="13">
        <f t="shared" si="38"/>
        <v>628.35400000000004</v>
      </c>
      <c r="P351">
        <v>37810</v>
      </c>
      <c r="Q351">
        <v>36962</v>
      </c>
      <c r="R351">
        <v>0.87504973306669231</v>
      </c>
      <c r="S351">
        <v>0.1249502669333077</v>
      </c>
      <c r="T351">
        <v>0.57315759557125423</v>
      </c>
      <c r="U351">
        <v>0.42684240442874571</v>
      </c>
      <c r="V351">
        <v>0.1133679499981564</v>
      </c>
      <c r="W351">
        <v>1586</v>
      </c>
      <c r="X351">
        <f t="shared" si="40"/>
        <v>437</v>
      </c>
      <c r="Y351">
        <v>1996</v>
      </c>
      <c r="Z351">
        <v>1244.539334451508</v>
      </c>
      <c r="AA351">
        <v>1586</v>
      </c>
      <c r="AB351" s="9">
        <v>5.8</v>
      </c>
      <c r="AC351">
        <v>1.1000000000000001</v>
      </c>
      <c r="AD351">
        <f t="shared" si="41"/>
        <v>6.38</v>
      </c>
    </row>
    <row r="352" spans="1:30" x14ac:dyDescent="0.6">
      <c r="A352">
        <v>2017</v>
      </c>
      <c r="B352">
        <v>12</v>
      </c>
      <c r="C352">
        <v>17</v>
      </c>
      <c r="D352">
        <f t="shared" si="39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3717.9</v>
      </c>
      <c r="M352" s="13">
        <f t="shared" si="37"/>
        <v>632.04300000000001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3950.6000000000004</v>
      </c>
      <c r="O352" s="13">
        <f t="shared" si="38"/>
        <v>671.60200000000009</v>
      </c>
      <c r="P352">
        <v>37179</v>
      </c>
      <c r="Q352">
        <v>39506</v>
      </c>
      <c r="R352">
        <v>0.916315128214788</v>
      </c>
      <c r="S352">
        <v>8.3684871785212028E-2</v>
      </c>
      <c r="T352">
        <v>0.53104548217745884</v>
      </c>
      <c r="U352">
        <v>0.46895451782254111</v>
      </c>
      <c r="V352">
        <v>0.10947473593387359</v>
      </c>
      <c r="W352">
        <v>1501</v>
      </c>
      <c r="X352">
        <f t="shared" si="40"/>
        <v>-85</v>
      </c>
      <c r="Y352">
        <v>1996</v>
      </c>
      <c r="Z352">
        <v>1107.985596173259</v>
      </c>
      <c r="AA352">
        <v>1501</v>
      </c>
      <c r="AB352" s="9">
        <v>3.9</v>
      </c>
      <c r="AC352">
        <v>1</v>
      </c>
      <c r="AD352">
        <f t="shared" si="41"/>
        <v>3.9</v>
      </c>
    </row>
    <row r="353" spans="1:30" x14ac:dyDescent="0.6">
      <c r="A353">
        <v>2017</v>
      </c>
      <c r="B353">
        <v>12</v>
      </c>
      <c r="C353">
        <v>18</v>
      </c>
      <c r="D353">
        <f t="shared" si="39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5480.55</v>
      </c>
      <c r="M353" s="13">
        <f t="shared" si="37"/>
        <v>931.69350000000009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5568.15</v>
      </c>
      <c r="O353" s="13">
        <f t="shared" si="38"/>
        <v>946.58550000000002</v>
      </c>
      <c r="P353">
        <v>36537</v>
      </c>
      <c r="Q353">
        <v>37121</v>
      </c>
      <c r="R353">
        <v>0.91975198412698411</v>
      </c>
      <c r="S353">
        <v>8.024801587301586E-2</v>
      </c>
      <c r="T353">
        <v>0.5763829024403273</v>
      </c>
      <c r="U353">
        <v>0.42361709755967258</v>
      </c>
      <c r="V353">
        <v>0.37197267528746952</v>
      </c>
      <c r="W353">
        <v>1105</v>
      </c>
      <c r="X353">
        <f t="shared" si="40"/>
        <v>-396</v>
      </c>
      <c r="Y353">
        <v>1996</v>
      </c>
      <c r="Z353">
        <v>1012.174336619248</v>
      </c>
      <c r="AA353">
        <v>1105</v>
      </c>
      <c r="AB353" s="9">
        <v>7.2</v>
      </c>
      <c r="AC353">
        <v>0</v>
      </c>
      <c r="AD353">
        <f t="shared" si="41"/>
        <v>0</v>
      </c>
    </row>
    <row r="354" spans="1:30" x14ac:dyDescent="0.6">
      <c r="A354">
        <v>2017</v>
      </c>
      <c r="B354">
        <v>12</v>
      </c>
      <c r="C354">
        <v>19</v>
      </c>
      <c r="D354">
        <f t="shared" si="39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5314.95</v>
      </c>
      <c r="M354" s="13">
        <f t="shared" si="37"/>
        <v>903.54150000000004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5175.8999999999996</v>
      </c>
      <c r="O354" s="13">
        <f t="shared" si="38"/>
        <v>879.90300000000002</v>
      </c>
      <c r="P354">
        <v>35433</v>
      </c>
      <c r="Q354">
        <v>34506</v>
      </c>
      <c r="R354">
        <v>0.84239535324439607</v>
      </c>
      <c r="S354">
        <v>0.15760464675560401</v>
      </c>
      <c r="T354">
        <v>0.52570856798361043</v>
      </c>
      <c r="U354">
        <v>0.47429143201638962</v>
      </c>
      <c r="V354">
        <v>3.6006240288776442E-2</v>
      </c>
      <c r="W354">
        <v>1332</v>
      </c>
      <c r="X354">
        <f t="shared" si="40"/>
        <v>227</v>
      </c>
      <c r="Y354">
        <v>1996</v>
      </c>
      <c r="Z354">
        <v>876.09907655983488</v>
      </c>
      <c r="AA354">
        <v>1332</v>
      </c>
      <c r="AB354" s="9">
        <v>6.3</v>
      </c>
      <c r="AC354">
        <v>0</v>
      </c>
      <c r="AD354">
        <f t="shared" si="41"/>
        <v>0</v>
      </c>
    </row>
    <row r="355" spans="1:30" x14ac:dyDescent="0.6">
      <c r="A355">
        <v>2017</v>
      </c>
      <c r="B355">
        <v>12</v>
      </c>
      <c r="C355">
        <v>20</v>
      </c>
      <c r="D355">
        <f t="shared" si="39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5131.95</v>
      </c>
      <c r="M355" s="12">
        <f t="shared" si="37"/>
        <v>872.43150000000003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5249.0999999999995</v>
      </c>
      <c r="O355" s="12">
        <f t="shared" si="38"/>
        <v>892.34699999999998</v>
      </c>
      <c r="P355">
        <v>34213</v>
      </c>
      <c r="Q355">
        <v>34994</v>
      </c>
      <c r="R355">
        <v>0.87509331289519154</v>
      </c>
      <c r="S355">
        <v>0.1249066871048085</v>
      </c>
      <c r="T355">
        <v>0.58753392164949669</v>
      </c>
      <c r="U355">
        <v>0.41246607835050331</v>
      </c>
      <c r="V355">
        <v>0.20046132128689359</v>
      </c>
      <c r="W355">
        <v>1378</v>
      </c>
      <c r="X355">
        <f t="shared" si="40"/>
        <v>46</v>
      </c>
      <c r="Y355">
        <v>1996</v>
      </c>
      <c r="Z355">
        <v>1155.038515351828</v>
      </c>
      <c r="AA355">
        <v>1378</v>
      </c>
      <c r="AB355" s="9">
        <v>6.1</v>
      </c>
      <c r="AC355">
        <v>0.4</v>
      </c>
      <c r="AD355">
        <f t="shared" si="41"/>
        <v>2.44</v>
      </c>
    </row>
    <row r="356" spans="1:30" x14ac:dyDescent="0.6">
      <c r="A356">
        <v>2017</v>
      </c>
      <c r="B356">
        <v>12</v>
      </c>
      <c r="C356">
        <v>21</v>
      </c>
      <c r="D356">
        <f t="shared" si="39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5302.05</v>
      </c>
      <c r="M356" s="12">
        <f t="shared" si="37"/>
        <v>901.34850000000006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5157</v>
      </c>
      <c r="O356" s="12">
        <f t="shared" si="38"/>
        <v>876.69</v>
      </c>
      <c r="P356">
        <v>35347</v>
      </c>
      <c r="Q356">
        <v>34380</v>
      </c>
      <c r="R356">
        <v>0.87775380191177155</v>
      </c>
      <c r="S356">
        <v>0.1222461980882284</v>
      </c>
      <c r="T356">
        <v>0.58591660300072701</v>
      </c>
      <c r="U356">
        <v>0.41223154514742122</v>
      </c>
      <c r="V356">
        <v>0.55462726890620628</v>
      </c>
      <c r="W356">
        <v>1083</v>
      </c>
      <c r="X356">
        <f t="shared" si="40"/>
        <v>-295</v>
      </c>
      <c r="Y356">
        <v>1996</v>
      </c>
      <c r="Z356">
        <v>1196.002555794375</v>
      </c>
      <c r="AA356">
        <v>1083</v>
      </c>
      <c r="AB356" s="9">
        <v>7.4</v>
      </c>
      <c r="AC356">
        <v>0</v>
      </c>
      <c r="AD356">
        <f t="shared" si="41"/>
        <v>0</v>
      </c>
    </row>
    <row r="357" spans="1:30" x14ac:dyDescent="0.6">
      <c r="A357">
        <v>2017</v>
      </c>
      <c r="B357">
        <v>12</v>
      </c>
      <c r="C357">
        <v>22</v>
      </c>
      <c r="D357">
        <f t="shared" si="39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3885.4</v>
      </c>
      <c r="M357" s="12">
        <f t="shared" si="37"/>
        <v>660.51800000000003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3640</v>
      </c>
      <c r="O357" s="12">
        <f t="shared" si="38"/>
        <v>618.80000000000007</v>
      </c>
      <c r="P357">
        <v>38854</v>
      </c>
      <c r="Q357">
        <v>36400</v>
      </c>
      <c r="R357">
        <v>0.91642419250774465</v>
      </c>
      <c r="S357">
        <v>8.3575807492255405E-2</v>
      </c>
      <c r="T357">
        <v>0.54836323767731121</v>
      </c>
      <c r="U357">
        <v>0.45163676232268879</v>
      </c>
      <c r="V357">
        <v>0.1000147923717605</v>
      </c>
      <c r="W357">
        <v>903</v>
      </c>
      <c r="X357">
        <f t="shared" si="40"/>
        <v>-180</v>
      </c>
      <c r="Y357">
        <v>1996</v>
      </c>
      <c r="Z357">
        <v>1089.877118022752</v>
      </c>
      <c r="AA357">
        <v>903</v>
      </c>
      <c r="AB357" s="9">
        <v>8.3000000000000007</v>
      </c>
      <c r="AC357">
        <v>0</v>
      </c>
      <c r="AD357">
        <f t="shared" si="41"/>
        <v>0</v>
      </c>
    </row>
    <row r="358" spans="1:30" x14ac:dyDescent="0.6">
      <c r="A358">
        <v>2017</v>
      </c>
      <c r="B358">
        <v>12</v>
      </c>
      <c r="C358">
        <v>23</v>
      </c>
      <c r="D358">
        <f t="shared" si="39"/>
        <v>6</v>
      </c>
      <c r="E358" t="s">
        <v>28</v>
      </c>
      <c r="F358" t="s">
        <v>13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35"/>
        <v>0</v>
      </c>
      <c r="I358">
        <f t="shared" si="36"/>
        <v>1</v>
      </c>
      <c r="J358" s="12" t="s">
        <v>62</v>
      </c>
      <c r="K358" s="12"/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4268.3</v>
      </c>
      <c r="M358" s="12">
        <f t="shared" si="37"/>
        <v>725.6110000000001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3466.7000000000003</v>
      </c>
      <c r="O358" s="12">
        <f t="shared" si="38"/>
        <v>589.33900000000006</v>
      </c>
      <c r="P358">
        <v>42683</v>
      </c>
      <c r="Q358">
        <v>34667</v>
      </c>
      <c r="R358">
        <v>0.91239379033823842</v>
      </c>
      <c r="S358">
        <v>8.760620966176158E-2</v>
      </c>
      <c r="T358">
        <v>0.57537105151979517</v>
      </c>
      <c r="U358">
        <v>0.42462894848020483</v>
      </c>
      <c r="V358">
        <v>0.21000644971315</v>
      </c>
      <c r="W358">
        <v>1424</v>
      </c>
      <c r="X358">
        <f t="shared" si="40"/>
        <v>521</v>
      </c>
      <c r="Y358">
        <v>1996</v>
      </c>
      <c r="Z358">
        <v>1252.325810870421</v>
      </c>
      <c r="AA358">
        <v>1424</v>
      </c>
      <c r="AB358" s="9">
        <v>11.4</v>
      </c>
      <c r="AC358">
        <v>0</v>
      </c>
      <c r="AD358">
        <f t="shared" si="41"/>
        <v>0</v>
      </c>
    </row>
    <row r="359" spans="1:30" x14ac:dyDescent="0.6">
      <c r="A359">
        <v>2017</v>
      </c>
      <c r="B359">
        <v>12</v>
      </c>
      <c r="C359">
        <v>24</v>
      </c>
      <c r="D359">
        <f t="shared" si="39"/>
        <v>7</v>
      </c>
      <c r="E359" t="s">
        <v>28</v>
      </c>
      <c r="F359" t="s">
        <v>14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35"/>
        <v>0</v>
      </c>
      <c r="I359">
        <f t="shared" si="36"/>
        <v>1</v>
      </c>
      <c r="J359" s="12" t="s">
        <v>62</v>
      </c>
      <c r="K359" s="12"/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3698.1000000000004</v>
      </c>
      <c r="M359" s="12">
        <f t="shared" si="37"/>
        <v>628.67700000000013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3150.5</v>
      </c>
      <c r="O359" s="12">
        <f t="shared" si="38"/>
        <v>535.58500000000004</v>
      </c>
      <c r="P359">
        <v>36981</v>
      </c>
      <c r="Q359">
        <v>31505</v>
      </c>
      <c r="R359">
        <v>0.91875416335733773</v>
      </c>
      <c r="S359">
        <v>8.12458366426623E-2</v>
      </c>
      <c r="T359">
        <v>0.5673625796814189</v>
      </c>
      <c r="U359">
        <v>0.4326374203185811</v>
      </c>
      <c r="V359">
        <v>0.22324301136539171</v>
      </c>
      <c r="W359">
        <v>1532</v>
      </c>
      <c r="X359">
        <f t="shared" si="40"/>
        <v>108</v>
      </c>
      <c r="Y359">
        <v>1996</v>
      </c>
      <c r="Z359">
        <v>1259.1320210495389</v>
      </c>
      <c r="AA359">
        <v>1532</v>
      </c>
      <c r="AB359" s="9">
        <v>11.3</v>
      </c>
      <c r="AC359">
        <v>6.7</v>
      </c>
      <c r="AD359">
        <f t="shared" si="41"/>
        <v>75.710000000000008</v>
      </c>
    </row>
    <row r="360" spans="1:30" x14ac:dyDescent="0.6">
      <c r="A360">
        <v>2017</v>
      </c>
      <c r="B360">
        <v>12</v>
      </c>
      <c r="C360">
        <v>25</v>
      </c>
      <c r="D360">
        <f t="shared" si="39"/>
        <v>1</v>
      </c>
      <c r="E360" t="s">
        <v>78</v>
      </c>
      <c r="F360" t="s">
        <v>75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35"/>
        <v>1</v>
      </c>
      <c r="I360">
        <f t="shared" si="36"/>
        <v>1</v>
      </c>
      <c r="J360" s="12" t="s">
        <v>62</v>
      </c>
      <c r="K360" s="12"/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3784.8</v>
      </c>
      <c r="M360" s="12">
        <f t="shared" si="37"/>
        <v>643.41600000000005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4196.3</v>
      </c>
      <c r="O360" s="12">
        <f t="shared" si="38"/>
        <v>713.37100000000009</v>
      </c>
      <c r="P360">
        <v>37848</v>
      </c>
      <c r="Q360">
        <v>41963</v>
      </c>
      <c r="R360">
        <v>0.93490582948196188</v>
      </c>
      <c r="S360">
        <v>6.5094170518038091E-2</v>
      </c>
      <c r="T360">
        <v>0.55325938226003535</v>
      </c>
      <c r="U360">
        <v>0.44674061773996471</v>
      </c>
      <c r="V360">
        <v>9.2166053978785148E-2</v>
      </c>
      <c r="W360">
        <v>1207</v>
      </c>
      <c r="X360">
        <f t="shared" si="40"/>
        <v>-325</v>
      </c>
      <c r="Y360">
        <v>1996</v>
      </c>
      <c r="Z360">
        <v>916.79685171132871</v>
      </c>
      <c r="AA360">
        <v>1207</v>
      </c>
      <c r="AB360" s="9">
        <v>6</v>
      </c>
      <c r="AC360">
        <v>0</v>
      </c>
      <c r="AD360">
        <f t="shared" si="41"/>
        <v>0</v>
      </c>
    </row>
    <row r="361" spans="1:30" x14ac:dyDescent="0.6">
      <c r="A361">
        <v>2017</v>
      </c>
      <c r="B361">
        <v>12</v>
      </c>
      <c r="C361">
        <v>26</v>
      </c>
      <c r="D361">
        <f t="shared" si="39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35"/>
        <v>0</v>
      </c>
      <c r="I361">
        <f t="shared" si="36"/>
        <v>0</v>
      </c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5999.4</v>
      </c>
      <c r="M361" s="12">
        <f t="shared" si="37"/>
        <v>1019.898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6066.3</v>
      </c>
      <c r="O361" s="12">
        <f t="shared" si="38"/>
        <v>1031.2710000000002</v>
      </c>
      <c r="P361">
        <v>39996</v>
      </c>
      <c r="Q361">
        <v>40442</v>
      </c>
      <c r="R361">
        <v>0.91277560099936272</v>
      </c>
      <c r="S361">
        <v>8.7224399000637304E-2</v>
      </c>
      <c r="T361">
        <v>0.54901492546097663</v>
      </c>
      <c r="U361">
        <v>0.45098507453902342</v>
      </c>
      <c r="V361">
        <v>0.11575375357543451</v>
      </c>
      <c r="W361">
        <v>966</v>
      </c>
      <c r="X361">
        <f t="shared" si="40"/>
        <v>-241</v>
      </c>
      <c r="Y361">
        <v>1996</v>
      </c>
      <c r="Z361">
        <v>959.98033999661175</v>
      </c>
      <c r="AA361">
        <v>966</v>
      </c>
      <c r="AB361" s="9">
        <v>7</v>
      </c>
      <c r="AC361">
        <v>0</v>
      </c>
      <c r="AD361">
        <f t="shared" si="41"/>
        <v>0</v>
      </c>
    </row>
    <row r="362" spans="1:30" x14ac:dyDescent="0.6">
      <c r="A362">
        <v>2017</v>
      </c>
      <c r="B362">
        <v>12</v>
      </c>
      <c r="C362">
        <v>27</v>
      </c>
      <c r="D362">
        <f t="shared" si="39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35"/>
        <v>0</v>
      </c>
      <c r="I362">
        <f t="shared" si="36"/>
        <v>0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5774.0999999999995</v>
      </c>
      <c r="M362" s="13">
        <f t="shared" si="37"/>
        <v>981.59699999999998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5496.9</v>
      </c>
      <c r="O362" s="13">
        <f t="shared" si="38"/>
        <v>934.47299999999996</v>
      </c>
      <c r="P362">
        <v>38494</v>
      </c>
      <c r="Q362">
        <v>36646</v>
      </c>
      <c r="R362">
        <v>0.90658526691117192</v>
      </c>
      <c r="S362">
        <v>9.3414733088828097E-2</v>
      </c>
      <c r="T362">
        <v>0.54497923379858959</v>
      </c>
      <c r="U362">
        <v>0.45502076620141041</v>
      </c>
      <c r="V362">
        <v>6.4882303332465183E-2</v>
      </c>
      <c r="W362">
        <v>1162</v>
      </c>
      <c r="X362">
        <f t="shared" si="40"/>
        <v>196</v>
      </c>
      <c r="Y362">
        <v>1996</v>
      </c>
      <c r="Z362">
        <v>986.97933199040892</v>
      </c>
      <c r="AA362">
        <v>1162</v>
      </c>
      <c r="AB362" s="9">
        <v>4</v>
      </c>
      <c r="AC362">
        <v>0</v>
      </c>
      <c r="AD362">
        <f t="shared" si="41"/>
        <v>0</v>
      </c>
    </row>
    <row r="363" spans="1:30" x14ac:dyDescent="0.6">
      <c r="A363">
        <v>2017</v>
      </c>
      <c r="B363">
        <v>12</v>
      </c>
      <c r="C363">
        <v>28</v>
      </c>
      <c r="D363">
        <f t="shared" si="39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5982.5999999999995</v>
      </c>
      <c r="M363" s="13">
        <f t="shared" si="37"/>
        <v>1017.042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5464.65</v>
      </c>
      <c r="O363" s="13">
        <f t="shared" si="38"/>
        <v>928.9905</v>
      </c>
      <c r="P363">
        <v>39884</v>
      </c>
      <c r="Q363">
        <v>36431</v>
      </c>
      <c r="R363">
        <v>0.89575336820478479</v>
      </c>
      <c r="S363">
        <v>0.10424663179521521</v>
      </c>
      <c r="T363">
        <v>0.53424802162983465</v>
      </c>
      <c r="U363">
        <v>0.46575197837016519</v>
      </c>
      <c r="V363">
        <v>7.53739850522223E-2</v>
      </c>
      <c r="W363">
        <v>1137</v>
      </c>
      <c r="X363">
        <f t="shared" si="40"/>
        <v>-25</v>
      </c>
      <c r="Y363">
        <v>1996</v>
      </c>
      <c r="Z363">
        <v>996.82459398767242</v>
      </c>
      <c r="AA363">
        <v>1137</v>
      </c>
      <c r="AB363" s="9">
        <v>5.4</v>
      </c>
      <c r="AC363">
        <v>0</v>
      </c>
      <c r="AD363">
        <f t="shared" si="41"/>
        <v>0</v>
      </c>
    </row>
    <row r="364" spans="1:30" x14ac:dyDescent="0.6">
      <c r="A364">
        <v>2017</v>
      </c>
      <c r="B364">
        <v>12</v>
      </c>
      <c r="C364">
        <v>29</v>
      </c>
      <c r="D364">
        <f t="shared" si="39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4065.6000000000004</v>
      </c>
      <c r="M364" s="13">
        <f t="shared" si="37"/>
        <v>691.15200000000016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3801.8</v>
      </c>
      <c r="O364" s="13">
        <f t="shared" si="38"/>
        <v>646.30600000000004</v>
      </c>
      <c r="P364">
        <v>40656</v>
      </c>
      <c r="Q364">
        <v>38018</v>
      </c>
      <c r="R364">
        <v>0.91821056648434052</v>
      </c>
      <c r="S364">
        <v>8.178943351565951E-2</v>
      </c>
      <c r="T364">
        <v>0.56338288457113783</v>
      </c>
      <c r="U364">
        <v>0.43661711542886222</v>
      </c>
      <c r="V364">
        <v>8.3526789286096054E-2</v>
      </c>
      <c r="W364">
        <v>831</v>
      </c>
      <c r="X364">
        <f t="shared" si="40"/>
        <v>-306</v>
      </c>
      <c r="Y364">
        <v>1996</v>
      </c>
      <c r="Z364">
        <v>1153.908392080401</v>
      </c>
      <c r="AA364">
        <v>831</v>
      </c>
      <c r="AB364" s="9">
        <v>8.5</v>
      </c>
      <c r="AC364">
        <v>0</v>
      </c>
      <c r="AD364">
        <f t="shared" si="41"/>
        <v>0</v>
      </c>
    </row>
    <row r="365" spans="1:30" x14ac:dyDescent="0.6">
      <c r="A365">
        <v>2017</v>
      </c>
      <c r="B365">
        <v>12</v>
      </c>
      <c r="C365">
        <v>30</v>
      </c>
      <c r="D365">
        <f t="shared" si="39"/>
        <v>6</v>
      </c>
      <c r="E365" t="s">
        <v>10</v>
      </c>
      <c r="F365" t="s">
        <v>13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35"/>
        <v>0</v>
      </c>
      <c r="I365">
        <f t="shared" si="36"/>
        <v>1</v>
      </c>
      <c r="J365" s="12" t="s">
        <v>62</v>
      </c>
      <c r="K365" s="12"/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4152</v>
      </c>
      <c r="M365" s="12">
        <f t="shared" si="37"/>
        <v>705.84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3868</v>
      </c>
      <c r="O365" s="12">
        <f t="shared" si="38"/>
        <v>657.56000000000006</v>
      </c>
      <c r="P365">
        <v>41520</v>
      </c>
      <c r="Q365">
        <v>38680</v>
      </c>
      <c r="R365">
        <v>0.85188297516860656</v>
      </c>
      <c r="S365">
        <v>0.14811702483139341</v>
      </c>
      <c r="T365">
        <v>0.56858748467712128</v>
      </c>
      <c r="U365">
        <v>0.43141251532287872</v>
      </c>
      <c r="V365">
        <v>0.1144951666985454</v>
      </c>
      <c r="W365">
        <v>1287</v>
      </c>
      <c r="X365">
        <f t="shared" si="40"/>
        <v>456</v>
      </c>
      <c r="Y365">
        <v>1996</v>
      </c>
      <c r="Z365">
        <v>1242.2712676855961</v>
      </c>
      <c r="AA365">
        <v>1287</v>
      </c>
      <c r="AB365" s="9">
        <v>10.5</v>
      </c>
      <c r="AC365">
        <v>1.4</v>
      </c>
      <c r="AD365">
        <f t="shared" si="41"/>
        <v>14.7</v>
      </c>
    </row>
    <row r="366" spans="1:30" x14ac:dyDescent="0.6">
      <c r="A366">
        <v>2017</v>
      </c>
      <c r="B366">
        <v>12</v>
      </c>
      <c r="C366">
        <v>31</v>
      </c>
      <c r="D366">
        <f t="shared" si="39"/>
        <v>7</v>
      </c>
      <c r="E366" t="s">
        <v>10</v>
      </c>
      <c r="F366" t="s">
        <v>14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35"/>
        <v>0</v>
      </c>
      <c r="I366">
        <f t="shared" si="36"/>
        <v>1</v>
      </c>
      <c r="J366" s="12" t="s">
        <v>62</v>
      </c>
      <c r="K366" s="12"/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3897.7000000000003</v>
      </c>
      <c r="M366" s="12">
        <f t="shared" si="37"/>
        <v>662.60900000000004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3698.1000000000004</v>
      </c>
      <c r="O366" s="12">
        <f t="shared" si="38"/>
        <v>628.67700000000013</v>
      </c>
      <c r="P366">
        <v>38977</v>
      </c>
      <c r="Q366">
        <v>36981</v>
      </c>
      <c r="R366">
        <v>0.878674715651657</v>
      </c>
      <c r="S366">
        <v>0.121325284348343</v>
      </c>
      <c r="T366">
        <v>0.55743980403975524</v>
      </c>
      <c r="U366">
        <v>0.44256019596024471</v>
      </c>
      <c r="V366">
        <v>6.0584470194436683E-2</v>
      </c>
      <c r="W366">
        <v>1538</v>
      </c>
      <c r="X366">
        <f t="shared" si="40"/>
        <v>251</v>
      </c>
      <c r="Y366">
        <v>1996</v>
      </c>
      <c r="Z366">
        <v>1228.187361858618</v>
      </c>
      <c r="AA366">
        <v>1538</v>
      </c>
      <c r="AB366" s="9">
        <v>7.8</v>
      </c>
      <c r="AC366">
        <v>1.5</v>
      </c>
      <c r="AD366">
        <f t="shared" si="41"/>
        <v>11.7</v>
      </c>
    </row>
    <row r="367" spans="1:30" x14ac:dyDescent="0.6">
      <c r="AB367" s="9"/>
    </row>
    <row r="368" spans="1:30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  <row r="922" spans="28:28" x14ac:dyDescent="0.6">
      <c r="AB922" s="9"/>
    </row>
    <row r="923" spans="28:28" x14ac:dyDescent="0.6">
      <c r="AB923" s="9"/>
    </row>
    <row r="924" spans="28:28" x14ac:dyDescent="0.6">
      <c r="AB924" s="9"/>
    </row>
    <row r="925" spans="28:28" x14ac:dyDescent="0.6">
      <c r="AB925" s="9"/>
    </row>
    <row r="926" spans="28:28" x14ac:dyDescent="0.6">
      <c r="AB926" s="9"/>
    </row>
    <row r="927" spans="28:28" x14ac:dyDescent="0.6">
      <c r="AB927" s="9"/>
    </row>
    <row r="928" spans="28:28" x14ac:dyDescent="0.6">
      <c r="AB928" s="9"/>
    </row>
    <row r="929" spans="28:28" x14ac:dyDescent="0.6">
      <c r="AB929" s="9"/>
    </row>
    <row r="930" spans="28:28" x14ac:dyDescent="0.6">
      <c r="AB930" s="9"/>
    </row>
    <row r="931" spans="28:28" x14ac:dyDescent="0.6">
      <c r="AB931" s="9"/>
    </row>
    <row r="932" spans="28:28" x14ac:dyDescent="0.6">
      <c r="AB932" s="9"/>
    </row>
    <row r="933" spans="28:28" x14ac:dyDescent="0.6">
      <c r="AB933" s="9"/>
    </row>
    <row r="934" spans="28:28" x14ac:dyDescent="0.6">
      <c r="AB934" s="9"/>
    </row>
    <row r="935" spans="28:28" x14ac:dyDescent="0.6">
      <c r="AB935" s="9"/>
    </row>
    <row r="936" spans="28:28" x14ac:dyDescent="0.6">
      <c r="AB936" s="9"/>
    </row>
    <row r="937" spans="28:28" x14ac:dyDescent="0.6">
      <c r="AB937" s="9"/>
    </row>
    <row r="938" spans="28:28" x14ac:dyDescent="0.6">
      <c r="AB938" s="9"/>
    </row>
    <row r="939" spans="28:28" x14ac:dyDescent="0.6">
      <c r="AB939" s="9"/>
    </row>
    <row r="940" spans="28:28" x14ac:dyDescent="0.6">
      <c r="AB940" s="9"/>
    </row>
    <row r="941" spans="28:28" x14ac:dyDescent="0.6">
      <c r="AB941" s="9"/>
    </row>
    <row r="942" spans="28:28" x14ac:dyDescent="0.6">
      <c r="AB942" s="9"/>
    </row>
    <row r="943" spans="28:28" x14ac:dyDescent="0.6">
      <c r="AB943" s="9"/>
    </row>
    <row r="944" spans="28:28" x14ac:dyDescent="0.6">
      <c r="AB944" s="9"/>
    </row>
    <row r="945" spans="28:28" x14ac:dyDescent="0.6">
      <c r="AB945" s="9"/>
    </row>
    <row r="946" spans="28:28" x14ac:dyDescent="0.6">
      <c r="AB946" s="9"/>
    </row>
    <row r="947" spans="28:28" x14ac:dyDescent="0.6">
      <c r="AB947" s="9"/>
    </row>
    <row r="948" spans="28:28" x14ac:dyDescent="0.6">
      <c r="AB948" s="9"/>
    </row>
    <row r="949" spans="28:28" x14ac:dyDescent="0.6">
      <c r="AB949" s="9"/>
    </row>
    <row r="950" spans="28:28" x14ac:dyDescent="0.6">
      <c r="AB950" s="9"/>
    </row>
    <row r="951" spans="28:28" x14ac:dyDescent="0.6">
      <c r="AB951" s="9"/>
    </row>
    <row r="952" spans="28:28" x14ac:dyDescent="0.6">
      <c r="AB952" s="9"/>
    </row>
    <row r="953" spans="28:28" x14ac:dyDescent="0.6">
      <c r="AB953" s="9"/>
    </row>
    <row r="954" spans="28:28" x14ac:dyDescent="0.6">
      <c r="AB954" s="9"/>
    </row>
    <row r="955" spans="28:28" x14ac:dyDescent="0.6">
      <c r="AB955" s="9"/>
    </row>
    <row r="956" spans="28:28" x14ac:dyDescent="0.6">
      <c r="AB956" s="9"/>
    </row>
    <row r="957" spans="28:28" x14ac:dyDescent="0.6">
      <c r="AB957" s="9"/>
    </row>
    <row r="958" spans="28:28" x14ac:dyDescent="0.6">
      <c r="AB958" s="9"/>
    </row>
    <row r="959" spans="28:28" x14ac:dyDescent="0.6">
      <c r="AB959" s="9"/>
    </row>
    <row r="960" spans="28:28" x14ac:dyDescent="0.6">
      <c r="AB960" s="9"/>
    </row>
    <row r="961" spans="28:28" x14ac:dyDescent="0.6">
      <c r="AB961" s="9"/>
    </row>
    <row r="962" spans="28:28" x14ac:dyDescent="0.6">
      <c r="AB962" s="9"/>
    </row>
    <row r="963" spans="28:28" x14ac:dyDescent="0.6">
      <c r="AB963" s="9"/>
    </row>
    <row r="964" spans="28:28" x14ac:dyDescent="0.6">
      <c r="AB964" s="9"/>
    </row>
    <row r="965" spans="28:28" x14ac:dyDescent="0.6">
      <c r="AB965" s="9"/>
    </row>
    <row r="966" spans="28:28" x14ac:dyDescent="0.6">
      <c r="AB966" s="9"/>
    </row>
    <row r="967" spans="28:28" x14ac:dyDescent="0.6">
      <c r="AB967" s="9"/>
    </row>
    <row r="968" spans="28:28" x14ac:dyDescent="0.6">
      <c r="AB968" s="9"/>
    </row>
    <row r="969" spans="28:28" x14ac:dyDescent="0.6">
      <c r="AB969" s="9"/>
    </row>
    <row r="970" spans="28:28" x14ac:dyDescent="0.6">
      <c r="AB970" s="9"/>
    </row>
    <row r="971" spans="28:28" x14ac:dyDescent="0.6">
      <c r="AB971" s="9"/>
    </row>
    <row r="972" spans="28:28" x14ac:dyDescent="0.6">
      <c r="AB972" s="9"/>
    </row>
    <row r="973" spans="28:28" x14ac:dyDescent="0.6">
      <c r="AB973" s="9"/>
    </row>
    <row r="974" spans="28:28" x14ac:dyDescent="0.6">
      <c r="AB974" s="9"/>
    </row>
    <row r="975" spans="28:28" x14ac:dyDescent="0.6">
      <c r="AB975" s="9"/>
    </row>
    <row r="976" spans="28:28" x14ac:dyDescent="0.6">
      <c r="AB976" s="9"/>
    </row>
    <row r="977" spans="28:28" x14ac:dyDescent="0.6">
      <c r="AB977" s="9"/>
    </row>
    <row r="978" spans="28:28" x14ac:dyDescent="0.6">
      <c r="AB978" s="9"/>
    </row>
    <row r="979" spans="28:28" x14ac:dyDescent="0.6">
      <c r="AB979" s="9"/>
    </row>
    <row r="980" spans="28:28" x14ac:dyDescent="0.6">
      <c r="AB980" s="9"/>
    </row>
    <row r="981" spans="28:28" x14ac:dyDescent="0.6">
      <c r="AB981" s="9"/>
    </row>
    <row r="982" spans="28:28" x14ac:dyDescent="0.6">
      <c r="AB982" s="9"/>
    </row>
    <row r="983" spans="28:28" x14ac:dyDescent="0.6">
      <c r="AB983" s="9"/>
    </row>
    <row r="984" spans="28:28" x14ac:dyDescent="0.6">
      <c r="AB984" s="9"/>
    </row>
    <row r="985" spans="28:28" x14ac:dyDescent="0.6">
      <c r="AB985" s="9"/>
    </row>
    <row r="986" spans="28:28" x14ac:dyDescent="0.6">
      <c r="AB986" s="9"/>
    </row>
    <row r="987" spans="28:28" x14ac:dyDescent="0.6">
      <c r="AB987" s="9"/>
    </row>
    <row r="988" spans="28:28" x14ac:dyDescent="0.6">
      <c r="AB988" s="9"/>
    </row>
    <row r="989" spans="28:28" x14ac:dyDescent="0.6">
      <c r="AB989" s="9"/>
    </row>
    <row r="990" spans="28:28" x14ac:dyDescent="0.6">
      <c r="AB990" s="9"/>
    </row>
    <row r="991" spans="28:28" x14ac:dyDescent="0.6">
      <c r="AB991" s="9"/>
    </row>
    <row r="992" spans="28:28" x14ac:dyDescent="0.6">
      <c r="AB992" s="9"/>
    </row>
    <row r="993" spans="28:28" x14ac:dyDescent="0.6">
      <c r="AB993" s="9"/>
    </row>
    <row r="994" spans="28:28" x14ac:dyDescent="0.6">
      <c r="AB994" s="9"/>
    </row>
    <row r="995" spans="28:28" x14ac:dyDescent="0.6">
      <c r="AB995" s="9"/>
    </row>
    <row r="996" spans="28:28" x14ac:dyDescent="0.6">
      <c r="AB996" s="9"/>
    </row>
    <row r="997" spans="28:28" x14ac:dyDescent="0.6">
      <c r="AB997" s="9"/>
    </row>
    <row r="998" spans="28:28" x14ac:dyDescent="0.6">
      <c r="AB998" s="9"/>
    </row>
    <row r="999" spans="28:28" x14ac:dyDescent="0.6">
      <c r="AB999" s="9"/>
    </row>
    <row r="1000" spans="28:28" x14ac:dyDescent="0.6">
      <c r="AB1000" s="9"/>
    </row>
    <row r="1001" spans="28:28" x14ac:dyDescent="0.6">
      <c r="AB1001" s="9"/>
    </row>
    <row r="1002" spans="28:28" x14ac:dyDescent="0.6">
      <c r="AB1002" s="9"/>
    </row>
    <row r="1003" spans="28:28" x14ac:dyDescent="0.6">
      <c r="AB1003" s="9"/>
    </row>
    <row r="1004" spans="28:28" x14ac:dyDescent="0.6">
      <c r="AB1004" s="9"/>
    </row>
    <row r="1005" spans="28:28" x14ac:dyDescent="0.6">
      <c r="AB1005" s="9"/>
    </row>
    <row r="1006" spans="28:28" x14ac:dyDescent="0.6">
      <c r="AB1006" s="9"/>
    </row>
    <row r="1007" spans="28:28" x14ac:dyDescent="0.6">
      <c r="AB1007" s="9"/>
    </row>
    <row r="1008" spans="28:28" x14ac:dyDescent="0.6">
      <c r="AB1008" s="9"/>
    </row>
    <row r="1009" spans="28:28" x14ac:dyDescent="0.6">
      <c r="AB1009" s="9"/>
    </row>
    <row r="1010" spans="28:28" x14ac:dyDescent="0.6">
      <c r="AB1010" s="9"/>
    </row>
    <row r="1011" spans="28:28" x14ac:dyDescent="0.6">
      <c r="AB1011" s="9"/>
    </row>
    <row r="1012" spans="28:28" x14ac:dyDescent="0.6">
      <c r="AB1012" s="9"/>
    </row>
    <row r="1013" spans="28:28" x14ac:dyDescent="0.6">
      <c r="AB1013" s="9"/>
    </row>
    <row r="1014" spans="28:28" x14ac:dyDescent="0.6">
      <c r="AB1014" s="9"/>
    </row>
    <row r="1015" spans="28:28" x14ac:dyDescent="0.6">
      <c r="AB1015" s="9"/>
    </row>
    <row r="1016" spans="28:28" x14ac:dyDescent="0.6">
      <c r="AB1016" s="9"/>
    </row>
    <row r="1017" spans="28:28" x14ac:dyDescent="0.6">
      <c r="AB1017" s="9"/>
    </row>
    <row r="1018" spans="28:28" x14ac:dyDescent="0.6">
      <c r="AB1018" s="9"/>
    </row>
    <row r="1019" spans="28:28" x14ac:dyDescent="0.6">
      <c r="AB1019" s="9"/>
    </row>
    <row r="1020" spans="28:28" x14ac:dyDescent="0.6">
      <c r="AB1020" s="9"/>
    </row>
    <row r="1021" spans="28:28" x14ac:dyDescent="0.6">
      <c r="AB1021" s="9"/>
    </row>
    <row r="1022" spans="28:28" x14ac:dyDescent="0.6">
      <c r="AB1022" s="9"/>
    </row>
    <row r="1023" spans="28:28" x14ac:dyDescent="0.6">
      <c r="AB1023" s="9"/>
    </row>
    <row r="1024" spans="28:28" x14ac:dyDescent="0.6">
      <c r="AB1024" s="9"/>
    </row>
    <row r="1025" spans="28:28" x14ac:dyDescent="0.6">
      <c r="AB1025" s="9"/>
    </row>
    <row r="1026" spans="28:28" x14ac:dyDescent="0.6">
      <c r="AB1026" s="9"/>
    </row>
    <row r="1027" spans="28:28" x14ac:dyDescent="0.6">
      <c r="AB1027" s="9"/>
    </row>
    <row r="1028" spans="28:28" x14ac:dyDescent="0.6">
      <c r="AB1028" s="9"/>
    </row>
    <row r="1029" spans="28:28" x14ac:dyDescent="0.6">
      <c r="AB1029" s="9"/>
    </row>
    <row r="1030" spans="28:28" x14ac:dyDescent="0.6">
      <c r="AB1030" s="9"/>
    </row>
    <row r="1031" spans="28:28" x14ac:dyDescent="0.6">
      <c r="AB1031" s="9"/>
    </row>
    <row r="1032" spans="28:28" x14ac:dyDescent="0.6">
      <c r="AB1032" s="9"/>
    </row>
    <row r="1033" spans="28:28" x14ac:dyDescent="0.6">
      <c r="AB1033" s="9"/>
    </row>
    <row r="1034" spans="28:28" x14ac:dyDescent="0.6">
      <c r="AB1034" s="9"/>
    </row>
    <row r="1035" spans="28:28" x14ac:dyDescent="0.6">
      <c r="AB1035" s="9"/>
    </row>
    <row r="1036" spans="28:28" x14ac:dyDescent="0.6">
      <c r="AB1036" s="9"/>
    </row>
    <row r="1037" spans="28:28" x14ac:dyDescent="0.6">
      <c r="AB1037" s="9"/>
    </row>
    <row r="1038" spans="28:28" x14ac:dyDescent="0.6">
      <c r="AB1038" s="9"/>
    </row>
    <row r="1039" spans="28:28" x14ac:dyDescent="0.6">
      <c r="AB1039" s="9"/>
    </row>
    <row r="1040" spans="28:28" x14ac:dyDescent="0.6">
      <c r="AB1040" s="9"/>
    </row>
    <row r="1041" spans="28:28" x14ac:dyDescent="0.6">
      <c r="AB1041" s="9"/>
    </row>
    <row r="1042" spans="28:28" x14ac:dyDescent="0.6">
      <c r="AB1042" s="9"/>
    </row>
    <row r="1043" spans="28:28" x14ac:dyDescent="0.6">
      <c r="AB1043" s="9"/>
    </row>
    <row r="1044" spans="28:28" x14ac:dyDescent="0.6">
      <c r="AB1044" s="9"/>
    </row>
    <row r="1045" spans="28:28" x14ac:dyDescent="0.6">
      <c r="AB1045" s="9"/>
    </row>
    <row r="1046" spans="28:28" x14ac:dyDescent="0.6">
      <c r="AB1046" s="9"/>
    </row>
    <row r="1047" spans="28:28" x14ac:dyDescent="0.6">
      <c r="AB1047" s="9"/>
    </row>
    <row r="1048" spans="28:28" x14ac:dyDescent="0.6">
      <c r="AB1048" s="9"/>
    </row>
    <row r="1049" spans="28:28" x14ac:dyDescent="0.6">
      <c r="AB1049" s="9"/>
    </row>
    <row r="1050" spans="28:28" x14ac:dyDescent="0.6">
      <c r="AB1050" s="9"/>
    </row>
    <row r="1051" spans="28:28" x14ac:dyDescent="0.6">
      <c r="AB1051" s="9"/>
    </row>
    <row r="1052" spans="28:28" x14ac:dyDescent="0.6">
      <c r="AB1052" s="9"/>
    </row>
    <row r="1053" spans="28:28" x14ac:dyDescent="0.6">
      <c r="AB1053" s="9"/>
    </row>
    <row r="1054" spans="28:28" x14ac:dyDescent="0.6">
      <c r="AB1054" s="9"/>
    </row>
    <row r="1055" spans="28:28" x14ac:dyDescent="0.6">
      <c r="AB1055" s="9"/>
    </row>
    <row r="1056" spans="28:28" x14ac:dyDescent="0.6">
      <c r="AB1056" s="9"/>
    </row>
    <row r="1057" spans="28:28" x14ac:dyDescent="0.6">
      <c r="AB1057" s="9"/>
    </row>
    <row r="1058" spans="28:28" x14ac:dyDescent="0.6">
      <c r="AB1058" s="9"/>
    </row>
    <row r="1059" spans="28:28" x14ac:dyDescent="0.6">
      <c r="AB1059" s="9"/>
    </row>
    <row r="1060" spans="28:28" x14ac:dyDescent="0.6">
      <c r="AB1060" s="9"/>
    </row>
    <row r="1061" spans="28:28" x14ac:dyDescent="0.6">
      <c r="AB1061" s="9"/>
    </row>
    <row r="1062" spans="28:28" x14ac:dyDescent="0.6">
      <c r="AB1062" s="9"/>
    </row>
    <row r="1063" spans="28:28" x14ac:dyDescent="0.6">
      <c r="AB1063" s="9"/>
    </row>
    <row r="1064" spans="28:28" x14ac:dyDescent="0.6">
      <c r="AB1064" s="9"/>
    </row>
    <row r="1065" spans="28:28" x14ac:dyDescent="0.6">
      <c r="AB1065" s="9"/>
    </row>
    <row r="1066" spans="28:28" x14ac:dyDescent="0.6">
      <c r="AB1066" s="9"/>
    </row>
    <row r="1067" spans="28:28" x14ac:dyDescent="0.6">
      <c r="AB1067" s="9"/>
    </row>
    <row r="1068" spans="28:28" x14ac:dyDescent="0.6">
      <c r="AB1068" s="9"/>
    </row>
    <row r="1069" spans="28:28" x14ac:dyDescent="0.6">
      <c r="AB1069" s="9"/>
    </row>
    <row r="1070" spans="28:28" x14ac:dyDescent="0.6">
      <c r="AB1070" s="9"/>
    </row>
    <row r="1071" spans="28:28" x14ac:dyDescent="0.6">
      <c r="AB1071" s="9"/>
    </row>
    <row r="1072" spans="28:28" x14ac:dyDescent="0.6">
      <c r="AB1072" s="9"/>
    </row>
    <row r="1073" spans="28:28" x14ac:dyDescent="0.6">
      <c r="AB1073" s="9"/>
    </row>
    <row r="1074" spans="28:28" x14ac:dyDescent="0.6">
      <c r="AB1074" s="9"/>
    </row>
    <row r="1075" spans="28:28" x14ac:dyDescent="0.6">
      <c r="AB1075" s="9"/>
    </row>
    <row r="1076" spans="28:28" x14ac:dyDescent="0.6">
      <c r="AB1076" s="9"/>
    </row>
    <row r="1077" spans="28:28" x14ac:dyDescent="0.6">
      <c r="AB1077" s="9"/>
    </row>
    <row r="1078" spans="28:28" x14ac:dyDescent="0.6">
      <c r="AB1078" s="9"/>
    </row>
    <row r="1079" spans="28:28" x14ac:dyDescent="0.6">
      <c r="AB1079" s="9"/>
    </row>
    <row r="1080" spans="28:28" x14ac:dyDescent="0.6">
      <c r="AB1080" s="9"/>
    </row>
    <row r="1081" spans="28:28" x14ac:dyDescent="0.6">
      <c r="AB1081" s="9"/>
    </row>
    <row r="1082" spans="28:28" x14ac:dyDescent="0.6">
      <c r="AB1082" s="9"/>
    </row>
    <row r="1083" spans="28:28" x14ac:dyDescent="0.6">
      <c r="AB1083" s="9"/>
    </row>
    <row r="1084" spans="28:28" x14ac:dyDescent="0.6">
      <c r="AB1084" s="9"/>
    </row>
    <row r="1085" spans="28:28" x14ac:dyDescent="0.6">
      <c r="AB1085" s="9"/>
    </row>
    <row r="1086" spans="28:28" x14ac:dyDescent="0.6">
      <c r="AB1086" s="9"/>
    </row>
    <row r="1087" spans="28:28" x14ac:dyDescent="0.6">
      <c r="AB1087" s="9"/>
    </row>
    <row r="1088" spans="28:28" x14ac:dyDescent="0.6">
      <c r="AB1088" s="9"/>
    </row>
    <row r="1089" spans="28:28" x14ac:dyDescent="0.6">
      <c r="AB1089" s="9"/>
    </row>
    <row r="1090" spans="28:28" x14ac:dyDescent="0.6">
      <c r="AB1090" s="9"/>
    </row>
    <row r="1091" spans="28:28" x14ac:dyDescent="0.6">
      <c r="AB1091" s="9"/>
    </row>
    <row r="1092" spans="28:28" x14ac:dyDescent="0.6">
      <c r="AB1092" s="9"/>
    </row>
    <row r="1093" spans="28:28" x14ac:dyDescent="0.6">
      <c r="AB1093" s="9"/>
    </row>
    <row r="1094" spans="28:28" x14ac:dyDescent="0.6">
      <c r="AB1094" s="9"/>
    </row>
    <row r="1095" spans="28:28" x14ac:dyDescent="0.6">
      <c r="AB1095" s="9"/>
    </row>
    <row r="1096" spans="28:28" x14ac:dyDescent="0.6">
      <c r="AB1096" s="9"/>
    </row>
    <row r="1097" spans="28:28" x14ac:dyDescent="0.6">
      <c r="AB1097" s="9"/>
    </row>
    <row r="1098" spans="28:28" x14ac:dyDescent="0.6">
      <c r="AB1098" s="9"/>
    </row>
    <row r="1099" spans="28:28" x14ac:dyDescent="0.6">
      <c r="AB1099" s="9"/>
    </row>
    <row r="1100" spans="28:28" x14ac:dyDescent="0.6">
      <c r="AB1100" s="9"/>
    </row>
    <row r="1101" spans="28:28" x14ac:dyDescent="0.6">
      <c r="AB1101" s="9"/>
    </row>
    <row r="1102" spans="28:28" x14ac:dyDescent="0.6">
      <c r="AB1102" s="9"/>
    </row>
    <row r="1103" spans="28:28" x14ac:dyDescent="0.6">
      <c r="AB1103" s="9"/>
    </row>
    <row r="1104" spans="28:28" x14ac:dyDescent="0.6">
      <c r="AB1104" s="9"/>
    </row>
    <row r="1105" spans="28:28" x14ac:dyDescent="0.6">
      <c r="AB1105" s="9"/>
    </row>
    <row r="1106" spans="28:28" x14ac:dyDescent="0.6">
      <c r="AB1106" s="9"/>
    </row>
    <row r="1107" spans="28:28" x14ac:dyDescent="0.6">
      <c r="AB1107" s="9"/>
    </row>
    <row r="1108" spans="28:28" x14ac:dyDescent="0.6">
      <c r="AB1108" s="9"/>
    </row>
    <row r="1109" spans="28:28" x14ac:dyDescent="0.6">
      <c r="AB1109" s="9"/>
    </row>
    <row r="1110" spans="28:28" x14ac:dyDescent="0.6">
      <c r="AB1110" s="9"/>
    </row>
    <row r="1111" spans="28:28" x14ac:dyDescent="0.6">
      <c r="AB1111" s="9"/>
    </row>
    <row r="1112" spans="28:28" x14ac:dyDescent="0.6">
      <c r="AB1112" s="9"/>
    </row>
    <row r="1113" spans="28:28" x14ac:dyDescent="0.6">
      <c r="AB1113" s="9"/>
    </row>
    <row r="1114" spans="28:28" x14ac:dyDescent="0.6">
      <c r="AB1114" s="9"/>
    </row>
    <row r="1115" spans="28:28" x14ac:dyDescent="0.6">
      <c r="AB1115" s="9"/>
    </row>
    <row r="1116" spans="28:28" x14ac:dyDescent="0.6">
      <c r="AB1116" s="9"/>
    </row>
    <row r="1117" spans="28:28" x14ac:dyDescent="0.6">
      <c r="AB1117" s="9"/>
    </row>
    <row r="1118" spans="28:28" x14ac:dyDescent="0.6">
      <c r="AB1118" s="9"/>
    </row>
    <row r="1119" spans="28:28" x14ac:dyDescent="0.6">
      <c r="AB1119" s="9"/>
    </row>
    <row r="1120" spans="28:28" x14ac:dyDescent="0.6">
      <c r="AB1120" s="9"/>
    </row>
    <row r="1121" spans="28:28" x14ac:dyDescent="0.6">
      <c r="AB1121" s="9"/>
    </row>
    <row r="1122" spans="28:28" x14ac:dyDescent="0.6">
      <c r="AB1122" s="9"/>
    </row>
    <row r="1123" spans="28:28" x14ac:dyDescent="0.6">
      <c r="AB1123" s="9"/>
    </row>
    <row r="1124" spans="28:28" x14ac:dyDescent="0.6">
      <c r="AB1124" s="9"/>
    </row>
    <row r="1125" spans="28:28" x14ac:dyDescent="0.6">
      <c r="AB1125" s="9"/>
    </row>
    <row r="1126" spans="28:28" x14ac:dyDescent="0.6">
      <c r="AB1126" s="9"/>
    </row>
    <row r="1127" spans="28:28" x14ac:dyDescent="0.6">
      <c r="AB1127" s="9"/>
    </row>
    <row r="1128" spans="28:28" x14ac:dyDescent="0.6">
      <c r="AB1128" s="9"/>
    </row>
    <row r="1129" spans="28:28" x14ac:dyDescent="0.6">
      <c r="AB1129" s="9"/>
    </row>
    <row r="1130" spans="28:28" x14ac:dyDescent="0.6">
      <c r="AB1130" s="9"/>
    </row>
    <row r="1131" spans="28:28" x14ac:dyDescent="0.6">
      <c r="AB1131" s="9"/>
    </row>
    <row r="1132" spans="28:28" x14ac:dyDescent="0.6">
      <c r="AB1132" s="9"/>
    </row>
    <row r="1133" spans="28:28" x14ac:dyDescent="0.6">
      <c r="AB1133" s="9"/>
    </row>
    <row r="1134" spans="28:28" x14ac:dyDescent="0.6">
      <c r="AB1134" s="9"/>
    </row>
    <row r="1135" spans="28:28" x14ac:dyDescent="0.6">
      <c r="AB1135" s="9"/>
    </row>
    <row r="1136" spans="28:28" x14ac:dyDescent="0.6">
      <c r="AB1136" s="9"/>
    </row>
    <row r="1137" spans="28:28" x14ac:dyDescent="0.6">
      <c r="AB1137" s="9"/>
    </row>
    <row r="1138" spans="28:28" x14ac:dyDescent="0.6">
      <c r="AB1138" s="9"/>
    </row>
    <row r="1139" spans="28:28" x14ac:dyDescent="0.6">
      <c r="AB1139" s="9"/>
    </row>
    <row r="1140" spans="28:28" x14ac:dyDescent="0.6">
      <c r="AB1140" s="9"/>
    </row>
    <row r="1141" spans="28:28" x14ac:dyDescent="0.6">
      <c r="AB1141" s="9"/>
    </row>
    <row r="1142" spans="28:28" x14ac:dyDescent="0.6">
      <c r="AB1142" s="9"/>
    </row>
    <row r="1143" spans="28:28" x14ac:dyDescent="0.6">
      <c r="AB1143" s="9"/>
    </row>
    <row r="1144" spans="28:28" x14ac:dyDescent="0.6">
      <c r="AB1144" s="9"/>
    </row>
    <row r="1145" spans="28:28" x14ac:dyDescent="0.6">
      <c r="AB1145" s="9"/>
    </row>
    <row r="1146" spans="28:28" x14ac:dyDescent="0.6">
      <c r="AB1146" s="9"/>
    </row>
    <row r="1147" spans="28:28" x14ac:dyDescent="0.6">
      <c r="AB1147" s="9"/>
    </row>
    <row r="1148" spans="28:28" x14ac:dyDescent="0.6">
      <c r="AB1148" s="9"/>
    </row>
    <row r="1149" spans="28:28" x14ac:dyDescent="0.6">
      <c r="AB1149" s="9"/>
    </row>
    <row r="1150" spans="28:28" x14ac:dyDescent="0.6">
      <c r="AB1150" s="9"/>
    </row>
    <row r="1151" spans="28:28" x14ac:dyDescent="0.6">
      <c r="AB1151" s="9"/>
    </row>
    <row r="1152" spans="28:28" x14ac:dyDescent="0.6">
      <c r="AB1152" s="9"/>
    </row>
    <row r="1153" spans="28:28" x14ac:dyDescent="0.6">
      <c r="AB1153" s="9"/>
    </row>
    <row r="1154" spans="28:28" x14ac:dyDescent="0.6">
      <c r="AB1154" s="9"/>
    </row>
    <row r="1155" spans="28:28" x14ac:dyDescent="0.6">
      <c r="AB1155" s="9"/>
    </row>
    <row r="1156" spans="28:28" x14ac:dyDescent="0.6">
      <c r="AB1156" s="9"/>
    </row>
    <row r="1157" spans="28:28" x14ac:dyDescent="0.6">
      <c r="AB1157" s="9"/>
    </row>
    <row r="1158" spans="28:28" x14ac:dyDescent="0.6">
      <c r="AB1158" s="9"/>
    </row>
    <row r="1159" spans="28:28" x14ac:dyDescent="0.6">
      <c r="AB1159" s="9"/>
    </row>
    <row r="1160" spans="28:28" x14ac:dyDescent="0.6">
      <c r="AB1160" s="9"/>
    </row>
    <row r="1161" spans="28:28" x14ac:dyDescent="0.6">
      <c r="AB1161" s="9"/>
    </row>
    <row r="1162" spans="28:28" x14ac:dyDescent="0.6">
      <c r="AB1162" s="9"/>
    </row>
    <row r="1163" spans="28:28" x14ac:dyDescent="0.6">
      <c r="AB1163" s="9"/>
    </row>
    <row r="1164" spans="28:28" x14ac:dyDescent="0.6">
      <c r="AB1164" s="9"/>
    </row>
    <row r="1165" spans="28:28" x14ac:dyDescent="0.6">
      <c r="AB1165" s="9"/>
    </row>
    <row r="1166" spans="28:28" x14ac:dyDescent="0.6">
      <c r="AB1166" s="9"/>
    </row>
    <row r="1167" spans="28:28" x14ac:dyDescent="0.6">
      <c r="AB1167" s="9"/>
    </row>
    <row r="1168" spans="28:28" x14ac:dyDescent="0.6">
      <c r="AB1168" s="9"/>
    </row>
    <row r="1169" spans="28:28" x14ac:dyDescent="0.6">
      <c r="AB1169" s="9"/>
    </row>
    <row r="1170" spans="28:28" x14ac:dyDescent="0.6">
      <c r="AB1170" s="9"/>
    </row>
    <row r="1171" spans="28:28" x14ac:dyDescent="0.6">
      <c r="AB1171" s="9"/>
    </row>
    <row r="1172" spans="28:28" x14ac:dyDescent="0.6">
      <c r="AB1172" s="9"/>
    </row>
    <row r="1173" spans="28:28" x14ac:dyDescent="0.6">
      <c r="AB1173" s="9"/>
    </row>
    <row r="1174" spans="28:28" x14ac:dyDescent="0.6">
      <c r="AB1174" s="9"/>
    </row>
    <row r="1175" spans="28:28" x14ac:dyDescent="0.6">
      <c r="AB1175" s="9"/>
    </row>
    <row r="1176" spans="28:28" x14ac:dyDescent="0.6">
      <c r="AB1176" s="9"/>
    </row>
    <row r="1177" spans="28:28" x14ac:dyDescent="0.6">
      <c r="AB1177" s="9"/>
    </row>
    <row r="1178" spans="28:28" x14ac:dyDescent="0.6">
      <c r="AB1178" s="9"/>
    </row>
    <row r="1179" spans="28:28" x14ac:dyDescent="0.6">
      <c r="AB1179" s="9"/>
    </row>
    <row r="1180" spans="28:28" x14ac:dyDescent="0.6">
      <c r="AB1180" s="9"/>
    </row>
    <row r="1181" spans="28:28" x14ac:dyDescent="0.6">
      <c r="AB1181" s="9"/>
    </row>
    <row r="1182" spans="28:28" x14ac:dyDescent="0.6">
      <c r="AB1182" s="9"/>
    </row>
    <row r="1183" spans="28:28" x14ac:dyDescent="0.6">
      <c r="AB1183" s="9"/>
    </row>
    <row r="1184" spans="28:28" x14ac:dyDescent="0.6">
      <c r="AB1184" s="9"/>
    </row>
    <row r="1185" spans="28:28" x14ac:dyDescent="0.6">
      <c r="AB1185" s="9"/>
    </row>
    <row r="1186" spans="28:28" x14ac:dyDescent="0.6">
      <c r="AB1186" s="9"/>
    </row>
    <row r="1187" spans="28:28" x14ac:dyDescent="0.6">
      <c r="AB1187" s="9"/>
    </row>
    <row r="1188" spans="28:28" x14ac:dyDescent="0.6">
      <c r="AB1188" s="9"/>
    </row>
    <row r="1189" spans="28:28" x14ac:dyDescent="0.6">
      <c r="AB1189" s="9"/>
    </row>
    <row r="1190" spans="28:28" x14ac:dyDescent="0.6">
      <c r="AB1190" s="9"/>
    </row>
    <row r="1191" spans="28:28" x14ac:dyDescent="0.6">
      <c r="AB1191" s="9"/>
    </row>
    <row r="1192" spans="28:28" x14ac:dyDescent="0.6">
      <c r="AB1192" s="9"/>
    </row>
    <row r="1193" spans="28:28" x14ac:dyDescent="0.6">
      <c r="AB1193" s="9"/>
    </row>
    <row r="1194" spans="28:28" x14ac:dyDescent="0.6">
      <c r="AB1194" s="9"/>
    </row>
    <row r="1195" spans="28:28" x14ac:dyDescent="0.6">
      <c r="AB1195" s="9"/>
    </row>
    <row r="1196" spans="28:28" x14ac:dyDescent="0.6">
      <c r="AB1196" s="9"/>
    </row>
    <row r="1197" spans="28:28" x14ac:dyDescent="0.6">
      <c r="AB1197" s="9"/>
    </row>
    <row r="1198" spans="28:28" x14ac:dyDescent="0.6">
      <c r="AB1198" s="9"/>
    </row>
    <row r="1199" spans="28:28" x14ac:dyDescent="0.6">
      <c r="AB1199" s="9"/>
    </row>
    <row r="1200" spans="28:28" x14ac:dyDescent="0.6">
      <c r="AB1200" s="9"/>
    </row>
    <row r="1201" spans="28:28" x14ac:dyDescent="0.6">
      <c r="AB1201" s="9"/>
    </row>
    <row r="1202" spans="28:28" x14ac:dyDescent="0.6">
      <c r="AB1202" s="9"/>
    </row>
    <row r="1203" spans="28:28" x14ac:dyDescent="0.6">
      <c r="AB1203" s="9"/>
    </row>
    <row r="1204" spans="28:28" x14ac:dyDescent="0.6">
      <c r="AB1204" s="9"/>
    </row>
    <row r="1205" spans="28:28" x14ac:dyDescent="0.6">
      <c r="AB1205" s="9"/>
    </row>
    <row r="1206" spans="28:28" x14ac:dyDescent="0.6">
      <c r="AB1206" s="9"/>
    </row>
    <row r="1207" spans="28:28" x14ac:dyDescent="0.6">
      <c r="AB1207" s="9"/>
    </row>
    <row r="1208" spans="28:28" x14ac:dyDescent="0.6">
      <c r="AB1208" s="9"/>
    </row>
    <row r="1209" spans="28:28" x14ac:dyDescent="0.6">
      <c r="AB1209" s="9"/>
    </row>
    <row r="1210" spans="28:28" x14ac:dyDescent="0.6">
      <c r="AB1210" s="9"/>
    </row>
    <row r="1211" spans="28:28" x14ac:dyDescent="0.6">
      <c r="AB1211" s="9"/>
    </row>
    <row r="1212" spans="28:28" x14ac:dyDescent="0.6">
      <c r="AB1212" s="9"/>
    </row>
    <row r="1213" spans="28:28" x14ac:dyDescent="0.6">
      <c r="AB1213" s="9"/>
    </row>
    <row r="1214" spans="28:28" x14ac:dyDescent="0.6">
      <c r="AB1214" s="9"/>
    </row>
    <row r="1215" spans="28:28" x14ac:dyDescent="0.6">
      <c r="AB1215" s="9"/>
    </row>
    <row r="1216" spans="28:28" x14ac:dyDescent="0.6">
      <c r="AB1216" s="9"/>
    </row>
    <row r="1217" spans="28:28" x14ac:dyDescent="0.6">
      <c r="AB1217" s="9"/>
    </row>
    <row r="1218" spans="28:28" x14ac:dyDescent="0.6">
      <c r="AB1218" s="9"/>
    </row>
    <row r="1219" spans="28:28" x14ac:dyDescent="0.6">
      <c r="AB1219" s="9"/>
    </row>
    <row r="1220" spans="28:28" x14ac:dyDescent="0.6">
      <c r="AB1220" s="9"/>
    </row>
    <row r="1221" spans="28:28" x14ac:dyDescent="0.6">
      <c r="AB1221" s="9"/>
    </row>
    <row r="1222" spans="28:28" x14ac:dyDescent="0.6">
      <c r="AB1222" s="9"/>
    </row>
    <row r="1223" spans="28:28" x14ac:dyDescent="0.6">
      <c r="AB1223" s="9"/>
    </row>
    <row r="1224" spans="28:28" x14ac:dyDescent="0.6">
      <c r="AB1224" s="9"/>
    </row>
    <row r="1225" spans="28:28" x14ac:dyDescent="0.6">
      <c r="AB1225" s="9"/>
    </row>
    <row r="1226" spans="28:28" x14ac:dyDescent="0.6">
      <c r="AB1226" s="9"/>
    </row>
    <row r="1227" spans="28:28" x14ac:dyDescent="0.6">
      <c r="AB1227" s="9"/>
    </row>
    <row r="1228" spans="28:28" x14ac:dyDescent="0.6">
      <c r="AB1228" s="9"/>
    </row>
    <row r="1229" spans="28:28" x14ac:dyDescent="0.6">
      <c r="AB1229" s="9"/>
    </row>
    <row r="1230" spans="28:28" x14ac:dyDescent="0.6">
      <c r="AB1230" s="9"/>
    </row>
    <row r="1231" spans="28:28" x14ac:dyDescent="0.6">
      <c r="AB1231" s="9"/>
    </row>
    <row r="1232" spans="28:28" x14ac:dyDescent="0.6">
      <c r="AB1232" s="9"/>
    </row>
    <row r="1233" spans="28:28" x14ac:dyDescent="0.6">
      <c r="AB1233" s="9"/>
    </row>
    <row r="1234" spans="28:28" x14ac:dyDescent="0.6">
      <c r="AB1234" s="9"/>
    </row>
    <row r="1235" spans="28:28" x14ac:dyDescent="0.6">
      <c r="AB1235" s="9"/>
    </row>
    <row r="1236" spans="28:28" x14ac:dyDescent="0.6">
      <c r="AB1236" s="9"/>
    </row>
    <row r="1237" spans="28:28" x14ac:dyDescent="0.6">
      <c r="AB1237" s="9"/>
    </row>
    <row r="1238" spans="28:28" x14ac:dyDescent="0.6">
      <c r="AB1238" s="9"/>
    </row>
    <row r="1239" spans="28:28" x14ac:dyDescent="0.6">
      <c r="AB1239" s="9"/>
    </row>
    <row r="1240" spans="28:28" x14ac:dyDescent="0.6">
      <c r="AB1240" s="9"/>
    </row>
    <row r="1241" spans="28:28" x14ac:dyDescent="0.6">
      <c r="AB1241" s="9"/>
    </row>
    <row r="1242" spans="28:28" x14ac:dyDescent="0.6">
      <c r="AB1242" s="9"/>
    </row>
    <row r="1243" spans="28:28" x14ac:dyDescent="0.6">
      <c r="AB1243" s="9"/>
    </row>
    <row r="1244" spans="28:28" x14ac:dyDescent="0.6">
      <c r="AB1244" s="9"/>
    </row>
    <row r="1245" spans="28:28" x14ac:dyDescent="0.6">
      <c r="AB1245" s="9"/>
    </row>
    <row r="1246" spans="28:28" x14ac:dyDescent="0.6">
      <c r="AB1246" s="9"/>
    </row>
    <row r="1247" spans="28:28" x14ac:dyDescent="0.6">
      <c r="AB1247" s="9"/>
    </row>
    <row r="1248" spans="28:28" x14ac:dyDescent="0.6">
      <c r="AB1248" s="9"/>
    </row>
    <row r="1249" spans="28:28" x14ac:dyDescent="0.6">
      <c r="AB1249" s="9"/>
    </row>
    <row r="1250" spans="28:28" x14ac:dyDescent="0.6">
      <c r="AB1250" s="9"/>
    </row>
    <row r="1251" spans="28:28" x14ac:dyDescent="0.6">
      <c r="AB1251" s="9"/>
    </row>
    <row r="1252" spans="28:28" x14ac:dyDescent="0.6">
      <c r="AB1252" s="9"/>
    </row>
    <row r="1253" spans="28:28" x14ac:dyDescent="0.6">
      <c r="AB1253" s="9"/>
    </row>
    <row r="1254" spans="28:28" x14ac:dyDescent="0.6">
      <c r="AB1254" s="9"/>
    </row>
    <row r="1255" spans="28:28" x14ac:dyDescent="0.6">
      <c r="AB1255" s="9"/>
    </row>
    <row r="1256" spans="28:28" x14ac:dyDescent="0.6">
      <c r="AB1256" s="9"/>
    </row>
    <row r="1257" spans="28:28" x14ac:dyDescent="0.6">
      <c r="AB1257" s="9"/>
    </row>
    <row r="1258" spans="28:28" x14ac:dyDescent="0.6">
      <c r="AB1258" s="9"/>
    </row>
    <row r="1259" spans="28:28" x14ac:dyDescent="0.6">
      <c r="AB1259" s="9"/>
    </row>
    <row r="1260" spans="28:28" x14ac:dyDescent="0.6">
      <c r="AB1260" s="9"/>
    </row>
    <row r="1261" spans="28:28" x14ac:dyDescent="0.6">
      <c r="AB1261" s="9"/>
    </row>
    <row r="1262" spans="28:28" x14ac:dyDescent="0.6">
      <c r="AB1262" s="9"/>
    </row>
    <row r="1263" spans="28:28" x14ac:dyDescent="0.6">
      <c r="AB1263" s="9"/>
    </row>
    <row r="1264" spans="28:28" x14ac:dyDescent="0.6">
      <c r="AB1264" s="9"/>
    </row>
    <row r="1265" spans="28:28" x14ac:dyDescent="0.6">
      <c r="AB1265" s="9"/>
    </row>
    <row r="1266" spans="28:28" x14ac:dyDescent="0.6">
      <c r="AB1266" s="9"/>
    </row>
    <row r="1267" spans="28:28" x14ac:dyDescent="0.6">
      <c r="AB1267" s="9"/>
    </row>
    <row r="1268" spans="28:28" x14ac:dyDescent="0.6">
      <c r="AB1268" s="9"/>
    </row>
    <row r="1269" spans="28:28" x14ac:dyDescent="0.6">
      <c r="AB1269" s="9"/>
    </row>
    <row r="1270" spans="28:28" x14ac:dyDescent="0.6">
      <c r="AB1270" s="9"/>
    </row>
    <row r="1271" spans="28:28" x14ac:dyDescent="0.6">
      <c r="AB1271" s="9"/>
    </row>
    <row r="1272" spans="28:28" x14ac:dyDescent="0.6">
      <c r="AB1272" s="9"/>
    </row>
    <row r="1273" spans="28:28" x14ac:dyDescent="0.6">
      <c r="AB1273" s="9"/>
    </row>
    <row r="1274" spans="28:28" x14ac:dyDescent="0.6">
      <c r="AB1274" s="9"/>
    </row>
    <row r="1275" spans="28:28" x14ac:dyDescent="0.6">
      <c r="AB1275" s="9"/>
    </row>
    <row r="1276" spans="28:28" x14ac:dyDescent="0.6">
      <c r="AB1276" s="9"/>
    </row>
    <row r="1277" spans="28:28" x14ac:dyDescent="0.6">
      <c r="AB1277" s="9"/>
    </row>
    <row r="1278" spans="28:28" x14ac:dyDescent="0.6">
      <c r="AB1278" s="9"/>
    </row>
    <row r="1279" spans="28:28" x14ac:dyDescent="0.6">
      <c r="AB1279" s="9"/>
    </row>
    <row r="1280" spans="28:28" x14ac:dyDescent="0.6">
      <c r="AB1280" s="9"/>
    </row>
    <row r="1281" spans="28:28" x14ac:dyDescent="0.6">
      <c r="AB1281" s="9"/>
    </row>
    <row r="1282" spans="28:28" x14ac:dyDescent="0.6">
      <c r="AB1282" s="9"/>
    </row>
    <row r="1283" spans="28:28" x14ac:dyDescent="0.6">
      <c r="AB1283" s="9"/>
    </row>
    <row r="1284" spans="28:28" x14ac:dyDescent="0.6">
      <c r="AB1284" s="9"/>
    </row>
    <row r="1285" spans="28:28" x14ac:dyDescent="0.6">
      <c r="AB1285" s="9"/>
    </row>
    <row r="1286" spans="28:28" x14ac:dyDescent="0.6">
      <c r="AB1286" s="9"/>
    </row>
    <row r="1287" spans="28:28" x14ac:dyDescent="0.6">
      <c r="AB1287" s="9"/>
    </row>
    <row r="1288" spans="28:28" x14ac:dyDescent="0.6">
      <c r="AB1288" s="9"/>
    </row>
    <row r="1289" spans="28:28" x14ac:dyDescent="0.6">
      <c r="AB1289" s="9"/>
    </row>
    <row r="1290" spans="28:28" x14ac:dyDescent="0.6">
      <c r="AB1290" s="9"/>
    </row>
    <row r="1291" spans="28:28" x14ac:dyDescent="0.6">
      <c r="AB1291" s="9"/>
    </row>
    <row r="1292" spans="28:28" x14ac:dyDescent="0.6">
      <c r="AB1292" s="9"/>
    </row>
    <row r="1293" spans="28:28" x14ac:dyDescent="0.6">
      <c r="AB1293" s="9"/>
    </row>
    <row r="1294" spans="28:28" x14ac:dyDescent="0.6">
      <c r="AB1294" s="9"/>
    </row>
    <row r="1295" spans="28:28" x14ac:dyDescent="0.6">
      <c r="AB1295" s="9"/>
    </row>
    <row r="1296" spans="28:28" x14ac:dyDescent="0.6">
      <c r="AB1296" s="9"/>
    </row>
    <row r="1297" spans="28:28" x14ac:dyDescent="0.6">
      <c r="AB1297" s="9"/>
    </row>
    <row r="1298" spans="28:28" x14ac:dyDescent="0.6">
      <c r="AB1298" s="9"/>
    </row>
    <row r="1299" spans="28:28" x14ac:dyDescent="0.6">
      <c r="AB1299" s="9"/>
    </row>
    <row r="1300" spans="28:28" x14ac:dyDescent="0.6">
      <c r="AB1300" s="9"/>
    </row>
    <row r="1301" spans="28:28" x14ac:dyDescent="0.6">
      <c r="AB1301" s="9"/>
    </row>
    <row r="1302" spans="28:28" x14ac:dyDescent="0.6">
      <c r="AB1302" s="9"/>
    </row>
    <row r="1303" spans="28:28" x14ac:dyDescent="0.6">
      <c r="AB1303" s="9"/>
    </row>
    <row r="1304" spans="28:28" x14ac:dyDescent="0.6">
      <c r="AB1304" s="9"/>
    </row>
    <row r="1305" spans="28:28" x14ac:dyDescent="0.6">
      <c r="AB1305" s="9"/>
    </row>
    <row r="1306" spans="28:28" x14ac:dyDescent="0.6">
      <c r="AB1306" s="9"/>
    </row>
    <row r="1307" spans="28:28" x14ac:dyDescent="0.6">
      <c r="AB1307" s="9"/>
    </row>
    <row r="1308" spans="28:28" x14ac:dyDescent="0.6">
      <c r="AB1308" s="9"/>
    </row>
    <row r="1309" spans="28:28" x14ac:dyDescent="0.6">
      <c r="AB1309" s="9"/>
    </row>
    <row r="1310" spans="28:28" x14ac:dyDescent="0.6">
      <c r="AB1310" s="9"/>
    </row>
    <row r="1311" spans="28:28" x14ac:dyDescent="0.6">
      <c r="AB1311" s="9"/>
    </row>
    <row r="1312" spans="28:28" x14ac:dyDescent="0.6">
      <c r="AB1312" s="9"/>
    </row>
    <row r="1313" spans="28:28" x14ac:dyDescent="0.6">
      <c r="AB1313" s="9"/>
    </row>
    <row r="1314" spans="28:28" x14ac:dyDescent="0.6">
      <c r="AB1314" s="9"/>
    </row>
    <row r="1315" spans="28:28" x14ac:dyDescent="0.6">
      <c r="AB1315" s="9"/>
    </row>
    <row r="1316" spans="28:28" x14ac:dyDescent="0.6">
      <c r="AB1316" s="9"/>
    </row>
    <row r="1317" spans="28:28" x14ac:dyDescent="0.6">
      <c r="AB1317" s="9"/>
    </row>
    <row r="1318" spans="28:28" x14ac:dyDescent="0.6">
      <c r="AB1318" s="9"/>
    </row>
    <row r="1319" spans="28:28" x14ac:dyDescent="0.6">
      <c r="AB1319" s="9"/>
    </row>
    <row r="1320" spans="28:28" x14ac:dyDescent="0.6">
      <c r="AB1320" s="9"/>
    </row>
    <row r="1321" spans="28:28" x14ac:dyDescent="0.6">
      <c r="AB1321" s="9"/>
    </row>
    <row r="1322" spans="28:28" x14ac:dyDescent="0.6">
      <c r="AB1322" s="9"/>
    </row>
    <row r="1323" spans="28:28" x14ac:dyDescent="0.6">
      <c r="AB1323" s="9"/>
    </row>
    <row r="1324" spans="28:28" x14ac:dyDescent="0.6">
      <c r="AB1324" s="9"/>
    </row>
    <row r="1325" spans="28:28" x14ac:dyDescent="0.6">
      <c r="AB1325" s="9"/>
    </row>
    <row r="1326" spans="28:28" x14ac:dyDescent="0.6">
      <c r="AB1326" s="9"/>
    </row>
    <row r="1327" spans="28:28" x14ac:dyDescent="0.6">
      <c r="AB1327" s="9"/>
    </row>
    <row r="1328" spans="28:28" x14ac:dyDescent="0.6">
      <c r="AB1328" s="9"/>
    </row>
    <row r="1329" spans="28:28" x14ac:dyDescent="0.6">
      <c r="AB1329" s="9"/>
    </row>
    <row r="1330" spans="28:28" x14ac:dyDescent="0.6">
      <c r="AB1330" s="9"/>
    </row>
    <row r="1331" spans="28:28" x14ac:dyDescent="0.6">
      <c r="AB1331" s="9"/>
    </row>
    <row r="1332" spans="28:28" x14ac:dyDescent="0.6">
      <c r="AB1332" s="9"/>
    </row>
    <row r="1333" spans="28:28" x14ac:dyDescent="0.6">
      <c r="AB1333" s="9"/>
    </row>
    <row r="1334" spans="28:28" x14ac:dyDescent="0.6">
      <c r="AB1334" s="9"/>
    </row>
    <row r="1335" spans="28:28" x14ac:dyDescent="0.6">
      <c r="AB1335" s="9"/>
    </row>
    <row r="1336" spans="28:28" x14ac:dyDescent="0.6">
      <c r="AB1336" s="9"/>
    </row>
    <row r="1337" spans="28:28" x14ac:dyDescent="0.6">
      <c r="AB1337" s="9"/>
    </row>
    <row r="1338" spans="28:28" x14ac:dyDescent="0.6">
      <c r="AB1338" s="9"/>
    </row>
    <row r="1339" spans="28:28" x14ac:dyDescent="0.6">
      <c r="AB1339" s="9"/>
    </row>
    <row r="1340" spans="28:28" x14ac:dyDescent="0.6">
      <c r="AB1340" s="9"/>
    </row>
    <row r="1341" spans="28:28" x14ac:dyDescent="0.6">
      <c r="AB1341" s="9"/>
    </row>
    <row r="1342" spans="28:28" x14ac:dyDescent="0.6">
      <c r="AB1342" s="9"/>
    </row>
    <row r="1343" spans="28:28" x14ac:dyDescent="0.6">
      <c r="AB1343" s="9"/>
    </row>
    <row r="1344" spans="28:28" x14ac:dyDescent="0.6">
      <c r="AB1344" s="9"/>
    </row>
    <row r="1345" spans="28:28" x14ac:dyDescent="0.6">
      <c r="AB1345" s="9"/>
    </row>
    <row r="1346" spans="28:28" x14ac:dyDescent="0.6">
      <c r="AB1346" s="9"/>
    </row>
    <row r="1347" spans="28:28" x14ac:dyDescent="0.6">
      <c r="AB1347" s="9"/>
    </row>
    <row r="1348" spans="28:28" x14ac:dyDescent="0.6">
      <c r="AB1348" s="9"/>
    </row>
    <row r="1349" spans="28:28" x14ac:dyDescent="0.6">
      <c r="AB1349" s="9"/>
    </row>
    <row r="1350" spans="28:28" x14ac:dyDescent="0.6">
      <c r="AB1350" s="9"/>
    </row>
    <row r="1351" spans="28:28" x14ac:dyDescent="0.6">
      <c r="AB1351" s="9"/>
    </row>
    <row r="1352" spans="28:28" x14ac:dyDescent="0.6">
      <c r="AB1352" s="9"/>
    </row>
    <row r="1353" spans="28:28" x14ac:dyDescent="0.6">
      <c r="AB1353" s="9"/>
    </row>
    <row r="1354" spans="28:28" x14ac:dyDescent="0.6">
      <c r="AB1354" s="9"/>
    </row>
    <row r="1355" spans="28:28" x14ac:dyDescent="0.6">
      <c r="AB1355" s="9"/>
    </row>
    <row r="1356" spans="28:28" x14ac:dyDescent="0.6">
      <c r="AB1356" s="9"/>
    </row>
    <row r="1357" spans="28:28" x14ac:dyDescent="0.6">
      <c r="AB1357" s="9"/>
    </row>
    <row r="1358" spans="28:28" x14ac:dyDescent="0.6">
      <c r="AB1358" s="9"/>
    </row>
    <row r="1359" spans="28:28" x14ac:dyDescent="0.6">
      <c r="AB1359" s="9"/>
    </row>
    <row r="1360" spans="28:28" x14ac:dyDescent="0.6">
      <c r="AB1360" s="9"/>
    </row>
    <row r="1361" spans="28:28" x14ac:dyDescent="0.6">
      <c r="AB1361" s="9"/>
    </row>
    <row r="1362" spans="28:28" x14ac:dyDescent="0.6">
      <c r="AB1362" s="9"/>
    </row>
    <row r="1363" spans="28:28" x14ac:dyDescent="0.6">
      <c r="AB1363" s="9"/>
    </row>
    <row r="1364" spans="28:28" x14ac:dyDescent="0.6">
      <c r="AB1364" s="9"/>
    </row>
    <row r="1365" spans="28:28" x14ac:dyDescent="0.6">
      <c r="AB1365" s="9"/>
    </row>
    <row r="1366" spans="28:28" x14ac:dyDescent="0.6">
      <c r="AB1366" s="9"/>
    </row>
    <row r="1367" spans="28:28" x14ac:dyDescent="0.6">
      <c r="AB1367" s="9"/>
    </row>
    <row r="1368" spans="28:28" x14ac:dyDescent="0.6">
      <c r="AB1368" s="9"/>
    </row>
    <row r="1369" spans="28:28" x14ac:dyDescent="0.6">
      <c r="AB1369" s="9"/>
    </row>
    <row r="1370" spans="28:28" x14ac:dyDescent="0.6">
      <c r="AB1370" s="9"/>
    </row>
    <row r="1371" spans="28:28" x14ac:dyDescent="0.6">
      <c r="AB1371" s="9"/>
    </row>
    <row r="1372" spans="28:28" x14ac:dyDescent="0.6">
      <c r="AB1372" s="9"/>
    </row>
    <row r="1373" spans="28:28" x14ac:dyDescent="0.6">
      <c r="AB1373" s="9"/>
    </row>
    <row r="1374" spans="28:28" x14ac:dyDescent="0.6">
      <c r="AB1374" s="9"/>
    </row>
    <row r="1375" spans="28:28" x14ac:dyDescent="0.6">
      <c r="AB1375" s="9"/>
    </row>
    <row r="1376" spans="28:28" x14ac:dyDescent="0.6">
      <c r="AB1376" s="9"/>
    </row>
    <row r="1377" spans="28:28" x14ac:dyDescent="0.6">
      <c r="AB1377" s="9"/>
    </row>
    <row r="1378" spans="28:28" x14ac:dyDescent="0.6">
      <c r="AB1378" s="9"/>
    </row>
    <row r="1379" spans="28:28" x14ac:dyDescent="0.6">
      <c r="AB1379" s="9"/>
    </row>
    <row r="1380" spans="28:28" x14ac:dyDescent="0.6">
      <c r="AB1380" s="9"/>
    </row>
    <row r="1381" spans="28:28" x14ac:dyDescent="0.6">
      <c r="AB1381" s="9"/>
    </row>
    <row r="1382" spans="28:28" x14ac:dyDescent="0.6">
      <c r="AB1382" s="9"/>
    </row>
    <row r="1383" spans="28:28" x14ac:dyDescent="0.6">
      <c r="AB1383" s="9"/>
    </row>
    <row r="1384" spans="28:28" x14ac:dyDescent="0.6">
      <c r="AB1384" s="9"/>
    </row>
    <row r="1385" spans="28:28" x14ac:dyDescent="0.6">
      <c r="AB1385" s="9"/>
    </row>
    <row r="1386" spans="28:28" x14ac:dyDescent="0.6">
      <c r="AB1386" s="9"/>
    </row>
    <row r="1387" spans="28:28" x14ac:dyDescent="0.6">
      <c r="AB1387" s="9"/>
    </row>
    <row r="1388" spans="28:28" x14ac:dyDescent="0.6">
      <c r="AB1388" s="9"/>
    </row>
    <row r="1389" spans="28:28" x14ac:dyDescent="0.6">
      <c r="AB1389" s="9"/>
    </row>
    <row r="1390" spans="28:28" x14ac:dyDescent="0.6">
      <c r="AB1390" s="9"/>
    </row>
    <row r="1391" spans="28:28" x14ac:dyDescent="0.6">
      <c r="AB1391" s="9"/>
    </row>
    <row r="1392" spans="28:28" x14ac:dyDescent="0.6">
      <c r="AB1392" s="9"/>
    </row>
    <row r="1393" spans="28:28" x14ac:dyDescent="0.6">
      <c r="AB1393" s="9"/>
    </row>
    <row r="1394" spans="28:28" x14ac:dyDescent="0.6">
      <c r="AB1394" s="9"/>
    </row>
    <row r="1395" spans="28:28" x14ac:dyDescent="0.6">
      <c r="AB1395" s="9"/>
    </row>
    <row r="1396" spans="28:28" x14ac:dyDescent="0.6">
      <c r="AB1396" s="9"/>
    </row>
    <row r="1397" spans="28:28" x14ac:dyDescent="0.6">
      <c r="AB1397" s="9"/>
    </row>
    <row r="1398" spans="28:28" x14ac:dyDescent="0.6">
      <c r="AB1398" s="9"/>
    </row>
    <row r="1399" spans="28:28" x14ac:dyDescent="0.6">
      <c r="AB1399" s="9"/>
    </row>
    <row r="1400" spans="28:28" x14ac:dyDescent="0.6">
      <c r="AB1400" s="9"/>
    </row>
    <row r="1401" spans="28:28" x14ac:dyDescent="0.6">
      <c r="AB1401" s="9"/>
    </row>
    <row r="1402" spans="28:28" x14ac:dyDescent="0.6">
      <c r="AB1402" s="9"/>
    </row>
    <row r="1403" spans="28:28" x14ac:dyDescent="0.6">
      <c r="AB1403" s="9"/>
    </row>
    <row r="1404" spans="28:28" x14ac:dyDescent="0.6">
      <c r="AB1404" s="9"/>
    </row>
    <row r="1405" spans="28:28" x14ac:dyDescent="0.6">
      <c r="AB1405" s="9"/>
    </row>
    <row r="1406" spans="28:28" x14ac:dyDescent="0.6">
      <c r="AB1406" s="9"/>
    </row>
    <row r="1407" spans="28:28" x14ac:dyDescent="0.6">
      <c r="AB1407" s="9"/>
    </row>
    <row r="1408" spans="28:28" x14ac:dyDescent="0.6">
      <c r="AB1408" s="9"/>
    </row>
    <row r="1409" spans="28:28" x14ac:dyDescent="0.6">
      <c r="AB1409" s="9"/>
    </row>
    <row r="1410" spans="28:28" x14ac:dyDescent="0.6">
      <c r="AB1410" s="9"/>
    </row>
    <row r="1411" spans="28:28" x14ac:dyDescent="0.6">
      <c r="AB1411" s="9"/>
    </row>
    <row r="1412" spans="28:28" x14ac:dyDescent="0.6">
      <c r="AB1412" s="9"/>
    </row>
    <row r="1413" spans="28:28" x14ac:dyDescent="0.6">
      <c r="AB1413" s="9"/>
    </row>
    <row r="1414" spans="28:28" x14ac:dyDescent="0.6">
      <c r="AB1414" s="9"/>
    </row>
    <row r="1415" spans="28:28" x14ac:dyDescent="0.6">
      <c r="AB1415" s="9"/>
    </row>
    <row r="1416" spans="28:28" x14ac:dyDescent="0.6">
      <c r="AB1416" s="9"/>
    </row>
    <row r="1417" spans="28:28" x14ac:dyDescent="0.6">
      <c r="AB1417" s="9"/>
    </row>
    <row r="1418" spans="28:28" x14ac:dyDescent="0.6">
      <c r="AB1418" s="9"/>
    </row>
    <row r="1419" spans="28:28" x14ac:dyDescent="0.6">
      <c r="AB1419" s="9"/>
    </row>
    <row r="1420" spans="28:28" x14ac:dyDescent="0.6">
      <c r="AB1420" s="9"/>
    </row>
    <row r="1421" spans="28:28" x14ac:dyDescent="0.6">
      <c r="AB1421" s="9"/>
    </row>
    <row r="1422" spans="28:28" x14ac:dyDescent="0.6">
      <c r="AB1422" s="9"/>
    </row>
    <row r="1423" spans="28:28" x14ac:dyDescent="0.6">
      <c r="AB1423" s="9"/>
    </row>
    <row r="1424" spans="28:28" x14ac:dyDescent="0.6">
      <c r="AB1424" s="9"/>
    </row>
    <row r="1425" spans="28:28" x14ac:dyDescent="0.6">
      <c r="AB1425" s="9"/>
    </row>
    <row r="1426" spans="28:28" x14ac:dyDescent="0.6">
      <c r="AB1426" s="9"/>
    </row>
    <row r="1427" spans="28:28" x14ac:dyDescent="0.6">
      <c r="AB1427" s="9"/>
    </row>
    <row r="1428" spans="28:28" x14ac:dyDescent="0.6">
      <c r="AB1428" s="9"/>
    </row>
    <row r="1429" spans="28:28" x14ac:dyDescent="0.6">
      <c r="AB1429" s="9"/>
    </row>
    <row r="1430" spans="28:28" x14ac:dyDescent="0.6">
      <c r="AB1430" s="9"/>
    </row>
    <row r="1431" spans="28:28" x14ac:dyDescent="0.6">
      <c r="AB1431" s="9"/>
    </row>
    <row r="1432" spans="28:28" x14ac:dyDescent="0.6">
      <c r="AB1432" s="9"/>
    </row>
    <row r="1433" spans="28:28" x14ac:dyDescent="0.6">
      <c r="AB1433" s="9"/>
    </row>
    <row r="1434" spans="28:28" x14ac:dyDescent="0.6">
      <c r="AB1434" s="9"/>
    </row>
    <row r="1435" spans="28:28" x14ac:dyDescent="0.6">
      <c r="AB1435" s="9"/>
    </row>
    <row r="1436" spans="28:28" x14ac:dyDescent="0.6">
      <c r="AB1436" s="9"/>
    </row>
    <row r="1437" spans="28:28" x14ac:dyDescent="0.6">
      <c r="AB1437" s="9"/>
    </row>
    <row r="1438" spans="28:28" x14ac:dyDescent="0.6">
      <c r="AB1438" s="9"/>
    </row>
    <row r="1439" spans="28:28" x14ac:dyDescent="0.6">
      <c r="AB1439" s="9"/>
    </row>
    <row r="1440" spans="28:28" x14ac:dyDescent="0.6">
      <c r="AB1440" s="9"/>
    </row>
    <row r="1441" spans="28:28" x14ac:dyDescent="0.6">
      <c r="AB1441" s="9"/>
    </row>
    <row r="1442" spans="28:28" x14ac:dyDescent="0.6">
      <c r="AB1442" s="9"/>
    </row>
    <row r="1443" spans="28:28" x14ac:dyDescent="0.6">
      <c r="AB1443" s="9"/>
    </row>
    <row r="1444" spans="28:28" x14ac:dyDescent="0.6">
      <c r="AB1444" s="9"/>
    </row>
    <row r="1445" spans="28:28" x14ac:dyDescent="0.6">
      <c r="AB1445" s="9"/>
    </row>
    <row r="1446" spans="28:28" x14ac:dyDescent="0.6">
      <c r="AB1446" s="9"/>
    </row>
    <row r="1447" spans="28:28" x14ac:dyDescent="0.6">
      <c r="AB1447" s="9"/>
    </row>
    <row r="1448" spans="28:28" x14ac:dyDescent="0.6">
      <c r="AB1448" s="9"/>
    </row>
    <row r="1449" spans="28:28" x14ac:dyDescent="0.6">
      <c r="AB1449" s="9"/>
    </row>
    <row r="1450" spans="28:28" x14ac:dyDescent="0.6">
      <c r="AB1450" s="9"/>
    </row>
    <row r="1451" spans="28:28" x14ac:dyDescent="0.6">
      <c r="AB1451" s="9"/>
    </row>
    <row r="1452" spans="28:28" x14ac:dyDescent="0.6">
      <c r="AB1452" s="9"/>
    </row>
    <row r="1453" spans="28:28" x14ac:dyDescent="0.6">
      <c r="AB1453" s="9"/>
    </row>
    <row r="1454" spans="28:28" x14ac:dyDescent="0.6">
      <c r="AB1454" s="9"/>
    </row>
    <row r="1455" spans="28:28" x14ac:dyDescent="0.6">
      <c r="AB1455" s="9"/>
    </row>
    <row r="1456" spans="28:28" x14ac:dyDescent="0.6">
      <c r="AB1456" s="9"/>
    </row>
    <row r="1457" spans="28:28" x14ac:dyDescent="0.6">
      <c r="AB1457" s="9"/>
    </row>
    <row r="1458" spans="28:28" x14ac:dyDescent="0.6">
      <c r="AB1458" s="9"/>
    </row>
    <row r="1459" spans="28:28" x14ac:dyDescent="0.6">
      <c r="AB1459" s="9"/>
    </row>
    <row r="1460" spans="28:28" x14ac:dyDescent="0.6">
      <c r="AB1460" s="9"/>
    </row>
    <row r="1461" spans="28:28" x14ac:dyDescent="0.6">
      <c r="AB1461" s="9"/>
    </row>
    <row r="1462" spans="28:28" x14ac:dyDescent="0.6">
      <c r="AB1462" s="9"/>
    </row>
    <row r="1463" spans="28:28" x14ac:dyDescent="0.6">
      <c r="AB1463" s="9"/>
    </row>
    <row r="1464" spans="28:28" x14ac:dyDescent="0.6">
      <c r="AB1464" s="9"/>
    </row>
    <row r="1465" spans="28:28" x14ac:dyDescent="0.6">
      <c r="AB1465" s="9"/>
    </row>
    <row r="1466" spans="28:28" x14ac:dyDescent="0.6">
      <c r="AB1466" s="9"/>
    </row>
    <row r="1467" spans="28:28" x14ac:dyDescent="0.6">
      <c r="AB1467" s="9"/>
    </row>
    <row r="1468" spans="28:28" x14ac:dyDescent="0.6">
      <c r="AB1468" s="9"/>
    </row>
    <row r="1469" spans="28:28" x14ac:dyDescent="0.6">
      <c r="AB1469" s="9"/>
    </row>
    <row r="1470" spans="28:28" x14ac:dyDescent="0.6">
      <c r="AB1470" s="9"/>
    </row>
    <row r="1471" spans="28:28" x14ac:dyDescent="0.6">
      <c r="AB1471" s="9"/>
    </row>
    <row r="1472" spans="28:28" x14ac:dyDescent="0.6">
      <c r="AB1472" s="9"/>
    </row>
    <row r="1473" spans="28:28" x14ac:dyDescent="0.6">
      <c r="AB1473" s="9"/>
    </row>
    <row r="1474" spans="28:28" x14ac:dyDescent="0.6">
      <c r="AB1474" s="9"/>
    </row>
    <row r="1475" spans="28:28" x14ac:dyDescent="0.6">
      <c r="AB1475" s="9"/>
    </row>
    <row r="1476" spans="28:28" x14ac:dyDescent="0.6">
      <c r="AB1476" s="9"/>
    </row>
    <row r="1477" spans="28:28" x14ac:dyDescent="0.6">
      <c r="AB1477" s="9"/>
    </row>
    <row r="1478" spans="28:28" x14ac:dyDescent="0.6">
      <c r="AB1478" s="9"/>
    </row>
    <row r="1479" spans="28:28" x14ac:dyDescent="0.6">
      <c r="AB1479" s="9"/>
    </row>
    <row r="1480" spans="28:28" x14ac:dyDescent="0.6">
      <c r="AB1480" s="9"/>
    </row>
    <row r="1481" spans="28:28" x14ac:dyDescent="0.6">
      <c r="AB1481" s="9"/>
    </row>
    <row r="1482" spans="28:28" x14ac:dyDescent="0.6">
      <c r="AB1482" s="9"/>
    </row>
    <row r="1483" spans="28:28" x14ac:dyDescent="0.6">
      <c r="AB1483" s="9"/>
    </row>
    <row r="1484" spans="28:28" x14ac:dyDescent="0.6">
      <c r="AB1484" s="9"/>
    </row>
    <row r="1485" spans="28:28" x14ac:dyDescent="0.6">
      <c r="AB1485" s="9"/>
    </row>
    <row r="1486" spans="28:28" x14ac:dyDescent="0.6">
      <c r="AB1486" s="9"/>
    </row>
    <row r="1487" spans="28:28" x14ac:dyDescent="0.6">
      <c r="AB1487" s="9"/>
    </row>
    <row r="1488" spans="28:28" x14ac:dyDescent="0.6">
      <c r="AB1488" s="9"/>
    </row>
    <row r="1489" spans="28:28" x14ac:dyDescent="0.6">
      <c r="AB1489" s="9"/>
    </row>
    <row r="1490" spans="28:28" x14ac:dyDescent="0.6">
      <c r="AB1490" s="9"/>
    </row>
    <row r="1491" spans="28:28" x14ac:dyDescent="0.6">
      <c r="AB1491" s="9"/>
    </row>
    <row r="1492" spans="28:28" x14ac:dyDescent="0.6">
      <c r="AB1492" s="9"/>
    </row>
    <row r="1493" spans="28:28" x14ac:dyDescent="0.6">
      <c r="AB1493" s="9"/>
    </row>
    <row r="1494" spans="28:28" x14ac:dyDescent="0.6">
      <c r="AB1494" s="9"/>
    </row>
    <row r="1495" spans="28:28" x14ac:dyDescent="0.6">
      <c r="AB1495" s="9"/>
    </row>
    <row r="1496" spans="28:28" x14ac:dyDescent="0.6">
      <c r="AB1496" s="9"/>
    </row>
    <row r="1497" spans="28:28" x14ac:dyDescent="0.6">
      <c r="AB1497" s="9"/>
    </row>
    <row r="1498" spans="28:28" x14ac:dyDescent="0.6">
      <c r="AB1498" s="9"/>
    </row>
    <row r="1499" spans="28:28" x14ac:dyDescent="0.6">
      <c r="AB1499" s="9"/>
    </row>
    <row r="1500" spans="28:28" x14ac:dyDescent="0.6">
      <c r="AB1500" s="9"/>
    </row>
    <row r="1501" spans="28:28" x14ac:dyDescent="0.6">
      <c r="AB1501" s="9"/>
    </row>
    <row r="1502" spans="28:28" x14ac:dyDescent="0.6">
      <c r="AB1502" s="9"/>
    </row>
    <row r="1503" spans="28:28" x14ac:dyDescent="0.6">
      <c r="AB1503" s="9"/>
    </row>
    <row r="1504" spans="28:28" x14ac:dyDescent="0.6">
      <c r="AB1504" s="9"/>
    </row>
    <row r="1505" spans="28:28" x14ac:dyDescent="0.6">
      <c r="AB1505" s="9"/>
    </row>
    <row r="1506" spans="28:28" x14ac:dyDescent="0.6">
      <c r="AB1506" s="9"/>
    </row>
    <row r="1507" spans="28:28" x14ac:dyDescent="0.6">
      <c r="AB1507" s="9"/>
    </row>
    <row r="1508" spans="28:28" x14ac:dyDescent="0.6">
      <c r="AB1508" s="9"/>
    </row>
    <row r="1509" spans="28:28" x14ac:dyDescent="0.6">
      <c r="AB1509" s="9"/>
    </row>
    <row r="1510" spans="28:28" x14ac:dyDescent="0.6">
      <c r="AB1510" s="9"/>
    </row>
    <row r="1511" spans="28:28" x14ac:dyDescent="0.6">
      <c r="AB1511" s="9"/>
    </row>
    <row r="1512" spans="28:28" x14ac:dyDescent="0.6">
      <c r="AB1512" s="9"/>
    </row>
    <row r="1513" spans="28:28" x14ac:dyDescent="0.6">
      <c r="AB1513" s="9"/>
    </row>
    <row r="1514" spans="28:28" x14ac:dyDescent="0.6">
      <c r="AB1514" s="9"/>
    </row>
    <row r="1515" spans="28:28" x14ac:dyDescent="0.6">
      <c r="AB1515" s="9"/>
    </row>
    <row r="1516" spans="28:28" x14ac:dyDescent="0.6">
      <c r="AB1516" s="9"/>
    </row>
    <row r="1517" spans="28:28" x14ac:dyDescent="0.6">
      <c r="AB1517" s="9"/>
    </row>
    <row r="1518" spans="28:28" x14ac:dyDescent="0.6">
      <c r="AB1518" s="9"/>
    </row>
    <row r="1519" spans="28:28" x14ac:dyDescent="0.6">
      <c r="AB1519" s="9"/>
    </row>
    <row r="1520" spans="28:28" x14ac:dyDescent="0.6">
      <c r="AB1520" s="9"/>
    </row>
    <row r="1521" spans="28:28" x14ac:dyDescent="0.6">
      <c r="AB1521" s="9"/>
    </row>
    <row r="1522" spans="28:28" x14ac:dyDescent="0.6">
      <c r="AB1522" s="9"/>
    </row>
    <row r="1523" spans="28:28" x14ac:dyDescent="0.6">
      <c r="AB1523" s="9"/>
    </row>
    <row r="1524" spans="28:28" x14ac:dyDescent="0.6">
      <c r="AB1524" s="9"/>
    </row>
    <row r="1525" spans="28:28" x14ac:dyDescent="0.6">
      <c r="AB1525" s="9"/>
    </row>
    <row r="1526" spans="28:28" x14ac:dyDescent="0.6">
      <c r="AB1526" s="9"/>
    </row>
    <row r="1527" spans="28:28" x14ac:dyDescent="0.6">
      <c r="AB1527" s="9"/>
    </row>
    <row r="1528" spans="28:28" x14ac:dyDescent="0.6">
      <c r="AB1528" s="9"/>
    </row>
    <row r="1529" spans="28:28" x14ac:dyDescent="0.6">
      <c r="AB1529" s="9"/>
    </row>
    <row r="1530" spans="28:28" x14ac:dyDescent="0.6">
      <c r="AB1530" s="9"/>
    </row>
    <row r="1531" spans="28:28" x14ac:dyDescent="0.6">
      <c r="AB1531" s="9"/>
    </row>
    <row r="1532" spans="28:28" x14ac:dyDescent="0.6">
      <c r="AB1532" s="9"/>
    </row>
    <row r="1533" spans="28:28" x14ac:dyDescent="0.6">
      <c r="AB1533" s="9"/>
    </row>
    <row r="1534" spans="28:28" x14ac:dyDescent="0.6">
      <c r="AB1534" s="9"/>
    </row>
    <row r="1535" spans="28:28" x14ac:dyDescent="0.6">
      <c r="AB1535" s="9"/>
    </row>
    <row r="1536" spans="28:28" x14ac:dyDescent="0.6">
      <c r="AB1536" s="9"/>
    </row>
    <row r="1537" spans="28:28" x14ac:dyDescent="0.6">
      <c r="AB1537" s="9"/>
    </row>
    <row r="1538" spans="28:28" x14ac:dyDescent="0.6">
      <c r="AB1538" s="9"/>
    </row>
    <row r="1539" spans="28:28" x14ac:dyDescent="0.6">
      <c r="AB1539" s="9"/>
    </row>
    <row r="1540" spans="28:28" x14ac:dyDescent="0.6">
      <c r="AB1540" s="9"/>
    </row>
    <row r="1541" spans="28:28" x14ac:dyDescent="0.6">
      <c r="AB1541" s="9"/>
    </row>
    <row r="1542" spans="28:28" x14ac:dyDescent="0.6">
      <c r="AB1542" s="9"/>
    </row>
    <row r="1543" spans="28:28" x14ac:dyDescent="0.6">
      <c r="AB1543" s="9"/>
    </row>
    <row r="1544" spans="28:28" x14ac:dyDescent="0.6">
      <c r="AB1544" s="9"/>
    </row>
    <row r="1545" spans="28:28" x14ac:dyDescent="0.6">
      <c r="AB1545" s="9"/>
    </row>
    <row r="1546" spans="28:28" x14ac:dyDescent="0.6">
      <c r="AB1546" s="9"/>
    </row>
    <row r="1547" spans="28:28" x14ac:dyDescent="0.6">
      <c r="AB1547" s="9"/>
    </row>
    <row r="1548" spans="28:28" x14ac:dyDescent="0.6">
      <c r="AB1548" s="9"/>
    </row>
    <row r="1549" spans="28:28" x14ac:dyDescent="0.6">
      <c r="AB1549" s="9"/>
    </row>
    <row r="1550" spans="28:28" x14ac:dyDescent="0.6">
      <c r="AB1550" s="9"/>
    </row>
    <row r="1551" spans="28:28" x14ac:dyDescent="0.6">
      <c r="AB1551" s="9"/>
    </row>
    <row r="1552" spans="28:28" x14ac:dyDescent="0.6">
      <c r="AB1552" s="9"/>
    </row>
    <row r="1553" spans="28:28" x14ac:dyDescent="0.6">
      <c r="AB1553" s="9"/>
    </row>
    <row r="1554" spans="28:28" x14ac:dyDescent="0.6">
      <c r="AB1554" s="9"/>
    </row>
    <row r="1555" spans="28:28" x14ac:dyDescent="0.6">
      <c r="AB1555" s="9"/>
    </row>
    <row r="1556" spans="28:28" x14ac:dyDescent="0.6">
      <c r="AB1556" s="9"/>
    </row>
    <row r="1557" spans="28:28" x14ac:dyDescent="0.6">
      <c r="AB1557" s="9"/>
    </row>
    <row r="1558" spans="28:28" x14ac:dyDescent="0.6">
      <c r="AB1558" s="9"/>
    </row>
    <row r="1559" spans="28:28" x14ac:dyDescent="0.6">
      <c r="AB1559" s="9"/>
    </row>
    <row r="1560" spans="28:28" x14ac:dyDescent="0.6">
      <c r="AB1560" s="9"/>
    </row>
    <row r="1561" spans="28:28" x14ac:dyDescent="0.6">
      <c r="AB1561" s="9"/>
    </row>
    <row r="1562" spans="28:28" x14ac:dyDescent="0.6">
      <c r="AB1562" s="9"/>
    </row>
    <row r="1563" spans="28:28" x14ac:dyDescent="0.6">
      <c r="AB1563" s="9"/>
    </row>
    <row r="1564" spans="28:28" x14ac:dyDescent="0.6">
      <c r="AB1564" s="9"/>
    </row>
    <row r="1565" spans="28:28" x14ac:dyDescent="0.6">
      <c r="AB1565" s="9"/>
    </row>
    <row r="1566" spans="28:28" x14ac:dyDescent="0.6">
      <c r="AB1566" s="9"/>
    </row>
    <row r="1567" spans="28:28" x14ac:dyDescent="0.6">
      <c r="AB1567" s="9"/>
    </row>
    <row r="1568" spans="28:28" x14ac:dyDescent="0.6">
      <c r="AB1568" s="9"/>
    </row>
    <row r="1569" spans="28:28" x14ac:dyDescent="0.6">
      <c r="AB1569" s="9"/>
    </row>
    <row r="1570" spans="28:28" x14ac:dyDescent="0.6">
      <c r="AB1570" s="9"/>
    </row>
    <row r="1571" spans="28:28" x14ac:dyDescent="0.6">
      <c r="AB1571" s="9"/>
    </row>
    <row r="1572" spans="28:28" x14ac:dyDescent="0.6">
      <c r="AB1572" s="9"/>
    </row>
    <row r="1573" spans="28:28" x14ac:dyDescent="0.6">
      <c r="AB1573" s="9"/>
    </row>
    <row r="1574" spans="28:28" x14ac:dyDescent="0.6">
      <c r="AB1574" s="9"/>
    </row>
    <row r="1575" spans="28:28" x14ac:dyDescent="0.6">
      <c r="AB1575" s="9"/>
    </row>
    <row r="1576" spans="28:28" x14ac:dyDescent="0.6">
      <c r="AB1576" s="9"/>
    </row>
    <row r="1577" spans="28:28" x14ac:dyDescent="0.6">
      <c r="AB1577" s="9"/>
    </row>
    <row r="1578" spans="28:28" x14ac:dyDescent="0.6">
      <c r="AB1578" s="9"/>
    </row>
    <row r="1579" spans="28:28" x14ac:dyDescent="0.6">
      <c r="AB1579" s="9"/>
    </row>
    <row r="1580" spans="28:28" x14ac:dyDescent="0.6">
      <c r="AB1580" s="9"/>
    </row>
    <row r="1581" spans="28:28" x14ac:dyDescent="0.6">
      <c r="AB1581" s="9"/>
    </row>
    <row r="1582" spans="28:28" x14ac:dyDescent="0.6">
      <c r="AB1582" s="9"/>
    </row>
    <row r="1583" spans="28:28" x14ac:dyDescent="0.6">
      <c r="AB1583" s="9"/>
    </row>
    <row r="1584" spans="28:28" x14ac:dyDescent="0.6">
      <c r="AB1584" s="9"/>
    </row>
    <row r="1585" spans="28:28" x14ac:dyDescent="0.6">
      <c r="AB1585" s="9"/>
    </row>
    <row r="1586" spans="28:28" x14ac:dyDescent="0.6">
      <c r="AB1586" s="9"/>
    </row>
    <row r="1587" spans="28:28" x14ac:dyDescent="0.6">
      <c r="AB1587" s="9"/>
    </row>
    <row r="1588" spans="28:28" x14ac:dyDescent="0.6">
      <c r="AB1588" s="9"/>
    </row>
    <row r="1589" spans="28:28" x14ac:dyDescent="0.6">
      <c r="AB1589" s="9"/>
    </row>
    <row r="1590" spans="28:28" x14ac:dyDescent="0.6">
      <c r="AB1590" s="9"/>
    </row>
    <row r="1591" spans="28:28" x14ac:dyDescent="0.6">
      <c r="AB1591" s="9"/>
    </row>
    <row r="1592" spans="28:28" x14ac:dyDescent="0.6">
      <c r="AB1592" s="9"/>
    </row>
    <row r="1593" spans="28:28" x14ac:dyDescent="0.6">
      <c r="AB1593" s="9"/>
    </row>
    <row r="1594" spans="28:28" x14ac:dyDescent="0.6">
      <c r="AB1594" s="9"/>
    </row>
    <row r="1595" spans="28:28" x14ac:dyDescent="0.6">
      <c r="AB1595" s="9"/>
    </row>
    <row r="1596" spans="28:28" x14ac:dyDescent="0.6">
      <c r="AB1596" s="9"/>
    </row>
    <row r="1597" spans="28:28" x14ac:dyDescent="0.6">
      <c r="AB1597" s="9"/>
    </row>
    <row r="1598" spans="28:28" x14ac:dyDescent="0.6">
      <c r="AB1598" s="9"/>
    </row>
    <row r="1599" spans="28:28" x14ac:dyDescent="0.6">
      <c r="AB1599" s="9"/>
    </row>
    <row r="1600" spans="28:28" x14ac:dyDescent="0.6">
      <c r="AB1600" s="9"/>
    </row>
    <row r="1601" spans="28:28" x14ac:dyDescent="0.6">
      <c r="AB1601" s="9"/>
    </row>
    <row r="1602" spans="28:28" x14ac:dyDescent="0.6">
      <c r="AB1602" s="9"/>
    </row>
    <row r="1603" spans="28:28" x14ac:dyDescent="0.6">
      <c r="AB1603" s="9"/>
    </row>
    <row r="1604" spans="28:28" x14ac:dyDescent="0.6">
      <c r="AB1604" s="9"/>
    </row>
    <row r="1605" spans="28:28" x14ac:dyDescent="0.6">
      <c r="AB1605" s="9"/>
    </row>
    <row r="1606" spans="28:28" x14ac:dyDescent="0.6">
      <c r="AB1606" s="9"/>
    </row>
    <row r="1607" spans="28:28" x14ac:dyDescent="0.6">
      <c r="AB1607" s="9"/>
    </row>
    <row r="1608" spans="28:28" x14ac:dyDescent="0.6">
      <c r="AB1608" s="9"/>
    </row>
    <row r="1609" spans="28:28" x14ac:dyDescent="0.6">
      <c r="AB1609" s="9"/>
    </row>
    <row r="1610" spans="28:28" x14ac:dyDescent="0.6">
      <c r="AB1610" s="9"/>
    </row>
    <row r="1611" spans="28:28" x14ac:dyDescent="0.6">
      <c r="AB1611" s="9"/>
    </row>
    <row r="1612" spans="28:28" x14ac:dyDescent="0.6">
      <c r="AB1612" s="9"/>
    </row>
    <row r="1613" spans="28:28" x14ac:dyDescent="0.6">
      <c r="AB1613" s="9"/>
    </row>
    <row r="1614" spans="28:28" x14ac:dyDescent="0.6">
      <c r="AB1614" s="9"/>
    </row>
    <row r="1615" spans="28:28" x14ac:dyDescent="0.6">
      <c r="AB1615" s="9"/>
    </row>
    <row r="1616" spans="28:28" x14ac:dyDescent="0.6">
      <c r="AB1616" s="9"/>
    </row>
    <row r="1617" spans="28:28" x14ac:dyDescent="0.6">
      <c r="AB1617" s="9"/>
    </row>
    <row r="1618" spans="28:28" x14ac:dyDescent="0.6">
      <c r="AB1618" s="9"/>
    </row>
    <row r="1619" spans="28:28" x14ac:dyDescent="0.6">
      <c r="AB1619" s="9"/>
    </row>
    <row r="1620" spans="28:28" x14ac:dyDescent="0.6">
      <c r="AB1620" s="9"/>
    </row>
    <row r="1621" spans="28:28" x14ac:dyDescent="0.6">
      <c r="AB1621" s="9"/>
    </row>
    <row r="1622" spans="28:28" x14ac:dyDescent="0.6">
      <c r="AB1622" s="9"/>
    </row>
    <row r="1623" spans="28:28" x14ac:dyDescent="0.6">
      <c r="AB1623" s="9"/>
    </row>
    <row r="1624" spans="28:28" x14ac:dyDescent="0.6">
      <c r="AB1624" s="9"/>
    </row>
    <row r="1625" spans="28:28" x14ac:dyDescent="0.6">
      <c r="AB1625" s="9"/>
    </row>
    <row r="1626" spans="28:28" x14ac:dyDescent="0.6">
      <c r="AB1626" s="9"/>
    </row>
    <row r="1627" spans="28:28" x14ac:dyDescent="0.6">
      <c r="AB1627" s="9"/>
    </row>
    <row r="1628" spans="28:28" x14ac:dyDescent="0.6">
      <c r="AB1628" s="9"/>
    </row>
    <row r="1629" spans="28:28" x14ac:dyDescent="0.6">
      <c r="AB1629" s="9"/>
    </row>
    <row r="1630" spans="28:28" x14ac:dyDescent="0.6">
      <c r="AB1630" s="9"/>
    </row>
    <row r="1631" spans="28:28" x14ac:dyDescent="0.6">
      <c r="AB1631" s="9"/>
    </row>
    <row r="1632" spans="28:28" x14ac:dyDescent="0.6">
      <c r="AB1632" s="9"/>
    </row>
    <row r="1633" spans="28:28" x14ac:dyDescent="0.6">
      <c r="AB1633" s="9"/>
    </row>
    <row r="1634" spans="28:28" x14ac:dyDescent="0.6">
      <c r="AB1634" s="9"/>
    </row>
    <row r="1635" spans="28:28" x14ac:dyDescent="0.6">
      <c r="AB1635" s="9"/>
    </row>
    <row r="1636" spans="28:28" x14ac:dyDescent="0.6">
      <c r="AB1636" s="9"/>
    </row>
    <row r="1637" spans="28:28" x14ac:dyDescent="0.6">
      <c r="AB1637" s="9"/>
    </row>
    <row r="1638" spans="28:28" x14ac:dyDescent="0.6">
      <c r="AB1638" s="9"/>
    </row>
    <row r="1639" spans="28:28" x14ac:dyDescent="0.6">
      <c r="AB1639" s="9"/>
    </row>
    <row r="1640" spans="28:28" x14ac:dyDescent="0.6">
      <c r="AB1640" s="9"/>
    </row>
    <row r="1641" spans="28:28" x14ac:dyDescent="0.6">
      <c r="AB1641" s="9"/>
    </row>
    <row r="1642" spans="28:28" x14ac:dyDescent="0.6">
      <c r="AB1642" s="9"/>
    </row>
    <row r="1643" spans="28:28" x14ac:dyDescent="0.6">
      <c r="AB1643" s="9"/>
    </row>
    <row r="1644" spans="28:28" x14ac:dyDescent="0.6">
      <c r="AB1644" s="9"/>
    </row>
    <row r="1645" spans="28:28" x14ac:dyDescent="0.6">
      <c r="AB1645" s="9"/>
    </row>
    <row r="1646" spans="28:28" x14ac:dyDescent="0.6">
      <c r="AB1646" s="9"/>
    </row>
    <row r="1647" spans="28:28" x14ac:dyDescent="0.6">
      <c r="AB1647" s="9"/>
    </row>
    <row r="1648" spans="28:28" x14ac:dyDescent="0.6">
      <c r="AB1648" s="9"/>
    </row>
    <row r="1649" spans="28:28" x14ac:dyDescent="0.6">
      <c r="AB1649" s="9"/>
    </row>
    <row r="1650" spans="28:28" x14ac:dyDescent="0.6">
      <c r="AB1650" s="9"/>
    </row>
    <row r="1651" spans="28:28" x14ac:dyDescent="0.6">
      <c r="AB1651" s="9"/>
    </row>
    <row r="1652" spans="28:28" x14ac:dyDescent="0.6">
      <c r="AB1652" s="9"/>
    </row>
    <row r="1653" spans="28:28" x14ac:dyDescent="0.6">
      <c r="AB1653" s="9"/>
    </row>
    <row r="1654" spans="28:28" x14ac:dyDescent="0.6">
      <c r="AB1654" s="9"/>
    </row>
    <row r="1655" spans="28:28" x14ac:dyDescent="0.6">
      <c r="AB1655" s="9"/>
    </row>
    <row r="1656" spans="28:28" x14ac:dyDescent="0.6">
      <c r="AB1656" s="9"/>
    </row>
    <row r="1657" spans="28:28" x14ac:dyDescent="0.6">
      <c r="AB1657" s="9"/>
    </row>
    <row r="1658" spans="28:28" x14ac:dyDescent="0.6">
      <c r="AB1658" s="9"/>
    </row>
    <row r="1659" spans="28:28" x14ac:dyDescent="0.6">
      <c r="AB1659" s="9"/>
    </row>
    <row r="1660" spans="28:28" x14ac:dyDescent="0.6">
      <c r="AB1660" s="9"/>
    </row>
    <row r="1661" spans="28:28" x14ac:dyDescent="0.6">
      <c r="AB1661" s="9"/>
    </row>
    <row r="1662" spans="28:28" x14ac:dyDescent="0.6">
      <c r="AB1662" s="9"/>
    </row>
    <row r="1663" spans="28:28" x14ac:dyDescent="0.6">
      <c r="AB1663" s="9"/>
    </row>
    <row r="1664" spans="28:28" x14ac:dyDescent="0.6">
      <c r="AB1664" s="9"/>
    </row>
    <row r="1665" spans="28:28" x14ac:dyDescent="0.6">
      <c r="AB1665" s="9"/>
    </row>
    <row r="1666" spans="28:28" x14ac:dyDescent="0.6">
      <c r="AB1666" s="9"/>
    </row>
    <row r="1667" spans="28:28" x14ac:dyDescent="0.6">
      <c r="AB1667" s="9"/>
    </row>
    <row r="1668" spans="28:28" x14ac:dyDescent="0.6">
      <c r="AB1668" s="9"/>
    </row>
    <row r="1669" spans="28:28" x14ac:dyDescent="0.6">
      <c r="AB1669" s="9"/>
    </row>
    <row r="1670" spans="28:28" x14ac:dyDescent="0.6">
      <c r="AB1670" s="9"/>
    </row>
    <row r="1671" spans="28:28" x14ac:dyDescent="0.6">
      <c r="AB1671" s="9"/>
    </row>
    <row r="1672" spans="28:28" x14ac:dyDescent="0.6">
      <c r="AB1672" s="9"/>
    </row>
    <row r="1673" spans="28:28" x14ac:dyDescent="0.6">
      <c r="AB1673" s="9"/>
    </row>
    <row r="1674" spans="28:28" x14ac:dyDescent="0.6">
      <c r="AB1674" s="9"/>
    </row>
    <row r="1675" spans="28:28" x14ac:dyDescent="0.6">
      <c r="AB1675" s="9"/>
    </row>
    <row r="1676" spans="28:28" x14ac:dyDescent="0.6">
      <c r="AB1676" s="9"/>
    </row>
    <row r="1677" spans="28:28" x14ac:dyDescent="0.6">
      <c r="AB1677" s="9"/>
    </row>
    <row r="1678" spans="28:28" x14ac:dyDescent="0.6">
      <c r="AB1678" s="9"/>
    </row>
    <row r="1679" spans="28:28" x14ac:dyDescent="0.6">
      <c r="AB1679" s="9"/>
    </row>
    <row r="1680" spans="28:28" x14ac:dyDescent="0.6">
      <c r="AB1680" s="9"/>
    </row>
    <row r="1681" spans="28:28" x14ac:dyDescent="0.6">
      <c r="AB1681" s="9"/>
    </row>
    <row r="1682" spans="28:28" x14ac:dyDescent="0.6">
      <c r="AB1682" s="9"/>
    </row>
    <row r="1683" spans="28:28" x14ac:dyDescent="0.6">
      <c r="AB1683" s="9"/>
    </row>
    <row r="1684" spans="28:28" x14ac:dyDescent="0.6">
      <c r="AB1684" s="9"/>
    </row>
    <row r="1685" spans="28:28" x14ac:dyDescent="0.6">
      <c r="AB1685" s="9"/>
    </row>
    <row r="1686" spans="28:28" x14ac:dyDescent="0.6">
      <c r="AB1686" s="9"/>
    </row>
    <row r="1687" spans="28:28" x14ac:dyDescent="0.6">
      <c r="AB1687" s="9"/>
    </row>
    <row r="1688" spans="28:28" x14ac:dyDescent="0.6">
      <c r="AB1688" s="9"/>
    </row>
    <row r="1689" spans="28:28" x14ac:dyDescent="0.6">
      <c r="AB1689" s="9"/>
    </row>
    <row r="1690" spans="28:28" x14ac:dyDescent="0.6">
      <c r="AB1690" s="9"/>
    </row>
    <row r="1691" spans="28:28" x14ac:dyDescent="0.6">
      <c r="AB1691" s="9"/>
    </row>
    <row r="1692" spans="28:28" x14ac:dyDescent="0.6">
      <c r="AB1692" s="9"/>
    </row>
    <row r="1693" spans="28:28" x14ac:dyDescent="0.6">
      <c r="AB1693" s="9"/>
    </row>
    <row r="1694" spans="28:28" x14ac:dyDescent="0.6">
      <c r="AB1694" s="9"/>
    </row>
    <row r="1695" spans="28:28" x14ac:dyDescent="0.6">
      <c r="AB1695" s="9"/>
    </row>
    <row r="1696" spans="28:28" x14ac:dyDescent="0.6">
      <c r="AB1696" s="9"/>
    </row>
    <row r="1697" spans="28:28" x14ac:dyDescent="0.6">
      <c r="AB1697" s="9"/>
    </row>
    <row r="1698" spans="28:28" x14ac:dyDescent="0.6">
      <c r="AB1698" s="9"/>
    </row>
    <row r="1699" spans="28:28" x14ac:dyDescent="0.6">
      <c r="AB1699" s="9"/>
    </row>
    <row r="1700" spans="28:28" x14ac:dyDescent="0.6">
      <c r="AB1700" s="9"/>
    </row>
    <row r="1701" spans="28:28" x14ac:dyDescent="0.6">
      <c r="AB1701" s="9"/>
    </row>
    <row r="1702" spans="28:28" x14ac:dyDescent="0.6">
      <c r="AB1702" s="9"/>
    </row>
    <row r="1703" spans="28:28" x14ac:dyDescent="0.6">
      <c r="AB1703" s="9"/>
    </row>
    <row r="1704" spans="28:28" x14ac:dyDescent="0.6">
      <c r="AB1704" s="9"/>
    </row>
    <row r="1705" spans="28:28" x14ac:dyDescent="0.6">
      <c r="AB1705" s="9"/>
    </row>
    <row r="1706" spans="28:28" x14ac:dyDescent="0.6">
      <c r="AB1706" s="9"/>
    </row>
    <row r="1707" spans="28:28" x14ac:dyDescent="0.6">
      <c r="AB1707" s="9"/>
    </row>
    <row r="1708" spans="28:28" x14ac:dyDescent="0.6">
      <c r="AB1708" s="9"/>
    </row>
    <row r="1709" spans="28:28" x14ac:dyDescent="0.6">
      <c r="AB1709" s="9"/>
    </row>
    <row r="1710" spans="28:28" x14ac:dyDescent="0.6">
      <c r="AB1710" s="9"/>
    </row>
    <row r="1711" spans="28:28" x14ac:dyDescent="0.6">
      <c r="AB1711" s="9"/>
    </row>
    <row r="1712" spans="28:28" x14ac:dyDescent="0.6">
      <c r="AB1712" s="9"/>
    </row>
    <row r="1713" spans="28:28" x14ac:dyDescent="0.6">
      <c r="AB1713" s="9"/>
    </row>
    <row r="1714" spans="28:28" x14ac:dyDescent="0.6">
      <c r="AB1714" s="9"/>
    </row>
    <row r="1715" spans="28:28" x14ac:dyDescent="0.6">
      <c r="AB1715" s="9"/>
    </row>
    <row r="1716" spans="28:28" x14ac:dyDescent="0.6">
      <c r="AB1716" s="9"/>
    </row>
    <row r="1717" spans="28:28" x14ac:dyDescent="0.6">
      <c r="AB1717" s="9"/>
    </row>
    <row r="1718" spans="28:28" x14ac:dyDescent="0.6">
      <c r="AB1718" s="9"/>
    </row>
    <row r="1719" spans="28:28" x14ac:dyDescent="0.6">
      <c r="AB1719" s="9"/>
    </row>
    <row r="1720" spans="28:28" x14ac:dyDescent="0.6">
      <c r="AB1720" s="9"/>
    </row>
    <row r="1721" spans="28:28" x14ac:dyDescent="0.6">
      <c r="AB1721" s="9"/>
    </row>
    <row r="1722" spans="28:28" x14ac:dyDescent="0.6">
      <c r="AB1722" s="9"/>
    </row>
    <row r="1723" spans="28:28" x14ac:dyDescent="0.6">
      <c r="AB1723" s="9"/>
    </row>
    <row r="1724" spans="28:28" x14ac:dyDescent="0.6">
      <c r="AB1724" s="9"/>
    </row>
    <row r="1725" spans="28:28" x14ac:dyDescent="0.6">
      <c r="AB1725" s="9"/>
    </row>
    <row r="1726" spans="28:28" x14ac:dyDescent="0.6">
      <c r="AB1726" s="9"/>
    </row>
    <row r="1727" spans="28:28" x14ac:dyDescent="0.6">
      <c r="AB1727" s="9"/>
    </row>
    <row r="1728" spans="28:28" x14ac:dyDescent="0.6">
      <c r="AB1728" s="9"/>
    </row>
    <row r="1729" spans="28:28" x14ac:dyDescent="0.6">
      <c r="AB1729" s="9"/>
    </row>
    <row r="1730" spans="28:28" x14ac:dyDescent="0.6">
      <c r="AB1730" s="9"/>
    </row>
    <row r="1731" spans="28:28" x14ac:dyDescent="0.6">
      <c r="AB1731" s="9"/>
    </row>
    <row r="1732" spans="28:28" x14ac:dyDescent="0.6">
      <c r="AB1732" s="9"/>
    </row>
    <row r="1733" spans="28:28" x14ac:dyDescent="0.6">
      <c r="AB1733" s="9"/>
    </row>
    <row r="1734" spans="28:28" x14ac:dyDescent="0.6">
      <c r="AB1734" s="9"/>
    </row>
    <row r="1735" spans="28:28" x14ac:dyDescent="0.6">
      <c r="AB1735" s="9"/>
    </row>
    <row r="1736" spans="28:28" x14ac:dyDescent="0.6">
      <c r="AB1736" s="9"/>
    </row>
    <row r="1737" spans="28:28" x14ac:dyDescent="0.6">
      <c r="AB1737" s="9"/>
    </row>
    <row r="1738" spans="28:28" x14ac:dyDescent="0.6">
      <c r="AB1738" s="9"/>
    </row>
    <row r="1739" spans="28:28" x14ac:dyDescent="0.6">
      <c r="AB1739" s="9"/>
    </row>
    <row r="1740" spans="28:28" x14ac:dyDescent="0.6">
      <c r="AB1740" s="9"/>
    </row>
    <row r="1741" spans="28:28" x14ac:dyDescent="0.6">
      <c r="AB1741" s="9"/>
    </row>
    <row r="1742" spans="28:28" x14ac:dyDescent="0.6">
      <c r="AB1742" s="9"/>
    </row>
    <row r="1743" spans="28:28" x14ac:dyDescent="0.6">
      <c r="AB1743" s="9"/>
    </row>
    <row r="1744" spans="28:28" x14ac:dyDescent="0.6">
      <c r="AB1744" s="9"/>
    </row>
    <row r="1745" spans="28:28" x14ac:dyDescent="0.6">
      <c r="AB1745" s="9"/>
    </row>
    <row r="1746" spans="28:28" x14ac:dyDescent="0.6">
      <c r="AB1746" s="9"/>
    </row>
    <row r="1747" spans="28:28" x14ac:dyDescent="0.6">
      <c r="AB1747" s="9"/>
    </row>
    <row r="1748" spans="28:28" x14ac:dyDescent="0.6">
      <c r="AB1748" s="9"/>
    </row>
    <row r="1749" spans="28:28" x14ac:dyDescent="0.6">
      <c r="AB1749" s="9"/>
    </row>
    <row r="1750" spans="28:28" x14ac:dyDescent="0.6">
      <c r="AB1750" s="9"/>
    </row>
    <row r="1751" spans="28:28" x14ac:dyDescent="0.6">
      <c r="AB1751" s="9"/>
    </row>
    <row r="1752" spans="28:28" x14ac:dyDescent="0.6">
      <c r="AB1752" s="9"/>
    </row>
    <row r="1753" spans="28:28" x14ac:dyDescent="0.6">
      <c r="AB1753" s="9"/>
    </row>
    <row r="1754" spans="28:28" x14ac:dyDescent="0.6">
      <c r="AB1754" s="9"/>
    </row>
    <row r="1755" spans="28:28" x14ac:dyDescent="0.6">
      <c r="AB1755" s="9"/>
    </row>
    <row r="1756" spans="28:28" x14ac:dyDescent="0.6">
      <c r="AB1756" s="9"/>
    </row>
    <row r="1757" spans="28:28" x14ac:dyDescent="0.6">
      <c r="AB1757" s="9"/>
    </row>
    <row r="1758" spans="28:28" x14ac:dyDescent="0.6">
      <c r="AB1758" s="9"/>
    </row>
    <row r="1759" spans="28:28" x14ac:dyDescent="0.6">
      <c r="AB1759" s="9"/>
    </row>
    <row r="1760" spans="28:28" x14ac:dyDescent="0.6">
      <c r="AB1760" s="9"/>
    </row>
    <row r="1761" spans="28:28" x14ac:dyDescent="0.6">
      <c r="AB1761" s="9"/>
    </row>
    <row r="1762" spans="28:28" x14ac:dyDescent="0.6">
      <c r="AB1762" s="9"/>
    </row>
    <row r="1763" spans="28:28" x14ac:dyDescent="0.6">
      <c r="AB1763" s="9"/>
    </row>
    <row r="1764" spans="28:28" x14ac:dyDescent="0.6">
      <c r="AB1764" s="9"/>
    </row>
    <row r="1765" spans="28:28" x14ac:dyDescent="0.6">
      <c r="AB1765" s="9"/>
    </row>
    <row r="1766" spans="28:28" x14ac:dyDescent="0.6">
      <c r="AB1766" s="9"/>
    </row>
    <row r="1767" spans="28:28" x14ac:dyDescent="0.6">
      <c r="AB1767" s="9"/>
    </row>
    <row r="1768" spans="28:28" x14ac:dyDescent="0.6">
      <c r="AB1768" s="9"/>
    </row>
    <row r="1769" spans="28:28" x14ac:dyDescent="0.6">
      <c r="AB1769" s="9"/>
    </row>
    <row r="1770" spans="28:28" x14ac:dyDescent="0.6">
      <c r="AB1770" s="9"/>
    </row>
    <row r="1771" spans="28:28" x14ac:dyDescent="0.6">
      <c r="AB1771" s="9"/>
    </row>
    <row r="1772" spans="28:28" x14ac:dyDescent="0.6">
      <c r="AB1772" s="9"/>
    </row>
    <row r="1773" spans="28:28" x14ac:dyDescent="0.6">
      <c r="AB1773" s="9"/>
    </row>
    <row r="1774" spans="28:28" x14ac:dyDescent="0.6">
      <c r="AB1774" s="9"/>
    </row>
    <row r="1775" spans="28:28" x14ac:dyDescent="0.6">
      <c r="AB1775" s="9"/>
    </row>
    <row r="1776" spans="28:28" x14ac:dyDescent="0.6">
      <c r="AB1776" s="9"/>
    </row>
    <row r="1777" spans="28:28" x14ac:dyDescent="0.6">
      <c r="AB1777" s="9"/>
    </row>
    <row r="1778" spans="28:28" x14ac:dyDescent="0.6">
      <c r="AB1778" s="9"/>
    </row>
    <row r="1779" spans="28:28" x14ac:dyDescent="0.6">
      <c r="AB1779" s="9"/>
    </row>
    <row r="1780" spans="28:28" x14ac:dyDescent="0.6">
      <c r="AB1780" s="9"/>
    </row>
    <row r="1781" spans="28:28" x14ac:dyDescent="0.6">
      <c r="AB1781" s="9"/>
    </row>
    <row r="1782" spans="28:28" x14ac:dyDescent="0.6">
      <c r="AB1782" s="9"/>
    </row>
    <row r="1783" spans="28:28" x14ac:dyDescent="0.6">
      <c r="AB1783" s="9"/>
    </row>
    <row r="1784" spans="28:28" x14ac:dyDescent="0.6">
      <c r="AB1784" s="9"/>
    </row>
    <row r="1785" spans="28:28" x14ac:dyDescent="0.6">
      <c r="AB1785" s="9"/>
    </row>
    <row r="1786" spans="28:28" x14ac:dyDescent="0.6">
      <c r="AB1786" s="9"/>
    </row>
    <row r="1787" spans="28:28" x14ac:dyDescent="0.6">
      <c r="AB1787" s="9"/>
    </row>
    <row r="1788" spans="28:28" x14ac:dyDescent="0.6">
      <c r="AB1788" s="9"/>
    </row>
    <row r="1789" spans="28:28" x14ac:dyDescent="0.6">
      <c r="AB1789" s="9"/>
    </row>
    <row r="1790" spans="28:28" x14ac:dyDescent="0.6">
      <c r="AB1790" s="9"/>
    </row>
    <row r="1791" spans="28:28" x14ac:dyDescent="0.6">
      <c r="AB1791" s="9"/>
    </row>
    <row r="1792" spans="28:28" x14ac:dyDescent="0.6">
      <c r="AB1792" s="9"/>
    </row>
    <row r="1793" spans="28:28" x14ac:dyDescent="0.6">
      <c r="AB1793" s="9"/>
    </row>
    <row r="1794" spans="28:28" x14ac:dyDescent="0.6">
      <c r="AB1794" s="9"/>
    </row>
    <row r="1795" spans="28:28" x14ac:dyDescent="0.6">
      <c r="AB1795" s="9"/>
    </row>
    <row r="1796" spans="28:28" x14ac:dyDescent="0.6">
      <c r="AB1796" s="9"/>
    </row>
    <row r="1797" spans="28:28" x14ac:dyDescent="0.6">
      <c r="AB1797" s="9"/>
    </row>
    <row r="1798" spans="28:28" x14ac:dyDescent="0.6">
      <c r="AB1798" s="9"/>
    </row>
    <row r="1799" spans="28:28" x14ac:dyDescent="0.6">
      <c r="AB1799" s="9"/>
    </row>
    <row r="1800" spans="28:28" x14ac:dyDescent="0.6">
      <c r="AB1800" s="9"/>
    </row>
    <row r="1801" spans="28:28" x14ac:dyDescent="0.6">
      <c r="AB1801" s="9"/>
    </row>
    <row r="1802" spans="28:28" x14ac:dyDescent="0.6">
      <c r="AB1802" s="9"/>
    </row>
    <row r="1803" spans="28:28" x14ac:dyDescent="0.6">
      <c r="AB1803" s="9"/>
    </row>
    <row r="1804" spans="28:28" x14ac:dyDescent="0.6">
      <c r="AB1804" s="9"/>
    </row>
    <row r="1805" spans="28:28" x14ac:dyDescent="0.6">
      <c r="AB1805" s="9"/>
    </row>
    <row r="1806" spans="28:28" x14ac:dyDescent="0.6">
      <c r="AB1806" s="9"/>
    </row>
    <row r="1807" spans="28:28" x14ac:dyDescent="0.6">
      <c r="AB1807" s="9"/>
    </row>
    <row r="1808" spans="28:28" x14ac:dyDescent="0.6">
      <c r="AB1808" s="9"/>
    </row>
    <row r="1809" spans="28:28" x14ac:dyDescent="0.6">
      <c r="AB1809" s="9"/>
    </row>
    <row r="1810" spans="28:28" x14ac:dyDescent="0.6">
      <c r="AB1810" s="9"/>
    </row>
    <row r="1811" spans="28:28" x14ac:dyDescent="0.6">
      <c r="AB1811" s="9"/>
    </row>
    <row r="1812" spans="28:28" x14ac:dyDescent="0.6">
      <c r="AB1812" s="9"/>
    </row>
    <row r="1813" spans="28:28" x14ac:dyDescent="0.6">
      <c r="AB1813" s="9"/>
    </row>
    <row r="1814" spans="28:28" x14ac:dyDescent="0.6">
      <c r="AB1814" s="9"/>
    </row>
    <row r="1815" spans="28:28" x14ac:dyDescent="0.6">
      <c r="AB1815" s="9"/>
    </row>
    <row r="1816" spans="28:28" x14ac:dyDescent="0.6">
      <c r="AB1816" s="9"/>
    </row>
    <row r="1817" spans="28:28" x14ac:dyDescent="0.6">
      <c r="AB1817" s="9"/>
    </row>
    <row r="1818" spans="28:28" x14ac:dyDescent="0.6">
      <c r="AB1818" s="9"/>
    </row>
    <row r="1819" spans="28:28" x14ac:dyDescent="0.6">
      <c r="AB1819" s="9"/>
    </row>
    <row r="1820" spans="28:28" x14ac:dyDescent="0.6">
      <c r="AB1820" s="9"/>
    </row>
    <row r="1821" spans="28:28" x14ac:dyDescent="0.6">
      <c r="AB1821" s="9"/>
    </row>
    <row r="1822" spans="28:28" x14ac:dyDescent="0.6">
      <c r="AB1822" s="9"/>
    </row>
    <row r="1823" spans="28:28" x14ac:dyDescent="0.6">
      <c r="AB1823" s="9"/>
    </row>
    <row r="1824" spans="28:28" x14ac:dyDescent="0.6">
      <c r="AB1824" s="9"/>
    </row>
    <row r="1825" spans="28:28" x14ac:dyDescent="0.6">
      <c r="AB1825" s="9"/>
    </row>
    <row r="1826" spans="28:28" x14ac:dyDescent="0.6">
      <c r="AB1826" s="9"/>
    </row>
    <row r="1827" spans="28:28" x14ac:dyDescent="0.6">
      <c r="AB1827" s="9"/>
    </row>
    <row r="1828" spans="28:28" x14ac:dyDescent="0.6">
      <c r="AB1828" s="9"/>
    </row>
    <row r="1829" spans="28:28" x14ac:dyDescent="0.6">
      <c r="AB1829" s="9"/>
    </row>
    <row r="1830" spans="28:28" x14ac:dyDescent="0.6">
      <c r="AB1830" s="9"/>
    </row>
    <row r="1831" spans="28:28" x14ac:dyDescent="0.6">
      <c r="AB1831" s="9"/>
    </row>
    <row r="1832" spans="28:28" x14ac:dyDescent="0.6">
      <c r="AB1832" s="9"/>
    </row>
    <row r="1833" spans="28:28" x14ac:dyDescent="0.6">
      <c r="AB1833" s="9"/>
    </row>
    <row r="1834" spans="28:28" x14ac:dyDescent="0.6">
      <c r="AB1834" s="9"/>
    </row>
    <row r="1835" spans="28:28" x14ac:dyDescent="0.6">
      <c r="AB1835" s="9"/>
    </row>
    <row r="1836" spans="28:28" x14ac:dyDescent="0.6">
      <c r="AB1836" s="9"/>
    </row>
    <row r="1837" spans="28:28" x14ac:dyDescent="0.6">
      <c r="AB1837" s="9"/>
    </row>
    <row r="1838" spans="28:28" x14ac:dyDescent="0.6">
      <c r="AB1838" s="9"/>
    </row>
    <row r="1839" spans="28:28" x14ac:dyDescent="0.6">
      <c r="AB1839" s="9"/>
    </row>
    <row r="1840" spans="28:28" x14ac:dyDescent="0.6">
      <c r="AB1840" s="9"/>
    </row>
    <row r="1841" spans="28:28" x14ac:dyDescent="0.6">
      <c r="AB1841" s="9"/>
    </row>
    <row r="1842" spans="28:28" x14ac:dyDescent="0.6">
      <c r="AB1842" s="9"/>
    </row>
    <row r="1843" spans="28:28" x14ac:dyDescent="0.6">
      <c r="AB1843" s="9"/>
    </row>
    <row r="1844" spans="28:28" x14ac:dyDescent="0.6">
      <c r="AB1844" s="9"/>
    </row>
    <row r="1845" spans="28:28" x14ac:dyDescent="0.6">
      <c r="AB1845" s="9"/>
    </row>
    <row r="1846" spans="28:28" x14ac:dyDescent="0.6">
      <c r="AB1846" s="9"/>
    </row>
    <row r="1847" spans="28:28" x14ac:dyDescent="0.6">
      <c r="AB1847" s="9"/>
    </row>
    <row r="1848" spans="28:28" x14ac:dyDescent="0.6">
      <c r="AB1848" s="9"/>
    </row>
    <row r="1849" spans="28:28" x14ac:dyDescent="0.6">
      <c r="AB1849" s="9"/>
    </row>
    <row r="1850" spans="28:28" x14ac:dyDescent="0.6">
      <c r="AB1850" s="9"/>
    </row>
    <row r="1851" spans="28:28" x14ac:dyDescent="0.6">
      <c r="AB1851" s="9"/>
    </row>
    <row r="1852" spans="28:28" x14ac:dyDescent="0.6">
      <c r="AB1852" s="9"/>
    </row>
    <row r="1853" spans="28:28" x14ac:dyDescent="0.6">
      <c r="AB1853" s="9"/>
    </row>
    <row r="1854" spans="28:28" x14ac:dyDescent="0.6">
      <c r="AB1854" s="9"/>
    </row>
    <row r="1855" spans="28:28" x14ac:dyDescent="0.6">
      <c r="AB1855" s="9"/>
    </row>
    <row r="1856" spans="28:28" x14ac:dyDescent="0.6">
      <c r="AB1856" s="9"/>
    </row>
    <row r="1857" spans="28:28" x14ac:dyDescent="0.6">
      <c r="AB1857" s="9"/>
    </row>
    <row r="1858" spans="28:28" x14ac:dyDescent="0.6">
      <c r="AB1858" s="9"/>
    </row>
    <row r="1859" spans="28:28" x14ac:dyDescent="0.6">
      <c r="AB1859" s="9"/>
    </row>
    <row r="1860" spans="28:28" x14ac:dyDescent="0.6">
      <c r="AB1860" s="9"/>
    </row>
    <row r="1861" spans="28:28" x14ac:dyDescent="0.6">
      <c r="AB1861" s="9"/>
    </row>
    <row r="1862" spans="28:28" x14ac:dyDescent="0.6">
      <c r="AB1862" s="9"/>
    </row>
    <row r="1863" spans="28:28" x14ac:dyDescent="0.6">
      <c r="AB1863" s="9"/>
    </row>
    <row r="1864" spans="28:28" x14ac:dyDescent="0.6">
      <c r="AB1864" s="9"/>
    </row>
    <row r="1865" spans="28:28" x14ac:dyDescent="0.6">
      <c r="AB1865" s="9"/>
    </row>
    <row r="1866" spans="28:28" x14ac:dyDescent="0.6">
      <c r="AB1866" s="9"/>
    </row>
    <row r="1867" spans="28:28" x14ac:dyDescent="0.6">
      <c r="AB1867" s="9"/>
    </row>
    <row r="1868" spans="28:28" x14ac:dyDescent="0.6">
      <c r="AB1868" s="9"/>
    </row>
    <row r="1869" spans="28:28" x14ac:dyDescent="0.6">
      <c r="AB1869" s="9"/>
    </row>
    <row r="1870" spans="28:28" x14ac:dyDescent="0.6">
      <c r="AB1870" s="9"/>
    </row>
    <row r="1871" spans="28:28" x14ac:dyDescent="0.6">
      <c r="AB1871" s="9"/>
    </row>
    <row r="1872" spans="28:28" x14ac:dyDescent="0.6">
      <c r="AB1872" s="9"/>
    </row>
    <row r="1873" spans="28:28" x14ac:dyDescent="0.6">
      <c r="AB1873" s="9"/>
    </row>
    <row r="1874" spans="28:28" x14ac:dyDescent="0.6">
      <c r="AB1874" s="9"/>
    </row>
    <row r="1875" spans="28:28" x14ac:dyDescent="0.6">
      <c r="AB1875" s="9"/>
    </row>
    <row r="1876" spans="28:28" x14ac:dyDescent="0.6">
      <c r="AB1876" s="9"/>
    </row>
    <row r="1877" spans="28:28" x14ac:dyDescent="0.6">
      <c r="AB1877" s="9"/>
    </row>
    <row r="1878" spans="28:28" x14ac:dyDescent="0.6">
      <c r="AB1878" s="9"/>
    </row>
    <row r="1879" spans="28:28" x14ac:dyDescent="0.6">
      <c r="AB1879" s="9"/>
    </row>
    <row r="1880" spans="28:28" x14ac:dyDescent="0.6">
      <c r="AB1880" s="9"/>
    </row>
    <row r="1881" spans="28:28" x14ac:dyDescent="0.6">
      <c r="AB1881" s="9"/>
    </row>
    <row r="1882" spans="28:28" x14ac:dyDescent="0.6">
      <c r="AB1882" s="9"/>
    </row>
    <row r="1883" spans="28:28" x14ac:dyDescent="0.6">
      <c r="AB1883" s="9"/>
    </row>
    <row r="1884" spans="28:28" x14ac:dyDescent="0.6">
      <c r="AB1884" s="9"/>
    </row>
    <row r="1885" spans="28:28" x14ac:dyDescent="0.6">
      <c r="AB1885" s="9"/>
    </row>
    <row r="1886" spans="28:28" x14ac:dyDescent="0.6">
      <c r="AB1886" s="9"/>
    </row>
    <row r="1887" spans="28:28" x14ac:dyDescent="0.6">
      <c r="AB1887" s="9"/>
    </row>
    <row r="1888" spans="28:28" x14ac:dyDescent="0.6">
      <c r="AB1888" s="9"/>
    </row>
    <row r="1889" spans="28:28" x14ac:dyDescent="0.6">
      <c r="AB1889" s="9"/>
    </row>
    <row r="1890" spans="28:28" x14ac:dyDescent="0.6">
      <c r="AB1890" s="9"/>
    </row>
    <row r="1891" spans="28:28" x14ac:dyDescent="0.6">
      <c r="AB1891" s="9"/>
    </row>
    <row r="1892" spans="28:28" x14ac:dyDescent="0.6">
      <c r="AB1892" s="9"/>
    </row>
    <row r="1893" spans="28:28" x14ac:dyDescent="0.6">
      <c r="AB1893" s="9"/>
    </row>
    <row r="1894" spans="28:28" x14ac:dyDescent="0.6">
      <c r="AB1894" s="9"/>
    </row>
    <row r="1895" spans="28:28" x14ac:dyDescent="0.6">
      <c r="AB1895" s="9"/>
    </row>
    <row r="1896" spans="28:28" x14ac:dyDescent="0.6">
      <c r="AB1896" s="9"/>
    </row>
    <row r="1897" spans="28:28" x14ac:dyDescent="0.6">
      <c r="AB1897" s="9"/>
    </row>
    <row r="1898" spans="28:28" x14ac:dyDescent="0.6">
      <c r="AB1898" s="9"/>
    </row>
    <row r="1899" spans="28:28" x14ac:dyDescent="0.6">
      <c r="AB1899" s="9"/>
    </row>
    <row r="1900" spans="28:28" x14ac:dyDescent="0.6">
      <c r="AB1900" s="9"/>
    </row>
    <row r="1901" spans="28:28" x14ac:dyDescent="0.6">
      <c r="AB1901" s="9"/>
    </row>
    <row r="1902" spans="28:28" x14ac:dyDescent="0.6">
      <c r="AB1902" s="9"/>
    </row>
    <row r="1903" spans="28:28" x14ac:dyDescent="0.6">
      <c r="AB1903" s="9"/>
    </row>
    <row r="1904" spans="28:28" x14ac:dyDescent="0.6">
      <c r="AB1904" s="9"/>
    </row>
    <row r="1905" spans="28:28" x14ac:dyDescent="0.6">
      <c r="AB1905" s="9"/>
    </row>
    <row r="1906" spans="28:28" x14ac:dyDescent="0.6">
      <c r="AB1906" s="9"/>
    </row>
    <row r="1907" spans="28:28" x14ac:dyDescent="0.6">
      <c r="AB1907" s="9"/>
    </row>
    <row r="1908" spans="28:28" x14ac:dyDescent="0.6">
      <c r="AB1908" s="9"/>
    </row>
    <row r="1909" spans="28:28" x14ac:dyDescent="0.6">
      <c r="AB1909" s="9"/>
    </row>
    <row r="1910" spans="28:28" x14ac:dyDescent="0.6">
      <c r="AB1910" s="9"/>
    </row>
    <row r="1911" spans="28:28" x14ac:dyDescent="0.6">
      <c r="AB1911" s="9"/>
    </row>
    <row r="1912" spans="28:28" x14ac:dyDescent="0.6">
      <c r="AB1912" s="9"/>
    </row>
    <row r="1913" spans="28:28" x14ac:dyDescent="0.6">
      <c r="AB1913" s="9"/>
    </row>
    <row r="1914" spans="28:28" x14ac:dyDescent="0.6">
      <c r="AB1914" s="9"/>
    </row>
    <row r="1915" spans="28:28" x14ac:dyDescent="0.6">
      <c r="AB1915" s="9"/>
    </row>
    <row r="1916" spans="28:28" x14ac:dyDescent="0.6">
      <c r="AB1916" s="9"/>
    </row>
    <row r="1917" spans="28:28" x14ac:dyDescent="0.6">
      <c r="AB1917" s="9"/>
    </row>
    <row r="1918" spans="28:28" x14ac:dyDescent="0.6">
      <c r="AB1918" s="9"/>
    </row>
    <row r="1919" spans="28:28" x14ac:dyDescent="0.6">
      <c r="AB1919" s="9"/>
    </row>
    <row r="1920" spans="28:28" x14ac:dyDescent="0.6">
      <c r="AB1920" s="9"/>
    </row>
    <row r="1921" spans="28:28" x14ac:dyDescent="0.6">
      <c r="AB1921" s="9"/>
    </row>
    <row r="1922" spans="28:28" x14ac:dyDescent="0.6">
      <c r="AB1922" s="9"/>
    </row>
    <row r="1923" spans="28:28" x14ac:dyDescent="0.6">
      <c r="AB1923" s="9"/>
    </row>
    <row r="1924" spans="28:28" x14ac:dyDescent="0.6">
      <c r="AB1924" s="9"/>
    </row>
    <row r="1925" spans="28:28" x14ac:dyDescent="0.6">
      <c r="AB1925" s="9"/>
    </row>
    <row r="1926" spans="28:28" x14ac:dyDescent="0.6">
      <c r="AB1926" s="9"/>
    </row>
    <row r="1927" spans="28:28" x14ac:dyDescent="0.6">
      <c r="AB1927" s="9"/>
    </row>
    <row r="1928" spans="28:28" x14ac:dyDescent="0.6">
      <c r="AB1928" s="9"/>
    </row>
    <row r="1929" spans="28:28" x14ac:dyDescent="0.6">
      <c r="AB1929" s="9"/>
    </row>
    <row r="1930" spans="28:28" x14ac:dyDescent="0.6">
      <c r="AB1930" s="9"/>
    </row>
    <row r="1931" spans="28:28" x14ac:dyDescent="0.6">
      <c r="AB1931" s="9"/>
    </row>
    <row r="1932" spans="28:28" x14ac:dyDescent="0.6">
      <c r="AB1932" s="9"/>
    </row>
    <row r="1933" spans="28:28" x14ac:dyDescent="0.6">
      <c r="AB1933" s="9"/>
    </row>
    <row r="1934" spans="28:28" x14ac:dyDescent="0.6">
      <c r="AB1934" s="9"/>
    </row>
    <row r="1935" spans="28:28" x14ac:dyDescent="0.6">
      <c r="AB1935" s="9"/>
    </row>
    <row r="1936" spans="28:28" x14ac:dyDescent="0.6">
      <c r="AB1936" s="9"/>
    </row>
    <row r="1937" spans="28:28" x14ac:dyDescent="0.6">
      <c r="AB1937" s="9"/>
    </row>
    <row r="1938" spans="28:28" x14ac:dyDescent="0.6">
      <c r="AB1938" s="9"/>
    </row>
    <row r="1939" spans="28:28" x14ac:dyDescent="0.6">
      <c r="AB1939" s="9"/>
    </row>
    <row r="1940" spans="28:28" x14ac:dyDescent="0.6">
      <c r="AB1940" s="9"/>
    </row>
    <row r="1941" spans="28:28" x14ac:dyDescent="0.6">
      <c r="AB1941" s="9"/>
    </row>
    <row r="1942" spans="28:28" x14ac:dyDescent="0.6">
      <c r="AB1942" s="9"/>
    </row>
    <row r="1943" spans="28:28" x14ac:dyDescent="0.6">
      <c r="AB1943" s="9"/>
    </row>
    <row r="1944" spans="28:28" x14ac:dyDescent="0.6">
      <c r="AB1944" s="9"/>
    </row>
    <row r="1945" spans="28:28" x14ac:dyDescent="0.6">
      <c r="AB1945" s="9"/>
    </row>
    <row r="1946" spans="28:28" x14ac:dyDescent="0.6">
      <c r="AB1946" s="9"/>
    </row>
    <row r="1947" spans="28:28" x14ac:dyDescent="0.6">
      <c r="AB1947" s="9"/>
    </row>
    <row r="1948" spans="28:28" x14ac:dyDescent="0.6">
      <c r="AB1948" s="9"/>
    </row>
    <row r="1949" spans="28:28" x14ac:dyDescent="0.6">
      <c r="AB1949" s="9"/>
    </row>
    <row r="1950" spans="28:28" x14ac:dyDescent="0.6">
      <c r="AB1950" s="9"/>
    </row>
    <row r="1951" spans="28:28" x14ac:dyDescent="0.6">
      <c r="AB1951" s="9"/>
    </row>
    <row r="1952" spans="28:28" x14ac:dyDescent="0.6">
      <c r="AB1952" s="9"/>
    </row>
    <row r="1953" spans="28:28" x14ac:dyDescent="0.6">
      <c r="AB1953" s="9"/>
    </row>
    <row r="1954" spans="28:28" x14ac:dyDescent="0.6">
      <c r="AB1954" s="9"/>
    </row>
    <row r="1955" spans="28:28" x14ac:dyDescent="0.6">
      <c r="AB1955" s="9"/>
    </row>
    <row r="1956" spans="28:28" x14ac:dyDescent="0.6">
      <c r="AB1956" s="9"/>
    </row>
    <row r="1957" spans="28:28" x14ac:dyDescent="0.6">
      <c r="AB1957" s="9"/>
    </row>
    <row r="1958" spans="28:28" x14ac:dyDescent="0.6">
      <c r="AB1958" s="9"/>
    </row>
    <row r="1959" spans="28:28" x14ac:dyDescent="0.6">
      <c r="AB1959" s="9"/>
    </row>
    <row r="1960" spans="28:28" x14ac:dyDescent="0.6">
      <c r="AB1960" s="9"/>
    </row>
    <row r="1961" spans="28:28" x14ac:dyDescent="0.6">
      <c r="AB1961" s="9"/>
    </row>
    <row r="1962" spans="28:28" x14ac:dyDescent="0.6">
      <c r="AB1962" s="9"/>
    </row>
    <row r="1963" spans="28:28" x14ac:dyDescent="0.6">
      <c r="AB1963" s="9"/>
    </row>
    <row r="1964" spans="28:28" x14ac:dyDescent="0.6">
      <c r="AB1964" s="9"/>
    </row>
    <row r="1965" spans="28:28" x14ac:dyDescent="0.6">
      <c r="AB1965" s="9"/>
    </row>
    <row r="1966" spans="28:28" x14ac:dyDescent="0.6">
      <c r="AB1966" s="9"/>
    </row>
    <row r="1967" spans="28:28" x14ac:dyDescent="0.6">
      <c r="AB1967" s="9"/>
    </row>
    <row r="1968" spans="28:28" x14ac:dyDescent="0.6">
      <c r="AB1968" s="9"/>
    </row>
    <row r="1969" spans="28:28" x14ac:dyDescent="0.6">
      <c r="AB1969" s="9"/>
    </row>
    <row r="1970" spans="28:28" x14ac:dyDescent="0.6">
      <c r="AB1970" s="9"/>
    </row>
    <row r="1971" spans="28:28" x14ac:dyDescent="0.6">
      <c r="AB1971" s="9"/>
    </row>
    <row r="1972" spans="28:28" x14ac:dyDescent="0.6">
      <c r="AB1972" s="9"/>
    </row>
    <row r="1973" spans="28:28" x14ac:dyDescent="0.6">
      <c r="AB1973" s="9"/>
    </row>
    <row r="1974" spans="28:28" x14ac:dyDescent="0.6">
      <c r="AB1974" s="9"/>
    </row>
    <row r="1975" spans="28:28" x14ac:dyDescent="0.6">
      <c r="AB1975" s="9"/>
    </row>
    <row r="1976" spans="28:28" x14ac:dyDescent="0.6">
      <c r="AB1976" s="9"/>
    </row>
    <row r="1977" spans="28:28" x14ac:dyDescent="0.6">
      <c r="AB1977" s="9"/>
    </row>
    <row r="1978" spans="28:28" x14ac:dyDescent="0.6">
      <c r="AB1978" s="9"/>
    </row>
    <row r="1979" spans="28:28" x14ac:dyDescent="0.6">
      <c r="AB1979" s="9"/>
    </row>
    <row r="1980" spans="28:28" x14ac:dyDescent="0.6">
      <c r="AB1980" s="9"/>
    </row>
    <row r="1981" spans="28:28" x14ac:dyDescent="0.6">
      <c r="AB1981" s="9"/>
    </row>
    <row r="1982" spans="28:28" x14ac:dyDescent="0.6">
      <c r="AB1982" s="9"/>
    </row>
    <row r="1983" spans="28:28" x14ac:dyDescent="0.6">
      <c r="AB1983" s="9"/>
    </row>
    <row r="1984" spans="28:28" x14ac:dyDescent="0.6">
      <c r="AB1984" s="9"/>
    </row>
    <row r="1985" spans="28:28" x14ac:dyDescent="0.6">
      <c r="AB1985" s="9"/>
    </row>
    <row r="1986" spans="28:28" x14ac:dyDescent="0.6">
      <c r="AB1986" s="9"/>
    </row>
    <row r="1987" spans="28:28" x14ac:dyDescent="0.6">
      <c r="AB1987" s="9"/>
    </row>
    <row r="1988" spans="28:28" x14ac:dyDescent="0.6">
      <c r="AB1988" s="9"/>
    </row>
    <row r="1989" spans="28:28" x14ac:dyDescent="0.6">
      <c r="AB1989" s="9"/>
    </row>
    <row r="1990" spans="28:28" x14ac:dyDescent="0.6">
      <c r="AB1990" s="9"/>
    </row>
    <row r="1991" spans="28:28" x14ac:dyDescent="0.6">
      <c r="AB1991" s="9"/>
    </row>
    <row r="1992" spans="28:28" x14ac:dyDescent="0.6">
      <c r="AB1992" s="9"/>
    </row>
    <row r="1993" spans="28:28" x14ac:dyDescent="0.6">
      <c r="AB1993" s="9"/>
    </row>
    <row r="1994" spans="28:28" x14ac:dyDescent="0.6">
      <c r="AB1994" s="9"/>
    </row>
    <row r="1995" spans="28:28" x14ac:dyDescent="0.6">
      <c r="AB1995" s="9"/>
    </row>
    <row r="1996" spans="28:28" x14ac:dyDescent="0.6">
      <c r="AB1996" s="9"/>
    </row>
    <row r="1997" spans="28:28" x14ac:dyDescent="0.6">
      <c r="AB1997" s="9"/>
    </row>
    <row r="1998" spans="28:28" x14ac:dyDescent="0.6">
      <c r="AB1998" s="9"/>
    </row>
    <row r="1999" spans="28:28" x14ac:dyDescent="0.6">
      <c r="AB1999" s="9"/>
    </row>
    <row r="2000" spans="28:28" x14ac:dyDescent="0.6">
      <c r="AB2000" s="9"/>
    </row>
    <row r="2001" spans="28:28" x14ac:dyDescent="0.6">
      <c r="AB2001" s="9"/>
    </row>
    <row r="2002" spans="28:28" x14ac:dyDescent="0.6">
      <c r="AB2002" s="9"/>
    </row>
    <row r="2003" spans="28:28" x14ac:dyDescent="0.6">
      <c r="AB2003" s="9"/>
    </row>
    <row r="2004" spans="28:28" x14ac:dyDescent="0.6">
      <c r="AB2004" s="9"/>
    </row>
    <row r="2005" spans="28:28" x14ac:dyDescent="0.6">
      <c r="AB2005" s="9"/>
    </row>
    <row r="2006" spans="28:28" x14ac:dyDescent="0.6">
      <c r="AB2006" s="9"/>
    </row>
    <row r="2007" spans="28:28" x14ac:dyDescent="0.6">
      <c r="AB2007" s="9"/>
    </row>
    <row r="2008" spans="28:28" x14ac:dyDescent="0.6">
      <c r="AB2008" s="9"/>
    </row>
    <row r="2009" spans="28:28" x14ac:dyDescent="0.6">
      <c r="AB2009" s="9"/>
    </row>
    <row r="2010" spans="28:28" x14ac:dyDescent="0.6">
      <c r="AB2010" s="9"/>
    </row>
    <row r="2011" spans="28:28" x14ac:dyDescent="0.6">
      <c r="AB2011" s="9"/>
    </row>
    <row r="2012" spans="28:28" x14ac:dyDescent="0.6">
      <c r="AB2012" s="9"/>
    </row>
    <row r="2013" spans="28:28" x14ac:dyDescent="0.6">
      <c r="AB2013" s="9"/>
    </row>
    <row r="2014" spans="28:28" x14ac:dyDescent="0.6">
      <c r="AB2014" s="9"/>
    </row>
    <row r="2015" spans="28:28" x14ac:dyDescent="0.6">
      <c r="AB2015" s="9"/>
    </row>
    <row r="2016" spans="28:28" x14ac:dyDescent="0.6">
      <c r="AB2016" s="9"/>
    </row>
    <row r="2017" spans="28:28" x14ac:dyDescent="0.6">
      <c r="AB2017" s="9"/>
    </row>
    <row r="2018" spans="28:28" x14ac:dyDescent="0.6">
      <c r="AB2018" s="9"/>
    </row>
    <row r="2019" spans="28:28" x14ac:dyDescent="0.6">
      <c r="AB2019" s="9"/>
    </row>
    <row r="2020" spans="28:28" x14ac:dyDescent="0.6">
      <c r="AB2020" s="9"/>
    </row>
    <row r="2021" spans="28:28" x14ac:dyDescent="0.6">
      <c r="AB2021" s="9"/>
    </row>
    <row r="2022" spans="28:28" x14ac:dyDescent="0.6">
      <c r="AB2022" s="9"/>
    </row>
    <row r="2023" spans="28:28" x14ac:dyDescent="0.6">
      <c r="AB2023" s="9"/>
    </row>
    <row r="2024" spans="28:28" x14ac:dyDescent="0.6">
      <c r="AB2024" s="9"/>
    </row>
    <row r="2025" spans="28:28" x14ac:dyDescent="0.6">
      <c r="AB2025" s="9"/>
    </row>
    <row r="2026" spans="28:28" x14ac:dyDescent="0.6">
      <c r="AB2026" s="9"/>
    </row>
    <row r="2027" spans="28:28" x14ac:dyDescent="0.6">
      <c r="AB2027" s="9"/>
    </row>
    <row r="2028" spans="28:28" x14ac:dyDescent="0.6">
      <c r="AB2028" s="9"/>
    </row>
    <row r="2029" spans="28:28" x14ac:dyDescent="0.6">
      <c r="AB2029" s="9"/>
    </row>
    <row r="2030" spans="28:28" x14ac:dyDescent="0.6">
      <c r="AB2030" s="9"/>
    </row>
    <row r="2031" spans="28:28" x14ac:dyDescent="0.6">
      <c r="AB2031" s="9"/>
    </row>
    <row r="2032" spans="28:28" x14ac:dyDescent="0.6">
      <c r="AB2032" s="9"/>
    </row>
    <row r="2033" spans="28:28" x14ac:dyDescent="0.6">
      <c r="AB2033" s="9"/>
    </row>
    <row r="2034" spans="28:28" x14ac:dyDescent="0.6">
      <c r="AB2034" s="9"/>
    </row>
    <row r="2035" spans="28:28" x14ac:dyDescent="0.6">
      <c r="AB2035" s="9"/>
    </row>
    <row r="2036" spans="28:28" x14ac:dyDescent="0.6">
      <c r="AB2036" s="9"/>
    </row>
    <row r="2037" spans="28:28" x14ac:dyDescent="0.6">
      <c r="AB2037" s="9"/>
    </row>
    <row r="2038" spans="28:28" x14ac:dyDescent="0.6">
      <c r="AB2038" s="9"/>
    </row>
    <row r="2039" spans="28:28" x14ac:dyDescent="0.6">
      <c r="AB2039" s="9"/>
    </row>
    <row r="2040" spans="28:28" x14ac:dyDescent="0.6">
      <c r="AB2040" s="9"/>
    </row>
    <row r="2041" spans="28:28" x14ac:dyDescent="0.6">
      <c r="AB2041" s="9"/>
    </row>
    <row r="2042" spans="28:28" x14ac:dyDescent="0.6">
      <c r="AB2042" s="9"/>
    </row>
    <row r="2043" spans="28:28" x14ac:dyDescent="0.6">
      <c r="AB2043" s="9"/>
    </row>
    <row r="2044" spans="28:28" x14ac:dyDescent="0.6">
      <c r="AB2044" s="9"/>
    </row>
    <row r="2045" spans="28:28" x14ac:dyDescent="0.6">
      <c r="AB2045" s="9"/>
    </row>
    <row r="2046" spans="28:28" x14ac:dyDescent="0.6">
      <c r="AB2046" s="9"/>
    </row>
    <row r="2047" spans="28:28" x14ac:dyDescent="0.6">
      <c r="AB2047" s="9"/>
    </row>
    <row r="2048" spans="28:28" x14ac:dyDescent="0.6">
      <c r="AB2048" s="9"/>
    </row>
    <row r="2049" spans="28:28" x14ac:dyDescent="0.6">
      <c r="AB2049" s="9"/>
    </row>
    <row r="2050" spans="28:28" x14ac:dyDescent="0.6">
      <c r="AB2050" s="9"/>
    </row>
    <row r="2051" spans="28:28" x14ac:dyDescent="0.6">
      <c r="AB2051" s="9"/>
    </row>
    <row r="2052" spans="28:28" x14ac:dyDescent="0.6">
      <c r="AB2052" s="9"/>
    </row>
    <row r="2053" spans="28:28" x14ac:dyDescent="0.6">
      <c r="AB2053" s="9"/>
    </row>
    <row r="2054" spans="28:28" x14ac:dyDescent="0.6">
      <c r="AB2054" s="9"/>
    </row>
    <row r="2055" spans="28:28" x14ac:dyDescent="0.6">
      <c r="AB2055" s="9"/>
    </row>
    <row r="2056" spans="28:28" x14ac:dyDescent="0.6">
      <c r="AB2056" s="9"/>
    </row>
    <row r="2057" spans="28:28" x14ac:dyDescent="0.6">
      <c r="AB2057" s="9"/>
    </row>
    <row r="2058" spans="28:28" x14ac:dyDescent="0.6">
      <c r="AB2058" s="9"/>
    </row>
    <row r="2059" spans="28:28" x14ac:dyDescent="0.6">
      <c r="AB2059" s="9"/>
    </row>
    <row r="2060" spans="28:28" x14ac:dyDescent="0.6">
      <c r="AB2060" s="9"/>
    </row>
    <row r="2061" spans="28:28" x14ac:dyDescent="0.6">
      <c r="AB2061" s="9"/>
    </row>
    <row r="2062" spans="28:28" x14ac:dyDescent="0.6">
      <c r="AB2062" s="9"/>
    </row>
    <row r="2063" spans="28:28" x14ac:dyDescent="0.6">
      <c r="AB2063" s="9"/>
    </row>
    <row r="2064" spans="28:28" x14ac:dyDescent="0.6">
      <c r="AB2064" s="9"/>
    </row>
    <row r="2065" spans="28:28" x14ac:dyDescent="0.6">
      <c r="AB2065" s="9"/>
    </row>
    <row r="2066" spans="28:28" x14ac:dyDescent="0.6">
      <c r="AB2066" s="9"/>
    </row>
    <row r="2067" spans="28:28" x14ac:dyDescent="0.6">
      <c r="AB2067" s="9"/>
    </row>
    <row r="2068" spans="28:28" x14ac:dyDescent="0.6">
      <c r="AB2068" s="9"/>
    </row>
    <row r="2069" spans="28:28" x14ac:dyDescent="0.6">
      <c r="AB2069" s="9"/>
    </row>
    <row r="2070" spans="28:28" x14ac:dyDescent="0.6">
      <c r="AB2070" s="9"/>
    </row>
    <row r="2071" spans="28:28" x14ac:dyDescent="0.6">
      <c r="AB2071" s="9"/>
    </row>
    <row r="2072" spans="28:28" x14ac:dyDescent="0.6">
      <c r="AB2072" s="9"/>
    </row>
    <row r="2073" spans="28:28" x14ac:dyDescent="0.6">
      <c r="AB2073" s="9"/>
    </row>
    <row r="2074" spans="28:28" x14ac:dyDescent="0.6">
      <c r="AB2074" s="9"/>
    </row>
    <row r="2075" spans="28:28" x14ac:dyDescent="0.6">
      <c r="AB2075" s="9"/>
    </row>
    <row r="2076" spans="28:28" x14ac:dyDescent="0.6">
      <c r="AB2076" s="9"/>
    </row>
    <row r="2077" spans="28:28" x14ac:dyDescent="0.6">
      <c r="AB2077" s="9"/>
    </row>
    <row r="2078" spans="28:28" x14ac:dyDescent="0.6">
      <c r="AB2078" s="9"/>
    </row>
    <row r="2079" spans="28:28" x14ac:dyDescent="0.6">
      <c r="AB2079" s="9"/>
    </row>
    <row r="2080" spans="28:28" x14ac:dyDescent="0.6">
      <c r="AB2080" s="9"/>
    </row>
    <row r="2081" spans="28:28" x14ac:dyDescent="0.6">
      <c r="AB2081" s="9"/>
    </row>
    <row r="2082" spans="28:28" x14ac:dyDescent="0.6">
      <c r="AB2082" s="9"/>
    </row>
    <row r="2083" spans="28:28" x14ac:dyDescent="0.6">
      <c r="AB2083" s="9"/>
    </row>
    <row r="2084" spans="28:28" x14ac:dyDescent="0.6">
      <c r="AB2084" s="9"/>
    </row>
    <row r="2085" spans="28:28" x14ac:dyDescent="0.6">
      <c r="AB2085" s="9"/>
    </row>
    <row r="2086" spans="28:28" x14ac:dyDescent="0.6">
      <c r="AB2086" s="9"/>
    </row>
    <row r="2087" spans="28:28" x14ac:dyDescent="0.6">
      <c r="AB2087" s="9"/>
    </row>
    <row r="2088" spans="28:28" x14ac:dyDescent="0.6">
      <c r="AB2088" s="9"/>
    </row>
    <row r="2089" spans="28:28" x14ac:dyDescent="0.6">
      <c r="AB2089" s="9"/>
    </row>
    <row r="2090" spans="28:28" x14ac:dyDescent="0.6">
      <c r="AB2090" s="9"/>
    </row>
    <row r="2091" spans="28:28" x14ac:dyDescent="0.6">
      <c r="AB2091" s="9"/>
    </row>
    <row r="2092" spans="28:28" x14ac:dyDescent="0.6">
      <c r="AB2092" s="9"/>
    </row>
    <row r="2093" spans="28:28" x14ac:dyDescent="0.6">
      <c r="AB2093" s="9"/>
    </row>
    <row r="2094" spans="28:28" x14ac:dyDescent="0.6">
      <c r="AB2094" s="9"/>
    </row>
    <row r="2095" spans="28:28" x14ac:dyDescent="0.6">
      <c r="AB2095" s="9"/>
    </row>
    <row r="2096" spans="28:28" x14ac:dyDescent="0.6">
      <c r="AB2096" s="9"/>
    </row>
    <row r="2097" spans="28:28" x14ac:dyDescent="0.6">
      <c r="AB2097" s="9"/>
    </row>
    <row r="2098" spans="28:28" x14ac:dyDescent="0.6">
      <c r="AB2098" s="9"/>
    </row>
    <row r="2099" spans="28:28" x14ac:dyDescent="0.6">
      <c r="AB2099" s="9"/>
    </row>
    <row r="2100" spans="28:28" x14ac:dyDescent="0.6">
      <c r="AB2100" s="9"/>
    </row>
    <row r="2101" spans="28:28" x14ac:dyDescent="0.6">
      <c r="AB2101" s="9"/>
    </row>
    <row r="2102" spans="28:28" x14ac:dyDescent="0.6">
      <c r="AB2102" s="9"/>
    </row>
    <row r="2103" spans="28:28" x14ac:dyDescent="0.6">
      <c r="AB2103" s="9"/>
    </row>
    <row r="2104" spans="28:28" x14ac:dyDescent="0.6">
      <c r="AB2104" s="9"/>
    </row>
    <row r="2105" spans="28:28" x14ac:dyDescent="0.6">
      <c r="AB2105" s="9"/>
    </row>
    <row r="2106" spans="28:28" x14ac:dyDescent="0.6">
      <c r="AB2106" s="9"/>
    </row>
    <row r="2107" spans="28:28" x14ac:dyDescent="0.6">
      <c r="AB2107" s="9"/>
    </row>
    <row r="2108" spans="28:28" x14ac:dyDescent="0.6">
      <c r="AB2108" s="9"/>
    </row>
    <row r="2109" spans="28:28" x14ac:dyDescent="0.6">
      <c r="AB2109" s="9"/>
    </row>
    <row r="2110" spans="28:28" x14ac:dyDescent="0.6">
      <c r="AB2110" s="9"/>
    </row>
    <row r="2111" spans="28:28" x14ac:dyDescent="0.6">
      <c r="AB2111" s="9"/>
    </row>
    <row r="2112" spans="28:28" x14ac:dyDescent="0.6">
      <c r="AB2112" s="9"/>
    </row>
    <row r="2113" spans="28:28" x14ac:dyDescent="0.6">
      <c r="AB2113" s="9"/>
    </row>
    <row r="2114" spans="28:28" x14ac:dyDescent="0.6">
      <c r="AB2114" s="9"/>
    </row>
    <row r="2115" spans="28:28" x14ac:dyDescent="0.6">
      <c r="AB2115" s="9"/>
    </row>
    <row r="2116" spans="28:28" x14ac:dyDescent="0.6">
      <c r="AB2116" s="9"/>
    </row>
    <row r="2117" spans="28:28" x14ac:dyDescent="0.6">
      <c r="AB2117" s="9"/>
    </row>
    <row r="2118" spans="28:28" x14ac:dyDescent="0.6">
      <c r="AB2118" s="9"/>
    </row>
    <row r="2119" spans="28:28" x14ac:dyDescent="0.6">
      <c r="AB2119" s="9"/>
    </row>
    <row r="2120" spans="28:28" x14ac:dyDescent="0.6">
      <c r="AB2120" s="9"/>
    </row>
    <row r="2121" spans="28:28" x14ac:dyDescent="0.6">
      <c r="AB2121" s="9"/>
    </row>
    <row r="2122" spans="28:28" x14ac:dyDescent="0.6">
      <c r="AB2122" s="9"/>
    </row>
    <row r="2123" spans="28:28" x14ac:dyDescent="0.6">
      <c r="AB2123" s="9"/>
    </row>
    <row r="2124" spans="28:28" x14ac:dyDescent="0.6">
      <c r="AB2124" s="9"/>
    </row>
    <row r="2125" spans="28:28" x14ac:dyDescent="0.6">
      <c r="AB2125" s="9"/>
    </row>
    <row r="2126" spans="28:28" x14ac:dyDescent="0.6">
      <c r="AB2126" s="9"/>
    </row>
    <row r="2127" spans="28:28" x14ac:dyDescent="0.6">
      <c r="AB2127" s="9"/>
    </row>
    <row r="2128" spans="28:28" x14ac:dyDescent="0.6">
      <c r="AB2128" s="9"/>
    </row>
    <row r="2129" spans="28:28" x14ac:dyDescent="0.6">
      <c r="AB2129" s="9"/>
    </row>
    <row r="2130" spans="28:28" x14ac:dyDescent="0.6">
      <c r="AB2130" s="9"/>
    </row>
    <row r="2131" spans="28:28" x14ac:dyDescent="0.6">
      <c r="AB2131" s="9"/>
    </row>
    <row r="2132" spans="28:28" x14ac:dyDescent="0.6">
      <c r="AB2132" s="9"/>
    </row>
    <row r="2133" spans="28:28" x14ac:dyDescent="0.6">
      <c r="AB2133" s="9"/>
    </row>
    <row r="2134" spans="28:28" x14ac:dyDescent="0.6">
      <c r="AB2134" s="9"/>
    </row>
    <row r="2135" spans="28:28" x14ac:dyDescent="0.6">
      <c r="AB2135" s="9"/>
    </row>
    <row r="2136" spans="28:28" x14ac:dyDescent="0.6">
      <c r="AB2136" s="9"/>
    </row>
    <row r="2137" spans="28:28" x14ac:dyDescent="0.6">
      <c r="AB2137" s="9"/>
    </row>
    <row r="2138" spans="28:28" x14ac:dyDescent="0.6">
      <c r="AB2138" s="9"/>
    </row>
    <row r="2139" spans="28:28" x14ac:dyDescent="0.6">
      <c r="AB2139" s="9"/>
    </row>
    <row r="2140" spans="28:28" x14ac:dyDescent="0.6">
      <c r="AB2140" s="9"/>
    </row>
    <row r="2141" spans="28:28" x14ac:dyDescent="0.6">
      <c r="AB2141" s="9"/>
    </row>
    <row r="2142" spans="28:28" x14ac:dyDescent="0.6">
      <c r="AB2142" s="9"/>
    </row>
    <row r="2143" spans="28:28" x14ac:dyDescent="0.6">
      <c r="AB2143" s="9"/>
    </row>
    <row r="2144" spans="28:28" x14ac:dyDescent="0.6">
      <c r="AB2144" s="9"/>
    </row>
    <row r="2145" spans="28:28" x14ac:dyDescent="0.6">
      <c r="AB2145" s="9"/>
    </row>
    <row r="2146" spans="28:28" x14ac:dyDescent="0.6">
      <c r="AB2146" s="9"/>
    </row>
    <row r="2147" spans="28:28" x14ac:dyDescent="0.6">
      <c r="AB2147" s="9"/>
    </row>
    <row r="2148" spans="28:28" x14ac:dyDescent="0.6">
      <c r="AB2148" s="9"/>
    </row>
    <row r="2149" spans="28:28" x14ac:dyDescent="0.6">
      <c r="AB2149" s="9"/>
    </row>
    <row r="2150" spans="28:28" x14ac:dyDescent="0.6">
      <c r="AB2150" s="9"/>
    </row>
    <row r="2151" spans="28:28" x14ac:dyDescent="0.6">
      <c r="AB2151" s="9"/>
    </row>
    <row r="2152" spans="28:28" x14ac:dyDescent="0.6">
      <c r="AB2152" s="9"/>
    </row>
    <row r="2153" spans="28:28" x14ac:dyDescent="0.6">
      <c r="AB2153" s="9"/>
    </row>
    <row r="2154" spans="28:28" x14ac:dyDescent="0.6">
      <c r="AB2154" s="9"/>
    </row>
    <row r="2155" spans="28:28" x14ac:dyDescent="0.6">
      <c r="AB2155" s="9"/>
    </row>
    <row r="2156" spans="28:28" x14ac:dyDescent="0.6">
      <c r="AB2156" s="9"/>
    </row>
    <row r="2157" spans="28:28" x14ac:dyDescent="0.6">
      <c r="AB2157" s="9"/>
    </row>
    <row r="2158" spans="28:28" x14ac:dyDescent="0.6">
      <c r="AB2158" s="9"/>
    </row>
    <row r="2159" spans="28:28" x14ac:dyDescent="0.6">
      <c r="AB2159" s="9"/>
    </row>
    <row r="2160" spans="28:28" x14ac:dyDescent="0.6">
      <c r="AB2160" s="9"/>
    </row>
    <row r="2161" spans="28:28" x14ac:dyDescent="0.6">
      <c r="AB2161" s="9"/>
    </row>
    <row r="2162" spans="28:28" x14ac:dyDescent="0.6">
      <c r="AB2162" s="9"/>
    </row>
    <row r="2163" spans="28:28" x14ac:dyDescent="0.6">
      <c r="AB2163" s="9"/>
    </row>
    <row r="2164" spans="28:28" x14ac:dyDescent="0.6">
      <c r="AB2164" s="9"/>
    </row>
    <row r="2165" spans="28:28" x14ac:dyDescent="0.6">
      <c r="AB2165" s="9"/>
    </row>
    <row r="2166" spans="28:28" x14ac:dyDescent="0.6">
      <c r="AB2166" s="9"/>
    </row>
    <row r="2167" spans="28:28" x14ac:dyDescent="0.6">
      <c r="AB2167" s="9"/>
    </row>
    <row r="2168" spans="28:28" x14ac:dyDescent="0.6">
      <c r="AB2168" s="9"/>
    </row>
    <row r="2169" spans="28:28" x14ac:dyDescent="0.6">
      <c r="AB2169" s="9"/>
    </row>
    <row r="2170" spans="28:28" x14ac:dyDescent="0.6">
      <c r="AB2170" s="9"/>
    </row>
    <row r="2171" spans="28:28" x14ac:dyDescent="0.6">
      <c r="AB2171" s="9"/>
    </row>
    <row r="2172" spans="28:28" x14ac:dyDescent="0.6">
      <c r="AB2172" s="9"/>
    </row>
    <row r="2173" spans="28:28" x14ac:dyDescent="0.6">
      <c r="AB2173" s="9"/>
    </row>
    <row r="2174" spans="28:28" x14ac:dyDescent="0.6">
      <c r="AB2174" s="9"/>
    </row>
    <row r="2175" spans="28:28" x14ac:dyDescent="0.6">
      <c r="AB2175" s="9"/>
    </row>
    <row r="2176" spans="28:28" x14ac:dyDescent="0.6">
      <c r="AB2176" s="9"/>
    </row>
    <row r="2177" spans="28:28" x14ac:dyDescent="0.6">
      <c r="AB2177" s="9"/>
    </row>
    <row r="2178" spans="28:28" x14ac:dyDescent="0.6">
      <c r="AB2178" s="9"/>
    </row>
    <row r="2179" spans="28:28" x14ac:dyDescent="0.6">
      <c r="AB2179" s="9"/>
    </row>
    <row r="2180" spans="28:28" x14ac:dyDescent="0.6">
      <c r="AB2180" s="9"/>
    </row>
    <row r="2181" spans="28:28" x14ac:dyDescent="0.6">
      <c r="AB2181" s="9"/>
    </row>
    <row r="2182" spans="28:28" x14ac:dyDescent="0.6">
      <c r="AB2182" s="9"/>
    </row>
    <row r="2183" spans="28:28" x14ac:dyDescent="0.6">
      <c r="AB2183" s="9"/>
    </row>
    <row r="2184" spans="28:28" x14ac:dyDescent="0.6">
      <c r="AB2184" s="9"/>
    </row>
    <row r="2185" spans="28:28" x14ac:dyDescent="0.6">
      <c r="AB2185" s="9"/>
    </row>
    <row r="2186" spans="28:28" x14ac:dyDescent="0.6">
      <c r="AB2186" s="9"/>
    </row>
    <row r="2187" spans="28:28" x14ac:dyDescent="0.6">
      <c r="AB2187" s="9"/>
    </row>
    <row r="2188" spans="28:28" x14ac:dyDescent="0.6">
      <c r="AB2188" s="9"/>
    </row>
    <row r="2189" spans="28:28" x14ac:dyDescent="0.6">
      <c r="AB2189" s="9"/>
    </row>
    <row r="2190" spans="28:28" x14ac:dyDescent="0.6">
      <c r="AB2190" s="9"/>
    </row>
    <row r="2191" spans="28:28" x14ac:dyDescent="0.6">
      <c r="AB2191" s="9"/>
    </row>
    <row r="2192" spans="28:28" x14ac:dyDescent="0.6">
      <c r="AB2192" s="9"/>
    </row>
    <row r="2193" spans="28:28" x14ac:dyDescent="0.6">
      <c r="AB2193" s="9"/>
    </row>
    <row r="2194" spans="28:28" x14ac:dyDescent="0.6">
      <c r="AB2194" s="9"/>
    </row>
    <row r="2195" spans="28:28" x14ac:dyDescent="0.6">
      <c r="AB2195" s="9"/>
    </row>
    <row r="2196" spans="28:28" x14ac:dyDescent="0.6">
      <c r="AB2196" s="9"/>
    </row>
    <row r="2197" spans="28:28" x14ac:dyDescent="0.6">
      <c r="AB2197" s="9"/>
    </row>
    <row r="2198" spans="28:28" x14ac:dyDescent="0.6">
      <c r="AB2198" s="9"/>
    </row>
    <row r="2199" spans="28:28" x14ac:dyDescent="0.6">
      <c r="AB2199" s="9"/>
    </row>
    <row r="2200" spans="28:28" x14ac:dyDescent="0.6">
      <c r="AB2200" s="9"/>
    </row>
    <row r="2201" spans="28:28" x14ac:dyDescent="0.6">
      <c r="AB2201" s="9"/>
    </row>
    <row r="2202" spans="28:28" x14ac:dyDescent="0.6">
      <c r="AB2202" s="9"/>
    </row>
    <row r="2203" spans="28:28" x14ac:dyDescent="0.6">
      <c r="AB2203" s="9"/>
    </row>
    <row r="2204" spans="28:28" x14ac:dyDescent="0.6">
      <c r="AB2204" s="9"/>
    </row>
    <row r="2205" spans="28:28" x14ac:dyDescent="0.6">
      <c r="AB2205" s="9"/>
    </row>
    <row r="2206" spans="28:28" x14ac:dyDescent="0.6">
      <c r="AB2206" s="9"/>
    </row>
    <row r="2207" spans="28:28" x14ac:dyDescent="0.6">
      <c r="AB2207" s="9"/>
    </row>
    <row r="2208" spans="28:28" x14ac:dyDescent="0.6">
      <c r="AB2208" s="9"/>
    </row>
    <row r="2209" spans="28:28" x14ac:dyDescent="0.6">
      <c r="AB2209" s="9"/>
    </row>
    <row r="2210" spans="28:28" x14ac:dyDescent="0.6">
      <c r="AB2210" s="9"/>
    </row>
    <row r="2211" spans="28:28" x14ac:dyDescent="0.6">
      <c r="AB2211" s="9"/>
    </row>
    <row r="2212" spans="28:28" x14ac:dyDescent="0.6">
      <c r="AB2212" s="9"/>
    </row>
    <row r="2213" spans="28:28" x14ac:dyDescent="0.6">
      <c r="AB2213" s="9"/>
    </row>
    <row r="2214" spans="28:28" x14ac:dyDescent="0.6">
      <c r="AB2214" s="9"/>
    </row>
    <row r="2215" spans="28:28" x14ac:dyDescent="0.6">
      <c r="AB2215" s="9"/>
    </row>
    <row r="2216" spans="28:28" x14ac:dyDescent="0.6">
      <c r="AB2216" s="9"/>
    </row>
    <row r="2217" spans="28:28" x14ac:dyDescent="0.6">
      <c r="AB2217" s="9"/>
    </row>
    <row r="2218" spans="28:28" x14ac:dyDescent="0.6">
      <c r="AB2218" s="9"/>
    </row>
    <row r="2219" spans="28:28" x14ac:dyDescent="0.6">
      <c r="AB2219" s="9"/>
    </row>
    <row r="2220" spans="28:28" x14ac:dyDescent="0.6">
      <c r="AB2220" s="9"/>
    </row>
    <row r="2221" spans="28:28" x14ac:dyDescent="0.6">
      <c r="AB2221" s="9"/>
    </row>
    <row r="2222" spans="28:28" x14ac:dyDescent="0.6">
      <c r="AB2222" s="9"/>
    </row>
    <row r="2223" spans="28:28" x14ac:dyDescent="0.6">
      <c r="AB2223" s="9"/>
    </row>
    <row r="2224" spans="28:28" x14ac:dyDescent="0.6">
      <c r="AB2224" s="9"/>
    </row>
    <row r="2225" spans="28:28" x14ac:dyDescent="0.6">
      <c r="AB2225" s="9"/>
    </row>
    <row r="2226" spans="28:28" x14ac:dyDescent="0.6">
      <c r="AB2226" s="9"/>
    </row>
    <row r="2227" spans="28:28" x14ac:dyDescent="0.6">
      <c r="AB2227" s="9"/>
    </row>
    <row r="2228" spans="28:28" x14ac:dyDescent="0.6">
      <c r="AB2228" s="9"/>
    </row>
    <row r="2229" spans="28:28" x14ac:dyDescent="0.6">
      <c r="AB2229" s="9"/>
    </row>
    <row r="2230" spans="28:28" x14ac:dyDescent="0.6">
      <c r="AB2230" s="9"/>
    </row>
    <row r="2231" spans="28:28" x14ac:dyDescent="0.6">
      <c r="AB2231" s="9"/>
    </row>
    <row r="2232" spans="28:28" x14ac:dyDescent="0.6">
      <c r="AB2232" s="9"/>
    </row>
    <row r="2233" spans="28:28" x14ac:dyDescent="0.6">
      <c r="AB2233" s="9"/>
    </row>
    <row r="2234" spans="28:28" x14ac:dyDescent="0.6">
      <c r="AB2234" s="9"/>
    </row>
    <row r="2235" spans="28:28" x14ac:dyDescent="0.6">
      <c r="AB2235" s="9"/>
    </row>
    <row r="2236" spans="28:28" x14ac:dyDescent="0.6">
      <c r="AB2236" s="9"/>
    </row>
    <row r="2237" spans="28:28" x14ac:dyDescent="0.6">
      <c r="AB2237" s="9"/>
    </row>
    <row r="2238" spans="28:28" x14ac:dyDescent="0.6">
      <c r="AB2238" s="9"/>
    </row>
    <row r="2239" spans="28:28" x14ac:dyDescent="0.6">
      <c r="AB2239" s="9"/>
    </row>
    <row r="2240" spans="28:28" x14ac:dyDescent="0.6">
      <c r="AB2240" s="9"/>
    </row>
    <row r="2241" spans="28:28" x14ac:dyDescent="0.6">
      <c r="AB2241" s="9"/>
    </row>
    <row r="2242" spans="28:28" x14ac:dyDescent="0.6">
      <c r="AB2242" s="9"/>
    </row>
    <row r="2243" spans="28:28" x14ac:dyDescent="0.6">
      <c r="AB2243" s="9"/>
    </row>
    <row r="2244" spans="28:28" x14ac:dyDescent="0.6">
      <c r="AB2244" s="9"/>
    </row>
    <row r="2245" spans="28:28" x14ac:dyDescent="0.6">
      <c r="AB2245" s="9"/>
    </row>
    <row r="2246" spans="28:28" x14ac:dyDescent="0.6">
      <c r="AB2246" s="9"/>
    </row>
    <row r="2247" spans="28:28" x14ac:dyDescent="0.6">
      <c r="AB2247" s="9"/>
    </row>
    <row r="2248" spans="28:28" x14ac:dyDescent="0.6">
      <c r="AB2248" s="9"/>
    </row>
    <row r="2249" spans="28:28" x14ac:dyDescent="0.6">
      <c r="AB2249" s="9"/>
    </row>
    <row r="2250" spans="28:28" x14ac:dyDescent="0.6">
      <c r="AB2250" s="9"/>
    </row>
    <row r="2251" spans="28:28" x14ac:dyDescent="0.6">
      <c r="AB2251" s="9"/>
    </row>
    <row r="2252" spans="28:28" x14ac:dyDescent="0.6">
      <c r="AB2252" s="9"/>
    </row>
    <row r="2253" spans="28:28" x14ac:dyDescent="0.6">
      <c r="AB2253" s="9"/>
    </row>
    <row r="2254" spans="28:28" x14ac:dyDescent="0.6">
      <c r="AB2254" s="9"/>
    </row>
    <row r="2255" spans="28:28" x14ac:dyDescent="0.6">
      <c r="AB2255" s="9"/>
    </row>
    <row r="2256" spans="28:28" x14ac:dyDescent="0.6">
      <c r="AB2256" s="9"/>
    </row>
    <row r="2257" spans="28:28" x14ac:dyDescent="0.6">
      <c r="AB2257" s="9"/>
    </row>
    <row r="2258" spans="28:28" x14ac:dyDescent="0.6">
      <c r="AB2258" s="9"/>
    </row>
    <row r="2259" spans="28:28" x14ac:dyDescent="0.6">
      <c r="AB2259" s="9"/>
    </row>
    <row r="2260" spans="28:28" x14ac:dyDescent="0.6">
      <c r="AB2260" s="9"/>
    </row>
    <row r="2261" spans="28:28" x14ac:dyDescent="0.6">
      <c r="AB2261" s="9"/>
    </row>
    <row r="2262" spans="28:28" x14ac:dyDescent="0.6">
      <c r="AB2262" s="9"/>
    </row>
    <row r="2263" spans="28:28" x14ac:dyDescent="0.6">
      <c r="AB2263" s="9"/>
    </row>
    <row r="2264" spans="28:28" x14ac:dyDescent="0.6">
      <c r="AB2264" s="9"/>
    </row>
    <row r="2265" spans="28:28" x14ac:dyDescent="0.6">
      <c r="AB2265" s="9"/>
    </row>
    <row r="2266" spans="28:28" x14ac:dyDescent="0.6">
      <c r="AB2266" s="9"/>
    </row>
    <row r="2267" spans="28:28" x14ac:dyDescent="0.6">
      <c r="AB2267" s="9"/>
    </row>
    <row r="2268" spans="28:28" x14ac:dyDescent="0.6">
      <c r="AB2268" s="9"/>
    </row>
    <row r="2269" spans="28:28" x14ac:dyDescent="0.6">
      <c r="AB2269" s="9"/>
    </row>
    <row r="2270" spans="28:28" x14ac:dyDescent="0.6">
      <c r="AB2270" s="9"/>
    </row>
    <row r="2271" spans="28:28" x14ac:dyDescent="0.6">
      <c r="AB2271" s="9"/>
    </row>
    <row r="2272" spans="28:28" x14ac:dyDescent="0.6">
      <c r="AB2272" s="9"/>
    </row>
    <row r="2273" spans="28:28" x14ac:dyDescent="0.6">
      <c r="AB2273" s="9"/>
    </row>
    <row r="2274" spans="28:28" x14ac:dyDescent="0.6">
      <c r="AB2274" s="9"/>
    </row>
    <row r="2275" spans="28:28" x14ac:dyDescent="0.6">
      <c r="AB2275" s="9"/>
    </row>
    <row r="2276" spans="28:28" x14ac:dyDescent="0.6">
      <c r="AB2276" s="9"/>
    </row>
    <row r="2277" spans="28:28" x14ac:dyDescent="0.6">
      <c r="AB2277" s="9"/>
    </row>
    <row r="2278" spans="28:28" x14ac:dyDescent="0.6">
      <c r="AB2278" s="9"/>
    </row>
    <row r="2279" spans="28:28" x14ac:dyDescent="0.6">
      <c r="AB2279" s="9"/>
    </row>
    <row r="2280" spans="28:28" x14ac:dyDescent="0.6">
      <c r="AB2280" s="9"/>
    </row>
    <row r="2281" spans="28:28" x14ac:dyDescent="0.6">
      <c r="AB2281" s="9"/>
    </row>
    <row r="2282" spans="28:28" x14ac:dyDescent="0.6">
      <c r="AB2282" s="9"/>
    </row>
    <row r="2283" spans="28:28" x14ac:dyDescent="0.6">
      <c r="AB2283" s="9"/>
    </row>
    <row r="2284" spans="28:28" x14ac:dyDescent="0.6">
      <c r="AB2284" s="9"/>
    </row>
    <row r="2285" spans="28:28" x14ac:dyDescent="0.6">
      <c r="AB2285" s="9"/>
    </row>
    <row r="2286" spans="28:28" x14ac:dyDescent="0.6">
      <c r="AB2286" s="9"/>
    </row>
    <row r="2287" spans="28:28" x14ac:dyDescent="0.6">
      <c r="AB2287" s="9"/>
    </row>
    <row r="2288" spans="28:28" x14ac:dyDescent="0.6">
      <c r="AB2288" s="9"/>
    </row>
    <row r="2289" spans="28:28" x14ac:dyDescent="0.6">
      <c r="AB2289" s="9"/>
    </row>
    <row r="2290" spans="28:28" x14ac:dyDescent="0.6">
      <c r="AB2290" s="9"/>
    </row>
    <row r="2291" spans="28:28" x14ac:dyDescent="0.6">
      <c r="AB2291" s="9"/>
    </row>
    <row r="2292" spans="28:28" x14ac:dyDescent="0.6">
      <c r="AB2292" s="9"/>
    </row>
    <row r="2293" spans="28:28" x14ac:dyDescent="0.6">
      <c r="AB2293" s="9"/>
    </row>
    <row r="2294" spans="28:28" x14ac:dyDescent="0.6">
      <c r="AB2294" s="9"/>
    </row>
    <row r="2295" spans="28:28" x14ac:dyDescent="0.6">
      <c r="AB2295" s="9"/>
    </row>
    <row r="2296" spans="28:28" x14ac:dyDescent="0.6">
      <c r="AB2296" s="9"/>
    </row>
    <row r="2297" spans="28:28" x14ac:dyDescent="0.6">
      <c r="AB2297" s="9"/>
    </row>
    <row r="2298" spans="28:28" x14ac:dyDescent="0.6">
      <c r="AB2298" s="9"/>
    </row>
    <row r="2299" spans="28:28" x14ac:dyDescent="0.6">
      <c r="AB2299" s="9"/>
    </row>
    <row r="2300" spans="28:28" x14ac:dyDescent="0.6">
      <c r="AB2300" s="9"/>
    </row>
    <row r="2301" spans="28:28" x14ac:dyDescent="0.6">
      <c r="AB2301" s="9"/>
    </row>
    <row r="2302" spans="28:28" x14ac:dyDescent="0.6">
      <c r="AB2302" s="9"/>
    </row>
    <row r="2303" spans="28:28" x14ac:dyDescent="0.6">
      <c r="AB2303" s="9"/>
    </row>
    <row r="2304" spans="28:28" x14ac:dyDescent="0.6">
      <c r="AB2304" s="9"/>
    </row>
    <row r="2305" spans="28:28" x14ac:dyDescent="0.6">
      <c r="AB2305" s="9"/>
    </row>
    <row r="2306" spans="28:28" x14ac:dyDescent="0.6">
      <c r="AB2306" s="9"/>
    </row>
    <row r="2307" spans="28:28" x14ac:dyDescent="0.6">
      <c r="AB2307" s="9"/>
    </row>
    <row r="2308" spans="28:28" x14ac:dyDescent="0.6">
      <c r="AB2308" s="9"/>
    </row>
    <row r="2309" spans="28:28" x14ac:dyDescent="0.6">
      <c r="AB2309" s="9"/>
    </row>
    <row r="2310" spans="28:28" x14ac:dyDescent="0.6">
      <c r="AB2310" s="9"/>
    </row>
    <row r="2311" spans="28:28" x14ac:dyDescent="0.6">
      <c r="AB2311" s="9"/>
    </row>
    <row r="2312" spans="28:28" x14ac:dyDescent="0.6">
      <c r="AB2312" s="9"/>
    </row>
    <row r="2313" spans="28:28" x14ac:dyDescent="0.6">
      <c r="AB2313" s="9"/>
    </row>
    <row r="2314" spans="28:28" x14ac:dyDescent="0.6">
      <c r="AB2314" s="9"/>
    </row>
    <row r="2315" spans="28:28" x14ac:dyDescent="0.6">
      <c r="AB2315" s="9"/>
    </row>
    <row r="2316" spans="28:28" x14ac:dyDescent="0.6">
      <c r="AB2316" s="9"/>
    </row>
    <row r="2317" spans="28:28" x14ac:dyDescent="0.6">
      <c r="AB2317" s="9"/>
    </row>
    <row r="2318" spans="28:28" x14ac:dyDescent="0.6">
      <c r="AB2318" s="9"/>
    </row>
    <row r="2319" spans="28:28" x14ac:dyDescent="0.6">
      <c r="AB2319" s="9"/>
    </row>
    <row r="2320" spans="28:28" x14ac:dyDescent="0.6">
      <c r="AB2320" s="9"/>
    </row>
    <row r="2321" spans="28:28" x14ac:dyDescent="0.6">
      <c r="AB2321" s="9"/>
    </row>
    <row r="2322" spans="28:28" x14ac:dyDescent="0.6">
      <c r="AB2322" s="9"/>
    </row>
    <row r="2323" spans="28:28" x14ac:dyDescent="0.6">
      <c r="AB2323" s="9"/>
    </row>
    <row r="2324" spans="28:28" x14ac:dyDescent="0.6">
      <c r="AB2324" s="9"/>
    </row>
    <row r="2325" spans="28:28" x14ac:dyDescent="0.6">
      <c r="AB2325" s="9"/>
    </row>
    <row r="2326" spans="28:28" x14ac:dyDescent="0.6">
      <c r="AB2326" s="9"/>
    </row>
    <row r="2327" spans="28:28" x14ac:dyDescent="0.6">
      <c r="AB2327" s="9"/>
    </row>
    <row r="2328" spans="28:28" x14ac:dyDescent="0.6">
      <c r="AB2328" s="9"/>
    </row>
    <row r="2329" spans="28:28" x14ac:dyDescent="0.6">
      <c r="AB2329" s="9"/>
    </row>
    <row r="2330" spans="28:28" x14ac:dyDescent="0.6">
      <c r="AB2330" s="9"/>
    </row>
    <row r="2331" spans="28:28" x14ac:dyDescent="0.6">
      <c r="AB2331" s="9"/>
    </row>
    <row r="2332" spans="28:28" x14ac:dyDescent="0.6">
      <c r="AB2332" s="9"/>
    </row>
    <row r="2333" spans="28:28" x14ac:dyDescent="0.6">
      <c r="AB2333" s="9"/>
    </row>
    <row r="2334" spans="28:28" x14ac:dyDescent="0.6">
      <c r="AB2334" s="9"/>
    </row>
    <row r="2335" spans="28:28" x14ac:dyDescent="0.6">
      <c r="AB2335" s="9"/>
    </row>
    <row r="2336" spans="28:28" x14ac:dyDescent="0.6">
      <c r="AB2336" s="9"/>
    </row>
    <row r="2337" spans="28:28" x14ac:dyDescent="0.6">
      <c r="AB2337" s="9"/>
    </row>
    <row r="2338" spans="28:28" x14ac:dyDescent="0.6">
      <c r="AB2338" s="9"/>
    </row>
    <row r="2339" spans="28:28" x14ac:dyDescent="0.6">
      <c r="AB2339" s="9"/>
    </row>
    <row r="2340" spans="28:28" x14ac:dyDescent="0.6">
      <c r="AB2340" s="9"/>
    </row>
    <row r="2341" spans="28:28" x14ac:dyDescent="0.6">
      <c r="AB2341" s="9"/>
    </row>
    <row r="2342" spans="28:28" x14ac:dyDescent="0.6">
      <c r="AB2342" s="9"/>
    </row>
    <row r="2343" spans="28:28" x14ac:dyDescent="0.6">
      <c r="AB2343" s="9"/>
    </row>
    <row r="2344" spans="28:28" x14ac:dyDescent="0.6">
      <c r="AB2344" s="9"/>
    </row>
  </sheetData>
  <phoneticPr fontId="2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979"/>
  <sheetViews>
    <sheetView zoomScale="70" zoomScaleNormal="70" workbookViewId="0">
      <selection activeCell="K11" sqref="K11"/>
    </sheetView>
  </sheetViews>
  <sheetFormatPr defaultRowHeight="16.899999999999999" x14ac:dyDescent="0.6"/>
  <cols>
    <col min="10" max="10" width="16.5" bestFit="1" customWidth="1"/>
    <col min="11" max="15" width="16.5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100</v>
      </c>
      <c r="AA1" s="1" t="s">
        <v>99</v>
      </c>
      <c r="AB1" s="1" t="s">
        <v>49</v>
      </c>
      <c r="AC1" s="1" t="s">
        <v>50</v>
      </c>
      <c r="AD1" s="20" t="s">
        <v>96</v>
      </c>
    </row>
    <row r="2" spans="1:30" x14ac:dyDescent="0.6">
      <c r="A2">
        <v>2018</v>
      </c>
      <c r="B2">
        <v>1</v>
      </c>
      <c r="C2">
        <v>1</v>
      </c>
      <c r="D2">
        <f>WEEKDAY(DATE(A2,B2,C2), 2)</f>
        <v>1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83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3564.5</v>
      </c>
      <c r="M2" s="12">
        <f t="shared" ref="M2:M65" si="2">L2*0.17</f>
        <v>605.96500000000003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4264.5</v>
      </c>
      <c r="O2" s="12">
        <f t="shared" ref="O2:O65" si="3">N2*0.17</f>
        <v>724.96500000000003</v>
      </c>
      <c r="P2">
        <v>35645</v>
      </c>
      <c r="Q2">
        <v>42645</v>
      </c>
      <c r="R2">
        <v>0.9007798667606951</v>
      </c>
      <c r="S2">
        <v>9.922013323930487E-2</v>
      </c>
      <c r="T2">
        <v>0.55053722364778768</v>
      </c>
      <c r="U2">
        <v>0.44946277635221232</v>
      </c>
      <c r="V2">
        <v>5.9909248690656128E-2</v>
      </c>
      <c r="W2">
        <v>1269</v>
      </c>
      <c r="X2">
        <f>W2 - 1538</f>
        <v>-269</v>
      </c>
      <c r="Y2">
        <v>1999</v>
      </c>
      <c r="Z2">
        <v>1240.1180710659401</v>
      </c>
      <c r="AA2">
        <v>1269</v>
      </c>
      <c r="AB2" s="9">
        <v>6.4</v>
      </c>
      <c r="AC2">
        <v>0</v>
      </c>
      <c r="AD2">
        <f>AB2*AC2</f>
        <v>0</v>
      </c>
    </row>
    <row r="3" spans="1:30" x14ac:dyDescent="0.6">
      <c r="A3">
        <v>2018</v>
      </c>
      <c r="B3">
        <v>1</v>
      </c>
      <c r="C3">
        <v>2</v>
      </c>
      <c r="D3">
        <f t="shared" ref="D3:D66" si="4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6058.95</v>
      </c>
      <c r="M3" s="13">
        <f t="shared" si="2"/>
        <v>1030.0215000000001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6274.65</v>
      </c>
      <c r="O3" s="13">
        <f t="shared" si="3"/>
        <v>1066.6904999999999</v>
      </c>
      <c r="P3">
        <v>40393</v>
      </c>
      <c r="Q3">
        <v>41831</v>
      </c>
      <c r="R3">
        <v>0.89240083838166673</v>
      </c>
      <c r="S3">
        <v>0.1075991616183332</v>
      </c>
      <c r="T3">
        <v>0.56572301126380831</v>
      </c>
      <c r="U3">
        <v>0.43427698873619169</v>
      </c>
      <c r="V3">
        <v>5.9099150272349243E-2</v>
      </c>
      <c r="W3">
        <v>868</v>
      </c>
      <c r="X3">
        <f t="shared" ref="X3:X66" si="5">W3-W2</f>
        <v>-401</v>
      </c>
      <c r="Y3">
        <v>1999</v>
      </c>
      <c r="Z3">
        <v>1264.0716871029761</v>
      </c>
      <c r="AA3">
        <v>868</v>
      </c>
      <c r="AB3" s="9">
        <v>7</v>
      </c>
      <c r="AC3">
        <v>0</v>
      </c>
      <c r="AD3">
        <f t="shared" ref="AD3:AD66" si="6">AB3*AC3</f>
        <v>0</v>
      </c>
    </row>
    <row r="4" spans="1:30" x14ac:dyDescent="0.6">
      <c r="A4">
        <v>2018</v>
      </c>
      <c r="B4">
        <v>1</v>
      </c>
      <c r="C4">
        <v>3</v>
      </c>
      <c r="D4">
        <f t="shared" si="4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5788.05</v>
      </c>
      <c r="M4" s="13">
        <f t="shared" si="2"/>
        <v>983.96850000000006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6029.7</v>
      </c>
      <c r="O4" s="13">
        <f t="shared" si="3"/>
        <v>1025.049</v>
      </c>
      <c r="P4">
        <v>38587</v>
      </c>
      <c r="Q4">
        <v>40198</v>
      </c>
      <c r="R4">
        <v>0.90865225637848812</v>
      </c>
      <c r="S4">
        <v>9.1347743621511851E-2</v>
      </c>
      <c r="T4">
        <v>0.52022520441842568</v>
      </c>
      <c r="U4">
        <v>0.47977479558157432</v>
      </c>
      <c r="V4">
        <v>0.132567329796277</v>
      </c>
      <c r="W4">
        <v>984</v>
      </c>
      <c r="X4">
        <f t="shared" si="5"/>
        <v>116</v>
      </c>
      <c r="Y4">
        <v>1999</v>
      </c>
      <c r="Z4">
        <v>1237.2150274740279</v>
      </c>
      <c r="AA4">
        <v>984</v>
      </c>
      <c r="AB4" s="9">
        <v>5</v>
      </c>
      <c r="AC4">
        <v>0</v>
      </c>
      <c r="AD4">
        <f t="shared" si="6"/>
        <v>0</v>
      </c>
    </row>
    <row r="5" spans="1:30" x14ac:dyDescent="0.6">
      <c r="A5">
        <v>2018</v>
      </c>
      <c r="B5">
        <v>1</v>
      </c>
      <c r="C5">
        <v>4</v>
      </c>
      <c r="D5">
        <f t="shared" si="4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5670</v>
      </c>
      <c r="M5" s="13">
        <f t="shared" si="2"/>
        <v>963.90000000000009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5507.55</v>
      </c>
      <c r="O5" s="13">
        <f t="shared" si="3"/>
        <v>936.28350000000012</v>
      </c>
      <c r="P5">
        <v>37800</v>
      </c>
      <c r="Q5">
        <v>36717</v>
      </c>
      <c r="R5">
        <v>0.8956613668605119</v>
      </c>
      <c r="S5">
        <v>0.1043386331394881</v>
      </c>
      <c r="T5">
        <v>0.5076092103829164</v>
      </c>
      <c r="U5">
        <v>0.49003784844061299</v>
      </c>
      <c r="V5">
        <v>6.5391513563310008E-2</v>
      </c>
      <c r="W5">
        <v>1150</v>
      </c>
      <c r="X5">
        <f t="shared" si="5"/>
        <v>166</v>
      </c>
      <c r="Y5">
        <v>1999</v>
      </c>
      <c r="Z5">
        <v>1282.379939011103</v>
      </c>
      <c r="AA5">
        <v>1150</v>
      </c>
      <c r="AB5" s="9">
        <v>3.9</v>
      </c>
      <c r="AC5">
        <v>0.6</v>
      </c>
      <c r="AD5">
        <f t="shared" si="6"/>
        <v>2.34</v>
      </c>
    </row>
    <row r="6" spans="1:30" x14ac:dyDescent="0.6">
      <c r="A6">
        <v>2018</v>
      </c>
      <c r="B6">
        <v>1</v>
      </c>
      <c r="C6">
        <v>5</v>
      </c>
      <c r="D6">
        <f t="shared" si="4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3401.3</v>
      </c>
      <c r="M6" s="13">
        <f t="shared" si="2"/>
        <v>578.22100000000012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3610.8</v>
      </c>
      <c r="O6" s="13">
        <f t="shared" si="3"/>
        <v>613.83600000000013</v>
      </c>
      <c r="P6">
        <v>34013</v>
      </c>
      <c r="Q6">
        <v>36108</v>
      </c>
      <c r="R6">
        <v>0.89679548695746047</v>
      </c>
      <c r="S6">
        <v>0.1032045130425395</v>
      </c>
      <c r="T6">
        <v>0.51305426531667442</v>
      </c>
      <c r="U6">
        <v>0.48694573468332558</v>
      </c>
      <c r="V6">
        <v>2.567167232004363E-2</v>
      </c>
      <c r="W6">
        <v>1061</v>
      </c>
      <c r="X6">
        <f t="shared" si="5"/>
        <v>-89</v>
      </c>
      <c r="Y6">
        <v>1999</v>
      </c>
      <c r="Z6">
        <v>1320.7119743712431</v>
      </c>
      <c r="AA6">
        <v>1061</v>
      </c>
      <c r="AB6" s="9">
        <v>5.0999999999999996</v>
      </c>
      <c r="AC6">
        <v>4.2</v>
      </c>
      <c r="AD6">
        <f t="shared" si="6"/>
        <v>21.419999999999998</v>
      </c>
    </row>
    <row r="7" spans="1:30" x14ac:dyDescent="0.6">
      <c r="A7">
        <v>2018</v>
      </c>
      <c r="B7">
        <v>1</v>
      </c>
      <c r="C7">
        <v>6</v>
      </c>
      <c r="D7">
        <f t="shared" si="4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3436.9</v>
      </c>
      <c r="M7" s="13">
        <f t="shared" si="2"/>
        <v>584.27300000000002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3826</v>
      </c>
      <c r="O7" s="13">
        <f t="shared" si="3"/>
        <v>650.42000000000007</v>
      </c>
      <c r="P7">
        <v>34369</v>
      </c>
      <c r="Q7">
        <v>38260</v>
      </c>
      <c r="R7">
        <v>0.891476411428333</v>
      </c>
      <c r="S7">
        <v>0.108523588571667</v>
      </c>
      <c r="T7">
        <v>0.54120756374320289</v>
      </c>
      <c r="U7">
        <v>0.45879243625679711</v>
      </c>
      <c r="V7">
        <v>2.414318457469557E-2</v>
      </c>
      <c r="W7">
        <v>1393</v>
      </c>
      <c r="X7">
        <f t="shared" si="5"/>
        <v>332</v>
      </c>
      <c r="Y7">
        <v>1999</v>
      </c>
      <c r="Z7">
        <v>1398.954233869104</v>
      </c>
      <c r="AA7">
        <v>1393</v>
      </c>
      <c r="AB7" s="9">
        <v>6.2</v>
      </c>
      <c r="AC7">
        <v>0</v>
      </c>
      <c r="AD7">
        <f t="shared" si="6"/>
        <v>0</v>
      </c>
    </row>
    <row r="8" spans="1:30" x14ac:dyDescent="0.6">
      <c r="A8">
        <v>2018</v>
      </c>
      <c r="B8">
        <v>1</v>
      </c>
      <c r="C8">
        <v>7</v>
      </c>
      <c r="D8">
        <f t="shared" si="4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3667.6000000000004</v>
      </c>
      <c r="M8" s="13">
        <f t="shared" si="2"/>
        <v>623.49200000000008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3815</v>
      </c>
      <c r="O8" s="13">
        <f t="shared" si="3"/>
        <v>648.55000000000007</v>
      </c>
      <c r="P8">
        <v>36676</v>
      </c>
      <c r="Q8">
        <v>38150</v>
      </c>
      <c r="R8">
        <v>0.89855797844326035</v>
      </c>
      <c r="S8">
        <v>0.10144202155673961</v>
      </c>
      <c r="T8">
        <v>0.50663268638344749</v>
      </c>
      <c r="U8">
        <v>0.49336731361655251</v>
      </c>
      <c r="V8">
        <v>7.7033387006550186E-2</v>
      </c>
      <c r="W8">
        <v>1244</v>
      </c>
      <c r="X8">
        <f t="shared" si="5"/>
        <v>-149</v>
      </c>
      <c r="Y8">
        <v>1999</v>
      </c>
      <c r="Z8">
        <v>1432.147975726625</v>
      </c>
      <c r="AA8">
        <v>1244</v>
      </c>
      <c r="AB8" s="9">
        <v>8.5</v>
      </c>
      <c r="AC8">
        <v>3.6</v>
      </c>
      <c r="AD8">
        <f t="shared" si="6"/>
        <v>30.6</v>
      </c>
    </row>
    <row r="9" spans="1:30" x14ac:dyDescent="0.6">
      <c r="A9">
        <v>2018</v>
      </c>
      <c r="B9">
        <v>1</v>
      </c>
      <c r="C9">
        <v>8</v>
      </c>
      <c r="D9">
        <f t="shared" si="4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5833.65</v>
      </c>
      <c r="M9" s="13">
        <f t="shared" si="2"/>
        <v>991.72050000000002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5532.3</v>
      </c>
      <c r="O9" s="13">
        <f t="shared" si="3"/>
        <v>940.4910000000001</v>
      </c>
      <c r="P9">
        <v>38891</v>
      </c>
      <c r="Q9">
        <v>36882</v>
      </c>
      <c r="R9">
        <v>0.93100490475703124</v>
      </c>
      <c r="S9">
        <v>6.8995095242968693E-2</v>
      </c>
      <c r="T9">
        <v>0.52287525554701497</v>
      </c>
      <c r="U9">
        <v>0.47712474445298497</v>
      </c>
      <c r="V9">
        <v>0.13219107169787661</v>
      </c>
      <c r="W9">
        <v>1063</v>
      </c>
      <c r="X9">
        <f t="shared" si="5"/>
        <v>-181</v>
      </c>
      <c r="Y9">
        <v>1999</v>
      </c>
      <c r="Z9">
        <v>1126.9325196958721</v>
      </c>
      <c r="AA9">
        <v>1063</v>
      </c>
      <c r="AB9" s="9">
        <v>8.6999999999999993</v>
      </c>
      <c r="AC9">
        <v>4.0999999999999996</v>
      </c>
      <c r="AD9">
        <f t="shared" si="6"/>
        <v>35.669999999999995</v>
      </c>
    </row>
    <row r="10" spans="1:30" x14ac:dyDescent="0.6">
      <c r="A10">
        <v>2018</v>
      </c>
      <c r="B10">
        <v>1</v>
      </c>
      <c r="C10">
        <v>9</v>
      </c>
      <c r="D10">
        <f t="shared" si="4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5316.9</v>
      </c>
      <c r="M10" s="13">
        <f t="shared" si="2"/>
        <v>903.87300000000005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5213.7</v>
      </c>
      <c r="O10" s="13">
        <f t="shared" si="3"/>
        <v>886.32900000000006</v>
      </c>
      <c r="P10">
        <v>35446</v>
      </c>
      <c r="Q10">
        <v>34758</v>
      </c>
      <c r="R10">
        <v>0.90931644487207952</v>
      </c>
      <c r="S10">
        <v>9.0683555127920465E-2</v>
      </c>
      <c r="T10">
        <v>0.56634193195058113</v>
      </c>
      <c r="U10">
        <v>0.43365806804941892</v>
      </c>
      <c r="V10">
        <v>0.17577062539973079</v>
      </c>
      <c r="W10">
        <v>1289</v>
      </c>
      <c r="X10">
        <f t="shared" si="5"/>
        <v>226</v>
      </c>
      <c r="Y10">
        <v>1999</v>
      </c>
      <c r="Z10">
        <v>1213.8568244264311</v>
      </c>
      <c r="AA10">
        <v>1289</v>
      </c>
      <c r="AB10" s="9">
        <v>4.9000000000000004</v>
      </c>
      <c r="AC10">
        <v>0.4</v>
      </c>
      <c r="AD10">
        <f t="shared" si="6"/>
        <v>1.9600000000000002</v>
      </c>
    </row>
    <row r="11" spans="1:30" x14ac:dyDescent="0.6">
      <c r="A11">
        <v>2018</v>
      </c>
      <c r="B11">
        <v>1</v>
      </c>
      <c r="C11">
        <v>10</v>
      </c>
      <c r="D11">
        <f t="shared" si="4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5023.3499999999995</v>
      </c>
      <c r="M11" s="13">
        <f t="shared" si="2"/>
        <v>853.96949999999993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4955.55</v>
      </c>
      <c r="O11" s="13">
        <f t="shared" si="3"/>
        <v>842.44350000000009</v>
      </c>
      <c r="P11">
        <v>33489</v>
      </c>
      <c r="Q11">
        <v>33037</v>
      </c>
      <c r="R11">
        <v>0.91744376088189472</v>
      </c>
      <c r="S11">
        <v>8.2556239118105251E-2</v>
      </c>
      <c r="T11">
        <v>0.56147679751304402</v>
      </c>
      <c r="U11">
        <v>0.43852320248695592</v>
      </c>
      <c r="V11">
        <v>0.32122238995420049</v>
      </c>
      <c r="W11">
        <v>1292</v>
      </c>
      <c r="X11">
        <f t="shared" si="5"/>
        <v>3</v>
      </c>
      <c r="Y11">
        <v>1999</v>
      </c>
      <c r="Z11">
        <v>1252.221612858845</v>
      </c>
      <c r="AA11">
        <v>1292</v>
      </c>
      <c r="AB11" s="9">
        <v>2.4</v>
      </c>
      <c r="AC11">
        <v>3.4</v>
      </c>
      <c r="AD11">
        <f t="shared" si="6"/>
        <v>8.16</v>
      </c>
    </row>
    <row r="12" spans="1:30" x14ac:dyDescent="0.6">
      <c r="A12">
        <v>2018</v>
      </c>
      <c r="B12">
        <v>1</v>
      </c>
      <c r="C12">
        <v>11</v>
      </c>
      <c r="D12">
        <f t="shared" si="4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2523</v>
      </c>
      <c r="M12" s="13">
        <f t="shared" si="2"/>
        <v>428.91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2401.35</v>
      </c>
      <c r="O12" s="13">
        <f t="shared" si="3"/>
        <v>408.22950000000003</v>
      </c>
      <c r="P12">
        <v>16820</v>
      </c>
      <c r="Q12">
        <v>16009</v>
      </c>
      <c r="R12">
        <v>0.92478825268298948</v>
      </c>
      <c r="S12">
        <v>7.5211747317010469E-2</v>
      </c>
      <c r="T12">
        <v>0.62052329667809547</v>
      </c>
      <c r="U12">
        <v>0.37947670332190447</v>
      </c>
      <c r="V12">
        <v>0.68907990564646915</v>
      </c>
      <c r="W12">
        <v>955</v>
      </c>
      <c r="X12">
        <f t="shared" si="5"/>
        <v>-337</v>
      </c>
      <c r="Y12">
        <v>1999</v>
      </c>
      <c r="Z12">
        <v>1256.891575774988</v>
      </c>
      <c r="AA12">
        <v>955</v>
      </c>
      <c r="AB12" s="9">
        <v>0</v>
      </c>
      <c r="AC12">
        <v>8.3000000000000007</v>
      </c>
      <c r="AD12">
        <f t="shared" si="6"/>
        <v>0</v>
      </c>
    </row>
    <row r="13" spans="1:30" x14ac:dyDescent="0.6">
      <c r="A13">
        <v>2018</v>
      </c>
      <c r="B13">
        <v>1</v>
      </c>
      <c r="C13">
        <v>12</v>
      </c>
      <c r="D13">
        <f t="shared" si="4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3567</v>
      </c>
      <c r="M13" s="13">
        <f t="shared" si="2"/>
        <v>606.3900000000001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3946</v>
      </c>
      <c r="O13" s="13">
        <f t="shared" si="3"/>
        <v>670.82</v>
      </c>
      <c r="P13">
        <v>35670</v>
      </c>
      <c r="Q13">
        <v>39460</v>
      </c>
      <c r="R13">
        <v>0.94814452953122674</v>
      </c>
      <c r="S13">
        <v>5.1855470468773167E-2</v>
      </c>
      <c r="T13">
        <v>0.54156181984401852</v>
      </c>
      <c r="U13">
        <v>0.45843818015598148</v>
      </c>
      <c r="V13">
        <v>0.70266284971383863</v>
      </c>
      <c r="W13">
        <v>935</v>
      </c>
      <c r="X13">
        <f t="shared" si="5"/>
        <v>-20</v>
      </c>
      <c r="Y13">
        <v>1999</v>
      </c>
      <c r="Z13">
        <v>1323.380617559591</v>
      </c>
      <c r="AA13">
        <v>935</v>
      </c>
      <c r="AB13" s="9">
        <v>0.7</v>
      </c>
      <c r="AC13">
        <v>1.8</v>
      </c>
      <c r="AD13">
        <f t="shared" si="6"/>
        <v>1.26</v>
      </c>
    </row>
    <row r="14" spans="1:30" x14ac:dyDescent="0.6">
      <c r="A14">
        <v>2018</v>
      </c>
      <c r="B14">
        <v>1</v>
      </c>
      <c r="C14">
        <v>13</v>
      </c>
      <c r="D14">
        <f t="shared" si="4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3703.6000000000004</v>
      </c>
      <c r="M14" s="13">
        <f t="shared" si="2"/>
        <v>629.61200000000008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3295.9</v>
      </c>
      <c r="O14" s="13">
        <f t="shared" si="3"/>
        <v>560.30300000000011</v>
      </c>
      <c r="P14">
        <v>37036</v>
      </c>
      <c r="Q14">
        <v>32959</v>
      </c>
      <c r="R14">
        <v>0.86416382438045947</v>
      </c>
      <c r="S14">
        <v>0.13583617561954059</v>
      </c>
      <c r="T14">
        <v>0.58938758828783699</v>
      </c>
      <c r="U14">
        <v>0.41061241171216312</v>
      </c>
      <c r="V14">
        <v>0.32536926187700099</v>
      </c>
      <c r="W14">
        <v>1289</v>
      </c>
      <c r="X14">
        <f t="shared" si="5"/>
        <v>354</v>
      </c>
      <c r="Y14">
        <v>1999</v>
      </c>
      <c r="Z14">
        <v>1500.924459991935</v>
      </c>
      <c r="AA14">
        <v>1289</v>
      </c>
      <c r="AB14" s="9">
        <v>4.5</v>
      </c>
      <c r="AC14">
        <v>0</v>
      </c>
      <c r="AD14">
        <f t="shared" si="6"/>
        <v>0</v>
      </c>
    </row>
    <row r="15" spans="1:30" x14ac:dyDescent="0.6">
      <c r="A15">
        <v>2018</v>
      </c>
      <c r="B15">
        <v>1</v>
      </c>
      <c r="C15">
        <v>14</v>
      </c>
      <c r="D15">
        <f t="shared" si="4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3862.6000000000004</v>
      </c>
      <c r="M15" s="13">
        <f t="shared" si="2"/>
        <v>656.64200000000005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3591.7000000000003</v>
      </c>
      <c r="O15" s="13">
        <f t="shared" si="3"/>
        <v>610.58900000000006</v>
      </c>
      <c r="P15">
        <v>38626</v>
      </c>
      <c r="Q15">
        <v>35917</v>
      </c>
      <c r="R15">
        <v>0.90863377099987563</v>
      </c>
      <c r="S15">
        <v>9.1366229000124394E-2</v>
      </c>
      <c r="T15">
        <v>0.52811918298819827</v>
      </c>
      <c r="U15">
        <v>0.47188081701180168</v>
      </c>
      <c r="V15">
        <v>0.13355242175256529</v>
      </c>
      <c r="W15">
        <v>1239</v>
      </c>
      <c r="X15">
        <f t="shared" si="5"/>
        <v>-50</v>
      </c>
      <c r="Y15">
        <v>1999</v>
      </c>
      <c r="Z15">
        <v>1455.964346873207</v>
      </c>
      <c r="AA15">
        <v>1239</v>
      </c>
      <c r="AB15" s="9">
        <v>7.8</v>
      </c>
      <c r="AC15">
        <v>0</v>
      </c>
      <c r="AD15">
        <f t="shared" si="6"/>
        <v>0</v>
      </c>
    </row>
    <row r="16" spans="1:30" x14ac:dyDescent="0.6">
      <c r="A16">
        <v>2018</v>
      </c>
      <c r="B16">
        <v>1</v>
      </c>
      <c r="C16">
        <v>15</v>
      </c>
      <c r="D16">
        <f t="shared" si="4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6031.2</v>
      </c>
      <c r="M16" s="13">
        <f t="shared" si="2"/>
        <v>1025.3040000000001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5876.0999999999995</v>
      </c>
      <c r="O16" s="13">
        <f t="shared" si="3"/>
        <v>998.93700000000001</v>
      </c>
      <c r="P16">
        <v>40208</v>
      </c>
      <c r="Q16">
        <v>39174</v>
      </c>
      <c r="R16">
        <v>0.83125188893842661</v>
      </c>
      <c r="S16">
        <v>0.16874811106157339</v>
      </c>
      <c r="T16">
        <v>0.60568993377742864</v>
      </c>
      <c r="U16">
        <v>0.39431006622257142</v>
      </c>
      <c r="V16">
        <v>9.9349864296661913E-2</v>
      </c>
      <c r="W16">
        <v>1066</v>
      </c>
      <c r="X16">
        <f t="shared" si="5"/>
        <v>-173</v>
      </c>
      <c r="Y16">
        <v>1999</v>
      </c>
      <c r="Z16">
        <v>1302.944919752643</v>
      </c>
      <c r="AA16">
        <v>1066</v>
      </c>
      <c r="AB16" s="9">
        <v>10.8</v>
      </c>
      <c r="AC16">
        <v>0</v>
      </c>
      <c r="AD16">
        <f t="shared" si="6"/>
        <v>0</v>
      </c>
    </row>
    <row r="17" spans="1:30" x14ac:dyDescent="0.6">
      <c r="A17">
        <v>2018</v>
      </c>
      <c r="B17">
        <v>1</v>
      </c>
      <c r="C17">
        <v>16</v>
      </c>
      <c r="D17">
        <f t="shared" si="4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5638.5</v>
      </c>
      <c r="M17" s="13">
        <f t="shared" si="2"/>
        <v>958.54500000000007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5478.9</v>
      </c>
      <c r="O17" s="13">
        <f t="shared" si="3"/>
        <v>931.41300000000001</v>
      </c>
      <c r="P17">
        <v>37590</v>
      </c>
      <c r="Q17">
        <v>36526</v>
      </c>
      <c r="R17">
        <v>0.92572881621399095</v>
      </c>
      <c r="S17">
        <v>7.4271183786008985E-2</v>
      </c>
      <c r="T17">
        <v>0.57023430677380094</v>
      </c>
      <c r="U17">
        <v>0.42976569322619912</v>
      </c>
      <c r="V17">
        <v>0.14434777771998869</v>
      </c>
      <c r="W17">
        <v>1245</v>
      </c>
      <c r="X17">
        <f t="shared" si="5"/>
        <v>179</v>
      </c>
      <c r="Y17">
        <v>1999</v>
      </c>
      <c r="Z17">
        <v>1249.6256728162321</v>
      </c>
      <c r="AA17">
        <v>1245</v>
      </c>
      <c r="AB17" s="9">
        <v>12.1</v>
      </c>
      <c r="AC17">
        <v>16.5</v>
      </c>
      <c r="AD17">
        <f t="shared" si="6"/>
        <v>199.65</v>
      </c>
    </row>
    <row r="18" spans="1:30" x14ac:dyDescent="0.6">
      <c r="A18">
        <v>2018</v>
      </c>
      <c r="B18">
        <v>1</v>
      </c>
      <c r="C18">
        <v>17</v>
      </c>
      <c r="D18">
        <f t="shared" si="4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5609.7</v>
      </c>
      <c r="M18" s="13">
        <f t="shared" si="2"/>
        <v>953.649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5470.3499999999995</v>
      </c>
      <c r="O18" s="13">
        <f t="shared" si="3"/>
        <v>929.95949999999993</v>
      </c>
      <c r="P18">
        <v>37398</v>
      </c>
      <c r="Q18">
        <v>36469</v>
      </c>
      <c r="R18">
        <v>0.83503549457726489</v>
      </c>
      <c r="S18">
        <v>0.16496450542273519</v>
      </c>
      <c r="T18">
        <v>0.48671526854812841</v>
      </c>
      <c r="U18">
        <v>0.51328473145187159</v>
      </c>
      <c r="V18">
        <v>5.516784808582794E-2</v>
      </c>
      <c r="W18">
        <v>1300</v>
      </c>
      <c r="X18">
        <f t="shared" si="5"/>
        <v>55</v>
      </c>
      <c r="Y18">
        <v>1999</v>
      </c>
      <c r="Z18">
        <v>1253.4939088632091</v>
      </c>
      <c r="AA18">
        <v>1300</v>
      </c>
      <c r="AB18" s="9">
        <v>9.5</v>
      </c>
      <c r="AC18">
        <v>3.8</v>
      </c>
      <c r="AD18">
        <f t="shared" si="6"/>
        <v>36.1</v>
      </c>
    </row>
    <row r="19" spans="1:30" x14ac:dyDescent="0.6">
      <c r="A19">
        <v>2018</v>
      </c>
      <c r="B19">
        <v>1</v>
      </c>
      <c r="C19">
        <v>18</v>
      </c>
      <c r="D19">
        <f t="shared" si="4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5867.4</v>
      </c>
      <c r="M19" s="13">
        <f t="shared" si="2"/>
        <v>997.45799999999997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5646.5999999999995</v>
      </c>
      <c r="O19" s="13">
        <f t="shared" si="3"/>
        <v>959.92200000000003</v>
      </c>
      <c r="P19">
        <v>39116</v>
      </c>
      <c r="Q19">
        <v>37644</v>
      </c>
      <c r="R19">
        <v>0.84532695628375765</v>
      </c>
      <c r="S19">
        <v>0.1546730437162423</v>
      </c>
      <c r="T19">
        <v>0.53732504707467188</v>
      </c>
      <c r="U19">
        <v>0.46267495292532812</v>
      </c>
      <c r="V19">
        <v>0.11876750548816729</v>
      </c>
      <c r="W19">
        <v>1269</v>
      </c>
      <c r="X19">
        <f t="shared" si="5"/>
        <v>-31</v>
      </c>
      <c r="Y19">
        <v>1999</v>
      </c>
      <c r="Z19">
        <v>1362.4312625913631</v>
      </c>
      <c r="AA19">
        <v>1269</v>
      </c>
      <c r="AB19" s="9">
        <v>8.9</v>
      </c>
      <c r="AC19">
        <v>0</v>
      </c>
      <c r="AD19">
        <f t="shared" si="6"/>
        <v>0</v>
      </c>
    </row>
    <row r="20" spans="1:30" x14ac:dyDescent="0.6">
      <c r="A20">
        <v>2018</v>
      </c>
      <c r="B20">
        <v>1</v>
      </c>
      <c r="C20">
        <v>19</v>
      </c>
      <c r="D20">
        <f t="shared" si="4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3895.9</v>
      </c>
      <c r="M20" s="13">
        <f t="shared" si="2"/>
        <v>662.30300000000011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3741.4</v>
      </c>
      <c r="O20" s="13">
        <f t="shared" si="3"/>
        <v>636.03800000000001</v>
      </c>
      <c r="P20">
        <v>38959</v>
      </c>
      <c r="Q20">
        <v>37414</v>
      </c>
      <c r="R20">
        <v>0.86814895628353483</v>
      </c>
      <c r="S20">
        <v>0.13185104371646519</v>
      </c>
      <c r="T20">
        <v>0.48401484541084089</v>
      </c>
      <c r="U20">
        <v>0.51598515458915906</v>
      </c>
      <c r="V20">
        <v>4.8643951402031371E-2</v>
      </c>
      <c r="W20">
        <v>1213</v>
      </c>
      <c r="X20">
        <f t="shared" si="5"/>
        <v>-56</v>
      </c>
      <c r="Y20">
        <v>1999</v>
      </c>
      <c r="Z20">
        <v>1334.6182276581401</v>
      </c>
      <c r="AA20">
        <v>1213</v>
      </c>
      <c r="AB20" s="9">
        <v>6.8</v>
      </c>
      <c r="AC20">
        <v>0</v>
      </c>
      <c r="AD20">
        <f t="shared" si="6"/>
        <v>0</v>
      </c>
    </row>
    <row r="21" spans="1:30" x14ac:dyDescent="0.6">
      <c r="A21">
        <v>2018</v>
      </c>
      <c r="B21">
        <v>1</v>
      </c>
      <c r="C21">
        <v>20</v>
      </c>
      <c r="D21">
        <f t="shared" si="4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4026</v>
      </c>
      <c r="M21" s="13">
        <f t="shared" si="2"/>
        <v>684.42000000000007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3845.8</v>
      </c>
      <c r="O21" s="13">
        <f t="shared" si="3"/>
        <v>653.78600000000006</v>
      </c>
      <c r="P21">
        <v>40260</v>
      </c>
      <c r="Q21">
        <v>38458</v>
      </c>
      <c r="R21">
        <v>0.92803551906429305</v>
      </c>
      <c r="S21">
        <v>7.1964480935706995E-2</v>
      </c>
      <c r="T21">
        <v>0.5436260490020236</v>
      </c>
      <c r="U21">
        <v>0.4563739509979764</v>
      </c>
      <c r="V21">
        <v>0.140830127225164</v>
      </c>
      <c r="W21">
        <v>1528</v>
      </c>
      <c r="X21">
        <f t="shared" si="5"/>
        <v>315</v>
      </c>
      <c r="Y21">
        <v>1999</v>
      </c>
      <c r="Z21">
        <v>1420.4250311293081</v>
      </c>
      <c r="AA21">
        <v>1528</v>
      </c>
      <c r="AB21" s="9">
        <v>6.1</v>
      </c>
      <c r="AC21">
        <v>0</v>
      </c>
      <c r="AD21">
        <f t="shared" si="6"/>
        <v>0</v>
      </c>
    </row>
    <row r="22" spans="1:30" x14ac:dyDescent="0.6">
      <c r="A22">
        <v>2018</v>
      </c>
      <c r="B22">
        <v>1</v>
      </c>
      <c r="C22">
        <v>21</v>
      </c>
      <c r="D22">
        <f t="shared" si="4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4030.7000000000003</v>
      </c>
      <c r="M22" s="12">
        <f t="shared" si="2"/>
        <v>685.21900000000005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4137.8</v>
      </c>
      <c r="O22" s="12">
        <f t="shared" si="3"/>
        <v>703.42600000000004</v>
      </c>
      <c r="P22">
        <v>40307</v>
      </c>
      <c r="Q22">
        <v>41378</v>
      </c>
      <c r="R22">
        <v>0.86115011371075045</v>
      </c>
      <c r="S22">
        <v>0.1388498862892496</v>
      </c>
      <c r="T22">
        <v>0.57238984735212695</v>
      </c>
      <c r="U22">
        <v>0.427610152647873</v>
      </c>
      <c r="V22">
        <v>0.28433866892877718</v>
      </c>
      <c r="W22">
        <v>1355</v>
      </c>
      <c r="X22">
        <f t="shared" si="5"/>
        <v>-173</v>
      </c>
      <c r="Y22">
        <v>1999</v>
      </c>
      <c r="Z22">
        <v>1559.570300909061</v>
      </c>
      <c r="AA22">
        <v>1355</v>
      </c>
      <c r="AB22" s="9">
        <v>8.5</v>
      </c>
      <c r="AC22">
        <v>0</v>
      </c>
      <c r="AD22">
        <f t="shared" si="6"/>
        <v>0</v>
      </c>
    </row>
    <row r="23" spans="1:30" x14ac:dyDescent="0.6">
      <c r="A23">
        <v>2018</v>
      </c>
      <c r="B23">
        <v>1</v>
      </c>
      <c r="C23">
        <v>22</v>
      </c>
      <c r="D23">
        <f t="shared" si="4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6120.5999999999995</v>
      </c>
      <c r="M23" s="12">
        <f t="shared" si="2"/>
        <v>1040.502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6198.75</v>
      </c>
      <c r="O23" s="12">
        <f t="shared" si="3"/>
        <v>1053.7875000000001</v>
      </c>
      <c r="P23">
        <v>40804</v>
      </c>
      <c r="Q23">
        <v>41325</v>
      </c>
      <c r="R23">
        <v>0.87119080241074265</v>
      </c>
      <c r="S23">
        <v>0.12880919758925741</v>
      </c>
      <c r="T23">
        <v>0.54827808874605244</v>
      </c>
      <c r="U23">
        <v>0.45172191125394751</v>
      </c>
      <c r="V23">
        <v>0.17162366295672629</v>
      </c>
      <c r="W23">
        <v>1015</v>
      </c>
      <c r="X23">
        <f t="shared" si="5"/>
        <v>-340</v>
      </c>
      <c r="Y23">
        <v>1999</v>
      </c>
      <c r="Z23">
        <v>1211.3406834414291</v>
      </c>
      <c r="AA23">
        <v>1015</v>
      </c>
      <c r="AB23" s="9">
        <v>9</v>
      </c>
      <c r="AC23">
        <v>0.7</v>
      </c>
      <c r="AD23">
        <f t="shared" si="6"/>
        <v>6.3</v>
      </c>
    </row>
    <row r="24" spans="1:30" x14ac:dyDescent="0.6">
      <c r="A24">
        <v>2018</v>
      </c>
      <c r="B24">
        <v>1</v>
      </c>
      <c r="C24">
        <v>23</v>
      </c>
      <c r="D24">
        <f t="shared" si="4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5640.45</v>
      </c>
      <c r="M24" s="12">
        <f t="shared" si="2"/>
        <v>958.87650000000008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5527.95</v>
      </c>
      <c r="O24" s="12">
        <f t="shared" si="3"/>
        <v>939.75150000000008</v>
      </c>
      <c r="P24">
        <v>37603</v>
      </c>
      <c r="Q24">
        <v>36853</v>
      </c>
      <c r="R24">
        <v>0.90165051288096509</v>
      </c>
      <c r="S24">
        <v>9.8349487119034976E-2</v>
      </c>
      <c r="T24">
        <v>0.57183861867955299</v>
      </c>
      <c r="U24">
        <v>0.42816138132044701</v>
      </c>
      <c r="V24">
        <v>0.12015854054655339</v>
      </c>
      <c r="W24">
        <v>1254</v>
      </c>
      <c r="X24">
        <f t="shared" si="5"/>
        <v>239</v>
      </c>
      <c r="Y24">
        <v>1999</v>
      </c>
      <c r="Z24">
        <v>1246.30181716741</v>
      </c>
      <c r="AA24">
        <v>1254</v>
      </c>
      <c r="AB24" s="9">
        <v>2.1</v>
      </c>
      <c r="AC24">
        <v>0.3</v>
      </c>
      <c r="AD24">
        <f t="shared" si="6"/>
        <v>0.63</v>
      </c>
    </row>
    <row r="25" spans="1:30" x14ac:dyDescent="0.6">
      <c r="A25">
        <v>2018</v>
      </c>
      <c r="B25">
        <v>1</v>
      </c>
      <c r="C25">
        <v>24</v>
      </c>
      <c r="D25">
        <f t="shared" si="4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5514.3</v>
      </c>
      <c r="M25" s="12">
        <f t="shared" si="2"/>
        <v>937.43100000000015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5531.4</v>
      </c>
      <c r="O25" s="12">
        <f t="shared" si="3"/>
        <v>940.33799999999997</v>
      </c>
      <c r="P25">
        <v>36762</v>
      </c>
      <c r="Q25">
        <v>36876</v>
      </c>
      <c r="R25">
        <v>0.88693717340670752</v>
      </c>
      <c r="S25">
        <v>0.1130628265932925</v>
      </c>
      <c r="T25">
        <v>0.56035556107240703</v>
      </c>
      <c r="U25">
        <v>0.43964443892759297</v>
      </c>
      <c r="V25">
        <v>0.39787192637775071</v>
      </c>
      <c r="W25">
        <v>1122</v>
      </c>
      <c r="X25">
        <f t="shared" si="5"/>
        <v>-132</v>
      </c>
      <c r="Y25">
        <v>1999</v>
      </c>
      <c r="Z25">
        <v>1312.437227257388</v>
      </c>
      <c r="AA25">
        <v>1122</v>
      </c>
      <c r="AB25" s="9">
        <v>-1.2</v>
      </c>
      <c r="AC25">
        <v>4.5</v>
      </c>
      <c r="AD25">
        <f t="shared" si="6"/>
        <v>-5.3999999999999995</v>
      </c>
    </row>
    <row r="26" spans="1:30" x14ac:dyDescent="0.6">
      <c r="A26">
        <v>2018</v>
      </c>
      <c r="B26">
        <v>1</v>
      </c>
      <c r="C26">
        <v>25</v>
      </c>
      <c r="D26">
        <f t="shared" si="4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5892.9</v>
      </c>
      <c r="M26" s="13">
        <f t="shared" si="2"/>
        <v>1001.793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5806.3499999999995</v>
      </c>
      <c r="O26" s="13">
        <f t="shared" si="3"/>
        <v>987.07949999999994</v>
      </c>
      <c r="P26">
        <v>39286</v>
      </c>
      <c r="Q26">
        <v>38709</v>
      </c>
      <c r="R26">
        <v>0.91944039282774981</v>
      </c>
      <c r="S26">
        <v>8.0559607172250192E-2</v>
      </c>
      <c r="T26">
        <v>0.55985596561489848</v>
      </c>
      <c r="U26">
        <v>0.44014403438510141</v>
      </c>
      <c r="V26">
        <v>0.2317251199855328</v>
      </c>
      <c r="W26">
        <v>1060</v>
      </c>
      <c r="X26">
        <f t="shared" si="5"/>
        <v>-62</v>
      </c>
      <c r="Y26">
        <v>1999</v>
      </c>
      <c r="Z26">
        <v>1339.5096442265899</v>
      </c>
      <c r="AA26">
        <v>1060</v>
      </c>
      <c r="AB26" s="9">
        <v>-1.9</v>
      </c>
      <c r="AC26">
        <v>0</v>
      </c>
      <c r="AD26">
        <f t="shared" si="6"/>
        <v>0</v>
      </c>
    </row>
    <row r="27" spans="1:30" x14ac:dyDescent="0.6">
      <c r="A27">
        <v>2018</v>
      </c>
      <c r="B27">
        <v>1</v>
      </c>
      <c r="C27">
        <v>26</v>
      </c>
      <c r="D27">
        <f t="shared" si="4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3813</v>
      </c>
      <c r="M27" s="13">
        <f t="shared" si="2"/>
        <v>648.21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3855.3</v>
      </c>
      <c r="O27" s="13">
        <f t="shared" si="3"/>
        <v>655.40100000000007</v>
      </c>
      <c r="P27">
        <v>38130</v>
      </c>
      <c r="Q27">
        <v>38553</v>
      </c>
      <c r="R27">
        <v>0.92601108388130493</v>
      </c>
      <c r="S27">
        <v>7.3988916118695069E-2</v>
      </c>
      <c r="T27">
        <v>0.58367905464787762</v>
      </c>
      <c r="U27">
        <v>0.41632094535212238</v>
      </c>
      <c r="V27">
        <v>0.45776810545617541</v>
      </c>
      <c r="W27">
        <v>1074</v>
      </c>
      <c r="X27">
        <f t="shared" si="5"/>
        <v>14</v>
      </c>
      <c r="Y27">
        <v>1999</v>
      </c>
      <c r="Z27">
        <v>1405.6048086932781</v>
      </c>
      <c r="AA27">
        <v>1074</v>
      </c>
      <c r="AB27" s="9">
        <v>-1.3</v>
      </c>
      <c r="AC27">
        <v>0.1</v>
      </c>
      <c r="AD27">
        <f t="shared" si="6"/>
        <v>-0.13</v>
      </c>
    </row>
    <row r="28" spans="1:30" x14ac:dyDescent="0.6">
      <c r="A28">
        <v>2018</v>
      </c>
      <c r="B28">
        <v>1</v>
      </c>
      <c r="C28">
        <v>27</v>
      </c>
      <c r="D28">
        <f t="shared" si="4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3855.8</v>
      </c>
      <c r="M28" s="13">
        <f t="shared" si="2"/>
        <v>655.4860000000001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3859.9</v>
      </c>
      <c r="O28" s="13">
        <f t="shared" si="3"/>
        <v>656.18300000000011</v>
      </c>
      <c r="P28">
        <v>38558</v>
      </c>
      <c r="Q28">
        <v>38599</v>
      </c>
      <c r="R28">
        <v>0.91660259549376544</v>
      </c>
      <c r="S28">
        <v>8.3397404506234576E-2</v>
      </c>
      <c r="T28">
        <v>0.54156536146778578</v>
      </c>
      <c r="U28">
        <v>0.45843463853221428</v>
      </c>
      <c r="V28">
        <v>0.1170621829871486</v>
      </c>
      <c r="W28">
        <v>1434</v>
      </c>
      <c r="X28">
        <f t="shared" si="5"/>
        <v>360</v>
      </c>
      <c r="Y28">
        <v>1999</v>
      </c>
      <c r="Z28">
        <v>1417.7257505389589</v>
      </c>
      <c r="AA28">
        <v>1434</v>
      </c>
      <c r="AB28" s="9">
        <v>0.9</v>
      </c>
      <c r="AC28">
        <v>0</v>
      </c>
      <c r="AD28">
        <f t="shared" si="6"/>
        <v>0</v>
      </c>
    </row>
    <row r="29" spans="1:30" x14ac:dyDescent="0.6">
      <c r="A29">
        <v>2018</v>
      </c>
      <c r="B29">
        <v>1</v>
      </c>
      <c r="C29">
        <v>28</v>
      </c>
      <c r="D29">
        <f t="shared" si="4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3791.2000000000003</v>
      </c>
      <c r="M29" s="13">
        <f t="shared" si="2"/>
        <v>644.50400000000013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4256</v>
      </c>
      <c r="O29" s="13">
        <f t="shared" si="3"/>
        <v>723.5200000000001</v>
      </c>
      <c r="P29">
        <v>37912</v>
      </c>
      <c r="Q29">
        <v>42560</v>
      </c>
      <c r="R29">
        <v>0.86889445617819316</v>
      </c>
      <c r="S29">
        <v>0.13110554382180681</v>
      </c>
      <c r="T29">
        <v>0.50846290387812876</v>
      </c>
      <c r="U29">
        <v>0.49153709612187119</v>
      </c>
      <c r="V29">
        <v>0.1862172141583906</v>
      </c>
      <c r="W29">
        <v>1297</v>
      </c>
      <c r="X29">
        <f t="shared" si="5"/>
        <v>-137</v>
      </c>
      <c r="Y29">
        <v>1999</v>
      </c>
      <c r="Z29">
        <v>1471.09270880035</v>
      </c>
      <c r="AA29">
        <v>1297</v>
      </c>
      <c r="AB29" s="9">
        <v>2.6</v>
      </c>
      <c r="AC29">
        <v>2</v>
      </c>
      <c r="AD29">
        <f t="shared" si="6"/>
        <v>5.2</v>
      </c>
    </row>
    <row r="30" spans="1:30" x14ac:dyDescent="0.6">
      <c r="A30">
        <v>2018</v>
      </c>
      <c r="B30">
        <v>1</v>
      </c>
      <c r="C30">
        <v>29</v>
      </c>
      <c r="D30">
        <f t="shared" si="4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5636.4</v>
      </c>
      <c r="M30" s="13">
        <f t="shared" si="2"/>
        <v>958.18799999999999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6218.0999999999995</v>
      </c>
      <c r="O30" s="13">
        <f t="shared" si="3"/>
        <v>1057.077</v>
      </c>
      <c r="P30">
        <v>37576</v>
      </c>
      <c r="Q30">
        <v>41454</v>
      </c>
      <c r="R30">
        <v>0.92852438916038993</v>
      </c>
      <c r="S30">
        <v>7.1475610839610071E-2</v>
      </c>
      <c r="T30">
        <v>0.54369847722756182</v>
      </c>
      <c r="U30">
        <v>0.45630152277243807</v>
      </c>
      <c r="V30">
        <v>0.1397672210568893</v>
      </c>
      <c r="W30">
        <v>982</v>
      </c>
      <c r="X30">
        <f t="shared" si="5"/>
        <v>-315</v>
      </c>
      <c r="Y30">
        <v>1999</v>
      </c>
      <c r="Z30">
        <v>1144.154329177361</v>
      </c>
      <c r="AA30">
        <v>982</v>
      </c>
      <c r="AB30" s="9">
        <v>1.8</v>
      </c>
      <c r="AC30">
        <v>1.7</v>
      </c>
      <c r="AD30">
        <f t="shared" si="6"/>
        <v>3.06</v>
      </c>
    </row>
    <row r="31" spans="1:30" x14ac:dyDescent="0.6">
      <c r="A31">
        <v>2018</v>
      </c>
      <c r="B31">
        <v>1</v>
      </c>
      <c r="C31">
        <v>30</v>
      </c>
      <c r="D31">
        <f t="shared" si="4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4822.5</v>
      </c>
      <c r="M31" s="13">
        <f t="shared" si="2"/>
        <v>819.82500000000005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5657.55</v>
      </c>
      <c r="O31" s="13">
        <f t="shared" si="3"/>
        <v>961.78350000000012</v>
      </c>
      <c r="P31">
        <v>32150</v>
      </c>
      <c r="Q31">
        <v>37717</v>
      </c>
      <c r="R31">
        <v>0.87865090324701345</v>
      </c>
      <c r="S31">
        <v>0.1213490967529865</v>
      </c>
      <c r="T31">
        <v>0.59725424054263099</v>
      </c>
      <c r="U31">
        <v>0.40274575945736901</v>
      </c>
      <c r="V31">
        <v>0.31487281278117701</v>
      </c>
      <c r="W31">
        <v>1099</v>
      </c>
      <c r="X31">
        <f t="shared" si="5"/>
        <v>117</v>
      </c>
      <c r="Y31">
        <v>1999</v>
      </c>
      <c r="Z31">
        <v>1254.823525100885</v>
      </c>
      <c r="AA31">
        <v>1099</v>
      </c>
      <c r="AB31" s="9">
        <v>2.2000000000000002</v>
      </c>
      <c r="AC31">
        <v>1.5</v>
      </c>
      <c r="AD31">
        <f t="shared" si="6"/>
        <v>3.3000000000000003</v>
      </c>
    </row>
    <row r="32" spans="1:30" x14ac:dyDescent="0.6">
      <c r="A32">
        <v>2018</v>
      </c>
      <c r="B32">
        <v>1</v>
      </c>
      <c r="C32">
        <v>31</v>
      </c>
      <c r="D32">
        <f t="shared" si="4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4767.8999999999996</v>
      </c>
      <c r="M32" s="13">
        <f t="shared" si="2"/>
        <v>810.54300000000001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5722.8</v>
      </c>
      <c r="O32" s="13">
        <f t="shared" si="3"/>
        <v>972.87600000000009</v>
      </c>
      <c r="P32">
        <v>31786</v>
      </c>
      <c r="Q32">
        <v>38152</v>
      </c>
      <c r="R32">
        <v>0.88274474891974275</v>
      </c>
      <c r="S32">
        <v>0.11725525108025731</v>
      </c>
      <c r="T32">
        <v>0.54337736427481209</v>
      </c>
      <c r="U32">
        <v>0.45662263572518802</v>
      </c>
      <c r="V32">
        <v>0.14713939212494709</v>
      </c>
      <c r="W32">
        <v>1137</v>
      </c>
      <c r="X32">
        <f t="shared" si="5"/>
        <v>38</v>
      </c>
      <c r="Y32">
        <v>1999</v>
      </c>
      <c r="Z32">
        <v>1232.6715211468411</v>
      </c>
      <c r="AA32">
        <v>1137</v>
      </c>
      <c r="AB32" s="9">
        <v>3.8</v>
      </c>
      <c r="AC32">
        <v>0.5</v>
      </c>
      <c r="AD32">
        <f t="shared" si="6"/>
        <v>1.9</v>
      </c>
    </row>
    <row r="33" spans="1:30" x14ac:dyDescent="0.6">
      <c r="A33">
        <v>2018</v>
      </c>
      <c r="B33">
        <v>2</v>
      </c>
      <c r="C33">
        <v>1</v>
      </c>
      <c r="D33">
        <f t="shared" si="4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5194.05</v>
      </c>
      <c r="M33" s="13">
        <f t="shared" si="2"/>
        <v>882.98850000000004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5033.25</v>
      </c>
      <c r="O33" s="13">
        <f t="shared" si="3"/>
        <v>855.65250000000003</v>
      </c>
      <c r="P33">
        <v>34627</v>
      </c>
      <c r="Q33">
        <v>33555</v>
      </c>
      <c r="R33">
        <v>0.85504067897484726</v>
      </c>
      <c r="S33">
        <v>0.14495932102515291</v>
      </c>
      <c r="T33">
        <v>0.51958940139748711</v>
      </c>
      <c r="U33">
        <v>0.48041059860251278</v>
      </c>
      <c r="V33">
        <v>6.1764360485061807E-2</v>
      </c>
      <c r="W33">
        <v>994</v>
      </c>
      <c r="X33">
        <f t="shared" si="5"/>
        <v>-143</v>
      </c>
      <c r="Y33">
        <v>1999</v>
      </c>
      <c r="Z33">
        <v>1300.7681044384551</v>
      </c>
      <c r="AA33">
        <v>994</v>
      </c>
      <c r="AB33" s="9">
        <v>4.5</v>
      </c>
      <c r="AC33">
        <v>0</v>
      </c>
      <c r="AD33">
        <f t="shared" si="6"/>
        <v>0</v>
      </c>
    </row>
    <row r="34" spans="1:30" x14ac:dyDescent="0.6">
      <c r="A34">
        <v>2018</v>
      </c>
      <c r="B34">
        <v>2</v>
      </c>
      <c r="C34">
        <v>2</v>
      </c>
      <c r="D34">
        <f t="shared" si="4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3300.6000000000004</v>
      </c>
      <c r="M34" s="13">
        <f t="shared" si="2"/>
        <v>561.10200000000009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3427.2000000000003</v>
      </c>
      <c r="O34" s="13">
        <f t="shared" si="3"/>
        <v>582.62400000000014</v>
      </c>
      <c r="P34">
        <v>33006</v>
      </c>
      <c r="Q34">
        <v>34272</v>
      </c>
      <c r="R34">
        <v>0.84945028007303991</v>
      </c>
      <c r="S34">
        <v>0.15054971992696009</v>
      </c>
      <c r="T34">
        <v>0.52261167676780163</v>
      </c>
      <c r="U34">
        <v>0.47738832323219837</v>
      </c>
      <c r="V34">
        <v>7.6105734999104169E-2</v>
      </c>
      <c r="W34">
        <v>1034</v>
      </c>
      <c r="X34">
        <f t="shared" si="5"/>
        <v>40</v>
      </c>
      <c r="Y34">
        <v>1999</v>
      </c>
      <c r="Z34">
        <v>1349.069979019501</v>
      </c>
      <c r="AA34">
        <v>1034</v>
      </c>
      <c r="AB34" s="9">
        <v>3.8</v>
      </c>
      <c r="AC34">
        <v>0</v>
      </c>
      <c r="AD34">
        <f t="shared" si="6"/>
        <v>0</v>
      </c>
    </row>
    <row r="35" spans="1:30" x14ac:dyDescent="0.6">
      <c r="A35">
        <v>2018</v>
      </c>
      <c r="B35">
        <v>2</v>
      </c>
      <c r="C35">
        <v>3</v>
      </c>
      <c r="D35">
        <f t="shared" si="4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3282.6000000000004</v>
      </c>
      <c r="M35" s="13">
        <f t="shared" si="2"/>
        <v>558.04200000000014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3595.3</v>
      </c>
      <c r="O35" s="13">
        <f t="shared" si="3"/>
        <v>611.20100000000002</v>
      </c>
      <c r="P35">
        <v>32826</v>
      </c>
      <c r="Q35">
        <v>35953</v>
      </c>
      <c r="R35">
        <v>0.87866431209173146</v>
      </c>
      <c r="S35">
        <v>0.1213356879082686</v>
      </c>
      <c r="T35">
        <v>0.54629179668868832</v>
      </c>
      <c r="U35">
        <v>0.45370820331131168</v>
      </c>
      <c r="V35">
        <v>0.16010164226500281</v>
      </c>
      <c r="W35">
        <v>1358</v>
      </c>
      <c r="X35">
        <f t="shared" si="5"/>
        <v>324</v>
      </c>
      <c r="Y35">
        <v>1999</v>
      </c>
      <c r="Z35">
        <v>1411.144487797447</v>
      </c>
      <c r="AA35">
        <v>1358</v>
      </c>
      <c r="AB35" s="9">
        <v>1.4</v>
      </c>
      <c r="AC35">
        <v>1.1000000000000001</v>
      </c>
      <c r="AD35">
        <f t="shared" si="6"/>
        <v>1.54</v>
      </c>
    </row>
    <row r="36" spans="1:30" x14ac:dyDescent="0.6">
      <c r="A36">
        <v>2018</v>
      </c>
      <c r="B36">
        <v>2</v>
      </c>
      <c r="C36">
        <v>4</v>
      </c>
      <c r="D36">
        <f t="shared" si="4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2853.1000000000004</v>
      </c>
      <c r="M36" s="13">
        <f t="shared" si="2"/>
        <v>485.0270000000001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3261.4</v>
      </c>
      <c r="O36" s="13">
        <f t="shared" si="3"/>
        <v>554.4380000000001</v>
      </c>
      <c r="P36">
        <v>28531</v>
      </c>
      <c r="Q36">
        <v>32614</v>
      </c>
      <c r="R36">
        <v>0.90675206160562694</v>
      </c>
      <c r="S36">
        <v>9.3247938394373023E-2</v>
      </c>
      <c r="T36">
        <v>0.48146652677637403</v>
      </c>
      <c r="U36">
        <v>0.51853347322362608</v>
      </c>
      <c r="V36">
        <v>0.50551209095563931</v>
      </c>
      <c r="W36">
        <v>1118</v>
      </c>
      <c r="X36">
        <f t="shared" si="5"/>
        <v>-240</v>
      </c>
      <c r="Y36">
        <v>1999</v>
      </c>
      <c r="Z36">
        <v>1352.630652047422</v>
      </c>
      <c r="AA36">
        <v>1118</v>
      </c>
      <c r="AB36" s="9">
        <v>-0.4</v>
      </c>
      <c r="AC36">
        <v>5.9</v>
      </c>
      <c r="AD36">
        <f t="shared" si="6"/>
        <v>-2.3600000000000003</v>
      </c>
    </row>
    <row r="37" spans="1:30" x14ac:dyDescent="0.6">
      <c r="A37">
        <v>2018</v>
      </c>
      <c r="B37">
        <v>2</v>
      </c>
      <c r="C37">
        <v>5</v>
      </c>
      <c r="D37">
        <f t="shared" si="4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4783.95</v>
      </c>
      <c r="M37" s="13">
        <f t="shared" si="2"/>
        <v>813.27150000000006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5226.5999999999995</v>
      </c>
      <c r="O37" s="13">
        <f t="shared" si="3"/>
        <v>888.52199999999993</v>
      </c>
      <c r="P37">
        <v>31893</v>
      </c>
      <c r="Q37">
        <v>34844</v>
      </c>
      <c r="R37">
        <v>0.89482701023109446</v>
      </c>
      <c r="S37">
        <v>0.1051729897689055</v>
      </c>
      <c r="T37">
        <v>0.55902448358339574</v>
      </c>
      <c r="U37">
        <v>0.44097551641660432</v>
      </c>
      <c r="V37">
        <v>0.58569107336285542</v>
      </c>
      <c r="W37">
        <v>886</v>
      </c>
      <c r="X37">
        <f t="shared" si="5"/>
        <v>-232</v>
      </c>
      <c r="Y37">
        <v>1999</v>
      </c>
      <c r="Z37">
        <v>1152.465695177505</v>
      </c>
      <c r="AA37">
        <v>886</v>
      </c>
      <c r="AB37" s="9">
        <v>0.2</v>
      </c>
      <c r="AC37">
        <v>3.5</v>
      </c>
      <c r="AD37">
        <f t="shared" si="6"/>
        <v>0.70000000000000007</v>
      </c>
    </row>
    <row r="38" spans="1:30" x14ac:dyDescent="0.6">
      <c r="A38">
        <v>2018</v>
      </c>
      <c r="B38">
        <v>2</v>
      </c>
      <c r="C38">
        <v>6</v>
      </c>
      <c r="D38">
        <f t="shared" si="4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3044.25</v>
      </c>
      <c r="M38" s="13">
        <f t="shared" si="2"/>
        <v>517.52250000000004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3260.85</v>
      </c>
      <c r="O38" s="13">
        <f t="shared" si="3"/>
        <v>554.34450000000004</v>
      </c>
      <c r="P38">
        <v>20295</v>
      </c>
      <c r="Q38">
        <v>21739</v>
      </c>
      <c r="R38">
        <v>0.85450943225265974</v>
      </c>
      <c r="S38">
        <v>0.14549056774734029</v>
      </c>
      <c r="T38">
        <v>0.59625968008018904</v>
      </c>
      <c r="U38">
        <v>0.40374031991981102</v>
      </c>
      <c r="V38">
        <v>0.58236067669643998</v>
      </c>
      <c r="W38">
        <v>930</v>
      </c>
      <c r="X38">
        <f t="shared" si="5"/>
        <v>44</v>
      </c>
      <c r="Y38">
        <v>1999</v>
      </c>
      <c r="Z38">
        <v>1197.8327081030691</v>
      </c>
      <c r="AA38">
        <v>930</v>
      </c>
      <c r="AB38" s="9">
        <v>-0.6</v>
      </c>
      <c r="AC38">
        <v>5.7</v>
      </c>
      <c r="AD38">
        <f t="shared" si="6"/>
        <v>-3.42</v>
      </c>
    </row>
    <row r="39" spans="1:30" x14ac:dyDescent="0.6">
      <c r="A39">
        <v>2018</v>
      </c>
      <c r="B39">
        <v>2</v>
      </c>
      <c r="C39">
        <v>7</v>
      </c>
      <c r="D39">
        <f t="shared" si="4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4559.25</v>
      </c>
      <c r="M39" s="13">
        <f t="shared" si="2"/>
        <v>775.0725000000001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4897.05</v>
      </c>
      <c r="O39" s="13">
        <f t="shared" si="3"/>
        <v>832.49850000000004</v>
      </c>
      <c r="P39">
        <v>30395</v>
      </c>
      <c r="Q39">
        <v>32647</v>
      </c>
      <c r="R39">
        <v>0.85540796130270713</v>
      </c>
      <c r="S39">
        <v>0.14459203869729301</v>
      </c>
      <c r="T39">
        <v>0.56836088751048663</v>
      </c>
      <c r="U39">
        <v>0.43163911248951342</v>
      </c>
      <c r="V39">
        <v>0.28112444241019913</v>
      </c>
      <c r="W39">
        <v>1005</v>
      </c>
      <c r="X39">
        <f t="shared" si="5"/>
        <v>75</v>
      </c>
      <c r="Y39">
        <v>1999</v>
      </c>
      <c r="Z39">
        <v>1280.7703453860579</v>
      </c>
      <c r="AA39">
        <v>1005</v>
      </c>
      <c r="AB39" s="9">
        <v>0.6</v>
      </c>
      <c r="AC39">
        <v>1.7</v>
      </c>
      <c r="AD39">
        <f t="shared" si="6"/>
        <v>1.02</v>
      </c>
    </row>
    <row r="40" spans="1:30" x14ac:dyDescent="0.6">
      <c r="A40">
        <v>2018</v>
      </c>
      <c r="B40">
        <v>2</v>
      </c>
      <c r="C40">
        <v>8</v>
      </c>
      <c r="D40">
        <f t="shared" si="4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3965.5499999999997</v>
      </c>
      <c r="M40" s="13">
        <f t="shared" si="2"/>
        <v>674.14350000000002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3917.85</v>
      </c>
      <c r="O40" s="13">
        <f t="shared" si="3"/>
        <v>666.03449999999998</v>
      </c>
      <c r="P40">
        <v>26437</v>
      </c>
      <c r="Q40">
        <v>26119</v>
      </c>
      <c r="R40">
        <v>0.81476109059655999</v>
      </c>
      <c r="S40">
        <v>0.18523890940344009</v>
      </c>
      <c r="T40">
        <v>0.54429700947992488</v>
      </c>
      <c r="U40">
        <v>0.45570299052007512</v>
      </c>
      <c r="V40">
        <v>0.48544766767623082</v>
      </c>
      <c r="W40">
        <v>866</v>
      </c>
      <c r="X40">
        <f t="shared" si="5"/>
        <v>-139</v>
      </c>
      <c r="Y40">
        <v>1999</v>
      </c>
      <c r="Z40">
        <v>1309.0256352265269</v>
      </c>
      <c r="AA40">
        <v>866</v>
      </c>
      <c r="AB40" s="9">
        <v>2.5</v>
      </c>
      <c r="AC40">
        <v>3.1</v>
      </c>
      <c r="AD40">
        <f t="shared" si="6"/>
        <v>7.75</v>
      </c>
    </row>
    <row r="41" spans="1:30" x14ac:dyDescent="0.6">
      <c r="A41">
        <v>2018</v>
      </c>
      <c r="B41">
        <v>2</v>
      </c>
      <c r="C41">
        <v>9</v>
      </c>
      <c r="D41">
        <f t="shared" si="4"/>
        <v>5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3074.6000000000004</v>
      </c>
      <c r="M41" s="13">
        <f t="shared" si="2"/>
        <v>522.68200000000013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3108.9</v>
      </c>
      <c r="O41" s="13">
        <f t="shared" si="3"/>
        <v>528.51300000000003</v>
      </c>
      <c r="P41">
        <v>30746</v>
      </c>
      <c r="Q41">
        <v>31089</v>
      </c>
      <c r="R41">
        <v>0.86476944478934992</v>
      </c>
      <c r="S41">
        <v>0.13523055521065011</v>
      </c>
      <c r="T41">
        <v>0.50939127752926716</v>
      </c>
      <c r="U41">
        <v>0.49060872247073278</v>
      </c>
      <c r="V41">
        <v>4.0637204636092293E-2</v>
      </c>
      <c r="W41">
        <v>1040</v>
      </c>
      <c r="X41">
        <f t="shared" si="5"/>
        <v>174</v>
      </c>
      <c r="Y41">
        <v>1999</v>
      </c>
      <c r="Z41">
        <v>1300.828522591783</v>
      </c>
      <c r="AA41">
        <v>1040</v>
      </c>
      <c r="AB41" s="9">
        <v>6</v>
      </c>
      <c r="AC41">
        <v>0</v>
      </c>
      <c r="AD41">
        <f t="shared" si="6"/>
        <v>0</v>
      </c>
    </row>
    <row r="42" spans="1:30" x14ac:dyDescent="0.6">
      <c r="A42">
        <v>2018</v>
      </c>
      <c r="B42">
        <v>2</v>
      </c>
      <c r="C42">
        <v>10</v>
      </c>
      <c r="D42">
        <f t="shared" si="4"/>
        <v>6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3148.6000000000004</v>
      </c>
      <c r="M42" s="13">
        <f t="shared" si="2"/>
        <v>535.26200000000006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2987.8</v>
      </c>
      <c r="O42" s="13">
        <f t="shared" si="3"/>
        <v>507.92600000000004</v>
      </c>
      <c r="P42">
        <v>31486</v>
      </c>
      <c r="Q42">
        <v>29878</v>
      </c>
      <c r="R42">
        <v>0.90151011298070127</v>
      </c>
      <c r="S42">
        <v>9.8489887019298783E-2</v>
      </c>
      <c r="T42">
        <v>0.5512598172448987</v>
      </c>
      <c r="U42">
        <v>0.44593906230692199</v>
      </c>
      <c r="V42">
        <v>3.6414565826330529E-3</v>
      </c>
      <c r="W42">
        <v>1303</v>
      </c>
      <c r="X42">
        <f t="shared" si="5"/>
        <v>263</v>
      </c>
      <c r="Y42">
        <v>1999</v>
      </c>
      <c r="Z42">
        <v>1386.543607754395</v>
      </c>
      <c r="AA42">
        <v>1303</v>
      </c>
      <c r="AB42" s="9">
        <v>5.8</v>
      </c>
      <c r="AC42">
        <v>2.2000000000000002</v>
      </c>
      <c r="AD42">
        <f t="shared" si="6"/>
        <v>12.76</v>
      </c>
    </row>
    <row r="43" spans="1:30" x14ac:dyDescent="0.6">
      <c r="A43">
        <v>2018</v>
      </c>
      <c r="B43">
        <v>2</v>
      </c>
      <c r="C43">
        <v>11</v>
      </c>
      <c r="D43">
        <f t="shared" si="4"/>
        <v>7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2997.2000000000003</v>
      </c>
      <c r="M43" s="13">
        <f t="shared" si="2"/>
        <v>509.52400000000006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3090.8</v>
      </c>
      <c r="O43" s="13">
        <f t="shared" si="3"/>
        <v>525.43600000000004</v>
      </c>
      <c r="P43">
        <v>29972</v>
      </c>
      <c r="Q43">
        <v>30908</v>
      </c>
      <c r="R43">
        <v>0.90303846988013559</v>
      </c>
      <c r="S43">
        <v>9.6961530119864456E-2</v>
      </c>
      <c r="T43">
        <v>0.53593397897199502</v>
      </c>
      <c r="U43">
        <v>0.46406602102800493</v>
      </c>
      <c r="V43">
        <v>8.2855963323687942E-2</v>
      </c>
      <c r="W43">
        <v>1143</v>
      </c>
      <c r="X43">
        <f t="shared" si="5"/>
        <v>-160</v>
      </c>
      <c r="Y43">
        <v>1999</v>
      </c>
      <c r="Z43">
        <v>1406.53921062531</v>
      </c>
      <c r="AA43">
        <v>1143</v>
      </c>
      <c r="AB43" s="9">
        <v>2.5</v>
      </c>
      <c r="AC43">
        <v>0.8</v>
      </c>
      <c r="AD43">
        <f t="shared" si="6"/>
        <v>2</v>
      </c>
    </row>
    <row r="44" spans="1:30" x14ac:dyDescent="0.6">
      <c r="A44">
        <v>2018</v>
      </c>
      <c r="B44">
        <v>2</v>
      </c>
      <c r="C44">
        <v>12</v>
      </c>
      <c r="D44">
        <f t="shared" si="4"/>
        <v>1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4400.3999999999996</v>
      </c>
      <c r="M44" s="13">
        <f t="shared" si="2"/>
        <v>748.06799999999998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4965</v>
      </c>
      <c r="O44" s="13">
        <f t="shared" si="3"/>
        <v>844.05000000000007</v>
      </c>
      <c r="P44">
        <v>29336</v>
      </c>
      <c r="Q44">
        <v>33100</v>
      </c>
      <c r="R44">
        <v>0.91991935900679966</v>
      </c>
      <c r="S44">
        <v>8.008064099320035E-2</v>
      </c>
      <c r="T44">
        <v>0.5626865331864781</v>
      </c>
      <c r="U44">
        <v>0.4373134668135219</v>
      </c>
      <c r="V44">
        <v>6.3308210751857288E-2</v>
      </c>
      <c r="W44">
        <v>1033</v>
      </c>
      <c r="X44">
        <f t="shared" si="5"/>
        <v>-110</v>
      </c>
      <c r="Y44">
        <v>1999</v>
      </c>
      <c r="Z44">
        <v>1098.732205335453</v>
      </c>
      <c r="AA44">
        <v>1033</v>
      </c>
      <c r="AB44" s="9">
        <v>2.7</v>
      </c>
      <c r="AC44">
        <v>0</v>
      </c>
      <c r="AD44">
        <f t="shared" si="6"/>
        <v>0</v>
      </c>
    </row>
    <row r="45" spans="1:30" x14ac:dyDescent="0.6">
      <c r="A45">
        <v>2018</v>
      </c>
      <c r="B45">
        <v>2</v>
      </c>
      <c r="C45">
        <v>13</v>
      </c>
      <c r="D45">
        <f t="shared" si="4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5388.45</v>
      </c>
      <c r="M45" s="13">
        <f t="shared" si="2"/>
        <v>916.03650000000005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5574.9</v>
      </c>
      <c r="O45" s="13">
        <f t="shared" si="3"/>
        <v>947.73300000000006</v>
      </c>
      <c r="P45">
        <v>35923</v>
      </c>
      <c r="Q45">
        <v>37166</v>
      </c>
      <c r="R45">
        <v>0.91492890314100728</v>
      </c>
      <c r="S45">
        <v>8.5071096858992667E-2</v>
      </c>
      <c r="T45">
        <v>0.58300658829118457</v>
      </c>
      <c r="U45">
        <v>0.41699341170881538</v>
      </c>
      <c r="V45">
        <v>0.16314835674269071</v>
      </c>
      <c r="W45">
        <v>1123</v>
      </c>
      <c r="X45">
        <f t="shared" si="5"/>
        <v>90</v>
      </c>
      <c r="Y45">
        <v>1999</v>
      </c>
      <c r="Z45">
        <v>1231.4700378405751</v>
      </c>
      <c r="AA45">
        <v>1123</v>
      </c>
      <c r="AB45" s="9">
        <v>4.9000000000000004</v>
      </c>
      <c r="AC45">
        <v>0</v>
      </c>
      <c r="AD45">
        <f t="shared" si="6"/>
        <v>0</v>
      </c>
    </row>
    <row r="46" spans="1:30" x14ac:dyDescent="0.6">
      <c r="A46">
        <v>2018</v>
      </c>
      <c r="B46">
        <v>2</v>
      </c>
      <c r="C46">
        <v>14</v>
      </c>
      <c r="D46">
        <f t="shared" si="4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6283.95</v>
      </c>
      <c r="M46" s="13">
        <f t="shared" si="2"/>
        <v>1068.2715000000001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5643.9</v>
      </c>
      <c r="O46" s="13">
        <f t="shared" si="3"/>
        <v>959.46299999999997</v>
      </c>
      <c r="P46">
        <v>41893</v>
      </c>
      <c r="Q46">
        <v>37626</v>
      </c>
      <c r="R46">
        <v>0.85692900100173941</v>
      </c>
      <c r="S46">
        <v>0.1430709989982607</v>
      </c>
      <c r="T46">
        <v>0.54917093756558777</v>
      </c>
      <c r="U46">
        <v>0.44901418040174429</v>
      </c>
      <c r="V46">
        <v>0.26493042977023279</v>
      </c>
      <c r="W46">
        <v>1520</v>
      </c>
      <c r="X46">
        <f t="shared" si="5"/>
        <v>397</v>
      </c>
      <c r="Y46">
        <v>1999</v>
      </c>
      <c r="Z46">
        <v>1336.0321401405431</v>
      </c>
      <c r="AA46">
        <v>1520</v>
      </c>
      <c r="AB46" s="9">
        <v>9.8000000000000007</v>
      </c>
      <c r="AC46">
        <v>0</v>
      </c>
      <c r="AD46">
        <f t="shared" si="6"/>
        <v>0</v>
      </c>
    </row>
    <row r="47" spans="1:30" x14ac:dyDescent="0.6">
      <c r="A47">
        <v>2018</v>
      </c>
      <c r="B47">
        <v>2</v>
      </c>
      <c r="C47">
        <v>15</v>
      </c>
      <c r="D47">
        <f t="shared" si="4"/>
        <v>4</v>
      </c>
      <c r="E47" t="s">
        <v>12</v>
      </c>
      <c r="F47" t="s">
        <v>14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-1</v>
      </c>
      <c r="H47">
        <f t="shared" si="0"/>
        <v>0</v>
      </c>
      <c r="I47">
        <f t="shared" si="1"/>
        <v>1</v>
      </c>
      <c r="J47" s="12" t="s">
        <v>59</v>
      </c>
      <c r="K47" s="12"/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4210.9000000000005</v>
      </c>
      <c r="M47" s="13">
        <f t="shared" si="2"/>
        <v>715.85300000000018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3233.1000000000004</v>
      </c>
      <c r="O47" s="13">
        <f t="shared" si="3"/>
        <v>549.62700000000007</v>
      </c>
      <c r="P47">
        <v>42109</v>
      </c>
      <c r="Q47">
        <v>32331</v>
      </c>
      <c r="R47">
        <v>0.87639988643349265</v>
      </c>
      <c r="S47">
        <v>0.12360011356650739</v>
      </c>
      <c r="T47">
        <v>0.51500111698484319</v>
      </c>
      <c r="U47">
        <v>0.48499888301515681</v>
      </c>
      <c r="V47">
        <v>0.123335615573905</v>
      </c>
      <c r="W47">
        <v>1924</v>
      </c>
      <c r="X47">
        <f t="shared" si="5"/>
        <v>404</v>
      </c>
      <c r="Y47">
        <v>1999</v>
      </c>
      <c r="Z47">
        <v>1428.814243576556</v>
      </c>
      <c r="AA47">
        <v>1924</v>
      </c>
      <c r="AB47" s="9">
        <v>7.1</v>
      </c>
      <c r="AC47">
        <v>0</v>
      </c>
      <c r="AD47">
        <f t="shared" si="6"/>
        <v>0</v>
      </c>
    </row>
    <row r="48" spans="1:30" x14ac:dyDescent="0.6">
      <c r="A48">
        <v>2018</v>
      </c>
      <c r="B48">
        <v>2</v>
      </c>
      <c r="C48">
        <v>16</v>
      </c>
      <c r="D48">
        <f t="shared" si="4"/>
        <v>5</v>
      </c>
      <c r="E48" t="s">
        <v>12</v>
      </c>
      <c r="F48" t="s">
        <v>11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1</v>
      </c>
      <c r="I48">
        <f t="shared" si="1"/>
        <v>1</v>
      </c>
      <c r="J48" s="12" t="s">
        <v>59</v>
      </c>
      <c r="K48" s="12"/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3629.8</v>
      </c>
      <c r="M48" s="13">
        <f t="shared" si="2"/>
        <v>617.06600000000003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3132.6000000000004</v>
      </c>
      <c r="O48" s="13">
        <f t="shared" si="3"/>
        <v>532.54200000000014</v>
      </c>
      <c r="P48">
        <v>36298</v>
      </c>
      <c r="Q48">
        <v>31326</v>
      </c>
      <c r="R48">
        <v>0.90052217285442115</v>
      </c>
      <c r="S48">
        <v>9.9477827145578901E-2</v>
      </c>
      <c r="T48">
        <v>0.56389488735331972</v>
      </c>
      <c r="U48">
        <v>0.43610511264668039</v>
      </c>
      <c r="V48">
        <v>3.4933484185026648E-2</v>
      </c>
      <c r="W48">
        <v>2015</v>
      </c>
      <c r="X48">
        <f t="shared" si="5"/>
        <v>91</v>
      </c>
      <c r="Y48">
        <v>1999</v>
      </c>
      <c r="Z48">
        <v>1473.112018055657</v>
      </c>
      <c r="AA48">
        <v>2015</v>
      </c>
      <c r="AB48" s="9">
        <v>6.1</v>
      </c>
      <c r="AC48">
        <v>0</v>
      </c>
      <c r="AD48">
        <f t="shared" si="6"/>
        <v>0</v>
      </c>
    </row>
    <row r="49" spans="1:30" x14ac:dyDescent="0.6">
      <c r="A49">
        <v>2018</v>
      </c>
      <c r="B49">
        <v>2</v>
      </c>
      <c r="C49">
        <v>17</v>
      </c>
      <c r="D49">
        <f t="shared" si="4"/>
        <v>6</v>
      </c>
      <c r="E49" t="s">
        <v>12</v>
      </c>
      <c r="F49" t="s">
        <v>15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1</v>
      </c>
      <c r="H49">
        <f t="shared" si="0"/>
        <v>0</v>
      </c>
      <c r="I49">
        <f t="shared" si="1"/>
        <v>1</v>
      </c>
      <c r="J49" s="12" t="s">
        <v>59</v>
      </c>
      <c r="K49" s="12"/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3693.6000000000004</v>
      </c>
      <c r="M49" s="13">
        <f t="shared" si="2"/>
        <v>627.91200000000015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4210.3</v>
      </c>
      <c r="O49" s="13">
        <f t="shared" si="3"/>
        <v>715.75100000000009</v>
      </c>
      <c r="P49">
        <v>36936</v>
      </c>
      <c r="Q49">
        <v>42103</v>
      </c>
      <c r="R49">
        <v>0.91734308067447834</v>
      </c>
      <c r="S49">
        <v>8.2656919325521688E-2</v>
      </c>
      <c r="T49">
        <v>0.5566895799678957</v>
      </c>
      <c r="U49">
        <v>0.44331042003210419</v>
      </c>
      <c r="V49">
        <v>9.3535847699379074E-2</v>
      </c>
      <c r="W49">
        <v>1910</v>
      </c>
      <c r="X49">
        <f t="shared" si="5"/>
        <v>-105</v>
      </c>
      <c r="Y49">
        <v>1999</v>
      </c>
      <c r="Z49">
        <v>1510.548507493831</v>
      </c>
      <c r="AA49">
        <v>1910</v>
      </c>
      <c r="AB49" s="9">
        <v>4.4000000000000004</v>
      </c>
      <c r="AC49">
        <v>0</v>
      </c>
      <c r="AD49">
        <f t="shared" si="6"/>
        <v>0</v>
      </c>
    </row>
    <row r="50" spans="1:30" x14ac:dyDescent="0.6">
      <c r="A50">
        <v>2018</v>
      </c>
      <c r="B50">
        <v>2</v>
      </c>
      <c r="C50">
        <v>18</v>
      </c>
      <c r="D50">
        <f t="shared" si="4"/>
        <v>7</v>
      </c>
      <c r="E50" t="s">
        <v>12</v>
      </c>
      <c r="F50" t="s">
        <v>17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2</v>
      </c>
      <c r="H50">
        <f t="shared" si="0"/>
        <v>0</v>
      </c>
      <c r="I50">
        <f t="shared" si="1"/>
        <v>1</v>
      </c>
      <c r="J50" s="12" t="s">
        <v>59</v>
      </c>
      <c r="K50" s="12"/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4113.5</v>
      </c>
      <c r="M50" s="13">
        <f t="shared" si="2"/>
        <v>699.29500000000007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4467.3</v>
      </c>
      <c r="O50" s="13">
        <f t="shared" si="3"/>
        <v>759.44100000000003</v>
      </c>
      <c r="P50">
        <v>41135</v>
      </c>
      <c r="Q50">
        <v>44673</v>
      </c>
      <c r="R50">
        <v>0.84735441529796374</v>
      </c>
      <c r="S50">
        <v>0.15264558470203629</v>
      </c>
      <c r="T50">
        <v>0.49282126177287472</v>
      </c>
      <c r="U50">
        <v>0.50717873822712534</v>
      </c>
      <c r="V50">
        <v>8.9108237192914608E-2</v>
      </c>
      <c r="W50">
        <v>1295</v>
      </c>
      <c r="X50">
        <f t="shared" si="5"/>
        <v>-615</v>
      </c>
      <c r="Y50">
        <v>1999</v>
      </c>
      <c r="Z50">
        <v>1579.9459275265381</v>
      </c>
      <c r="AA50">
        <v>1295</v>
      </c>
      <c r="AB50" s="9">
        <v>6.7</v>
      </c>
      <c r="AC50">
        <v>0.9</v>
      </c>
      <c r="AD50">
        <f t="shared" si="6"/>
        <v>6.03</v>
      </c>
    </row>
    <row r="51" spans="1:30" x14ac:dyDescent="0.6">
      <c r="A51">
        <v>2018</v>
      </c>
      <c r="B51">
        <v>2</v>
      </c>
      <c r="C51">
        <v>19</v>
      </c>
      <c r="D51">
        <f t="shared" si="4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5933.8499999999995</v>
      </c>
      <c r="M51" s="13">
        <f t="shared" si="2"/>
        <v>1008.7545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6137.7</v>
      </c>
      <c r="O51" s="13">
        <f t="shared" si="3"/>
        <v>1043.4090000000001</v>
      </c>
      <c r="P51">
        <v>39559</v>
      </c>
      <c r="Q51">
        <v>40918</v>
      </c>
      <c r="R51">
        <v>0.91117000541846871</v>
      </c>
      <c r="S51">
        <v>8.8829994581531277E-2</v>
      </c>
      <c r="T51">
        <v>0.57547219082724699</v>
      </c>
      <c r="U51">
        <v>0.42452780917275301</v>
      </c>
      <c r="V51">
        <v>0.1144234352389511</v>
      </c>
      <c r="W51">
        <v>923</v>
      </c>
      <c r="X51">
        <f t="shared" si="5"/>
        <v>-372</v>
      </c>
      <c r="Y51">
        <v>1999</v>
      </c>
      <c r="Z51">
        <v>1205.402955598847</v>
      </c>
      <c r="AA51">
        <v>923</v>
      </c>
      <c r="AB51" s="9">
        <v>8.3000000000000007</v>
      </c>
      <c r="AC51">
        <v>2.1</v>
      </c>
      <c r="AD51">
        <f t="shared" si="6"/>
        <v>17.430000000000003</v>
      </c>
    </row>
    <row r="52" spans="1:30" x14ac:dyDescent="0.6">
      <c r="A52">
        <v>2018</v>
      </c>
      <c r="B52">
        <v>2</v>
      </c>
      <c r="C52">
        <v>20</v>
      </c>
      <c r="D52">
        <f t="shared" si="4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6286.8</v>
      </c>
      <c r="M52" s="13">
        <f t="shared" si="2"/>
        <v>1068.7560000000001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5575.8</v>
      </c>
      <c r="O52" s="13">
        <f t="shared" si="3"/>
        <v>947.88600000000008</v>
      </c>
      <c r="P52">
        <v>41912</v>
      </c>
      <c r="Q52">
        <v>37172</v>
      </c>
      <c r="R52">
        <v>0.91956461878489459</v>
      </c>
      <c r="S52">
        <v>8.0435381215105406E-2</v>
      </c>
      <c r="T52">
        <v>0.56974849807306049</v>
      </c>
      <c r="U52">
        <v>0.43025150192693951</v>
      </c>
      <c r="V52">
        <v>0.13646861381469419</v>
      </c>
      <c r="W52">
        <v>1168</v>
      </c>
      <c r="X52">
        <f t="shared" si="5"/>
        <v>245</v>
      </c>
      <c r="Y52">
        <v>1999</v>
      </c>
      <c r="Z52">
        <v>1258.071697817272</v>
      </c>
      <c r="AA52">
        <v>1168</v>
      </c>
      <c r="AB52" s="9">
        <v>8.4</v>
      </c>
      <c r="AC52">
        <v>0</v>
      </c>
      <c r="AD52">
        <f t="shared" si="6"/>
        <v>0</v>
      </c>
    </row>
    <row r="53" spans="1:30" x14ac:dyDescent="0.6">
      <c r="A53">
        <v>2018</v>
      </c>
      <c r="B53">
        <v>2</v>
      </c>
      <c r="C53">
        <v>21</v>
      </c>
      <c r="D53">
        <f t="shared" si="4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6366.15</v>
      </c>
      <c r="M53" s="13">
        <f t="shared" si="2"/>
        <v>1082.2455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5396.55</v>
      </c>
      <c r="O53" s="13">
        <f t="shared" si="3"/>
        <v>917.41350000000011</v>
      </c>
      <c r="P53">
        <v>42441</v>
      </c>
      <c r="Q53">
        <v>35977</v>
      </c>
      <c r="R53">
        <v>0.91252371577711922</v>
      </c>
      <c r="S53">
        <v>8.7476284222880785E-2</v>
      </c>
      <c r="T53">
        <v>0.55553098183848515</v>
      </c>
      <c r="U53">
        <v>0.44446901816151491</v>
      </c>
      <c r="V53">
        <v>0.1088039807775019</v>
      </c>
      <c r="W53">
        <v>1431</v>
      </c>
      <c r="X53">
        <f t="shared" si="5"/>
        <v>263</v>
      </c>
      <c r="Y53">
        <v>1999</v>
      </c>
      <c r="Z53">
        <v>1306.6679032465911</v>
      </c>
      <c r="AA53">
        <v>1431</v>
      </c>
      <c r="AB53" s="9">
        <v>5.5</v>
      </c>
      <c r="AC53">
        <v>0</v>
      </c>
      <c r="AD53">
        <f t="shared" si="6"/>
        <v>0</v>
      </c>
    </row>
    <row r="54" spans="1:30" x14ac:dyDescent="0.6">
      <c r="A54">
        <v>2018</v>
      </c>
      <c r="B54">
        <v>2</v>
      </c>
      <c r="C54">
        <v>22</v>
      </c>
      <c r="D54">
        <f t="shared" si="4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6259.05</v>
      </c>
      <c r="M54" s="13">
        <f t="shared" si="2"/>
        <v>1064.0385000000001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5568.15</v>
      </c>
      <c r="O54" s="13">
        <f t="shared" si="3"/>
        <v>946.58550000000002</v>
      </c>
      <c r="P54">
        <v>41727</v>
      </c>
      <c r="Q54">
        <v>37121</v>
      </c>
      <c r="R54">
        <v>0.82029725040459789</v>
      </c>
      <c r="S54">
        <v>0.17970274959540211</v>
      </c>
      <c r="T54">
        <v>0.54668379372630227</v>
      </c>
      <c r="U54">
        <v>0.45331620627369767</v>
      </c>
      <c r="V54">
        <v>0.14268896365231479</v>
      </c>
      <c r="W54">
        <v>1475</v>
      </c>
      <c r="X54">
        <f t="shared" si="5"/>
        <v>44</v>
      </c>
      <c r="Y54">
        <v>1999</v>
      </c>
      <c r="Z54">
        <v>1418.276104411477</v>
      </c>
      <c r="AA54">
        <v>1475</v>
      </c>
      <c r="AB54" s="9">
        <v>5</v>
      </c>
      <c r="AC54">
        <v>0</v>
      </c>
      <c r="AD54">
        <f t="shared" si="6"/>
        <v>0</v>
      </c>
    </row>
    <row r="55" spans="1:30" x14ac:dyDescent="0.6">
      <c r="A55">
        <v>2018</v>
      </c>
      <c r="B55">
        <v>2</v>
      </c>
      <c r="C55">
        <v>23</v>
      </c>
      <c r="D55">
        <f t="shared" si="4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4249.2</v>
      </c>
      <c r="M55" s="13">
        <f t="shared" si="2"/>
        <v>722.36400000000003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3970.4</v>
      </c>
      <c r="O55" s="13">
        <f t="shared" si="3"/>
        <v>674.96800000000007</v>
      </c>
      <c r="P55">
        <v>42492</v>
      </c>
      <c r="Q55">
        <v>39704</v>
      </c>
      <c r="R55">
        <v>0.94076784186219509</v>
      </c>
      <c r="S55">
        <v>5.9232158137804927E-2</v>
      </c>
      <c r="T55">
        <v>0.55987485041131257</v>
      </c>
      <c r="U55">
        <v>0.44012514958868748</v>
      </c>
      <c r="V55">
        <v>0.32604393482288851</v>
      </c>
      <c r="W55">
        <v>1385</v>
      </c>
      <c r="X55">
        <f t="shared" si="5"/>
        <v>-90</v>
      </c>
      <c r="Y55">
        <v>1999</v>
      </c>
      <c r="Z55">
        <v>1392.411617888672</v>
      </c>
      <c r="AA55">
        <v>1385</v>
      </c>
      <c r="AB55" s="9">
        <v>8.6999999999999993</v>
      </c>
      <c r="AC55">
        <v>0</v>
      </c>
      <c r="AD55">
        <f t="shared" si="6"/>
        <v>0</v>
      </c>
    </row>
    <row r="56" spans="1:30" x14ac:dyDescent="0.6">
      <c r="A56">
        <v>2018</v>
      </c>
      <c r="B56">
        <v>2</v>
      </c>
      <c r="C56">
        <v>24</v>
      </c>
      <c r="D56">
        <f t="shared" si="4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4102.5</v>
      </c>
      <c r="M56" s="13">
        <f t="shared" si="2"/>
        <v>697.42500000000007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4052</v>
      </c>
      <c r="O56" s="13">
        <f t="shared" si="3"/>
        <v>688.84</v>
      </c>
      <c r="P56">
        <v>41025</v>
      </c>
      <c r="Q56">
        <v>40520</v>
      </c>
      <c r="R56">
        <v>0.90307244555202804</v>
      </c>
      <c r="S56">
        <v>9.6927554447971867E-2</v>
      </c>
      <c r="T56">
        <v>0.53487366132078862</v>
      </c>
      <c r="U56">
        <v>0.46512633867921133</v>
      </c>
      <c r="V56">
        <v>7.3249877535276342E-2</v>
      </c>
      <c r="W56">
        <v>1542</v>
      </c>
      <c r="X56">
        <f t="shared" si="5"/>
        <v>157</v>
      </c>
      <c r="Y56">
        <v>1999</v>
      </c>
      <c r="Z56">
        <v>1433.774022268339</v>
      </c>
      <c r="AA56">
        <v>1542</v>
      </c>
      <c r="AB56" s="9">
        <v>9.4</v>
      </c>
      <c r="AC56">
        <v>0</v>
      </c>
      <c r="AD56">
        <f t="shared" si="6"/>
        <v>0</v>
      </c>
    </row>
    <row r="57" spans="1:30" x14ac:dyDescent="0.6">
      <c r="A57">
        <v>2018</v>
      </c>
      <c r="B57">
        <v>2</v>
      </c>
      <c r="C57">
        <v>25</v>
      </c>
      <c r="D57">
        <f t="shared" si="4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4185.1000000000004</v>
      </c>
      <c r="M57" s="13">
        <f t="shared" si="2"/>
        <v>711.4670000000001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4327.8</v>
      </c>
      <c r="O57" s="13">
        <f t="shared" si="3"/>
        <v>735.72600000000011</v>
      </c>
      <c r="P57">
        <v>41851</v>
      </c>
      <c r="Q57">
        <v>43278</v>
      </c>
      <c r="R57">
        <v>0.83140839026004643</v>
      </c>
      <c r="S57">
        <v>0.1685916097399536</v>
      </c>
      <c r="T57">
        <v>0.5366799775197223</v>
      </c>
      <c r="U57">
        <v>0.4633200224802777</v>
      </c>
      <c r="V57">
        <v>0.14983923364454199</v>
      </c>
      <c r="W57">
        <v>1478</v>
      </c>
      <c r="X57">
        <f t="shared" si="5"/>
        <v>-64</v>
      </c>
      <c r="Y57">
        <v>1999</v>
      </c>
      <c r="Z57">
        <v>1553.109287695253</v>
      </c>
      <c r="AA57">
        <v>1478</v>
      </c>
      <c r="AB57" s="9">
        <v>9.8000000000000007</v>
      </c>
      <c r="AC57">
        <v>0</v>
      </c>
      <c r="AD57">
        <f t="shared" si="6"/>
        <v>0</v>
      </c>
    </row>
    <row r="58" spans="1:30" x14ac:dyDescent="0.6">
      <c r="A58">
        <v>2018</v>
      </c>
      <c r="B58">
        <v>2</v>
      </c>
      <c r="C58">
        <v>26</v>
      </c>
      <c r="D58">
        <f t="shared" si="4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6012.3</v>
      </c>
      <c r="M58" s="13">
        <f t="shared" si="2"/>
        <v>1022.0910000000001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6265.5</v>
      </c>
      <c r="O58" s="13">
        <f t="shared" si="3"/>
        <v>1065.135</v>
      </c>
      <c r="P58">
        <v>40082</v>
      </c>
      <c r="Q58">
        <v>41770</v>
      </c>
      <c r="R58">
        <v>0.91927874785894648</v>
      </c>
      <c r="S58">
        <v>8.0721252141053454E-2</v>
      </c>
      <c r="T58">
        <v>0.56213394050648824</v>
      </c>
      <c r="U58">
        <v>0.43786605949351182</v>
      </c>
      <c r="V58">
        <v>0.16324885926577151</v>
      </c>
      <c r="W58">
        <v>1172</v>
      </c>
      <c r="X58">
        <f t="shared" si="5"/>
        <v>-306</v>
      </c>
      <c r="Y58">
        <v>1999</v>
      </c>
      <c r="Z58">
        <v>1181.7846801264859</v>
      </c>
      <c r="AA58">
        <v>1172</v>
      </c>
      <c r="AB58" s="9">
        <v>8.1</v>
      </c>
      <c r="AC58">
        <v>0</v>
      </c>
      <c r="AD58">
        <f t="shared" si="6"/>
        <v>0</v>
      </c>
    </row>
    <row r="59" spans="1:30" x14ac:dyDescent="0.6">
      <c r="A59">
        <v>2018</v>
      </c>
      <c r="B59">
        <v>2</v>
      </c>
      <c r="C59">
        <v>27</v>
      </c>
      <c r="D59">
        <f t="shared" si="4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5630.4</v>
      </c>
      <c r="M59" s="13">
        <f t="shared" si="2"/>
        <v>957.16800000000001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5954.4</v>
      </c>
      <c r="O59" s="13">
        <f t="shared" si="3"/>
        <v>1012.248</v>
      </c>
      <c r="P59">
        <v>37536</v>
      </c>
      <c r="Q59">
        <v>39696</v>
      </c>
      <c r="R59">
        <v>0.90439633139354114</v>
      </c>
      <c r="S59">
        <v>9.5603668606458941E-2</v>
      </c>
      <c r="T59">
        <v>0.55969587135246346</v>
      </c>
      <c r="U59">
        <v>0.44030412864753649</v>
      </c>
      <c r="V59">
        <v>0.1122610946492056</v>
      </c>
      <c r="W59">
        <v>1438</v>
      </c>
      <c r="X59">
        <f t="shared" si="5"/>
        <v>266</v>
      </c>
      <c r="Y59">
        <v>1999</v>
      </c>
      <c r="Z59">
        <v>1220.927473560595</v>
      </c>
      <c r="AA59">
        <v>1438</v>
      </c>
      <c r="AB59" s="9">
        <v>10.6</v>
      </c>
      <c r="AC59">
        <v>0</v>
      </c>
      <c r="AD59">
        <f t="shared" si="6"/>
        <v>0</v>
      </c>
    </row>
    <row r="60" spans="1:30" x14ac:dyDescent="0.6">
      <c r="A60">
        <v>2018</v>
      </c>
      <c r="B60">
        <v>2</v>
      </c>
      <c r="C60">
        <v>28</v>
      </c>
      <c r="D60">
        <f t="shared" si="4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6007.3499999999995</v>
      </c>
      <c r="M60" s="13">
        <f t="shared" si="2"/>
        <v>1021.2495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5817.9</v>
      </c>
      <c r="O60" s="13">
        <f t="shared" si="3"/>
        <v>989.04300000000001</v>
      </c>
      <c r="P60">
        <v>40049</v>
      </c>
      <c r="Q60">
        <v>38786</v>
      </c>
      <c r="R60">
        <v>0.91925088624139184</v>
      </c>
      <c r="S60">
        <v>8.0749113758608174E-2</v>
      </c>
      <c r="T60">
        <v>0.57764939291182393</v>
      </c>
      <c r="U60">
        <v>0.42235060708817612</v>
      </c>
      <c r="V60">
        <v>0.48678697997391468</v>
      </c>
      <c r="W60">
        <v>1365</v>
      </c>
      <c r="X60">
        <f t="shared" si="5"/>
        <v>-73</v>
      </c>
      <c r="Y60">
        <v>1999</v>
      </c>
      <c r="Z60">
        <v>1439.014025183727</v>
      </c>
      <c r="AA60">
        <v>1365</v>
      </c>
      <c r="AB60" s="9">
        <v>11</v>
      </c>
      <c r="AC60">
        <v>59.6</v>
      </c>
      <c r="AD60">
        <f t="shared" si="6"/>
        <v>655.6</v>
      </c>
    </row>
    <row r="61" spans="1:30" x14ac:dyDescent="0.6">
      <c r="A61">
        <v>2018</v>
      </c>
      <c r="B61">
        <v>3</v>
      </c>
      <c r="C61">
        <v>1</v>
      </c>
      <c r="D61">
        <f t="shared" si="4"/>
        <v>4</v>
      </c>
      <c r="E61" s="14" t="s">
        <v>16</v>
      </c>
      <c r="F61" s="14" t="s">
        <v>11</v>
      </c>
      <c r="G61" s="14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 s="14">
        <f t="shared" si="0"/>
        <v>1</v>
      </c>
      <c r="I61" s="14">
        <f t="shared" si="1"/>
        <v>1</v>
      </c>
      <c r="J61" s="12" t="s">
        <v>58</v>
      </c>
      <c r="K61" s="12" t="s">
        <v>59</v>
      </c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4287.5</v>
      </c>
      <c r="M61" s="13">
        <f t="shared" si="2"/>
        <v>728.875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3812.9</v>
      </c>
      <c r="O61" s="13">
        <f t="shared" si="3"/>
        <v>648.1930000000001</v>
      </c>
      <c r="P61">
        <v>42875</v>
      </c>
      <c r="Q61">
        <v>38129</v>
      </c>
      <c r="R61">
        <v>0.84715243414501196</v>
      </c>
      <c r="S61">
        <v>0.15284756585498799</v>
      </c>
      <c r="T61">
        <v>0.56118297700854258</v>
      </c>
      <c r="U61">
        <v>0.43881702299145742</v>
      </c>
      <c r="V61">
        <v>9.0271038694364578E-2</v>
      </c>
      <c r="W61">
        <v>1092</v>
      </c>
      <c r="X61">
        <f t="shared" si="5"/>
        <v>-273</v>
      </c>
      <c r="Y61">
        <v>1999</v>
      </c>
      <c r="Z61">
        <v>1513.298860279916</v>
      </c>
      <c r="AA61">
        <v>1092</v>
      </c>
      <c r="AB61" s="9">
        <v>6.8</v>
      </c>
      <c r="AC61">
        <v>0</v>
      </c>
      <c r="AD61">
        <f t="shared" si="6"/>
        <v>0</v>
      </c>
    </row>
    <row r="62" spans="1:30" x14ac:dyDescent="0.6">
      <c r="A62">
        <v>2018</v>
      </c>
      <c r="B62">
        <v>3</v>
      </c>
      <c r="C62">
        <v>2</v>
      </c>
      <c r="D62">
        <f t="shared" si="4"/>
        <v>5</v>
      </c>
      <c r="E62" s="14" t="s">
        <v>16</v>
      </c>
      <c r="F62" s="14" t="s">
        <v>15</v>
      </c>
      <c r="G62" s="14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 s="14">
        <f t="shared" si="0"/>
        <v>0</v>
      </c>
      <c r="I62" s="14">
        <f t="shared" si="1"/>
        <v>1</v>
      </c>
      <c r="J62" s="12"/>
      <c r="K62" s="12" t="s">
        <v>59</v>
      </c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3534.9</v>
      </c>
      <c r="M62" s="12">
        <f t="shared" si="2"/>
        <v>600.93300000000011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3148.1000000000004</v>
      </c>
      <c r="O62" s="12">
        <f t="shared" si="3"/>
        <v>535.17700000000013</v>
      </c>
      <c r="P62">
        <v>35349</v>
      </c>
      <c r="Q62">
        <v>31481</v>
      </c>
      <c r="R62">
        <v>0.86720837605050649</v>
      </c>
      <c r="S62">
        <v>0.13279162394949351</v>
      </c>
      <c r="T62">
        <v>0.51802797335597339</v>
      </c>
      <c r="U62">
        <v>0.48197202664402661</v>
      </c>
      <c r="V62">
        <v>4.3057610587273171E-2</v>
      </c>
      <c r="W62">
        <v>1070</v>
      </c>
      <c r="X62">
        <f t="shared" si="5"/>
        <v>-22</v>
      </c>
      <c r="Y62">
        <v>1999</v>
      </c>
      <c r="Z62">
        <v>1438.66659628599</v>
      </c>
      <c r="AA62">
        <v>1070</v>
      </c>
      <c r="AB62" s="9">
        <v>5.7</v>
      </c>
      <c r="AC62">
        <v>0</v>
      </c>
      <c r="AD62">
        <f t="shared" si="6"/>
        <v>0</v>
      </c>
    </row>
    <row r="63" spans="1:30" x14ac:dyDescent="0.6">
      <c r="A63">
        <v>2018</v>
      </c>
      <c r="B63">
        <v>3</v>
      </c>
      <c r="C63">
        <v>3</v>
      </c>
      <c r="D63">
        <f t="shared" si="4"/>
        <v>6</v>
      </c>
      <c r="E63" s="14" t="s">
        <v>16</v>
      </c>
      <c r="F63" s="14" t="s">
        <v>17</v>
      </c>
      <c r="G63" s="14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 s="14">
        <f t="shared" si="0"/>
        <v>0</v>
      </c>
      <c r="I63" s="14">
        <f t="shared" si="1"/>
        <v>1</v>
      </c>
      <c r="J63" s="12"/>
      <c r="K63" s="12" t="s">
        <v>59</v>
      </c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3007.7000000000003</v>
      </c>
      <c r="M63" s="12">
        <f t="shared" si="2"/>
        <v>511.30900000000008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4160.2</v>
      </c>
      <c r="O63" s="12">
        <f t="shared" si="3"/>
        <v>707.23400000000004</v>
      </c>
      <c r="P63">
        <v>30077</v>
      </c>
      <c r="Q63">
        <v>41602</v>
      </c>
      <c r="R63">
        <v>0.89503792123696591</v>
      </c>
      <c r="S63">
        <v>0.10496207876303409</v>
      </c>
      <c r="T63">
        <v>0.559269195256894</v>
      </c>
      <c r="U63">
        <v>0.44073080474310589</v>
      </c>
      <c r="V63">
        <v>5.1340009492859058E-2</v>
      </c>
      <c r="W63">
        <v>1515</v>
      </c>
      <c r="X63">
        <f t="shared" si="5"/>
        <v>445</v>
      </c>
      <c r="Y63">
        <v>1999</v>
      </c>
      <c r="Z63">
        <v>1469.217763491107</v>
      </c>
      <c r="AA63">
        <v>1515</v>
      </c>
      <c r="AB63" s="9">
        <v>12</v>
      </c>
      <c r="AC63">
        <v>0</v>
      </c>
      <c r="AD63">
        <f t="shared" si="6"/>
        <v>0</v>
      </c>
    </row>
    <row r="64" spans="1:30" x14ac:dyDescent="0.6">
      <c r="A64">
        <v>2018</v>
      </c>
      <c r="B64">
        <v>3</v>
      </c>
      <c r="C64">
        <v>4</v>
      </c>
      <c r="D64">
        <f t="shared" si="4"/>
        <v>7</v>
      </c>
      <c r="E64" s="14" t="s">
        <v>16</v>
      </c>
      <c r="F64" s="14" t="s">
        <v>18</v>
      </c>
      <c r="G64" s="1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3</v>
      </c>
      <c r="H64" s="14">
        <f t="shared" si="0"/>
        <v>0</v>
      </c>
      <c r="I64" s="14">
        <f t="shared" si="1"/>
        <v>1</v>
      </c>
      <c r="J64" s="12"/>
      <c r="K64" s="12" t="s">
        <v>59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2976</v>
      </c>
      <c r="M64" s="12">
        <f t="shared" si="2"/>
        <v>505.92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4424.4000000000005</v>
      </c>
      <c r="O64" s="12">
        <f t="shared" si="3"/>
        <v>752.14800000000014</v>
      </c>
      <c r="P64">
        <v>29760</v>
      </c>
      <c r="Q64">
        <v>44244</v>
      </c>
      <c r="R64">
        <v>0.92833503554566177</v>
      </c>
      <c r="S64">
        <v>7.1664964454338273E-2</v>
      </c>
      <c r="T64">
        <v>0.55633755257225781</v>
      </c>
      <c r="U64">
        <v>0.44366244742774219</v>
      </c>
      <c r="V64">
        <v>0.14913852520670551</v>
      </c>
      <c r="W64">
        <v>1188</v>
      </c>
      <c r="X64">
        <f t="shared" si="5"/>
        <v>-327</v>
      </c>
      <c r="Y64">
        <v>1999</v>
      </c>
      <c r="Z64">
        <v>1485.689640225886</v>
      </c>
      <c r="AA64">
        <v>1188</v>
      </c>
      <c r="AB64" s="9">
        <v>17.2</v>
      </c>
      <c r="AC64">
        <v>0.8</v>
      </c>
      <c r="AD64">
        <f t="shared" si="6"/>
        <v>13.76</v>
      </c>
    </row>
    <row r="65" spans="1:30" x14ac:dyDescent="0.6">
      <c r="A65">
        <v>2018</v>
      </c>
      <c r="B65">
        <v>3</v>
      </c>
      <c r="C65">
        <v>5</v>
      </c>
      <c r="D65">
        <f t="shared" si="4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4779.45</v>
      </c>
      <c r="M65" s="12">
        <f t="shared" si="2"/>
        <v>812.50650000000007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5610.15</v>
      </c>
      <c r="O65" s="12">
        <f t="shared" si="3"/>
        <v>953.72550000000001</v>
      </c>
      <c r="P65">
        <v>31863</v>
      </c>
      <c r="Q65">
        <v>37401</v>
      </c>
      <c r="R65">
        <v>0.87658463474995729</v>
      </c>
      <c r="S65">
        <v>0.12341536525004269</v>
      </c>
      <c r="T65">
        <v>0.53759867298173747</v>
      </c>
      <c r="U65">
        <v>0.46240132701826248</v>
      </c>
      <c r="V65">
        <v>0.1745503712237583</v>
      </c>
      <c r="W65">
        <v>1046</v>
      </c>
      <c r="X65">
        <f t="shared" si="5"/>
        <v>-142</v>
      </c>
      <c r="Y65">
        <v>1999</v>
      </c>
      <c r="Z65">
        <v>1127.708144767932</v>
      </c>
      <c r="AA65">
        <v>1046</v>
      </c>
      <c r="AB65" s="9">
        <v>10.4</v>
      </c>
      <c r="AC65">
        <v>3.9</v>
      </c>
      <c r="AD65">
        <f t="shared" si="6"/>
        <v>40.56</v>
      </c>
    </row>
    <row r="66" spans="1:30" x14ac:dyDescent="0.6">
      <c r="A66">
        <v>2018</v>
      </c>
      <c r="B66">
        <v>3</v>
      </c>
      <c r="C66">
        <v>6</v>
      </c>
      <c r="D66">
        <f t="shared" si="4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4495.2</v>
      </c>
      <c r="M66" s="13">
        <f t="shared" ref="M66:M129" si="9">L66*0.17</f>
        <v>764.18399999999997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4022.3999999999996</v>
      </c>
      <c r="O66" s="13">
        <f t="shared" ref="O66:O129" si="10">N66*0.17</f>
        <v>683.80799999999999</v>
      </c>
      <c r="P66">
        <v>29968</v>
      </c>
      <c r="Q66">
        <v>26816</v>
      </c>
      <c r="R66">
        <v>0.9065257773156592</v>
      </c>
      <c r="S66">
        <v>9.3474222684340802E-2</v>
      </c>
      <c r="T66">
        <v>0.57128158722059008</v>
      </c>
      <c r="U66">
        <v>0.42871841277940997</v>
      </c>
      <c r="V66">
        <v>7.2117552821526099E-2</v>
      </c>
      <c r="W66">
        <v>1343</v>
      </c>
      <c r="X66">
        <f t="shared" si="5"/>
        <v>297</v>
      </c>
      <c r="Y66">
        <v>1999</v>
      </c>
      <c r="Z66">
        <v>1171.8932287551741</v>
      </c>
      <c r="AA66">
        <v>1343</v>
      </c>
      <c r="AB66" s="9">
        <v>9.6</v>
      </c>
      <c r="AC66">
        <v>0</v>
      </c>
      <c r="AD66">
        <f t="shared" si="6"/>
        <v>0</v>
      </c>
    </row>
    <row r="67" spans="1:30" x14ac:dyDescent="0.6">
      <c r="A67">
        <v>2018</v>
      </c>
      <c r="B67">
        <v>3</v>
      </c>
      <c r="C67">
        <v>7</v>
      </c>
      <c r="D67">
        <f t="shared" ref="D67:D130" si="11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4042.2</v>
      </c>
      <c r="M67" s="13">
        <f t="shared" si="9"/>
        <v>687.17399999999998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4546.8</v>
      </c>
      <c r="O67" s="13">
        <f t="shared" si="10"/>
        <v>772.95600000000013</v>
      </c>
      <c r="P67">
        <v>26948</v>
      </c>
      <c r="Q67">
        <v>30312</v>
      </c>
      <c r="R67">
        <v>0.86649569257935677</v>
      </c>
      <c r="S67">
        <v>0.13350430742064309</v>
      </c>
      <c r="T67">
        <v>0.53220364353074756</v>
      </c>
      <c r="U67">
        <v>0.46779635646925238</v>
      </c>
      <c r="V67">
        <v>9.3859400725980882E-2</v>
      </c>
      <c r="W67">
        <v>1285</v>
      </c>
      <c r="X67">
        <f t="shared" ref="X67:X130" si="12">W67-W66</f>
        <v>-58</v>
      </c>
      <c r="Y67">
        <v>1999</v>
      </c>
      <c r="Z67">
        <v>1260.21016913106</v>
      </c>
      <c r="AA67">
        <v>1285</v>
      </c>
      <c r="AB67" s="9">
        <v>10</v>
      </c>
      <c r="AC67">
        <v>30.1</v>
      </c>
      <c r="AD67">
        <f t="shared" ref="AD67:AD130" si="13">AB67*AC67</f>
        <v>301</v>
      </c>
    </row>
    <row r="68" spans="1:30" x14ac:dyDescent="0.6">
      <c r="A68">
        <v>2018</v>
      </c>
      <c r="B68">
        <v>3</v>
      </c>
      <c r="C68">
        <v>8</v>
      </c>
      <c r="D68">
        <f t="shared" si="11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4912.3499999999995</v>
      </c>
      <c r="M68" s="13">
        <f t="shared" si="9"/>
        <v>835.09949999999992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4487.7</v>
      </c>
      <c r="O68" s="13">
        <f t="shared" si="10"/>
        <v>762.90899999999999</v>
      </c>
      <c r="P68">
        <v>32749</v>
      </c>
      <c r="Q68">
        <v>29918</v>
      </c>
      <c r="R68">
        <v>0.90789280504546566</v>
      </c>
      <c r="S68">
        <v>9.2107194954534385E-2</v>
      </c>
      <c r="T68">
        <v>0.56699796931752122</v>
      </c>
      <c r="U68">
        <v>0.43300203068247872</v>
      </c>
      <c r="V68">
        <v>0.15655275677600641</v>
      </c>
      <c r="W68">
        <v>1264</v>
      </c>
      <c r="X68">
        <f t="shared" si="12"/>
        <v>-21</v>
      </c>
      <c r="Y68">
        <v>1999</v>
      </c>
      <c r="Z68">
        <v>1351.8008654780749</v>
      </c>
      <c r="AA68">
        <v>1264</v>
      </c>
      <c r="AB68" s="9">
        <v>6.8</v>
      </c>
      <c r="AC68">
        <v>18.2</v>
      </c>
      <c r="AD68">
        <f t="shared" si="13"/>
        <v>123.75999999999999</v>
      </c>
    </row>
    <row r="69" spans="1:30" x14ac:dyDescent="0.6">
      <c r="A69">
        <v>2018</v>
      </c>
      <c r="B69">
        <v>3</v>
      </c>
      <c r="C69">
        <v>9</v>
      </c>
      <c r="D69">
        <f t="shared" si="11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3708.8</v>
      </c>
      <c r="M69" s="13">
        <f t="shared" si="9"/>
        <v>630.49600000000009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3027.9</v>
      </c>
      <c r="O69" s="13">
        <f t="shared" si="10"/>
        <v>514.74300000000005</v>
      </c>
      <c r="P69">
        <v>37088</v>
      </c>
      <c r="Q69">
        <v>30279</v>
      </c>
      <c r="R69">
        <v>0.84932842665685804</v>
      </c>
      <c r="S69">
        <v>0.15067157334314199</v>
      </c>
      <c r="T69">
        <v>0.51691918101076884</v>
      </c>
      <c r="U69">
        <v>0.48308081898923122</v>
      </c>
      <c r="V69">
        <v>4.1656837025610967E-2</v>
      </c>
      <c r="W69">
        <v>1153</v>
      </c>
      <c r="X69">
        <f t="shared" si="12"/>
        <v>-111</v>
      </c>
      <c r="Y69">
        <v>1999</v>
      </c>
      <c r="Z69">
        <v>1374.2812933079849</v>
      </c>
      <c r="AA69">
        <v>1153</v>
      </c>
      <c r="AB69" s="9">
        <v>5.6</v>
      </c>
      <c r="AC69">
        <v>0</v>
      </c>
      <c r="AD69">
        <f t="shared" si="13"/>
        <v>0</v>
      </c>
    </row>
    <row r="70" spans="1:30" x14ac:dyDescent="0.6">
      <c r="A70">
        <v>2018</v>
      </c>
      <c r="B70">
        <v>3</v>
      </c>
      <c r="C70">
        <v>10</v>
      </c>
      <c r="D70">
        <f t="shared" si="11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3738.9</v>
      </c>
      <c r="M70" s="13">
        <f t="shared" si="9"/>
        <v>635.61300000000006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3198.7000000000003</v>
      </c>
      <c r="O70" s="13">
        <f t="shared" si="10"/>
        <v>543.77900000000011</v>
      </c>
      <c r="P70">
        <v>37389</v>
      </c>
      <c r="Q70">
        <v>31987</v>
      </c>
      <c r="R70">
        <v>0.89236389906014646</v>
      </c>
      <c r="S70">
        <v>0.1076361009398535</v>
      </c>
      <c r="T70">
        <v>0.5539990672938373</v>
      </c>
      <c r="U70">
        <v>0.44600093270616259</v>
      </c>
      <c r="V70">
        <v>6.071133470086458E-2</v>
      </c>
      <c r="W70">
        <v>1564</v>
      </c>
      <c r="X70">
        <f t="shared" si="12"/>
        <v>411</v>
      </c>
      <c r="Y70">
        <v>1999</v>
      </c>
      <c r="Z70">
        <v>1436.342468370844</v>
      </c>
      <c r="AA70">
        <v>1564</v>
      </c>
      <c r="AB70" s="9">
        <v>8.1</v>
      </c>
      <c r="AC70">
        <v>0</v>
      </c>
      <c r="AD70">
        <f t="shared" si="13"/>
        <v>0</v>
      </c>
    </row>
    <row r="71" spans="1:30" x14ac:dyDescent="0.6">
      <c r="A71">
        <v>2018</v>
      </c>
      <c r="B71">
        <v>3</v>
      </c>
      <c r="C71">
        <v>11</v>
      </c>
      <c r="D71">
        <f t="shared" si="11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3469.7000000000003</v>
      </c>
      <c r="M71" s="13">
        <f t="shared" si="9"/>
        <v>589.84900000000005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4038.1000000000004</v>
      </c>
      <c r="O71" s="13">
        <f t="shared" si="10"/>
        <v>686.47700000000009</v>
      </c>
      <c r="P71">
        <v>34697</v>
      </c>
      <c r="Q71">
        <v>40381</v>
      </c>
      <c r="R71">
        <v>0.85034772487334154</v>
      </c>
      <c r="S71">
        <v>0.14965227512665841</v>
      </c>
      <c r="T71">
        <v>0.53622763883347535</v>
      </c>
      <c r="U71">
        <v>0.46377236116652448</v>
      </c>
      <c r="V71">
        <v>3.6204392579122682E-2</v>
      </c>
      <c r="W71">
        <v>1379</v>
      </c>
      <c r="X71">
        <f t="shared" si="12"/>
        <v>-185</v>
      </c>
      <c r="Y71">
        <v>1999</v>
      </c>
      <c r="Z71">
        <v>1479.7870365172689</v>
      </c>
      <c r="AA71">
        <v>1379</v>
      </c>
      <c r="AB71" s="9">
        <v>8.6999999999999993</v>
      </c>
      <c r="AC71">
        <v>0</v>
      </c>
      <c r="AD71">
        <f t="shared" si="13"/>
        <v>0</v>
      </c>
    </row>
    <row r="72" spans="1:30" x14ac:dyDescent="0.6">
      <c r="A72">
        <v>2018</v>
      </c>
      <c r="B72">
        <v>3</v>
      </c>
      <c r="C72">
        <v>12</v>
      </c>
      <c r="D72">
        <f t="shared" si="11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5190.3</v>
      </c>
      <c r="M72" s="13">
        <f t="shared" si="9"/>
        <v>882.35100000000011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5588.8499999999995</v>
      </c>
      <c r="O72" s="13">
        <f t="shared" si="10"/>
        <v>950.10450000000003</v>
      </c>
      <c r="P72">
        <v>34602</v>
      </c>
      <c r="Q72">
        <v>37259</v>
      </c>
      <c r="R72">
        <v>0.90953048228528732</v>
      </c>
      <c r="S72">
        <v>9.0469517714712719E-2</v>
      </c>
      <c r="T72">
        <v>0.52520070609856362</v>
      </c>
      <c r="U72">
        <v>0.47479929390143633</v>
      </c>
      <c r="V72">
        <v>7.28519389329461E-2</v>
      </c>
      <c r="W72">
        <v>1010</v>
      </c>
      <c r="X72">
        <f t="shared" si="12"/>
        <v>-369</v>
      </c>
      <c r="Y72">
        <v>1999</v>
      </c>
      <c r="Z72">
        <v>1098.8616728332181</v>
      </c>
      <c r="AA72">
        <v>1010</v>
      </c>
      <c r="AB72" s="9">
        <v>11.2</v>
      </c>
      <c r="AC72">
        <v>0</v>
      </c>
      <c r="AD72">
        <f t="shared" si="13"/>
        <v>0</v>
      </c>
    </row>
    <row r="73" spans="1:30" x14ac:dyDescent="0.6">
      <c r="A73">
        <v>2018</v>
      </c>
      <c r="B73">
        <v>3</v>
      </c>
      <c r="C73">
        <v>13</v>
      </c>
      <c r="D73">
        <f t="shared" si="11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4932.1499999999996</v>
      </c>
      <c r="M73" s="13">
        <f t="shared" si="9"/>
        <v>838.46550000000002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4564.2</v>
      </c>
      <c r="O73" s="13">
        <f t="shared" si="10"/>
        <v>775.91399999999999</v>
      </c>
      <c r="P73">
        <v>32881</v>
      </c>
      <c r="Q73">
        <v>30428</v>
      </c>
      <c r="R73">
        <v>0.90540762710312883</v>
      </c>
      <c r="S73">
        <v>9.4592372896871169E-2</v>
      </c>
      <c r="T73">
        <v>0.57351122658780918</v>
      </c>
      <c r="U73">
        <v>0.42648877341219082</v>
      </c>
      <c r="V73">
        <v>7.9053463548461836E-2</v>
      </c>
      <c r="W73">
        <v>1357</v>
      </c>
      <c r="X73">
        <f t="shared" si="12"/>
        <v>347</v>
      </c>
      <c r="Y73">
        <v>1999</v>
      </c>
      <c r="Z73">
        <v>1194.9082708738531</v>
      </c>
      <c r="AA73">
        <v>1357</v>
      </c>
      <c r="AB73" s="9">
        <v>14.7</v>
      </c>
      <c r="AC73">
        <v>0</v>
      </c>
      <c r="AD73">
        <f t="shared" si="13"/>
        <v>0</v>
      </c>
    </row>
    <row r="74" spans="1:30" x14ac:dyDescent="0.6">
      <c r="A74">
        <v>2018</v>
      </c>
      <c r="B74">
        <v>3</v>
      </c>
      <c r="C74">
        <v>14</v>
      </c>
      <c r="D74">
        <f t="shared" si="11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4730.3999999999996</v>
      </c>
      <c r="M74" s="13">
        <f t="shared" si="9"/>
        <v>804.16800000000001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4675.3499999999995</v>
      </c>
      <c r="O74" s="13">
        <f t="shared" si="10"/>
        <v>794.80949999999996</v>
      </c>
      <c r="P74">
        <v>31536</v>
      </c>
      <c r="Q74">
        <v>31169</v>
      </c>
      <c r="R74">
        <v>0.9087769256886904</v>
      </c>
      <c r="S74">
        <v>9.1223074311309604E-2</v>
      </c>
      <c r="T74">
        <v>0.5680073782777767</v>
      </c>
      <c r="U74">
        <v>0.43199262172222319</v>
      </c>
      <c r="V74">
        <v>4.4103290237066328E-2</v>
      </c>
      <c r="W74">
        <v>1260</v>
      </c>
      <c r="X74">
        <f t="shared" si="12"/>
        <v>-97</v>
      </c>
      <c r="Y74">
        <v>1999</v>
      </c>
      <c r="Z74">
        <v>1225.747396645347</v>
      </c>
      <c r="AA74">
        <v>1260</v>
      </c>
      <c r="AB74" s="9">
        <v>16.899999999999999</v>
      </c>
      <c r="AC74">
        <v>0</v>
      </c>
      <c r="AD74">
        <f t="shared" si="13"/>
        <v>0</v>
      </c>
    </row>
    <row r="75" spans="1:30" x14ac:dyDescent="0.6">
      <c r="A75">
        <v>2018</v>
      </c>
      <c r="B75">
        <v>3</v>
      </c>
      <c r="C75">
        <v>15</v>
      </c>
      <c r="D75">
        <f t="shared" si="11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5640</v>
      </c>
      <c r="M75" s="13">
        <f t="shared" si="9"/>
        <v>958.80000000000007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5094.1499999999996</v>
      </c>
      <c r="O75" s="13">
        <f t="shared" si="10"/>
        <v>866.00549999999998</v>
      </c>
      <c r="P75">
        <v>37600</v>
      </c>
      <c r="Q75">
        <v>33961</v>
      </c>
      <c r="R75">
        <v>0.90785420573256725</v>
      </c>
      <c r="S75">
        <v>9.214579426743269E-2</v>
      </c>
      <c r="T75">
        <v>0.57390989252289393</v>
      </c>
      <c r="U75">
        <v>0.42609010747710607</v>
      </c>
      <c r="V75">
        <v>9.3164589290595318E-2</v>
      </c>
      <c r="W75">
        <v>1180</v>
      </c>
      <c r="X75">
        <f t="shared" si="12"/>
        <v>-80</v>
      </c>
      <c r="Y75">
        <v>1999</v>
      </c>
      <c r="Z75">
        <v>1354.59112106767</v>
      </c>
      <c r="AA75">
        <v>1180</v>
      </c>
      <c r="AB75" s="9">
        <v>17.100000000000001</v>
      </c>
      <c r="AC75">
        <v>16</v>
      </c>
      <c r="AD75">
        <f t="shared" si="13"/>
        <v>273.60000000000002</v>
      </c>
    </row>
    <row r="76" spans="1:30" x14ac:dyDescent="0.6">
      <c r="A76">
        <v>2018</v>
      </c>
      <c r="B76">
        <v>3</v>
      </c>
      <c r="C76">
        <v>16</v>
      </c>
      <c r="D76">
        <f t="shared" si="11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3979.9</v>
      </c>
      <c r="M76" s="13">
        <f t="shared" si="9"/>
        <v>676.58300000000008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3336.8</v>
      </c>
      <c r="O76" s="13">
        <f t="shared" si="10"/>
        <v>567.25600000000009</v>
      </c>
      <c r="P76">
        <v>39799</v>
      </c>
      <c r="Q76">
        <v>33368</v>
      </c>
      <c r="R76">
        <v>0.93652938517137874</v>
      </c>
      <c r="S76">
        <v>6.3470614828621222E-2</v>
      </c>
      <c r="T76">
        <v>0.56063430016418281</v>
      </c>
      <c r="U76">
        <v>0.43936569983581708</v>
      </c>
      <c r="V76">
        <v>0.1548946480403626</v>
      </c>
      <c r="W76">
        <v>1151</v>
      </c>
      <c r="X76">
        <f t="shared" si="12"/>
        <v>-29</v>
      </c>
      <c r="Y76">
        <v>1999</v>
      </c>
      <c r="Z76">
        <v>1378.917259395286</v>
      </c>
      <c r="AA76">
        <v>1151</v>
      </c>
      <c r="AB76" s="9">
        <v>9.5</v>
      </c>
      <c r="AC76">
        <v>1.9</v>
      </c>
      <c r="AD76">
        <f t="shared" si="13"/>
        <v>18.05</v>
      </c>
    </row>
    <row r="77" spans="1:30" x14ac:dyDescent="0.6">
      <c r="A77">
        <v>2018</v>
      </c>
      <c r="B77">
        <v>3</v>
      </c>
      <c r="C77">
        <v>17</v>
      </c>
      <c r="D77">
        <f t="shared" si="11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3995.2000000000003</v>
      </c>
      <c r="M77" s="13">
        <f t="shared" si="9"/>
        <v>679.18400000000008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3575</v>
      </c>
      <c r="O77" s="13">
        <f t="shared" si="10"/>
        <v>607.75</v>
      </c>
      <c r="P77">
        <v>39952</v>
      </c>
      <c r="Q77">
        <v>35750</v>
      </c>
      <c r="R77">
        <v>0.91727645992351869</v>
      </c>
      <c r="S77">
        <v>8.2723540076481264E-2</v>
      </c>
      <c r="T77">
        <v>0.56369076273013652</v>
      </c>
      <c r="U77">
        <v>0.43630923726986343</v>
      </c>
      <c r="V77">
        <v>4.6678566531507697E-2</v>
      </c>
      <c r="W77">
        <v>1585</v>
      </c>
      <c r="X77">
        <f t="shared" si="12"/>
        <v>434</v>
      </c>
      <c r="Y77">
        <v>1999</v>
      </c>
      <c r="Z77">
        <v>1446.931230393001</v>
      </c>
      <c r="AA77">
        <v>1585</v>
      </c>
      <c r="AB77" s="9">
        <v>10</v>
      </c>
      <c r="AC77">
        <v>0</v>
      </c>
      <c r="AD77">
        <f t="shared" si="13"/>
        <v>0</v>
      </c>
    </row>
    <row r="78" spans="1:30" x14ac:dyDescent="0.6">
      <c r="A78">
        <v>2018</v>
      </c>
      <c r="B78">
        <v>3</v>
      </c>
      <c r="C78">
        <v>18</v>
      </c>
      <c r="D78">
        <f t="shared" si="11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3753.4</v>
      </c>
      <c r="M78" s="13">
        <f t="shared" si="9"/>
        <v>638.07800000000009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4241.8</v>
      </c>
      <c r="O78" s="13">
        <f t="shared" si="10"/>
        <v>721.10600000000011</v>
      </c>
      <c r="P78">
        <v>37534</v>
      </c>
      <c r="Q78">
        <v>42418</v>
      </c>
      <c r="R78">
        <v>0.90028973285770353</v>
      </c>
      <c r="S78">
        <v>9.971026714229643E-2</v>
      </c>
      <c r="T78">
        <v>0.50904691169153449</v>
      </c>
      <c r="U78">
        <v>0.4909530883084654</v>
      </c>
      <c r="V78">
        <v>4.4007067809341383E-2</v>
      </c>
      <c r="W78">
        <v>1434</v>
      </c>
      <c r="X78">
        <f t="shared" si="12"/>
        <v>-151</v>
      </c>
      <c r="Y78">
        <v>1999</v>
      </c>
      <c r="Z78">
        <v>1429.85308668371</v>
      </c>
      <c r="AA78">
        <v>1434</v>
      </c>
      <c r="AB78" s="9">
        <v>15.2</v>
      </c>
      <c r="AC78">
        <v>3.1</v>
      </c>
      <c r="AD78">
        <f t="shared" si="13"/>
        <v>47.12</v>
      </c>
    </row>
    <row r="79" spans="1:30" x14ac:dyDescent="0.6">
      <c r="A79">
        <v>2018</v>
      </c>
      <c r="B79">
        <v>3</v>
      </c>
      <c r="C79">
        <v>19</v>
      </c>
      <c r="D79">
        <f t="shared" si="11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5625</v>
      </c>
      <c r="M79" s="13">
        <f t="shared" si="9"/>
        <v>956.25000000000011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6239.8499999999995</v>
      </c>
      <c r="O79" s="13">
        <f t="shared" si="10"/>
        <v>1060.7745</v>
      </c>
      <c r="P79">
        <v>37500</v>
      </c>
      <c r="Q79">
        <v>41599</v>
      </c>
      <c r="R79">
        <v>0.81935315884311499</v>
      </c>
      <c r="S79">
        <v>0.18064684115688501</v>
      </c>
      <c r="T79">
        <v>0.51746295356498639</v>
      </c>
      <c r="U79">
        <v>0.48253704643501361</v>
      </c>
      <c r="V79">
        <v>0.1320783005313805</v>
      </c>
      <c r="W79">
        <v>1112</v>
      </c>
      <c r="X79">
        <f t="shared" si="12"/>
        <v>-322</v>
      </c>
      <c r="Y79">
        <v>1999</v>
      </c>
      <c r="Z79">
        <v>1202.4744969495191</v>
      </c>
      <c r="AA79">
        <v>1112</v>
      </c>
      <c r="AB79" s="9">
        <v>12.6</v>
      </c>
      <c r="AC79">
        <v>8.6999999999999993</v>
      </c>
      <c r="AD79">
        <f t="shared" si="13"/>
        <v>109.61999999999999</v>
      </c>
    </row>
    <row r="80" spans="1:30" x14ac:dyDescent="0.6">
      <c r="A80">
        <v>2018</v>
      </c>
      <c r="B80">
        <v>3</v>
      </c>
      <c r="C80">
        <v>20</v>
      </c>
      <c r="D80">
        <f t="shared" si="11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5343.5999999999995</v>
      </c>
      <c r="M80" s="13">
        <f t="shared" si="9"/>
        <v>908.41199999999992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5162.0999999999995</v>
      </c>
      <c r="O80" s="13">
        <f t="shared" si="10"/>
        <v>877.55700000000002</v>
      </c>
      <c r="P80">
        <v>35624</v>
      </c>
      <c r="Q80">
        <v>34414</v>
      </c>
      <c r="R80">
        <v>0.90858199745296508</v>
      </c>
      <c r="S80">
        <v>9.1418002547034805E-2</v>
      </c>
      <c r="T80">
        <v>0.6093642989162702</v>
      </c>
      <c r="U80">
        <v>0.39063570108372969</v>
      </c>
      <c r="V80">
        <v>0.31077780841221703</v>
      </c>
      <c r="W80">
        <v>1352</v>
      </c>
      <c r="X80">
        <f t="shared" si="12"/>
        <v>240</v>
      </c>
      <c r="Y80">
        <v>1999</v>
      </c>
      <c r="Z80">
        <v>1301.3076141421921</v>
      </c>
      <c r="AA80">
        <v>1352</v>
      </c>
      <c r="AB80" s="9">
        <v>8.3000000000000007</v>
      </c>
      <c r="AC80">
        <v>14.1</v>
      </c>
      <c r="AD80">
        <f t="shared" si="13"/>
        <v>117.03</v>
      </c>
    </row>
    <row r="81" spans="1:30" x14ac:dyDescent="0.6">
      <c r="A81">
        <v>2018</v>
      </c>
      <c r="B81">
        <v>3</v>
      </c>
      <c r="C81">
        <v>21</v>
      </c>
      <c r="D81">
        <f t="shared" si="11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5428.05</v>
      </c>
      <c r="M81" s="13">
        <f t="shared" si="9"/>
        <v>922.76850000000013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4728.75</v>
      </c>
      <c r="O81" s="13">
        <f t="shared" si="10"/>
        <v>803.88750000000005</v>
      </c>
      <c r="P81">
        <v>36187</v>
      </c>
      <c r="Q81">
        <v>31525</v>
      </c>
      <c r="R81">
        <v>0.91064149564549857</v>
      </c>
      <c r="S81">
        <v>8.9358504354501433E-2</v>
      </c>
      <c r="T81">
        <v>0.55219013270717199</v>
      </c>
      <c r="U81">
        <v>0.44780986729282801</v>
      </c>
      <c r="V81">
        <v>0.12762211154010869</v>
      </c>
      <c r="W81">
        <v>1472</v>
      </c>
      <c r="X81">
        <f t="shared" si="12"/>
        <v>120</v>
      </c>
      <c r="Y81">
        <v>1999</v>
      </c>
      <c r="Z81">
        <v>1322.9746520874619</v>
      </c>
      <c r="AA81">
        <v>1472</v>
      </c>
      <c r="AB81" s="9">
        <v>5.4</v>
      </c>
      <c r="AC81">
        <v>21.2</v>
      </c>
      <c r="AD81">
        <f t="shared" si="13"/>
        <v>114.48</v>
      </c>
    </row>
    <row r="82" spans="1:30" x14ac:dyDescent="0.6">
      <c r="A82">
        <v>2018</v>
      </c>
      <c r="B82">
        <v>3</v>
      </c>
      <c r="C82">
        <v>22</v>
      </c>
      <c r="D82">
        <f t="shared" si="11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6038.55</v>
      </c>
      <c r="M82" s="13">
        <f t="shared" si="9"/>
        <v>1026.5535000000002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5372.7</v>
      </c>
      <c r="O82" s="13">
        <f t="shared" si="10"/>
        <v>913.35900000000004</v>
      </c>
      <c r="P82">
        <v>40257</v>
      </c>
      <c r="Q82">
        <v>35818</v>
      </c>
      <c r="R82">
        <v>0.9000939765401047</v>
      </c>
      <c r="S82">
        <v>9.9906023459895313E-2</v>
      </c>
      <c r="T82">
        <v>0.54504732072758444</v>
      </c>
      <c r="U82">
        <v>0.45495267927241551</v>
      </c>
      <c r="V82">
        <v>5.7084022531848057E-2</v>
      </c>
      <c r="W82">
        <v>1243</v>
      </c>
      <c r="X82">
        <f t="shared" si="12"/>
        <v>-229</v>
      </c>
      <c r="Y82">
        <v>1999</v>
      </c>
      <c r="Z82">
        <v>1337.90677161394</v>
      </c>
      <c r="AA82">
        <v>1243</v>
      </c>
      <c r="AB82" s="9">
        <v>7.3</v>
      </c>
      <c r="AC82">
        <v>0</v>
      </c>
      <c r="AD82">
        <f t="shared" si="13"/>
        <v>0</v>
      </c>
    </row>
    <row r="83" spans="1:30" x14ac:dyDescent="0.6">
      <c r="A83">
        <v>2018</v>
      </c>
      <c r="B83">
        <v>3</v>
      </c>
      <c r="C83">
        <v>23</v>
      </c>
      <c r="D83">
        <f t="shared" si="11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4144.2</v>
      </c>
      <c r="M83" s="13">
        <f t="shared" si="9"/>
        <v>704.51400000000001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3888.1000000000004</v>
      </c>
      <c r="O83" s="13">
        <f t="shared" si="10"/>
        <v>660.97700000000009</v>
      </c>
      <c r="P83">
        <v>41442</v>
      </c>
      <c r="Q83">
        <v>38881</v>
      </c>
      <c r="R83">
        <v>0.94183387339955027</v>
      </c>
      <c r="S83">
        <v>5.8166126600449813E-2</v>
      </c>
      <c r="T83">
        <v>0.56826790464023869</v>
      </c>
      <c r="U83">
        <v>0.43173209535976143</v>
      </c>
      <c r="V83">
        <v>0.1808128555233863</v>
      </c>
      <c r="W83">
        <v>1209</v>
      </c>
      <c r="X83">
        <f t="shared" si="12"/>
        <v>-34</v>
      </c>
      <c r="Y83">
        <v>1999</v>
      </c>
      <c r="Z83">
        <v>1392.9365835108799</v>
      </c>
      <c r="AA83">
        <v>1209</v>
      </c>
      <c r="AB83" s="9">
        <v>8.6</v>
      </c>
      <c r="AC83">
        <v>0</v>
      </c>
      <c r="AD83">
        <f t="shared" si="13"/>
        <v>0</v>
      </c>
    </row>
    <row r="84" spans="1:30" x14ac:dyDescent="0.6">
      <c r="A84">
        <v>2018</v>
      </c>
      <c r="B84">
        <v>3</v>
      </c>
      <c r="C84">
        <v>24</v>
      </c>
      <c r="D84">
        <f t="shared" si="11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4134</v>
      </c>
      <c r="M84" s="13">
        <f t="shared" si="9"/>
        <v>702.78000000000009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4118.3</v>
      </c>
      <c r="O84" s="13">
        <f t="shared" si="10"/>
        <v>700.1110000000001</v>
      </c>
      <c r="P84">
        <v>41340</v>
      </c>
      <c r="Q84">
        <v>41183</v>
      </c>
      <c r="R84">
        <v>0.86282334571692909</v>
      </c>
      <c r="S84">
        <v>0.1371766542830708</v>
      </c>
      <c r="T84">
        <v>0.58732176863464036</v>
      </c>
      <c r="U84">
        <v>0.41267823136535958</v>
      </c>
      <c r="V84">
        <v>8.9611460187009107E-2</v>
      </c>
      <c r="W84">
        <v>1584</v>
      </c>
      <c r="X84">
        <f t="shared" si="12"/>
        <v>375</v>
      </c>
      <c r="Y84">
        <v>1999</v>
      </c>
      <c r="Z84">
        <v>1528.2324939167249</v>
      </c>
      <c r="AA84">
        <v>1584</v>
      </c>
      <c r="AB84" s="9">
        <v>12.2</v>
      </c>
      <c r="AC84">
        <v>0</v>
      </c>
      <c r="AD84">
        <f t="shared" si="13"/>
        <v>0</v>
      </c>
    </row>
    <row r="85" spans="1:30" x14ac:dyDescent="0.6">
      <c r="A85">
        <v>2018</v>
      </c>
      <c r="B85">
        <v>3</v>
      </c>
      <c r="C85">
        <v>25</v>
      </c>
      <c r="D85">
        <f t="shared" si="11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3917.5</v>
      </c>
      <c r="M85" s="13">
        <f t="shared" si="9"/>
        <v>665.97500000000002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4258.7</v>
      </c>
      <c r="O85" s="13">
        <f t="shared" si="10"/>
        <v>723.97900000000004</v>
      </c>
      <c r="P85">
        <v>39175</v>
      </c>
      <c r="Q85">
        <v>42587</v>
      </c>
      <c r="R85">
        <v>0.84917998863186805</v>
      </c>
      <c r="S85">
        <v>0.15082001136813189</v>
      </c>
      <c r="T85">
        <v>0.49536138490951848</v>
      </c>
      <c r="U85">
        <v>0.50463861509048136</v>
      </c>
      <c r="V85">
        <v>0.196776101735611</v>
      </c>
      <c r="W85">
        <v>1446</v>
      </c>
      <c r="X85">
        <f t="shared" si="12"/>
        <v>-138</v>
      </c>
      <c r="Y85">
        <v>1999</v>
      </c>
      <c r="Z85">
        <v>1465.4197485607251</v>
      </c>
      <c r="AA85">
        <v>1446</v>
      </c>
      <c r="AB85" s="9">
        <v>13.2</v>
      </c>
      <c r="AC85">
        <v>0</v>
      </c>
      <c r="AD85">
        <f t="shared" si="13"/>
        <v>0</v>
      </c>
    </row>
    <row r="86" spans="1:30" x14ac:dyDescent="0.6">
      <c r="A86">
        <v>2018</v>
      </c>
      <c r="B86">
        <v>3</v>
      </c>
      <c r="C86">
        <v>26</v>
      </c>
      <c r="D86">
        <f t="shared" si="11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5986.3499999999995</v>
      </c>
      <c r="M86" s="13">
        <f t="shared" si="9"/>
        <v>1017.6795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6295.2</v>
      </c>
      <c r="O86" s="13">
        <f t="shared" si="10"/>
        <v>1070.184</v>
      </c>
      <c r="P86">
        <v>39909</v>
      </c>
      <c r="Q86">
        <v>41968</v>
      </c>
      <c r="R86">
        <v>0.92750351621596971</v>
      </c>
      <c r="S86">
        <v>7.2496483784030299E-2</v>
      </c>
      <c r="T86">
        <v>0.5240083714574979</v>
      </c>
      <c r="U86">
        <v>0.4759916285425021</v>
      </c>
      <c r="V86">
        <v>0.30995451244569361</v>
      </c>
      <c r="W86">
        <v>1118</v>
      </c>
      <c r="X86">
        <f t="shared" si="12"/>
        <v>-328</v>
      </c>
      <c r="Y86">
        <v>1999</v>
      </c>
      <c r="Z86">
        <v>1124.1517393544059</v>
      </c>
      <c r="AA86">
        <v>1118</v>
      </c>
      <c r="AB86" s="9">
        <v>13.7</v>
      </c>
      <c r="AC86">
        <v>0</v>
      </c>
      <c r="AD86">
        <f t="shared" si="13"/>
        <v>0</v>
      </c>
    </row>
    <row r="87" spans="1:30" x14ac:dyDescent="0.6">
      <c r="A87">
        <v>2018</v>
      </c>
      <c r="B87">
        <v>3</v>
      </c>
      <c r="C87">
        <v>27</v>
      </c>
      <c r="D87">
        <f t="shared" si="11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5729.55</v>
      </c>
      <c r="M87" s="13">
        <f t="shared" si="9"/>
        <v>974.02350000000013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5486.55</v>
      </c>
      <c r="O87" s="13">
        <f t="shared" si="10"/>
        <v>932.71350000000007</v>
      </c>
      <c r="P87">
        <v>38197</v>
      </c>
      <c r="Q87">
        <v>36577</v>
      </c>
      <c r="R87">
        <v>0.88560891073527659</v>
      </c>
      <c r="S87">
        <v>0.1143910892647234</v>
      </c>
      <c r="T87">
        <v>0.52669809651379906</v>
      </c>
      <c r="U87">
        <v>0.47330190348620088</v>
      </c>
      <c r="V87">
        <v>4.3065617433258707E-2</v>
      </c>
      <c r="W87">
        <v>1293</v>
      </c>
      <c r="X87">
        <f t="shared" si="12"/>
        <v>175</v>
      </c>
      <c r="Y87">
        <v>1999</v>
      </c>
      <c r="Z87">
        <v>1199.1514250110911</v>
      </c>
      <c r="AA87">
        <v>1293</v>
      </c>
      <c r="AB87" s="9">
        <v>14.8</v>
      </c>
      <c r="AC87">
        <v>0</v>
      </c>
      <c r="AD87">
        <f t="shared" si="13"/>
        <v>0</v>
      </c>
    </row>
    <row r="88" spans="1:30" x14ac:dyDescent="0.6">
      <c r="A88">
        <v>2018</v>
      </c>
      <c r="B88">
        <v>3</v>
      </c>
      <c r="C88">
        <v>28</v>
      </c>
      <c r="D88">
        <f t="shared" si="11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6087.75</v>
      </c>
      <c r="M88" s="13">
        <f t="shared" si="9"/>
        <v>1034.9175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5407.05</v>
      </c>
      <c r="O88" s="13">
        <f t="shared" si="10"/>
        <v>919.19850000000008</v>
      </c>
      <c r="P88">
        <v>40585</v>
      </c>
      <c r="Q88">
        <v>36047</v>
      </c>
      <c r="R88">
        <v>0.9042424672029461</v>
      </c>
      <c r="S88">
        <v>9.5757532797053818E-2</v>
      </c>
      <c r="T88">
        <v>0.53920347026126325</v>
      </c>
      <c r="U88">
        <v>0.46079652973873669</v>
      </c>
      <c r="V88">
        <v>7.179175484195767E-2</v>
      </c>
      <c r="W88">
        <v>1352</v>
      </c>
      <c r="X88">
        <f t="shared" si="12"/>
        <v>59</v>
      </c>
      <c r="Y88">
        <v>1999</v>
      </c>
      <c r="Z88">
        <v>1270.9163981559871</v>
      </c>
      <c r="AA88">
        <v>1352</v>
      </c>
      <c r="AB88" s="9">
        <v>15.1</v>
      </c>
      <c r="AC88">
        <v>0</v>
      </c>
      <c r="AD88">
        <f t="shared" si="13"/>
        <v>0</v>
      </c>
    </row>
    <row r="89" spans="1:30" x14ac:dyDescent="0.6">
      <c r="A89">
        <v>2018</v>
      </c>
      <c r="B89">
        <v>3</v>
      </c>
      <c r="C89">
        <v>29</v>
      </c>
      <c r="D89">
        <f t="shared" si="11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6223.8</v>
      </c>
      <c r="M89" s="13">
        <f t="shared" si="9"/>
        <v>1058.046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5721.45</v>
      </c>
      <c r="O89" s="13">
        <f t="shared" si="10"/>
        <v>972.64650000000006</v>
      </c>
      <c r="P89">
        <v>41492</v>
      </c>
      <c r="Q89">
        <v>38143</v>
      </c>
      <c r="R89">
        <v>0.87374797184634911</v>
      </c>
      <c r="S89">
        <v>0.12625202815365091</v>
      </c>
      <c r="T89">
        <v>0.52453497595485421</v>
      </c>
      <c r="U89">
        <v>0.47546502404514568</v>
      </c>
      <c r="V89">
        <v>4.7166823016214499E-2</v>
      </c>
      <c r="W89">
        <v>1216</v>
      </c>
      <c r="X89">
        <f t="shared" si="12"/>
        <v>-136</v>
      </c>
      <c r="Y89">
        <v>1999</v>
      </c>
      <c r="Z89">
        <v>1338.16466740539</v>
      </c>
      <c r="AA89">
        <v>1216</v>
      </c>
      <c r="AB89" s="9">
        <v>15.6</v>
      </c>
      <c r="AC89">
        <v>0</v>
      </c>
      <c r="AD89">
        <f t="shared" si="13"/>
        <v>0</v>
      </c>
    </row>
    <row r="90" spans="1:30" x14ac:dyDescent="0.6">
      <c r="A90">
        <v>2018</v>
      </c>
      <c r="B90">
        <v>3</v>
      </c>
      <c r="C90">
        <v>30</v>
      </c>
      <c r="D90">
        <f t="shared" si="11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4367</v>
      </c>
      <c r="M90" s="13">
        <f t="shared" si="9"/>
        <v>742.3900000000001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4177.8</v>
      </c>
      <c r="O90" s="13">
        <f t="shared" si="10"/>
        <v>710.22600000000011</v>
      </c>
      <c r="P90">
        <v>43670</v>
      </c>
      <c r="Q90">
        <v>41778</v>
      </c>
      <c r="R90">
        <v>0.83885117240434315</v>
      </c>
      <c r="S90">
        <v>0.1611488275956568</v>
      </c>
      <c r="T90">
        <v>0.52084218938329307</v>
      </c>
      <c r="U90">
        <v>0.47915781061670693</v>
      </c>
      <c r="V90">
        <v>0.17205159116654339</v>
      </c>
      <c r="W90">
        <v>1174</v>
      </c>
      <c r="X90">
        <f t="shared" si="12"/>
        <v>-42</v>
      </c>
      <c r="Y90">
        <v>1999</v>
      </c>
      <c r="Z90">
        <v>1432.766922486443</v>
      </c>
      <c r="AA90">
        <v>1174</v>
      </c>
      <c r="AB90" s="9">
        <v>15.5</v>
      </c>
      <c r="AC90">
        <v>0</v>
      </c>
      <c r="AD90">
        <f t="shared" si="13"/>
        <v>0</v>
      </c>
    </row>
    <row r="91" spans="1:30" x14ac:dyDescent="0.6">
      <c r="A91">
        <v>2018</v>
      </c>
      <c r="B91">
        <v>3</v>
      </c>
      <c r="C91">
        <v>31</v>
      </c>
      <c r="D91">
        <f t="shared" si="11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4333.9000000000005</v>
      </c>
      <c r="M91" s="13">
        <f t="shared" si="9"/>
        <v>736.76300000000015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4242.1000000000004</v>
      </c>
      <c r="O91" s="13">
        <f t="shared" si="10"/>
        <v>721.15700000000015</v>
      </c>
      <c r="P91">
        <v>43339</v>
      </c>
      <c r="Q91">
        <v>42421</v>
      </c>
      <c r="R91">
        <v>0.88251004210798056</v>
      </c>
      <c r="S91">
        <v>0.11748995789201939</v>
      </c>
      <c r="T91">
        <v>0.53555546889593086</v>
      </c>
      <c r="U91">
        <v>0.46444453110406919</v>
      </c>
      <c r="V91">
        <v>6.2734152855072473E-2</v>
      </c>
      <c r="W91">
        <v>1592</v>
      </c>
      <c r="X91">
        <f t="shared" si="12"/>
        <v>418</v>
      </c>
      <c r="Y91">
        <v>1999</v>
      </c>
      <c r="Z91">
        <v>1463.6910147499641</v>
      </c>
      <c r="AA91">
        <v>1592</v>
      </c>
      <c r="AB91" s="9">
        <v>17</v>
      </c>
      <c r="AC91">
        <v>0</v>
      </c>
      <c r="AD91">
        <f t="shared" si="13"/>
        <v>0</v>
      </c>
    </row>
    <row r="92" spans="1:30" x14ac:dyDescent="0.6">
      <c r="A92">
        <v>2018</v>
      </c>
      <c r="B92">
        <v>4</v>
      </c>
      <c r="C92">
        <v>1</v>
      </c>
      <c r="D92">
        <f t="shared" si="11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4018.8</v>
      </c>
      <c r="M92" s="13">
        <f t="shared" si="9"/>
        <v>683.19600000000003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4423.4000000000005</v>
      </c>
      <c r="O92" s="13">
        <f t="shared" si="10"/>
        <v>751.97800000000018</v>
      </c>
      <c r="P92">
        <v>40188</v>
      </c>
      <c r="Q92">
        <v>44234</v>
      </c>
      <c r="R92">
        <v>0.88112670412361349</v>
      </c>
      <c r="S92">
        <v>0.11887329587638661</v>
      </c>
      <c r="T92">
        <v>0.52038000429215581</v>
      </c>
      <c r="U92">
        <v>0.47961999570784408</v>
      </c>
      <c r="V92">
        <v>6.5854906132838939E-2</v>
      </c>
      <c r="W92">
        <v>1386</v>
      </c>
      <c r="X92">
        <f t="shared" si="12"/>
        <v>-206</v>
      </c>
      <c r="Y92">
        <v>1999</v>
      </c>
      <c r="Z92">
        <v>1473.2589525240869</v>
      </c>
      <c r="AA92">
        <v>1386</v>
      </c>
      <c r="AB92" s="9">
        <v>18</v>
      </c>
      <c r="AC92">
        <v>0</v>
      </c>
      <c r="AD92">
        <f t="shared" si="13"/>
        <v>0</v>
      </c>
    </row>
    <row r="93" spans="1:30" x14ac:dyDescent="0.6">
      <c r="A93">
        <v>2018</v>
      </c>
      <c r="B93">
        <v>4</v>
      </c>
      <c r="C93">
        <v>2</v>
      </c>
      <c r="D93">
        <f t="shared" si="11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6333.3</v>
      </c>
      <c r="M93" s="13">
        <f t="shared" si="9"/>
        <v>1076.6610000000001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6352.65</v>
      </c>
      <c r="O93" s="13">
        <f t="shared" si="10"/>
        <v>1079.9504999999999</v>
      </c>
      <c r="P93">
        <v>42222</v>
      </c>
      <c r="Q93">
        <v>42351</v>
      </c>
      <c r="R93">
        <v>0.9130997608582998</v>
      </c>
      <c r="S93">
        <v>8.6900239141700253E-2</v>
      </c>
      <c r="T93">
        <v>0.55763718292856057</v>
      </c>
      <c r="U93">
        <v>0.44236281707143937</v>
      </c>
      <c r="V93">
        <v>0.27247113371724407</v>
      </c>
      <c r="W93">
        <v>1035</v>
      </c>
      <c r="X93">
        <f t="shared" si="12"/>
        <v>-351</v>
      </c>
      <c r="Y93">
        <v>1999</v>
      </c>
      <c r="Z93">
        <v>1190.6244126719271</v>
      </c>
      <c r="AA93">
        <v>1035</v>
      </c>
      <c r="AB93" s="9">
        <v>18</v>
      </c>
      <c r="AC93">
        <v>0</v>
      </c>
      <c r="AD93">
        <f t="shared" si="13"/>
        <v>0</v>
      </c>
    </row>
    <row r="94" spans="1:30" x14ac:dyDescent="0.6">
      <c r="A94">
        <v>2018</v>
      </c>
      <c r="B94">
        <v>4</v>
      </c>
      <c r="C94">
        <v>3</v>
      </c>
      <c r="D94">
        <f t="shared" si="11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6146.7</v>
      </c>
      <c r="M94" s="13">
        <f t="shared" si="9"/>
        <v>1044.9390000000001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5515.65</v>
      </c>
      <c r="O94" s="13">
        <f t="shared" si="10"/>
        <v>937.66049999999996</v>
      </c>
      <c r="P94">
        <v>40978</v>
      </c>
      <c r="Q94">
        <v>36771</v>
      </c>
      <c r="R94">
        <v>0.88887289572682038</v>
      </c>
      <c r="S94">
        <v>0.11112710427317971</v>
      </c>
      <c r="T94">
        <v>0.53934668927105733</v>
      </c>
      <c r="U94">
        <v>0.46065331072894261</v>
      </c>
      <c r="V94">
        <v>0.13661167715374431</v>
      </c>
      <c r="W94">
        <v>1286</v>
      </c>
      <c r="X94">
        <f t="shared" si="12"/>
        <v>251</v>
      </c>
      <c r="Y94">
        <v>1999</v>
      </c>
      <c r="Z94">
        <v>1231.657182959357</v>
      </c>
      <c r="AA94">
        <v>1286</v>
      </c>
      <c r="AB94" s="9">
        <v>17.7</v>
      </c>
      <c r="AC94">
        <v>0</v>
      </c>
      <c r="AD94">
        <f t="shared" si="13"/>
        <v>0</v>
      </c>
    </row>
    <row r="95" spans="1:30" x14ac:dyDescent="0.6">
      <c r="A95">
        <v>2018</v>
      </c>
      <c r="B95">
        <v>4</v>
      </c>
      <c r="C95">
        <v>4</v>
      </c>
      <c r="D95">
        <f t="shared" si="11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6362.0999999999995</v>
      </c>
      <c r="M95" s="13">
        <f t="shared" si="9"/>
        <v>1081.557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5645.55</v>
      </c>
      <c r="O95" s="13">
        <f t="shared" si="10"/>
        <v>959.74350000000015</v>
      </c>
      <c r="P95">
        <v>42414</v>
      </c>
      <c r="Q95">
        <v>37637</v>
      </c>
      <c r="R95">
        <v>0.85796495673094675</v>
      </c>
      <c r="S95">
        <v>0.14203504326905331</v>
      </c>
      <c r="T95">
        <v>0.54737142003549133</v>
      </c>
      <c r="U95">
        <v>0.45262857996450873</v>
      </c>
      <c r="V95">
        <v>0.13298743807758451</v>
      </c>
      <c r="W95">
        <v>1303</v>
      </c>
      <c r="X95">
        <f t="shared" si="12"/>
        <v>17</v>
      </c>
      <c r="Y95">
        <v>1999</v>
      </c>
      <c r="Z95">
        <v>1330.9821985544411</v>
      </c>
      <c r="AA95">
        <v>1303</v>
      </c>
      <c r="AB95" s="9">
        <v>17.600000000000001</v>
      </c>
      <c r="AC95">
        <v>0.2</v>
      </c>
      <c r="AD95">
        <f t="shared" si="13"/>
        <v>3.5200000000000005</v>
      </c>
    </row>
    <row r="96" spans="1:30" x14ac:dyDescent="0.6">
      <c r="A96">
        <v>2018</v>
      </c>
      <c r="B96">
        <v>4</v>
      </c>
      <c r="C96">
        <v>5</v>
      </c>
      <c r="D96">
        <f t="shared" si="11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6754.65</v>
      </c>
      <c r="M96" s="13">
        <f t="shared" si="9"/>
        <v>1148.2905000000001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5990.25</v>
      </c>
      <c r="O96" s="13">
        <f t="shared" si="10"/>
        <v>1018.3425000000001</v>
      </c>
      <c r="P96">
        <v>45031</v>
      </c>
      <c r="Q96">
        <v>39935</v>
      </c>
      <c r="R96">
        <v>0.86427736901924312</v>
      </c>
      <c r="S96">
        <v>0.1357226309807569</v>
      </c>
      <c r="T96">
        <v>0.51314867930756691</v>
      </c>
      <c r="U96">
        <v>0.48685132069243309</v>
      </c>
      <c r="V96">
        <v>0.1210299380158001</v>
      </c>
      <c r="W96">
        <v>1182</v>
      </c>
      <c r="X96">
        <f t="shared" si="12"/>
        <v>-121</v>
      </c>
      <c r="Y96">
        <v>1999</v>
      </c>
      <c r="Z96">
        <v>1359.380175154937</v>
      </c>
      <c r="AA96">
        <v>1182</v>
      </c>
      <c r="AB96" s="9">
        <v>17.899999999999999</v>
      </c>
      <c r="AC96">
        <v>0</v>
      </c>
      <c r="AD96">
        <f t="shared" si="13"/>
        <v>0</v>
      </c>
    </row>
    <row r="97" spans="1:30" x14ac:dyDescent="0.6">
      <c r="A97">
        <v>2018</v>
      </c>
      <c r="B97">
        <v>4</v>
      </c>
      <c r="C97">
        <v>6</v>
      </c>
      <c r="D97">
        <f t="shared" si="11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4574</v>
      </c>
      <c r="M97" s="13">
        <f t="shared" si="9"/>
        <v>777.58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4479.8</v>
      </c>
      <c r="O97" s="13">
        <f t="shared" si="10"/>
        <v>761.56600000000003</v>
      </c>
      <c r="P97">
        <v>45740</v>
      </c>
      <c r="Q97">
        <v>44798</v>
      </c>
      <c r="R97">
        <v>0.93572305435890879</v>
      </c>
      <c r="S97">
        <v>6.4276945641091099E-2</v>
      </c>
      <c r="T97">
        <v>0.53769124268179347</v>
      </c>
      <c r="U97">
        <v>0.46230875731820648</v>
      </c>
      <c r="V97">
        <v>0.14347752549137399</v>
      </c>
      <c r="W97">
        <v>1228</v>
      </c>
      <c r="X97">
        <f t="shared" si="12"/>
        <v>46</v>
      </c>
      <c r="Y97">
        <v>1999</v>
      </c>
      <c r="Z97">
        <v>1440.580921447696</v>
      </c>
      <c r="AA97">
        <v>1228</v>
      </c>
      <c r="AB97" s="9">
        <v>11</v>
      </c>
      <c r="AC97">
        <v>20</v>
      </c>
      <c r="AD97">
        <f t="shared" si="13"/>
        <v>220</v>
      </c>
    </row>
    <row r="98" spans="1:30" x14ac:dyDescent="0.6">
      <c r="A98">
        <v>2018</v>
      </c>
      <c r="B98">
        <v>4</v>
      </c>
      <c r="C98">
        <v>7</v>
      </c>
      <c r="D98">
        <f t="shared" si="11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4525</v>
      </c>
      <c r="M98" s="13">
        <f t="shared" si="9"/>
        <v>769.25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4673.4000000000005</v>
      </c>
      <c r="O98" s="13">
        <f t="shared" si="10"/>
        <v>794.47800000000018</v>
      </c>
      <c r="P98">
        <v>45250</v>
      </c>
      <c r="Q98">
        <v>46734</v>
      </c>
      <c r="R98">
        <v>0.85285876291861973</v>
      </c>
      <c r="S98">
        <v>0.1471412370813803</v>
      </c>
      <c r="T98">
        <v>0.52046499875535135</v>
      </c>
      <c r="U98">
        <v>0.47768314939279688</v>
      </c>
      <c r="V98">
        <v>6.1616110505467413E-2</v>
      </c>
      <c r="W98">
        <v>1606</v>
      </c>
      <c r="X98">
        <f t="shared" si="12"/>
        <v>378</v>
      </c>
      <c r="Y98">
        <v>1999</v>
      </c>
      <c r="Z98">
        <v>1493.253843778032</v>
      </c>
      <c r="AA98">
        <v>1606</v>
      </c>
      <c r="AB98" s="9">
        <v>7.8</v>
      </c>
      <c r="AC98">
        <v>0</v>
      </c>
      <c r="AD98">
        <f t="shared" si="13"/>
        <v>0</v>
      </c>
    </row>
    <row r="99" spans="1:30" x14ac:dyDescent="0.6">
      <c r="A99">
        <v>2018</v>
      </c>
      <c r="B99">
        <v>4</v>
      </c>
      <c r="C99">
        <v>8</v>
      </c>
      <c r="D99">
        <f t="shared" si="11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4355.2</v>
      </c>
      <c r="M99" s="13">
        <f t="shared" si="9"/>
        <v>740.38400000000001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4647</v>
      </c>
      <c r="O99" s="13">
        <f t="shared" si="10"/>
        <v>789.99</v>
      </c>
      <c r="P99">
        <v>43552</v>
      </c>
      <c r="Q99">
        <v>46470</v>
      </c>
      <c r="R99">
        <v>0.91957070494970672</v>
      </c>
      <c r="S99">
        <v>8.0429295050293365E-2</v>
      </c>
      <c r="T99">
        <v>0.56529107088294406</v>
      </c>
      <c r="U99">
        <v>0.43470892911705589</v>
      </c>
      <c r="V99">
        <v>0.18733409812897639</v>
      </c>
      <c r="W99">
        <v>1391</v>
      </c>
      <c r="X99">
        <f t="shared" si="12"/>
        <v>-215</v>
      </c>
      <c r="Y99">
        <v>1999</v>
      </c>
      <c r="Z99">
        <v>1527.116740266365</v>
      </c>
      <c r="AA99">
        <v>1391</v>
      </c>
      <c r="AB99" s="9">
        <v>12.5</v>
      </c>
      <c r="AC99">
        <v>0</v>
      </c>
      <c r="AD99">
        <f t="shared" si="13"/>
        <v>0</v>
      </c>
    </row>
    <row r="100" spans="1:30" x14ac:dyDescent="0.6">
      <c r="A100">
        <v>2018</v>
      </c>
      <c r="B100">
        <v>4</v>
      </c>
      <c r="C100">
        <v>9</v>
      </c>
      <c r="D100">
        <f t="shared" si="11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6661.65</v>
      </c>
      <c r="M100" s="13">
        <f t="shared" si="9"/>
        <v>1132.4805000000001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6854.55</v>
      </c>
      <c r="O100" s="13">
        <f t="shared" si="10"/>
        <v>1165.2735</v>
      </c>
      <c r="P100">
        <v>44411</v>
      </c>
      <c r="Q100">
        <v>45697</v>
      </c>
      <c r="R100">
        <v>0.88725660095949377</v>
      </c>
      <c r="S100">
        <v>0.1127433990405063</v>
      </c>
      <c r="T100">
        <v>0.4915528022417926</v>
      </c>
      <c r="U100">
        <v>0.50844719775820746</v>
      </c>
      <c r="V100">
        <v>0.45912726281153998</v>
      </c>
      <c r="W100">
        <v>1014</v>
      </c>
      <c r="X100">
        <f t="shared" si="12"/>
        <v>-377</v>
      </c>
      <c r="Y100">
        <v>1999</v>
      </c>
      <c r="Z100">
        <v>1154.750607344439</v>
      </c>
      <c r="AA100">
        <v>1014</v>
      </c>
      <c r="AB100" s="9">
        <v>14.3</v>
      </c>
      <c r="AC100">
        <v>0</v>
      </c>
      <c r="AD100">
        <f t="shared" si="13"/>
        <v>0</v>
      </c>
    </row>
    <row r="101" spans="1:30" x14ac:dyDescent="0.6">
      <c r="A101">
        <v>2018</v>
      </c>
      <c r="B101">
        <v>4</v>
      </c>
      <c r="C101">
        <v>10</v>
      </c>
      <c r="D101">
        <f t="shared" si="11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6336</v>
      </c>
      <c r="M101" s="13">
        <f t="shared" si="9"/>
        <v>1077.1200000000001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6321.75</v>
      </c>
      <c r="O101" s="13">
        <f t="shared" si="10"/>
        <v>1074.6975</v>
      </c>
      <c r="P101">
        <v>42240</v>
      </c>
      <c r="Q101">
        <v>42145</v>
      </c>
      <c r="R101">
        <v>0.88224913407076144</v>
      </c>
      <c r="S101">
        <v>0.1177508659292385</v>
      </c>
      <c r="T101">
        <v>0.52386508569923651</v>
      </c>
      <c r="U101">
        <v>0.47613491430076338</v>
      </c>
      <c r="V101">
        <v>0.51434217607018307</v>
      </c>
      <c r="W101">
        <v>1475</v>
      </c>
      <c r="X101">
        <f t="shared" si="12"/>
        <v>461</v>
      </c>
      <c r="Y101">
        <v>1999</v>
      </c>
      <c r="Z101">
        <v>1228.173741392111</v>
      </c>
      <c r="AA101">
        <v>1475</v>
      </c>
      <c r="AB101" s="9">
        <v>18.8</v>
      </c>
      <c r="AC101">
        <v>0</v>
      </c>
      <c r="AD101">
        <f t="shared" si="13"/>
        <v>0</v>
      </c>
    </row>
    <row r="102" spans="1:30" x14ac:dyDescent="0.6">
      <c r="A102">
        <v>2018</v>
      </c>
      <c r="B102">
        <v>4</v>
      </c>
      <c r="C102">
        <v>11</v>
      </c>
      <c r="D102">
        <f t="shared" si="11"/>
        <v>3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6617.4</v>
      </c>
      <c r="M102" s="13">
        <f t="shared" si="9"/>
        <v>1124.9580000000001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6035.8499999999995</v>
      </c>
      <c r="O102" s="13">
        <f t="shared" si="10"/>
        <v>1026.0944999999999</v>
      </c>
      <c r="P102">
        <v>44116</v>
      </c>
      <c r="Q102">
        <v>40239</v>
      </c>
      <c r="R102">
        <v>0.91446993383391506</v>
      </c>
      <c r="S102">
        <v>8.5530066166084925E-2</v>
      </c>
      <c r="T102">
        <v>0.5453815628307539</v>
      </c>
      <c r="U102">
        <v>0.4546184371692461</v>
      </c>
      <c r="V102">
        <v>0.10111441319095631</v>
      </c>
      <c r="W102">
        <v>1422</v>
      </c>
      <c r="X102">
        <f t="shared" si="12"/>
        <v>-53</v>
      </c>
      <c r="Y102">
        <v>1999</v>
      </c>
      <c r="Z102">
        <v>1296.976834921822</v>
      </c>
      <c r="AA102">
        <v>1422</v>
      </c>
      <c r="AB102" s="9">
        <v>17.2</v>
      </c>
      <c r="AC102">
        <v>0</v>
      </c>
      <c r="AD102">
        <f t="shared" si="13"/>
        <v>0</v>
      </c>
    </row>
    <row r="103" spans="1:30" x14ac:dyDescent="0.6">
      <c r="A103">
        <v>2018</v>
      </c>
      <c r="B103">
        <v>4</v>
      </c>
      <c r="C103">
        <v>12</v>
      </c>
      <c r="D103">
        <f t="shared" si="11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6866.25</v>
      </c>
      <c r="M103" s="12">
        <f t="shared" si="9"/>
        <v>1167.2625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6244.8</v>
      </c>
      <c r="O103" s="12">
        <f t="shared" si="10"/>
        <v>1061.6160000000002</v>
      </c>
      <c r="P103">
        <v>45775</v>
      </c>
      <c r="Q103">
        <v>41632</v>
      </c>
      <c r="R103">
        <v>0.86535019646786848</v>
      </c>
      <c r="S103">
        <v>0.13464980353213149</v>
      </c>
      <c r="T103">
        <v>0.50794049683555831</v>
      </c>
      <c r="U103">
        <v>0.49205950316444169</v>
      </c>
      <c r="V103">
        <v>0.16263875057755511</v>
      </c>
      <c r="W103">
        <v>1232</v>
      </c>
      <c r="X103">
        <f t="shared" si="12"/>
        <v>-190</v>
      </c>
      <c r="Y103">
        <v>1999</v>
      </c>
      <c r="Z103">
        <v>1359.217136978473</v>
      </c>
      <c r="AA103">
        <v>1232</v>
      </c>
      <c r="AB103" s="9">
        <v>17</v>
      </c>
      <c r="AC103">
        <v>0</v>
      </c>
      <c r="AD103">
        <f t="shared" si="13"/>
        <v>0</v>
      </c>
    </row>
    <row r="104" spans="1:30" x14ac:dyDescent="0.6">
      <c r="A104">
        <v>2018</v>
      </c>
      <c r="B104">
        <v>4</v>
      </c>
      <c r="C104">
        <v>13</v>
      </c>
      <c r="D104">
        <f t="shared" si="11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4639.5</v>
      </c>
      <c r="M104" s="13">
        <f t="shared" si="9"/>
        <v>788.71500000000003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4605.1000000000004</v>
      </c>
      <c r="O104" s="13">
        <f t="shared" si="10"/>
        <v>782.86700000000008</v>
      </c>
      <c r="P104">
        <v>46395</v>
      </c>
      <c r="Q104">
        <v>46051</v>
      </c>
      <c r="R104">
        <v>0.92583573931926688</v>
      </c>
      <c r="S104">
        <v>7.4164260680733229E-2</v>
      </c>
      <c r="T104">
        <v>0.51695179362460819</v>
      </c>
      <c r="U104">
        <v>0.48304820637539181</v>
      </c>
      <c r="V104">
        <v>0.34134909792503199</v>
      </c>
      <c r="W104">
        <v>1254</v>
      </c>
      <c r="X104">
        <f t="shared" si="12"/>
        <v>22</v>
      </c>
      <c r="Y104">
        <v>1999</v>
      </c>
      <c r="Z104">
        <v>1379.362482041664</v>
      </c>
      <c r="AA104">
        <v>1254</v>
      </c>
      <c r="AB104" s="9">
        <v>16.399999999999999</v>
      </c>
      <c r="AC104">
        <v>0</v>
      </c>
      <c r="AD104">
        <f t="shared" si="13"/>
        <v>0</v>
      </c>
    </row>
    <row r="105" spans="1:30" x14ac:dyDescent="0.6">
      <c r="A105">
        <v>2018</v>
      </c>
      <c r="B105">
        <v>4</v>
      </c>
      <c r="C105">
        <v>14</v>
      </c>
      <c r="D105">
        <f t="shared" si="11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4609.4000000000005</v>
      </c>
      <c r="M105" s="13">
        <f t="shared" si="9"/>
        <v>783.59800000000018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4738.9000000000005</v>
      </c>
      <c r="O105" s="13">
        <f t="shared" si="10"/>
        <v>805.61300000000017</v>
      </c>
      <c r="P105">
        <v>46094</v>
      </c>
      <c r="Q105">
        <v>47389</v>
      </c>
      <c r="R105">
        <v>0.85784635211946525</v>
      </c>
      <c r="S105">
        <v>0.14215364788053481</v>
      </c>
      <c r="T105">
        <v>0.53896050381804239</v>
      </c>
      <c r="U105">
        <v>0.46103949618195761</v>
      </c>
      <c r="V105">
        <v>0.27868523553480101</v>
      </c>
      <c r="W105">
        <v>1607</v>
      </c>
      <c r="X105">
        <f t="shared" si="12"/>
        <v>353</v>
      </c>
      <c r="Y105">
        <v>1999</v>
      </c>
      <c r="Z105">
        <v>1517.2869306514469</v>
      </c>
      <c r="AA105">
        <v>1607</v>
      </c>
      <c r="AB105" s="9">
        <v>15.2</v>
      </c>
      <c r="AC105">
        <v>3.7</v>
      </c>
      <c r="AD105">
        <f t="shared" si="13"/>
        <v>56.24</v>
      </c>
    </row>
    <row r="106" spans="1:30" x14ac:dyDescent="0.6">
      <c r="A106">
        <v>2018</v>
      </c>
      <c r="B106">
        <v>4</v>
      </c>
      <c r="C106">
        <v>15</v>
      </c>
      <c r="D106">
        <f t="shared" si="11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4331.6000000000004</v>
      </c>
      <c r="M106" s="13">
        <f t="shared" si="9"/>
        <v>736.37200000000007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4750.5</v>
      </c>
      <c r="O106" s="13">
        <f t="shared" si="10"/>
        <v>807.58500000000004</v>
      </c>
      <c r="P106">
        <v>43316</v>
      </c>
      <c r="Q106">
        <v>47505</v>
      </c>
      <c r="R106">
        <v>0.84954261315148416</v>
      </c>
      <c r="S106">
        <v>0.15045738684851589</v>
      </c>
      <c r="T106">
        <v>0.49749987461878659</v>
      </c>
      <c r="U106">
        <v>0.50250012538121325</v>
      </c>
      <c r="V106">
        <v>3.8344660703927003E-2</v>
      </c>
      <c r="W106">
        <v>1431</v>
      </c>
      <c r="X106">
        <f t="shared" si="12"/>
        <v>-176</v>
      </c>
      <c r="Y106">
        <v>1999</v>
      </c>
      <c r="Z106">
        <v>1502.544839698849</v>
      </c>
      <c r="AA106">
        <v>1431</v>
      </c>
      <c r="AB106" s="9">
        <v>11.9</v>
      </c>
      <c r="AC106">
        <v>0</v>
      </c>
      <c r="AD106">
        <f t="shared" si="13"/>
        <v>0</v>
      </c>
    </row>
    <row r="107" spans="1:30" x14ac:dyDescent="0.6">
      <c r="A107">
        <v>2018</v>
      </c>
      <c r="B107">
        <v>4</v>
      </c>
      <c r="C107">
        <v>16</v>
      </c>
      <c r="D107">
        <f t="shared" si="11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6471</v>
      </c>
      <c r="M107" s="13">
        <f t="shared" si="9"/>
        <v>1100.0700000000002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7016.8499999999995</v>
      </c>
      <c r="O107" s="13">
        <f t="shared" si="10"/>
        <v>1192.8644999999999</v>
      </c>
      <c r="P107">
        <v>43140</v>
      </c>
      <c r="Q107">
        <v>46779</v>
      </c>
      <c r="R107">
        <v>0.93335847109611714</v>
      </c>
      <c r="S107">
        <v>6.6641528903882849E-2</v>
      </c>
      <c r="T107">
        <v>0.5092589740797262</v>
      </c>
      <c r="U107">
        <v>0.49074102592027369</v>
      </c>
      <c r="V107">
        <v>0.25261268540529452</v>
      </c>
      <c r="W107">
        <v>957</v>
      </c>
      <c r="X107">
        <f t="shared" si="12"/>
        <v>-474</v>
      </c>
      <c r="Y107">
        <v>1999</v>
      </c>
      <c r="Z107">
        <v>1129.706560933249</v>
      </c>
      <c r="AA107">
        <v>957</v>
      </c>
      <c r="AB107" s="9">
        <v>12.2</v>
      </c>
      <c r="AC107">
        <v>0</v>
      </c>
      <c r="AD107">
        <f t="shared" si="13"/>
        <v>0</v>
      </c>
    </row>
    <row r="108" spans="1:30" x14ac:dyDescent="0.6">
      <c r="A108">
        <v>2018</v>
      </c>
      <c r="B108">
        <v>4</v>
      </c>
      <c r="C108">
        <v>17</v>
      </c>
      <c r="D108">
        <f t="shared" si="11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6274.2</v>
      </c>
      <c r="M108" s="13">
        <f t="shared" si="9"/>
        <v>1066.614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6678.5999999999995</v>
      </c>
      <c r="O108" s="13">
        <f t="shared" si="10"/>
        <v>1135.3620000000001</v>
      </c>
      <c r="P108">
        <v>41828</v>
      </c>
      <c r="Q108">
        <v>44524</v>
      </c>
      <c r="R108">
        <v>0.83290776427873203</v>
      </c>
      <c r="S108">
        <v>0.167092235721268</v>
      </c>
      <c r="T108">
        <v>0.49441797972039908</v>
      </c>
      <c r="U108">
        <v>0.50384590916848981</v>
      </c>
      <c r="V108">
        <v>7.991876328569876E-2</v>
      </c>
      <c r="W108">
        <v>1298</v>
      </c>
      <c r="X108">
        <f t="shared" si="12"/>
        <v>341</v>
      </c>
      <c r="Y108">
        <v>1999</v>
      </c>
      <c r="Z108">
        <v>1233.671332045074</v>
      </c>
      <c r="AA108">
        <v>1298</v>
      </c>
      <c r="AB108" s="9">
        <v>14.5</v>
      </c>
      <c r="AC108">
        <v>0</v>
      </c>
      <c r="AD108">
        <f t="shared" si="13"/>
        <v>0</v>
      </c>
    </row>
    <row r="109" spans="1:30" x14ac:dyDescent="0.6">
      <c r="A109">
        <v>2018</v>
      </c>
      <c r="B109">
        <v>4</v>
      </c>
      <c r="C109">
        <v>18</v>
      </c>
      <c r="D109">
        <f t="shared" si="11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6616.8</v>
      </c>
      <c r="M109" s="13">
        <f t="shared" si="9"/>
        <v>1124.8560000000002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6176.7</v>
      </c>
      <c r="O109" s="13">
        <f t="shared" si="10"/>
        <v>1050.039</v>
      </c>
      <c r="P109">
        <v>44112</v>
      </c>
      <c r="Q109">
        <v>41178</v>
      </c>
      <c r="R109">
        <v>0.88739405173072339</v>
      </c>
      <c r="S109">
        <v>0.1126059482692766</v>
      </c>
      <c r="T109">
        <v>0.55541741183373461</v>
      </c>
      <c r="U109">
        <v>0.44458258816626528</v>
      </c>
      <c r="V109">
        <v>4.1304072696556067E-2</v>
      </c>
      <c r="W109">
        <v>1393</v>
      </c>
      <c r="X109">
        <f t="shared" si="12"/>
        <v>95</v>
      </c>
      <c r="Y109">
        <v>1999</v>
      </c>
      <c r="Z109">
        <v>1333.6706540398579</v>
      </c>
      <c r="AA109">
        <v>1393</v>
      </c>
      <c r="AB109" s="9">
        <v>13.6</v>
      </c>
      <c r="AC109">
        <v>0</v>
      </c>
      <c r="AD109">
        <f t="shared" si="13"/>
        <v>0</v>
      </c>
    </row>
    <row r="110" spans="1:30" x14ac:dyDescent="0.6">
      <c r="A110">
        <v>2018</v>
      </c>
      <c r="B110">
        <v>4</v>
      </c>
      <c r="C110">
        <v>19</v>
      </c>
      <c r="D110">
        <f t="shared" si="11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7010.55</v>
      </c>
      <c r="M110" s="13">
        <f t="shared" si="9"/>
        <v>1191.7935000000002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6243</v>
      </c>
      <c r="O110" s="13">
        <f t="shared" si="10"/>
        <v>1061.3100000000002</v>
      </c>
      <c r="P110">
        <v>46737</v>
      </c>
      <c r="Q110">
        <v>41620</v>
      </c>
      <c r="R110">
        <v>0.85201690479586811</v>
      </c>
      <c r="S110">
        <v>0.14798309520413189</v>
      </c>
      <c r="T110">
        <v>0.49760171680381943</v>
      </c>
      <c r="U110">
        <v>0.50239828319618063</v>
      </c>
      <c r="V110">
        <v>7.8611363292077352E-2</v>
      </c>
      <c r="W110">
        <v>1188</v>
      </c>
      <c r="X110">
        <f t="shared" si="12"/>
        <v>-205</v>
      </c>
      <c r="Y110">
        <v>1999</v>
      </c>
      <c r="Z110">
        <v>1367.200894516531</v>
      </c>
      <c r="AA110">
        <v>1188</v>
      </c>
      <c r="AB110" s="9">
        <v>15.2</v>
      </c>
      <c r="AC110">
        <v>0</v>
      </c>
      <c r="AD110">
        <f t="shared" si="13"/>
        <v>0</v>
      </c>
    </row>
    <row r="111" spans="1:30" x14ac:dyDescent="0.6">
      <c r="A111">
        <v>2018</v>
      </c>
      <c r="B111">
        <v>4</v>
      </c>
      <c r="C111">
        <v>20</v>
      </c>
      <c r="D111">
        <f t="shared" si="11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4754.6000000000004</v>
      </c>
      <c r="M111" s="13">
        <f t="shared" si="9"/>
        <v>808.28200000000015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4537.4000000000005</v>
      </c>
      <c r="O111" s="13">
        <f t="shared" si="10"/>
        <v>771.35800000000017</v>
      </c>
      <c r="P111">
        <v>47546</v>
      </c>
      <c r="Q111">
        <v>45374</v>
      </c>
      <c r="R111">
        <v>0.91068649121235901</v>
      </c>
      <c r="S111">
        <v>8.9313508787640952E-2</v>
      </c>
      <c r="T111">
        <v>0.51968413699982519</v>
      </c>
      <c r="U111">
        <v>0.48031586300017493</v>
      </c>
      <c r="V111">
        <v>5.6326279098072821E-2</v>
      </c>
      <c r="W111">
        <v>1226</v>
      </c>
      <c r="X111">
        <f t="shared" si="12"/>
        <v>38</v>
      </c>
      <c r="Y111">
        <v>1999</v>
      </c>
      <c r="Z111">
        <v>1404.052067113982</v>
      </c>
      <c r="AA111">
        <v>1226</v>
      </c>
      <c r="AB111" s="9">
        <v>16.600000000000001</v>
      </c>
      <c r="AC111">
        <v>0</v>
      </c>
      <c r="AD111">
        <f t="shared" si="13"/>
        <v>0</v>
      </c>
    </row>
    <row r="112" spans="1:30" x14ac:dyDescent="0.6">
      <c r="A112">
        <v>2018</v>
      </c>
      <c r="B112">
        <v>4</v>
      </c>
      <c r="C112">
        <v>21</v>
      </c>
      <c r="D112">
        <f t="shared" si="11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4664.3</v>
      </c>
      <c r="M112" s="13">
        <f t="shared" si="9"/>
        <v>792.93100000000004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4818.9000000000005</v>
      </c>
      <c r="O112" s="13">
        <f t="shared" si="10"/>
        <v>819.21300000000019</v>
      </c>
      <c r="P112">
        <v>46643</v>
      </c>
      <c r="Q112">
        <v>48189</v>
      </c>
      <c r="R112">
        <v>0.79810321416089525</v>
      </c>
      <c r="S112">
        <v>0.20189678583910481</v>
      </c>
      <c r="T112">
        <v>0.48399175554165019</v>
      </c>
      <c r="U112">
        <v>0.51600824445834981</v>
      </c>
      <c r="V112">
        <v>8.488160150350596E-2</v>
      </c>
      <c r="W112">
        <v>1626</v>
      </c>
      <c r="X112">
        <f t="shared" si="12"/>
        <v>400</v>
      </c>
      <c r="Y112">
        <v>1999</v>
      </c>
      <c r="Z112">
        <v>1497.8939998094129</v>
      </c>
      <c r="AA112">
        <v>1626</v>
      </c>
      <c r="AB112" s="9">
        <v>17.399999999999999</v>
      </c>
      <c r="AC112">
        <v>0</v>
      </c>
      <c r="AD112">
        <f t="shared" si="13"/>
        <v>0</v>
      </c>
    </row>
    <row r="113" spans="1:30" x14ac:dyDescent="0.6">
      <c r="A113">
        <v>2018</v>
      </c>
      <c r="B113">
        <v>4</v>
      </c>
      <c r="C113">
        <v>22</v>
      </c>
      <c r="D113">
        <f t="shared" si="11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4266.6000000000004</v>
      </c>
      <c r="M113" s="13">
        <f t="shared" si="9"/>
        <v>725.32200000000012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4773.5</v>
      </c>
      <c r="O113" s="13">
        <f t="shared" si="10"/>
        <v>811.495</v>
      </c>
      <c r="P113">
        <v>42666</v>
      </c>
      <c r="Q113">
        <v>47735</v>
      </c>
      <c r="R113">
        <v>0.84049865295673554</v>
      </c>
      <c r="S113">
        <v>0.15950134704326449</v>
      </c>
      <c r="T113">
        <v>0.53994652719986158</v>
      </c>
      <c r="U113">
        <v>0.46005347280013847</v>
      </c>
      <c r="V113">
        <v>0.17767617999936319</v>
      </c>
      <c r="W113">
        <v>1415</v>
      </c>
      <c r="X113">
        <f t="shared" si="12"/>
        <v>-211</v>
      </c>
      <c r="Y113">
        <v>1999</v>
      </c>
      <c r="Z113">
        <v>1550.404300494984</v>
      </c>
      <c r="AA113">
        <v>1415</v>
      </c>
      <c r="AB113" s="9">
        <v>20.399999999999999</v>
      </c>
      <c r="AC113">
        <v>5.2</v>
      </c>
      <c r="AD113">
        <f t="shared" si="13"/>
        <v>106.08</v>
      </c>
    </row>
    <row r="114" spans="1:30" x14ac:dyDescent="0.6">
      <c r="A114">
        <v>2018</v>
      </c>
      <c r="B114">
        <v>4</v>
      </c>
      <c r="C114">
        <v>23</v>
      </c>
      <c r="D114">
        <f t="shared" si="11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6486.9</v>
      </c>
      <c r="M114" s="13">
        <f t="shared" si="9"/>
        <v>1102.7729999999999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6887.7</v>
      </c>
      <c r="O114" s="13">
        <f t="shared" si="10"/>
        <v>1170.9090000000001</v>
      </c>
      <c r="P114">
        <v>43246</v>
      </c>
      <c r="Q114">
        <v>45918</v>
      </c>
      <c r="R114">
        <v>0.87725931394475143</v>
      </c>
      <c r="S114">
        <v>0.1227406860552485</v>
      </c>
      <c r="T114">
        <v>0.56158188925152208</v>
      </c>
      <c r="U114">
        <v>0.43841811074847781</v>
      </c>
      <c r="V114">
        <v>0.40641889120986258</v>
      </c>
      <c r="W114">
        <v>1116</v>
      </c>
      <c r="X114">
        <f t="shared" si="12"/>
        <v>-299</v>
      </c>
      <c r="Y114">
        <v>1999</v>
      </c>
      <c r="Z114">
        <v>1271.1455333428239</v>
      </c>
      <c r="AA114">
        <v>1116</v>
      </c>
      <c r="AB114" s="9">
        <v>18.5</v>
      </c>
      <c r="AC114">
        <v>41.8</v>
      </c>
      <c r="AD114">
        <f t="shared" si="13"/>
        <v>773.3</v>
      </c>
    </row>
    <row r="115" spans="1:30" x14ac:dyDescent="0.6">
      <c r="A115">
        <v>2018</v>
      </c>
      <c r="B115">
        <v>4</v>
      </c>
      <c r="C115">
        <v>24</v>
      </c>
      <c r="D115">
        <f t="shared" si="11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6451.05</v>
      </c>
      <c r="M115" s="13">
        <f t="shared" si="9"/>
        <v>1096.6785000000002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6295.8</v>
      </c>
      <c r="O115" s="13">
        <f t="shared" si="10"/>
        <v>1070.2860000000001</v>
      </c>
      <c r="P115">
        <v>43007</v>
      </c>
      <c r="Q115">
        <v>41972</v>
      </c>
      <c r="R115">
        <v>0.89286935755130425</v>
      </c>
      <c r="S115">
        <v>0.1071306424486958</v>
      </c>
      <c r="T115">
        <v>0.53945597030430814</v>
      </c>
      <c r="U115">
        <v>0.46054402969569191</v>
      </c>
      <c r="V115">
        <v>0.18771457967621241</v>
      </c>
      <c r="W115">
        <v>1513</v>
      </c>
      <c r="X115">
        <f t="shared" si="12"/>
        <v>397</v>
      </c>
      <c r="Y115">
        <v>1999</v>
      </c>
      <c r="Z115">
        <v>1310.1615622081929</v>
      </c>
      <c r="AA115">
        <v>1513</v>
      </c>
      <c r="AB115" s="9">
        <v>14.7</v>
      </c>
      <c r="AC115">
        <v>38.700000000000003</v>
      </c>
      <c r="AD115">
        <f t="shared" si="13"/>
        <v>568.89</v>
      </c>
    </row>
    <row r="116" spans="1:30" x14ac:dyDescent="0.6">
      <c r="A116">
        <v>2018</v>
      </c>
      <c r="B116">
        <v>4</v>
      </c>
      <c r="C116">
        <v>25</v>
      </c>
      <c r="D116">
        <f t="shared" si="11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6918</v>
      </c>
      <c r="M116" s="13">
        <f t="shared" si="9"/>
        <v>1176.0600000000002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5956.5</v>
      </c>
      <c r="O116" s="13">
        <f t="shared" si="10"/>
        <v>1012.605</v>
      </c>
      <c r="P116">
        <v>46120</v>
      </c>
      <c r="Q116">
        <v>39710</v>
      </c>
      <c r="R116">
        <v>0.86303967280406235</v>
      </c>
      <c r="S116">
        <v>0.13696032719593759</v>
      </c>
      <c r="T116">
        <v>0.50688034107737912</v>
      </c>
      <c r="U116">
        <v>0.49311965892262077</v>
      </c>
      <c r="V116">
        <v>0.120719181482775</v>
      </c>
      <c r="W116">
        <v>1550</v>
      </c>
      <c r="X116">
        <f t="shared" si="12"/>
        <v>37</v>
      </c>
      <c r="Y116">
        <v>1999</v>
      </c>
      <c r="Z116">
        <v>1314.5802488120851</v>
      </c>
      <c r="AA116">
        <v>1550</v>
      </c>
      <c r="AB116" s="9">
        <v>14.6</v>
      </c>
      <c r="AC116">
        <v>1.7</v>
      </c>
      <c r="AD116">
        <f t="shared" si="13"/>
        <v>24.82</v>
      </c>
    </row>
    <row r="117" spans="1:30" x14ac:dyDescent="0.6">
      <c r="A117">
        <v>2018</v>
      </c>
      <c r="B117">
        <v>4</v>
      </c>
      <c r="C117">
        <v>26</v>
      </c>
      <c r="D117">
        <f t="shared" si="11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7153.5</v>
      </c>
      <c r="M117" s="13">
        <f t="shared" si="9"/>
        <v>1216.095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6279.45</v>
      </c>
      <c r="O117" s="13">
        <f t="shared" si="10"/>
        <v>1067.5065</v>
      </c>
      <c r="P117">
        <v>47690</v>
      </c>
      <c r="Q117">
        <v>41863</v>
      </c>
      <c r="R117">
        <v>0.81092420011583255</v>
      </c>
      <c r="S117">
        <v>0.18907579988416751</v>
      </c>
      <c r="T117">
        <v>0.48177542232648868</v>
      </c>
      <c r="U117">
        <v>0.51822457767351127</v>
      </c>
      <c r="V117">
        <v>3.9299308455655213E-2</v>
      </c>
      <c r="W117">
        <v>1241</v>
      </c>
      <c r="X117">
        <f t="shared" si="12"/>
        <v>-309</v>
      </c>
      <c r="Y117">
        <v>1999</v>
      </c>
      <c r="Z117">
        <v>1389.3268080708169</v>
      </c>
      <c r="AA117">
        <v>1241</v>
      </c>
      <c r="AB117" s="9">
        <v>15.5</v>
      </c>
      <c r="AC117">
        <v>0</v>
      </c>
      <c r="AD117">
        <f t="shared" si="13"/>
        <v>0</v>
      </c>
    </row>
    <row r="118" spans="1:30" x14ac:dyDescent="0.6">
      <c r="A118">
        <v>2018</v>
      </c>
      <c r="B118">
        <v>4</v>
      </c>
      <c r="C118">
        <v>27</v>
      </c>
      <c r="D118">
        <f t="shared" si="11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4980.1000000000004</v>
      </c>
      <c r="M118" s="13">
        <f t="shared" si="9"/>
        <v>846.61700000000008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4812.1000000000004</v>
      </c>
      <c r="O118" s="13">
        <f t="shared" si="10"/>
        <v>818.05700000000013</v>
      </c>
      <c r="P118">
        <v>49801</v>
      </c>
      <c r="Q118">
        <v>48121</v>
      </c>
      <c r="R118">
        <v>0.91440474559670337</v>
      </c>
      <c r="S118">
        <v>8.55952544032966E-2</v>
      </c>
      <c r="T118">
        <v>0.53193249627491734</v>
      </c>
      <c r="U118">
        <v>0.46806750372508271</v>
      </c>
      <c r="V118">
        <v>0.1237795018818291</v>
      </c>
      <c r="W118">
        <v>1120</v>
      </c>
      <c r="X118">
        <f t="shared" si="12"/>
        <v>-121</v>
      </c>
      <c r="Y118">
        <v>1999</v>
      </c>
      <c r="Z118">
        <v>1433.8671796647191</v>
      </c>
      <c r="AA118">
        <v>1120</v>
      </c>
      <c r="AB118" s="9">
        <v>16.600000000000001</v>
      </c>
      <c r="AC118">
        <v>0</v>
      </c>
      <c r="AD118">
        <f t="shared" si="13"/>
        <v>0</v>
      </c>
    </row>
    <row r="119" spans="1:30" x14ac:dyDescent="0.6">
      <c r="A119">
        <v>2018</v>
      </c>
      <c r="B119">
        <v>4</v>
      </c>
      <c r="C119">
        <v>28</v>
      </c>
      <c r="D119">
        <f t="shared" si="11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5017.6000000000004</v>
      </c>
      <c r="M119" s="13">
        <f t="shared" si="9"/>
        <v>852.99200000000008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4873</v>
      </c>
      <c r="O119" s="13">
        <f t="shared" si="10"/>
        <v>828.41000000000008</v>
      </c>
      <c r="P119">
        <v>50176</v>
      </c>
      <c r="Q119">
        <v>48730</v>
      </c>
      <c r="R119">
        <v>0.86825819164507612</v>
      </c>
      <c r="S119">
        <v>0.13174180835492391</v>
      </c>
      <c r="T119">
        <v>0.54797407792904784</v>
      </c>
      <c r="U119">
        <v>0.4520259220709521</v>
      </c>
      <c r="V119">
        <v>0.12892987985143919</v>
      </c>
      <c r="W119">
        <v>1645</v>
      </c>
      <c r="X119">
        <f t="shared" si="12"/>
        <v>525</v>
      </c>
      <c r="Y119">
        <v>1999</v>
      </c>
      <c r="Z119">
        <v>1546.146278549523</v>
      </c>
      <c r="AA119">
        <v>1645</v>
      </c>
      <c r="AB119" s="9">
        <v>16.399999999999999</v>
      </c>
      <c r="AC119">
        <v>0</v>
      </c>
      <c r="AD119">
        <f t="shared" si="13"/>
        <v>0</v>
      </c>
    </row>
    <row r="120" spans="1:30" x14ac:dyDescent="0.6">
      <c r="A120">
        <v>2018</v>
      </c>
      <c r="B120">
        <v>4</v>
      </c>
      <c r="C120">
        <v>29</v>
      </c>
      <c r="D120">
        <f t="shared" si="11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4839.6000000000004</v>
      </c>
      <c r="M120" s="13">
        <f t="shared" si="9"/>
        <v>822.73200000000008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4726.8</v>
      </c>
      <c r="O120" s="13">
        <f t="shared" si="10"/>
        <v>803.55600000000004</v>
      </c>
      <c r="P120">
        <v>48396</v>
      </c>
      <c r="Q120">
        <v>47268</v>
      </c>
      <c r="R120">
        <v>0.86278491003941671</v>
      </c>
      <c r="S120">
        <v>0.13721508996058329</v>
      </c>
      <c r="T120">
        <v>0.50415355338216494</v>
      </c>
      <c r="U120">
        <v>0.49425914503053348</v>
      </c>
      <c r="V120">
        <v>0.1022015517647238</v>
      </c>
      <c r="W120">
        <v>1596</v>
      </c>
      <c r="X120">
        <f t="shared" si="12"/>
        <v>-49</v>
      </c>
      <c r="Y120">
        <v>1999</v>
      </c>
      <c r="Z120">
        <v>1536.5953148733699</v>
      </c>
      <c r="AA120">
        <v>1596</v>
      </c>
      <c r="AB120" s="9">
        <v>17.3</v>
      </c>
      <c r="AC120">
        <v>0</v>
      </c>
      <c r="AD120">
        <f t="shared" si="13"/>
        <v>0</v>
      </c>
    </row>
    <row r="121" spans="1:30" x14ac:dyDescent="0.6">
      <c r="A121">
        <v>2018</v>
      </c>
      <c r="B121">
        <v>4</v>
      </c>
      <c r="C121">
        <v>30</v>
      </c>
      <c r="D121">
        <f t="shared" si="11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6492.5999999999995</v>
      </c>
      <c r="M121" s="13">
        <f t="shared" si="9"/>
        <v>1103.742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6944.0999999999995</v>
      </c>
      <c r="O121" s="13">
        <f t="shared" si="10"/>
        <v>1180.4970000000001</v>
      </c>
      <c r="P121">
        <v>43284</v>
      </c>
      <c r="Q121">
        <v>46294</v>
      </c>
      <c r="R121">
        <v>0.92464617558238493</v>
      </c>
      <c r="S121">
        <v>7.5353824417615012E-2</v>
      </c>
      <c r="T121">
        <v>0.55063357375138822</v>
      </c>
      <c r="U121">
        <v>0.44936642624861167</v>
      </c>
      <c r="V121">
        <v>0.1700590187914387</v>
      </c>
      <c r="W121">
        <v>1217</v>
      </c>
      <c r="X121">
        <f t="shared" si="12"/>
        <v>-379</v>
      </c>
      <c r="Y121">
        <v>1999</v>
      </c>
      <c r="Z121">
        <v>1180.091425916934</v>
      </c>
      <c r="AA121">
        <v>1217</v>
      </c>
      <c r="AB121" s="9">
        <v>20.7</v>
      </c>
      <c r="AC121">
        <v>1.2</v>
      </c>
      <c r="AD121">
        <f t="shared" si="13"/>
        <v>24.84</v>
      </c>
    </row>
    <row r="122" spans="1:30" x14ac:dyDescent="0.6">
      <c r="A122">
        <v>2018</v>
      </c>
      <c r="B122">
        <v>5</v>
      </c>
      <c r="C122">
        <v>1</v>
      </c>
      <c r="D122">
        <f t="shared" si="11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5941.95</v>
      </c>
      <c r="M122" s="13">
        <f t="shared" si="9"/>
        <v>1010.1315000000001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7281.75</v>
      </c>
      <c r="O122" s="13">
        <f t="shared" si="10"/>
        <v>1237.8975</v>
      </c>
      <c r="P122">
        <v>39613</v>
      </c>
      <c r="Q122">
        <v>48545</v>
      </c>
      <c r="R122">
        <v>0.85858097176092107</v>
      </c>
      <c r="S122">
        <v>0.14141902823907879</v>
      </c>
      <c r="T122">
        <v>0.50031685196796938</v>
      </c>
      <c r="U122">
        <v>0.49968314803203062</v>
      </c>
      <c r="V122">
        <v>0.13010489934180111</v>
      </c>
      <c r="W122">
        <v>1051</v>
      </c>
      <c r="X122">
        <f t="shared" si="12"/>
        <v>-166</v>
      </c>
      <c r="Y122">
        <v>1999</v>
      </c>
      <c r="Z122">
        <v>1196.55403248678</v>
      </c>
      <c r="AA122">
        <v>1051</v>
      </c>
      <c r="AB122" s="9">
        <v>20.7</v>
      </c>
      <c r="AC122">
        <v>0</v>
      </c>
      <c r="AD122">
        <f t="shared" si="13"/>
        <v>0</v>
      </c>
    </row>
    <row r="123" spans="1:30" x14ac:dyDescent="0.6">
      <c r="A123">
        <v>2018</v>
      </c>
      <c r="B123">
        <v>5</v>
      </c>
      <c r="C123">
        <v>2</v>
      </c>
      <c r="D123">
        <f t="shared" si="11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6033.5999999999995</v>
      </c>
      <c r="M123" s="13">
        <f t="shared" si="9"/>
        <v>1025.712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6618.15</v>
      </c>
      <c r="O123" s="13">
        <f t="shared" si="10"/>
        <v>1125.0854999999999</v>
      </c>
      <c r="P123">
        <v>40224</v>
      </c>
      <c r="Q123">
        <v>44121</v>
      </c>
      <c r="R123">
        <v>0.90566210084350196</v>
      </c>
      <c r="S123">
        <v>9.4337899156498053E-2</v>
      </c>
      <c r="T123">
        <v>0.53150249227539548</v>
      </c>
      <c r="U123">
        <v>0.46849750772460452</v>
      </c>
      <c r="V123">
        <v>0.1492274167672101</v>
      </c>
      <c r="W123">
        <v>1385</v>
      </c>
      <c r="X123">
        <f t="shared" si="12"/>
        <v>334</v>
      </c>
      <c r="Y123">
        <v>1999</v>
      </c>
      <c r="Z123">
        <v>1255.9841867008929</v>
      </c>
      <c r="AA123">
        <v>1385</v>
      </c>
      <c r="AB123" s="9">
        <v>17.600000000000001</v>
      </c>
      <c r="AC123">
        <v>0.3</v>
      </c>
      <c r="AD123">
        <f t="shared" si="13"/>
        <v>5.28</v>
      </c>
    </row>
    <row r="124" spans="1:30" x14ac:dyDescent="0.6">
      <c r="A124">
        <v>2018</v>
      </c>
      <c r="B124">
        <v>5</v>
      </c>
      <c r="C124">
        <v>3</v>
      </c>
      <c r="D124">
        <f t="shared" si="11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7"/>
        <v>0</v>
      </c>
      <c r="I124">
        <f t="shared" si="8"/>
        <v>0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6724.05</v>
      </c>
      <c r="M124" s="13">
        <f t="shared" si="9"/>
        <v>1143.0885000000001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6180.15</v>
      </c>
      <c r="O124" s="13">
        <f t="shared" si="10"/>
        <v>1050.6255000000001</v>
      </c>
      <c r="P124">
        <v>44827</v>
      </c>
      <c r="Q124">
        <v>41201</v>
      </c>
      <c r="R124">
        <v>0.86224823735575062</v>
      </c>
      <c r="S124">
        <v>0.1377517626442494</v>
      </c>
      <c r="T124">
        <v>0.50014503960031675</v>
      </c>
      <c r="U124">
        <v>0.49985496039968319</v>
      </c>
      <c r="V124">
        <v>3.1723232180030578E-2</v>
      </c>
      <c r="W124">
        <v>1186</v>
      </c>
      <c r="X124">
        <f t="shared" si="12"/>
        <v>-199</v>
      </c>
      <c r="Y124">
        <v>1999</v>
      </c>
      <c r="Z124">
        <v>1346.328975988607</v>
      </c>
      <c r="AA124">
        <v>1186</v>
      </c>
      <c r="AB124" s="9">
        <v>15.2</v>
      </c>
      <c r="AC124">
        <v>0</v>
      </c>
      <c r="AD124">
        <f t="shared" si="13"/>
        <v>0</v>
      </c>
    </row>
    <row r="125" spans="1:30" x14ac:dyDescent="0.6">
      <c r="A125">
        <v>2018</v>
      </c>
      <c r="B125">
        <v>5</v>
      </c>
      <c r="C125">
        <v>4</v>
      </c>
      <c r="D125">
        <f t="shared" si="11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7"/>
        <v>0</v>
      </c>
      <c r="I125">
        <f t="shared" si="8"/>
        <v>0</v>
      </c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4838.8</v>
      </c>
      <c r="M125" s="13">
        <f t="shared" si="9"/>
        <v>822.59600000000012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4668.3</v>
      </c>
      <c r="O125" s="13">
        <f t="shared" si="10"/>
        <v>793.6110000000001</v>
      </c>
      <c r="P125">
        <v>48388</v>
      </c>
      <c r="Q125">
        <v>46683</v>
      </c>
      <c r="R125">
        <v>0.8757339291113202</v>
      </c>
      <c r="S125">
        <v>0.1242660708886799</v>
      </c>
      <c r="T125">
        <v>0.5497163734802506</v>
      </c>
      <c r="U125">
        <v>0.4502836265197494</v>
      </c>
      <c r="V125">
        <v>0.11534221633133281</v>
      </c>
      <c r="W125">
        <v>989</v>
      </c>
      <c r="X125">
        <f t="shared" si="12"/>
        <v>-197</v>
      </c>
      <c r="Y125">
        <v>1999</v>
      </c>
      <c r="Z125">
        <v>1474.8524233434409</v>
      </c>
      <c r="AA125">
        <v>989</v>
      </c>
      <c r="AB125" s="9">
        <v>16.2</v>
      </c>
      <c r="AC125">
        <v>0</v>
      </c>
      <c r="AD125">
        <f t="shared" si="13"/>
        <v>0</v>
      </c>
    </row>
    <row r="126" spans="1:30" x14ac:dyDescent="0.6">
      <c r="A126">
        <v>2018</v>
      </c>
      <c r="B126">
        <v>5</v>
      </c>
      <c r="C126">
        <v>5</v>
      </c>
      <c r="D126">
        <f t="shared" si="11"/>
        <v>6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1</v>
      </c>
      <c r="I126">
        <f t="shared" si="8"/>
        <v>1</v>
      </c>
      <c r="J126" s="12" t="s">
        <v>62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4918.1000000000004</v>
      </c>
      <c r="M126" s="13">
        <f t="shared" si="9"/>
        <v>836.07700000000011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4287.1000000000004</v>
      </c>
      <c r="O126" s="13">
        <f t="shared" si="10"/>
        <v>728.80700000000013</v>
      </c>
      <c r="P126">
        <v>49181</v>
      </c>
      <c r="Q126">
        <v>42871</v>
      </c>
      <c r="R126">
        <v>0.85976898141873337</v>
      </c>
      <c r="S126">
        <v>0.1402310185812666</v>
      </c>
      <c r="T126">
        <v>0.51059781125420745</v>
      </c>
      <c r="U126">
        <v>0.48940218874579261</v>
      </c>
      <c r="V126">
        <v>0.26189422211489638</v>
      </c>
      <c r="W126">
        <v>1711</v>
      </c>
      <c r="X126">
        <f t="shared" si="12"/>
        <v>722</v>
      </c>
      <c r="Y126">
        <v>1999</v>
      </c>
      <c r="Z126">
        <v>1590.0322193513191</v>
      </c>
      <c r="AA126">
        <v>1711</v>
      </c>
      <c r="AB126" s="9">
        <v>19.600000000000001</v>
      </c>
      <c r="AC126">
        <v>0</v>
      </c>
      <c r="AD126">
        <f t="shared" si="13"/>
        <v>0</v>
      </c>
    </row>
    <row r="127" spans="1:30" x14ac:dyDescent="0.6">
      <c r="A127">
        <v>2018</v>
      </c>
      <c r="B127">
        <v>5</v>
      </c>
      <c r="C127">
        <v>6</v>
      </c>
      <c r="D127">
        <f t="shared" si="11"/>
        <v>7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7"/>
        <v>0</v>
      </c>
      <c r="I127">
        <f t="shared" si="8"/>
        <v>1</v>
      </c>
      <c r="J127" s="12" t="s">
        <v>62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3686.3</v>
      </c>
      <c r="M127" s="12">
        <f t="shared" si="9"/>
        <v>626.67100000000005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4506.5</v>
      </c>
      <c r="O127" s="12">
        <f t="shared" si="10"/>
        <v>766.10500000000002</v>
      </c>
      <c r="P127">
        <v>36863</v>
      </c>
      <c r="Q127">
        <v>45065</v>
      </c>
      <c r="R127">
        <v>0.8736392404495853</v>
      </c>
      <c r="S127">
        <v>0.1263607595504147</v>
      </c>
      <c r="T127">
        <v>0.5104662530309082</v>
      </c>
      <c r="U127">
        <v>0.4895337469690918</v>
      </c>
      <c r="V127">
        <v>0.36092242320690598</v>
      </c>
      <c r="W127">
        <v>1685</v>
      </c>
      <c r="X127">
        <f t="shared" si="12"/>
        <v>-26</v>
      </c>
      <c r="Y127">
        <v>1999</v>
      </c>
      <c r="Z127">
        <v>1543.4069448855789</v>
      </c>
      <c r="AA127">
        <v>1685</v>
      </c>
      <c r="AB127" s="9">
        <v>20.3</v>
      </c>
      <c r="AC127">
        <v>21.4</v>
      </c>
      <c r="AD127">
        <f t="shared" si="13"/>
        <v>434.41999999999996</v>
      </c>
    </row>
    <row r="128" spans="1:30" x14ac:dyDescent="0.6">
      <c r="A128">
        <v>2018</v>
      </c>
      <c r="B128">
        <v>5</v>
      </c>
      <c r="C128">
        <v>7</v>
      </c>
      <c r="D128">
        <f t="shared" si="11"/>
        <v>1</v>
      </c>
      <c r="E128" t="s">
        <v>84</v>
      </c>
      <c r="F128" t="s">
        <v>17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7"/>
        <v>0</v>
      </c>
      <c r="I128">
        <f t="shared" si="8"/>
        <v>1</v>
      </c>
      <c r="J128" s="12" t="s">
        <v>62</v>
      </c>
      <c r="K128" s="12"/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3811.1000000000004</v>
      </c>
      <c r="M128" s="12">
        <f t="shared" si="9"/>
        <v>647.88700000000006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4879</v>
      </c>
      <c r="O128" s="12">
        <f t="shared" si="10"/>
        <v>829.43000000000006</v>
      </c>
      <c r="P128">
        <v>38111</v>
      </c>
      <c r="Q128">
        <v>48790</v>
      </c>
      <c r="R128">
        <v>0.83904447034152496</v>
      </c>
      <c r="S128">
        <v>0.16095552965847501</v>
      </c>
      <c r="T128">
        <v>0.53514501473716813</v>
      </c>
      <c r="U128">
        <v>0.46485498526283192</v>
      </c>
      <c r="V128">
        <v>0.248418074006404</v>
      </c>
      <c r="W128">
        <v>1302</v>
      </c>
      <c r="X128">
        <f t="shared" si="12"/>
        <v>-383</v>
      </c>
      <c r="Y128">
        <v>1999</v>
      </c>
      <c r="Z128">
        <v>1304.581271632459</v>
      </c>
      <c r="AA128">
        <v>1302</v>
      </c>
      <c r="AB128" s="9">
        <v>16.8</v>
      </c>
      <c r="AC128">
        <v>17.2</v>
      </c>
      <c r="AD128">
        <f t="shared" si="13"/>
        <v>288.95999999999998</v>
      </c>
    </row>
    <row r="129" spans="1:30" x14ac:dyDescent="0.6">
      <c r="A129">
        <v>2018</v>
      </c>
      <c r="B129">
        <v>5</v>
      </c>
      <c r="C129">
        <v>8</v>
      </c>
      <c r="D129">
        <f t="shared" si="11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6234</v>
      </c>
      <c r="M129" s="13">
        <f t="shared" si="9"/>
        <v>1059.78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7085.25</v>
      </c>
      <c r="O129" s="13">
        <f t="shared" si="10"/>
        <v>1204.4925000000001</v>
      </c>
      <c r="P129">
        <v>41560</v>
      </c>
      <c r="Q129">
        <v>47235</v>
      </c>
      <c r="R129">
        <v>0.88758930047068352</v>
      </c>
      <c r="S129">
        <v>0.1124106995293165</v>
      </c>
      <c r="T129">
        <v>0.53827586758135315</v>
      </c>
      <c r="U129">
        <v>0.4617241324186469</v>
      </c>
      <c r="V129">
        <v>0.2377413539200377</v>
      </c>
      <c r="W129">
        <v>829</v>
      </c>
      <c r="X129">
        <f t="shared" si="12"/>
        <v>-473</v>
      </c>
      <c r="Y129">
        <v>1999</v>
      </c>
      <c r="Z129">
        <v>1237.617852352201</v>
      </c>
      <c r="AA129">
        <v>829</v>
      </c>
      <c r="AB129" s="9">
        <v>16</v>
      </c>
      <c r="AC129">
        <v>0</v>
      </c>
      <c r="AD129">
        <f t="shared" si="13"/>
        <v>0</v>
      </c>
    </row>
    <row r="130" spans="1:30" x14ac:dyDescent="0.6">
      <c r="A130">
        <v>2018</v>
      </c>
      <c r="B130">
        <v>5</v>
      </c>
      <c r="C130">
        <v>9</v>
      </c>
      <c r="D130">
        <f t="shared" si="11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0</v>
      </c>
      <c r="I130">
        <f t="shared" ref="I130:I193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6329.8499999999995</v>
      </c>
      <c r="M130" s="13">
        <f t="shared" ref="M130:M193" si="16">L130*0.17</f>
        <v>1076.0744999999999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5517.5999999999995</v>
      </c>
      <c r="O130" s="13">
        <f t="shared" ref="O130:O193" si="17">N130*0.17</f>
        <v>937.99199999999996</v>
      </c>
      <c r="P130">
        <v>42199</v>
      </c>
      <c r="Q130">
        <v>36784</v>
      </c>
      <c r="R130">
        <v>0.91136070393311719</v>
      </c>
      <c r="S130">
        <v>8.8639296066882839E-2</v>
      </c>
      <c r="T130">
        <v>0.55139683608611501</v>
      </c>
      <c r="U130">
        <v>0.44860316391388499</v>
      </c>
      <c r="V130">
        <v>0.1057932098875564</v>
      </c>
      <c r="W130">
        <v>1382</v>
      </c>
      <c r="X130">
        <f t="shared" si="12"/>
        <v>553</v>
      </c>
      <c r="Y130">
        <v>1999</v>
      </c>
      <c r="Z130">
        <v>1292.1799339899781</v>
      </c>
      <c r="AA130">
        <v>1382</v>
      </c>
      <c r="AB130" s="9">
        <v>15.7</v>
      </c>
      <c r="AC130">
        <v>0</v>
      </c>
      <c r="AD130">
        <f t="shared" si="13"/>
        <v>0</v>
      </c>
    </row>
    <row r="131" spans="1:30" x14ac:dyDescent="0.6">
      <c r="A131">
        <v>2018</v>
      </c>
      <c r="B131">
        <v>5</v>
      </c>
      <c r="C131">
        <v>10</v>
      </c>
      <c r="D131">
        <f t="shared" ref="D131:D194" si="18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6294.45</v>
      </c>
      <c r="M131" s="13">
        <f t="shared" si="16"/>
        <v>1070.0565000000001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5539.2</v>
      </c>
      <c r="O131" s="13">
        <f t="shared" si="17"/>
        <v>941.66399999999999</v>
      </c>
      <c r="P131">
        <v>41963</v>
      </c>
      <c r="Q131">
        <v>36928</v>
      </c>
      <c r="R131">
        <v>0.89798309803241749</v>
      </c>
      <c r="S131">
        <v>0.10201690196758249</v>
      </c>
      <c r="T131">
        <v>0.54681755440572433</v>
      </c>
      <c r="U131">
        <v>0.45318244559427567</v>
      </c>
      <c r="V131">
        <v>4.4953731871958003E-2</v>
      </c>
      <c r="W131">
        <v>1364</v>
      </c>
      <c r="X131">
        <f t="shared" ref="X131:X194" si="19">W131-W130</f>
        <v>-18</v>
      </c>
      <c r="Y131">
        <v>1999</v>
      </c>
      <c r="Z131">
        <v>1348.382723448276</v>
      </c>
      <c r="AA131">
        <v>1364</v>
      </c>
      <c r="AB131" s="9">
        <v>15.9</v>
      </c>
      <c r="AC131">
        <v>0</v>
      </c>
      <c r="AD131">
        <f t="shared" ref="AD131:AD194" si="20">AB131*AC131</f>
        <v>0</v>
      </c>
    </row>
    <row r="132" spans="1:30" x14ac:dyDescent="0.6">
      <c r="A132">
        <v>2018</v>
      </c>
      <c r="B132">
        <v>5</v>
      </c>
      <c r="C132">
        <v>11</v>
      </c>
      <c r="D132">
        <f t="shared" si="18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4339</v>
      </c>
      <c r="M132" s="13">
        <f t="shared" si="16"/>
        <v>737.63000000000011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4569.2</v>
      </c>
      <c r="O132" s="13">
        <f t="shared" si="17"/>
        <v>776.76400000000001</v>
      </c>
      <c r="P132">
        <v>43390</v>
      </c>
      <c r="Q132">
        <v>45692</v>
      </c>
      <c r="R132">
        <v>0.91992512849542085</v>
      </c>
      <c r="S132">
        <v>8.0074871504579051E-2</v>
      </c>
      <c r="T132">
        <v>0.51884702319111842</v>
      </c>
      <c r="U132">
        <v>0.48115297680888153</v>
      </c>
      <c r="V132">
        <v>9.7515807154857276E-2</v>
      </c>
      <c r="W132">
        <v>1249</v>
      </c>
      <c r="X132">
        <f t="shared" si="19"/>
        <v>-115</v>
      </c>
      <c r="Y132">
        <v>1999</v>
      </c>
      <c r="Z132">
        <v>1360.5741768278051</v>
      </c>
      <c r="AA132">
        <v>1249</v>
      </c>
      <c r="AB132" s="9">
        <v>17.899999999999999</v>
      </c>
      <c r="AC132">
        <v>0</v>
      </c>
      <c r="AD132">
        <f t="shared" si="20"/>
        <v>0</v>
      </c>
    </row>
    <row r="133" spans="1:30" x14ac:dyDescent="0.6">
      <c r="A133">
        <v>2018</v>
      </c>
      <c r="B133">
        <v>5</v>
      </c>
      <c r="C133">
        <v>12</v>
      </c>
      <c r="D133">
        <f t="shared" si="18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4507.6000000000004</v>
      </c>
      <c r="M133" s="13">
        <f t="shared" si="16"/>
        <v>766.29200000000014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4446.7</v>
      </c>
      <c r="O133" s="13">
        <f t="shared" si="17"/>
        <v>755.93900000000008</v>
      </c>
      <c r="P133">
        <v>45076</v>
      </c>
      <c r="Q133">
        <v>44467</v>
      </c>
      <c r="R133">
        <v>0.87314230739505305</v>
      </c>
      <c r="S133">
        <v>0.12685769260494689</v>
      </c>
      <c r="T133">
        <v>0.52451904139030303</v>
      </c>
      <c r="U133">
        <v>0.47548095860969691</v>
      </c>
      <c r="V133">
        <v>0.29094584648990002</v>
      </c>
      <c r="W133">
        <v>1626</v>
      </c>
      <c r="X133">
        <f t="shared" si="19"/>
        <v>377</v>
      </c>
      <c r="Y133">
        <v>1999</v>
      </c>
      <c r="Z133">
        <v>1468.4287044616101</v>
      </c>
      <c r="AA133">
        <v>1626</v>
      </c>
      <c r="AB133" s="9">
        <v>22.2</v>
      </c>
      <c r="AC133">
        <v>1.3</v>
      </c>
      <c r="AD133">
        <f t="shared" si="20"/>
        <v>28.86</v>
      </c>
    </row>
    <row r="134" spans="1:30" x14ac:dyDescent="0.6">
      <c r="A134">
        <v>2018</v>
      </c>
      <c r="B134">
        <v>5</v>
      </c>
      <c r="C134">
        <v>13</v>
      </c>
      <c r="D134">
        <f t="shared" si="18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4266.8</v>
      </c>
      <c r="M134" s="13">
        <f t="shared" si="16"/>
        <v>725.35600000000011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4500.9000000000005</v>
      </c>
      <c r="O134" s="13">
        <f t="shared" si="17"/>
        <v>765.15300000000013</v>
      </c>
      <c r="P134">
        <v>42668</v>
      </c>
      <c r="Q134">
        <v>45009</v>
      </c>
      <c r="R134">
        <v>0.90076418746288389</v>
      </c>
      <c r="S134">
        <v>9.9235812537116178E-2</v>
      </c>
      <c r="T134">
        <v>0.53301129231147593</v>
      </c>
      <c r="U134">
        <v>0.46698870768852407</v>
      </c>
      <c r="V134">
        <v>0.17615076294781931</v>
      </c>
      <c r="W134">
        <v>1473</v>
      </c>
      <c r="X134">
        <f t="shared" si="19"/>
        <v>-153</v>
      </c>
      <c r="Y134">
        <v>1999</v>
      </c>
      <c r="Z134">
        <v>1542.739000699197</v>
      </c>
      <c r="AA134">
        <v>1473</v>
      </c>
      <c r="AB134" s="9">
        <v>17.100000000000001</v>
      </c>
      <c r="AC134">
        <v>41.8</v>
      </c>
      <c r="AD134">
        <f t="shared" si="20"/>
        <v>714.78</v>
      </c>
    </row>
    <row r="135" spans="1:30" x14ac:dyDescent="0.6">
      <c r="A135">
        <v>2018</v>
      </c>
      <c r="B135">
        <v>5</v>
      </c>
      <c r="C135">
        <v>14</v>
      </c>
      <c r="D135">
        <f t="shared" si="18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6724.5</v>
      </c>
      <c r="M135" s="13">
        <f t="shared" si="16"/>
        <v>1143.1650000000002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6608.4</v>
      </c>
      <c r="O135" s="13">
        <f t="shared" si="17"/>
        <v>1123.4280000000001</v>
      </c>
      <c r="P135">
        <v>44830</v>
      </c>
      <c r="Q135">
        <v>44056</v>
      </c>
      <c r="R135">
        <v>0.87263156754257976</v>
      </c>
      <c r="S135">
        <v>0.12736843245742019</v>
      </c>
      <c r="T135">
        <v>0.55045202474985566</v>
      </c>
      <c r="U135">
        <v>0.44954797525014428</v>
      </c>
      <c r="V135">
        <v>0.1244705483512491</v>
      </c>
      <c r="W135">
        <v>1104</v>
      </c>
      <c r="X135">
        <f t="shared" si="19"/>
        <v>-369</v>
      </c>
      <c r="Y135">
        <v>1999</v>
      </c>
      <c r="Z135">
        <v>1235.3344165348219</v>
      </c>
      <c r="AA135">
        <v>1104</v>
      </c>
      <c r="AB135" s="9">
        <v>19</v>
      </c>
      <c r="AC135">
        <v>0</v>
      </c>
      <c r="AD135">
        <f t="shared" si="20"/>
        <v>0</v>
      </c>
    </row>
    <row r="136" spans="1:30" x14ac:dyDescent="0.6">
      <c r="A136">
        <v>2018</v>
      </c>
      <c r="B136">
        <v>5</v>
      </c>
      <c r="C136">
        <v>15</v>
      </c>
      <c r="D136">
        <f t="shared" si="18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6650.8499999999995</v>
      </c>
      <c r="M136" s="13">
        <f t="shared" si="16"/>
        <v>1130.6444999999999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5983.05</v>
      </c>
      <c r="O136" s="13">
        <f t="shared" si="17"/>
        <v>1017.1185000000002</v>
      </c>
      <c r="P136">
        <v>44339</v>
      </c>
      <c r="Q136">
        <v>39887</v>
      </c>
      <c r="R136">
        <v>0.86200337026868146</v>
      </c>
      <c r="S136">
        <v>0.1379966297313186</v>
      </c>
      <c r="T136">
        <v>0.50980897504699363</v>
      </c>
      <c r="U136">
        <v>0.49019102495300643</v>
      </c>
      <c r="V136">
        <v>0.13840906240206571</v>
      </c>
      <c r="W136">
        <v>1505</v>
      </c>
      <c r="X136">
        <f t="shared" si="19"/>
        <v>401</v>
      </c>
      <c r="Y136">
        <v>1999</v>
      </c>
      <c r="Z136">
        <v>1242.612786514763</v>
      </c>
      <c r="AA136">
        <v>1505</v>
      </c>
      <c r="AB136" s="9">
        <v>21.8</v>
      </c>
      <c r="AC136">
        <v>0</v>
      </c>
      <c r="AD136">
        <f t="shared" si="20"/>
        <v>0</v>
      </c>
    </row>
    <row r="137" spans="1:30" x14ac:dyDescent="0.6">
      <c r="A137">
        <v>2018</v>
      </c>
      <c r="B137">
        <v>5</v>
      </c>
      <c r="C137">
        <v>16</v>
      </c>
      <c r="D137">
        <f t="shared" si="18"/>
        <v>3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6448.95</v>
      </c>
      <c r="M137" s="13">
        <f t="shared" si="16"/>
        <v>1096.3215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6028.95</v>
      </c>
      <c r="O137" s="13">
        <f t="shared" si="17"/>
        <v>1024.9215000000002</v>
      </c>
      <c r="P137">
        <v>42993</v>
      </c>
      <c r="Q137">
        <v>40193</v>
      </c>
      <c r="R137">
        <v>0.90660012428589709</v>
      </c>
      <c r="S137">
        <v>9.3399875714102853E-2</v>
      </c>
      <c r="T137">
        <v>0.57308636814221725</v>
      </c>
      <c r="U137">
        <v>0.42691363185778269</v>
      </c>
      <c r="V137">
        <v>0.51159657545243009</v>
      </c>
      <c r="W137">
        <v>1611</v>
      </c>
      <c r="X137">
        <f t="shared" si="19"/>
        <v>106</v>
      </c>
      <c r="Y137">
        <v>1999</v>
      </c>
      <c r="Z137">
        <v>1320.3672215723241</v>
      </c>
      <c r="AA137">
        <v>1611</v>
      </c>
      <c r="AB137" s="9">
        <v>24.8</v>
      </c>
      <c r="AC137">
        <v>0</v>
      </c>
      <c r="AD137">
        <f t="shared" si="20"/>
        <v>0</v>
      </c>
    </row>
    <row r="138" spans="1:30" x14ac:dyDescent="0.6">
      <c r="A138">
        <v>2018</v>
      </c>
      <c r="B138">
        <v>5</v>
      </c>
      <c r="C138">
        <v>17</v>
      </c>
      <c r="D138">
        <f t="shared" si="18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6955.8</v>
      </c>
      <c r="M138" s="13">
        <f t="shared" si="16"/>
        <v>1182.4860000000001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6508.5</v>
      </c>
      <c r="O138" s="13">
        <f t="shared" si="17"/>
        <v>1106.4450000000002</v>
      </c>
      <c r="P138">
        <v>46372</v>
      </c>
      <c r="Q138">
        <v>43390</v>
      </c>
      <c r="R138">
        <v>0.88948773741108367</v>
      </c>
      <c r="S138">
        <v>0.1105122625889164</v>
      </c>
      <c r="T138">
        <v>0.50761735880842895</v>
      </c>
      <c r="U138">
        <v>0.49238264119157099</v>
      </c>
      <c r="V138">
        <v>0.25521563991309792</v>
      </c>
      <c r="W138">
        <v>1361</v>
      </c>
      <c r="X138">
        <f t="shared" si="19"/>
        <v>-250</v>
      </c>
      <c r="Y138">
        <v>1999</v>
      </c>
      <c r="Z138">
        <v>1336.8732276914529</v>
      </c>
      <c r="AA138">
        <v>1361</v>
      </c>
      <c r="AB138" s="9">
        <v>25.7</v>
      </c>
      <c r="AC138">
        <v>0</v>
      </c>
      <c r="AD138">
        <f t="shared" si="20"/>
        <v>0</v>
      </c>
    </row>
    <row r="139" spans="1:30" x14ac:dyDescent="0.6">
      <c r="A139">
        <v>2018</v>
      </c>
      <c r="B139">
        <v>5</v>
      </c>
      <c r="C139">
        <v>18</v>
      </c>
      <c r="D139">
        <f t="shared" si="18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4795</v>
      </c>
      <c r="M139" s="13">
        <f t="shared" si="16"/>
        <v>815.15000000000009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4647.4000000000005</v>
      </c>
      <c r="O139" s="13">
        <f t="shared" si="17"/>
        <v>790.05800000000011</v>
      </c>
      <c r="P139">
        <v>47950</v>
      </c>
      <c r="Q139">
        <v>46474</v>
      </c>
      <c r="R139">
        <v>0.93226321378151711</v>
      </c>
      <c r="S139">
        <v>6.7736786218482864E-2</v>
      </c>
      <c r="T139">
        <v>0.52542125820187402</v>
      </c>
      <c r="U139">
        <v>0.47457874179812598</v>
      </c>
      <c r="V139">
        <v>0.37508320283572111</v>
      </c>
      <c r="W139">
        <v>950</v>
      </c>
      <c r="X139">
        <f t="shared" si="19"/>
        <v>-411</v>
      </c>
      <c r="Y139">
        <v>1999</v>
      </c>
      <c r="Z139">
        <v>1393.0934038939481</v>
      </c>
      <c r="AA139">
        <v>950</v>
      </c>
      <c r="AB139" s="9">
        <v>21.8</v>
      </c>
      <c r="AC139">
        <v>2.4</v>
      </c>
      <c r="AD139">
        <f t="shared" si="20"/>
        <v>52.32</v>
      </c>
    </row>
    <row r="140" spans="1:30" x14ac:dyDescent="0.6">
      <c r="A140">
        <v>2018</v>
      </c>
      <c r="B140">
        <v>5</v>
      </c>
      <c r="C140">
        <v>19</v>
      </c>
      <c r="D140">
        <f t="shared" si="18"/>
        <v>6</v>
      </c>
      <c r="E140" s="14" t="s">
        <v>69</v>
      </c>
      <c r="F140" s="14" t="s">
        <v>31</v>
      </c>
      <c r="G140" s="14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-3</v>
      </c>
      <c r="H140" s="14">
        <f t="shared" si="14"/>
        <v>0</v>
      </c>
      <c r="I140" s="14">
        <f t="shared" si="15"/>
        <v>1</v>
      </c>
      <c r="J140" s="12"/>
      <c r="K140" s="12" t="s">
        <v>57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4904.4000000000005</v>
      </c>
      <c r="M140" s="13">
        <f t="shared" si="16"/>
        <v>833.74800000000016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4496.4000000000005</v>
      </c>
      <c r="O140" s="13">
        <f t="shared" si="17"/>
        <v>764.38800000000015</v>
      </c>
      <c r="P140">
        <v>49044</v>
      </c>
      <c r="Q140">
        <v>44964</v>
      </c>
      <c r="R140">
        <v>0.85685791036214787</v>
      </c>
      <c r="S140">
        <v>0.14314208963785199</v>
      </c>
      <c r="T140">
        <v>0.52743056488872275</v>
      </c>
      <c r="U140">
        <v>0.47256943511127719</v>
      </c>
      <c r="V140">
        <v>0.35093530904599363</v>
      </c>
      <c r="W140">
        <v>1576</v>
      </c>
      <c r="X140">
        <f t="shared" si="19"/>
        <v>626</v>
      </c>
      <c r="Y140">
        <v>1999</v>
      </c>
      <c r="Z140">
        <v>1613.5975505933079</v>
      </c>
      <c r="AA140">
        <v>1576</v>
      </c>
      <c r="AB140" s="9">
        <v>16.600000000000001</v>
      </c>
      <c r="AC140">
        <v>0</v>
      </c>
      <c r="AD140">
        <f t="shared" si="20"/>
        <v>0</v>
      </c>
    </row>
    <row r="141" spans="1:30" x14ac:dyDescent="0.6">
      <c r="A141">
        <v>2018</v>
      </c>
      <c r="B141">
        <v>5</v>
      </c>
      <c r="C141">
        <v>20</v>
      </c>
      <c r="D141">
        <f t="shared" si="18"/>
        <v>7</v>
      </c>
      <c r="E141" s="14" t="s">
        <v>69</v>
      </c>
      <c r="F141" s="14" t="s">
        <v>13</v>
      </c>
      <c r="G141" s="14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-2</v>
      </c>
      <c r="H141" s="14">
        <f t="shared" si="14"/>
        <v>0</v>
      </c>
      <c r="I141" s="14">
        <f t="shared" si="15"/>
        <v>1</v>
      </c>
      <c r="J141" s="12"/>
      <c r="K141" s="12" t="s">
        <v>57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4335.7</v>
      </c>
      <c r="M141" s="13">
        <f t="shared" si="16"/>
        <v>737.06900000000007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4127.6000000000004</v>
      </c>
      <c r="O141" s="13">
        <f t="shared" si="17"/>
        <v>701.69200000000012</v>
      </c>
      <c r="P141">
        <v>43357</v>
      </c>
      <c r="Q141">
        <v>41276</v>
      </c>
      <c r="R141">
        <v>0.89224267803071244</v>
      </c>
      <c r="S141">
        <v>0.1077573219692876</v>
      </c>
      <c r="T141">
        <v>0.5381833928825781</v>
      </c>
      <c r="U141">
        <v>0.4618166071174219</v>
      </c>
      <c r="V141">
        <v>0.21554017309682</v>
      </c>
      <c r="W141">
        <v>1604</v>
      </c>
      <c r="X141">
        <f t="shared" si="19"/>
        <v>28</v>
      </c>
      <c r="Y141">
        <v>1999</v>
      </c>
      <c r="Z141">
        <v>1605.0750617493429</v>
      </c>
      <c r="AA141">
        <v>1604</v>
      </c>
      <c r="AB141" s="9">
        <v>16.5</v>
      </c>
      <c r="AC141">
        <v>0.7</v>
      </c>
      <c r="AD141">
        <f t="shared" si="20"/>
        <v>11.549999999999999</v>
      </c>
    </row>
    <row r="142" spans="1:30" x14ac:dyDescent="0.6">
      <c r="A142">
        <v>2018</v>
      </c>
      <c r="B142">
        <v>5</v>
      </c>
      <c r="C142">
        <v>21</v>
      </c>
      <c r="D142">
        <f t="shared" si="18"/>
        <v>1</v>
      </c>
      <c r="E142" s="14" t="s">
        <v>69</v>
      </c>
      <c r="F142" s="14" t="s">
        <v>14</v>
      </c>
      <c r="G142" s="14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-1</v>
      </c>
      <c r="H142" s="14">
        <f t="shared" si="14"/>
        <v>0</v>
      </c>
      <c r="I142" s="14">
        <f t="shared" si="15"/>
        <v>1</v>
      </c>
      <c r="J142" s="12"/>
      <c r="K142" s="12" t="s">
        <v>57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3723.1000000000004</v>
      </c>
      <c r="M142" s="13">
        <f t="shared" si="16"/>
        <v>632.92700000000013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4332.6000000000004</v>
      </c>
      <c r="O142" s="13">
        <f t="shared" si="17"/>
        <v>736.54200000000014</v>
      </c>
      <c r="P142">
        <v>37231</v>
      </c>
      <c r="Q142">
        <v>43326</v>
      </c>
      <c r="R142">
        <v>0.87844061658436301</v>
      </c>
      <c r="S142">
        <v>0.12155938341563691</v>
      </c>
      <c r="T142">
        <v>0.57240887871900881</v>
      </c>
      <c r="U142">
        <v>0.42759112128099108</v>
      </c>
      <c r="V142">
        <v>0.1525180116577966</v>
      </c>
      <c r="W142">
        <v>1243</v>
      </c>
      <c r="X142">
        <f t="shared" si="19"/>
        <v>-361</v>
      </c>
      <c r="Y142">
        <v>1999</v>
      </c>
      <c r="Z142">
        <v>1287.3434671889841</v>
      </c>
      <c r="AA142">
        <v>1243</v>
      </c>
      <c r="AB142" s="9">
        <v>17.7</v>
      </c>
      <c r="AC142">
        <v>0</v>
      </c>
      <c r="AD142">
        <f t="shared" si="20"/>
        <v>0</v>
      </c>
    </row>
    <row r="143" spans="1:30" x14ac:dyDescent="0.6">
      <c r="A143">
        <v>2018</v>
      </c>
      <c r="B143">
        <v>5</v>
      </c>
      <c r="C143">
        <v>22</v>
      </c>
      <c r="D143">
        <f t="shared" si="18"/>
        <v>2</v>
      </c>
      <c r="E143" s="14" t="s">
        <v>69</v>
      </c>
      <c r="F143" s="14" t="s">
        <v>75</v>
      </c>
      <c r="G143" s="14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 s="14">
        <f t="shared" si="14"/>
        <v>1</v>
      </c>
      <c r="I143" s="14">
        <f t="shared" si="15"/>
        <v>1</v>
      </c>
      <c r="J143" s="12" t="s">
        <v>66</v>
      </c>
      <c r="K143" s="12" t="s">
        <v>57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3521.4</v>
      </c>
      <c r="M143" s="13">
        <f t="shared" si="16"/>
        <v>598.63800000000003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4827.3</v>
      </c>
      <c r="O143" s="13">
        <f t="shared" si="17"/>
        <v>820.64100000000008</v>
      </c>
      <c r="P143">
        <v>35214</v>
      </c>
      <c r="Q143">
        <v>48273</v>
      </c>
      <c r="R143">
        <v>0.89585174029936276</v>
      </c>
      <c r="S143">
        <v>0.10414825970063719</v>
      </c>
      <c r="T143">
        <v>0.55868594577155806</v>
      </c>
      <c r="U143">
        <v>0.44131405422844189</v>
      </c>
      <c r="V143">
        <v>0.1133446265631777</v>
      </c>
      <c r="W143">
        <v>891</v>
      </c>
      <c r="X143">
        <f t="shared" si="19"/>
        <v>-352</v>
      </c>
      <c r="Y143">
        <v>1999</v>
      </c>
      <c r="Z143">
        <v>1292.4506567337339</v>
      </c>
      <c r="AA143">
        <v>891</v>
      </c>
      <c r="AB143" s="9">
        <v>20.7</v>
      </c>
      <c r="AC143">
        <v>2.7</v>
      </c>
      <c r="AD143">
        <f t="shared" si="20"/>
        <v>55.89</v>
      </c>
    </row>
    <row r="144" spans="1:30" x14ac:dyDescent="0.6">
      <c r="A144">
        <v>2018</v>
      </c>
      <c r="B144">
        <v>5</v>
      </c>
      <c r="C144">
        <v>23</v>
      </c>
      <c r="D144">
        <f t="shared" si="18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5883.15</v>
      </c>
      <c r="M144" s="13">
        <f t="shared" si="16"/>
        <v>1000.1355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6450.9</v>
      </c>
      <c r="O144" s="13">
        <f t="shared" si="17"/>
        <v>1096.653</v>
      </c>
      <c r="P144">
        <v>39221</v>
      </c>
      <c r="Q144">
        <v>43006</v>
      </c>
      <c r="R144">
        <v>0.91199121482565504</v>
      </c>
      <c r="S144">
        <v>8.8008785174344933E-2</v>
      </c>
      <c r="T144">
        <v>0.55284171487305678</v>
      </c>
      <c r="U144">
        <v>0.44715828512694311</v>
      </c>
      <c r="V144">
        <v>6.867295635943807E-2</v>
      </c>
      <c r="W144">
        <v>1023</v>
      </c>
      <c r="X144">
        <f t="shared" si="19"/>
        <v>132</v>
      </c>
      <c r="Y144">
        <v>1999</v>
      </c>
      <c r="Z144">
        <v>1271.627473778527</v>
      </c>
      <c r="AA144">
        <v>1023</v>
      </c>
      <c r="AB144" s="9">
        <v>17.8</v>
      </c>
      <c r="AC144">
        <v>4.0999999999999996</v>
      </c>
      <c r="AD144">
        <f t="shared" si="20"/>
        <v>72.97999999999999</v>
      </c>
    </row>
    <row r="145" spans="1:30" x14ac:dyDescent="0.6">
      <c r="A145">
        <v>2018</v>
      </c>
      <c r="B145">
        <v>5</v>
      </c>
      <c r="C145">
        <v>24</v>
      </c>
      <c r="D145">
        <f t="shared" si="18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6389.4</v>
      </c>
      <c r="M145" s="13">
        <f t="shared" si="16"/>
        <v>1086.1980000000001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5740.3499999999995</v>
      </c>
      <c r="O145" s="13">
        <f t="shared" si="17"/>
        <v>975.85950000000003</v>
      </c>
      <c r="P145">
        <v>42596</v>
      </c>
      <c r="Q145">
        <v>38269</v>
      </c>
      <c r="R145">
        <v>0.89616235848294923</v>
      </c>
      <c r="S145">
        <v>0.1038376415170508</v>
      </c>
      <c r="T145">
        <v>0.54222561460813501</v>
      </c>
      <c r="U145">
        <v>0.45777438539186499</v>
      </c>
      <c r="V145">
        <v>0.10635405068690219</v>
      </c>
      <c r="W145">
        <v>1305</v>
      </c>
      <c r="X145">
        <f t="shared" si="19"/>
        <v>282</v>
      </c>
      <c r="Y145">
        <v>1999</v>
      </c>
      <c r="Z145">
        <v>1346.841218299804</v>
      </c>
      <c r="AA145">
        <v>1305</v>
      </c>
      <c r="AB145" s="9">
        <v>19.2</v>
      </c>
      <c r="AC145">
        <v>0</v>
      </c>
      <c r="AD145">
        <f t="shared" si="20"/>
        <v>0</v>
      </c>
    </row>
    <row r="146" spans="1:30" x14ac:dyDescent="0.6">
      <c r="A146">
        <v>2018</v>
      </c>
      <c r="B146">
        <v>5</v>
      </c>
      <c r="C146">
        <v>25</v>
      </c>
      <c r="D146">
        <f t="shared" si="18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4334.6000000000004</v>
      </c>
      <c r="M146" s="13">
        <f t="shared" si="16"/>
        <v>736.88200000000006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4375.6000000000004</v>
      </c>
      <c r="O146" s="13">
        <f t="shared" si="17"/>
        <v>743.85200000000009</v>
      </c>
      <c r="P146">
        <v>43346</v>
      </c>
      <c r="Q146">
        <v>43756</v>
      </c>
      <c r="R146">
        <v>0.86975173472384426</v>
      </c>
      <c r="S146">
        <v>0.13024826527615571</v>
      </c>
      <c r="T146">
        <v>0.50307707698701776</v>
      </c>
      <c r="U146">
        <v>0.49513080831764178</v>
      </c>
      <c r="V146">
        <v>0.20788299071215541</v>
      </c>
      <c r="W146">
        <v>1298</v>
      </c>
      <c r="X146">
        <f t="shared" si="19"/>
        <v>-7</v>
      </c>
      <c r="Y146">
        <v>1999</v>
      </c>
      <c r="Z146">
        <v>1380.536018781972</v>
      </c>
      <c r="AA146">
        <v>1298</v>
      </c>
      <c r="AB146" s="9">
        <v>19.899999999999999</v>
      </c>
      <c r="AC146">
        <v>0</v>
      </c>
      <c r="AD146">
        <f t="shared" si="20"/>
        <v>0</v>
      </c>
    </row>
    <row r="147" spans="1:30" x14ac:dyDescent="0.6">
      <c r="A147">
        <v>2018</v>
      </c>
      <c r="B147">
        <v>5</v>
      </c>
      <c r="C147">
        <v>26</v>
      </c>
      <c r="D147">
        <f t="shared" si="18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4588.9000000000005</v>
      </c>
      <c r="M147" s="13">
        <f t="shared" si="16"/>
        <v>780.11300000000017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4321.3</v>
      </c>
      <c r="O147" s="13">
        <f t="shared" si="17"/>
        <v>734.62100000000009</v>
      </c>
      <c r="P147">
        <v>45889</v>
      </c>
      <c r="Q147">
        <v>43213</v>
      </c>
      <c r="R147">
        <v>0.8796448189418945</v>
      </c>
      <c r="S147">
        <v>0.1203551810581055</v>
      </c>
      <c r="T147">
        <v>0.54632498807699725</v>
      </c>
      <c r="U147">
        <v>0.45367501192300269</v>
      </c>
      <c r="V147">
        <v>5.916359471164695E-2</v>
      </c>
      <c r="W147">
        <v>1615</v>
      </c>
      <c r="X147">
        <f t="shared" si="19"/>
        <v>317</v>
      </c>
      <c r="Y147">
        <v>1999</v>
      </c>
      <c r="Z147">
        <v>1501.0734382359419</v>
      </c>
      <c r="AA147">
        <v>1615</v>
      </c>
      <c r="AB147" s="9">
        <v>18.399999999999999</v>
      </c>
      <c r="AC147">
        <v>2.9</v>
      </c>
      <c r="AD147">
        <f t="shared" si="20"/>
        <v>53.359999999999992</v>
      </c>
    </row>
    <row r="148" spans="1:30" x14ac:dyDescent="0.6">
      <c r="A148">
        <v>2018</v>
      </c>
      <c r="B148">
        <v>5</v>
      </c>
      <c r="C148">
        <v>27</v>
      </c>
      <c r="D148">
        <f t="shared" si="18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4486.7</v>
      </c>
      <c r="M148" s="12">
        <f t="shared" si="16"/>
        <v>762.73900000000003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4573.6000000000004</v>
      </c>
      <c r="O148" s="12">
        <f t="shared" si="17"/>
        <v>777.51200000000017</v>
      </c>
      <c r="P148">
        <v>44867</v>
      </c>
      <c r="Q148">
        <v>45736</v>
      </c>
      <c r="R148">
        <v>0.88884503059758346</v>
      </c>
      <c r="S148">
        <v>0.11115496940241661</v>
      </c>
      <c r="T148">
        <v>0.53600380571767936</v>
      </c>
      <c r="U148">
        <v>0.46399619428232047</v>
      </c>
      <c r="V148">
        <v>0.101749531015228</v>
      </c>
      <c r="W148">
        <v>1417</v>
      </c>
      <c r="X148">
        <f t="shared" si="19"/>
        <v>-198</v>
      </c>
      <c r="Y148">
        <v>1999</v>
      </c>
      <c r="Z148">
        <v>1522.585916757002</v>
      </c>
      <c r="AA148">
        <v>1417</v>
      </c>
      <c r="AB148" s="9">
        <v>19.3</v>
      </c>
      <c r="AC148">
        <v>0.1</v>
      </c>
      <c r="AD148">
        <f t="shared" si="20"/>
        <v>1.9300000000000002</v>
      </c>
    </row>
    <row r="149" spans="1:30" x14ac:dyDescent="0.6">
      <c r="A149">
        <v>2018</v>
      </c>
      <c r="B149">
        <v>5</v>
      </c>
      <c r="C149">
        <v>28</v>
      </c>
      <c r="D149">
        <f t="shared" si="18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6832.05</v>
      </c>
      <c r="M149" s="12">
        <f t="shared" si="16"/>
        <v>1161.4485000000002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6746.4</v>
      </c>
      <c r="O149" s="12">
        <f t="shared" si="17"/>
        <v>1146.8879999999999</v>
      </c>
      <c r="P149">
        <v>45547</v>
      </c>
      <c r="Q149">
        <v>44976</v>
      </c>
      <c r="R149">
        <v>0.9281324623564271</v>
      </c>
      <c r="S149">
        <v>7.1867537643572926E-2</v>
      </c>
      <c r="T149">
        <v>0.5370313244377708</v>
      </c>
      <c r="U149">
        <v>0.46296867556222909</v>
      </c>
      <c r="V149">
        <v>0.31647056374071869</v>
      </c>
      <c r="W149">
        <v>1159</v>
      </c>
      <c r="X149">
        <f t="shared" si="19"/>
        <v>-258</v>
      </c>
      <c r="Y149">
        <v>1999</v>
      </c>
      <c r="Z149">
        <v>1182.1199552603789</v>
      </c>
      <c r="AA149">
        <v>1159</v>
      </c>
      <c r="AB149" s="9">
        <v>20.100000000000001</v>
      </c>
      <c r="AC149">
        <v>3.9</v>
      </c>
      <c r="AD149">
        <f t="shared" si="20"/>
        <v>78.39</v>
      </c>
    </row>
    <row r="150" spans="1:30" x14ac:dyDescent="0.6">
      <c r="A150">
        <v>2018</v>
      </c>
      <c r="B150">
        <v>5</v>
      </c>
      <c r="C150">
        <v>29</v>
      </c>
      <c r="D150">
        <f t="shared" si="18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6453.15</v>
      </c>
      <c r="M150" s="12">
        <f t="shared" si="16"/>
        <v>1097.0355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6180.15</v>
      </c>
      <c r="O150" s="12">
        <f t="shared" si="17"/>
        <v>1050.6255000000001</v>
      </c>
      <c r="P150">
        <v>43021</v>
      </c>
      <c r="Q150">
        <v>41201</v>
      </c>
      <c r="R150">
        <v>0.89462499606982038</v>
      </c>
      <c r="S150">
        <v>0.10537500393017959</v>
      </c>
      <c r="T150">
        <v>0.53901543477134006</v>
      </c>
      <c r="U150">
        <v>0.46098456522865988</v>
      </c>
      <c r="V150">
        <v>0.14984807200259009</v>
      </c>
      <c r="W150">
        <v>1403</v>
      </c>
      <c r="X150">
        <f t="shared" si="19"/>
        <v>244</v>
      </c>
      <c r="Y150">
        <v>1999</v>
      </c>
      <c r="Z150">
        <v>1240.5182501879581</v>
      </c>
      <c r="AA150">
        <v>1403</v>
      </c>
      <c r="AB150" s="9">
        <v>21</v>
      </c>
      <c r="AC150">
        <v>0</v>
      </c>
      <c r="AD150">
        <f t="shared" si="20"/>
        <v>0</v>
      </c>
    </row>
    <row r="151" spans="1:30" x14ac:dyDescent="0.6">
      <c r="A151">
        <v>2018</v>
      </c>
      <c r="B151">
        <v>5</v>
      </c>
      <c r="C151">
        <v>30</v>
      </c>
      <c r="D151">
        <f t="shared" si="18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6327.75</v>
      </c>
      <c r="M151" s="13">
        <f t="shared" si="16"/>
        <v>1075.7175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6296.55</v>
      </c>
      <c r="O151" s="13">
        <f t="shared" si="17"/>
        <v>1070.4135000000001</v>
      </c>
      <c r="P151">
        <v>42185</v>
      </c>
      <c r="Q151">
        <v>41977</v>
      </c>
      <c r="R151">
        <v>0.90344238100732244</v>
      </c>
      <c r="S151">
        <v>9.6557618992677549E-2</v>
      </c>
      <c r="T151">
        <v>0.53410179230085331</v>
      </c>
      <c r="U151">
        <v>0.46589820769914658</v>
      </c>
      <c r="V151">
        <v>9.5220002615883662E-2</v>
      </c>
      <c r="W151">
        <v>1476</v>
      </c>
      <c r="X151">
        <f t="shared" si="19"/>
        <v>73</v>
      </c>
      <c r="Y151">
        <v>1999</v>
      </c>
      <c r="Z151">
        <v>1273.5713868964469</v>
      </c>
      <c r="AA151">
        <v>1476</v>
      </c>
      <c r="AB151" s="9">
        <v>21.1</v>
      </c>
      <c r="AC151">
        <v>0</v>
      </c>
      <c r="AD151">
        <f t="shared" si="20"/>
        <v>0</v>
      </c>
    </row>
    <row r="152" spans="1:30" x14ac:dyDescent="0.6">
      <c r="A152">
        <v>2018</v>
      </c>
      <c r="B152">
        <v>5</v>
      </c>
      <c r="C152">
        <v>31</v>
      </c>
      <c r="D152">
        <f t="shared" si="18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6285.45</v>
      </c>
      <c r="M152" s="13">
        <f t="shared" si="16"/>
        <v>1068.5264999999999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6440.25</v>
      </c>
      <c r="O152" s="13">
        <f t="shared" si="17"/>
        <v>1094.8425</v>
      </c>
      <c r="P152">
        <v>41903</v>
      </c>
      <c r="Q152">
        <v>42935</v>
      </c>
      <c r="R152">
        <v>0.88743924706773791</v>
      </c>
      <c r="S152">
        <v>0.1125607529322621</v>
      </c>
      <c r="T152">
        <v>0.5238021173600711</v>
      </c>
      <c r="U152">
        <v>0.47619788263992879</v>
      </c>
      <c r="V152">
        <v>8.6428854226551402E-2</v>
      </c>
      <c r="W152">
        <v>1226</v>
      </c>
      <c r="X152">
        <f t="shared" si="19"/>
        <v>-250</v>
      </c>
      <c r="Y152">
        <v>1999</v>
      </c>
      <c r="Z152">
        <v>1326.8957222659681</v>
      </c>
      <c r="AA152">
        <v>1226</v>
      </c>
      <c r="AB152" s="9">
        <v>18.8</v>
      </c>
      <c r="AC152">
        <v>0</v>
      </c>
      <c r="AD152">
        <f t="shared" si="20"/>
        <v>0</v>
      </c>
    </row>
    <row r="153" spans="1:30" x14ac:dyDescent="0.6">
      <c r="A153">
        <v>2018</v>
      </c>
      <c r="B153">
        <v>6</v>
      </c>
      <c r="C153">
        <v>1</v>
      </c>
      <c r="D153">
        <f t="shared" si="18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4615.2</v>
      </c>
      <c r="M153" s="13">
        <f t="shared" si="16"/>
        <v>784.58400000000006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4605</v>
      </c>
      <c r="O153" s="13">
        <f t="shared" si="17"/>
        <v>782.85</v>
      </c>
      <c r="P153">
        <v>46152</v>
      </c>
      <c r="Q153">
        <v>46050</v>
      </c>
      <c r="R153">
        <v>0.92337322594187199</v>
      </c>
      <c r="S153">
        <v>7.6626774058128011E-2</v>
      </c>
      <c r="T153">
        <v>0.5275218472694474</v>
      </c>
      <c r="U153">
        <v>0.47247815273055249</v>
      </c>
      <c r="V153">
        <v>0.2341735522294178</v>
      </c>
      <c r="W153">
        <v>1141</v>
      </c>
      <c r="X153">
        <f t="shared" si="19"/>
        <v>-85</v>
      </c>
      <c r="Y153">
        <v>1999</v>
      </c>
      <c r="Z153">
        <v>1388.690047105428</v>
      </c>
      <c r="AA153">
        <v>1141</v>
      </c>
      <c r="AB153" s="9">
        <v>20.100000000000001</v>
      </c>
      <c r="AC153">
        <v>0</v>
      </c>
      <c r="AD153">
        <f t="shared" si="20"/>
        <v>0</v>
      </c>
    </row>
    <row r="154" spans="1:30" x14ac:dyDescent="0.6">
      <c r="A154">
        <v>2018</v>
      </c>
      <c r="B154">
        <v>6</v>
      </c>
      <c r="C154">
        <v>2</v>
      </c>
      <c r="D154">
        <f t="shared" si="18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4867</v>
      </c>
      <c r="M154" s="13">
        <f t="shared" si="16"/>
        <v>827.3900000000001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4355.3</v>
      </c>
      <c r="O154" s="13">
        <f t="shared" si="17"/>
        <v>740.40100000000007</v>
      </c>
      <c r="P154">
        <v>48670</v>
      </c>
      <c r="Q154">
        <v>43553</v>
      </c>
      <c r="R154">
        <v>0.89160582474058836</v>
      </c>
      <c r="S154">
        <v>0.1083941752594116</v>
      </c>
      <c r="T154">
        <v>0.54469197525557533</v>
      </c>
      <c r="U154">
        <v>0.45530802474442461</v>
      </c>
      <c r="V154">
        <v>7.1422422686514664E-2</v>
      </c>
      <c r="W154">
        <v>1600</v>
      </c>
      <c r="X154">
        <f t="shared" si="19"/>
        <v>459</v>
      </c>
      <c r="Y154">
        <v>1999</v>
      </c>
      <c r="Z154">
        <v>1506.3164116442549</v>
      </c>
      <c r="AA154">
        <v>1600</v>
      </c>
      <c r="AB154" s="9">
        <v>22.1</v>
      </c>
      <c r="AC154">
        <v>0</v>
      </c>
      <c r="AD154">
        <f t="shared" si="20"/>
        <v>0</v>
      </c>
    </row>
    <row r="155" spans="1:30" x14ac:dyDescent="0.6">
      <c r="A155">
        <v>2018</v>
      </c>
      <c r="B155">
        <v>6</v>
      </c>
      <c r="C155">
        <v>3</v>
      </c>
      <c r="D155">
        <f t="shared" si="18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4"/>
        <v>0</v>
      </c>
      <c r="I155">
        <f t="shared" si="15"/>
        <v>0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4766</v>
      </c>
      <c r="M155" s="13">
        <f t="shared" si="16"/>
        <v>810.22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4568.7</v>
      </c>
      <c r="O155" s="13">
        <f t="shared" si="17"/>
        <v>776.67899999999997</v>
      </c>
      <c r="P155">
        <v>47660</v>
      </c>
      <c r="Q155">
        <v>45687</v>
      </c>
      <c r="R155">
        <v>0.84671446374553261</v>
      </c>
      <c r="S155">
        <v>0.1532855362544675</v>
      </c>
      <c r="T155">
        <v>0.50040691051637587</v>
      </c>
      <c r="U155">
        <v>0.49959308948362408</v>
      </c>
      <c r="V155">
        <v>5.747957586061106E-2</v>
      </c>
      <c r="W155">
        <v>1518</v>
      </c>
      <c r="X155">
        <f t="shared" si="19"/>
        <v>-82</v>
      </c>
      <c r="Y155">
        <v>1999</v>
      </c>
      <c r="Z155">
        <v>1535.5488558134809</v>
      </c>
      <c r="AA155">
        <v>1518</v>
      </c>
      <c r="AB155" s="9">
        <v>21.6</v>
      </c>
      <c r="AC155">
        <v>0</v>
      </c>
      <c r="AD155">
        <f t="shared" si="20"/>
        <v>0</v>
      </c>
    </row>
    <row r="156" spans="1:30" x14ac:dyDescent="0.6">
      <c r="A156">
        <v>2018</v>
      </c>
      <c r="B156">
        <v>6</v>
      </c>
      <c r="C156">
        <v>4</v>
      </c>
      <c r="D156">
        <f t="shared" si="18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4"/>
        <v>0</v>
      </c>
      <c r="I156">
        <f t="shared" si="15"/>
        <v>0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6833.7</v>
      </c>
      <c r="M156" s="13">
        <f t="shared" si="16"/>
        <v>1161.729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6267.5999999999995</v>
      </c>
      <c r="O156" s="13">
        <f t="shared" si="17"/>
        <v>1065.492</v>
      </c>
      <c r="P156">
        <v>45558</v>
      </c>
      <c r="Q156">
        <v>41784</v>
      </c>
      <c r="R156">
        <v>0.92126362966818931</v>
      </c>
      <c r="S156">
        <v>7.8736370331810718E-2</v>
      </c>
      <c r="T156">
        <v>0.53614108718534703</v>
      </c>
      <c r="U156">
        <v>0.46385891281465291</v>
      </c>
      <c r="V156">
        <v>0.1138843916708643</v>
      </c>
      <c r="W156">
        <v>1145</v>
      </c>
      <c r="X156">
        <f t="shared" si="19"/>
        <v>-373</v>
      </c>
      <c r="Y156">
        <v>1999</v>
      </c>
      <c r="Z156">
        <v>1181.927571967286</v>
      </c>
      <c r="AA156">
        <v>1145</v>
      </c>
      <c r="AB156" s="9">
        <v>22.8</v>
      </c>
      <c r="AC156">
        <v>0</v>
      </c>
      <c r="AD156">
        <f t="shared" si="20"/>
        <v>0</v>
      </c>
    </row>
    <row r="157" spans="1:30" x14ac:dyDescent="0.6">
      <c r="A157">
        <v>2018</v>
      </c>
      <c r="B157">
        <v>6</v>
      </c>
      <c r="C157">
        <v>5</v>
      </c>
      <c r="D157">
        <f t="shared" si="18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4"/>
        <v>0</v>
      </c>
      <c r="I157">
        <f t="shared" si="15"/>
        <v>0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6697.5</v>
      </c>
      <c r="M157" s="13">
        <f t="shared" si="16"/>
        <v>1138.575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6417.45</v>
      </c>
      <c r="O157" s="13">
        <f t="shared" si="17"/>
        <v>1090.9665</v>
      </c>
      <c r="P157">
        <v>44650</v>
      </c>
      <c r="Q157">
        <v>42783</v>
      </c>
      <c r="R157">
        <v>0.85348251022468291</v>
      </c>
      <c r="S157">
        <v>0.14651748977531709</v>
      </c>
      <c r="T157">
        <v>0.55885231542027491</v>
      </c>
      <c r="U157">
        <v>0.44114768457972509</v>
      </c>
      <c r="V157">
        <v>0.1773097437422177</v>
      </c>
      <c r="W157">
        <v>1369</v>
      </c>
      <c r="X157">
        <f t="shared" si="19"/>
        <v>224</v>
      </c>
      <c r="Y157">
        <v>1999</v>
      </c>
      <c r="Z157">
        <v>1331.3345226475381</v>
      </c>
      <c r="AA157">
        <v>1369</v>
      </c>
      <c r="AB157" s="9">
        <v>19.8</v>
      </c>
      <c r="AC157">
        <v>28.5</v>
      </c>
      <c r="AD157">
        <f t="shared" si="20"/>
        <v>564.30000000000007</v>
      </c>
    </row>
    <row r="158" spans="1:30" x14ac:dyDescent="0.6">
      <c r="A158">
        <v>2018</v>
      </c>
      <c r="B158">
        <v>6</v>
      </c>
      <c r="C158">
        <v>6</v>
      </c>
      <c r="D158">
        <f t="shared" si="18"/>
        <v>3</v>
      </c>
      <c r="E158" t="s">
        <v>79</v>
      </c>
      <c r="F158" t="s">
        <v>75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4"/>
        <v>1</v>
      </c>
      <c r="I158">
        <f t="shared" si="15"/>
        <v>1</v>
      </c>
      <c r="J158" s="12" t="s">
        <v>60</v>
      </c>
      <c r="K158" s="12"/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4663.7</v>
      </c>
      <c r="M158" s="13">
        <f t="shared" si="16"/>
        <v>792.82900000000006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4597.6000000000004</v>
      </c>
      <c r="O158" s="13">
        <f t="shared" si="17"/>
        <v>781.5920000000001</v>
      </c>
      <c r="P158">
        <v>46637</v>
      </c>
      <c r="Q158">
        <v>45976</v>
      </c>
      <c r="R158">
        <v>0.88238338813786388</v>
      </c>
      <c r="S158">
        <v>0.11761661186213609</v>
      </c>
      <c r="T158">
        <v>0.5397696873488389</v>
      </c>
      <c r="U158">
        <v>0.46023031265116099</v>
      </c>
      <c r="V158">
        <v>4.1047193490089687E-2</v>
      </c>
      <c r="W158">
        <v>1195</v>
      </c>
      <c r="X158">
        <f t="shared" si="19"/>
        <v>-174</v>
      </c>
      <c r="Y158">
        <v>1999</v>
      </c>
      <c r="Z158">
        <v>1425.763196513391</v>
      </c>
      <c r="AA158">
        <v>1195</v>
      </c>
      <c r="AB158" s="9">
        <v>20.7</v>
      </c>
      <c r="AC158">
        <v>0</v>
      </c>
      <c r="AD158">
        <f t="shared" si="20"/>
        <v>0</v>
      </c>
    </row>
    <row r="159" spans="1:30" x14ac:dyDescent="0.6">
      <c r="A159">
        <v>2018</v>
      </c>
      <c r="B159">
        <v>6</v>
      </c>
      <c r="C159">
        <v>7</v>
      </c>
      <c r="D159">
        <f t="shared" si="18"/>
        <v>4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4"/>
        <v>0</v>
      </c>
      <c r="I159">
        <f t="shared" si="15"/>
        <v>0</v>
      </c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6267.75</v>
      </c>
      <c r="M159" s="12">
        <f t="shared" si="16"/>
        <v>1065.5175000000002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6580.3499999999995</v>
      </c>
      <c r="O159" s="12">
        <f t="shared" si="17"/>
        <v>1118.6595</v>
      </c>
      <c r="P159">
        <v>41785</v>
      </c>
      <c r="Q159">
        <v>43869</v>
      </c>
      <c r="R159">
        <v>0.86810158401957471</v>
      </c>
      <c r="S159">
        <v>0.1318984159804252</v>
      </c>
      <c r="T159">
        <v>0.50312800286529713</v>
      </c>
      <c r="U159">
        <v>0.49687199713470281</v>
      </c>
      <c r="V159">
        <v>0.19704825692613051</v>
      </c>
      <c r="W159">
        <v>1141</v>
      </c>
      <c r="X159">
        <f t="shared" si="19"/>
        <v>-54</v>
      </c>
      <c r="Y159">
        <v>1999</v>
      </c>
      <c r="Z159">
        <v>1315.135427817298</v>
      </c>
      <c r="AA159">
        <v>1141</v>
      </c>
      <c r="AB159" s="9">
        <v>21.3</v>
      </c>
      <c r="AC159">
        <v>0</v>
      </c>
      <c r="AD159">
        <f t="shared" si="20"/>
        <v>0</v>
      </c>
    </row>
    <row r="160" spans="1:30" x14ac:dyDescent="0.6">
      <c r="A160">
        <v>2018</v>
      </c>
      <c r="B160">
        <v>6</v>
      </c>
      <c r="C160">
        <v>8</v>
      </c>
      <c r="D160">
        <f t="shared" si="18"/>
        <v>5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4"/>
        <v>0</v>
      </c>
      <c r="I160">
        <f t="shared" si="15"/>
        <v>0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4272.7</v>
      </c>
      <c r="M160" s="13">
        <f t="shared" si="16"/>
        <v>726.35900000000004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4288.8</v>
      </c>
      <c r="O160" s="13">
        <f t="shared" si="17"/>
        <v>729.09600000000012</v>
      </c>
      <c r="P160">
        <v>42727</v>
      </c>
      <c r="Q160">
        <v>42888</v>
      </c>
      <c r="R160">
        <v>0.91615809080230326</v>
      </c>
      <c r="S160">
        <v>8.3841909197696671E-2</v>
      </c>
      <c r="T160">
        <v>0.53036272899601433</v>
      </c>
      <c r="U160">
        <v>0.46963727100398561</v>
      </c>
      <c r="V160">
        <v>9.2720911383395846E-2</v>
      </c>
      <c r="W160">
        <v>1177</v>
      </c>
      <c r="X160">
        <f t="shared" si="19"/>
        <v>36</v>
      </c>
      <c r="Y160">
        <v>1999</v>
      </c>
      <c r="Z160">
        <v>1369.2293714105631</v>
      </c>
      <c r="AA160">
        <v>1177</v>
      </c>
      <c r="AB160" s="9">
        <v>20.9</v>
      </c>
      <c r="AC160">
        <v>0</v>
      </c>
      <c r="AD160">
        <f t="shared" si="20"/>
        <v>0</v>
      </c>
    </row>
    <row r="161" spans="1:30" x14ac:dyDescent="0.6">
      <c r="A161">
        <v>2018</v>
      </c>
      <c r="B161">
        <v>6</v>
      </c>
      <c r="C161">
        <v>9</v>
      </c>
      <c r="D161">
        <f t="shared" si="18"/>
        <v>6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4"/>
        <v>0</v>
      </c>
      <c r="I161">
        <f t="shared" si="15"/>
        <v>0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4693.7</v>
      </c>
      <c r="M161" s="13">
        <f t="shared" si="16"/>
        <v>797.92899999999997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4754.5</v>
      </c>
      <c r="O161" s="13">
        <f t="shared" si="17"/>
        <v>808.2650000000001</v>
      </c>
      <c r="P161">
        <v>46937</v>
      </c>
      <c r="Q161">
        <v>47545</v>
      </c>
      <c r="R161">
        <v>0.90615892278911259</v>
      </c>
      <c r="S161">
        <v>9.3841077210887386E-2</v>
      </c>
      <c r="T161">
        <v>0.54448662190917618</v>
      </c>
      <c r="U161">
        <v>0.45551337809082382</v>
      </c>
      <c r="V161">
        <v>0.12352544841844761</v>
      </c>
      <c r="W161">
        <v>1578</v>
      </c>
      <c r="X161">
        <f t="shared" si="19"/>
        <v>401</v>
      </c>
      <c r="Y161">
        <v>1999</v>
      </c>
      <c r="Z161">
        <v>1480.0777579145949</v>
      </c>
      <c r="AA161">
        <v>1578</v>
      </c>
      <c r="AB161" s="9">
        <v>22.2</v>
      </c>
      <c r="AC161">
        <v>0</v>
      </c>
      <c r="AD161">
        <f t="shared" si="20"/>
        <v>0</v>
      </c>
    </row>
    <row r="162" spans="1:30" x14ac:dyDescent="0.6">
      <c r="A162">
        <v>2018</v>
      </c>
      <c r="B162">
        <v>6</v>
      </c>
      <c r="C162">
        <v>10</v>
      </c>
      <c r="D162">
        <f t="shared" si="18"/>
        <v>7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4669.6000000000004</v>
      </c>
      <c r="M162" s="13">
        <f t="shared" si="16"/>
        <v>793.83200000000011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4741.7</v>
      </c>
      <c r="O162" s="13">
        <f t="shared" si="17"/>
        <v>806.08900000000006</v>
      </c>
      <c r="P162">
        <v>46696</v>
      </c>
      <c r="Q162">
        <v>47417</v>
      </c>
      <c r="R162">
        <v>0.84689153439153442</v>
      </c>
      <c r="S162">
        <v>0.15310846560846561</v>
      </c>
      <c r="T162">
        <v>0.49719475128957891</v>
      </c>
      <c r="U162">
        <v>0.50280524871042109</v>
      </c>
      <c r="V162">
        <v>0.1843358668789703</v>
      </c>
      <c r="W162">
        <v>1369</v>
      </c>
      <c r="X162">
        <f t="shared" si="19"/>
        <v>-209</v>
      </c>
      <c r="Y162">
        <v>1999</v>
      </c>
      <c r="Z162">
        <v>1526.6168470138291</v>
      </c>
      <c r="AA162">
        <v>1369</v>
      </c>
      <c r="AB162" s="9">
        <v>19.899999999999999</v>
      </c>
      <c r="AC162">
        <v>2.1</v>
      </c>
      <c r="AD162">
        <f t="shared" si="20"/>
        <v>41.79</v>
      </c>
    </row>
    <row r="163" spans="1:30" x14ac:dyDescent="0.6">
      <c r="A163">
        <v>2018</v>
      </c>
      <c r="B163">
        <v>6</v>
      </c>
      <c r="C163">
        <v>11</v>
      </c>
      <c r="D163">
        <f t="shared" si="18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6463.95</v>
      </c>
      <c r="M163" s="13">
        <f t="shared" si="16"/>
        <v>1098.8715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6677.25</v>
      </c>
      <c r="O163" s="13">
        <f t="shared" si="17"/>
        <v>1135.1325000000002</v>
      </c>
      <c r="P163">
        <v>43093</v>
      </c>
      <c r="Q163">
        <v>44515</v>
      </c>
      <c r="R163">
        <v>0.91504806288266161</v>
      </c>
      <c r="S163">
        <v>8.4951937117338366E-2</v>
      </c>
      <c r="T163">
        <v>0.5454807980402776</v>
      </c>
      <c r="U163">
        <v>0.45451920195972251</v>
      </c>
      <c r="V163">
        <v>0.14443340263808391</v>
      </c>
      <c r="W163">
        <v>1121</v>
      </c>
      <c r="X163">
        <f t="shared" si="19"/>
        <v>-248</v>
      </c>
      <c r="Y163">
        <v>1999</v>
      </c>
      <c r="Z163">
        <v>1199.09297651871</v>
      </c>
      <c r="AA163">
        <v>1121</v>
      </c>
      <c r="AB163" s="9">
        <v>19.399999999999999</v>
      </c>
      <c r="AC163">
        <v>23.9</v>
      </c>
      <c r="AD163">
        <f t="shared" si="20"/>
        <v>463.65999999999991</v>
      </c>
    </row>
    <row r="164" spans="1:30" x14ac:dyDescent="0.6">
      <c r="A164">
        <v>2018</v>
      </c>
      <c r="B164">
        <v>6</v>
      </c>
      <c r="C164">
        <v>12</v>
      </c>
      <c r="D164">
        <f t="shared" si="18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6380.0999999999995</v>
      </c>
      <c r="M164" s="13">
        <f t="shared" si="16"/>
        <v>1084.617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6236.4</v>
      </c>
      <c r="O164" s="13">
        <f t="shared" si="17"/>
        <v>1060.1880000000001</v>
      </c>
      <c r="P164">
        <v>42534</v>
      </c>
      <c r="Q164">
        <v>41576</v>
      </c>
      <c r="R164">
        <v>0.85327631811142901</v>
      </c>
      <c r="S164">
        <v>0.14672368188857099</v>
      </c>
      <c r="T164">
        <v>0.51108615948654712</v>
      </c>
      <c r="U164">
        <v>0.48891384051345282</v>
      </c>
      <c r="V164">
        <v>4.2485765274975509E-2</v>
      </c>
      <c r="W164">
        <v>1293</v>
      </c>
      <c r="X164">
        <f t="shared" si="19"/>
        <v>172</v>
      </c>
      <c r="Y164">
        <v>1999</v>
      </c>
      <c r="Z164">
        <v>1238.464434092441</v>
      </c>
      <c r="AA164">
        <v>1293</v>
      </c>
      <c r="AB164" s="9">
        <v>21.1</v>
      </c>
      <c r="AC164">
        <v>3.1</v>
      </c>
      <c r="AD164">
        <f t="shared" si="20"/>
        <v>65.410000000000011</v>
      </c>
    </row>
    <row r="165" spans="1:30" x14ac:dyDescent="0.6">
      <c r="A165">
        <v>2018</v>
      </c>
      <c r="B165">
        <v>6</v>
      </c>
      <c r="C165">
        <v>13</v>
      </c>
      <c r="D165">
        <f t="shared" si="18"/>
        <v>3</v>
      </c>
      <c r="E165" t="s">
        <v>85</v>
      </c>
      <c r="F165" t="s">
        <v>75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1</v>
      </c>
      <c r="I165">
        <f t="shared" si="15"/>
        <v>1</v>
      </c>
      <c r="J165" s="12" t="s">
        <v>60</v>
      </c>
      <c r="K165" s="12"/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4580</v>
      </c>
      <c r="M165" s="13">
        <f t="shared" si="16"/>
        <v>778.6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4540.6000000000004</v>
      </c>
      <c r="O165" s="13">
        <f t="shared" si="17"/>
        <v>771.90200000000016</v>
      </c>
      <c r="P165">
        <v>45800</v>
      </c>
      <c r="Q165">
        <v>45406</v>
      </c>
      <c r="R165">
        <v>0.91162908627710382</v>
      </c>
      <c r="S165">
        <v>8.8370913722896183E-2</v>
      </c>
      <c r="T165">
        <v>0.54042387746332743</v>
      </c>
      <c r="U165">
        <v>0.45957612253667263</v>
      </c>
      <c r="V165">
        <v>0.1972670407721146</v>
      </c>
      <c r="W165">
        <v>1101</v>
      </c>
      <c r="X165">
        <f t="shared" si="19"/>
        <v>-192</v>
      </c>
      <c r="Y165">
        <v>1999</v>
      </c>
      <c r="Z165">
        <v>1395.04747753172</v>
      </c>
      <c r="AA165">
        <v>1101</v>
      </c>
      <c r="AB165" s="9">
        <v>21.9</v>
      </c>
      <c r="AC165">
        <v>0</v>
      </c>
      <c r="AD165">
        <f t="shared" si="20"/>
        <v>0</v>
      </c>
    </row>
    <row r="166" spans="1:30" x14ac:dyDescent="0.6">
      <c r="A166">
        <v>2018</v>
      </c>
      <c r="B166">
        <v>6</v>
      </c>
      <c r="C166">
        <v>14</v>
      </c>
      <c r="D166">
        <f t="shared" si="18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6416.4</v>
      </c>
      <c r="M166" s="13">
        <f t="shared" si="16"/>
        <v>1090.788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6394.2</v>
      </c>
      <c r="O166" s="13">
        <f t="shared" si="17"/>
        <v>1087.0140000000001</v>
      </c>
      <c r="P166">
        <v>42776</v>
      </c>
      <c r="Q166">
        <v>42628</v>
      </c>
      <c r="R166">
        <v>0.79773819038171001</v>
      </c>
      <c r="S166">
        <v>0.20226180961828999</v>
      </c>
      <c r="T166">
        <v>0.48031368686510351</v>
      </c>
      <c r="U166">
        <v>0.51968631313489655</v>
      </c>
      <c r="V166">
        <v>0.13798204482254869</v>
      </c>
      <c r="W166">
        <v>1175</v>
      </c>
      <c r="X166">
        <f t="shared" si="19"/>
        <v>74</v>
      </c>
      <c r="Y166">
        <v>1999</v>
      </c>
      <c r="Z166">
        <v>1352.590672832323</v>
      </c>
      <c r="AA166">
        <v>1175</v>
      </c>
      <c r="AB166" s="9">
        <v>22.1</v>
      </c>
      <c r="AC166">
        <v>0</v>
      </c>
      <c r="AD166">
        <f t="shared" si="20"/>
        <v>0</v>
      </c>
    </row>
    <row r="167" spans="1:30" x14ac:dyDescent="0.6">
      <c r="A167">
        <v>2018</v>
      </c>
      <c r="B167">
        <v>6</v>
      </c>
      <c r="C167">
        <v>15</v>
      </c>
      <c r="D167">
        <f t="shared" si="18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4295.1000000000004</v>
      </c>
      <c r="M167" s="13">
        <f t="shared" si="16"/>
        <v>730.16700000000014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4318.9000000000005</v>
      </c>
      <c r="O167" s="13">
        <f t="shared" si="17"/>
        <v>734.21300000000019</v>
      </c>
      <c r="P167">
        <v>42951</v>
      </c>
      <c r="Q167">
        <v>43189</v>
      </c>
      <c r="R167">
        <v>0.92848362997180311</v>
      </c>
      <c r="S167">
        <v>7.1516370028196899E-2</v>
      </c>
      <c r="T167">
        <v>0.55403277953129093</v>
      </c>
      <c r="U167">
        <v>0.44596722046870901</v>
      </c>
      <c r="V167">
        <v>0.17040770668330699</v>
      </c>
      <c r="W167">
        <v>1280</v>
      </c>
      <c r="X167">
        <f t="shared" si="19"/>
        <v>105</v>
      </c>
      <c r="Y167">
        <v>1999</v>
      </c>
      <c r="Z167">
        <v>1388.774996002913</v>
      </c>
      <c r="AA167">
        <v>1280</v>
      </c>
      <c r="AB167" s="9">
        <v>21.1</v>
      </c>
      <c r="AC167">
        <v>0</v>
      </c>
      <c r="AD167">
        <f t="shared" si="20"/>
        <v>0</v>
      </c>
    </row>
    <row r="168" spans="1:30" x14ac:dyDescent="0.6">
      <c r="A168">
        <v>2018</v>
      </c>
      <c r="B168">
        <v>6</v>
      </c>
      <c r="C168">
        <v>16</v>
      </c>
      <c r="D168">
        <f t="shared" si="18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4458.4000000000005</v>
      </c>
      <c r="M168" s="13">
        <f t="shared" si="16"/>
        <v>757.92800000000011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4843.4000000000005</v>
      </c>
      <c r="O168" s="13">
        <f t="shared" si="17"/>
        <v>823.37800000000016</v>
      </c>
      <c r="P168">
        <v>44584</v>
      </c>
      <c r="Q168">
        <v>48434</v>
      </c>
      <c r="R168">
        <v>0.88893256428556133</v>
      </c>
      <c r="S168">
        <v>0.11106743571443869</v>
      </c>
      <c r="T168">
        <v>0.5308849813572718</v>
      </c>
      <c r="U168">
        <v>0.4691150186427282</v>
      </c>
      <c r="V168">
        <v>0.17012206138852529</v>
      </c>
      <c r="W168">
        <v>1578</v>
      </c>
      <c r="X168">
        <f t="shared" si="19"/>
        <v>298</v>
      </c>
      <c r="Y168">
        <v>1999</v>
      </c>
      <c r="Z168">
        <v>1460.38984147985</v>
      </c>
      <c r="AA168">
        <v>1578</v>
      </c>
      <c r="AB168" s="9">
        <v>20.3</v>
      </c>
      <c r="AC168">
        <v>0</v>
      </c>
      <c r="AD168">
        <f t="shared" si="20"/>
        <v>0</v>
      </c>
    </row>
    <row r="169" spans="1:30" x14ac:dyDescent="0.6">
      <c r="A169">
        <v>2018</v>
      </c>
      <c r="B169">
        <v>6</v>
      </c>
      <c r="C169">
        <v>17</v>
      </c>
      <c r="D169">
        <f t="shared" si="18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4533.4000000000005</v>
      </c>
      <c r="M169" s="13">
        <f t="shared" si="16"/>
        <v>770.67800000000011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4787.9000000000005</v>
      </c>
      <c r="O169" s="13">
        <f t="shared" si="17"/>
        <v>813.9430000000001</v>
      </c>
      <c r="P169">
        <v>45334</v>
      </c>
      <c r="Q169">
        <v>47879</v>
      </c>
      <c r="R169">
        <v>0.79605345992729892</v>
      </c>
      <c r="S169">
        <v>0.20394654007270099</v>
      </c>
      <c r="T169">
        <v>0.4657676826282639</v>
      </c>
      <c r="U169">
        <v>0.53268432975563706</v>
      </c>
      <c r="V169">
        <v>7.1428859654166746E-2</v>
      </c>
      <c r="W169">
        <v>1365</v>
      </c>
      <c r="X169">
        <f t="shared" si="19"/>
        <v>-213</v>
      </c>
      <c r="Y169">
        <v>1999</v>
      </c>
      <c r="Z169">
        <v>1517.4313174814879</v>
      </c>
      <c r="AA169">
        <v>1365</v>
      </c>
      <c r="AB169" s="9">
        <v>20.8</v>
      </c>
      <c r="AC169">
        <v>0</v>
      </c>
      <c r="AD169">
        <f t="shared" si="20"/>
        <v>0</v>
      </c>
    </row>
    <row r="170" spans="1:30" x14ac:dyDescent="0.6">
      <c r="A170">
        <v>2018</v>
      </c>
      <c r="B170">
        <v>6</v>
      </c>
      <c r="C170">
        <v>18</v>
      </c>
      <c r="D170">
        <f t="shared" si="18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6784.65</v>
      </c>
      <c r="M170" s="13">
        <f t="shared" si="16"/>
        <v>1153.3905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6969</v>
      </c>
      <c r="O170" s="13">
        <f t="shared" si="17"/>
        <v>1184.73</v>
      </c>
      <c r="P170">
        <v>45231</v>
      </c>
      <c r="Q170">
        <v>46460</v>
      </c>
      <c r="R170">
        <v>0.8542738087133821</v>
      </c>
      <c r="S170">
        <v>0.1457261912866179</v>
      </c>
      <c r="T170">
        <v>0.50642876199704046</v>
      </c>
      <c r="U170">
        <v>0.49357123800295949</v>
      </c>
      <c r="V170">
        <v>0.1207223720490095</v>
      </c>
      <c r="W170">
        <v>1056</v>
      </c>
      <c r="X170">
        <f t="shared" si="19"/>
        <v>-309</v>
      </c>
      <c r="Y170">
        <v>1999</v>
      </c>
      <c r="Z170">
        <v>1199.126734340658</v>
      </c>
      <c r="AA170">
        <v>1056</v>
      </c>
      <c r="AB170" s="9">
        <v>22</v>
      </c>
      <c r="AC170">
        <v>0</v>
      </c>
      <c r="AD170">
        <f t="shared" si="20"/>
        <v>0</v>
      </c>
    </row>
    <row r="171" spans="1:30" x14ac:dyDescent="0.6">
      <c r="A171">
        <v>2018</v>
      </c>
      <c r="B171">
        <v>6</v>
      </c>
      <c r="C171">
        <v>19</v>
      </c>
      <c r="D171">
        <f t="shared" si="18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6478.05</v>
      </c>
      <c r="M171" s="13">
        <f t="shared" si="16"/>
        <v>1101.2685000000001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6552.9</v>
      </c>
      <c r="O171" s="13">
        <f t="shared" si="17"/>
        <v>1113.9929999999999</v>
      </c>
      <c r="P171">
        <v>43187</v>
      </c>
      <c r="Q171">
        <v>43686</v>
      </c>
      <c r="R171">
        <v>0.89301309274530194</v>
      </c>
      <c r="S171">
        <v>0.1069869072546981</v>
      </c>
      <c r="T171">
        <v>0.53507522080528036</v>
      </c>
      <c r="U171">
        <v>0.46492477919471958</v>
      </c>
      <c r="V171">
        <v>0.1677687837620202</v>
      </c>
      <c r="W171">
        <v>1313</v>
      </c>
      <c r="X171">
        <f t="shared" si="19"/>
        <v>257</v>
      </c>
      <c r="Y171">
        <v>1999</v>
      </c>
      <c r="Z171">
        <v>1247.1842055491261</v>
      </c>
      <c r="AA171">
        <v>1313</v>
      </c>
      <c r="AB171" s="9">
        <v>22</v>
      </c>
      <c r="AC171">
        <v>31.3</v>
      </c>
      <c r="AD171">
        <f t="shared" si="20"/>
        <v>688.6</v>
      </c>
    </row>
    <row r="172" spans="1:30" x14ac:dyDescent="0.6">
      <c r="A172">
        <v>2018</v>
      </c>
      <c r="B172">
        <v>6</v>
      </c>
      <c r="C172">
        <v>20</v>
      </c>
      <c r="D172">
        <f t="shared" si="18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6747.15</v>
      </c>
      <c r="M172" s="13">
        <f t="shared" si="16"/>
        <v>1147.0155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6553.05</v>
      </c>
      <c r="O172" s="13">
        <f t="shared" si="17"/>
        <v>1114.0185000000001</v>
      </c>
      <c r="P172">
        <v>44981</v>
      </c>
      <c r="Q172">
        <v>43687</v>
      </c>
      <c r="R172">
        <v>0.89652129049607843</v>
      </c>
      <c r="S172">
        <v>0.1034787095039215</v>
      </c>
      <c r="T172">
        <v>0.52613356484114771</v>
      </c>
      <c r="U172">
        <v>0.47386643515885229</v>
      </c>
      <c r="V172">
        <v>8.935064403959582E-2</v>
      </c>
      <c r="W172">
        <v>1505</v>
      </c>
      <c r="X172">
        <f t="shared" si="19"/>
        <v>192</v>
      </c>
      <c r="Y172">
        <v>1999</v>
      </c>
      <c r="Z172">
        <v>1292.2655375053721</v>
      </c>
      <c r="AA172">
        <v>1505</v>
      </c>
      <c r="AB172" s="9">
        <v>21.9</v>
      </c>
      <c r="AC172">
        <v>1</v>
      </c>
      <c r="AD172">
        <f t="shared" si="20"/>
        <v>21.9</v>
      </c>
    </row>
    <row r="173" spans="1:30" x14ac:dyDescent="0.6">
      <c r="A173">
        <v>2018</v>
      </c>
      <c r="B173">
        <v>6</v>
      </c>
      <c r="C173">
        <v>21</v>
      </c>
      <c r="D173">
        <f t="shared" si="18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6934.5</v>
      </c>
      <c r="M173" s="13">
        <f t="shared" si="16"/>
        <v>1178.865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6684</v>
      </c>
      <c r="O173" s="13">
        <f t="shared" si="17"/>
        <v>1136.28</v>
      </c>
      <c r="P173">
        <v>46230</v>
      </c>
      <c r="Q173">
        <v>44560</v>
      </c>
      <c r="R173">
        <v>0.85393216093360857</v>
      </c>
      <c r="S173">
        <v>0.1460678390663914</v>
      </c>
      <c r="T173">
        <v>0.52033832540761538</v>
      </c>
      <c r="U173">
        <v>0.47966167459238462</v>
      </c>
      <c r="V173">
        <v>6.6881493897282124E-2</v>
      </c>
      <c r="W173">
        <v>1300</v>
      </c>
      <c r="X173">
        <f t="shared" si="19"/>
        <v>-205</v>
      </c>
      <c r="Y173">
        <v>1999</v>
      </c>
      <c r="Z173">
        <v>1381.949191506385</v>
      </c>
      <c r="AA173">
        <v>1300</v>
      </c>
      <c r="AB173" s="9">
        <v>22.7</v>
      </c>
      <c r="AC173">
        <v>0</v>
      </c>
      <c r="AD173">
        <f t="shared" si="20"/>
        <v>0</v>
      </c>
    </row>
    <row r="174" spans="1:30" x14ac:dyDescent="0.6">
      <c r="A174">
        <v>2018</v>
      </c>
      <c r="B174">
        <v>6</v>
      </c>
      <c r="C174">
        <v>22</v>
      </c>
      <c r="D174">
        <f t="shared" si="18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4653.8</v>
      </c>
      <c r="M174" s="13">
        <f t="shared" si="16"/>
        <v>791.14600000000007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4631.5</v>
      </c>
      <c r="O174" s="13">
        <f t="shared" si="17"/>
        <v>787.35500000000002</v>
      </c>
      <c r="P174">
        <v>46538</v>
      </c>
      <c r="Q174">
        <v>46315</v>
      </c>
      <c r="R174">
        <v>0.87011058762013116</v>
      </c>
      <c r="S174">
        <v>0.12988941237986881</v>
      </c>
      <c r="T174">
        <v>0.51848491909597816</v>
      </c>
      <c r="U174">
        <v>0.48151508090402179</v>
      </c>
      <c r="V174">
        <v>0.21927043175090971</v>
      </c>
      <c r="W174">
        <v>1211</v>
      </c>
      <c r="X174">
        <f t="shared" si="19"/>
        <v>-89</v>
      </c>
      <c r="Y174">
        <v>1999</v>
      </c>
      <c r="Z174">
        <v>1422.039842536198</v>
      </c>
      <c r="AA174">
        <v>1211</v>
      </c>
      <c r="AB174" s="9">
        <v>22.8</v>
      </c>
      <c r="AC174">
        <v>0.3</v>
      </c>
      <c r="AD174">
        <f t="shared" si="20"/>
        <v>6.84</v>
      </c>
    </row>
    <row r="175" spans="1:30" x14ac:dyDescent="0.6">
      <c r="A175">
        <v>2018</v>
      </c>
      <c r="B175">
        <v>6</v>
      </c>
      <c r="C175">
        <v>23</v>
      </c>
      <c r="D175">
        <f t="shared" si="18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4634</v>
      </c>
      <c r="M175" s="13">
        <f t="shared" si="16"/>
        <v>787.78000000000009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4669.9000000000005</v>
      </c>
      <c r="O175" s="13">
        <f t="shared" si="17"/>
        <v>793.88300000000015</v>
      </c>
      <c r="P175">
        <v>46340</v>
      </c>
      <c r="Q175">
        <v>46699</v>
      </c>
      <c r="R175">
        <v>0.87723602253861266</v>
      </c>
      <c r="S175">
        <v>0.1227639774613873</v>
      </c>
      <c r="T175">
        <v>0.53459453580914218</v>
      </c>
      <c r="U175">
        <v>0.46540546419085782</v>
      </c>
      <c r="V175">
        <v>0.1441912855131777</v>
      </c>
      <c r="W175">
        <v>1585</v>
      </c>
      <c r="X175">
        <f t="shared" si="19"/>
        <v>374</v>
      </c>
      <c r="Y175">
        <v>1999</v>
      </c>
      <c r="Z175">
        <v>1486.7730530269</v>
      </c>
      <c r="AA175">
        <v>1585</v>
      </c>
      <c r="AB175" s="9">
        <v>22.7</v>
      </c>
      <c r="AC175">
        <v>1.4</v>
      </c>
      <c r="AD175">
        <f t="shared" si="20"/>
        <v>31.779999999999998</v>
      </c>
    </row>
    <row r="176" spans="1:30" x14ac:dyDescent="0.6">
      <c r="A176">
        <v>2018</v>
      </c>
      <c r="B176">
        <v>6</v>
      </c>
      <c r="C176">
        <v>24</v>
      </c>
      <c r="D176">
        <f t="shared" si="18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4535.6000000000004</v>
      </c>
      <c r="M176" s="13">
        <f t="shared" si="16"/>
        <v>771.05200000000013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4713.8</v>
      </c>
      <c r="O176" s="13">
        <f t="shared" si="17"/>
        <v>801.34600000000012</v>
      </c>
      <c r="P176">
        <v>45356</v>
      </c>
      <c r="Q176">
        <v>47138</v>
      </c>
      <c r="R176">
        <v>0.7888566850573151</v>
      </c>
      <c r="S176">
        <v>0.21114331494268501</v>
      </c>
      <c r="T176">
        <v>0.46696973816534182</v>
      </c>
      <c r="U176">
        <v>0.53303026183465818</v>
      </c>
      <c r="V176">
        <v>6.6366664322052571E-2</v>
      </c>
      <c r="W176">
        <v>1462</v>
      </c>
      <c r="X176">
        <f t="shared" si="19"/>
        <v>-123</v>
      </c>
      <c r="Y176">
        <v>1999</v>
      </c>
      <c r="Z176">
        <v>1522.232741846027</v>
      </c>
      <c r="AA176">
        <v>1462</v>
      </c>
      <c r="AB176" s="9">
        <v>23.9</v>
      </c>
      <c r="AC176">
        <v>0</v>
      </c>
      <c r="AD176">
        <f t="shared" si="20"/>
        <v>0</v>
      </c>
    </row>
    <row r="177" spans="1:30" x14ac:dyDescent="0.6">
      <c r="A177">
        <v>2018</v>
      </c>
      <c r="B177">
        <v>6</v>
      </c>
      <c r="C177">
        <v>25</v>
      </c>
      <c r="D177">
        <f t="shared" si="18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6824.0999999999995</v>
      </c>
      <c r="M177" s="13">
        <f t="shared" si="16"/>
        <v>1160.097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7001.25</v>
      </c>
      <c r="O177" s="13">
        <f t="shared" si="17"/>
        <v>1190.2125000000001</v>
      </c>
      <c r="P177">
        <v>45494</v>
      </c>
      <c r="Q177">
        <v>46675</v>
      </c>
      <c r="R177">
        <v>0.91980132367199796</v>
      </c>
      <c r="S177">
        <v>8.0198676328002066E-2</v>
      </c>
      <c r="T177">
        <v>0.54379029194315598</v>
      </c>
      <c r="U177">
        <v>0.45620970805684408</v>
      </c>
      <c r="V177">
        <v>0.14365863956951319</v>
      </c>
      <c r="W177">
        <v>1106</v>
      </c>
      <c r="X177">
        <f t="shared" si="19"/>
        <v>-356</v>
      </c>
      <c r="Y177">
        <v>1999</v>
      </c>
      <c r="Z177">
        <v>1190.576437915623</v>
      </c>
      <c r="AA177">
        <v>1106</v>
      </c>
      <c r="AB177" s="9">
        <v>24</v>
      </c>
      <c r="AC177">
        <v>0</v>
      </c>
      <c r="AD177">
        <f t="shared" si="20"/>
        <v>0</v>
      </c>
    </row>
    <row r="178" spans="1:30" x14ac:dyDescent="0.6">
      <c r="A178">
        <v>2018</v>
      </c>
      <c r="B178">
        <v>6</v>
      </c>
      <c r="C178">
        <v>26</v>
      </c>
      <c r="D178">
        <f t="shared" si="18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6420.5999999999995</v>
      </c>
      <c r="M178" s="13">
        <f t="shared" si="16"/>
        <v>1091.502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6381.45</v>
      </c>
      <c r="O178" s="13">
        <f t="shared" si="17"/>
        <v>1084.8465000000001</v>
      </c>
      <c r="P178">
        <v>42804</v>
      </c>
      <c r="Q178">
        <v>42543</v>
      </c>
      <c r="R178">
        <v>0.90198165942275688</v>
      </c>
      <c r="S178">
        <v>9.8018340577243179E-2</v>
      </c>
      <c r="T178">
        <v>0.57391323668600713</v>
      </c>
      <c r="U178">
        <v>0.42608676331399292</v>
      </c>
      <c r="V178">
        <v>0.36953684764880212</v>
      </c>
      <c r="W178">
        <v>1421</v>
      </c>
      <c r="X178">
        <f t="shared" si="19"/>
        <v>315</v>
      </c>
      <c r="Y178">
        <v>1999</v>
      </c>
      <c r="Z178">
        <v>1267.7962588952739</v>
      </c>
      <c r="AA178">
        <v>1421</v>
      </c>
      <c r="AB178" s="9">
        <v>28.2</v>
      </c>
      <c r="AC178">
        <v>0</v>
      </c>
      <c r="AD178">
        <f t="shared" si="20"/>
        <v>0</v>
      </c>
    </row>
    <row r="179" spans="1:30" x14ac:dyDescent="0.6">
      <c r="A179">
        <v>2018</v>
      </c>
      <c r="B179">
        <v>6</v>
      </c>
      <c r="C179">
        <v>27</v>
      </c>
      <c r="D179">
        <f t="shared" si="18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6042.9</v>
      </c>
      <c r="M179" s="13">
        <f t="shared" si="16"/>
        <v>1027.2930000000001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6030</v>
      </c>
      <c r="O179" s="13">
        <f t="shared" si="17"/>
        <v>1025.1000000000001</v>
      </c>
      <c r="P179">
        <v>40286</v>
      </c>
      <c r="Q179">
        <v>40200</v>
      </c>
      <c r="R179">
        <v>0.89790033960292581</v>
      </c>
      <c r="S179">
        <v>0.1020996603970742</v>
      </c>
      <c r="T179">
        <v>0.5430743853284421</v>
      </c>
      <c r="U179">
        <v>0.4569256146715579</v>
      </c>
      <c r="V179">
        <v>0.40486415817298171</v>
      </c>
      <c r="W179">
        <v>1506</v>
      </c>
      <c r="X179">
        <f t="shared" si="19"/>
        <v>85</v>
      </c>
      <c r="Y179">
        <v>1999</v>
      </c>
      <c r="Z179">
        <v>1260.595693741267</v>
      </c>
      <c r="AA179">
        <v>1506</v>
      </c>
      <c r="AB179" s="9">
        <v>26.3</v>
      </c>
      <c r="AC179">
        <v>17.3</v>
      </c>
      <c r="AD179">
        <f t="shared" si="20"/>
        <v>454.99</v>
      </c>
    </row>
    <row r="180" spans="1:30" x14ac:dyDescent="0.6">
      <c r="A180">
        <v>2018</v>
      </c>
      <c r="B180">
        <v>6</v>
      </c>
      <c r="C180">
        <v>28</v>
      </c>
      <c r="D180">
        <f t="shared" si="18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5925.5999999999995</v>
      </c>
      <c r="M180" s="13">
        <f t="shared" si="16"/>
        <v>1007.352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6317.7</v>
      </c>
      <c r="O180" s="13">
        <f t="shared" si="17"/>
        <v>1074.009</v>
      </c>
      <c r="P180">
        <v>39504</v>
      </c>
      <c r="Q180">
        <v>42118</v>
      </c>
      <c r="R180">
        <v>0.87569625154024489</v>
      </c>
      <c r="S180">
        <v>0.1243037484597551</v>
      </c>
      <c r="T180">
        <v>0.55087583218701131</v>
      </c>
      <c r="U180">
        <v>0.44912416781298869</v>
      </c>
      <c r="V180">
        <v>0.5148265462239322</v>
      </c>
      <c r="W180">
        <v>1417</v>
      </c>
      <c r="X180">
        <f t="shared" si="19"/>
        <v>-89</v>
      </c>
      <c r="Y180">
        <v>1999</v>
      </c>
      <c r="Z180">
        <v>1326.9140316036171</v>
      </c>
      <c r="AA180">
        <v>1417</v>
      </c>
      <c r="AB180" s="9">
        <v>25.7</v>
      </c>
      <c r="AC180">
        <v>44</v>
      </c>
      <c r="AD180">
        <f t="shared" si="20"/>
        <v>1130.8</v>
      </c>
    </row>
    <row r="181" spans="1:30" x14ac:dyDescent="0.6">
      <c r="A181">
        <v>2018</v>
      </c>
      <c r="B181">
        <v>6</v>
      </c>
      <c r="C181">
        <v>29</v>
      </c>
      <c r="D181">
        <f t="shared" si="18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3662.1000000000004</v>
      </c>
      <c r="M181" s="13">
        <f t="shared" si="16"/>
        <v>622.55700000000013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4197.9000000000005</v>
      </c>
      <c r="O181" s="13">
        <f t="shared" si="17"/>
        <v>713.64300000000014</v>
      </c>
      <c r="P181">
        <v>36621</v>
      </c>
      <c r="Q181">
        <v>41979</v>
      </c>
      <c r="R181">
        <v>0.92641238426342798</v>
      </c>
      <c r="S181">
        <v>7.358761573657209E-2</v>
      </c>
      <c r="T181">
        <v>0.5281768171522887</v>
      </c>
      <c r="U181">
        <v>0.4718231828477113</v>
      </c>
      <c r="V181">
        <v>0.16066132912739681</v>
      </c>
      <c r="W181">
        <v>1254</v>
      </c>
      <c r="X181">
        <f t="shared" si="19"/>
        <v>-163</v>
      </c>
      <c r="Y181">
        <v>1999</v>
      </c>
      <c r="Z181">
        <v>1302.066436158766</v>
      </c>
      <c r="AA181">
        <v>1254</v>
      </c>
      <c r="AB181" s="9">
        <v>25.2</v>
      </c>
      <c r="AC181">
        <v>10.4</v>
      </c>
      <c r="AD181">
        <f t="shared" si="20"/>
        <v>262.08</v>
      </c>
    </row>
    <row r="182" spans="1:30" x14ac:dyDescent="0.6">
      <c r="A182">
        <v>2018</v>
      </c>
      <c r="B182">
        <v>6</v>
      </c>
      <c r="C182">
        <v>30</v>
      </c>
      <c r="D182">
        <f t="shared" si="18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3478</v>
      </c>
      <c r="M182" s="13">
        <f t="shared" si="16"/>
        <v>591.26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4307.7</v>
      </c>
      <c r="O182" s="13">
        <f t="shared" si="17"/>
        <v>732.30899999999997</v>
      </c>
      <c r="P182">
        <v>34780</v>
      </c>
      <c r="Q182">
        <v>43077</v>
      </c>
      <c r="R182">
        <v>0.84687238438836898</v>
      </c>
      <c r="S182">
        <v>0.15312761561163099</v>
      </c>
      <c r="T182">
        <v>0.50051090431628342</v>
      </c>
      <c r="U182">
        <v>0.49948909568371658</v>
      </c>
      <c r="V182">
        <v>0.19724157684206359</v>
      </c>
      <c r="W182">
        <v>1586</v>
      </c>
      <c r="X182">
        <f t="shared" si="19"/>
        <v>332</v>
      </c>
      <c r="Y182">
        <v>1999</v>
      </c>
      <c r="Z182">
        <v>1372.7972019130971</v>
      </c>
      <c r="AA182">
        <v>1586</v>
      </c>
      <c r="AB182" s="9">
        <v>24</v>
      </c>
      <c r="AC182">
        <v>47.8</v>
      </c>
      <c r="AD182">
        <f t="shared" si="20"/>
        <v>1147.1999999999998</v>
      </c>
    </row>
    <row r="183" spans="1:30" x14ac:dyDescent="0.6">
      <c r="A183">
        <v>2018</v>
      </c>
      <c r="B183">
        <v>7</v>
      </c>
      <c r="C183">
        <v>1</v>
      </c>
      <c r="D183">
        <f t="shared" si="18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3330.9</v>
      </c>
      <c r="M183" s="13">
        <f t="shared" si="16"/>
        <v>566.25300000000004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4232.7</v>
      </c>
      <c r="O183" s="13">
        <f t="shared" si="17"/>
        <v>719.55899999999997</v>
      </c>
      <c r="P183">
        <v>33309</v>
      </c>
      <c r="Q183">
        <v>42327</v>
      </c>
      <c r="R183">
        <v>0.85910504823512746</v>
      </c>
      <c r="S183">
        <v>0.1408949517648726</v>
      </c>
      <c r="T183">
        <v>0.50101171783501275</v>
      </c>
      <c r="U183">
        <v>0.49898828216498708</v>
      </c>
      <c r="V183">
        <v>0.25751664662423351</v>
      </c>
      <c r="W183">
        <v>1380</v>
      </c>
      <c r="X183">
        <f t="shared" si="19"/>
        <v>-206</v>
      </c>
      <c r="Y183">
        <v>1999</v>
      </c>
      <c r="Z183">
        <v>1399.4085170898011</v>
      </c>
      <c r="AA183">
        <v>1380</v>
      </c>
      <c r="AB183" s="9">
        <v>27.3</v>
      </c>
      <c r="AC183">
        <v>7.5</v>
      </c>
      <c r="AD183">
        <f t="shared" si="20"/>
        <v>204.75</v>
      </c>
    </row>
    <row r="184" spans="1:30" x14ac:dyDescent="0.6">
      <c r="A184">
        <v>2018</v>
      </c>
      <c r="B184">
        <v>7</v>
      </c>
      <c r="C184">
        <v>2</v>
      </c>
      <c r="D184">
        <f t="shared" si="18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4575.5999999999995</v>
      </c>
      <c r="M184" s="13">
        <f t="shared" si="16"/>
        <v>777.85199999999998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4348.5</v>
      </c>
      <c r="O184" s="13">
        <f t="shared" si="17"/>
        <v>739.245</v>
      </c>
      <c r="P184">
        <v>30504</v>
      </c>
      <c r="Q184">
        <v>28990</v>
      </c>
      <c r="R184">
        <v>0.84661775287841279</v>
      </c>
      <c r="S184">
        <v>0.1533822471215871</v>
      </c>
      <c r="T184">
        <v>0.55158526930686635</v>
      </c>
      <c r="U184">
        <v>0.4484147306931337</v>
      </c>
      <c r="V184">
        <v>0.14709636969352291</v>
      </c>
      <c r="W184">
        <v>855</v>
      </c>
      <c r="X184">
        <f t="shared" si="19"/>
        <v>-525</v>
      </c>
      <c r="Y184">
        <v>1999</v>
      </c>
      <c r="Z184">
        <v>1133.749117169471</v>
      </c>
      <c r="AA184">
        <v>855</v>
      </c>
      <c r="AB184" s="9">
        <v>27.3</v>
      </c>
      <c r="AC184">
        <v>0</v>
      </c>
      <c r="AD184">
        <f t="shared" si="20"/>
        <v>0</v>
      </c>
    </row>
    <row r="185" spans="1:30" x14ac:dyDescent="0.6">
      <c r="A185">
        <v>2018</v>
      </c>
      <c r="B185">
        <v>7</v>
      </c>
      <c r="C185">
        <v>3</v>
      </c>
      <c r="D185">
        <f t="shared" si="18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4370.55</v>
      </c>
      <c r="M185" s="13">
        <f t="shared" si="16"/>
        <v>742.99350000000004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3613.65</v>
      </c>
      <c r="O185" s="13">
        <f t="shared" si="17"/>
        <v>614.32050000000004</v>
      </c>
      <c r="P185">
        <v>29137</v>
      </c>
      <c r="Q185">
        <v>24091</v>
      </c>
      <c r="R185">
        <v>0.86759478407551427</v>
      </c>
      <c r="S185">
        <v>0.1324052159244857</v>
      </c>
      <c r="T185">
        <v>0.54461898283145749</v>
      </c>
      <c r="U185">
        <v>0.45538101716854251</v>
      </c>
      <c r="V185">
        <v>8.0013211377308741E-2</v>
      </c>
      <c r="W185">
        <v>1004</v>
      </c>
      <c r="X185">
        <f t="shared" si="19"/>
        <v>149</v>
      </c>
      <c r="Y185">
        <v>1999</v>
      </c>
      <c r="Z185">
        <v>1152.881898880164</v>
      </c>
      <c r="AA185">
        <v>1004</v>
      </c>
      <c r="AB185" s="9">
        <v>24.1</v>
      </c>
      <c r="AC185">
        <v>1.6</v>
      </c>
      <c r="AD185">
        <f t="shared" si="20"/>
        <v>38.56</v>
      </c>
    </row>
    <row r="186" spans="1:30" x14ac:dyDescent="0.6">
      <c r="A186">
        <v>2018</v>
      </c>
      <c r="B186">
        <v>7</v>
      </c>
      <c r="C186">
        <v>4</v>
      </c>
      <c r="D186">
        <f t="shared" si="18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5796.3</v>
      </c>
      <c r="M186" s="13">
        <f t="shared" si="16"/>
        <v>985.37100000000009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4951.95</v>
      </c>
      <c r="O186" s="13">
        <f t="shared" si="17"/>
        <v>841.83150000000001</v>
      </c>
      <c r="P186">
        <v>38642</v>
      </c>
      <c r="Q186">
        <v>33013</v>
      </c>
      <c r="R186">
        <v>0.88909998268394852</v>
      </c>
      <c r="S186">
        <v>0.11090001731605149</v>
      </c>
      <c r="T186">
        <v>0.53095333314107729</v>
      </c>
      <c r="U186">
        <v>0.46904666685892271</v>
      </c>
      <c r="V186">
        <v>3.5456480285702287E-2</v>
      </c>
      <c r="W186">
        <v>1230</v>
      </c>
      <c r="X186">
        <f t="shared" si="19"/>
        <v>226</v>
      </c>
      <c r="Y186">
        <v>1999</v>
      </c>
      <c r="Z186">
        <v>1248.4099358491801</v>
      </c>
      <c r="AA186">
        <v>1230</v>
      </c>
      <c r="AB186" s="9">
        <v>26</v>
      </c>
      <c r="AC186">
        <v>0</v>
      </c>
      <c r="AD186">
        <f t="shared" si="20"/>
        <v>0</v>
      </c>
    </row>
    <row r="187" spans="1:30" x14ac:dyDescent="0.6">
      <c r="A187">
        <v>2018</v>
      </c>
      <c r="B187">
        <v>7</v>
      </c>
      <c r="C187">
        <v>5</v>
      </c>
      <c r="D187">
        <f t="shared" si="18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6232.05</v>
      </c>
      <c r="M187" s="13">
        <f t="shared" si="16"/>
        <v>1059.4485000000002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5395.95</v>
      </c>
      <c r="O187" s="13">
        <f t="shared" si="17"/>
        <v>917.31150000000002</v>
      </c>
      <c r="P187">
        <v>41547</v>
      </c>
      <c r="Q187">
        <v>35973</v>
      </c>
      <c r="R187">
        <v>0.85069545042075279</v>
      </c>
      <c r="S187">
        <v>0.14930454957924719</v>
      </c>
      <c r="T187">
        <v>0.50475906223042932</v>
      </c>
      <c r="U187">
        <v>0.49524093776957062</v>
      </c>
      <c r="V187">
        <v>8.1282298167708239E-2</v>
      </c>
      <c r="W187">
        <v>1297</v>
      </c>
      <c r="X187">
        <f t="shared" si="19"/>
        <v>67</v>
      </c>
      <c r="Y187">
        <v>1999</v>
      </c>
      <c r="Z187">
        <v>1326.235171787336</v>
      </c>
      <c r="AA187">
        <v>1297</v>
      </c>
      <c r="AB187" s="9">
        <v>24.8</v>
      </c>
      <c r="AC187">
        <v>0</v>
      </c>
      <c r="AD187">
        <f t="shared" si="20"/>
        <v>0</v>
      </c>
    </row>
    <row r="188" spans="1:30" x14ac:dyDescent="0.6">
      <c r="A188">
        <v>2018</v>
      </c>
      <c r="B188">
        <v>7</v>
      </c>
      <c r="C188">
        <v>6</v>
      </c>
      <c r="D188">
        <f t="shared" si="18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4068.5</v>
      </c>
      <c r="M188" s="13">
        <f t="shared" si="16"/>
        <v>691.6450000000001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3793.3</v>
      </c>
      <c r="O188" s="13">
        <f t="shared" si="17"/>
        <v>644.8610000000001</v>
      </c>
      <c r="P188">
        <v>40685</v>
      </c>
      <c r="Q188">
        <v>37933</v>
      </c>
      <c r="R188">
        <v>0.88185941870652818</v>
      </c>
      <c r="S188">
        <v>0.1181405812934718</v>
      </c>
      <c r="T188">
        <v>0.55680221385159967</v>
      </c>
      <c r="U188">
        <v>0.44319778614840027</v>
      </c>
      <c r="V188">
        <v>0.31509442920517411</v>
      </c>
      <c r="W188">
        <v>1269</v>
      </c>
      <c r="X188">
        <f t="shared" si="19"/>
        <v>-28</v>
      </c>
      <c r="Y188">
        <v>1999</v>
      </c>
      <c r="Z188">
        <v>1416.62816252262</v>
      </c>
      <c r="AA188">
        <v>1269</v>
      </c>
      <c r="AB188" s="9">
        <v>22.7</v>
      </c>
      <c r="AC188">
        <v>38.1</v>
      </c>
      <c r="AD188">
        <f t="shared" si="20"/>
        <v>864.87</v>
      </c>
    </row>
    <row r="189" spans="1:30" x14ac:dyDescent="0.6">
      <c r="A189">
        <v>2018</v>
      </c>
      <c r="B189">
        <v>7</v>
      </c>
      <c r="C189">
        <v>7</v>
      </c>
      <c r="D189">
        <f t="shared" si="18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4161.7</v>
      </c>
      <c r="M189" s="13">
        <f t="shared" si="16"/>
        <v>707.48900000000003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3892.8</v>
      </c>
      <c r="O189" s="13">
        <f t="shared" si="17"/>
        <v>661.77600000000007</v>
      </c>
      <c r="P189">
        <v>41617</v>
      </c>
      <c r="Q189">
        <v>38928</v>
      </c>
      <c r="R189">
        <v>0.89320102164287873</v>
      </c>
      <c r="S189">
        <v>0.10679897835712129</v>
      </c>
      <c r="T189">
        <v>0.54312121336507624</v>
      </c>
      <c r="U189">
        <v>0.45687878663492382</v>
      </c>
      <c r="V189">
        <v>0.1913130744258468</v>
      </c>
      <c r="W189">
        <v>1594</v>
      </c>
      <c r="X189">
        <f t="shared" si="19"/>
        <v>325</v>
      </c>
      <c r="Y189">
        <v>1999</v>
      </c>
      <c r="Z189">
        <v>1446.270914857713</v>
      </c>
      <c r="AA189">
        <v>1594</v>
      </c>
      <c r="AB189" s="9">
        <v>21.3</v>
      </c>
      <c r="AC189">
        <v>0</v>
      </c>
      <c r="AD189">
        <f t="shared" si="20"/>
        <v>0</v>
      </c>
    </row>
    <row r="190" spans="1:30" x14ac:dyDescent="0.6">
      <c r="A190">
        <v>2018</v>
      </c>
      <c r="B190">
        <v>7</v>
      </c>
      <c r="C190">
        <v>8</v>
      </c>
      <c r="D190">
        <f t="shared" si="18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4187.6000000000004</v>
      </c>
      <c r="M190" s="13">
        <f t="shared" si="16"/>
        <v>711.89200000000017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4342</v>
      </c>
      <c r="O190" s="13">
        <f t="shared" si="17"/>
        <v>738.1400000000001</v>
      </c>
      <c r="P190">
        <v>41876</v>
      </c>
      <c r="Q190">
        <v>43420</v>
      </c>
      <c r="R190">
        <v>0.80975333018805817</v>
      </c>
      <c r="S190">
        <v>0.19024666981194191</v>
      </c>
      <c r="T190">
        <v>0.470035529754533</v>
      </c>
      <c r="U190">
        <v>0.529964470245467</v>
      </c>
      <c r="V190">
        <v>9.1213174067919789E-2</v>
      </c>
      <c r="W190">
        <v>1464</v>
      </c>
      <c r="X190">
        <f t="shared" si="19"/>
        <v>-130</v>
      </c>
      <c r="Y190">
        <v>1999</v>
      </c>
      <c r="Z190">
        <v>1483.713284400355</v>
      </c>
      <c r="AA190">
        <v>1464</v>
      </c>
      <c r="AB190" s="9">
        <v>20.9</v>
      </c>
      <c r="AC190">
        <v>1.3</v>
      </c>
      <c r="AD190">
        <f t="shared" si="20"/>
        <v>27.169999999999998</v>
      </c>
    </row>
    <row r="191" spans="1:30" x14ac:dyDescent="0.6">
      <c r="A191">
        <v>2018</v>
      </c>
      <c r="B191">
        <v>7</v>
      </c>
      <c r="C191">
        <v>9</v>
      </c>
      <c r="D191">
        <f t="shared" si="18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6387.3</v>
      </c>
      <c r="M191" s="13">
        <f t="shared" si="16"/>
        <v>1085.8410000000001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6249.9</v>
      </c>
      <c r="O191" s="13">
        <f t="shared" si="17"/>
        <v>1062.4829999999999</v>
      </c>
      <c r="P191">
        <v>42582</v>
      </c>
      <c r="Q191">
        <v>41666</v>
      </c>
      <c r="R191">
        <v>0.85264212162017516</v>
      </c>
      <c r="S191">
        <v>0.14735787837982489</v>
      </c>
      <c r="T191">
        <v>0.50117474921496752</v>
      </c>
      <c r="U191">
        <v>0.49882525078503248</v>
      </c>
      <c r="V191">
        <v>0.10764654681611251</v>
      </c>
      <c r="W191">
        <v>1095</v>
      </c>
      <c r="X191">
        <f t="shared" si="19"/>
        <v>-369</v>
      </c>
      <c r="Y191">
        <v>1999</v>
      </c>
      <c r="Z191">
        <v>1170.431784999053</v>
      </c>
      <c r="AA191">
        <v>1095</v>
      </c>
      <c r="AB191" s="9">
        <v>24.6</v>
      </c>
      <c r="AC191">
        <v>0.1</v>
      </c>
      <c r="AD191">
        <f t="shared" si="20"/>
        <v>2.4600000000000004</v>
      </c>
    </row>
    <row r="192" spans="1:30" x14ac:dyDescent="0.6">
      <c r="A192">
        <v>2018</v>
      </c>
      <c r="B192">
        <v>7</v>
      </c>
      <c r="C192">
        <v>10</v>
      </c>
      <c r="D192">
        <f t="shared" si="18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6090.9</v>
      </c>
      <c r="M192" s="13">
        <f t="shared" si="16"/>
        <v>1035.453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5818.95</v>
      </c>
      <c r="O192" s="13">
        <f t="shared" si="17"/>
        <v>989.22149999999999</v>
      </c>
      <c r="P192">
        <v>40606</v>
      </c>
      <c r="Q192">
        <v>38793</v>
      </c>
      <c r="R192">
        <v>0.8601423268518652</v>
      </c>
      <c r="S192">
        <v>0.1398576731481348</v>
      </c>
      <c r="T192">
        <v>0.50028405333830472</v>
      </c>
      <c r="U192">
        <v>0.49971594666169522</v>
      </c>
      <c r="V192">
        <v>0.1072476939956329</v>
      </c>
      <c r="W192">
        <v>1305</v>
      </c>
      <c r="X192">
        <f t="shared" si="19"/>
        <v>210</v>
      </c>
      <c r="Y192">
        <v>1999</v>
      </c>
      <c r="Z192">
        <v>1196.9610519908781</v>
      </c>
      <c r="AA192">
        <v>1305</v>
      </c>
      <c r="AB192" s="9">
        <v>28.3</v>
      </c>
      <c r="AC192">
        <v>0</v>
      </c>
      <c r="AD192">
        <f t="shared" si="20"/>
        <v>0</v>
      </c>
    </row>
    <row r="193" spans="1:30" x14ac:dyDescent="0.6">
      <c r="A193">
        <v>2018</v>
      </c>
      <c r="B193">
        <v>7</v>
      </c>
      <c r="C193">
        <v>11</v>
      </c>
      <c r="D193">
        <f t="shared" si="18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6505.2</v>
      </c>
      <c r="M193" s="13">
        <f t="shared" si="16"/>
        <v>1105.884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5768.8499999999995</v>
      </c>
      <c r="O193" s="13">
        <f t="shared" si="17"/>
        <v>980.70449999999994</v>
      </c>
      <c r="P193">
        <v>43368</v>
      </c>
      <c r="Q193">
        <v>38459</v>
      </c>
      <c r="R193">
        <v>0.85202639168154137</v>
      </c>
      <c r="S193">
        <v>0.1479736083184586</v>
      </c>
      <c r="T193">
        <v>0.55785836420258195</v>
      </c>
      <c r="U193">
        <v>0.442141635797418</v>
      </c>
      <c r="V193">
        <v>0.24177586589759789</v>
      </c>
      <c r="W193">
        <v>1432</v>
      </c>
      <c r="X193">
        <f t="shared" si="19"/>
        <v>127</v>
      </c>
      <c r="Y193">
        <v>1999</v>
      </c>
      <c r="Z193">
        <v>1345.250201379811</v>
      </c>
      <c r="AA193">
        <v>1432</v>
      </c>
      <c r="AB193" s="9">
        <v>30</v>
      </c>
      <c r="AC193">
        <v>0</v>
      </c>
      <c r="AD193">
        <f t="shared" si="20"/>
        <v>0</v>
      </c>
    </row>
    <row r="194" spans="1:30" x14ac:dyDescent="0.6">
      <c r="A194">
        <v>2018</v>
      </c>
      <c r="B194">
        <v>7</v>
      </c>
      <c r="C194">
        <v>12</v>
      </c>
      <c r="D194">
        <f t="shared" si="18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6574.3499999999995</v>
      </c>
      <c r="M194" s="13">
        <f t="shared" ref="M194:M257" si="23">L194*0.17</f>
        <v>1117.6395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6261.45</v>
      </c>
      <c r="O194" s="13">
        <f t="shared" ref="O194:O257" si="24">N194*0.17</f>
        <v>1064.4465</v>
      </c>
      <c r="P194">
        <v>43829</v>
      </c>
      <c r="Q194">
        <v>41743</v>
      </c>
      <c r="R194">
        <v>0.83352434855377944</v>
      </c>
      <c r="S194">
        <v>0.16647565144622059</v>
      </c>
      <c r="T194">
        <v>0.51048799185352056</v>
      </c>
      <c r="U194">
        <v>0.48951200814647938</v>
      </c>
      <c r="V194">
        <v>0.1040029584902428</v>
      </c>
      <c r="W194">
        <v>1250</v>
      </c>
      <c r="X194">
        <f t="shared" si="19"/>
        <v>-182</v>
      </c>
      <c r="Y194">
        <v>1999</v>
      </c>
      <c r="Z194">
        <v>1362.7924326885079</v>
      </c>
      <c r="AA194">
        <v>1250</v>
      </c>
      <c r="AB194" s="9">
        <v>28</v>
      </c>
      <c r="AC194">
        <v>0</v>
      </c>
      <c r="AD194">
        <f t="shared" si="20"/>
        <v>0</v>
      </c>
    </row>
    <row r="195" spans="1:30" x14ac:dyDescent="0.6">
      <c r="A195">
        <v>2018</v>
      </c>
      <c r="B195">
        <v>7</v>
      </c>
      <c r="C195">
        <v>13</v>
      </c>
      <c r="D195">
        <f t="shared" ref="D195:D258" si="25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4203.8</v>
      </c>
      <c r="M195" s="13">
        <f t="shared" si="23"/>
        <v>714.64600000000007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4377.7</v>
      </c>
      <c r="O195" s="13">
        <f t="shared" si="24"/>
        <v>744.20900000000006</v>
      </c>
      <c r="P195">
        <v>42038</v>
      </c>
      <c r="Q195">
        <v>43777</v>
      </c>
      <c r="R195">
        <v>0.89197138891879091</v>
      </c>
      <c r="S195">
        <v>0.1080286110812089</v>
      </c>
      <c r="T195">
        <v>0.51932212476616213</v>
      </c>
      <c r="U195">
        <v>0.4788260233819861</v>
      </c>
      <c r="V195">
        <v>0.14826089440141821</v>
      </c>
      <c r="W195">
        <v>1220</v>
      </c>
      <c r="X195">
        <f t="shared" ref="X195:X258" si="26">W195-W194</f>
        <v>-30</v>
      </c>
      <c r="Y195">
        <v>1999</v>
      </c>
      <c r="Z195">
        <v>1365.2829426699491</v>
      </c>
      <c r="AA195">
        <v>1220</v>
      </c>
      <c r="AB195" s="9">
        <v>26.7</v>
      </c>
      <c r="AC195">
        <v>0</v>
      </c>
      <c r="AD195">
        <f t="shared" ref="AD195:AD258" si="27">AB195*AC195</f>
        <v>0</v>
      </c>
    </row>
    <row r="196" spans="1:30" x14ac:dyDescent="0.6">
      <c r="A196">
        <v>2018</v>
      </c>
      <c r="B196">
        <v>7</v>
      </c>
      <c r="C196">
        <v>14</v>
      </c>
      <c r="D196">
        <f t="shared" si="25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4411.9000000000005</v>
      </c>
      <c r="M196" s="13">
        <f t="shared" si="23"/>
        <v>750.02300000000014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4295.9000000000005</v>
      </c>
      <c r="O196" s="13">
        <f t="shared" si="24"/>
        <v>730.30300000000011</v>
      </c>
      <c r="P196">
        <v>44119</v>
      </c>
      <c r="Q196">
        <v>42959</v>
      </c>
      <c r="R196">
        <v>0.8599586632548093</v>
      </c>
      <c r="S196">
        <v>0.1400413367451907</v>
      </c>
      <c r="T196">
        <v>0.51889775220150469</v>
      </c>
      <c r="U196">
        <v>0.48110224779849531</v>
      </c>
      <c r="V196">
        <v>5.2698798084193622E-2</v>
      </c>
      <c r="W196">
        <v>1655</v>
      </c>
      <c r="X196">
        <f t="shared" si="26"/>
        <v>435</v>
      </c>
      <c r="Y196">
        <v>1999</v>
      </c>
      <c r="Z196">
        <v>1460.3547017301421</v>
      </c>
      <c r="AA196">
        <v>1655</v>
      </c>
      <c r="AB196" s="9">
        <v>26.9</v>
      </c>
      <c r="AC196">
        <v>0</v>
      </c>
      <c r="AD196">
        <f t="shared" si="27"/>
        <v>0</v>
      </c>
    </row>
    <row r="197" spans="1:30" x14ac:dyDescent="0.6">
      <c r="A197">
        <v>2018</v>
      </c>
      <c r="B197">
        <v>7</v>
      </c>
      <c r="C197">
        <v>15</v>
      </c>
      <c r="D197">
        <f t="shared" si="25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4425.6000000000004</v>
      </c>
      <c r="M197" s="13">
        <f t="shared" si="23"/>
        <v>752.35200000000009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4572.7</v>
      </c>
      <c r="O197" s="13">
        <f t="shared" si="24"/>
        <v>777.35900000000004</v>
      </c>
      <c r="P197">
        <v>44256</v>
      </c>
      <c r="Q197">
        <v>45727</v>
      </c>
      <c r="R197">
        <v>0.80439958496410113</v>
      </c>
      <c r="S197">
        <v>0.19560041503589889</v>
      </c>
      <c r="T197">
        <v>0.49148987319403281</v>
      </c>
      <c r="U197">
        <v>0.50851012680596719</v>
      </c>
      <c r="V197">
        <v>7.2906567709199288E-2</v>
      </c>
      <c r="W197">
        <v>1480</v>
      </c>
      <c r="X197">
        <f t="shared" si="26"/>
        <v>-175</v>
      </c>
      <c r="Y197">
        <v>1999</v>
      </c>
      <c r="Z197">
        <v>1526.9266009753319</v>
      </c>
      <c r="AA197">
        <v>1480</v>
      </c>
      <c r="AB197" s="9">
        <v>27</v>
      </c>
      <c r="AC197">
        <v>0</v>
      </c>
      <c r="AD197">
        <f t="shared" si="27"/>
        <v>0</v>
      </c>
    </row>
    <row r="198" spans="1:30" x14ac:dyDescent="0.6">
      <c r="A198">
        <v>2018</v>
      </c>
      <c r="B198">
        <v>7</v>
      </c>
      <c r="C198">
        <v>16</v>
      </c>
      <c r="D198">
        <f t="shared" si="25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6625.95</v>
      </c>
      <c r="M198" s="13">
        <f t="shared" si="23"/>
        <v>1126.4115000000002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6503.25</v>
      </c>
      <c r="O198" s="13">
        <f t="shared" si="24"/>
        <v>1105.5525</v>
      </c>
      <c r="P198">
        <v>44173</v>
      </c>
      <c r="Q198">
        <v>43355</v>
      </c>
      <c r="R198">
        <v>0.90607971671649379</v>
      </c>
      <c r="S198">
        <v>9.3920283283506073E-2</v>
      </c>
      <c r="T198">
        <v>0.57634867790194533</v>
      </c>
      <c r="U198">
        <v>0.42365132209805462</v>
      </c>
      <c r="V198">
        <v>0.1480242911340782</v>
      </c>
      <c r="W198">
        <v>1109</v>
      </c>
      <c r="X198">
        <f t="shared" si="26"/>
        <v>-371</v>
      </c>
      <c r="Y198">
        <v>1999</v>
      </c>
      <c r="Z198">
        <v>1226.6644776430539</v>
      </c>
      <c r="AA198">
        <v>1109</v>
      </c>
      <c r="AB198" s="9">
        <v>27</v>
      </c>
      <c r="AC198">
        <v>0</v>
      </c>
      <c r="AD198">
        <f t="shared" si="27"/>
        <v>0</v>
      </c>
    </row>
    <row r="199" spans="1:30" x14ac:dyDescent="0.6">
      <c r="A199">
        <v>2018</v>
      </c>
      <c r="B199">
        <v>7</v>
      </c>
      <c r="C199">
        <v>17</v>
      </c>
      <c r="D199">
        <f t="shared" si="25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6070.2</v>
      </c>
      <c r="M199" s="13">
        <f t="shared" si="23"/>
        <v>1031.934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6245.8499999999995</v>
      </c>
      <c r="O199" s="13">
        <f t="shared" si="24"/>
        <v>1061.7945</v>
      </c>
      <c r="P199">
        <v>40468</v>
      </c>
      <c r="Q199">
        <v>41639</v>
      </c>
      <c r="R199">
        <v>0.87571228034257431</v>
      </c>
      <c r="S199">
        <v>0.1242877196574257</v>
      </c>
      <c r="T199">
        <v>0.52938912732970644</v>
      </c>
      <c r="U199">
        <v>0.47061087267029361</v>
      </c>
      <c r="V199">
        <v>0.16144061028867679</v>
      </c>
      <c r="W199">
        <v>1275</v>
      </c>
      <c r="X199">
        <f t="shared" si="26"/>
        <v>166</v>
      </c>
      <c r="Y199">
        <v>1999</v>
      </c>
      <c r="Z199">
        <v>1218.3335190313451</v>
      </c>
      <c r="AA199">
        <v>1275</v>
      </c>
      <c r="AB199" s="9">
        <v>27.3</v>
      </c>
      <c r="AC199">
        <v>0</v>
      </c>
      <c r="AD199">
        <f t="shared" si="27"/>
        <v>0</v>
      </c>
    </row>
    <row r="200" spans="1:30" x14ac:dyDescent="0.6">
      <c r="A200">
        <v>2018</v>
      </c>
      <c r="B200">
        <v>7</v>
      </c>
      <c r="C200">
        <v>18</v>
      </c>
      <c r="D200">
        <f t="shared" si="25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6103.8</v>
      </c>
      <c r="M200" s="13">
        <f t="shared" si="23"/>
        <v>1037.6460000000002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6336</v>
      </c>
      <c r="O200" s="13">
        <f t="shared" si="24"/>
        <v>1077.1200000000001</v>
      </c>
      <c r="P200">
        <v>40692</v>
      </c>
      <c r="Q200">
        <v>42240</v>
      </c>
      <c r="R200">
        <v>0.88781326376784164</v>
      </c>
      <c r="S200">
        <v>0.1121867362321584</v>
      </c>
      <c r="T200">
        <v>0.56427036566599142</v>
      </c>
      <c r="U200">
        <v>0.43572963433400858</v>
      </c>
      <c r="V200">
        <v>0.15043310166281759</v>
      </c>
      <c r="W200">
        <v>1430</v>
      </c>
      <c r="X200">
        <f t="shared" si="26"/>
        <v>155</v>
      </c>
      <c r="Y200">
        <v>1999</v>
      </c>
      <c r="Z200">
        <v>1303.9542661864059</v>
      </c>
      <c r="AA200">
        <v>1430</v>
      </c>
      <c r="AB200" s="9">
        <v>27.7</v>
      </c>
      <c r="AC200">
        <v>0</v>
      </c>
      <c r="AD200">
        <f t="shared" si="27"/>
        <v>0</v>
      </c>
    </row>
    <row r="201" spans="1:30" x14ac:dyDescent="0.6">
      <c r="A201">
        <v>2018</v>
      </c>
      <c r="B201">
        <v>7</v>
      </c>
      <c r="C201">
        <v>19</v>
      </c>
      <c r="D201">
        <f t="shared" si="25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6168</v>
      </c>
      <c r="M201" s="13">
        <f t="shared" si="23"/>
        <v>1048.5600000000002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6495.75</v>
      </c>
      <c r="O201" s="13">
        <f t="shared" si="24"/>
        <v>1104.2775000000001</v>
      </c>
      <c r="P201">
        <v>41120</v>
      </c>
      <c r="Q201">
        <v>43305</v>
      </c>
      <c r="R201">
        <v>0.83327623221196356</v>
      </c>
      <c r="S201">
        <v>0.16672376778803641</v>
      </c>
      <c r="T201">
        <v>0.50057125999704999</v>
      </c>
      <c r="U201">
        <v>0.49942874000295012</v>
      </c>
      <c r="V201">
        <v>8.7072971655514336E-2</v>
      </c>
      <c r="W201">
        <v>1238</v>
      </c>
      <c r="X201">
        <f t="shared" si="26"/>
        <v>-192</v>
      </c>
      <c r="Y201">
        <v>1999</v>
      </c>
      <c r="Z201">
        <v>1329.377296286337</v>
      </c>
      <c r="AA201">
        <v>1238</v>
      </c>
      <c r="AB201" s="9">
        <v>27.8</v>
      </c>
      <c r="AC201">
        <v>0</v>
      </c>
      <c r="AD201">
        <f t="shared" si="27"/>
        <v>0</v>
      </c>
    </row>
    <row r="202" spans="1:30" x14ac:dyDescent="0.6">
      <c r="A202">
        <v>2018</v>
      </c>
      <c r="B202">
        <v>7</v>
      </c>
      <c r="C202">
        <v>20</v>
      </c>
      <c r="D202">
        <f t="shared" si="25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3949.8</v>
      </c>
      <c r="M202" s="13">
        <f t="shared" si="23"/>
        <v>671.46600000000012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4021.4</v>
      </c>
      <c r="O202" s="13">
        <f t="shared" si="24"/>
        <v>683.63800000000003</v>
      </c>
      <c r="P202">
        <v>39498</v>
      </c>
      <c r="Q202">
        <v>40214</v>
      </c>
      <c r="R202">
        <v>0.89329857805160529</v>
      </c>
      <c r="S202">
        <v>0.1067014219483947</v>
      </c>
      <c r="T202">
        <v>0.52282756203118019</v>
      </c>
      <c r="U202">
        <v>0.47717243796881981</v>
      </c>
      <c r="V202">
        <v>6.9485307447350042E-2</v>
      </c>
      <c r="W202">
        <v>1139</v>
      </c>
      <c r="X202">
        <f t="shared" si="26"/>
        <v>-99</v>
      </c>
      <c r="Y202">
        <v>1999</v>
      </c>
      <c r="Z202">
        <v>1345.829345489547</v>
      </c>
      <c r="AA202">
        <v>1139</v>
      </c>
      <c r="AB202" s="9">
        <v>28.8</v>
      </c>
      <c r="AC202">
        <v>0</v>
      </c>
      <c r="AD202">
        <f t="shared" si="27"/>
        <v>0</v>
      </c>
    </row>
    <row r="203" spans="1:30" x14ac:dyDescent="0.6">
      <c r="A203">
        <v>2018</v>
      </c>
      <c r="B203">
        <v>7</v>
      </c>
      <c r="C203">
        <v>21</v>
      </c>
      <c r="D203">
        <f t="shared" si="25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4212.7</v>
      </c>
      <c r="M203" s="13">
        <f t="shared" si="23"/>
        <v>716.15899999999999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4019.6000000000004</v>
      </c>
      <c r="O203" s="13">
        <f t="shared" si="24"/>
        <v>683.33200000000011</v>
      </c>
      <c r="P203">
        <v>42127</v>
      </c>
      <c r="Q203">
        <v>40196</v>
      </c>
      <c r="R203">
        <v>0.88699235205320814</v>
      </c>
      <c r="S203">
        <v>0.1130076479467918</v>
      </c>
      <c r="T203">
        <v>0.53217332782554216</v>
      </c>
      <c r="U203">
        <v>0.46782667217445773</v>
      </c>
      <c r="V203">
        <v>0.13026535898386671</v>
      </c>
      <c r="W203">
        <v>1525</v>
      </c>
      <c r="X203">
        <f t="shared" si="26"/>
        <v>386</v>
      </c>
      <c r="Y203">
        <v>1999</v>
      </c>
      <c r="Z203">
        <v>1436.173662521285</v>
      </c>
      <c r="AA203">
        <v>1525</v>
      </c>
      <c r="AB203" s="9">
        <v>28.9</v>
      </c>
      <c r="AC203">
        <v>0</v>
      </c>
      <c r="AD203">
        <f t="shared" si="27"/>
        <v>0</v>
      </c>
    </row>
    <row r="204" spans="1:30" x14ac:dyDescent="0.6">
      <c r="A204">
        <v>2018</v>
      </c>
      <c r="B204">
        <v>7</v>
      </c>
      <c r="C204">
        <v>22</v>
      </c>
      <c r="D204">
        <f t="shared" si="25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4055.7000000000003</v>
      </c>
      <c r="M204" s="13">
        <f t="shared" si="23"/>
        <v>689.46900000000005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4300.6000000000004</v>
      </c>
      <c r="O204" s="13">
        <f t="shared" si="24"/>
        <v>731.10200000000009</v>
      </c>
      <c r="P204">
        <v>40557</v>
      </c>
      <c r="Q204">
        <v>43006</v>
      </c>
      <c r="R204">
        <v>0.82526511980216266</v>
      </c>
      <c r="S204">
        <v>0.17473488019783731</v>
      </c>
      <c r="T204">
        <v>0.54018544845171679</v>
      </c>
      <c r="U204">
        <v>0.45981455154828321</v>
      </c>
      <c r="V204">
        <v>7.9563076554060641E-2</v>
      </c>
      <c r="W204">
        <v>1404</v>
      </c>
      <c r="X204">
        <f t="shared" si="26"/>
        <v>-121</v>
      </c>
      <c r="Y204">
        <v>1999</v>
      </c>
      <c r="Z204">
        <v>1535.2014861986181</v>
      </c>
      <c r="AA204">
        <v>1404</v>
      </c>
      <c r="AB204" s="9">
        <v>29.2</v>
      </c>
      <c r="AC204">
        <v>0.1</v>
      </c>
      <c r="AD204">
        <f t="shared" si="27"/>
        <v>2.92</v>
      </c>
    </row>
    <row r="205" spans="1:30" x14ac:dyDescent="0.6">
      <c r="A205">
        <v>2018</v>
      </c>
      <c r="B205">
        <v>7</v>
      </c>
      <c r="C205">
        <v>23</v>
      </c>
      <c r="D205">
        <f t="shared" si="25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5610.45</v>
      </c>
      <c r="M205" s="13">
        <f t="shared" si="23"/>
        <v>953.77650000000006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5527.2</v>
      </c>
      <c r="O205" s="13">
        <f t="shared" si="24"/>
        <v>939.62400000000002</v>
      </c>
      <c r="P205">
        <v>37403</v>
      </c>
      <c r="Q205">
        <v>36848</v>
      </c>
      <c r="R205">
        <v>0.8930142951608796</v>
      </c>
      <c r="S205">
        <v>0.1069857048391204</v>
      </c>
      <c r="T205">
        <v>0.55748538677157944</v>
      </c>
      <c r="U205">
        <v>0.44073208203412467</v>
      </c>
      <c r="V205">
        <v>3.0866848205557879E-2</v>
      </c>
      <c r="W205">
        <v>1097</v>
      </c>
      <c r="X205">
        <f t="shared" si="26"/>
        <v>-307</v>
      </c>
      <c r="Y205">
        <v>1999</v>
      </c>
      <c r="Z205">
        <v>1157.3198696560059</v>
      </c>
      <c r="AA205">
        <v>1097</v>
      </c>
      <c r="AB205" s="9">
        <v>29.9</v>
      </c>
      <c r="AC205">
        <v>0</v>
      </c>
      <c r="AD205">
        <f t="shared" si="27"/>
        <v>0</v>
      </c>
    </row>
    <row r="206" spans="1:30" x14ac:dyDescent="0.6">
      <c r="A206">
        <v>2018</v>
      </c>
      <c r="B206">
        <v>7</v>
      </c>
      <c r="C206">
        <v>24</v>
      </c>
      <c r="D206">
        <f t="shared" si="25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5565.15</v>
      </c>
      <c r="M206" s="13">
        <f t="shared" si="23"/>
        <v>946.07550000000003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5544.5999999999995</v>
      </c>
      <c r="O206" s="13">
        <f t="shared" si="24"/>
        <v>942.58199999999999</v>
      </c>
      <c r="P206">
        <v>37101</v>
      </c>
      <c r="Q206">
        <v>36964</v>
      </c>
      <c r="R206">
        <v>0.85743600105429096</v>
      </c>
      <c r="S206">
        <v>0.14256399894570909</v>
      </c>
      <c r="T206">
        <v>0.51421414384231445</v>
      </c>
      <c r="U206">
        <v>0.4857858561576856</v>
      </c>
      <c r="V206">
        <v>4.6361010661822383E-2</v>
      </c>
      <c r="W206">
        <v>1197</v>
      </c>
      <c r="X206">
        <f t="shared" si="26"/>
        <v>100</v>
      </c>
      <c r="Y206">
        <v>1999</v>
      </c>
      <c r="Z206">
        <v>1186.1652176739281</v>
      </c>
      <c r="AA206">
        <v>1197</v>
      </c>
      <c r="AB206" s="9">
        <v>29.2</v>
      </c>
      <c r="AC206">
        <v>0</v>
      </c>
      <c r="AD206">
        <f t="shared" si="27"/>
        <v>0</v>
      </c>
    </row>
    <row r="207" spans="1:30" x14ac:dyDescent="0.6">
      <c r="A207">
        <v>2018</v>
      </c>
      <c r="B207">
        <v>7</v>
      </c>
      <c r="C207">
        <v>25</v>
      </c>
      <c r="D207">
        <f t="shared" si="25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6248.55</v>
      </c>
      <c r="M207" s="13">
        <f t="shared" si="23"/>
        <v>1062.2535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5602.5</v>
      </c>
      <c r="O207" s="13">
        <f t="shared" si="24"/>
        <v>952.42500000000007</v>
      </c>
      <c r="P207">
        <v>41657</v>
      </c>
      <c r="Q207">
        <v>37350</v>
      </c>
      <c r="R207">
        <v>0.90021957294773081</v>
      </c>
      <c r="S207">
        <v>9.9780427052269083E-2</v>
      </c>
      <c r="T207">
        <v>0.5201338459893925</v>
      </c>
      <c r="U207">
        <v>0.4798661540106075</v>
      </c>
      <c r="V207">
        <v>0.1184749746003127</v>
      </c>
      <c r="W207">
        <v>1283</v>
      </c>
      <c r="X207">
        <f t="shared" si="26"/>
        <v>86</v>
      </c>
      <c r="Y207">
        <v>1999</v>
      </c>
      <c r="Z207">
        <v>1248.6960232431791</v>
      </c>
      <c r="AA207">
        <v>1283</v>
      </c>
      <c r="AB207" s="9">
        <v>29.1</v>
      </c>
      <c r="AC207">
        <v>0</v>
      </c>
      <c r="AD207">
        <f t="shared" si="27"/>
        <v>0</v>
      </c>
    </row>
    <row r="208" spans="1:30" x14ac:dyDescent="0.6">
      <c r="A208">
        <v>2018</v>
      </c>
      <c r="B208">
        <v>7</v>
      </c>
      <c r="C208">
        <v>26</v>
      </c>
      <c r="D208">
        <f t="shared" si="25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6412.5</v>
      </c>
      <c r="M208" s="13">
        <f t="shared" si="23"/>
        <v>1090.125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5555.7</v>
      </c>
      <c r="O208" s="13">
        <f t="shared" si="24"/>
        <v>944.46900000000005</v>
      </c>
      <c r="P208">
        <v>42750</v>
      </c>
      <c r="Q208">
        <v>37038</v>
      </c>
      <c r="R208">
        <v>0.78071747914207024</v>
      </c>
      <c r="S208">
        <v>0.21928252085792971</v>
      </c>
      <c r="T208">
        <v>0.53027286476130564</v>
      </c>
      <c r="U208">
        <v>0.46972713523869442</v>
      </c>
      <c r="V208">
        <v>9.8810348140938198E-2</v>
      </c>
      <c r="W208">
        <v>1179</v>
      </c>
      <c r="X208">
        <f t="shared" si="26"/>
        <v>-104</v>
      </c>
      <c r="Y208">
        <v>1999</v>
      </c>
      <c r="Z208">
        <v>1419.0230694241341</v>
      </c>
      <c r="AA208">
        <v>1179</v>
      </c>
      <c r="AB208" s="9">
        <v>29.1</v>
      </c>
      <c r="AC208">
        <v>0</v>
      </c>
      <c r="AD208">
        <f t="shared" si="27"/>
        <v>0</v>
      </c>
    </row>
    <row r="209" spans="1:30" x14ac:dyDescent="0.6">
      <c r="A209">
        <v>2018</v>
      </c>
      <c r="B209">
        <v>7</v>
      </c>
      <c r="C209">
        <v>27</v>
      </c>
      <c r="D209">
        <f t="shared" si="25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4564</v>
      </c>
      <c r="M209" s="13">
        <f t="shared" si="23"/>
        <v>775.88000000000011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3891.4</v>
      </c>
      <c r="O209" s="13">
        <f t="shared" si="24"/>
        <v>661.53800000000001</v>
      </c>
      <c r="P209">
        <v>45640</v>
      </c>
      <c r="Q209">
        <v>38914</v>
      </c>
      <c r="R209">
        <v>0.90097881244820754</v>
      </c>
      <c r="S209">
        <v>9.9021187551792497E-2</v>
      </c>
      <c r="T209">
        <v>0.52665598394647584</v>
      </c>
      <c r="U209">
        <v>0.47334401605352422</v>
      </c>
      <c r="V209">
        <v>6.509057373964941E-2</v>
      </c>
      <c r="W209">
        <v>1121</v>
      </c>
      <c r="X209">
        <f t="shared" si="26"/>
        <v>-58</v>
      </c>
      <c r="Y209">
        <v>1999</v>
      </c>
      <c r="Z209">
        <v>1393.848107693341</v>
      </c>
      <c r="AA209">
        <v>1121</v>
      </c>
      <c r="AB209" s="9">
        <v>29.3</v>
      </c>
      <c r="AC209">
        <v>0</v>
      </c>
      <c r="AD209">
        <f t="shared" si="27"/>
        <v>0</v>
      </c>
    </row>
    <row r="210" spans="1:30" x14ac:dyDescent="0.6">
      <c r="A210">
        <v>2018</v>
      </c>
      <c r="B210">
        <v>7</v>
      </c>
      <c r="C210">
        <v>28</v>
      </c>
      <c r="D210">
        <f t="shared" si="25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4881.5</v>
      </c>
      <c r="M210" s="13">
        <f t="shared" si="23"/>
        <v>829.85500000000002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3968.5</v>
      </c>
      <c r="O210" s="13">
        <f t="shared" si="24"/>
        <v>674.6450000000001</v>
      </c>
      <c r="P210">
        <v>48815</v>
      </c>
      <c r="Q210">
        <v>39685</v>
      </c>
      <c r="R210">
        <v>0.85189245079087283</v>
      </c>
      <c r="S210">
        <v>0.14810754920912719</v>
      </c>
      <c r="T210">
        <v>0.5193703254795099</v>
      </c>
      <c r="U210">
        <v>0.48062967452048999</v>
      </c>
      <c r="V210">
        <v>0.10176457639099951</v>
      </c>
      <c r="W210">
        <v>1326</v>
      </c>
      <c r="X210">
        <f t="shared" si="26"/>
        <v>205</v>
      </c>
      <c r="Y210">
        <v>1999</v>
      </c>
      <c r="Z210">
        <v>1503.9175540535921</v>
      </c>
      <c r="AA210">
        <v>1326</v>
      </c>
      <c r="AB210" s="9">
        <v>29.1</v>
      </c>
      <c r="AC210">
        <v>0</v>
      </c>
      <c r="AD210">
        <f t="shared" si="27"/>
        <v>0</v>
      </c>
    </row>
    <row r="211" spans="1:30" x14ac:dyDescent="0.6">
      <c r="A211">
        <v>2018</v>
      </c>
      <c r="B211">
        <v>7</v>
      </c>
      <c r="C211">
        <v>29</v>
      </c>
      <c r="D211">
        <f t="shared" si="25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4814.2</v>
      </c>
      <c r="M211" s="13">
        <f t="shared" si="23"/>
        <v>818.41399999999999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4163</v>
      </c>
      <c r="O211" s="13">
        <f t="shared" si="24"/>
        <v>707.71</v>
      </c>
      <c r="P211">
        <v>48142</v>
      </c>
      <c r="Q211">
        <v>41630</v>
      </c>
      <c r="R211">
        <v>0.80048618577429831</v>
      </c>
      <c r="S211">
        <v>0.19951381422570169</v>
      </c>
      <c r="T211">
        <v>0.48825909042560589</v>
      </c>
      <c r="U211">
        <v>0.51174090957439411</v>
      </c>
      <c r="V211">
        <v>5.5342853607372663E-2</v>
      </c>
      <c r="W211">
        <v>1212</v>
      </c>
      <c r="X211">
        <f t="shared" si="26"/>
        <v>-114</v>
      </c>
      <c r="Y211">
        <v>1999</v>
      </c>
      <c r="Z211">
        <v>1555.9938880002951</v>
      </c>
      <c r="AA211">
        <v>1212</v>
      </c>
      <c r="AB211" s="9">
        <v>29.4</v>
      </c>
      <c r="AC211">
        <v>0</v>
      </c>
      <c r="AD211">
        <f t="shared" si="27"/>
        <v>0</v>
      </c>
    </row>
    <row r="212" spans="1:30" x14ac:dyDescent="0.6">
      <c r="A212">
        <v>2018</v>
      </c>
      <c r="B212">
        <v>7</v>
      </c>
      <c r="C212">
        <v>30</v>
      </c>
      <c r="D212">
        <f t="shared" si="25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6922.2</v>
      </c>
      <c r="M212" s="13">
        <f t="shared" si="23"/>
        <v>1176.7740000000001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5871</v>
      </c>
      <c r="O212" s="13">
        <f t="shared" si="24"/>
        <v>998.07</v>
      </c>
      <c r="P212">
        <v>46148</v>
      </c>
      <c r="Q212">
        <v>39140</v>
      </c>
      <c r="R212">
        <v>0.84400415905969461</v>
      </c>
      <c r="S212">
        <v>0.15599584094030541</v>
      </c>
      <c r="T212">
        <v>0.57958034534520664</v>
      </c>
      <c r="U212">
        <v>0.42041965465479342</v>
      </c>
      <c r="V212">
        <v>7.69751884734627E-2</v>
      </c>
      <c r="W212">
        <v>1073</v>
      </c>
      <c r="X212">
        <f t="shared" si="26"/>
        <v>-139</v>
      </c>
      <c r="Y212">
        <v>1999</v>
      </c>
      <c r="Z212">
        <v>1295.1716770381961</v>
      </c>
      <c r="AA212">
        <v>1073</v>
      </c>
      <c r="AB212" s="9">
        <v>28.9</v>
      </c>
      <c r="AC212">
        <v>0</v>
      </c>
      <c r="AD212">
        <f t="shared" si="27"/>
        <v>0</v>
      </c>
    </row>
    <row r="213" spans="1:30" x14ac:dyDescent="0.6">
      <c r="A213">
        <v>2018</v>
      </c>
      <c r="B213">
        <v>7</v>
      </c>
      <c r="C213">
        <v>31</v>
      </c>
      <c r="D213">
        <f t="shared" si="25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6974.55</v>
      </c>
      <c r="M213" s="13">
        <f t="shared" si="23"/>
        <v>1185.6735000000001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6609.9</v>
      </c>
      <c r="O213" s="13">
        <f t="shared" si="24"/>
        <v>1123.683</v>
      </c>
      <c r="P213">
        <v>46497</v>
      </c>
      <c r="Q213">
        <v>44066</v>
      </c>
      <c r="R213">
        <v>0.84552445787930297</v>
      </c>
      <c r="S213">
        <v>0.154475542120697</v>
      </c>
      <c r="T213">
        <v>0.56493962416853771</v>
      </c>
      <c r="U213">
        <v>0.43506037583146218</v>
      </c>
      <c r="V213">
        <v>0.113118537545029</v>
      </c>
      <c r="W213">
        <v>1048</v>
      </c>
      <c r="X213">
        <f t="shared" si="26"/>
        <v>-25</v>
      </c>
      <c r="Y213">
        <v>1999</v>
      </c>
      <c r="Z213">
        <v>1332.606318500088</v>
      </c>
      <c r="AA213">
        <v>1048</v>
      </c>
      <c r="AB213" s="9">
        <v>28.7</v>
      </c>
      <c r="AC213">
        <v>0</v>
      </c>
      <c r="AD213">
        <f t="shared" si="27"/>
        <v>0</v>
      </c>
    </row>
    <row r="214" spans="1:30" x14ac:dyDescent="0.6">
      <c r="A214">
        <v>2018</v>
      </c>
      <c r="B214">
        <v>8</v>
      </c>
      <c r="C214">
        <v>1</v>
      </c>
      <c r="D214">
        <f t="shared" si="25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7123.65</v>
      </c>
      <c r="M214" s="13">
        <f t="shared" si="23"/>
        <v>1211.0205000000001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6828.75</v>
      </c>
      <c r="O214" s="13">
        <f t="shared" si="24"/>
        <v>1160.8875</v>
      </c>
      <c r="P214">
        <v>47491</v>
      </c>
      <c r="Q214">
        <v>45525</v>
      </c>
      <c r="R214">
        <v>0.80238250584237003</v>
      </c>
      <c r="S214">
        <v>0.19761749415762991</v>
      </c>
      <c r="T214">
        <v>0.60517924416823088</v>
      </c>
      <c r="U214">
        <v>0.39482075583176912</v>
      </c>
      <c r="V214">
        <v>0.1356368026424582</v>
      </c>
      <c r="W214">
        <v>1026</v>
      </c>
      <c r="X214">
        <f t="shared" si="26"/>
        <v>-22</v>
      </c>
      <c r="Y214">
        <v>1999</v>
      </c>
      <c r="Z214">
        <v>1475.390933085718</v>
      </c>
      <c r="AA214">
        <v>1026</v>
      </c>
      <c r="AB214" s="9">
        <v>29.2</v>
      </c>
      <c r="AC214">
        <v>0</v>
      </c>
      <c r="AD214">
        <f t="shared" si="27"/>
        <v>0</v>
      </c>
    </row>
    <row r="215" spans="1:30" x14ac:dyDescent="0.6">
      <c r="A215">
        <v>2018</v>
      </c>
      <c r="B215">
        <v>8</v>
      </c>
      <c r="C215">
        <v>2</v>
      </c>
      <c r="D215">
        <f t="shared" si="25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7156.5</v>
      </c>
      <c r="M215" s="13">
        <f t="shared" si="23"/>
        <v>1216.605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6841.3499999999995</v>
      </c>
      <c r="O215" s="13">
        <f t="shared" si="24"/>
        <v>1163.0295000000001</v>
      </c>
      <c r="P215">
        <v>47710</v>
      </c>
      <c r="Q215">
        <v>45609</v>
      </c>
      <c r="R215">
        <v>0.78558542315973545</v>
      </c>
      <c r="S215">
        <v>0.21441457684026449</v>
      </c>
      <c r="T215">
        <v>0.48874597207674358</v>
      </c>
      <c r="U215">
        <v>0.50955623505398639</v>
      </c>
      <c r="V215">
        <v>0.15999268787194049</v>
      </c>
      <c r="W215">
        <v>1189</v>
      </c>
      <c r="X215">
        <f t="shared" si="26"/>
        <v>163</v>
      </c>
      <c r="Y215">
        <v>1999</v>
      </c>
      <c r="Z215">
        <v>1406.807677220399</v>
      </c>
      <c r="AA215">
        <v>1189</v>
      </c>
      <c r="AB215" s="9">
        <v>29</v>
      </c>
      <c r="AC215">
        <v>0</v>
      </c>
      <c r="AD215">
        <f t="shared" si="27"/>
        <v>0</v>
      </c>
    </row>
    <row r="216" spans="1:30" x14ac:dyDescent="0.6">
      <c r="A216">
        <v>2018</v>
      </c>
      <c r="B216">
        <v>8</v>
      </c>
      <c r="C216">
        <v>3</v>
      </c>
      <c r="D216">
        <f t="shared" si="25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4451.1000000000004</v>
      </c>
      <c r="M216" s="13">
        <f t="shared" si="23"/>
        <v>756.68700000000013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4681.8</v>
      </c>
      <c r="O216" s="13">
        <f t="shared" si="24"/>
        <v>795.90600000000006</v>
      </c>
      <c r="P216">
        <v>44511</v>
      </c>
      <c r="Q216">
        <v>46818</v>
      </c>
      <c r="R216">
        <v>0.90891128141528432</v>
      </c>
      <c r="S216">
        <v>9.1088718584715678E-2</v>
      </c>
      <c r="T216">
        <v>0.53278970354368427</v>
      </c>
      <c r="U216">
        <v>0.46721029645631568</v>
      </c>
      <c r="V216">
        <v>0.16601033291916281</v>
      </c>
      <c r="W216">
        <v>1178</v>
      </c>
      <c r="X216">
        <f t="shared" si="26"/>
        <v>-11</v>
      </c>
      <c r="Y216">
        <v>1999</v>
      </c>
      <c r="Z216">
        <v>1383.8239875650229</v>
      </c>
      <c r="AA216">
        <v>1178</v>
      </c>
      <c r="AB216" s="9">
        <v>30</v>
      </c>
      <c r="AC216">
        <v>0.9</v>
      </c>
      <c r="AD216">
        <f t="shared" si="27"/>
        <v>27</v>
      </c>
    </row>
    <row r="217" spans="1:30" x14ac:dyDescent="0.6">
      <c r="A217">
        <v>2018</v>
      </c>
      <c r="B217">
        <v>8</v>
      </c>
      <c r="C217">
        <v>4</v>
      </c>
      <c r="D217">
        <f t="shared" si="25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4525.4000000000005</v>
      </c>
      <c r="M217" s="13">
        <f t="shared" si="23"/>
        <v>769.3180000000001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4837.8</v>
      </c>
      <c r="O217" s="13">
        <f t="shared" si="24"/>
        <v>822.42600000000004</v>
      </c>
      <c r="P217">
        <v>45254</v>
      </c>
      <c r="Q217">
        <v>48378</v>
      </c>
      <c r="R217">
        <v>0.80030537226744658</v>
      </c>
      <c r="S217">
        <v>0.19969462773255339</v>
      </c>
      <c r="T217">
        <v>0.57585684323300423</v>
      </c>
      <c r="U217">
        <v>0.42414315676699582</v>
      </c>
      <c r="V217">
        <v>5.9716933672042033E-2</v>
      </c>
      <c r="W217">
        <v>1050</v>
      </c>
      <c r="X217">
        <f t="shared" si="26"/>
        <v>-128</v>
      </c>
      <c r="Y217">
        <v>1999</v>
      </c>
      <c r="Z217">
        <v>1582.6695066478419</v>
      </c>
      <c r="AA217">
        <v>1050</v>
      </c>
      <c r="AB217" s="9">
        <v>29.5</v>
      </c>
      <c r="AC217">
        <v>0</v>
      </c>
      <c r="AD217">
        <f t="shared" si="27"/>
        <v>0</v>
      </c>
    </row>
    <row r="218" spans="1:30" x14ac:dyDescent="0.6">
      <c r="A218">
        <v>2018</v>
      </c>
      <c r="B218">
        <v>8</v>
      </c>
      <c r="C218">
        <v>5</v>
      </c>
      <c r="D218">
        <f t="shared" si="25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4667.9000000000005</v>
      </c>
      <c r="M218" s="13">
        <f t="shared" si="23"/>
        <v>793.54300000000012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4844.2</v>
      </c>
      <c r="O218" s="13">
        <f t="shared" si="24"/>
        <v>823.51400000000001</v>
      </c>
      <c r="P218">
        <v>46679</v>
      </c>
      <c r="Q218">
        <v>48442</v>
      </c>
      <c r="R218">
        <v>0.81699992281059852</v>
      </c>
      <c r="S218">
        <v>0.18300007718940139</v>
      </c>
      <c r="T218">
        <v>0.49882058539188939</v>
      </c>
      <c r="U218">
        <v>0.50117941460811055</v>
      </c>
      <c r="V218">
        <v>0.1075162241796587</v>
      </c>
      <c r="W218">
        <v>930</v>
      </c>
      <c r="X218">
        <f t="shared" si="26"/>
        <v>-120</v>
      </c>
      <c r="Y218">
        <v>1999</v>
      </c>
      <c r="Z218">
        <v>1542.705533387307</v>
      </c>
      <c r="AA218">
        <v>930</v>
      </c>
      <c r="AB218" s="9">
        <v>29.9</v>
      </c>
      <c r="AC218">
        <v>0</v>
      </c>
      <c r="AD218">
        <f t="shared" si="27"/>
        <v>0</v>
      </c>
    </row>
    <row r="219" spans="1:30" x14ac:dyDescent="0.6">
      <c r="A219">
        <v>2018</v>
      </c>
      <c r="B219">
        <v>8</v>
      </c>
      <c r="C219">
        <v>6</v>
      </c>
      <c r="D219">
        <f t="shared" si="25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6710.0999999999995</v>
      </c>
      <c r="M219" s="13">
        <f t="shared" si="23"/>
        <v>1140.7170000000001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6979.65</v>
      </c>
      <c r="O219" s="13">
        <f t="shared" si="24"/>
        <v>1186.5405000000001</v>
      </c>
      <c r="P219">
        <v>44734</v>
      </c>
      <c r="Q219">
        <v>46531</v>
      </c>
      <c r="R219">
        <v>0.89031853560099572</v>
      </c>
      <c r="S219">
        <v>0.10968146439900429</v>
      </c>
      <c r="T219">
        <v>0.56097840239321928</v>
      </c>
      <c r="U219">
        <v>0.43902159760678072</v>
      </c>
      <c r="V219">
        <v>7.9282766678772806E-2</v>
      </c>
      <c r="W219">
        <v>871</v>
      </c>
      <c r="X219">
        <f t="shared" si="26"/>
        <v>-59</v>
      </c>
      <c r="Y219">
        <v>1999</v>
      </c>
      <c r="Z219">
        <v>1223.2914886562</v>
      </c>
      <c r="AA219">
        <v>871</v>
      </c>
      <c r="AB219" s="9">
        <v>30.1</v>
      </c>
      <c r="AC219">
        <v>0</v>
      </c>
      <c r="AD219">
        <f t="shared" si="27"/>
        <v>0</v>
      </c>
    </row>
    <row r="220" spans="1:30" x14ac:dyDescent="0.6">
      <c r="A220">
        <v>2018</v>
      </c>
      <c r="B220">
        <v>8</v>
      </c>
      <c r="C220">
        <v>7</v>
      </c>
      <c r="D220">
        <f t="shared" si="25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6331.3499999999995</v>
      </c>
      <c r="M220" s="13">
        <f t="shared" si="23"/>
        <v>1076.3295000000001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6997.95</v>
      </c>
      <c r="O220" s="13">
        <f t="shared" si="24"/>
        <v>1189.6514999999999</v>
      </c>
      <c r="P220">
        <v>42209</v>
      </c>
      <c r="Q220">
        <v>46653</v>
      </c>
      <c r="R220">
        <v>0.84073321724251948</v>
      </c>
      <c r="S220">
        <v>0.15926678275748049</v>
      </c>
      <c r="T220">
        <v>0.56428380462656014</v>
      </c>
      <c r="U220">
        <v>0.43571619537343981</v>
      </c>
      <c r="V220">
        <v>0.1301906676167838</v>
      </c>
      <c r="W220">
        <v>1141</v>
      </c>
      <c r="X220">
        <f t="shared" si="26"/>
        <v>270</v>
      </c>
      <c r="Y220">
        <v>1999</v>
      </c>
      <c r="Z220">
        <v>1299.8581428942409</v>
      </c>
      <c r="AA220">
        <v>1141</v>
      </c>
      <c r="AB220" s="9">
        <v>29.7</v>
      </c>
      <c r="AC220">
        <v>0</v>
      </c>
      <c r="AD220">
        <f t="shared" si="27"/>
        <v>0</v>
      </c>
    </row>
    <row r="221" spans="1:30" x14ac:dyDescent="0.6">
      <c r="A221">
        <v>2018</v>
      </c>
      <c r="B221">
        <v>8</v>
      </c>
      <c r="C221">
        <v>8</v>
      </c>
      <c r="D221">
        <f t="shared" si="25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6529.95</v>
      </c>
      <c r="M221" s="13">
        <f t="shared" si="23"/>
        <v>1110.0915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6901.8</v>
      </c>
      <c r="O221" s="13">
        <f t="shared" si="24"/>
        <v>1173.306</v>
      </c>
      <c r="P221">
        <v>43533</v>
      </c>
      <c r="Q221">
        <v>46012</v>
      </c>
      <c r="R221">
        <v>0.88409952037179573</v>
      </c>
      <c r="S221">
        <v>0.1159004796282042</v>
      </c>
      <c r="T221">
        <v>0.55081255573264465</v>
      </c>
      <c r="U221">
        <v>0.44918744426735541</v>
      </c>
      <c r="V221">
        <v>8.3922473691142058E-2</v>
      </c>
      <c r="W221">
        <v>1195</v>
      </c>
      <c r="X221">
        <f t="shared" si="26"/>
        <v>54</v>
      </c>
      <c r="Y221">
        <v>1999</v>
      </c>
      <c r="Z221">
        <v>1312.9696522724471</v>
      </c>
      <c r="AA221">
        <v>1195</v>
      </c>
      <c r="AB221" s="9">
        <v>29.3</v>
      </c>
      <c r="AC221">
        <v>0</v>
      </c>
      <c r="AD221">
        <f t="shared" si="27"/>
        <v>0</v>
      </c>
    </row>
    <row r="222" spans="1:30" x14ac:dyDescent="0.6">
      <c r="A222">
        <v>2018</v>
      </c>
      <c r="B222">
        <v>8</v>
      </c>
      <c r="C222">
        <v>9</v>
      </c>
      <c r="D222">
        <f t="shared" si="25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6434.0999999999995</v>
      </c>
      <c r="M222" s="13">
        <f t="shared" si="23"/>
        <v>1093.797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6769.5</v>
      </c>
      <c r="O222" s="13">
        <f t="shared" si="24"/>
        <v>1150.8150000000001</v>
      </c>
      <c r="P222">
        <v>42894</v>
      </c>
      <c r="Q222">
        <v>45130</v>
      </c>
      <c r="R222">
        <v>0.79492184058983428</v>
      </c>
      <c r="S222">
        <v>0.20507815941016569</v>
      </c>
      <c r="T222">
        <v>0.5336632962497313</v>
      </c>
      <c r="U222">
        <v>0.4663367037502687</v>
      </c>
      <c r="V222">
        <v>4.5507754901792652E-2</v>
      </c>
      <c r="W222">
        <v>1159</v>
      </c>
      <c r="X222">
        <f t="shared" si="26"/>
        <v>-36</v>
      </c>
      <c r="Y222">
        <v>1999</v>
      </c>
      <c r="Z222">
        <v>1412.2841874645319</v>
      </c>
      <c r="AA222">
        <v>1159</v>
      </c>
      <c r="AB222" s="9">
        <v>29.6</v>
      </c>
      <c r="AC222">
        <v>0</v>
      </c>
      <c r="AD222">
        <f t="shared" si="27"/>
        <v>0</v>
      </c>
    </row>
    <row r="223" spans="1:30" x14ac:dyDescent="0.6">
      <c r="A223">
        <v>2018</v>
      </c>
      <c r="B223">
        <v>8</v>
      </c>
      <c r="C223">
        <v>10</v>
      </c>
      <c r="D223">
        <f t="shared" si="25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4494.2</v>
      </c>
      <c r="M223" s="13">
        <f t="shared" si="23"/>
        <v>764.01400000000001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4523.5</v>
      </c>
      <c r="O223" s="13">
        <f t="shared" si="24"/>
        <v>768.995</v>
      </c>
      <c r="P223">
        <v>44942</v>
      </c>
      <c r="Q223">
        <v>45235</v>
      </c>
      <c r="R223">
        <v>0.89402360933730662</v>
      </c>
      <c r="S223">
        <v>0.10597639066269331</v>
      </c>
      <c r="T223">
        <v>0.5285526769243245</v>
      </c>
      <c r="U223">
        <v>0.47144732307567561</v>
      </c>
      <c r="V223">
        <v>0.1447133658699751</v>
      </c>
      <c r="W223">
        <v>1155</v>
      </c>
      <c r="X223">
        <f t="shared" si="26"/>
        <v>-4</v>
      </c>
      <c r="Y223">
        <v>1999</v>
      </c>
      <c r="Z223">
        <v>1395.4983597523401</v>
      </c>
      <c r="AA223">
        <v>1155</v>
      </c>
      <c r="AB223" s="9">
        <v>29.9</v>
      </c>
      <c r="AC223">
        <v>0</v>
      </c>
      <c r="AD223">
        <f t="shared" si="27"/>
        <v>0</v>
      </c>
    </row>
    <row r="224" spans="1:30" x14ac:dyDescent="0.6">
      <c r="A224">
        <v>2018</v>
      </c>
      <c r="B224">
        <v>8</v>
      </c>
      <c r="C224">
        <v>11</v>
      </c>
      <c r="D224">
        <f t="shared" si="25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4781.3</v>
      </c>
      <c r="M224" s="13">
        <f t="shared" si="23"/>
        <v>812.82100000000014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4595.2</v>
      </c>
      <c r="O224" s="13">
        <f t="shared" si="24"/>
        <v>781.18399999999997</v>
      </c>
      <c r="P224">
        <v>47813</v>
      </c>
      <c r="Q224">
        <v>45952</v>
      </c>
      <c r="R224">
        <v>0.83744548695310983</v>
      </c>
      <c r="S224">
        <v>0.1625545130468902</v>
      </c>
      <c r="T224">
        <v>0.56231480749736329</v>
      </c>
      <c r="U224">
        <v>0.43768519250263671</v>
      </c>
      <c r="V224">
        <v>0.14496496329456149</v>
      </c>
      <c r="W224">
        <v>1344</v>
      </c>
      <c r="X224">
        <f t="shared" si="26"/>
        <v>189</v>
      </c>
      <c r="Y224">
        <v>1999</v>
      </c>
      <c r="Z224">
        <v>1558.194660352663</v>
      </c>
      <c r="AA224">
        <v>1344</v>
      </c>
      <c r="AB224" s="9">
        <v>28.8</v>
      </c>
      <c r="AC224">
        <v>0</v>
      </c>
      <c r="AD224">
        <f t="shared" si="27"/>
        <v>0</v>
      </c>
    </row>
    <row r="225" spans="1:30" x14ac:dyDescent="0.6">
      <c r="A225">
        <v>2018</v>
      </c>
      <c r="B225">
        <v>8</v>
      </c>
      <c r="C225">
        <v>12</v>
      </c>
      <c r="D225">
        <f t="shared" si="25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21"/>
        <v>0</v>
      </c>
      <c r="I225">
        <f t="shared" si="22"/>
        <v>0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4604.3</v>
      </c>
      <c r="M225" s="13">
        <f t="shared" si="23"/>
        <v>782.73100000000011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4551.4000000000005</v>
      </c>
      <c r="O225" s="13">
        <f t="shared" si="24"/>
        <v>773.73800000000017</v>
      </c>
      <c r="P225">
        <v>46043</v>
      </c>
      <c r="Q225">
        <v>45514</v>
      </c>
      <c r="R225">
        <v>0.81498585216919484</v>
      </c>
      <c r="S225">
        <v>0.18501414783080511</v>
      </c>
      <c r="T225">
        <v>0.50667416413289457</v>
      </c>
      <c r="U225">
        <v>0.49332583586710549</v>
      </c>
      <c r="V225">
        <v>0.13961288603331529</v>
      </c>
      <c r="W225">
        <v>1320</v>
      </c>
      <c r="X225">
        <f t="shared" si="26"/>
        <v>-24</v>
      </c>
      <c r="Y225">
        <v>1999</v>
      </c>
      <c r="Z225">
        <v>1503.2897874999489</v>
      </c>
      <c r="AA225">
        <v>1320</v>
      </c>
      <c r="AB225" s="9">
        <v>29.8</v>
      </c>
      <c r="AC225">
        <v>41.1</v>
      </c>
      <c r="AD225">
        <f t="shared" si="27"/>
        <v>1224.78</v>
      </c>
    </row>
    <row r="226" spans="1:30" x14ac:dyDescent="0.6">
      <c r="A226">
        <v>2018</v>
      </c>
      <c r="B226">
        <v>8</v>
      </c>
      <c r="C226">
        <v>13</v>
      </c>
      <c r="D226">
        <f t="shared" si="25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21"/>
        <v>0</v>
      </c>
      <c r="I226">
        <f t="shared" si="22"/>
        <v>0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6448.05</v>
      </c>
      <c r="M226" s="13">
        <f t="shared" si="23"/>
        <v>1096.1685000000002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6324</v>
      </c>
      <c r="O226" s="13">
        <f t="shared" si="24"/>
        <v>1075.0800000000002</v>
      </c>
      <c r="P226">
        <v>42987</v>
      </c>
      <c r="Q226">
        <v>42160</v>
      </c>
      <c r="R226">
        <v>0.75765390061121018</v>
      </c>
      <c r="S226">
        <v>0.24234609938878979</v>
      </c>
      <c r="T226">
        <v>0.49024824743494999</v>
      </c>
      <c r="U226">
        <v>0.50975175256505001</v>
      </c>
      <c r="V226">
        <v>0.1327062043385123</v>
      </c>
      <c r="W226">
        <v>1213</v>
      </c>
      <c r="X226">
        <f t="shared" si="26"/>
        <v>-107</v>
      </c>
      <c r="Y226">
        <v>1999</v>
      </c>
      <c r="Z226">
        <v>1231.9461565159099</v>
      </c>
      <c r="AA226">
        <v>1213</v>
      </c>
      <c r="AB226" s="9">
        <v>31.1</v>
      </c>
      <c r="AC226">
        <v>0.2</v>
      </c>
      <c r="AD226">
        <f t="shared" si="27"/>
        <v>6.2200000000000006</v>
      </c>
    </row>
    <row r="227" spans="1:30" x14ac:dyDescent="0.6">
      <c r="A227">
        <v>2018</v>
      </c>
      <c r="B227">
        <v>8</v>
      </c>
      <c r="C227">
        <v>14</v>
      </c>
      <c r="D227">
        <f t="shared" si="25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21"/>
        <v>0</v>
      </c>
      <c r="I227">
        <f t="shared" si="22"/>
        <v>0</v>
      </c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6446.8499999999995</v>
      </c>
      <c r="M227" s="13">
        <f t="shared" si="23"/>
        <v>1095.9645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6909.5999999999995</v>
      </c>
      <c r="O227" s="13">
        <f t="shared" si="24"/>
        <v>1174.6320000000001</v>
      </c>
      <c r="P227">
        <v>42979</v>
      </c>
      <c r="Q227">
        <v>46064</v>
      </c>
      <c r="R227">
        <v>0.85323271219637553</v>
      </c>
      <c r="S227">
        <v>0.1467672878036245</v>
      </c>
      <c r="T227">
        <v>0.56254232150135008</v>
      </c>
      <c r="U227">
        <v>0.43745767849864992</v>
      </c>
      <c r="V227">
        <v>0.13691416668451339</v>
      </c>
      <c r="W227">
        <v>1245</v>
      </c>
      <c r="X227">
        <f t="shared" si="26"/>
        <v>32</v>
      </c>
      <c r="Y227">
        <v>1999</v>
      </c>
      <c r="Z227">
        <v>1292.7282265062081</v>
      </c>
      <c r="AA227">
        <v>1245</v>
      </c>
      <c r="AB227" s="9">
        <v>31.2</v>
      </c>
      <c r="AC227">
        <v>0</v>
      </c>
      <c r="AD227">
        <f t="shared" si="27"/>
        <v>0</v>
      </c>
    </row>
    <row r="228" spans="1:30" x14ac:dyDescent="0.6">
      <c r="A228">
        <v>2018</v>
      </c>
      <c r="B228">
        <v>8</v>
      </c>
      <c r="C228">
        <v>15</v>
      </c>
      <c r="D228">
        <f t="shared" si="25"/>
        <v>3</v>
      </c>
      <c r="E228" t="s">
        <v>76</v>
      </c>
      <c r="F228" t="s">
        <v>75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21"/>
        <v>1</v>
      </c>
      <c r="I228">
        <f t="shared" si="22"/>
        <v>1</v>
      </c>
      <c r="J228" s="12" t="s">
        <v>60</v>
      </c>
      <c r="K228" s="12"/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4565.4000000000005</v>
      </c>
      <c r="M228" s="13">
        <f t="shared" si="23"/>
        <v>776.11800000000017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4640.9000000000005</v>
      </c>
      <c r="O228" s="13">
        <f t="shared" si="24"/>
        <v>788.9530000000002</v>
      </c>
      <c r="P228">
        <v>45654</v>
      </c>
      <c r="Q228">
        <v>46409</v>
      </c>
      <c r="R228">
        <v>0.88122397841336797</v>
      </c>
      <c r="S228">
        <v>0.118776021586632</v>
      </c>
      <c r="T228">
        <v>0.55153518754444997</v>
      </c>
      <c r="U228">
        <v>0.44846481245554992</v>
      </c>
      <c r="V228">
        <v>0.1103339291724454</v>
      </c>
      <c r="W228">
        <v>1100</v>
      </c>
      <c r="X228">
        <f t="shared" si="26"/>
        <v>-145</v>
      </c>
      <c r="Y228">
        <v>1999</v>
      </c>
      <c r="Z228">
        <v>1423.4261575796479</v>
      </c>
      <c r="AA228">
        <v>1100</v>
      </c>
      <c r="AB228" s="9">
        <v>29.7</v>
      </c>
      <c r="AC228">
        <v>1.4</v>
      </c>
      <c r="AD228">
        <f t="shared" si="27"/>
        <v>41.58</v>
      </c>
    </row>
    <row r="229" spans="1:30" x14ac:dyDescent="0.6">
      <c r="A229">
        <v>2018</v>
      </c>
      <c r="B229">
        <v>8</v>
      </c>
      <c r="C229">
        <v>16</v>
      </c>
      <c r="D229">
        <f t="shared" si="25"/>
        <v>4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21"/>
        <v>0</v>
      </c>
      <c r="I229">
        <f t="shared" si="22"/>
        <v>0</v>
      </c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6217.2</v>
      </c>
      <c r="M229" s="12">
        <f t="shared" si="23"/>
        <v>1056.924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6625.2</v>
      </c>
      <c r="O229" s="12">
        <f t="shared" si="24"/>
        <v>1126.2840000000001</v>
      </c>
      <c r="P229">
        <v>41448</v>
      </c>
      <c r="Q229">
        <v>44168</v>
      </c>
      <c r="R229">
        <v>0.81718172313445869</v>
      </c>
      <c r="S229">
        <v>0.18281827686554131</v>
      </c>
      <c r="T229">
        <v>0.51797261662167882</v>
      </c>
      <c r="U229">
        <v>0.48202738337832107</v>
      </c>
      <c r="V229">
        <v>0.13915411765346941</v>
      </c>
      <c r="W229">
        <v>1381</v>
      </c>
      <c r="X229">
        <f t="shared" si="26"/>
        <v>281</v>
      </c>
      <c r="Y229">
        <v>1999</v>
      </c>
      <c r="Z229">
        <v>1357.083461901794</v>
      </c>
      <c r="AA229">
        <v>1381</v>
      </c>
      <c r="AB229" s="9">
        <v>27.5</v>
      </c>
      <c r="AC229">
        <v>12.7</v>
      </c>
      <c r="AD229">
        <f t="shared" si="27"/>
        <v>349.25</v>
      </c>
    </row>
    <row r="230" spans="1:30" x14ac:dyDescent="0.6">
      <c r="A230">
        <v>2018</v>
      </c>
      <c r="B230">
        <v>8</v>
      </c>
      <c r="C230">
        <v>17</v>
      </c>
      <c r="D230">
        <f t="shared" si="25"/>
        <v>5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21"/>
        <v>0</v>
      </c>
      <c r="I230">
        <f t="shared" si="22"/>
        <v>0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4216</v>
      </c>
      <c r="M230" s="13">
        <f t="shared" si="23"/>
        <v>716.72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4406.5</v>
      </c>
      <c r="O230" s="13">
        <f t="shared" si="24"/>
        <v>749.10500000000002</v>
      </c>
      <c r="P230">
        <v>42160</v>
      </c>
      <c r="Q230">
        <v>44065</v>
      </c>
      <c r="R230">
        <v>0.90648410318644157</v>
      </c>
      <c r="S230">
        <v>9.3515896813558388E-2</v>
      </c>
      <c r="T230">
        <v>0.54824506499358605</v>
      </c>
      <c r="U230">
        <v>0.45175493500641389</v>
      </c>
      <c r="V230">
        <v>0.21695430659182191</v>
      </c>
      <c r="W230">
        <v>1355</v>
      </c>
      <c r="X230">
        <f t="shared" si="26"/>
        <v>-26</v>
      </c>
      <c r="Y230">
        <v>1999</v>
      </c>
      <c r="Z230">
        <v>1385.381524212901</v>
      </c>
      <c r="AA230">
        <v>1355</v>
      </c>
      <c r="AB230" s="9">
        <v>26.2</v>
      </c>
      <c r="AC230">
        <v>8</v>
      </c>
      <c r="AD230">
        <f t="shared" si="27"/>
        <v>209.6</v>
      </c>
    </row>
    <row r="231" spans="1:30" x14ac:dyDescent="0.6">
      <c r="A231">
        <v>2018</v>
      </c>
      <c r="B231">
        <v>8</v>
      </c>
      <c r="C231">
        <v>18</v>
      </c>
      <c r="D231">
        <f t="shared" si="25"/>
        <v>6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21"/>
        <v>0</v>
      </c>
      <c r="I231">
        <f t="shared" si="22"/>
        <v>0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4341.9000000000005</v>
      </c>
      <c r="M231" s="13">
        <f t="shared" si="23"/>
        <v>738.12300000000016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4723.7</v>
      </c>
      <c r="O231" s="13">
        <f t="shared" si="24"/>
        <v>803.029</v>
      </c>
      <c r="P231">
        <v>43419</v>
      </c>
      <c r="Q231">
        <v>47237</v>
      </c>
      <c r="R231">
        <v>0.88106621187333567</v>
      </c>
      <c r="S231">
        <v>0.1189337881266644</v>
      </c>
      <c r="T231">
        <v>0.50457621349061887</v>
      </c>
      <c r="U231">
        <v>0.49542378650938113</v>
      </c>
      <c r="V231">
        <v>0.16900895084047929</v>
      </c>
      <c r="W231">
        <v>1525</v>
      </c>
      <c r="X231">
        <f t="shared" si="26"/>
        <v>170</v>
      </c>
      <c r="Y231">
        <v>1999</v>
      </c>
      <c r="Z231">
        <v>1420.895297476317</v>
      </c>
      <c r="AA231">
        <v>1525</v>
      </c>
      <c r="AB231" s="9">
        <v>26.7</v>
      </c>
      <c r="AC231">
        <v>0</v>
      </c>
      <c r="AD231">
        <f t="shared" si="27"/>
        <v>0</v>
      </c>
    </row>
    <row r="232" spans="1:30" x14ac:dyDescent="0.6">
      <c r="A232">
        <v>2018</v>
      </c>
      <c r="B232">
        <v>8</v>
      </c>
      <c r="C232">
        <v>19</v>
      </c>
      <c r="D232">
        <f t="shared" si="25"/>
        <v>7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4575.7</v>
      </c>
      <c r="M232" s="13">
        <f t="shared" si="23"/>
        <v>777.86900000000003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4795.2</v>
      </c>
      <c r="O232" s="13">
        <f t="shared" si="24"/>
        <v>815.18400000000008</v>
      </c>
      <c r="P232">
        <v>45757</v>
      </c>
      <c r="Q232">
        <v>47952</v>
      </c>
      <c r="R232">
        <v>0.80222958817785539</v>
      </c>
      <c r="S232">
        <v>0.19777041182214461</v>
      </c>
      <c r="T232">
        <v>0.55275379275866143</v>
      </c>
      <c r="U232">
        <v>0.44724620724133862</v>
      </c>
      <c r="V232">
        <v>0.10403089534656</v>
      </c>
      <c r="W232">
        <v>1358</v>
      </c>
      <c r="X232">
        <f t="shared" si="26"/>
        <v>-167</v>
      </c>
      <c r="Y232">
        <v>1999</v>
      </c>
      <c r="Z232">
        <v>1611.920552148096</v>
      </c>
      <c r="AA232">
        <v>1358</v>
      </c>
      <c r="AB232" s="9">
        <v>28.3</v>
      </c>
      <c r="AC232">
        <v>0</v>
      </c>
      <c r="AD232">
        <f t="shared" si="27"/>
        <v>0</v>
      </c>
    </row>
    <row r="233" spans="1:30" x14ac:dyDescent="0.6">
      <c r="A233">
        <v>2018</v>
      </c>
      <c r="B233">
        <v>8</v>
      </c>
      <c r="C233">
        <v>20</v>
      </c>
      <c r="D233">
        <f t="shared" si="25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6778.5</v>
      </c>
      <c r="M233" s="13">
        <f t="shared" si="23"/>
        <v>1152.345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6730.5</v>
      </c>
      <c r="O233" s="13">
        <f t="shared" si="24"/>
        <v>1144.1850000000002</v>
      </c>
      <c r="P233">
        <v>45190</v>
      </c>
      <c r="Q233">
        <v>44870</v>
      </c>
      <c r="R233">
        <v>0.90228225574246335</v>
      </c>
      <c r="S233">
        <v>9.771774425753664E-2</v>
      </c>
      <c r="T233">
        <v>0.54561349879554744</v>
      </c>
      <c r="U233">
        <v>0.45438650120445251</v>
      </c>
      <c r="V233">
        <v>0.1210005439162163</v>
      </c>
      <c r="W233">
        <v>1143</v>
      </c>
      <c r="X233">
        <f t="shared" si="26"/>
        <v>-215</v>
      </c>
      <c r="Y233">
        <v>1999</v>
      </c>
      <c r="Z233">
        <v>1200.023318211292</v>
      </c>
      <c r="AA233">
        <v>1143</v>
      </c>
      <c r="AB233" s="9">
        <v>29.2</v>
      </c>
      <c r="AC233">
        <v>0</v>
      </c>
      <c r="AD233">
        <f t="shared" si="27"/>
        <v>0</v>
      </c>
    </row>
    <row r="234" spans="1:30" x14ac:dyDescent="0.6">
      <c r="A234">
        <v>2018</v>
      </c>
      <c r="B234">
        <v>8</v>
      </c>
      <c r="C234">
        <v>21</v>
      </c>
      <c r="D234">
        <f t="shared" si="25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6073.2</v>
      </c>
      <c r="M234" s="13">
        <f t="shared" si="23"/>
        <v>1032.444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6961.95</v>
      </c>
      <c r="O234" s="13">
        <f t="shared" si="24"/>
        <v>1183.5315000000001</v>
      </c>
      <c r="P234">
        <v>40488</v>
      </c>
      <c r="Q234">
        <v>46413</v>
      </c>
      <c r="R234">
        <v>0.86638783104504813</v>
      </c>
      <c r="S234">
        <v>0.13361216895495179</v>
      </c>
      <c r="T234">
        <v>0.53770524438525646</v>
      </c>
      <c r="U234">
        <v>0.46229475561474348</v>
      </c>
      <c r="V234">
        <v>0.21557566837759701</v>
      </c>
      <c r="W234">
        <v>1370</v>
      </c>
      <c r="X234">
        <f t="shared" si="26"/>
        <v>227</v>
      </c>
      <c r="Y234">
        <v>1999</v>
      </c>
      <c r="Z234">
        <v>1235.1452266289739</v>
      </c>
      <c r="AA234">
        <v>1370</v>
      </c>
      <c r="AB234" s="9">
        <v>28.1</v>
      </c>
      <c r="AC234">
        <v>0</v>
      </c>
      <c r="AD234">
        <f t="shared" si="27"/>
        <v>0</v>
      </c>
    </row>
    <row r="235" spans="1:30" x14ac:dyDescent="0.6">
      <c r="A235">
        <v>2018</v>
      </c>
      <c r="B235">
        <v>8</v>
      </c>
      <c r="C235">
        <v>22</v>
      </c>
      <c r="D235">
        <f t="shared" si="25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3455.4</v>
      </c>
      <c r="M235" s="13">
        <f t="shared" si="23"/>
        <v>587.41800000000001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4782.3</v>
      </c>
      <c r="O235" s="13">
        <f t="shared" si="24"/>
        <v>812.9910000000001</v>
      </c>
      <c r="P235">
        <v>23036</v>
      </c>
      <c r="Q235">
        <v>31882</v>
      </c>
      <c r="R235">
        <v>0.91814581269192663</v>
      </c>
      <c r="S235">
        <v>8.185418730807327E-2</v>
      </c>
      <c r="T235">
        <v>0.53632254959002257</v>
      </c>
      <c r="U235">
        <v>0.46367745040997738</v>
      </c>
      <c r="V235">
        <v>0.16925195451421171</v>
      </c>
      <c r="W235">
        <v>1225</v>
      </c>
      <c r="X235">
        <f t="shared" si="26"/>
        <v>-145</v>
      </c>
      <c r="Y235">
        <v>1999</v>
      </c>
      <c r="Z235">
        <v>1075.0301068404019</v>
      </c>
      <c r="AA235">
        <v>1225</v>
      </c>
      <c r="AB235" s="9">
        <v>27.8</v>
      </c>
      <c r="AC235">
        <v>36.9</v>
      </c>
      <c r="AD235">
        <f t="shared" si="27"/>
        <v>1025.82</v>
      </c>
    </row>
    <row r="236" spans="1:30" x14ac:dyDescent="0.6">
      <c r="A236" s="4">
        <v>2018</v>
      </c>
      <c r="B236" s="4">
        <v>8</v>
      </c>
      <c r="C236" s="4">
        <v>23</v>
      </c>
      <c r="D236" s="4">
        <f t="shared" si="25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0</v>
      </c>
      <c r="M236" s="13">
        <f t="shared" si="23"/>
        <v>0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0</v>
      </c>
      <c r="O236" s="13">
        <f t="shared" si="24"/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>
        <v>834</v>
      </c>
      <c r="X236">
        <f t="shared" si="26"/>
        <v>-391</v>
      </c>
      <c r="Y236">
        <v>1999</v>
      </c>
      <c r="Z236">
        <v>945.14925801064237</v>
      </c>
      <c r="AA236">
        <v>834</v>
      </c>
      <c r="AB236" s="9">
        <v>26.5</v>
      </c>
      <c r="AC236">
        <v>265.39999999999998</v>
      </c>
      <c r="AD236">
        <f t="shared" si="27"/>
        <v>7033.0999999999995</v>
      </c>
    </row>
    <row r="237" spans="1:30" x14ac:dyDescent="0.6">
      <c r="A237">
        <v>2018</v>
      </c>
      <c r="B237">
        <v>8</v>
      </c>
      <c r="C237">
        <v>24</v>
      </c>
      <c r="D237">
        <f t="shared" si="25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4449.7</v>
      </c>
      <c r="M237" s="13">
        <f t="shared" si="23"/>
        <v>756.44900000000007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5131.6000000000004</v>
      </c>
      <c r="O237" s="13">
        <f t="shared" si="24"/>
        <v>872.37200000000007</v>
      </c>
      <c r="P237">
        <v>44497</v>
      </c>
      <c r="Q237">
        <v>51316</v>
      </c>
      <c r="R237">
        <v>0.8599411976151381</v>
      </c>
      <c r="S237">
        <v>0.14005880238486179</v>
      </c>
      <c r="T237">
        <v>0.55769623675221391</v>
      </c>
      <c r="U237">
        <v>0.44230376324778597</v>
      </c>
      <c r="V237">
        <v>0.58603042218633616</v>
      </c>
      <c r="W237">
        <v>1247</v>
      </c>
      <c r="X237">
        <f t="shared" si="26"/>
        <v>413</v>
      </c>
      <c r="Y237">
        <v>1999</v>
      </c>
      <c r="Z237">
        <v>1455.9791138933269</v>
      </c>
      <c r="AA237">
        <v>1247</v>
      </c>
      <c r="AB237" s="9">
        <v>27.2</v>
      </c>
      <c r="AC237">
        <v>0</v>
      </c>
      <c r="AD237">
        <f t="shared" si="27"/>
        <v>0</v>
      </c>
    </row>
    <row r="238" spans="1:30" x14ac:dyDescent="0.6">
      <c r="A238">
        <v>2018</v>
      </c>
      <c r="B238">
        <v>8</v>
      </c>
      <c r="C238">
        <v>25</v>
      </c>
      <c r="D238">
        <f t="shared" si="25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4580</v>
      </c>
      <c r="M238" s="13">
        <f t="shared" si="23"/>
        <v>778.6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4254.4000000000005</v>
      </c>
      <c r="O238" s="13">
        <f t="shared" si="24"/>
        <v>723.24800000000016</v>
      </c>
      <c r="P238">
        <v>45800</v>
      </c>
      <c r="Q238">
        <v>42544</v>
      </c>
      <c r="R238">
        <v>0.78801378493797292</v>
      </c>
      <c r="S238">
        <v>0.21198621506202711</v>
      </c>
      <c r="T238">
        <v>0.59837441873905828</v>
      </c>
      <c r="U238">
        <v>0.40162558126094172</v>
      </c>
      <c r="V238">
        <v>0.1047052397154635</v>
      </c>
      <c r="W238">
        <v>1535</v>
      </c>
      <c r="X238">
        <f t="shared" si="26"/>
        <v>288</v>
      </c>
      <c r="Y238">
        <v>1999</v>
      </c>
      <c r="Z238">
        <v>1625.483503765025</v>
      </c>
      <c r="AA238">
        <v>1535</v>
      </c>
      <c r="AB238" s="9">
        <v>26.4</v>
      </c>
      <c r="AC238">
        <v>1.4</v>
      </c>
      <c r="AD238">
        <f t="shared" si="27"/>
        <v>36.959999999999994</v>
      </c>
    </row>
    <row r="239" spans="1:30" x14ac:dyDescent="0.6">
      <c r="A239">
        <v>2018</v>
      </c>
      <c r="B239">
        <v>8</v>
      </c>
      <c r="C239">
        <v>26</v>
      </c>
      <c r="D239">
        <f t="shared" si="25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4488.2</v>
      </c>
      <c r="M239" s="13">
        <f t="shared" si="23"/>
        <v>762.99400000000003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3769.1000000000004</v>
      </c>
      <c r="O239" s="13">
        <f t="shared" si="24"/>
        <v>640.74700000000007</v>
      </c>
      <c r="P239">
        <v>44882</v>
      </c>
      <c r="Q239">
        <v>37691</v>
      </c>
      <c r="R239">
        <v>0.80750665611699268</v>
      </c>
      <c r="S239">
        <v>0.1924933438830074</v>
      </c>
      <c r="T239">
        <v>0.49842213978434902</v>
      </c>
      <c r="U239">
        <v>0.50157786021565109</v>
      </c>
      <c r="V239">
        <v>0.1758460489797864</v>
      </c>
      <c r="W239">
        <v>1453</v>
      </c>
      <c r="X239">
        <f t="shared" si="26"/>
        <v>-82</v>
      </c>
      <c r="Y239">
        <v>1999</v>
      </c>
      <c r="Z239">
        <v>1529.536356562915</v>
      </c>
      <c r="AA239">
        <v>1453</v>
      </c>
      <c r="AB239" s="9">
        <v>28.3</v>
      </c>
      <c r="AC239">
        <v>8.5</v>
      </c>
      <c r="AD239">
        <f t="shared" si="27"/>
        <v>240.55</v>
      </c>
    </row>
    <row r="240" spans="1:30" x14ac:dyDescent="0.6">
      <c r="A240">
        <v>2018</v>
      </c>
      <c r="B240">
        <v>8</v>
      </c>
      <c r="C240">
        <v>27</v>
      </c>
      <c r="D240">
        <f t="shared" si="25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6859.3499999999995</v>
      </c>
      <c r="M240" s="13">
        <f t="shared" si="23"/>
        <v>1166.0895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5938.05</v>
      </c>
      <c r="O240" s="13">
        <f t="shared" si="24"/>
        <v>1009.4685000000001</v>
      </c>
      <c r="P240">
        <v>45729</v>
      </c>
      <c r="Q240">
        <v>39587</v>
      </c>
      <c r="R240">
        <v>0.91246713262842294</v>
      </c>
      <c r="S240">
        <v>8.7532867371577047E-2</v>
      </c>
      <c r="T240">
        <v>0.5605544798535087</v>
      </c>
      <c r="U240">
        <v>0.43944552014649119</v>
      </c>
      <c r="V240">
        <v>0.2869716237830704</v>
      </c>
      <c r="W240">
        <v>1284</v>
      </c>
      <c r="X240">
        <f t="shared" si="26"/>
        <v>-169</v>
      </c>
      <c r="Y240">
        <v>1999</v>
      </c>
      <c r="Z240">
        <v>1214.4429238093301</v>
      </c>
      <c r="AA240">
        <v>1284</v>
      </c>
      <c r="AB240" s="9">
        <v>28.4</v>
      </c>
      <c r="AC240">
        <v>0</v>
      </c>
      <c r="AD240">
        <f t="shared" si="27"/>
        <v>0</v>
      </c>
    </row>
    <row r="241" spans="1:30" x14ac:dyDescent="0.6">
      <c r="A241">
        <v>2018</v>
      </c>
      <c r="B241">
        <v>8</v>
      </c>
      <c r="C241">
        <v>28</v>
      </c>
      <c r="D241">
        <f t="shared" si="25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6476.7</v>
      </c>
      <c r="M241" s="13">
        <f t="shared" si="23"/>
        <v>1101.039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6344.55</v>
      </c>
      <c r="O241" s="13">
        <f t="shared" si="24"/>
        <v>1078.5735000000002</v>
      </c>
      <c r="P241">
        <v>43178</v>
      </c>
      <c r="Q241">
        <v>42297</v>
      </c>
      <c r="R241">
        <v>0.85757575486846616</v>
      </c>
      <c r="S241">
        <v>0.14242424513153379</v>
      </c>
      <c r="T241">
        <v>0.57442841730520977</v>
      </c>
      <c r="U241">
        <v>0.42557158269479017</v>
      </c>
      <c r="V241">
        <v>0.15103516484249549</v>
      </c>
      <c r="W241">
        <v>1494</v>
      </c>
      <c r="X241">
        <f t="shared" si="26"/>
        <v>210</v>
      </c>
      <c r="Y241">
        <v>1999</v>
      </c>
      <c r="Z241">
        <v>1307.6894290457039</v>
      </c>
      <c r="AA241">
        <v>1494</v>
      </c>
      <c r="AB241" s="9">
        <v>27.8</v>
      </c>
      <c r="AC241">
        <v>0</v>
      </c>
      <c r="AD241">
        <f t="shared" si="27"/>
        <v>0</v>
      </c>
    </row>
    <row r="242" spans="1:30" x14ac:dyDescent="0.6">
      <c r="A242">
        <v>2018</v>
      </c>
      <c r="B242">
        <v>8</v>
      </c>
      <c r="C242">
        <v>29</v>
      </c>
      <c r="D242">
        <f t="shared" si="25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6267.3</v>
      </c>
      <c r="M242" s="13">
        <f t="shared" si="23"/>
        <v>1065.441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6453.9</v>
      </c>
      <c r="O242" s="13">
        <f t="shared" si="24"/>
        <v>1097.163</v>
      </c>
      <c r="P242">
        <v>41782</v>
      </c>
      <c r="Q242">
        <v>43026</v>
      </c>
      <c r="R242">
        <v>0.90456887290296961</v>
      </c>
      <c r="S242">
        <v>9.5431127097030374E-2</v>
      </c>
      <c r="T242">
        <v>0.56250570745638795</v>
      </c>
      <c r="U242">
        <v>0.43749429254361211</v>
      </c>
      <c r="V242">
        <v>0.24510383749080339</v>
      </c>
      <c r="W242">
        <v>1572</v>
      </c>
      <c r="X242">
        <f t="shared" si="26"/>
        <v>78</v>
      </c>
      <c r="Y242">
        <v>1999</v>
      </c>
      <c r="Z242">
        <v>1296.558439491125</v>
      </c>
      <c r="AA242">
        <v>1572</v>
      </c>
      <c r="AB242" s="9">
        <v>28.5</v>
      </c>
      <c r="AC242">
        <v>0</v>
      </c>
      <c r="AD242">
        <f t="shared" si="27"/>
        <v>0</v>
      </c>
    </row>
    <row r="243" spans="1:30" x14ac:dyDescent="0.6">
      <c r="A243">
        <v>2018</v>
      </c>
      <c r="B243">
        <v>8</v>
      </c>
      <c r="C243">
        <v>30</v>
      </c>
      <c r="D243">
        <f t="shared" si="25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6188.8499999999995</v>
      </c>
      <c r="M243" s="13">
        <f t="shared" si="23"/>
        <v>1052.1044999999999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6908.25</v>
      </c>
      <c r="O243" s="13">
        <f t="shared" si="24"/>
        <v>1174.4025000000001</v>
      </c>
      <c r="P243">
        <v>41259</v>
      </c>
      <c r="Q243">
        <v>46055</v>
      </c>
      <c r="R243">
        <v>0.78566626992190858</v>
      </c>
      <c r="S243">
        <v>0.21433373007809139</v>
      </c>
      <c r="T243">
        <v>0.56442370249275631</v>
      </c>
      <c r="U243">
        <v>0.43422494615589241</v>
      </c>
      <c r="V243">
        <v>0.16540895190224941</v>
      </c>
      <c r="W243">
        <v>1329</v>
      </c>
      <c r="X243">
        <f t="shared" si="26"/>
        <v>-243</v>
      </c>
      <c r="Y243">
        <v>1999</v>
      </c>
      <c r="Z243">
        <v>1443.198421648277</v>
      </c>
      <c r="AA243">
        <v>1329</v>
      </c>
      <c r="AB243" s="9">
        <v>28.9</v>
      </c>
      <c r="AC243">
        <v>0</v>
      </c>
      <c r="AD243">
        <f t="shared" si="27"/>
        <v>0</v>
      </c>
    </row>
    <row r="244" spans="1:30" x14ac:dyDescent="0.6">
      <c r="A244">
        <v>2018</v>
      </c>
      <c r="B244">
        <v>8</v>
      </c>
      <c r="C244">
        <v>31</v>
      </c>
      <c r="D244">
        <f t="shared" si="25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4104.3</v>
      </c>
      <c r="M244" s="13">
        <f t="shared" si="23"/>
        <v>697.73100000000011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4663.4000000000005</v>
      </c>
      <c r="O244" s="13">
        <f t="shared" si="24"/>
        <v>792.77800000000013</v>
      </c>
      <c r="P244">
        <v>41043</v>
      </c>
      <c r="Q244">
        <v>46634</v>
      </c>
      <c r="R244">
        <v>0.86378249861347911</v>
      </c>
      <c r="S244">
        <v>0.13621750138652089</v>
      </c>
      <c r="T244">
        <v>0.5702441106644307</v>
      </c>
      <c r="U244">
        <v>0.42975588933556941</v>
      </c>
      <c r="V244">
        <v>0.27454928615231999</v>
      </c>
      <c r="W244">
        <v>1278</v>
      </c>
      <c r="X244">
        <f t="shared" si="26"/>
        <v>-51</v>
      </c>
      <c r="Y244">
        <v>1999</v>
      </c>
      <c r="Z244">
        <v>1437.080634075598</v>
      </c>
      <c r="AA244">
        <v>1278</v>
      </c>
      <c r="AB244" s="9">
        <v>30</v>
      </c>
      <c r="AC244">
        <v>0</v>
      </c>
      <c r="AD244">
        <f t="shared" si="27"/>
        <v>0</v>
      </c>
    </row>
    <row r="245" spans="1:30" x14ac:dyDescent="0.6">
      <c r="A245">
        <v>2018</v>
      </c>
      <c r="B245">
        <v>9</v>
      </c>
      <c r="C245">
        <v>1</v>
      </c>
      <c r="D245">
        <f t="shared" si="25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4290.6000000000004</v>
      </c>
      <c r="M245" s="13">
        <f t="shared" si="23"/>
        <v>729.40200000000016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4472.9000000000005</v>
      </c>
      <c r="O245" s="13">
        <f t="shared" si="24"/>
        <v>760.39300000000014</v>
      </c>
      <c r="P245">
        <v>42906</v>
      </c>
      <c r="Q245">
        <v>44729</v>
      </c>
      <c r="R245">
        <v>0.87437630199378169</v>
      </c>
      <c r="S245">
        <v>0.12562369800621839</v>
      </c>
      <c r="T245">
        <v>0.54134852664543476</v>
      </c>
      <c r="U245">
        <v>0.45865147335456519</v>
      </c>
      <c r="V245">
        <v>0.31732574275757108</v>
      </c>
      <c r="W245">
        <v>1800</v>
      </c>
      <c r="X245">
        <f t="shared" si="26"/>
        <v>522</v>
      </c>
      <c r="Y245">
        <v>1999</v>
      </c>
      <c r="Z245">
        <v>1462.5265736788799</v>
      </c>
      <c r="AA245">
        <v>1800</v>
      </c>
      <c r="AB245" s="9">
        <v>25.8</v>
      </c>
      <c r="AC245">
        <v>9.5</v>
      </c>
      <c r="AD245">
        <f t="shared" si="27"/>
        <v>245.1</v>
      </c>
    </row>
    <row r="246" spans="1:30" x14ac:dyDescent="0.6">
      <c r="A246">
        <v>2018</v>
      </c>
      <c r="B246">
        <v>9</v>
      </c>
      <c r="C246">
        <v>2</v>
      </c>
      <c r="D246">
        <f t="shared" si="25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4213.4000000000005</v>
      </c>
      <c r="M246" s="13">
        <f t="shared" si="23"/>
        <v>716.27800000000013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4433.3</v>
      </c>
      <c r="O246" s="13">
        <f t="shared" si="24"/>
        <v>753.66100000000006</v>
      </c>
      <c r="P246">
        <v>42134</v>
      </c>
      <c r="Q246">
        <v>44333</v>
      </c>
      <c r="R246">
        <v>0.81545668210305533</v>
      </c>
      <c r="S246">
        <v>0.1845433178969447</v>
      </c>
      <c r="T246">
        <v>0.54756941422423322</v>
      </c>
      <c r="U246">
        <v>0.45243058577576678</v>
      </c>
      <c r="V246">
        <v>7.0884723648210857E-2</v>
      </c>
      <c r="W246">
        <v>1580</v>
      </c>
      <c r="X246">
        <f t="shared" si="26"/>
        <v>-220</v>
      </c>
      <c r="Y246">
        <v>1999</v>
      </c>
      <c r="Z246">
        <v>1568.17244968816</v>
      </c>
      <c r="AA246">
        <v>1580</v>
      </c>
      <c r="AB246" s="9">
        <v>24.9</v>
      </c>
      <c r="AC246">
        <v>1.1000000000000001</v>
      </c>
      <c r="AD246">
        <f t="shared" si="27"/>
        <v>27.39</v>
      </c>
    </row>
    <row r="247" spans="1:30" x14ac:dyDescent="0.6">
      <c r="A247">
        <v>2018</v>
      </c>
      <c r="B247">
        <v>9</v>
      </c>
      <c r="C247">
        <v>3</v>
      </c>
      <c r="D247">
        <f t="shared" si="25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6243</v>
      </c>
      <c r="M247" s="13">
        <f t="shared" si="23"/>
        <v>1061.3100000000002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6254.55</v>
      </c>
      <c r="O247" s="13">
        <f t="shared" si="24"/>
        <v>1063.2735</v>
      </c>
      <c r="P247">
        <v>41620</v>
      </c>
      <c r="Q247">
        <v>41697</v>
      </c>
      <c r="R247">
        <v>0.88997838945774654</v>
      </c>
      <c r="S247">
        <v>0.1100216105422534</v>
      </c>
      <c r="T247">
        <v>0.55000396984829891</v>
      </c>
      <c r="U247">
        <v>0.44999603015170098</v>
      </c>
      <c r="V247">
        <v>9.5195348787142434E-2</v>
      </c>
      <c r="W247">
        <v>1155</v>
      </c>
      <c r="X247">
        <f t="shared" si="26"/>
        <v>-425</v>
      </c>
      <c r="Y247">
        <v>1999</v>
      </c>
      <c r="Z247">
        <v>1187.543735729445</v>
      </c>
      <c r="AA247">
        <v>1155</v>
      </c>
      <c r="AB247" s="9">
        <v>27</v>
      </c>
      <c r="AC247">
        <v>0.5</v>
      </c>
      <c r="AD247">
        <f t="shared" si="27"/>
        <v>13.5</v>
      </c>
    </row>
    <row r="248" spans="1:30" x14ac:dyDescent="0.6">
      <c r="A248">
        <v>2018</v>
      </c>
      <c r="B248">
        <v>9</v>
      </c>
      <c r="C248">
        <v>4</v>
      </c>
      <c r="D248">
        <f t="shared" si="25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5691.75</v>
      </c>
      <c r="M248" s="13">
        <f t="shared" si="23"/>
        <v>967.59750000000008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5905.95</v>
      </c>
      <c r="O248" s="13">
        <f t="shared" si="24"/>
        <v>1004.0115000000001</v>
      </c>
      <c r="P248">
        <v>37945</v>
      </c>
      <c r="Q248">
        <v>39373</v>
      </c>
      <c r="R248">
        <v>0.8790347119239853</v>
      </c>
      <c r="S248">
        <v>0.1209652880760147</v>
      </c>
      <c r="T248">
        <v>0.5306845489572356</v>
      </c>
      <c r="U248">
        <v>0.4693154510427644</v>
      </c>
      <c r="V248">
        <v>6.9523470890810984E-2</v>
      </c>
      <c r="W248">
        <v>1418</v>
      </c>
      <c r="X248">
        <f t="shared" si="26"/>
        <v>263</v>
      </c>
      <c r="Y248">
        <v>1999</v>
      </c>
      <c r="Z248">
        <v>1194.2908719892851</v>
      </c>
      <c r="AA248">
        <v>1418</v>
      </c>
      <c r="AB248" s="9">
        <v>26.2</v>
      </c>
      <c r="AC248">
        <v>7.1</v>
      </c>
      <c r="AD248">
        <f t="shared" si="27"/>
        <v>186.01999999999998</v>
      </c>
    </row>
    <row r="249" spans="1:30" x14ac:dyDescent="0.6">
      <c r="A249">
        <v>2018</v>
      </c>
      <c r="B249">
        <v>9</v>
      </c>
      <c r="C249">
        <v>5</v>
      </c>
      <c r="D249">
        <f t="shared" si="25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6132.15</v>
      </c>
      <c r="M249" s="13">
        <f t="shared" si="23"/>
        <v>1042.4655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5858.8499999999995</v>
      </c>
      <c r="O249" s="13">
        <f t="shared" si="24"/>
        <v>996.00450000000001</v>
      </c>
      <c r="P249">
        <v>40881</v>
      </c>
      <c r="Q249">
        <v>39059</v>
      </c>
      <c r="R249">
        <v>0.85339047364215992</v>
      </c>
      <c r="S249">
        <v>0.14660952635784011</v>
      </c>
      <c r="T249">
        <v>0.56879097917143884</v>
      </c>
      <c r="U249">
        <v>0.43120902082856122</v>
      </c>
      <c r="V249">
        <v>7.4325376448650671E-2</v>
      </c>
      <c r="W249">
        <v>1456</v>
      </c>
      <c r="X249">
        <f t="shared" si="26"/>
        <v>38</v>
      </c>
      <c r="Y249">
        <v>1999</v>
      </c>
      <c r="Z249">
        <v>1339.5689114486611</v>
      </c>
      <c r="AA249">
        <v>1456</v>
      </c>
      <c r="AB249" s="9">
        <v>26.6</v>
      </c>
      <c r="AC249">
        <v>0</v>
      </c>
      <c r="AD249">
        <f t="shared" si="27"/>
        <v>0</v>
      </c>
    </row>
    <row r="250" spans="1:30" x14ac:dyDescent="0.6">
      <c r="A250">
        <v>2018</v>
      </c>
      <c r="B250">
        <v>9</v>
      </c>
      <c r="C250">
        <v>6</v>
      </c>
      <c r="D250">
        <f t="shared" si="25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6668.4</v>
      </c>
      <c r="M250" s="13">
        <f t="shared" si="23"/>
        <v>1133.6279999999999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6267.75</v>
      </c>
      <c r="O250" s="13">
        <f t="shared" si="24"/>
        <v>1065.5175000000002</v>
      </c>
      <c r="P250">
        <v>44456</v>
      </c>
      <c r="Q250">
        <v>41785</v>
      </c>
      <c r="R250">
        <v>0.80311227700333065</v>
      </c>
      <c r="S250">
        <v>0.19688772299666929</v>
      </c>
      <c r="T250">
        <v>0.52896112519410421</v>
      </c>
      <c r="U250">
        <v>0.47103887480589568</v>
      </c>
      <c r="V250">
        <v>0.13163207193517359</v>
      </c>
      <c r="W250">
        <v>1421</v>
      </c>
      <c r="X250">
        <f t="shared" si="26"/>
        <v>-35</v>
      </c>
      <c r="Y250">
        <v>1999</v>
      </c>
      <c r="Z250">
        <v>1415.746002494509</v>
      </c>
      <c r="AA250">
        <v>1421</v>
      </c>
      <c r="AB250" s="9">
        <v>26.2</v>
      </c>
      <c r="AC250">
        <v>0</v>
      </c>
      <c r="AD250">
        <f t="shared" si="27"/>
        <v>0</v>
      </c>
    </row>
    <row r="251" spans="1:30" x14ac:dyDescent="0.6">
      <c r="A251">
        <v>2018</v>
      </c>
      <c r="B251">
        <v>9</v>
      </c>
      <c r="C251">
        <v>7</v>
      </c>
      <c r="D251">
        <f t="shared" si="25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4399.7</v>
      </c>
      <c r="M251" s="13">
        <f t="shared" si="23"/>
        <v>747.94900000000007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4374.6000000000004</v>
      </c>
      <c r="O251" s="13">
        <f t="shared" si="24"/>
        <v>743.68200000000013</v>
      </c>
      <c r="P251">
        <v>43997</v>
      </c>
      <c r="Q251">
        <v>43746</v>
      </c>
      <c r="R251">
        <v>0.8713876327107396</v>
      </c>
      <c r="S251">
        <v>0.12861236728926051</v>
      </c>
      <c r="T251">
        <v>0.55699304206361344</v>
      </c>
      <c r="U251">
        <v>0.44300695793638661</v>
      </c>
      <c r="V251">
        <v>0.18552585084574599</v>
      </c>
      <c r="W251">
        <v>1419</v>
      </c>
      <c r="X251">
        <f t="shared" si="26"/>
        <v>-2</v>
      </c>
      <c r="Y251">
        <v>1999</v>
      </c>
      <c r="Z251">
        <v>1442.955444232575</v>
      </c>
      <c r="AA251">
        <v>1419</v>
      </c>
      <c r="AB251" s="9">
        <v>24.3</v>
      </c>
      <c r="AC251">
        <v>11.8</v>
      </c>
      <c r="AD251">
        <f t="shared" si="27"/>
        <v>286.74</v>
      </c>
    </row>
    <row r="252" spans="1:30" x14ac:dyDescent="0.6">
      <c r="A252">
        <v>2018</v>
      </c>
      <c r="B252">
        <v>9</v>
      </c>
      <c r="C252">
        <v>8</v>
      </c>
      <c r="D252">
        <f t="shared" si="25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4421.7</v>
      </c>
      <c r="M252" s="13">
        <f t="shared" si="23"/>
        <v>751.68900000000008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4392.7</v>
      </c>
      <c r="O252" s="13">
        <f t="shared" si="24"/>
        <v>746.75900000000001</v>
      </c>
      <c r="P252">
        <v>44217</v>
      </c>
      <c r="Q252">
        <v>43927</v>
      </c>
      <c r="R252">
        <v>0.84065383669805249</v>
      </c>
      <c r="S252">
        <v>0.15934616330194751</v>
      </c>
      <c r="T252">
        <v>0.50138750910752694</v>
      </c>
      <c r="U252">
        <v>0.49861249089247311</v>
      </c>
      <c r="V252">
        <v>0.12749760861881049</v>
      </c>
      <c r="W252">
        <v>1938</v>
      </c>
      <c r="X252">
        <f t="shared" si="26"/>
        <v>519</v>
      </c>
      <c r="Y252">
        <v>1999</v>
      </c>
      <c r="Z252">
        <v>1460.03195053736</v>
      </c>
      <c r="AA252">
        <v>1938</v>
      </c>
      <c r="AB252" s="9">
        <v>22.3</v>
      </c>
      <c r="AC252">
        <v>0</v>
      </c>
      <c r="AD252">
        <f t="shared" si="27"/>
        <v>0</v>
      </c>
    </row>
    <row r="253" spans="1:30" x14ac:dyDescent="0.6">
      <c r="A253">
        <v>2018</v>
      </c>
      <c r="B253">
        <v>9</v>
      </c>
      <c r="C253">
        <v>9</v>
      </c>
      <c r="D253">
        <f t="shared" si="25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4110</v>
      </c>
      <c r="M253" s="13">
        <f t="shared" si="23"/>
        <v>698.7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4689.9000000000005</v>
      </c>
      <c r="O253" s="13">
        <f t="shared" si="24"/>
        <v>797.28300000000013</v>
      </c>
      <c r="P253">
        <v>41100</v>
      </c>
      <c r="Q253">
        <v>46899</v>
      </c>
      <c r="R253">
        <v>0.79284687089814132</v>
      </c>
      <c r="S253">
        <v>0.20715312910185871</v>
      </c>
      <c r="T253">
        <v>0.53434649179885119</v>
      </c>
      <c r="U253">
        <v>0.46565350820114881</v>
      </c>
      <c r="V253">
        <v>0.1061265421746366</v>
      </c>
      <c r="W253">
        <v>1614</v>
      </c>
      <c r="X253">
        <f t="shared" si="26"/>
        <v>-324</v>
      </c>
      <c r="Y253">
        <v>1999</v>
      </c>
      <c r="Z253">
        <v>1564.290571019558</v>
      </c>
      <c r="AA253">
        <v>1614</v>
      </c>
      <c r="AB253" s="9">
        <v>23</v>
      </c>
      <c r="AC253">
        <v>0</v>
      </c>
      <c r="AD253">
        <f t="shared" si="27"/>
        <v>0</v>
      </c>
    </row>
    <row r="254" spans="1:30" x14ac:dyDescent="0.6">
      <c r="A254">
        <v>2018</v>
      </c>
      <c r="B254">
        <v>9</v>
      </c>
      <c r="C254">
        <v>10</v>
      </c>
      <c r="D254">
        <f t="shared" si="25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6390.9</v>
      </c>
      <c r="M254" s="13">
        <f t="shared" si="23"/>
        <v>1086.453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6724.8</v>
      </c>
      <c r="O254" s="13">
        <f t="shared" si="24"/>
        <v>1143.2160000000001</v>
      </c>
      <c r="P254">
        <v>42606</v>
      </c>
      <c r="Q254">
        <v>44832</v>
      </c>
      <c r="R254">
        <v>0.90407853119119674</v>
      </c>
      <c r="S254">
        <v>9.5921468808803256E-2</v>
      </c>
      <c r="T254">
        <v>0.56920174717499028</v>
      </c>
      <c r="U254">
        <v>0.43079825282500972</v>
      </c>
      <c r="V254">
        <v>0.20905743820670439</v>
      </c>
      <c r="W254">
        <v>1108</v>
      </c>
      <c r="X254">
        <f t="shared" si="26"/>
        <v>-506</v>
      </c>
      <c r="Y254">
        <v>1999</v>
      </c>
      <c r="Z254">
        <v>1210.4483066977571</v>
      </c>
      <c r="AA254">
        <v>1108</v>
      </c>
      <c r="AB254" s="9">
        <v>23</v>
      </c>
      <c r="AC254">
        <v>0</v>
      </c>
      <c r="AD254">
        <f t="shared" si="27"/>
        <v>0</v>
      </c>
    </row>
    <row r="255" spans="1:30" x14ac:dyDescent="0.6">
      <c r="A255">
        <v>2018</v>
      </c>
      <c r="B255">
        <v>9</v>
      </c>
      <c r="C255">
        <v>11</v>
      </c>
      <c r="D255">
        <f t="shared" si="25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5929.3499999999995</v>
      </c>
      <c r="M255" s="13">
        <f t="shared" si="23"/>
        <v>1007.9895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6198.15</v>
      </c>
      <c r="O255" s="13">
        <f t="shared" si="24"/>
        <v>1053.6855</v>
      </c>
      <c r="P255">
        <v>39529</v>
      </c>
      <c r="Q255">
        <v>41321</v>
      </c>
      <c r="R255">
        <v>0.88857727599277225</v>
      </c>
      <c r="S255">
        <v>0.11142272400722771</v>
      </c>
      <c r="T255">
        <v>0.53896950709224345</v>
      </c>
      <c r="U255">
        <v>0.46103049290775661</v>
      </c>
      <c r="V255">
        <v>0.1792176880210008</v>
      </c>
      <c r="W255">
        <v>1492</v>
      </c>
      <c r="X255">
        <f t="shared" si="26"/>
        <v>384</v>
      </c>
      <c r="Y255">
        <v>1999</v>
      </c>
      <c r="Z255">
        <v>1215.799214508276</v>
      </c>
      <c r="AA255">
        <v>1492</v>
      </c>
      <c r="AB255" s="9">
        <v>22.3</v>
      </c>
      <c r="AC255">
        <v>0.2</v>
      </c>
      <c r="AD255">
        <f t="shared" si="27"/>
        <v>4.46</v>
      </c>
    </row>
    <row r="256" spans="1:30" x14ac:dyDescent="0.6">
      <c r="A256">
        <v>2018</v>
      </c>
      <c r="B256">
        <v>9</v>
      </c>
      <c r="C256">
        <v>12</v>
      </c>
      <c r="D256">
        <f t="shared" si="25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6268.05</v>
      </c>
      <c r="M256" s="13">
        <f t="shared" si="23"/>
        <v>1065.5685000000001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5783.25</v>
      </c>
      <c r="O256" s="13">
        <f t="shared" si="24"/>
        <v>983.15250000000003</v>
      </c>
      <c r="P256">
        <v>41787</v>
      </c>
      <c r="Q256">
        <v>38555</v>
      </c>
      <c r="R256">
        <v>0.80787272476143757</v>
      </c>
      <c r="S256">
        <v>0.19212727523856249</v>
      </c>
      <c r="T256">
        <v>0.54162941609256232</v>
      </c>
      <c r="U256">
        <v>0.45837058390743768</v>
      </c>
      <c r="V256">
        <v>8.4800156311200581E-2</v>
      </c>
      <c r="W256">
        <v>1611</v>
      </c>
      <c r="X256">
        <f t="shared" si="26"/>
        <v>119</v>
      </c>
      <c r="Y256">
        <v>1999</v>
      </c>
      <c r="Z256">
        <v>1354.860175218</v>
      </c>
      <c r="AA256">
        <v>1611</v>
      </c>
      <c r="AB256" s="9">
        <v>23</v>
      </c>
      <c r="AC256">
        <v>0.2</v>
      </c>
      <c r="AD256">
        <f t="shared" si="27"/>
        <v>4.6000000000000005</v>
      </c>
    </row>
    <row r="257" spans="1:30" x14ac:dyDescent="0.6">
      <c r="A257">
        <v>2018</v>
      </c>
      <c r="B257">
        <v>9</v>
      </c>
      <c r="C257">
        <v>13</v>
      </c>
      <c r="D257">
        <f t="shared" si="25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6461.7</v>
      </c>
      <c r="M257" s="13">
        <f t="shared" si="23"/>
        <v>1098.489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6264.5999999999995</v>
      </c>
      <c r="O257" s="13">
        <f t="shared" si="24"/>
        <v>1064.982</v>
      </c>
      <c r="P257">
        <v>43078</v>
      </c>
      <c r="Q257">
        <v>41764</v>
      </c>
      <c r="R257">
        <v>0.84389478500354931</v>
      </c>
      <c r="S257">
        <v>0.15610521499645061</v>
      </c>
      <c r="T257">
        <v>0.53578498668722552</v>
      </c>
      <c r="U257">
        <v>0.46421501331277443</v>
      </c>
      <c r="V257">
        <v>0.47592465709872411</v>
      </c>
      <c r="W257">
        <v>1613</v>
      </c>
      <c r="X257">
        <f t="shared" si="26"/>
        <v>2</v>
      </c>
      <c r="Y257">
        <v>1999</v>
      </c>
      <c r="Z257">
        <v>1386.4819300546631</v>
      </c>
      <c r="AA257">
        <v>1613</v>
      </c>
      <c r="AB257" s="9">
        <v>23.5</v>
      </c>
      <c r="AC257">
        <v>139.30000000000001</v>
      </c>
      <c r="AD257">
        <f t="shared" si="27"/>
        <v>3273.55</v>
      </c>
    </row>
    <row r="258" spans="1:30" x14ac:dyDescent="0.6">
      <c r="A258">
        <v>2018</v>
      </c>
      <c r="B258">
        <v>9</v>
      </c>
      <c r="C258">
        <v>14</v>
      </c>
      <c r="D258">
        <f t="shared" si="25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4244.4000000000005</v>
      </c>
      <c r="M258" s="13">
        <f t="shared" ref="M258:M321" si="30">L258*0.17</f>
        <v>721.54800000000012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4480</v>
      </c>
      <c r="O258" s="13">
        <f t="shared" ref="O258:O321" si="31">N258*0.17</f>
        <v>761.6</v>
      </c>
      <c r="P258">
        <v>42444</v>
      </c>
      <c r="Q258">
        <v>44800</v>
      </c>
      <c r="R258">
        <v>0.89562413919624539</v>
      </c>
      <c r="S258">
        <v>0.10437586080375449</v>
      </c>
      <c r="T258">
        <v>0.53608241597484263</v>
      </c>
      <c r="U258">
        <v>0.46391758402515743</v>
      </c>
      <c r="V258">
        <v>0.12681154262636571</v>
      </c>
      <c r="W258">
        <v>1436</v>
      </c>
      <c r="X258">
        <f t="shared" si="26"/>
        <v>-177</v>
      </c>
      <c r="Y258">
        <v>1999</v>
      </c>
      <c r="Z258">
        <v>1386.542870844751</v>
      </c>
      <c r="AA258">
        <v>1436</v>
      </c>
      <c r="AB258" s="9">
        <v>25.3</v>
      </c>
      <c r="AC258">
        <v>0</v>
      </c>
      <c r="AD258">
        <f t="shared" si="27"/>
        <v>0</v>
      </c>
    </row>
    <row r="259" spans="1:30" x14ac:dyDescent="0.6">
      <c r="A259">
        <v>2018</v>
      </c>
      <c r="B259">
        <v>9</v>
      </c>
      <c r="C259">
        <v>15</v>
      </c>
      <c r="D259">
        <f t="shared" ref="D259:D322" si="32">WEEKDAY(DATE(A259,B259,C259), 2)</f>
        <v>6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8"/>
        <v>0</v>
      </c>
      <c r="I259">
        <f t="shared" si="29"/>
        <v>0</v>
      </c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4052.9</v>
      </c>
      <c r="M259" s="13">
        <f t="shared" si="30"/>
        <v>688.99300000000005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4187.6000000000004</v>
      </c>
      <c r="O259" s="13">
        <f t="shared" si="31"/>
        <v>711.89200000000017</v>
      </c>
      <c r="P259">
        <v>40529</v>
      </c>
      <c r="Q259">
        <v>41876</v>
      </c>
      <c r="R259">
        <v>0.86539384711436163</v>
      </c>
      <c r="S259">
        <v>0.1346061528856384</v>
      </c>
      <c r="T259">
        <v>0.53616125438796325</v>
      </c>
      <c r="U259">
        <v>0.4638387456120367</v>
      </c>
      <c r="V259">
        <v>6.1873666345859592E-2</v>
      </c>
      <c r="W259">
        <v>1806</v>
      </c>
      <c r="X259">
        <f t="shared" ref="X259:X322" si="33">W259-W258</f>
        <v>370</v>
      </c>
      <c r="Y259">
        <v>1999</v>
      </c>
      <c r="Z259">
        <v>1448.285714258031</v>
      </c>
      <c r="AA259">
        <v>1806</v>
      </c>
      <c r="AB259" s="9">
        <v>25.2</v>
      </c>
      <c r="AC259">
        <v>0.4</v>
      </c>
      <c r="AD259">
        <f t="shared" ref="AD259:AD322" si="34">AB259*AC259</f>
        <v>10.08</v>
      </c>
    </row>
    <row r="260" spans="1:30" x14ac:dyDescent="0.6">
      <c r="A260">
        <v>2018</v>
      </c>
      <c r="B260">
        <v>9</v>
      </c>
      <c r="C260">
        <v>16</v>
      </c>
      <c r="D260">
        <f t="shared" si="32"/>
        <v>7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0</v>
      </c>
      <c r="I260">
        <f t="shared" si="29"/>
        <v>0</v>
      </c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3540.8</v>
      </c>
      <c r="M260" s="13">
        <f t="shared" si="30"/>
        <v>601.93600000000004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4502.7</v>
      </c>
      <c r="O260" s="13">
        <f t="shared" si="31"/>
        <v>765.45900000000006</v>
      </c>
      <c r="P260">
        <v>35408</v>
      </c>
      <c r="Q260">
        <v>45027</v>
      </c>
      <c r="R260">
        <v>0.80093399116965891</v>
      </c>
      <c r="S260">
        <v>0.19906600883034109</v>
      </c>
      <c r="T260">
        <v>0.4705155634397008</v>
      </c>
      <c r="U260">
        <v>0.5294844365602992</v>
      </c>
      <c r="V260">
        <v>3.2310824428765067E-2</v>
      </c>
      <c r="W260">
        <v>1591</v>
      </c>
      <c r="X260">
        <f t="shared" si="33"/>
        <v>-215</v>
      </c>
      <c r="Y260">
        <v>1999</v>
      </c>
      <c r="Z260">
        <v>1434.077729020438</v>
      </c>
      <c r="AA260">
        <v>1591</v>
      </c>
      <c r="AB260" s="9">
        <v>25.5</v>
      </c>
      <c r="AC260">
        <v>0</v>
      </c>
      <c r="AD260">
        <f t="shared" si="34"/>
        <v>0</v>
      </c>
    </row>
    <row r="261" spans="1:30" x14ac:dyDescent="0.6">
      <c r="A261">
        <v>2018</v>
      </c>
      <c r="B261">
        <v>9</v>
      </c>
      <c r="C261">
        <v>17</v>
      </c>
      <c r="D261">
        <f t="shared" si="32"/>
        <v>1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8"/>
        <v>0</v>
      </c>
      <c r="I261">
        <f t="shared" si="29"/>
        <v>0</v>
      </c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5769.15</v>
      </c>
      <c r="M261" s="13">
        <f t="shared" si="30"/>
        <v>980.75549999999998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6217.5</v>
      </c>
      <c r="O261" s="13">
        <f t="shared" si="31"/>
        <v>1056.9750000000001</v>
      </c>
      <c r="P261">
        <v>38461</v>
      </c>
      <c r="Q261">
        <v>41450</v>
      </c>
      <c r="R261">
        <v>0.88780551680407249</v>
      </c>
      <c r="S261">
        <v>0.11219448319592749</v>
      </c>
      <c r="T261">
        <v>0.5444466647772368</v>
      </c>
      <c r="U261">
        <v>0.4555533352227632</v>
      </c>
      <c r="V261">
        <v>0.1130967113976879</v>
      </c>
      <c r="W261">
        <v>1241</v>
      </c>
      <c r="X261">
        <f t="shared" si="33"/>
        <v>-350</v>
      </c>
      <c r="Y261">
        <v>1999</v>
      </c>
      <c r="Z261">
        <v>1159.273629104631</v>
      </c>
      <c r="AA261">
        <v>1241</v>
      </c>
      <c r="AB261" s="9">
        <v>24.6</v>
      </c>
      <c r="AC261">
        <v>0.1</v>
      </c>
      <c r="AD261">
        <f t="shared" si="34"/>
        <v>2.4600000000000004</v>
      </c>
    </row>
    <row r="262" spans="1:30" x14ac:dyDescent="0.6">
      <c r="A262">
        <v>2018</v>
      </c>
      <c r="B262">
        <v>9</v>
      </c>
      <c r="C262">
        <v>18</v>
      </c>
      <c r="D262">
        <f t="shared" si="32"/>
        <v>2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8"/>
        <v>0</v>
      </c>
      <c r="I262">
        <f t="shared" si="29"/>
        <v>0</v>
      </c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4704.45</v>
      </c>
      <c r="M262" s="13">
        <f t="shared" si="30"/>
        <v>799.75650000000007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5395.95</v>
      </c>
      <c r="O262" s="13">
        <f t="shared" si="31"/>
        <v>917.31150000000002</v>
      </c>
      <c r="P262">
        <v>31363</v>
      </c>
      <c r="Q262">
        <v>35973</v>
      </c>
      <c r="R262">
        <v>0.86022271160749231</v>
      </c>
      <c r="S262">
        <v>0.13977728839250769</v>
      </c>
      <c r="T262">
        <v>0.5512686773060419</v>
      </c>
      <c r="U262">
        <v>0.44873132269395799</v>
      </c>
      <c r="V262">
        <v>5.5514470295695867E-2</v>
      </c>
      <c r="W262">
        <v>1465</v>
      </c>
      <c r="X262">
        <f t="shared" si="33"/>
        <v>224</v>
      </c>
      <c r="Y262">
        <v>1999</v>
      </c>
      <c r="Z262">
        <v>1184.1996988694609</v>
      </c>
      <c r="AA262">
        <v>1465</v>
      </c>
      <c r="AB262" s="9">
        <v>25</v>
      </c>
      <c r="AC262">
        <v>0</v>
      </c>
      <c r="AD262">
        <f t="shared" si="34"/>
        <v>0</v>
      </c>
    </row>
    <row r="263" spans="1:30" x14ac:dyDescent="0.6">
      <c r="A263">
        <v>2018</v>
      </c>
      <c r="B263">
        <v>9</v>
      </c>
      <c r="C263">
        <v>19</v>
      </c>
      <c r="D263">
        <f t="shared" si="32"/>
        <v>3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8"/>
        <v>0</v>
      </c>
      <c r="I263">
        <f t="shared" si="29"/>
        <v>0</v>
      </c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4575.5999999999995</v>
      </c>
      <c r="M263" s="13">
        <f t="shared" si="30"/>
        <v>777.85199999999998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5451.15</v>
      </c>
      <c r="O263" s="13">
        <f t="shared" si="31"/>
        <v>926.69550000000004</v>
      </c>
      <c r="P263">
        <v>30504</v>
      </c>
      <c r="Q263">
        <v>36341</v>
      </c>
      <c r="R263">
        <v>0.8341495821680095</v>
      </c>
      <c r="S263">
        <v>0.1658504178319905</v>
      </c>
      <c r="T263">
        <v>0.58545938943255404</v>
      </c>
      <c r="U263">
        <v>0.41454061056744601</v>
      </c>
      <c r="V263">
        <v>0.1164414961920769</v>
      </c>
      <c r="W263">
        <v>1532</v>
      </c>
      <c r="X263">
        <f t="shared" si="33"/>
        <v>67</v>
      </c>
      <c r="Y263">
        <v>1999</v>
      </c>
      <c r="Z263">
        <v>1292.793669132654</v>
      </c>
      <c r="AA263">
        <v>1532</v>
      </c>
      <c r="AB263" s="9">
        <v>23.3</v>
      </c>
      <c r="AC263">
        <v>0</v>
      </c>
      <c r="AD263">
        <f t="shared" si="34"/>
        <v>0</v>
      </c>
    </row>
    <row r="264" spans="1:30" x14ac:dyDescent="0.6">
      <c r="A264">
        <v>2018</v>
      </c>
      <c r="B264">
        <v>9</v>
      </c>
      <c r="C264">
        <v>20</v>
      </c>
      <c r="D264">
        <f t="shared" si="32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5711.0999999999995</v>
      </c>
      <c r="M264" s="13">
        <f t="shared" si="30"/>
        <v>970.88699999999994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5564.55</v>
      </c>
      <c r="O264" s="13">
        <f t="shared" si="31"/>
        <v>945.97350000000006</v>
      </c>
      <c r="P264">
        <v>38074</v>
      </c>
      <c r="Q264">
        <v>37097</v>
      </c>
      <c r="R264">
        <v>0.79873553426815747</v>
      </c>
      <c r="S264">
        <v>0.20126446573184251</v>
      </c>
      <c r="T264">
        <v>0.56516860163236426</v>
      </c>
      <c r="U264">
        <v>0.43483139836763579</v>
      </c>
      <c r="V264">
        <v>5.8258722165852747E-2</v>
      </c>
      <c r="W264">
        <v>1234</v>
      </c>
      <c r="X264">
        <f t="shared" si="33"/>
        <v>-298</v>
      </c>
      <c r="Y264">
        <v>1999</v>
      </c>
      <c r="Z264">
        <v>1407.464863396425</v>
      </c>
      <c r="AA264">
        <v>1234</v>
      </c>
      <c r="AB264" s="9">
        <v>25.2</v>
      </c>
      <c r="AC264">
        <v>11.6</v>
      </c>
      <c r="AD264">
        <f t="shared" si="34"/>
        <v>292.32</v>
      </c>
    </row>
    <row r="265" spans="1:30" x14ac:dyDescent="0.6">
      <c r="A265">
        <v>2018</v>
      </c>
      <c r="B265">
        <v>9</v>
      </c>
      <c r="C265">
        <v>21</v>
      </c>
      <c r="D265">
        <f t="shared" si="32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4580.6000000000004</v>
      </c>
      <c r="M265" s="13">
        <f t="shared" si="30"/>
        <v>778.70200000000011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4034.9</v>
      </c>
      <c r="O265" s="13">
        <f t="shared" si="31"/>
        <v>685.93300000000011</v>
      </c>
      <c r="P265">
        <v>45806</v>
      </c>
      <c r="Q265">
        <v>40349</v>
      </c>
      <c r="R265">
        <v>0.8504691386800548</v>
      </c>
      <c r="S265">
        <v>0.1495308613199452</v>
      </c>
      <c r="T265">
        <v>0.56387956715940057</v>
      </c>
      <c r="U265">
        <v>0.43612043284059943</v>
      </c>
      <c r="V265">
        <v>0.15812570380420371</v>
      </c>
      <c r="W265">
        <v>933</v>
      </c>
      <c r="X265">
        <f t="shared" si="33"/>
        <v>-301</v>
      </c>
      <c r="Y265">
        <v>1999</v>
      </c>
      <c r="Z265">
        <v>1483.4468585306511</v>
      </c>
      <c r="AA265">
        <v>933</v>
      </c>
      <c r="AB265" s="9">
        <v>24.5</v>
      </c>
      <c r="AC265">
        <v>2.9</v>
      </c>
      <c r="AD265">
        <f t="shared" si="34"/>
        <v>71.05</v>
      </c>
    </row>
    <row r="266" spans="1:30" x14ac:dyDescent="0.6">
      <c r="A266">
        <v>2018</v>
      </c>
      <c r="B266">
        <v>9</v>
      </c>
      <c r="C266">
        <v>22</v>
      </c>
      <c r="D266">
        <f t="shared" si="32"/>
        <v>6</v>
      </c>
      <c r="E266" t="s">
        <v>24</v>
      </c>
      <c r="F266" t="s">
        <v>13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-2</v>
      </c>
      <c r="H266">
        <f t="shared" si="28"/>
        <v>0</v>
      </c>
      <c r="I266">
        <f t="shared" si="29"/>
        <v>1</v>
      </c>
      <c r="J266" s="12" t="s">
        <v>63</v>
      </c>
      <c r="K266" s="12"/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4893</v>
      </c>
      <c r="M266" s="13">
        <f t="shared" si="30"/>
        <v>831.81000000000006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3883.3</v>
      </c>
      <c r="O266" s="13">
        <f t="shared" si="31"/>
        <v>660.16100000000006</v>
      </c>
      <c r="P266">
        <v>48930</v>
      </c>
      <c r="Q266">
        <v>38833</v>
      </c>
      <c r="R266">
        <v>0.81108393635077691</v>
      </c>
      <c r="S266">
        <v>0.188916063649223</v>
      </c>
      <c r="T266">
        <v>0.55335989521829176</v>
      </c>
      <c r="U266">
        <v>0.44664010478170818</v>
      </c>
      <c r="V266">
        <v>5.1745798834271307E-2</v>
      </c>
      <c r="W266">
        <v>1724</v>
      </c>
      <c r="X266">
        <f t="shared" si="33"/>
        <v>791</v>
      </c>
      <c r="Y266">
        <v>1999</v>
      </c>
      <c r="Z266">
        <v>1673.7775719407041</v>
      </c>
      <c r="AA266">
        <v>1724</v>
      </c>
      <c r="AB266" s="9">
        <v>24.2</v>
      </c>
      <c r="AC266">
        <v>0</v>
      </c>
      <c r="AD266">
        <f t="shared" si="34"/>
        <v>0</v>
      </c>
    </row>
    <row r="267" spans="1:30" x14ac:dyDescent="0.6">
      <c r="A267">
        <v>2018</v>
      </c>
      <c r="B267">
        <v>9</v>
      </c>
      <c r="C267">
        <v>23</v>
      </c>
      <c r="D267">
        <f t="shared" si="32"/>
        <v>7</v>
      </c>
      <c r="E267" t="s">
        <v>24</v>
      </c>
      <c r="F267" t="s">
        <v>14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-1</v>
      </c>
      <c r="H267">
        <f t="shared" si="28"/>
        <v>0</v>
      </c>
      <c r="I267">
        <f t="shared" si="29"/>
        <v>1</v>
      </c>
      <c r="J267" s="12" t="s">
        <v>63</v>
      </c>
      <c r="K267" s="12"/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4611.1000000000004</v>
      </c>
      <c r="M267" s="13">
        <f t="shared" si="30"/>
        <v>783.88700000000017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3462.6000000000004</v>
      </c>
      <c r="O267" s="13">
        <f t="shared" si="31"/>
        <v>588.64200000000005</v>
      </c>
      <c r="P267">
        <v>46111</v>
      </c>
      <c r="Q267">
        <v>34626</v>
      </c>
      <c r="R267">
        <v>0.8435802186825927</v>
      </c>
      <c r="S267">
        <v>0.15641978131740719</v>
      </c>
      <c r="T267">
        <v>0.49953016105242698</v>
      </c>
      <c r="U267">
        <v>0.50046983894757291</v>
      </c>
      <c r="V267">
        <v>1.8827366675056922E-2</v>
      </c>
      <c r="W267">
        <v>2384</v>
      </c>
      <c r="X267">
        <f t="shared" si="33"/>
        <v>660</v>
      </c>
      <c r="Y267">
        <v>1999</v>
      </c>
      <c r="Z267">
        <v>1613.863316853503</v>
      </c>
      <c r="AA267">
        <v>2384</v>
      </c>
      <c r="AB267" s="9">
        <v>24.4</v>
      </c>
      <c r="AC267">
        <v>0</v>
      </c>
      <c r="AD267">
        <f t="shared" si="34"/>
        <v>0</v>
      </c>
    </row>
    <row r="268" spans="1:30" x14ac:dyDescent="0.6">
      <c r="A268">
        <v>2018</v>
      </c>
      <c r="B268">
        <v>9</v>
      </c>
      <c r="C268">
        <v>24</v>
      </c>
      <c r="D268">
        <f t="shared" si="32"/>
        <v>1</v>
      </c>
      <c r="E268" t="s">
        <v>24</v>
      </c>
      <c r="F268" t="s">
        <v>11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1</v>
      </c>
      <c r="I268">
        <f t="shared" si="29"/>
        <v>1</v>
      </c>
      <c r="J268" s="12" t="s">
        <v>63</v>
      </c>
      <c r="K268" s="12"/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4314</v>
      </c>
      <c r="M268" s="13">
        <f t="shared" si="30"/>
        <v>733.38000000000011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4457.1000000000004</v>
      </c>
      <c r="O268" s="13">
        <f t="shared" si="31"/>
        <v>757.70700000000011</v>
      </c>
      <c r="P268">
        <v>43140</v>
      </c>
      <c r="Q268">
        <v>44571</v>
      </c>
      <c r="R268">
        <v>0.86763041481485847</v>
      </c>
      <c r="S268">
        <v>0.1323695851851415</v>
      </c>
      <c r="T268">
        <v>0.55842698438433902</v>
      </c>
      <c r="U268">
        <v>0.44157301561566098</v>
      </c>
      <c r="V268">
        <v>4.896132864790851E-2</v>
      </c>
      <c r="W268">
        <v>2563</v>
      </c>
      <c r="X268">
        <f t="shared" si="33"/>
        <v>179</v>
      </c>
      <c r="Y268">
        <v>1999</v>
      </c>
      <c r="Z268">
        <v>1324.3371827903391</v>
      </c>
      <c r="AA268">
        <v>2563</v>
      </c>
      <c r="AB268" s="9">
        <v>21.9</v>
      </c>
      <c r="AC268">
        <v>0</v>
      </c>
      <c r="AD268">
        <f t="shared" si="34"/>
        <v>0</v>
      </c>
    </row>
    <row r="269" spans="1:30" x14ac:dyDescent="0.6">
      <c r="A269">
        <v>2018</v>
      </c>
      <c r="B269">
        <v>9</v>
      </c>
      <c r="C269">
        <v>25</v>
      </c>
      <c r="D269">
        <f t="shared" si="32"/>
        <v>2</v>
      </c>
      <c r="E269" t="s">
        <v>24</v>
      </c>
      <c r="F269" t="s">
        <v>15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1</v>
      </c>
      <c r="H269">
        <f t="shared" si="28"/>
        <v>0</v>
      </c>
      <c r="I269">
        <f t="shared" si="29"/>
        <v>1</v>
      </c>
      <c r="J269" s="12" t="s">
        <v>63</v>
      </c>
      <c r="K269" s="12"/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4441.8</v>
      </c>
      <c r="M269" s="13">
        <f t="shared" si="30"/>
        <v>755.10600000000011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4842.3</v>
      </c>
      <c r="O269" s="13">
        <f t="shared" si="31"/>
        <v>823.19100000000014</v>
      </c>
      <c r="P269">
        <v>44418</v>
      </c>
      <c r="Q269">
        <v>48423</v>
      </c>
      <c r="R269">
        <v>0.88419672221714851</v>
      </c>
      <c r="S269">
        <v>0.1158032777828514</v>
      </c>
      <c r="T269">
        <v>0.52586876550976902</v>
      </c>
      <c r="U269">
        <v>0.47413123449023098</v>
      </c>
      <c r="V269">
        <v>7.7206199454078681E-2</v>
      </c>
      <c r="W269">
        <v>2246</v>
      </c>
      <c r="X269">
        <f t="shared" si="33"/>
        <v>-317</v>
      </c>
      <c r="Y269">
        <v>1999</v>
      </c>
      <c r="Z269">
        <v>1336.2809661544261</v>
      </c>
      <c r="AA269">
        <v>2246</v>
      </c>
      <c r="AB269" s="9">
        <v>21.5</v>
      </c>
      <c r="AC269">
        <v>0</v>
      </c>
      <c r="AD269">
        <f t="shared" si="34"/>
        <v>0</v>
      </c>
    </row>
    <row r="270" spans="1:30" x14ac:dyDescent="0.6">
      <c r="A270">
        <v>2018</v>
      </c>
      <c r="B270">
        <v>9</v>
      </c>
      <c r="C270">
        <v>26</v>
      </c>
      <c r="D270">
        <f t="shared" si="32"/>
        <v>3</v>
      </c>
      <c r="E270" t="s">
        <v>71</v>
      </c>
      <c r="F270" t="s">
        <v>17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2</v>
      </c>
      <c r="H270">
        <f t="shared" si="28"/>
        <v>0</v>
      </c>
      <c r="I270">
        <f t="shared" si="29"/>
        <v>1</v>
      </c>
      <c r="J270" s="12" t="s">
        <v>63</v>
      </c>
      <c r="K270" s="12"/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4600.8</v>
      </c>
      <c r="M270" s="13">
        <f t="shared" si="30"/>
        <v>782.13600000000008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4753.8</v>
      </c>
      <c r="O270" s="13">
        <f t="shared" si="31"/>
        <v>808.14600000000007</v>
      </c>
      <c r="P270">
        <v>46008</v>
      </c>
      <c r="Q270">
        <v>47538</v>
      </c>
      <c r="R270">
        <v>0.85523265504507195</v>
      </c>
      <c r="S270">
        <v>0.1447673449549281</v>
      </c>
      <c r="T270">
        <v>0.5550466103820425</v>
      </c>
      <c r="U270">
        <v>0.4449533896179575</v>
      </c>
      <c r="V270">
        <v>0.25222961632616869</v>
      </c>
      <c r="W270">
        <v>1404</v>
      </c>
      <c r="X270">
        <f t="shared" si="33"/>
        <v>-842</v>
      </c>
      <c r="Y270">
        <v>1999</v>
      </c>
      <c r="Z270">
        <v>1459.2871444903701</v>
      </c>
      <c r="AA270">
        <v>1404</v>
      </c>
      <c r="AB270" s="9">
        <v>22.2</v>
      </c>
      <c r="AC270">
        <v>0</v>
      </c>
      <c r="AD270">
        <f t="shared" si="34"/>
        <v>0</v>
      </c>
    </row>
    <row r="271" spans="1:30" x14ac:dyDescent="0.6">
      <c r="A271">
        <v>2018</v>
      </c>
      <c r="B271">
        <v>9</v>
      </c>
      <c r="C271">
        <v>27</v>
      </c>
      <c r="D271">
        <f t="shared" si="32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6169.8</v>
      </c>
      <c r="M271" s="13">
        <f t="shared" si="30"/>
        <v>1048.8660000000002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6864.75</v>
      </c>
      <c r="O271" s="13">
        <f t="shared" si="31"/>
        <v>1167.0075000000002</v>
      </c>
      <c r="P271">
        <v>41132</v>
      </c>
      <c r="Q271">
        <v>45765</v>
      </c>
      <c r="R271">
        <v>0.78158699585075897</v>
      </c>
      <c r="S271">
        <v>0.218413004149241</v>
      </c>
      <c r="T271">
        <v>0.50258251860281289</v>
      </c>
      <c r="U271">
        <v>0.49741748139718711</v>
      </c>
      <c r="V271">
        <v>9.1106821711712083E-2</v>
      </c>
      <c r="W271">
        <v>938</v>
      </c>
      <c r="X271">
        <f t="shared" si="33"/>
        <v>-466</v>
      </c>
      <c r="Y271">
        <v>1999</v>
      </c>
      <c r="Z271">
        <v>1379.1833583904299</v>
      </c>
      <c r="AA271">
        <v>938</v>
      </c>
      <c r="AB271" s="9">
        <v>21.2</v>
      </c>
      <c r="AC271">
        <v>0</v>
      </c>
      <c r="AD271">
        <f t="shared" si="34"/>
        <v>0</v>
      </c>
    </row>
    <row r="272" spans="1:30" x14ac:dyDescent="0.6">
      <c r="A272">
        <v>2018</v>
      </c>
      <c r="B272">
        <v>9</v>
      </c>
      <c r="C272">
        <v>28</v>
      </c>
      <c r="D272">
        <f t="shared" si="32"/>
        <v>5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8"/>
        <v>0</v>
      </c>
      <c r="I272">
        <f t="shared" si="29"/>
        <v>0</v>
      </c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3801.6000000000004</v>
      </c>
      <c r="M272" s="13">
        <f t="shared" si="30"/>
        <v>646.27200000000016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3907.6000000000004</v>
      </c>
      <c r="O272" s="13">
        <f t="shared" si="31"/>
        <v>664.29200000000014</v>
      </c>
      <c r="P272">
        <v>38016</v>
      </c>
      <c r="Q272">
        <v>39076</v>
      </c>
      <c r="R272">
        <v>0.8945116536337655</v>
      </c>
      <c r="S272">
        <v>0.1054883463662345</v>
      </c>
      <c r="T272">
        <v>0.53860416114294896</v>
      </c>
      <c r="U272">
        <v>0.46139583885705099</v>
      </c>
      <c r="V272">
        <v>0.22924785947654011</v>
      </c>
      <c r="W272">
        <v>1133</v>
      </c>
      <c r="X272">
        <f t="shared" si="33"/>
        <v>195</v>
      </c>
      <c r="Y272">
        <v>1999</v>
      </c>
      <c r="Z272">
        <v>1357.289640649366</v>
      </c>
      <c r="AA272">
        <v>1133</v>
      </c>
      <c r="AB272" s="9">
        <v>21.7</v>
      </c>
      <c r="AC272">
        <v>0</v>
      </c>
      <c r="AD272">
        <f t="shared" si="34"/>
        <v>0</v>
      </c>
    </row>
    <row r="273" spans="1:30" x14ac:dyDescent="0.6">
      <c r="A273">
        <v>2018</v>
      </c>
      <c r="B273">
        <v>9</v>
      </c>
      <c r="C273">
        <v>29</v>
      </c>
      <c r="D273">
        <f t="shared" si="32"/>
        <v>6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8"/>
        <v>0</v>
      </c>
      <c r="I273">
        <f t="shared" si="29"/>
        <v>0</v>
      </c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3998.3</v>
      </c>
      <c r="M273" s="13">
        <f t="shared" si="30"/>
        <v>679.71100000000013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4029.1000000000004</v>
      </c>
      <c r="O273" s="13">
        <f t="shared" si="31"/>
        <v>684.94700000000012</v>
      </c>
      <c r="P273">
        <v>39983</v>
      </c>
      <c r="Q273">
        <v>40291</v>
      </c>
      <c r="R273">
        <v>0.89706522522341037</v>
      </c>
      <c r="S273">
        <v>0.1029347747765896</v>
      </c>
      <c r="T273">
        <v>0.52347043418141737</v>
      </c>
      <c r="U273">
        <v>0.47479946201235418</v>
      </c>
      <c r="V273">
        <v>0.20117294013308809</v>
      </c>
      <c r="W273">
        <v>1476</v>
      </c>
      <c r="X273">
        <f t="shared" si="33"/>
        <v>343</v>
      </c>
      <c r="Y273">
        <v>1999</v>
      </c>
      <c r="Z273">
        <v>1408.8023602582221</v>
      </c>
      <c r="AA273">
        <v>1476</v>
      </c>
      <c r="AB273" s="9">
        <v>20.7</v>
      </c>
      <c r="AC273">
        <v>3</v>
      </c>
      <c r="AD273">
        <f t="shared" si="34"/>
        <v>62.099999999999994</v>
      </c>
    </row>
    <row r="274" spans="1:30" x14ac:dyDescent="0.6">
      <c r="A274">
        <v>2018</v>
      </c>
      <c r="B274">
        <v>9</v>
      </c>
      <c r="C274">
        <v>30</v>
      </c>
      <c r="D274">
        <f t="shared" si="32"/>
        <v>7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8"/>
        <v>0</v>
      </c>
      <c r="I274">
        <f t="shared" si="29"/>
        <v>0</v>
      </c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4087.8</v>
      </c>
      <c r="M274" s="12">
        <f t="shared" si="30"/>
        <v>694.92600000000004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4037.3</v>
      </c>
      <c r="O274" s="12">
        <f t="shared" si="31"/>
        <v>686.34100000000012</v>
      </c>
      <c r="P274">
        <v>40878</v>
      </c>
      <c r="Q274">
        <v>40373</v>
      </c>
      <c r="R274">
        <v>0.82975029744347684</v>
      </c>
      <c r="S274">
        <v>0.17024970255652311</v>
      </c>
      <c r="T274">
        <v>0.51573376227867063</v>
      </c>
      <c r="U274">
        <v>0.48426623772132937</v>
      </c>
      <c r="V274">
        <v>4.4056563965508728E-2</v>
      </c>
      <c r="W274">
        <v>1265</v>
      </c>
      <c r="X274">
        <f t="shared" si="33"/>
        <v>-211</v>
      </c>
      <c r="Y274">
        <v>1999</v>
      </c>
      <c r="Z274">
        <v>1511.6735370472311</v>
      </c>
      <c r="AA274">
        <v>1265</v>
      </c>
      <c r="AB274" s="9">
        <v>21.9</v>
      </c>
      <c r="AC274">
        <v>0</v>
      </c>
      <c r="AD274">
        <f t="shared" si="34"/>
        <v>0</v>
      </c>
    </row>
    <row r="275" spans="1:30" x14ac:dyDescent="0.6">
      <c r="A275">
        <v>2018</v>
      </c>
      <c r="B275">
        <v>10</v>
      </c>
      <c r="C275">
        <v>1</v>
      </c>
      <c r="D275">
        <f t="shared" si="32"/>
        <v>1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8"/>
        <v>0</v>
      </c>
      <c r="I275">
        <f t="shared" si="29"/>
        <v>0</v>
      </c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5575.3499999999995</v>
      </c>
      <c r="M275" s="12">
        <f t="shared" si="30"/>
        <v>947.80949999999996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5051.25</v>
      </c>
      <c r="O275" s="12">
        <f t="shared" si="31"/>
        <v>858.71250000000009</v>
      </c>
      <c r="P275">
        <v>37169</v>
      </c>
      <c r="Q275">
        <v>33675</v>
      </c>
      <c r="R275">
        <v>0.87218349520090011</v>
      </c>
      <c r="S275">
        <v>0.12781650479909981</v>
      </c>
      <c r="T275">
        <v>0.54115483907450468</v>
      </c>
      <c r="U275">
        <v>0.45884516092549532</v>
      </c>
      <c r="V275">
        <v>4.2283912521676688E-2</v>
      </c>
      <c r="W275">
        <v>1127</v>
      </c>
      <c r="X275">
        <f t="shared" si="33"/>
        <v>-138</v>
      </c>
      <c r="Y275">
        <v>1999</v>
      </c>
      <c r="Z275">
        <v>1160.276162858097</v>
      </c>
      <c r="AA275">
        <v>1127</v>
      </c>
      <c r="AB275" s="9">
        <v>21.3</v>
      </c>
      <c r="AC275">
        <v>0</v>
      </c>
      <c r="AD275">
        <f t="shared" si="34"/>
        <v>0</v>
      </c>
    </row>
    <row r="276" spans="1:30" x14ac:dyDescent="0.6">
      <c r="A276">
        <v>2018</v>
      </c>
      <c r="B276">
        <v>10</v>
      </c>
      <c r="C276">
        <v>2</v>
      </c>
      <c r="D276">
        <f t="shared" si="32"/>
        <v>2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8"/>
        <v>0</v>
      </c>
      <c r="I276">
        <f t="shared" si="29"/>
        <v>0</v>
      </c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5578.05</v>
      </c>
      <c r="M276" s="12">
        <f t="shared" si="30"/>
        <v>948.26850000000013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5374.95</v>
      </c>
      <c r="O276" s="12">
        <f t="shared" si="31"/>
        <v>913.74150000000009</v>
      </c>
      <c r="P276">
        <v>37187</v>
      </c>
      <c r="Q276">
        <v>35833</v>
      </c>
      <c r="R276">
        <v>0.83573338996726099</v>
      </c>
      <c r="S276">
        <v>0.1642666100327391</v>
      </c>
      <c r="T276">
        <v>0.49681291925915588</v>
      </c>
      <c r="U276">
        <v>0.50318708074084417</v>
      </c>
      <c r="V276">
        <v>5.9656908951263792E-2</v>
      </c>
      <c r="W276">
        <v>1328</v>
      </c>
      <c r="X276">
        <f t="shared" si="33"/>
        <v>201</v>
      </c>
      <c r="Y276">
        <v>1999</v>
      </c>
      <c r="Z276">
        <v>1191.0948778648201</v>
      </c>
      <c r="AA276">
        <v>1328</v>
      </c>
      <c r="AB276" s="9">
        <v>20.7</v>
      </c>
      <c r="AC276">
        <v>0</v>
      </c>
      <c r="AD276">
        <f t="shared" si="34"/>
        <v>0</v>
      </c>
    </row>
    <row r="277" spans="1:30" x14ac:dyDescent="0.6">
      <c r="A277">
        <v>2018</v>
      </c>
      <c r="B277">
        <v>10</v>
      </c>
      <c r="C277">
        <v>3</v>
      </c>
      <c r="D277">
        <f t="shared" si="32"/>
        <v>3</v>
      </c>
      <c r="E277" t="s">
        <v>64</v>
      </c>
      <c r="F277" t="s">
        <v>75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8"/>
        <v>1</v>
      </c>
      <c r="I277">
        <f t="shared" si="29"/>
        <v>1</v>
      </c>
      <c r="J277" s="12" t="s">
        <v>60</v>
      </c>
      <c r="K277" s="12"/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3737.9</v>
      </c>
      <c r="M277" s="12">
        <f t="shared" si="30"/>
        <v>635.4430000000001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3777.2000000000003</v>
      </c>
      <c r="O277" s="12">
        <f t="shared" si="31"/>
        <v>642.12400000000014</v>
      </c>
      <c r="P277">
        <v>37379</v>
      </c>
      <c r="Q277">
        <v>37772</v>
      </c>
      <c r="R277">
        <v>0.87283745053284745</v>
      </c>
      <c r="S277">
        <v>0.12716254946715261</v>
      </c>
      <c r="T277">
        <v>0.55517485333702699</v>
      </c>
      <c r="U277">
        <v>0.44482514666297301</v>
      </c>
      <c r="V277">
        <v>8.2011987472711795E-2</v>
      </c>
      <c r="W277">
        <v>1201</v>
      </c>
      <c r="X277">
        <f t="shared" si="33"/>
        <v>-127</v>
      </c>
      <c r="Y277">
        <v>1999</v>
      </c>
      <c r="Z277">
        <v>1377.2845211808631</v>
      </c>
      <c r="AA277">
        <v>1201</v>
      </c>
      <c r="AB277" s="9">
        <v>19.2</v>
      </c>
      <c r="AC277">
        <v>0</v>
      </c>
      <c r="AD277">
        <f t="shared" si="34"/>
        <v>0</v>
      </c>
    </row>
    <row r="278" spans="1:30" x14ac:dyDescent="0.6">
      <c r="A278">
        <v>2018</v>
      </c>
      <c r="B278">
        <v>10</v>
      </c>
      <c r="C278">
        <v>4</v>
      </c>
      <c r="D278">
        <f t="shared" si="32"/>
        <v>4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8"/>
        <v>0</v>
      </c>
      <c r="I278">
        <f t="shared" si="29"/>
        <v>0</v>
      </c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4939.95</v>
      </c>
      <c r="M278" s="12">
        <f t="shared" si="30"/>
        <v>839.79150000000004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6051.3</v>
      </c>
      <c r="O278" s="12">
        <f t="shared" si="31"/>
        <v>1028.721</v>
      </c>
      <c r="P278">
        <v>32933</v>
      </c>
      <c r="Q278">
        <v>40342</v>
      </c>
      <c r="R278">
        <v>0.7986631228734099</v>
      </c>
      <c r="S278">
        <v>0.2013368771265901</v>
      </c>
      <c r="T278">
        <v>0.5375101641454374</v>
      </c>
      <c r="U278">
        <v>0.4624898358545626</v>
      </c>
      <c r="V278">
        <v>0.20575649454156511</v>
      </c>
      <c r="W278">
        <v>1225</v>
      </c>
      <c r="X278">
        <f t="shared" si="33"/>
        <v>24</v>
      </c>
      <c r="Y278">
        <v>1999</v>
      </c>
      <c r="Z278">
        <v>1342.217828478706</v>
      </c>
      <c r="AA278">
        <v>1225</v>
      </c>
      <c r="AB278" s="9">
        <v>20.399999999999999</v>
      </c>
      <c r="AC278">
        <v>3.4</v>
      </c>
      <c r="AD278">
        <f t="shared" si="34"/>
        <v>69.36</v>
      </c>
    </row>
    <row r="279" spans="1:30" x14ac:dyDescent="0.6">
      <c r="A279">
        <v>2018</v>
      </c>
      <c r="B279">
        <v>10</v>
      </c>
      <c r="C279">
        <v>5</v>
      </c>
      <c r="D279">
        <f t="shared" si="32"/>
        <v>5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8"/>
        <v>0</v>
      </c>
      <c r="I279">
        <f t="shared" si="29"/>
        <v>0</v>
      </c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1763.9</v>
      </c>
      <c r="M279" s="13">
        <f t="shared" si="30"/>
        <v>299.86300000000006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2878.8</v>
      </c>
      <c r="O279" s="13">
        <f t="shared" si="31"/>
        <v>489.39600000000007</v>
      </c>
      <c r="P279" s="6">
        <v>17639</v>
      </c>
      <c r="Q279" s="6">
        <v>28788</v>
      </c>
      <c r="R279">
        <v>0.92541444037699794</v>
      </c>
      <c r="S279">
        <v>7.4585559623002021E-2</v>
      </c>
      <c r="T279">
        <v>0.50971868683934962</v>
      </c>
      <c r="U279">
        <v>0.49028131316065038</v>
      </c>
      <c r="V279">
        <v>0.44652212620140919</v>
      </c>
      <c r="W279">
        <v>1217</v>
      </c>
      <c r="X279">
        <f t="shared" si="33"/>
        <v>-8</v>
      </c>
      <c r="Y279">
        <v>1999</v>
      </c>
      <c r="Z279">
        <v>1248.285238940545</v>
      </c>
      <c r="AA279">
        <v>1217</v>
      </c>
      <c r="AB279" s="9">
        <v>21.6</v>
      </c>
      <c r="AC279">
        <v>310</v>
      </c>
      <c r="AD279">
        <f t="shared" si="34"/>
        <v>6696</v>
      </c>
    </row>
    <row r="280" spans="1:30" x14ac:dyDescent="0.6">
      <c r="A280">
        <v>2018</v>
      </c>
      <c r="B280">
        <v>10</v>
      </c>
      <c r="C280">
        <v>6</v>
      </c>
      <c r="D280">
        <f t="shared" si="32"/>
        <v>6</v>
      </c>
      <c r="E280" s="14" t="s">
        <v>32</v>
      </c>
      <c r="F280" s="14" t="s">
        <v>31</v>
      </c>
      <c r="G280" s="14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-3</v>
      </c>
      <c r="H280" s="14">
        <f t="shared" si="28"/>
        <v>0</v>
      </c>
      <c r="I280" s="14">
        <f t="shared" si="29"/>
        <v>1</v>
      </c>
      <c r="J280" s="12"/>
      <c r="K280" s="12" t="s">
        <v>57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2918.8</v>
      </c>
      <c r="M280" s="13">
        <f t="shared" si="30"/>
        <v>496.19600000000008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2351.6</v>
      </c>
      <c r="O280" s="13">
        <f t="shared" si="31"/>
        <v>399.77199999999999</v>
      </c>
      <c r="P280">
        <v>29188</v>
      </c>
      <c r="Q280">
        <v>23516</v>
      </c>
      <c r="R280">
        <v>0.76869819385032367</v>
      </c>
      <c r="S280">
        <v>0.23130180614967641</v>
      </c>
      <c r="T280">
        <v>0.487504331801414</v>
      </c>
      <c r="U280">
        <v>0.51249566819858594</v>
      </c>
      <c r="V280">
        <v>0.25954647630416078</v>
      </c>
      <c r="W280">
        <v>1183</v>
      </c>
      <c r="X280">
        <f t="shared" si="33"/>
        <v>-34</v>
      </c>
      <c r="Y280">
        <v>1999</v>
      </c>
      <c r="Z280">
        <v>1484.7301204240259</v>
      </c>
      <c r="AA280">
        <v>1183</v>
      </c>
      <c r="AB280" s="9">
        <v>21.1</v>
      </c>
      <c r="AC280">
        <v>27.4</v>
      </c>
      <c r="AD280">
        <f t="shared" si="34"/>
        <v>578.14</v>
      </c>
    </row>
    <row r="281" spans="1:30" x14ac:dyDescent="0.6">
      <c r="A281">
        <v>2018</v>
      </c>
      <c r="B281">
        <v>10</v>
      </c>
      <c r="C281">
        <v>7</v>
      </c>
      <c r="D281">
        <f t="shared" si="32"/>
        <v>7</v>
      </c>
      <c r="E281" s="14" t="s">
        <v>32</v>
      </c>
      <c r="F281" s="14" t="s">
        <v>13</v>
      </c>
      <c r="G281" s="14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 s="14">
        <f t="shared" si="28"/>
        <v>0</v>
      </c>
      <c r="I281" s="14">
        <f t="shared" si="29"/>
        <v>1</v>
      </c>
      <c r="J281" s="12"/>
      <c r="K281" s="12" t="s">
        <v>57</v>
      </c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4443.9000000000005</v>
      </c>
      <c r="M281" s="13">
        <f t="shared" si="30"/>
        <v>755.46300000000019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2990.5</v>
      </c>
      <c r="O281" s="13">
        <f t="shared" si="31"/>
        <v>508.38500000000005</v>
      </c>
      <c r="P281">
        <v>44439</v>
      </c>
      <c r="Q281">
        <v>29905</v>
      </c>
      <c r="R281">
        <v>0.81008558458727764</v>
      </c>
      <c r="S281">
        <v>0.18991441541272239</v>
      </c>
      <c r="T281">
        <v>0.52542087562555562</v>
      </c>
      <c r="U281">
        <v>0.47457912437444433</v>
      </c>
      <c r="V281">
        <v>9.208920517032472E-2</v>
      </c>
      <c r="W281">
        <v>1432</v>
      </c>
      <c r="X281">
        <f t="shared" si="33"/>
        <v>249</v>
      </c>
      <c r="Y281">
        <v>1999</v>
      </c>
      <c r="Z281">
        <v>1660.950620972191</v>
      </c>
      <c r="AA281">
        <v>1432</v>
      </c>
      <c r="AB281" s="9">
        <v>20.6</v>
      </c>
      <c r="AC281">
        <v>0</v>
      </c>
      <c r="AD281">
        <f t="shared" si="34"/>
        <v>0</v>
      </c>
    </row>
    <row r="282" spans="1:30" x14ac:dyDescent="0.6">
      <c r="A282">
        <v>2018</v>
      </c>
      <c r="B282">
        <v>10</v>
      </c>
      <c r="C282">
        <v>8</v>
      </c>
      <c r="D282">
        <f t="shared" si="32"/>
        <v>1</v>
      </c>
      <c r="E282" s="14" t="s">
        <v>32</v>
      </c>
      <c r="F282" s="14" t="s">
        <v>14</v>
      </c>
      <c r="G282" s="14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 s="14">
        <f t="shared" si="28"/>
        <v>0</v>
      </c>
      <c r="I282" s="14">
        <f t="shared" si="29"/>
        <v>1</v>
      </c>
      <c r="J282" s="12"/>
      <c r="K282" s="12" t="s">
        <v>57</v>
      </c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3893.7000000000003</v>
      </c>
      <c r="M282" s="13">
        <f t="shared" si="30"/>
        <v>661.92900000000009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2736.8</v>
      </c>
      <c r="O282" s="13">
        <f t="shared" si="31"/>
        <v>465.25600000000009</v>
      </c>
      <c r="P282">
        <v>38937</v>
      </c>
      <c r="Q282">
        <v>27368</v>
      </c>
      <c r="R282">
        <v>0.84868585265206509</v>
      </c>
      <c r="S282">
        <v>0.15131414734793491</v>
      </c>
      <c r="T282">
        <v>0.54157573835095429</v>
      </c>
      <c r="U282">
        <v>0.45842426164904571</v>
      </c>
      <c r="V282">
        <v>0.1101737479196639</v>
      </c>
      <c r="W282">
        <v>1320</v>
      </c>
      <c r="X282">
        <f t="shared" si="33"/>
        <v>-112</v>
      </c>
      <c r="Y282">
        <v>1999</v>
      </c>
      <c r="Z282">
        <v>1287.7848958194061</v>
      </c>
      <c r="AA282">
        <v>1320</v>
      </c>
      <c r="AB282" s="9">
        <v>19.2</v>
      </c>
      <c r="AC282">
        <v>0</v>
      </c>
      <c r="AD282">
        <f t="shared" si="34"/>
        <v>0</v>
      </c>
    </row>
    <row r="283" spans="1:30" x14ac:dyDescent="0.6">
      <c r="A283">
        <v>2018</v>
      </c>
      <c r="B283">
        <v>10</v>
      </c>
      <c r="C283">
        <v>9</v>
      </c>
      <c r="D283">
        <f t="shared" si="32"/>
        <v>2</v>
      </c>
      <c r="E283" s="14" t="s">
        <v>32</v>
      </c>
      <c r="F283" s="14" t="s">
        <v>11</v>
      </c>
      <c r="G283" s="14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4">
        <f t="shared" si="28"/>
        <v>1</v>
      </c>
      <c r="I283" s="14">
        <f t="shared" si="29"/>
        <v>1</v>
      </c>
      <c r="J283" s="12" t="s">
        <v>66</v>
      </c>
      <c r="K283" s="12" t="s">
        <v>57</v>
      </c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3920.7000000000003</v>
      </c>
      <c r="M283" s="13">
        <f t="shared" si="30"/>
        <v>666.51900000000012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4342</v>
      </c>
      <c r="O283" s="13">
        <f t="shared" si="31"/>
        <v>738.1400000000001</v>
      </c>
      <c r="P283">
        <v>39207</v>
      </c>
      <c r="Q283">
        <v>43420</v>
      </c>
      <c r="R283">
        <v>0.85749674192644454</v>
      </c>
      <c r="S283">
        <v>0.14250325807355549</v>
      </c>
      <c r="T283">
        <v>0.4792103668226777</v>
      </c>
      <c r="U283">
        <v>0.5207896331773223</v>
      </c>
      <c r="V283">
        <v>0.17550238320700079</v>
      </c>
      <c r="W283">
        <v>1109</v>
      </c>
      <c r="X283">
        <f t="shared" si="33"/>
        <v>-211</v>
      </c>
      <c r="Y283">
        <v>1999</v>
      </c>
      <c r="Z283">
        <v>1261.4359927578171</v>
      </c>
      <c r="AA283">
        <v>1109</v>
      </c>
      <c r="AB283" s="9">
        <v>20.3</v>
      </c>
      <c r="AC283">
        <v>0</v>
      </c>
      <c r="AD283">
        <f t="shared" si="34"/>
        <v>0</v>
      </c>
    </row>
    <row r="284" spans="1:30" x14ac:dyDescent="0.6">
      <c r="A284">
        <v>2018</v>
      </c>
      <c r="B284">
        <v>10</v>
      </c>
      <c r="C284">
        <v>10</v>
      </c>
      <c r="D284">
        <f t="shared" si="32"/>
        <v>3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8"/>
        <v>0</v>
      </c>
      <c r="I284">
        <f t="shared" si="29"/>
        <v>0</v>
      </c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6546.15</v>
      </c>
      <c r="M284" s="13">
        <f t="shared" si="30"/>
        <v>1112.8455000000001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6634.95</v>
      </c>
      <c r="O284" s="13">
        <f t="shared" si="31"/>
        <v>1127.9415000000001</v>
      </c>
      <c r="P284">
        <v>43641</v>
      </c>
      <c r="Q284">
        <v>44233</v>
      </c>
      <c r="R284">
        <v>0.87648734627540847</v>
      </c>
      <c r="S284">
        <v>0.1235126537245914</v>
      </c>
      <c r="T284">
        <v>0.54819252049620948</v>
      </c>
      <c r="U284">
        <v>0.45180747950379052</v>
      </c>
      <c r="V284">
        <v>0.1473121178780292</v>
      </c>
      <c r="W284">
        <v>1356</v>
      </c>
      <c r="X284">
        <f t="shared" si="33"/>
        <v>247</v>
      </c>
      <c r="Y284">
        <v>1999</v>
      </c>
      <c r="Z284">
        <v>1326.1842880537949</v>
      </c>
      <c r="AA284">
        <v>1356</v>
      </c>
      <c r="AB284" s="9">
        <v>18.3</v>
      </c>
      <c r="AC284">
        <v>0</v>
      </c>
      <c r="AD284">
        <f t="shared" si="34"/>
        <v>0</v>
      </c>
    </row>
    <row r="285" spans="1:30" x14ac:dyDescent="0.6">
      <c r="A285">
        <v>2018</v>
      </c>
      <c r="B285">
        <v>10</v>
      </c>
      <c r="C285">
        <v>11</v>
      </c>
      <c r="D285">
        <f t="shared" si="32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8"/>
        <v>0</v>
      </c>
      <c r="I285">
        <f t="shared" si="29"/>
        <v>0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6616.05</v>
      </c>
      <c r="M285" s="13">
        <f t="shared" si="30"/>
        <v>1124.7285000000002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6219</v>
      </c>
      <c r="O285" s="13">
        <f t="shared" si="31"/>
        <v>1057.23</v>
      </c>
      <c r="P285">
        <v>44107</v>
      </c>
      <c r="Q285">
        <v>41460</v>
      </c>
      <c r="R285">
        <v>0.80993034667513752</v>
      </c>
      <c r="S285">
        <v>0.1900696533248625</v>
      </c>
      <c r="T285">
        <v>0.51987349819456685</v>
      </c>
      <c r="U285">
        <v>0.48012650180543309</v>
      </c>
      <c r="V285">
        <v>0.24450495737757449</v>
      </c>
      <c r="W285">
        <v>1580</v>
      </c>
      <c r="X285">
        <f t="shared" si="33"/>
        <v>224</v>
      </c>
      <c r="Y285">
        <v>1999</v>
      </c>
      <c r="Z285">
        <v>1405.028874387478</v>
      </c>
      <c r="AA285">
        <v>1580</v>
      </c>
      <c r="AB285" s="9">
        <v>16.3</v>
      </c>
      <c r="AC285">
        <v>0</v>
      </c>
      <c r="AD285">
        <f t="shared" si="34"/>
        <v>0</v>
      </c>
    </row>
    <row r="286" spans="1:30" x14ac:dyDescent="0.6">
      <c r="A286">
        <v>2018</v>
      </c>
      <c r="B286">
        <v>10</v>
      </c>
      <c r="C286">
        <v>12</v>
      </c>
      <c r="D286">
        <f t="shared" si="32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4583.7</v>
      </c>
      <c r="M286" s="13">
        <f t="shared" si="30"/>
        <v>779.22900000000004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4649.1000000000004</v>
      </c>
      <c r="O286" s="13">
        <f t="shared" si="31"/>
        <v>790.34700000000009</v>
      </c>
      <c r="P286">
        <v>45837</v>
      </c>
      <c r="Q286">
        <v>46491</v>
      </c>
      <c r="R286">
        <v>0.8540836427041687</v>
      </c>
      <c r="S286">
        <v>0.14591635729583119</v>
      </c>
      <c r="T286">
        <v>0.53796624558745865</v>
      </c>
      <c r="U286">
        <v>0.46203375441254119</v>
      </c>
      <c r="V286">
        <v>0.31703783180669259</v>
      </c>
      <c r="W286">
        <v>1542</v>
      </c>
      <c r="X286">
        <f t="shared" si="33"/>
        <v>-38</v>
      </c>
      <c r="Y286">
        <v>1999</v>
      </c>
      <c r="Z286">
        <v>1458.208026966279</v>
      </c>
      <c r="AA286">
        <v>1542</v>
      </c>
      <c r="AB286" s="9">
        <v>15.6</v>
      </c>
      <c r="AC286">
        <v>0</v>
      </c>
      <c r="AD286">
        <f t="shared" si="34"/>
        <v>0</v>
      </c>
    </row>
    <row r="287" spans="1:30" x14ac:dyDescent="0.6">
      <c r="A287">
        <v>2018</v>
      </c>
      <c r="B287">
        <v>10</v>
      </c>
      <c r="C287">
        <v>13</v>
      </c>
      <c r="D287">
        <f t="shared" si="32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4715.4000000000005</v>
      </c>
      <c r="M287" s="13">
        <f t="shared" si="30"/>
        <v>801.61800000000017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4752.1000000000004</v>
      </c>
      <c r="O287" s="13">
        <f t="shared" si="31"/>
        <v>807.85700000000008</v>
      </c>
      <c r="P287">
        <v>47154</v>
      </c>
      <c r="Q287">
        <v>47521</v>
      </c>
      <c r="R287">
        <v>0.82081719223296279</v>
      </c>
      <c r="S287">
        <v>0.17918280776703721</v>
      </c>
      <c r="T287">
        <v>0.50280729743292996</v>
      </c>
      <c r="U287">
        <v>0.4971927025670701</v>
      </c>
      <c r="V287">
        <v>0.14142530156590349</v>
      </c>
      <c r="W287">
        <v>2040</v>
      </c>
      <c r="X287">
        <f t="shared" si="33"/>
        <v>498</v>
      </c>
      <c r="Y287">
        <v>1999</v>
      </c>
      <c r="Z287">
        <v>1507.5257425466839</v>
      </c>
      <c r="AA287">
        <v>2040</v>
      </c>
      <c r="AB287" s="9">
        <v>15.4</v>
      </c>
      <c r="AC287">
        <v>0</v>
      </c>
      <c r="AD287">
        <f t="shared" si="34"/>
        <v>0</v>
      </c>
    </row>
    <row r="288" spans="1:30" x14ac:dyDescent="0.6">
      <c r="A288">
        <v>2018</v>
      </c>
      <c r="B288">
        <v>10</v>
      </c>
      <c r="C288">
        <v>14</v>
      </c>
      <c r="D288">
        <f t="shared" si="32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4662.3</v>
      </c>
      <c r="M288" s="13">
        <f t="shared" si="30"/>
        <v>792.59100000000012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4717.8</v>
      </c>
      <c r="O288" s="13">
        <f t="shared" si="31"/>
        <v>802.02600000000007</v>
      </c>
      <c r="P288">
        <v>46623</v>
      </c>
      <c r="Q288">
        <v>47178</v>
      </c>
      <c r="R288">
        <v>0.80126377996693998</v>
      </c>
      <c r="S288">
        <v>0.19873622003305999</v>
      </c>
      <c r="T288">
        <v>0.52274570118597019</v>
      </c>
      <c r="U288">
        <v>0.47725429881402981</v>
      </c>
      <c r="V288">
        <v>0.14952378518955331</v>
      </c>
      <c r="W288">
        <v>1825</v>
      </c>
      <c r="X288">
        <f t="shared" si="33"/>
        <v>-215</v>
      </c>
      <c r="Y288">
        <v>1999</v>
      </c>
      <c r="Z288">
        <v>1593.474791930804</v>
      </c>
      <c r="AA288">
        <v>1825</v>
      </c>
      <c r="AB288" s="9">
        <v>17.600000000000001</v>
      </c>
      <c r="AC288">
        <v>0</v>
      </c>
      <c r="AD288">
        <f t="shared" si="34"/>
        <v>0</v>
      </c>
    </row>
    <row r="289" spans="1:30" x14ac:dyDescent="0.6">
      <c r="A289">
        <v>2018</v>
      </c>
      <c r="B289">
        <v>10</v>
      </c>
      <c r="C289">
        <v>15</v>
      </c>
      <c r="D289">
        <f t="shared" si="32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6879</v>
      </c>
      <c r="M289" s="13">
        <f t="shared" si="30"/>
        <v>1169.43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6828.45</v>
      </c>
      <c r="O289" s="13">
        <f t="shared" si="31"/>
        <v>1160.8365000000001</v>
      </c>
      <c r="P289">
        <v>45860</v>
      </c>
      <c r="Q289">
        <v>45523</v>
      </c>
      <c r="R289">
        <v>0.87775045615449432</v>
      </c>
      <c r="S289">
        <v>0.1222495438455056</v>
      </c>
      <c r="T289">
        <v>0.54033883038073005</v>
      </c>
      <c r="U289">
        <v>0.45966116961926989</v>
      </c>
      <c r="V289">
        <v>0.1553896185445531</v>
      </c>
      <c r="W289">
        <v>1252</v>
      </c>
      <c r="X289">
        <f t="shared" si="33"/>
        <v>-573</v>
      </c>
      <c r="Y289">
        <v>1999</v>
      </c>
      <c r="Z289">
        <v>1227.9593705852999</v>
      </c>
      <c r="AA289">
        <v>1252</v>
      </c>
      <c r="AB289" s="9">
        <v>18.7</v>
      </c>
      <c r="AC289">
        <v>0</v>
      </c>
      <c r="AD289">
        <f t="shared" si="34"/>
        <v>0</v>
      </c>
    </row>
    <row r="290" spans="1:30" x14ac:dyDescent="0.6">
      <c r="A290">
        <v>2018</v>
      </c>
      <c r="B290">
        <v>10</v>
      </c>
      <c r="C290">
        <v>16</v>
      </c>
      <c r="D290">
        <f t="shared" si="32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6812.4</v>
      </c>
      <c r="M290" s="13">
        <f t="shared" si="30"/>
        <v>1158.1079999999999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6303.75</v>
      </c>
      <c r="O290" s="13">
        <f t="shared" si="31"/>
        <v>1071.6375</v>
      </c>
      <c r="P290">
        <v>45416</v>
      </c>
      <c r="Q290">
        <v>42025</v>
      </c>
      <c r="R290">
        <v>0.81817261546157083</v>
      </c>
      <c r="S290">
        <v>0.18182738453842909</v>
      </c>
      <c r="T290">
        <v>0.52427992116487865</v>
      </c>
      <c r="U290">
        <v>0.47421631943662501</v>
      </c>
      <c r="V290">
        <v>0.3449265341672042</v>
      </c>
      <c r="W290">
        <v>1630</v>
      </c>
      <c r="X290">
        <f t="shared" si="33"/>
        <v>378</v>
      </c>
      <c r="Y290">
        <v>1999</v>
      </c>
      <c r="Z290">
        <v>1313.0264890523281</v>
      </c>
      <c r="AA290">
        <v>1630</v>
      </c>
      <c r="AB290" s="9">
        <v>16.100000000000001</v>
      </c>
      <c r="AC290">
        <v>3.2</v>
      </c>
      <c r="AD290">
        <f t="shared" si="34"/>
        <v>51.52000000000001</v>
      </c>
    </row>
    <row r="291" spans="1:30" x14ac:dyDescent="0.6">
      <c r="A291">
        <v>2018</v>
      </c>
      <c r="B291">
        <v>10</v>
      </c>
      <c r="C291">
        <v>17</v>
      </c>
      <c r="D291">
        <f t="shared" si="32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6754.5</v>
      </c>
      <c r="M291" s="13">
        <f t="shared" si="30"/>
        <v>1148.2650000000001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6278.8499999999995</v>
      </c>
      <c r="O291" s="13">
        <f t="shared" si="31"/>
        <v>1067.4044999999999</v>
      </c>
      <c r="P291">
        <v>45030</v>
      </c>
      <c r="Q291">
        <v>41859</v>
      </c>
      <c r="R291">
        <v>0.83871201678896479</v>
      </c>
      <c r="S291">
        <v>0.16128798321103521</v>
      </c>
      <c r="T291">
        <v>0.5561843563815243</v>
      </c>
      <c r="U291">
        <v>0.44381564361847581</v>
      </c>
      <c r="V291">
        <v>0.24976776067629189</v>
      </c>
      <c r="W291">
        <v>1781</v>
      </c>
      <c r="X291">
        <f t="shared" si="33"/>
        <v>151</v>
      </c>
      <c r="Y291">
        <v>1999</v>
      </c>
      <c r="Z291">
        <v>1378.7268600529001</v>
      </c>
      <c r="AA291">
        <v>1781</v>
      </c>
      <c r="AB291" s="9">
        <v>16.8</v>
      </c>
      <c r="AC291">
        <v>0</v>
      </c>
      <c r="AD291">
        <f t="shared" si="34"/>
        <v>0</v>
      </c>
    </row>
    <row r="292" spans="1:30" x14ac:dyDescent="0.6">
      <c r="A292">
        <v>2018</v>
      </c>
      <c r="B292">
        <v>10</v>
      </c>
      <c r="C292">
        <v>18</v>
      </c>
      <c r="D292">
        <f t="shared" si="32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6890.0999999999995</v>
      </c>
      <c r="M292" s="13">
        <f t="shared" si="30"/>
        <v>1171.317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6840.45</v>
      </c>
      <c r="O292" s="13">
        <f t="shared" si="31"/>
        <v>1162.8765000000001</v>
      </c>
      <c r="P292">
        <v>45934</v>
      </c>
      <c r="Q292">
        <v>45603</v>
      </c>
      <c r="R292">
        <v>0.7845382032989493</v>
      </c>
      <c r="S292">
        <v>0.2154617967010507</v>
      </c>
      <c r="T292">
        <v>0.48301165449830552</v>
      </c>
      <c r="U292">
        <v>0.51698834550169448</v>
      </c>
      <c r="V292">
        <v>0.1166595308000886</v>
      </c>
      <c r="W292">
        <v>1486</v>
      </c>
      <c r="X292">
        <f t="shared" si="33"/>
        <v>-295</v>
      </c>
      <c r="Y292">
        <v>1999</v>
      </c>
      <c r="Z292">
        <v>1396.848834571422</v>
      </c>
      <c r="AA292">
        <v>1486</v>
      </c>
      <c r="AB292" s="9">
        <v>16.600000000000001</v>
      </c>
      <c r="AC292">
        <v>0</v>
      </c>
      <c r="AD292">
        <f t="shared" si="34"/>
        <v>0</v>
      </c>
    </row>
    <row r="293" spans="1:30" x14ac:dyDescent="0.6">
      <c r="A293">
        <v>2018</v>
      </c>
      <c r="B293">
        <v>10</v>
      </c>
      <c r="C293">
        <v>19</v>
      </c>
      <c r="D293">
        <f t="shared" si="32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4624.8</v>
      </c>
      <c r="M293" s="13">
        <f t="shared" si="30"/>
        <v>786.21600000000012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4699.6000000000004</v>
      </c>
      <c r="O293" s="13">
        <f t="shared" si="31"/>
        <v>798.93200000000013</v>
      </c>
      <c r="P293">
        <v>46248</v>
      </c>
      <c r="Q293">
        <v>46996</v>
      </c>
      <c r="R293">
        <v>0.84656855833919398</v>
      </c>
      <c r="S293">
        <v>0.15343144166080599</v>
      </c>
      <c r="T293">
        <v>0.56119547510083567</v>
      </c>
      <c r="U293">
        <v>0.43880452489916438</v>
      </c>
      <c r="V293">
        <v>0.18205190559317699</v>
      </c>
      <c r="W293">
        <v>1265</v>
      </c>
      <c r="X293">
        <f t="shared" si="33"/>
        <v>-221</v>
      </c>
      <c r="Y293">
        <v>1999</v>
      </c>
      <c r="Z293">
        <v>1494.547862057666</v>
      </c>
      <c r="AA293">
        <v>1265</v>
      </c>
      <c r="AB293" s="9">
        <v>16.100000000000001</v>
      </c>
      <c r="AC293">
        <v>0</v>
      </c>
      <c r="AD293">
        <f t="shared" si="34"/>
        <v>0</v>
      </c>
    </row>
    <row r="294" spans="1:30" x14ac:dyDescent="0.6">
      <c r="A294">
        <v>2018</v>
      </c>
      <c r="B294">
        <v>10</v>
      </c>
      <c r="C294">
        <v>20</v>
      </c>
      <c r="D294">
        <f t="shared" si="32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4532.3</v>
      </c>
      <c r="M294" s="13">
        <f t="shared" si="30"/>
        <v>770.4910000000001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4807.2</v>
      </c>
      <c r="O294" s="13">
        <f t="shared" si="31"/>
        <v>817.22400000000005</v>
      </c>
      <c r="P294">
        <v>45323</v>
      </c>
      <c r="Q294">
        <v>48072</v>
      </c>
      <c r="R294">
        <v>0.86687226296418174</v>
      </c>
      <c r="S294">
        <v>0.13312773703581829</v>
      </c>
      <c r="T294">
        <v>0.53291275555130346</v>
      </c>
      <c r="U294">
        <v>0.4649864041125622</v>
      </c>
      <c r="V294">
        <v>0.17277392384128629</v>
      </c>
      <c r="W294">
        <v>1828</v>
      </c>
      <c r="X294">
        <f t="shared" si="33"/>
        <v>563</v>
      </c>
      <c r="Y294">
        <v>1999</v>
      </c>
      <c r="Z294">
        <v>1490.0100033049271</v>
      </c>
      <c r="AA294">
        <v>1828</v>
      </c>
      <c r="AB294" s="9">
        <v>16.3</v>
      </c>
      <c r="AC294">
        <v>0</v>
      </c>
      <c r="AD294">
        <f t="shared" si="34"/>
        <v>0</v>
      </c>
    </row>
    <row r="295" spans="1:30" x14ac:dyDescent="0.6">
      <c r="A295">
        <v>2018</v>
      </c>
      <c r="B295">
        <v>10</v>
      </c>
      <c r="C295">
        <v>21</v>
      </c>
      <c r="D295">
        <f t="shared" si="32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4468.2</v>
      </c>
      <c r="M295" s="13">
        <f t="shared" si="30"/>
        <v>759.59400000000005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4800.6000000000004</v>
      </c>
      <c r="O295" s="13">
        <f t="shared" si="31"/>
        <v>816.10200000000009</v>
      </c>
      <c r="P295">
        <v>44682</v>
      </c>
      <c r="Q295">
        <v>48006</v>
      </c>
      <c r="R295">
        <v>0.83876398220668769</v>
      </c>
      <c r="S295">
        <v>0.16123601779331229</v>
      </c>
      <c r="T295">
        <v>0.50612511983165476</v>
      </c>
      <c r="U295">
        <v>0.49387488016834519</v>
      </c>
      <c r="V295">
        <v>0.2118537323499321</v>
      </c>
      <c r="W295">
        <v>1668</v>
      </c>
      <c r="X295">
        <f t="shared" si="33"/>
        <v>-160</v>
      </c>
      <c r="Y295">
        <v>1999</v>
      </c>
      <c r="Z295">
        <v>1528.179887510079</v>
      </c>
      <c r="AA295">
        <v>1668</v>
      </c>
      <c r="AB295" s="9">
        <v>17.100000000000001</v>
      </c>
      <c r="AC295">
        <v>0</v>
      </c>
      <c r="AD295">
        <f t="shared" si="34"/>
        <v>0</v>
      </c>
    </row>
    <row r="296" spans="1:30" x14ac:dyDescent="0.6">
      <c r="A296">
        <v>2018</v>
      </c>
      <c r="B296">
        <v>10</v>
      </c>
      <c r="C296">
        <v>22</v>
      </c>
      <c r="D296">
        <f t="shared" si="32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6779.4</v>
      </c>
      <c r="M296" s="13">
        <f t="shared" si="30"/>
        <v>1152.498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6906.5999999999995</v>
      </c>
      <c r="O296" s="13">
        <f t="shared" si="31"/>
        <v>1174.1220000000001</v>
      </c>
      <c r="P296">
        <v>45196</v>
      </c>
      <c r="Q296">
        <v>46044</v>
      </c>
      <c r="R296">
        <v>0.87535528087814174</v>
      </c>
      <c r="S296">
        <v>0.1246447191218583</v>
      </c>
      <c r="T296">
        <v>0.53951056957415422</v>
      </c>
      <c r="U296">
        <v>0.46048943042584572</v>
      </c>
      <c r="V296">
        <v>0.1171012660812939</v>
      </c>
      <c r="W296">
        <v>1224</v>
      </c>
      <c r="X296">
        <f t="shared" si="33"/>
        <v>-444</v>
      </c>
      <c r="Y296">
        <v>1999</v>
      </c>
      <c r="Z296">
        <v>1224.9337207181361</v>
      </c>
      <c r="AA296">
        <v>1224</v>
      </c>
      <c r="AB296" s="9">
        <v>17.399999999999999</v>
      </c>
      <c r="AC296">
        <v>0.3</v>
      </c>
      <c r="AD296">
        <f t="shared" si="34"/>
        <v>5.22</v>
      </c>
    </row>
    <row r="297" spans="1:30" x14ac:dyDescent="0.6">
      <c r="A297">
        <v>2018</v>
      </c>
      <c r="B297">
        <v>10</v>
      </c>
      <c r="C297">
        <v>23</v>
      </c>
      <c r="D297">
        <f t="shared" si="32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6459.45</v>
      </c>
      <c r="M297" s="13">
        <f t="shared" si="30"/>
        <v>1098.1065000000001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6475.3499999999995</v>
      </c>
      <c r="O297" s="13">
        <f t="shared" si="31"/>
        <v>1100.8095000000001</v>
      </c>
      <c r="P297">
        <v>43063</v>
      </c>
      <c r="Q297">
        <v>43169</v>
      </c>
      <c r="R297">
        <v>0.83714644611678901</v>
      </c>
      <c r="S297">
        <v>0.16285355388321099</v>
      </c>
      <c r="T297">
        <v>0.49560602142228788</v>
      </c>
      <c r="U297">
        <v>0.50439397857771207</v>
      </c>
      <c r="V297">
        <v>0.14949353636129789</v>
      </c>
      <c r="W297">
        <v>1584</v>
      </c>
      <c r="X297">
        <f t="shared" si="33"/>
        <v>360</v>
      </c>
      <c r="Y297">
        <v>1999</v>
      </c>
      <c r="Z297">
        <v>1238.3573417733639</v>
      </c>
      <c r="AA297">
        <v>1584</v>
      </c>
      <c r="AB297" s="9">
        <v>18.5</v>
      </c>
      <c r="AC297">
        <v>0</v>
      </c>
      <c r="AD297">
        <f t="shared" si="34"/>
        <v>0</v>
      </c>
    </row>
    <row r="298" spans="1:30" x14ac:dyDescent="0.6">
      <c r="A298">
        <v>2018</v>
      </c>
      <c r="B298">
        <v>10</v>
      </c>
      <c r="C298">
        <v>24</v>
      </c>
      <c r="D298">
        <f t="shared" si="32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6298.95</v>
      </c>
      <c r="M298" s="13">
        <f t="shared" si="30"/>
        <v>1070.8215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6501.45</v>
      </c>
      <c r="O298" s="13">
        <f t="shared" si="31"/>
        <v>1105.2465</v>
      </c>
      <c r="P298">
        <v>41993</v>
      </c>
      <c r="Q298">
        <v>43343</v>
      </c>
      <c r="R298">
        <v>0.85208864393372807</v>
      </c>
      <c r="S298">
        <v>0.1479113560662719</v>
      </c>
      <c r="T298">
        <v>0.55835619158054295</v>
      </c>
      <c r="U298">
        <v>0.44164380841945688</v>
      </c>
      <c r="V298">
        <v>0.21135383040022909</v>
      </c>
      <c r="W298">
        <v>1772</v>
      </c>
      <c r="X298">
        <f t="shared" si="33"/>
        <v>188</v>
      </c>
      <c r="Y298">
        <v>1999</v>
      </c>
      <c r="Z298">
        <v>1345.674318293361</v>
      </c>
      <c r="AA298">
        <v>1772</v>
      </c>
      <c r="AB298" s="9">
        <v>16.8</v>
      </c>
      <c r="AC298">
        <v>0</v>
      </c>
      <c r="AD298">
        <f t="shared" si="34"/>
        <v>0</v>
      </c>
    </row>
    <row r="299" spans="1:30" x14ac:dyDescent="0.6">
      <c r="A299">
        <v>2018</v>
      </c>
      <c r="B299">
        <v>10</v>
      </c>
      <c r="C299">
        <v>25</v>
      </c>
      <c r="D299">
        <f t="shared" si="32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6516.15</v>
      </c>
      <c r="M299" s="13">
        <f t="shared" si="30"/>
        <v>1107.7455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6774.3</v>
      </c>
      <c r="O299" s="13">
        <f t="shared" si="31"/>
        <v>1151.6310000000001</v>
      </c>
      <c r="P299">
        <v>43441</v>
      </c>
      <c r="Q299">
        <v>45162</v>
      </c>
      <c r="R299">
        <v>0.79113096790413695</v>
      </c>
      <c r="S299">
        <v>0.20886903209586311</v>
      </c>
      <c r="T299">
        <v>0.53284739215419419</v>
      </c>
      <c r="U299">
        <v>0.46715260784580592</v>
      </c>
      <c r="V299">
        <v>0.2156355056003616</v>
      </c>
      <c r="W299">
        <v>1689</v>
      </c>
      <c r="X299">
        <f t="shared" si="33"/>
        <v>-83</v>
      </c>
      <c r="Y299">
        <v>1999</v>
      </c>
      <c r="Z299">
        <v>1429.126851807998</v>
      </c>
      <c r="AA299">
        <v>1689</v>
      </c>
      <c r="AB299" s="9">
        <v>17.399999999999999</v>
      </c>
      <c r="AC299">
        <v>0</v>
      </c>
      <c r="AD299">
        <f t="shared" si="34"/>
        <v>0</v>
      </c>
    </row>
    <row r="300" spans="1:30" x14ac:dyDescent="0.6">
      <c r="A300">
        <v>2018</v>
      </c>
      <c r="B300">
        <v>10</v>
      </c>
      <c r="C300">
        <v>26</v>
      </c>
      <c r="D300">
        <f t="shared" si="32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4463.7</v>
      </c>
      <c r="M300" s="13">
        <f t="shared" si="30"/>
        <v>758.82900000000006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4629.3</v>
      </c>
      <c r="O300" s="13">
        <f t="shared" si="31"/>
        <v>786.98100000000011</v>
      </c>
      <c r="P300">
        <v>44637</v>
      </c>
      <c r="Q300">
        <v>46293</v>
      </c>
      <c r="R300">
        <v>0.84944810350276301</v>
      </c>
      <c r="S300">
        <v>0.15055189649723699</v>
      </c>
      <c r="T300">
        <v>0.52616996537247429</v>
      </c>
      <c r="U300">
        <v>0.47383003462752571</v>
      </c>
      <c r="V300">
        <v>0.15643069553239811</v>
      </c>
      <c r="W300">
        <v>1531</v>
      </c>
      <c r="X300">
        <f t="shared" si="33"/>
        <v>-158</v>
      </c>
      <c r="Y300">
        <v>1999</v>
      </c>
      <c r="Z300">
        <v>1438.3547528350191</v>
      </c>
      <c r="AA300">
        <v>1531</v>
      </c>
      <c r="AB300" s="9">
        <v>18.5</v>
      </c>
      <c r="AC300">
        <v>2.7</v>
      </c>
      <c r="AD300">
        <f t="shared" si="34"/>
        <v>49.95</v>
      </c>
    </row>
    <row r="301" spans="1:30" x14ac:dyDescent="0.6">
      <c r="A301">
        <v>2018</v>
      </c>
      <c r="B301">
        <v>10</v>
      </c>
      <c r="C301">
        <v>27</v>
      </c>
      <c r="D301">
        <f t="shared" si="32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4542.6000000000004</v>
      </c>
      <c r="M301" s="13">
        <f t="shared" si="30"/>
        <v>772.24200000000008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4709.9000000000005</v>
      </c>
      <c r="O301" s="13">
        <f t="shared" si="31"/>
        <v>800.68300000000011</v>
      </c>
      <c r="P301">
        <v>45426</v>
      </c>
      <c r="Q301">
        <v>47099</v>
      </c>
      <c r="R301">
        <v>0.86918832483908226</v>
      </c>
      <c r="S301">
        <v>0.13081167516091771</v>
      </c>
      <c r="T301">
        <v>0.52274993693119953</v>
      </c>
      <c r="U301">
        <v>0.47725006306880041</v>
      </c>
      <c r="V301">
        <v>0.1256331927661139</v>
      </c>
      <c r="W301">
        <v>2058</v>
      </c>
      <c r="X301">
        <f t="shared" si="33"/>
        <v>527</v>
      </c>
      <c r="Y301">
        <v>1999</v>
      </c>
      <c r="Z301">
        <v>1477.610988146552</v>
      </c>
      <c r="AA301">
        <v>2058</v>
      </c>
      <c r="AB301" s="9">
        <v>15.6</v>
      </c>
      <c r="AC301">
        <v>0</v>
      </c>
      <c r="AD301">
        <f t="shared" si="34"/>
        <v>0</v>
      </c>
    </row>
    <row r="302" spans="1:30" x14ac:dyDescent="0.6">
      <c r="A302">
        <v>2018</v>
      </c>
      <c r="B302">
        <v>10</v>
      </c>
      <c r="C302">
        <v>28</v>
      </c>
      <c r="D302">
        <f t="shared" si="32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4329.2</v>
      </c>
      <c r="M302" s="13">
        <f t="shared" si="30"/>
        <v>735.96400000000006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4429.8</v>
      </c>
      <c r="O302" s="13">
        <f t="shared" si="31"/>
        <v>753.06600000000003</v>
      </c>
      <c r="P302">
        <v>43292</v>
      </c>
      <c r="Q302">
        <v>44298</v>
      </c>
      <c r="R302">
        <v>0.84417792182290408</v>
      </c>
      <c r="S302">
        <v>0.1558220781770959</v>
      </c>
      <c r="T302">
        <v>0.48532479187716582</v>
      </c>
      <c r="U302">
        <v>0.51467520812283418</v>
      </c>
      <c r="V302">
        <v>0.18655232668678981</v>
      </c>
      <c r="W302">
        <v>1801</v>
      </c>
      <c r="X302">
        <f t="shared" si="33"/>
        <v>-257</v>
      </c>
      <c r="Y302">
        <v>1999</v>
      </c>
      <c r="Z302">
        <v>1487.64583389888</v>
      </c>
      <c r="AA302">
        <v>1801</v>
      </c>
      <c r="AB302" s="9">
        <v>17.5</v>
      </c>
      <c r="AC302">
        <v>0</v>
      </c>
      <c r="AD302">
        <f t="shared" si="34"/>
        <v>0</v>
      </c>
    </row>
    <row r="303" spans="1:30" x14ac:dyDescent="0.6">
      <c r="A303">
        <v>2018</v>
      </c>
      <c r="B303">
        <v>10</v>
      </c>
      <c r="C303">
        <v>29</v>
      </c>
      <c r="D303">
        <f t="shared" si="32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6364.2</v>
      </c>
      <c r="M303" s="13">
        <f t="shared" si="30"/>
        <v>1081.914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6495.75</v>
      </c>
      <c r="O303" s="13">
        <f t="shared" si="31"/>
        <v>1104.2775000000001</v>
      </c>
      <c r="P303">
        <v>42428</v>
      </c>
      <c r="Q303">
        <v>43305</v>
      </c>
      <c r="R303">
        <v>0.88655602912913589</v>
      </c>
      <c r="S303">
        <v>0.113443970870864</v>
      </c>
      <c r="T303">
        <v>0.51278148498494092</v>
      </c>
      <c r="U303">
        <v>0.48721851501505908</v>
      </c>
      <c r="V303">
        <v>0.10494941361942731</v>
      </c>
      <c r="W303">
        <v>1198</v>
      </c>
      <c r="X303">
        <f t="shared" si="33"/>
        <v>-603</v>
      </c>
      <c r="Y303">
        <v>1999</v>
      </c>
      <c r="Z303">
        <v>1160.988701071861</v>
      </c>
      <c r="AA303">
        <v>1198</v>
      </c>
      <c r="AB303" s="9">
        <v>18</v>
      </c>
      <c r="AC303">
        <v>0</v>
      </c>
      <c r="AD303">
        <f t="shared" si="34"/>
        <v>0</v>
      </c>
    </row>
    <row r="304" spans="1:30" x14ac:dyDescent="0.6">
      <c r="A304">
        <v>2018</v>
      </c>
      <c r="B304">
        <v>10</v>
      </c>
      <c r="C304">
        <v>30</v>
      </c>
      <c r="D304">
        <f t="shared" si="32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5890.05</v>
      </c>
      <c r="M304" s="13">
        <f t="shared" si="30"/>
        <v>1001.3085000000001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6155.7</v>
      </c>
      <c r="O304" s="13">
        <f t="shared" si="31"/>
        <v>1046.4690000000001</v>
      </c>
      <c r="P304">
        <v>39267</v>
      </c>
      <c r="Q304">
        <v>41038</v>
      </c>
      <c r="R304">
        <v>0.82871163094505396</v>
      </c>
      <c r="S304">
        <v>0.1712883690549461</v>
      </c>
      <c r="T304">
        <v>0.49488434062984488</v>
      </c>
      <c r="U304">
        <v>0.50511565937015512</v>
      </c>
      <c r="V304">
        <v>5.1290367724600203E-2</v>
      </c>
      <c r="W304">
        <v>1625</v>
      </c>
      <c r="X304">
        <f t="shared" si="33"/>
        <v>427</v>
      </c>
      <c r="Y304">
        <v>1999</v>
      </c>
      <c r="Z304">
        <v>1216.451206627801</v>
      </c>
      <c r="AA304">
        <v>1625</v>
      </c>
      <c r="AB304" s="9">
        <v>14.8</v>
      </c>
      <c r="AC304">
        <v>0</v>
      </c>
      <c r="AD304">
        <f t="shared" si="34"/>
        <v>0</v>
      </c>
    </row>
    <row r="305" spans="1:30" x14ac:dyDescent="0.6">
      <c r="A305">
        <v>2018</v>
      </c>
      <c r="B305">
        <v>10</v>
      </c>
      <c r="C305">
        <v>31</v>
      </c>
      <c r="D305">
        <f t="shared" si="32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6187.3499999999995</v>
      </c>
      <c r="M305" s="13">
        <f t="shared" si="30"/>
        <v>1051.8495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6025.05</v>
      </c>
      <c r="O305" s="13">
        <f t="shared" si="31"/>
        <v>1024.2585000000001</v>
      </c>
      <c r="P305">
        <v>41249</v>
      </c>
      <c r="Q305">
        <v>40167</v>
      </c>
      <c r="R305">
        <v>0.88028547226793219</v>
      </c>
      <c r="S305">
        <v>0.1197145277320678</v>
      </c>
      <c r="T305">
        <v>0.53277364813678496</v>
      </c>
      <c r="U305">
        <v>0.46722635186321498</v>
      </c>
      <c r="V305">
        <v>5.7128291838884349E-2</v>
      </c>
      <c r="W305">
        <v>1645</v>
      </c>
      <c r="X305">
        <f t="shared" si="33"/>
        <v>20</v>
      </c>
      <c r="Y305">
        <v>1999</v>
      </c>
      <c r="Z305">
        <v>1288.980725767472</v>
      </c>
      <c r="AA305">
        <v>1645</v>
      </c>
      <c r="AB305" s="9">
        <v>14.1</v>
      </c>
      <c r="AC305">
        <v>0</v>
      </c>
      <c r="AD305">
        <f t="shared" si="34"/>
        <v>0</v>
      </c>
    </row>
    <row r="306" spans="1:30" x14ac:dyDescent="0.6">
      <c r="A306">
        <v>2018</v>
      </c>
      <c r="B306">
        <v>11</v>
      </c>
      <c r="C306">
        <v>1</v>
      </c>
      <c r="D306">
        <f t="shared" si="32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6298.5</v>
      </c>
      <c r="M306" s="13">
        <f t="shared" si="30"/>
        <v>1070.7450000000001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5943.5999999999995</v>
      </c>
      <c r="O306" s="13">
        <f t="shared" si="31"/>
        <v>1010.412</v>
      </c>
      <c r="P306">
        <v>41990</v>
      </c>
      <c r="Q306">
        <v>39624</v>
      </c>
      <c r="R306">
        <v>0.87204921539739422</v>
      </c>
      <c r="S306">
        <v>0.12795078460260581</v>
      </c>
      <c r="T306">
        <v>0.51785486259811597</v>
      </c>
      <c r="U306">
        <v>0.48214513740188408</v>
      </c>
      <c r="V306">
        <v>0.1018145978046542</v>
      </c>
      <c r="W306">
        <v>1483</v>
      </c>
      <c r="X306">
        <f t="shared" si="33"/>
        <v>-162</v>
      </c>
      <c r="Y306">
        <v>1999</v>
      </c>
      <c r="Z306">
        <v>1337.596549385355</v>
      </c>
      <c r="AA306">
        <v>1483</v>
      </c>
      <c r="AB306" s="9">
        <v>13.4</v>
      </c>
      <c r="AC306">
        <v>0</v>
      </c>
      <c r="AD306">
        <f t="shared" si="34"/>
        <v>0</v>
      </c>
    </row>
    <row r="307" spans="1:30" x14ac:dyDescent="0.6">
      <c r="A307">
        <v>2018</v>
      </c>
      <c r="B307">
        <v>11</v>
      </c>
      <c r="C307">
        <v>2</v>
      </c>
      <c r="D307">
        <f t="shared" si="32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4324</v>
      </c>
      <c r="M307" s="13">
        <f t="shared" si="30"/>
        <v>735.08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4335.9000000000005</v>
      </c>
      <c r="O307" s="13">
        <f t="shared" si="31"/>
        <v>737.10300000000018</v>
      </c>
      <c r="P307">
        <v>43240</v>
      </c>
      <c r="Q307">
        <v>43359</v>
      </c>
      <c r="R307">
        <v>0.82951574828044905</v>
      </c>
      <c r="S307">
        <v>0.17048425171955101</v>
      </c>
      <c r="T307">
        <v>0.52825728718998866</v>
      </c>
      <c r="U307">
        <v>0.4717427128100114</v>
      </c>
      <c r="V307">
        <v>8.2581906956143578E-2</v>
      </c>
      <c r="W307">
        <v>1493</v>
      </c>
      <c r="X307">
        <f t="shared" si="33"/>
        <v>10</v>
      </c>
      <c r="Y307">
        <v>1999</v>
      </c>
      <c r="Z307">
        <v>1446.4533540073569</v>
      </c>
      <c r="AA307">
        <v>1493</v>
      </c>
      <c r="AB307" s="9">
        <v>14.4</v>
      </c>
      <c r="AC307">
        <v>0</v>
      </c>
      <c r="AD307">
        <f t="shared" si="34"/>
        <v>0</v>
      </c>
    </row>
    <row r="308" spans="1:30" x14ac:dyDescent="0.6">
      <c r="A308">
        <v>2018</v>
      </c>
      <c r="B308">
        <v>11</v>
      </c>
      <c r="C308">
        <v>3</v>
      </c>
      <c r="D308">
        <f t="shared" si="32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4366.9000000000005</v>
      </c>
      <c r="M308" s="13">
        <f t="shared" si="30"/>
        <v>742.37300000000016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4353.2</v>
      </c>
      <c r="O308" s="13">
        <f t="shared" si="31"/>
        <v>740.04399999999998</v>
      </c>
      <c r="P308">
        <v>43669</v>
      </c>
      <c r="Q308">
        <v>43532</v>
      </c>
      <c r="R308">
        <v>0.8760244363304136</v>
      </c>
      <c r="S308">
        <v>0.1239755636695864</v>
      </c>
      <c r="T308">
        <v>0.54398725499008493</v>
      </c>
      <c r="U308">
        <v>0.45601274500991501</v>
      </c>
      <c r="V308">
        <v>6.1819119789577159E-2</v>
      </c>
      <c r="W308">
        <v>1941</v>
      </c>
      <c r="X308">
        <f t="shared" si="33"/>
        <v>448</v>
      </c>
      <c r="Y308">
        <v>1999</v>
      </c>
      <c r="Z308">
        <v>1483.0640182947</v>
      </c>
      <c r="AA308">
        <v>1941</v>
      </c>
      <c r="AB308" s="9">
        <v>15.2</v>
      </c>
      <c r="AC308">
        <v>0</v>
      </c>
      <c r="AD308">
        <f t="shared" si="34"/>
        <v>0</v>
      </c>
    </row>
    <row r="309" spans="1:30" x14ac:dyDescent="0.6">
      <c r="A309">
        <v>2018</v>
      </c>
      <c r="B309">
        <v>11</v>
      </c>
      <c r="C309">
        <v>4</v>
      </c>
      <c r="D309">
        <f t="shared" si="32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4325</v>
      </c>
      <c r="M309" s="13">
        <f t="shared" si="30"/>
        <v>735.25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4444.6000000000004</v>
      </c>
      <c r="O309" s="13">
        <f t="shared" si="31"/>
        <v>755.58200000000011</v>
      </c>
      <c r="P309">
        <v>43250</v>
      </c>
      <c r="Q309">
        <v>44446</v>
      </c>
      <c r="R309">
        <v>0.86936170179704664</v>
      </c>
      <c r="S309">
        <v>0.13063829820295339</v>
      </c>
      <c r="T309">
        <v>0.52517743045760279</v>
      </c>
      <c r="U309">
        <v>0.4748225695423971</v>
      </c>
      <c r="V309">
        <v>0.36051003141520382</v>
      </c>
      <c r="W309">
        <v>1716</v>
      </c>
      <c r="X309">
        <f t="shared" si="33"/>
        <v>-225</v>
      </c>
      <c r="Y309">
        <v>1999</v>
      </c>
      <c r="Z309">
        <v>1515.770067455273</v>
      </c>
      <c r="AA309">
        <v>1716</v>
      </c>
      <c r="AB309" s="9">
        <v>15.2</v>
      </c>
      <c r="AC309">
        <v>0</v>
      </c>
      <c r="AD309">
        <f t="shared" si="34"/>
        <v>0</v>
      </c>
    </row>
    <row r="310" spans="1:30" x14ac:dyDescent="0.6">
      <c r="A310">
        <v>2018</v>
      </c>
      <c r="B310">
        <v>11</v>
      </c>
      <c r="C310">
        <v>5</v>
      </c>
      <c r="D310">
        <f t="shared" si="32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6383.7</v>
      </c>
      <c r="M310" s="13">
        <f t="shared" si="30"/>
        <v>1085.229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6481.5</v>
      </c>
      <c r="O310" s="13">
        <f t="shared" si="31"/>
        <v>1101.855</v>
      </c>
      <c r="P310">
        <v>42558</v>
      </c>
      <c r="Q310">
        <v>43210</v>
      </c>
      <c r="R310">
        <v>0.82799158701712461</v>
      </c>
      <c r="S310">
        <v>0.17200841298287531</v>
      </c>
      <c r="T310">
        <v>0.57018069520085646</v>
      </c>
      <c r="U310">
        <v>0.42981930479914349</v>
      </c>
      <c r="V310">
        <v>0.12366451574112861</v>
      </c>
      <c r="W310">
        <v>1179</v>
      </c>
      <c r="X310">
        <f t="shared" si="33"/>
        <v>-537</v>
      </c>
      <c r="Y310">
        <v>1999</v>
      </c>
      <c r="Z310">
        <v>1279.45138072025</v>
      </c>
      <c r="AA310">
        <v>1179</v>
      </c>
      <c r="AB310" s="9">
        <v>15</v>
      </c>
      <c r="AC310">
        <v>0</v>
      </c>
      <c r="AD310">
        <f t="shared" si="34"/>
        <v>0</v>
      </c>
    </row>
    <row r="311" spans="1:30" x14ac:dyDescent="0.6">
      <c r="A311">
        <v>2018</v>
      </c>
      <c r="B311">
        <v>11</v>
      </c>
      <c r="C311">
        <v>6</v>
      </c>
      <c r="D311">
        <f t="shared" si="32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5896.05</v>
      </c>
      <c r="M311" s="13">
        <f t="shared" si="30"/>
        <v>1002.3285000000001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6066.3</v>
      </c>
      <c r="O311" s="13">
        <f t="shared" si="31"/>
        <v>1031.2710000000002</v>
      </c>
      <c r="P311">
        <v>39307</v>
      </c>
      <c r="Q311">
        <v>40442</v>
      </c>
      <c r="R311">
        <v>0.89379643336722714</v>
      </c>
      <c r="S311">
        <v>0.1062035666327729</v>
      </c>
      <c r="T311">
        <v>0.52744242360098215</v>
      </c>
      <c r="U311">
        <v>0.47255757639901791</v>
      </c>
      <c r="V311">
        <v>9.533449122556685E-2</v>
      </c>
      <c r="W311">
        <v>1531</v>
      </c>
      <c r="X311">
        <f t="shared" si="33"/>
        <v>352</v>
      </c>
      <c r="Y311">
        <v>1999</v>
      </c>
      <c r="Z311">
        <v>1201.0392995021541</v>
      </c>
      <c r="AA311">
        <v>1531</v>
      </c>
      <c r="AB311" s="9">
        <v>16.5</v>
      </c>
      <c r="AC311">
        <v>0</v>
      </c>
      <c r="AD311">
        <f t="shared" si="34"/>
        <v>0</v>
      </c>
    </row>
    <row r="312" spans="1:30" x14ac:dyDescent="0.6">
      <c r="A312">
        <v>2018</v>
      </c>
      <c r="B312">
        <v>11</v>
      </c>
      <c r="C312">
        <v>7</v>
      </c>
      <c r="D312">
        <f t="shared" si="32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5905.8</v>
      </c>
      <c r="M312" s="13">
        <f t="shared" si="30"/>
        <v>1003.9860000000001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5852.8499999999995</v>
      </c>
      <c r="O312" s="13">
        <f t="shared" si="31"/>
        <v>994.98450000000003</v>
      </c>
      <c r="P312">
        <v>39372</v>
      </c>
      <c r="Q312">
        <v>39019</v>
      </c>
      <c r="R312">
        <v>0.83681262395802247</v>
      </c>
      <c r="S312">
        <v>0.16318737604197761</v>
      </c>
      <c r="T312">
        <v>0.56867839936617337</v>
      </c>
      <c r="U312">
        <v>0.43132160063382657</v>
      </c>
      <c r="V312">
        <v>5.5829132073611218E-2</v>
      </c>
      <c r="W312">
        <v>1696</v>
      </c>
      <c r="X312">
        <f t="shared" si="33"/>
        <v>165</v>
      </c>
      <c r="Y312">
        <v>1999</v>
      </c>
      <c r="Z312">
        <v>1349.9594043774989</v>
      </c>
      <c r="AA312">
        <v>1696</v>
      </c>
      <c r="AB312" s="9">
        <v>17.399999999999999</v>
      </c>
      <c r="AC312">
        <v>1.5</v>
      </c>
      <c r="AD312">
        <f t="shared" si="34"/>
        <v>26.099999999999998</v>
      </c>
    </row>
    <row r="313" spans="1:30" x14ac:dyDescent="0.6">
      <c r="A313">
        <v>2018</v>
      </c>
      <c r="B313">
        <v>11</v>
      </c>
      <c r="C313">
        <v>8</v>
      </c>
      <c r="D313">
        <f t="shared" si="32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6157.8</v>
      </c>
      <c r="M313" s="13">
        <f t="shared" si="30"/>
        <v>1046.826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6065.0999999999995</v>
      </c>
      <c r="O313" s="13">
        <f t="shared" si="31"/>
        <v>1031.067</v>
      </c>
      <c r="P313">
        <v>41052</v>
      </c>
      <c r="Q313">
        <v>40434</v>
      </c>
      <c r="R313">
        <v>0.86044681872723827</v>
      </c>
      <c r="S313">
        <v>0.13955318127276159</v>
      </c>
      <c r="T313">
        <v>0.57353690027957738</v>
      </c>
      <c r="U313">
        <v>0.42646309972042262</v>
      </c>
      <c r="V313">
        <v>0.28843890391983951</v>
      </c>
      <c r="W313">
        <v>1614</v>
      </c>
      <c r="X313">
        <f t="shared" si="33"/>
        <v>-82</v>
      </c>
      <c r="Y313">
        <v>1999</v>
      </c>
      <c r="Z313">
        <v>1421.1171617466809</v>
      </c>
      <c r="AA313">
        <v>1614</v>
      </c>
      <c r="AB313" s="9">
        <v>17.7</v>
      </c>
      <c r="AC313">
        <v>18.5</v>
      </c>
      <c r="AD313">
        <f t="shared" si="34"/>
        <v>327.45</v>
      </c>
    </row>
    <row r="314" spans="1:30" x14ac:dyDescent="0.6">
      <c r="A314">
        <v>2018</v>
      </c>
      <c r="B314">
        <v>11</v>
      </c>
      <c r="C314">
        <v>9</v>
      </c>
      <c r="D314">
        <f t="shared" si="32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4289.3</v>
      </c>
      <c r="M314" s="13">
        <f t="shared" si="30"/>
        <v>729.18100000000004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4377.7</v>
      </c>
      <c r="O314" s="13">
        <f t="shared" si="31"/>
        <v>744.20900000000006</v>
      </c>
      <c r="P314">
        <v>42893</v>
      </c>
      <c r="Q314">
        <v>43777</v>
      </c>
      <c r="R314">
        <v>0.84613368928663846</v>
      </c>
      <c r="S314">
        <v>0.1538663107133616</v>
      </c>
      <c r="T314">
        <v>0.54667901268149532</v>
      </c>
      <c r="U314">
        <v>0.45332098731850468</v>
      </c>
      <c r="V314">
        <v>0.13563296465813421</v>
      </c>
      <c r="W314">
        <v>1468</v>
      </c>
      <c r="X314">
        <f t="shared" si="33"/>
        <v>-146</v>
      </c>
      <c r="Y314">
        <v>1999</v>
      </c>
      <c r="Z314">
        <v>1451.692462922013</v>
      </c>
      <c r="AA314">
        <v>1468</v>
      </c>
      <c r="AB314" s="9">
        <v>14.6</v>
      </c>
      <c r="AC314">
        <v>0</v>
      </c>
      <c r="AD314">
        <f t="shared" si="34"/>
        <v>0</v>
      </c>
    </row>
    <row r="315" spans="1:30" x14ac:dyDescent="0.6">
      <c r="A315">
        <v>2018</v>
      </c>
      <c r="B315">
        <v>11</v>
      </c>
      <c r="C315">
        <v>10</v>
      </c>
      <c r="D315">
        <f t="shared" si="32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4311</v>
      </c>
      <c r="M315" s="13">
        <f t="shared" si="30"/>
        <v>732.87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4279.4000000000005</v>
      </c>
      <c r="O315" s="13">
        <f t="shared" si="31"/>
        <v>727.49800000000016</v>
      </c>
      <c r="P315">
        <v>43110</v>
      </c>
      <c r="Q315">
        <v>42794</v>
      </c>
      <c r="R315">
        <v>0.88020627829606757</v>
      </c>
      <c r="S315">
        <v>0.1197937217039324</v>
      </c>
      <c r="T315">
        <v>0.55065200100124523</v>
      </c>
      <c r="U315">
        <v>0.44934799899875483</v>
      </c>
      <c r="V315">
        <v>0.1064747602448806</v>
      </c>
      <c r="W315">
        <v>2125</v>
      </c>
      <c r="X315">
        <f t="shared" si="33"/>
        <v>657</v>
      </c>
      <c r="Y315">
        <v>1999</v>
      </c>
      <c r="Z315">
        <v>1484.308361172566</v>
      </c>
      <c r="AA315">
        <v>2125</v>
      </c>
      <c r="AB315" s="9">
        <v>13.6</v>
      </c>
      <c r="AC315">
        <v>0</v>
      </c>
      <c r="AD315">
        <f t="shared" si="34"/>
        <v>0</v>
      </c>
    </row>
    <row r="316" spans="1:30" x14ac:dyDescent="0.6">
      <c r="A316">
        <v>2018</v>
      </c>
      <c r="B316">
        <v>11</v>
      </c>
      <c r="C316">
        <v>11</v>
      </c>
      <c r="D316">
        <f t="shared" si="32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4227.2</v>
      </c>
      <c r="M316" s="13">
        <f t="shared" si="30"/>
        <v>718.62400000000002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4453.8</v>
      </c>
      <c r="O316" s="13">
        <f t="shared" si="31"/>
        <v>757.14600000000007</v>
      </c>
      <c r="P316">
        <v>42272</v>
      </c>
      <c r="Q316">
        <v>44538</v>
      </c>
      <c r="R316">
        <v>0.84775967169238808</v>
      </c>
      <c r="S316">
        <v>0.15224032830761189</v>
      </c>
      <c r="T316">
        <v>0.49617335297964948</v>
      </c>
      <c r="U316">
        <v>0.50382664702035052</v>
      </c>
      <c r="V316">
        <v>0.26917135049692992</v>
      </c>
      <c r="W316">
        <v>1788</v>
      </c>
      <c r="X316">
        <f t="shared" si="33"/>
        <v>-337</v>
      </c>
      <c r="Y316">
        <v>1999</v>
      </c>
      <c r="Z316">
        <v>1495.548760980276</v>
      </c>
      <c r="AA316">
        <v>1788</v>
      </c>
      <c r="AB316" s="9">
        <v>14.6</v>
      </c>
      <c r="AC316">
        <v>2.4</v>
      </c>
      <c r="AD316">
        <f t="shared" si="34"/>
        <v>35.04</v>
      </c>
    </row>
    <row r="317" spans="1:30" x14ac:dyDescent="0.6">
      <c r="A317">
        <v>2018</v>
      </c>
      <c r="B317">
        <v>11</v>
      </c>
      <c r="C317">
        <v>12</v>
      </c>
      <c r="D317">
        <f t="shared" si="32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6065.25</v>
      </c>
      <c r="M317" s="13">
        <f t="shared" si="30"/>
        <v>1031.0925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6391.65</v>
      </c>
      <c r="O317" s="13">
        <f t="shared" si="31"/>
        <v>1086.5805</v>
      </c>
      <c r="P317">
        <v>40435</v>
      </c>
      <c r="Q317">
        <v>42611</v>
      </c>
      <c r="R317">
        <v>0.86440304594421913</v>
      </c>
      <c r="S317">
        <v>0.1355969540557809</v>
      </c>
      <c r="T317">
        <v>0.55437011746677722</v>
      </c>
      <c r="U317">
        <v>0.44562988253322278</v>
      </c>
      <c r="V317">
        <v>9.0190974645106683E-2</v>
      </c>
      <c r="W317">
        <v>1190</v>
      </c>
      <c r="X317">
        <f t="shared" si="33"/>
        <v>-598</v>
      </c>
      <c r="Y317">
        <v>1999</v>
      </c>
      <c r="Z317">
        <v>1219.0029346763899</v>
      </c>
      <c r="AA317">
        <v>1190</v>
      </c>
      <c r="AB317" s="9">
        <v>13.8</v>
      </c>
      <c r="AC317">
        <v>2.2000000000000002</v>
      </c>
      <c r="AD317">
        <f t="shared" si="34"/>
        <v>30.360000000000003</v>
      </c>
    </row>
    <row r="318" spans="1:30" x14ac:dyDescent="0.6">
      <c r="A318">
        <v>2018</v>
      </c>
      <c r="B318">
        <v>11</v>
      </c>
      <c r="C318">
        <v>13</v>
      </c>
      <c r="D318">
        <f t="shared" si="32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5296.95</v>
      </c>
      <c r="M318" s="13">
        <f t="shared" si="30"/>
        <v>900.48149999999998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5786.25</v>
      </c>
      <c r="O318" s="13">
        <f t="shared" si="31"/>
        <v>983.66250000000002</v>
      </c>
      <c r="P318">
        <v>35313</v>
      </c>
      <c r="Q318">
        <v>38575</v>
      </c>
      <c r="R318">
        <v>0.88491479631494896</v>
      </c>
      <c r="S318">
        <v>0.1150852036850511</v>
      </c>
      <c r="T318">
        <v>0.50126436617529901</v>
      </c>
      <c r="U318">
        <v>0.49873563382470099</v>
      </c>
      <c r="V318">
        <v>0.12191387307611221</v>
      </c>
      <c r="W318">
        <v>1470</v>
      </c>
      <c r="X318">
        <f t="shared" si="33"/>
        <v>280</v>
      </c>
      <c r="Y318">
        <v>1999</v>
      </c>
      <c r="Z318">
        <v>1147.0851870576539</v>
      </c>
      <c r="AA318">
        <v>1470</v>
      </c>
      <c r="AB318" s="9">
        <v>13.8</v>
      </c>
      <c r="AC318">
        <v>0</v>
      </c>
      <c r="AD318">
        <f t="shared" si="34"/>
        <v>0</v>
      </c>
    </row>
    <row r="319" spans="1:30" x14ac:dyDescent="0.6">
      <c r="A319">
        <v>2018</v>
      </c>
      <c r="B319">
        <v>11</v>
      </c>
      <c r="C319">
        <v>14</v>
      </c>
      <c r="D319">
        <f t="shared" si="32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5710.05</v>
      </c>
      <c r="M319" s="13">
        <f t="shared" si="30"/>
        <v>970.70850000000007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5706.75</v>
      </c>
      <c r="O319" s="13">
        <f t="shared" si="31"/>
        <v>970.14750000000004</v>
      </c>
      <c r="P319">
        <v>38067</v>
      </c>
      <c r="Q319">
        <v>38045</v>
      </c>
      <c r="R319">
        <v>0.89430082622820328</v>
      </c>
      <c r="S319">
        <v>0.1056991737717968</v>
      </c>
      <c r="T319">
        <v>0.55923672139068137</v>
      </c>
      <c r="U319">
        <v>0.44076327860931858</v>
      </c>
      <c r="V319">
        <v>0.1234254419719046</v>
      </c>
      <c r="W319">
        <v>1511</v>
      </c>
      <c r="X319">
        <f t="shared" si="33"/>
        <v>41</v>
      </c>
      <c r="Y319">
        <v>1999</v>
      </c>
      <c r="Z319">
        <v>1283.481495461428</v>
      </c>
      <c r="AA319">
        <v>1511</v>
      </c>
      <c r="AB319" s="9">
        <v>13.3</v>
      </c>
      <c r="AC319">
        <v>0</v>
      </c>
      <c r="AD319">
        <f t="shared" si="34"/>
        <v>0</v>
      </c>
    </row>
    <row r="320" spans="1:30" x14ac:dyDescent="0.6">
      <c r="A320">
        <v>2018</v>
      </c>
      <c r="B320">
        <v>11</v>
      </c>
      <c r="C320">
        <v>15</v>
      </c>
      <c r="D320">
        <f t="shared" si="32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6206.0999999999995</v>
      </c>
      <c r="M320" s="13">
        <f t="shared" si="30"/>
        <v>1055.037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5668.3499999999995</v>
      </c>
      <c r="O320" s="13">
        <f t="shared" si="31"/>
        <v>963.61950000000002</v>
      </c>
      <c r="P320">
        <v>41374</v>
      </c>
      <c r="Q320">
        <v>37789</v>
      </c>
      <c r="R320">
        <v>0.78869198094514215</v>
      </c>
      <c r="S320">
        <v>0.2113080190548578</v>
      </c>
      <c r="T320">
        <v>0.53417519947615999</v>
      </c>
      <c r="U320">
        <v>0.46582480052384001</v>
      </c>
      <c r="V320">
        <v>0.10661356868825581</v>
      </c>
      <c r="W320">
        <v>1415</v>
      </c>
      <c r="X320">
        <f t="shared" si="33"/>
        <v>-96</v>
      </c>
      <c r="Y320">
        <v>1999</v>
      </c>
      <c r="Z320">
        <v>1416.9642873082259</v>
      </c>
      <c r="AA320">
        <v>1415</v>
      </c>
      <c r="AB320" s="9">
        <v>16</v>
      </c>
      <c r="AC320">
        <v>0</v>
      </c>
      <c r="AD320">
        <f t="shared" si="34"/>
        <v>0</v>
      </c>
    </row>
    <row r="321" spans="1:30" x14ac:dyDescent="0.6">
      <c r="A321">
        <v>2018</v>
      </c>
      <c r="B321">
        <v>11</v>
      </c>
      <c r="C321">
        <v>16</v>
      </c>
      <c r="D321">
        <f t="shared" si="32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4267.2</v>
      </c>
      <c r="M321" s="13">
        <f t="shared" si="30"/>
        <v>725.42399999999998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4162.8</v>
      </c>
      <c r="O321" s="13">
        <f t="shared" si="31"/>
        <v>707.67600000000004</v>
      </c>
      <c r="P321">
        <v>42672</v>
      </c>
      <c r="Q321">
        <v>41628</v>
      </c>
      <c r="R321">
        <v>0.84772670965724517</v>
      </c>
      <c r="S321">
        <v>0.1522732903427548</v>
      </c>
      <c r="T321">
        <v>0.54583245740291142</v>
      </c>
      <c r="U321">
        <v>0.45416754259708852</v>
      </c>
      <c r="V321">
        <v>0.13243055297871109</v>
      </c>
      <c r="W321">
        <v>1533</v>
      </c>
      <c r="X321">
        <f t="shared" si="33"/>
        <v>118</v>
      </c>
      <c r="Y321">
        <v>1999</v>
      </c>
      <c r="Z321">
        <v>1453.0377721792941</v>
      </c>
      <c r="AA321">
        <v>1533</v>
      </c>
      <c r="AB321" s="9">
        <v>14.9</v>
      </c>
      <c r="AC321">
        <v>3.6</v>
      </c>
      <c r="AD321">
        <f t="shared" si="34"/>
        <v>53.64</v>
      </c>
    </row>
    <row r="322" spans="1:30" x14ac:dyDescent="0.6">
      <c r="A322">
        <v>2018</v>
      </c>
      <c r="B322">
        <v>11</v>
      </c>
      <c r="C322">
        <v>17</v>
      </c>
      <c r="D322">
        <f t="shared" si="32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6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4197.4000000000005</v>
      </c>
      <c r="M322" s="13">
        <f t="shared" ref="M322:M366" si="37">L322*0.17</f>
        <v>713.55800000000011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4230.1000000000004</v>
      </c>
      <c r="O322" s="13">
        <f t="shared" ref="O322:O366" si="38">N322*0.17</f>
        <v>719.11700000000008</v>
      </c>
      <c r="P322">
        <v>41974</v>
      </c>
      <c r="Q322">
        <v>42301</v>
      </c>
      <c r="R322">
        <v>0.85846193781021884</v>
      </c>
      <c r="S322">
        <v>0.1415380621897811</v>
      </c>
      <c r="T322">
        <v>0.54446523252123757</v>
      </c>
      <c r="U322">
        <v>0.45553476747876231</v>
      </c>
      <c r="V322">
        <v>7.2503310066096088E-2</v>
      </c>
      <c r="W322">
        <v>2050</v>
      </c>
      <c r="X322">
        <f t="shared" si="33"/>
        <v>517</v>
      </c>
      <c r="Y322">
        <v>1999</v>
      </c>
      <c r="Z322">
        <v>1486.174583402812</v>
      </c>
      <c r="AA322">
        <v>2050</v>
      </c>
      <c r="AB322" s="9">
        <v>12.6</v>
      </c>
      <c r="AC322">
        <v>0</v>
      </c>
      <c r="AD322">
        <f t="shared" si="34"/>
        <v>0</v>
      </c>
    </row>
    <row r="323" spans="1:30" x14ac:dyDescent="0.6">
      <c r="A323">
        <v>2018</v>
      </c>
      <c r="B323">
        <v>11</v>
      </c>
      <c r="C323">
        <v>18</v>
      </c>
      <c r="D323">
        <f t="shared" ref="D323:D366" si="39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4083.8</v>
      </c>
      <c r="M323" s="13">
        <f t="shared" si="37"/>
        <v>694.24600000000009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4511.1000000000004</v>
      </c>
      <c r="O323" s="13">
        <f t="shared" si="38"/>
        <v>766.88700000000017</v>
      </c>
      <c r="P323">
        <v>40838</v>
      </c>
      <c r="Q323">
        <v>45111</v>
      </c>
      <c r="R323">
        <v>0.80529880148907274</v>
      </c>
      <c r="S323">
        <v>0.19470119851092729</v>
      </c>
      <c r="T323">
        <v>0.51390385249796711</v>
      </c>
      <c r="U323">
        <v>0.48609614750203289</v>
      </c>
      <c r="V323">
        <v>5.3511464354437453E-2</v>
      </c>
      <c r="W323">
        <v>1798</v>
      </c>
      <c r="X323">
        <f t="shared" ref="X323:X366" si="40">W323-W322</f>
        <v>-252</v>
      </c>
      <c r="Y323">
        <v>1999</v>
      </c>
      <c r="Z323">
        <v>1537.043283644178</v>
      </c>
      <c r="AA323">
        <v>1798</v>
      </c>
      <c r="AB323" s="9">
        <v>12.3</v>
      </c>
      <c r="AC323">
        <v>0</v>
      </c>
      <c r="AD323">
        <f t="shared" ref="AD323:AD366" si="41">AB323*AC323</f>
        <v>0</v>
      </c>
    </row>
    <row r="324" spans="1:30" x14ac:dyDescent="0.6">
      <c r="A324">
        <v>2018</v>
      </c>
      <c r="B324">
        <v>11</v>
      </c>
      <c r="C324">
        <v>19</v>
      </c>
      <c r="D324">
        <f t="shared" si="39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5644.05</v>
      </c>
      <c r="M324" s="13">
        <f t="shared" si="37"/>
        <v>959.48850000000004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6249.5999999999995</v>
      </c>
      <c r="O324" s="13">
        <f t="shared" si="38"/>
        <v>1062.432</v>
      </c>
      <c r="P324">
        <v>37627</v>
      </c>
      <c r="Q324">
        <v>41664</v>
      </c>
      <c r="R324">
        <v>0.81272278822666144</v>
      </c>
      <c r="S324">
        <v>0.1872772117733385</v>
      </c>
      <c r="T324">
        <v>0.52672052255701396</v>
      </c>
      <c r="U324">
        <v>0.47327947744298599</v>
      </c>
      <c r="V324">
        <v>4.7861499245526157E-2</v>
      </c>
      <c r="W324">
        <v>1222</v>
      </c>
      <c r="X324">
        <f t="shared" si="40"/>
        <v>-576</v>
      </c>
      <c r="Y324">
        <v>1999</v>
      </c>
      <c r="Z324">
        <v>1201.919687626021</v>
      </c>
      <c r="AA324">
        <v>1222</v>
      </c>
      <c r="AB324" s="9">
        <v>13.2</v>
      </c>
      <c r="AC324">
        <v>0</v>
      </c>
      <c r="AD324">
        <f t="shared" si="41"/>
        <v>0</v>
      </c>
    </row>
    <row r="325" spans="1:30" x14ac:dyDescent="0.6">
      <c r="A325">
        <v>2018</v>
      </c>
      <c r="B325">
        <v>11</v>
      </c>
      <c r="C325">
        <v>20</v>
      </c>
      <c r="D325">
        <f t="shared" si="39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4928.8499999999995</v>
      </c>
      <c r="M325" s="13">
        <f t="shared" si="37"/>
        <v>837.90449999999998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5478.9</v>
      </c>
      <c r="O325" s="13">
        <f t="shared" si="38"/>
        <v>931.41300000000001</v>
      </c>
      <c r="P325">
        <v>32859</v>
      </c>
      <c r="Q325">
        <v>36526</v>
      </c>
      <c r="R325">
        <v>0.89185195235261439</v>
      </c>
      <c r="S325">
        <v>0.1081480476473856</v>
      </c>
      <c r="T325">
        <v>0.54408029095426858</v>
      </c>
      <c r="U325">
        <v>0.45591970904573142</v>
      </c>
      <c r="V325">
        <v>7.8798987157635364E-2</v>
      </c>
      <c r="W325">
        <v>1438</v>
      </c>
      <c r="X325">
        <f t="shared" si="40"/>
        <v>216</v>
      </c>
      <c r="Y325">
        <v>1999</v>
      </c>
      <c r="Z325">
        <v>1172.828044916276</v>
      </c>
      <c r="AA325">
        <v>1438</v>
      </c>
      <c r="AB325" s="9">
        <v>12.6</v>
      </c>
      <c r="AC325">
        <v>0</v>
      </c>
      <c r="AD325">
        <f t="shared" si="41"/>
        <v>0</v>
      </c>
    </row>
    <row r="326" spans="1:30" x14ac:dyDescent="0.6">
      <c r="A326">
        <v>2018</v>
      </c>
      <c r="B326">
        <v>11</v>
      </c>
      <c r="C326">
        <v>21</v>
      </c>
      <c r="D326">
        <f t="shared" si="39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5173.95</v>
      </c>
      <c r="M326" s="13">
        <f t="shared" si="37"/>
        <v>879.57150000000001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5077.95</v>
      </c>
      <c r="O326" s="13">
        <f t="shared" si="38"/>
        <v>863.25150000000008</v>
      </c>
      <c r="P326">
        <v>34493</v>
      </c>
      <c r="Q326">
        <v>33853</v>
      </c>
      <c r="R326">
        <v>0.85189370820839183</v>
      </c>
      <c r="S326">
        <v>0.1481062917916082</v>
      </c>
      <c r="T326">
        <v>0.56636832008523619</v>
      </c>
      <c r="U326">
        <v>0.43363167991476381</v>
      </c>
      <c r="V326">
        <v>0.1090902895226372</v>
      </c>
      <c r="W326">
        <v>1586</v>
      </c>
      <c r="X326">
        <f t="shared" si="40"/>
        <v>148</v>
      </c>
      <c r="Y326">
        <v>1999</v>
      </c>
      <c r="Z326">
        <v>1297.721538009685</v>
      </c>
      <c r="AA326">
        <v>1586</v>
      </c>
      <c r="AB326" s="9">
        <v>13.3</v>
      </c>
      <c r="AC326">
        <v>0.4</v>
      </c>
      <c r="AD326">
        <f t="shared" si="41"/>
        <v>5.32</v>
      </c>
    </row>
    <row r="327" spans="1:30" x14ac:dyDescent="0.6">
      <c r="A327">
        <v>2018</v>
      </c>
      <c r="B327">
        <v>11</v>
      </c>
      <c r="C327">
        <v>22</v>
      </c>
      <c r="D327">
        <f t="shared" si="39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6076.2</v>
      </c>
      <c r="M327" s="13">
        <f t="shared" si="37"/>
        <v>1032.954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5334.45</v>
      </c>
      <c r="O327" s="13">
        <f t="shared" si="38"/>
        <v>906.85649999999998</v>
      </c>
      <c r="P327">
        <v>40508</v>
      </c>
      <c r="Q327">
        <v>35563</v>
      </c>
      <c r="R327">
        <v>0.78029464671370208</v>
      </c>
      <c r="S327">
        <v>0.21970535328629789</v>
      </c>
      <c r="T327">
        <v>0.57808967382290621</v>
      </c>
      <c r="U327">
        <v>0.42191032617709379</v>
      </c>
      <c r="V327">
        <v>0.193428283036573</v>
      </c>
      <c r="W327">
        <v>1443</v>
      </c>
      <c r="X327">
        <f t="shared" si="40"/>
        <v>-143</v>
      </c>
      <c r="Y327">
        <v>1999</v>
      </c>
      <c r="Z327">
        <v>1473.23354642654</v>
      </c>
      <c r="AA327">
        <v>1443</v>
      </c>
      <c r="AB327" s="9">
        <v>10.199999999999999</v>
      </c>
      <c r="AC327">
        <v>0</v>
      </c>
      <c r="AD327">
        <f t="shared" si="41"/>
        <v>0</v>
      </c>
    </row>
    <row r="328" spans="1:30" x14ac:dyDescent="0.6">
      <c r="A328">
        <v>2018</v>
      </c>
      <c r="B328">
        <v>11</v>
      </c>
      <c r="C328">
        <v>23</v>
      </c>
      <c r="D328">
        <f t="shared" si="39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4164.9000000000005</v>
      </c>
      <c r="M328" s="13">
        <f t="shared" si="37"/>
        <v>708.03300000000013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3876.7000000000003</v>
      </c>
      <c r="O328" s="13">
        <f t="shared" si="38"/>
        <v>659.0390000000001</v>
      </c>
      <c r="P328">
        <v>41649</v>
      </c>
      <c r="Q328">
        <v>38767</v>
      </c>
      <c r="R328">
        <v>0.79866319599023061</v>
      </c>
      <c r="S328">
        <v>0.20133680400976939</v>
      </c>
      <c r="T328">
        <v>0.51621488094863466</v>
      </c>
      <c r="U328">
        <v>0.48378511905136529</v>
      </c>
      <c r="V328">
        <v>0.1029148203615147</v>
      </c>
      <c r="W328">
        <v>1526</v>
      </c>
      <c r="X328">
        <f t="shared" si="40"/>
        <v>83</v>
      </c>
      <c r="Y328">
        <v>1999</v>
      </c>
      <c r="Z328">
        <v>1447.941150094272</v>
      </c>
      <c r="AA328">
        <v>1526</v>
      </c>
      <c r="AB328" s="9">
        <v>10</v>
      </c>
      <c r="AC328">
        <v>0</v>
      </c>
      <c r="AD328">
        <f t="shared" si="41"/>
        <v>0</v>
      </c>
    </row>
    <row r="329" spans="1:30" x14ac:dyDescent="0.6">
      <c r="A329">
        <v>2018</v>
      </c>
      <c r="B329">
        <v>11</v>
      </c>
      <c r="C329">
        <v>24</v>
      </c>
      <c r="D329">
        <f t="shared" si="39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4011</v>
      </c>
      <c r="M329" s="13">
        <f t="shared" si="37"/>
        <v>681.87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3870.4</v>
      </c>
      <c r="O329" s="13">
        <f t="shared" si="38"/>
        <v>657.96800000000007</v>
      </c>
      <c r="P329">
        <v>40110</v>
      </c>
      <c r="Q329">
        <v>38704</v>
      </c>
      <c r="R329">
        <v>0.83577761894975144</v>
      </c>
      <c r="S329">
        <v>0.1642223810502485</v>
      </c>
      <c r="T329">
        <v>0.59313224376670481</v>
      </c>
      <c r="U329">
        <v>0.40686775623329519</v>
      </c>
      <c r="V329">
        <v>0.40692401063701122</v>
      </c>
      <c r="W329">
        <v>2036</v>
      </c>
      <c r="X329">
        <f t="shared" si="40"/>
        <v>510</v>
      </c>
      <c r="Y329">
        <v>1999</v>
      </c>
      <c r="Z329">
        <v>1545.374580997041</v>
      </c>
      <c r="AA329">
        <v>2036</v>
      </c>
      <c r="AB329" s="9">
        <v>14</v>
      </c>
      <c r="AC329">
        <v>0</v>
      </c>
      <c r="AD329">
        <f t="shared" si="41"/>
        <v>0</v>
      </c>
    </row>
    <row r="330" spans="1:30" x14ac:dyDescent="0.6">
      <c r="A330">
        <v>2018</v>
      </c>
      <c r="B330">
        <v>11</v>
      </c>
      <c r="C330">
        <v>25</v>
      </c>
      <c r="D330">
        <f t="shared" si="39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3768.5</v>
      </c>
      <c r="M330" s="13">
        <f t="shared" si="37"/>
        <v>640.6450000000001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4261.8</v>
      </c>
      <c r="O330" s="13">
        <f t="shared" si="38"/>
        <v>724.50600000000009</v>
      </c>
      <c r="P330">
        <v>37685</v>
      </c>
      <c r="Q330">
        <v>42618</v>
      </c>
      <c r="R330">
        <v>0.83492541828604194</v>
      </c>
      <c r="S330">
        <v>0.16507458171395811</v>
      </c>
      <c r="T330">
        <v>0.51600846764691921</v>
      </c>
      <c r="U330">
        <v>0.48399153235308068</v>
      </c>
      <c r="V330">
        <v>0.28412240848026021</v>
      </c>
      <c r="W330">
        <v>1800</v>
      </c>
      <c r="X330">
        <f t="shared" si="40"/>
        <v>-236</v>
      </c>
      <c r="Y330">
        <v>1999</v>
      </c>
      <c r="Z330">
        <v>1489.239047245876</v>
      </c>
      <c r="AA330">
        <v>1800</v>
      </c>
      <c r="AB330" s="9">
        <v>13</v>
      </c>
      <c r="AC330">
        <v>0</v>
      </c>
      <c r="AD330">
        <f t="shared" si="41"/>
        <v>0</v>
      </c>
    </row>
    <row r="331" spans="1:30" x14ac:dyDescent="0.6">
      <c r="A331">
        <v>2018</v>
      </c>
      <c r="B331">
        <v>11</v>
      </c>
      <c r="C331">
        <v>26</v>
      </c>
      <c r="D331">
        <f t="shared" si="39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5705.4</v>
      </c>
      <c r="M331" s="13">
        <f t="shared" si="37"/>
        <v>969.91800000000001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6251.55</v>
      </c>
      <c r="O331" s="13">
        <f t="shared" si="38"/>
        <v>1062.7635</v>
      </c>
      <c r="P331">
        <v>38036</v>
      </c>
      <c r="Q331">
        <v>41677</v>
      </c>
      <c r="R331">
        <v>0.83180285465395398</v>
      </c>
      <c r="S331">
        <v>0.16819714534604599</v>
      </c>
      <c r="T331">
        <v>0.59372799530973219</v>
      </c>
      <c r="U331">
        <v>0.40627200469026792</v>
      </c>
      <c r="V331">
        <v>0.22162856985222251</v>
      </c>
      <c r="W331">
        <v>1114</v>
      </c>
      <c r="X331">
        <f t="shared" si="40"/>
        <v>-686</v>
      </c>
      <c r="Y331">
        <v>1999</v>
      </c>
      <c r="Z331">
        <v>1267.577869854382</v>
      </c>
      <c r="AA331">
        <v>1114</v>
      </c>
      <c r="AB331" s="9">
        <v>14.5</v>
      </c>
      <c r="AC331">
        <v>0</v>
      </c>
      <c r="AD331">
        <f t="shared" si="41"/>
        <v>0</v>
      </c>
    </row>
    <row r="332" spans="1:30" x14ac:dyDescent="0.6">
      <c r="A332">
        <v>2018</v>
      </c>
      <c r="B332">
        <v>11</v>
      </c>
      <c r="C332">
        <v>27</v>
      </c>
      <c r="D332">
        <f t="shared" si="39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4999.95</v>
      </c>
      <c r="M332" s="13">
        <f t="shared" si="37"/>
        <v>849.99149999999997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5229.45</v>
      </c>
      <c r="O332" s="13">
        <f t="shared" si="38"/>
        <v>889.00650000000007</v>
      </c>
      <c r="P332">
        <v>33333</v>
      </c>
      <c r="Q332">
        <v>34863</v>
      </c>
      <c r="R332">
        <v>0.84057709851603479</v>
      </c>
      <c r="S332">
        <v>0.15942290148396521</v>
      </c>
      <c r="T332">
        <v>0.53280963331564679</v>
      </c>
      <c r="U332">
        <v>0.46719036668435332</v>
      </c>
      <c r="V332">
        <v>0.16925876199350451</v>
      </c>
      <c r="W332">
        <v>1449</v>
      </c>
      <c r="X332">
        <f t="shared" si="40"/>
        <v>335</v>
      </c>
      <c r="Y332">
        <v>1999</v>
      </c>
      <c r="Z332">
        <v>1203.8765303491421</v>
      </c>
      <c r="AA332">
        <v>1449</v>
      </c>
      <c r="AB332" s="9">
        <v>13.8</v>
      </c>
      <c r="AC332">
        <v>0</v>
      </c>
      <c r="AD332">
        <f t="shared" si="41"/>
        <v>0</v>
      </c>
    </row>
    <row r="333" spans="1:30" x14ac:dyDescent="0.6">
      <c r="A333">
        <v>2018</v>
      </c>
      <c r="B333">
        <v>11</v>
      </c>
      <c r="C333">
        <v>28</v>
      </c>
      <c r="D333">
        <f t="shared" si="39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4914</v>
      </c>
      <c r="M333" s="13">
        <f t="shared" si="37"/>
        <v>835.38000000000011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4926.8999999999996</v>
      </c>
      <c r="O333" s="13">
        <f t="shared" si="38"/>
        <v>837.57299999999998</v>
      </c>
      <c r="P333">
        <v>32760</v>
      </c>
      <c r="Q333">
        <v>32846</v>
      </c>
      <c r="R333">
        <v>0.82498750853274483</v>
      </c>
      <c r="S333">
        <v>0.1750124914672552</v>
      </c>
      <c r="T333">
        <v>0.52204517846306464</v>
      </c>
      <c r="U333">
        <v>0.47795482153693541</v>
      </c>
      <c r="V333">
        <v>6.4860003178305481E-2</v>
      </c>
      <c r="W333">
        <v>1472</v>
      </c>
      <c r="X333">
        <f t="shared" si="40"/>
        <v>23</v>
      </c>
      <c r="Y333">
        <v>1999</v>
      </c>
      <c r="Z333">
        <v>1252.68097398135</v>
      </c>
      <c r="AA333">
        <v>1472</v>
      </c>
      <c r="AB333" s="9">
        <v>13</v>
      </c>
      <c r="AC333">
        <v>0</v>
      </c>
      <c r="AD333">
        <f t="shared" si="41"/>
        <v>0</v>
      </c>
    </row>
    <row r="334" spans="1:30" x14ac:dyDescent="0.6">
      <c r="A334">
        <v>2018</v>
      </c>
      <c r="B334">
        <v>11</v>
      </c>
      <c r="C334">
        <v>29</v>
      </c>
      <c r="D334">
        <f t="shared" si="39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5708.55</v>
      </c>
      <c r="M334" s="13">
        <f t="shared" si="37"/>
        <v>970.45350000000008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5158.3499999999995</v>
      </c>
      <c r="O334" s="13">
        <f t="shared" si="38"/>
        <v>876.91949999999997</v>
      </c>
      <c r="P334">
        <v>38057</v>
      </c>
      <c r="Q334">
        <v>34389</v>
      </c>
      <c r="R334">
        <v>0.79376238398397525</v>
      </c>
      <c r="S334">
        <v>0.20623761601602481</v>
      </c>
      <c r="T334">
        <v>0.53894840563946589</v>
      </c>
      <c r="U334">
        <v>0.46105159436053411</v>
      </c>
      <c r="V334">
        <v>3.6189515458879072E-2</v>
      </c>
      <c r="W334">
        <v>1349</v>
      </c>
      <c r="X334">
        <f t="shared" si="40"/>
        <v>-123</v>
      </c>
      <c r="Y334">
        <v>1999</v>
      </c>
      <c r="Z334">
        <v>1394.095417709673</v>
      </c>
      <c r="AA334">
        <v>1349</v>
      </c>
      <c r="AB334" s="9">
        <v>12.8</v>
      </c>
      <c r="AC334">
        <v>0</v>
      </c>
      <c r="AD334">
        <f t="shared" si="41"/>
        <v>0</v>
      </c>
    </row>
    <row r="335" spans="1:30" x14ac:dyDescent="0.6">
      <c r="A335">
        <v>2018</v>
      </c>
      <c r="B335">
        <v>11</v>
      </c>
      <c r="C335">
        <v>30</v>
      </c>
      <c r="D335">
        <f t="shared" si="39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3735.5</v>
      </c>
      <c r="M335" s="13">
        <f t="shared" si="37"/>
        <v>635.03500000000008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3788.8</v>
      </c>
      <c r="O335" s="13">
        <f t="shared" si="38"/>
        <v>644.09600000000012</v>
      </c>
      <c r="P335">
        <v>37355</v>
      </c>
      <c r="Q335">
        <v>37888</v>
      </c>
      <c r="R335">
        <v>0.82173474337057517</v>
      </c>
      <c r="S335">
        <v>0.17826525662942491</v>
      </c>
      <c r="T335">
        <v>0.50679379713219053</v>
      </c>
      <c r="U335">
        <v>0.49320620286780947</v>
      </c>
      <c r="V335">
        <v>4.2349885991832023E-2</v>
      </c>
      <c r="W335">
        <v>1299</v>
      </c>
      <c r="X335">
        <f t="shared" si="40"/>
        <v>-50</v>
      </c>
      <c r="Y335">
        <v>1999</v>
      </c>
      <c r="Z335">
        <v>1380.5392982710659</v>
      </c>
      <c r="AA335">
        <v>1299</v>
      </c>
      <c r="AB335" s="9">
        <v>13.1</v>
      </c>
      <c r="AC335">
        <v>0</v>
      </c>
      <c r="AD335">
        <f t="shared" si="41"/>
        <v>0</v>
      </c>
    </row>
    <row r="336" spans="1:30" x14ac:dyDescent="0.6">
      <c r="A336">
        <v>2018</v>
      </c>
      <c r="B336">
        <v>12</v>
      </c>
      <c r="C336">
        <v>1</v>
      </c>
      <c r="D336">
        <f t="shared" si="39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3768</v>
      </c>
      <c r="M336" s="13">
        <f t="shared" si="37"/>
        <v>640.56000000000006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3652.1000000000004</v>
      </c>
      <c r="O336" s="13">
        <f t="shared" si="38"/>
        <v>620.85700000000008</v>
      </c>
      <c r="P336">
        <v>37680</v>
      </c>
      <c r="Q336">
        <v>36521</v>
      </c>
      <c r="R336">
        <v>0.86966028058508271</v>
      </c>
      <c r="S336">
        <v>0.13033971941491729</v>
      </c>
      <c r="T336">
        <v>0.54763824353687263</v>
      </c>
      <c r="U336">
        <v>0.45236175646312732</v>
      </c>
      <c r="V336">
        <v>4.9591299559564948E-2</v>
      </c>
      <c r="W336">
        <v>1964</v>
      </c>
      <c r="X336">
        <f t="shared" si="40"/>
        <v>665</v>
      </c>
      <c r="Y336">
        <v>1999</v>
      </c>
      <c r="Z336">
        <v>1444.8723681586121</v>
      </c>
      <c r="AA336">
        <v>1964</v>
      </c>
      <c r="AB336" s="9">
        <v>13.7</v>
      </c>
      <c r="AC336">
        <v>0</v>
      </c>
      <c r="AD336">
        <f t="shared" si="41"/>
        <v>0</v>
      </c>
    </row>
    <row r="337" spans="1:30" x14ac:dyDescent="0.6">
      <c r="A337">
        <v>2018</v>
      </c>
      <c r="B337">
        <v>12</v>
      </c>
      <c r="C337">
        <v>2</v>
      </c>
      <c r="D337">
        <f t="shared" si="39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3368.3</v>
      </c>
      <c r="M337" s="13">
        <f t="shared" si="37"/>
        <v>572.6110000000001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4095.5</v>
      </c>
      <c r="O337" s="13">
        <f t="shared" si="38"/>
        <v>696.23500000000001</v>
      </c>
      <c r="P337">
        <v>33683</v>
      </c>
      <c r="Q337">
        <v>40955</v>
      </c>
      <c r="R337">
        <v>0.83316723238434087</v>
      </c>
      <c r="S337">
        <v>0.1668327676156591</v>
      </c>
      <c r="T337">
        <v>0.55551838954307753</v>
      </c>
      <c r="U337">
        <v>0.44448161045692253</v>
      </c>
      <c r="V337">
        <v>7.4507289761507403E-2</v>
      </c>
      <c r="W337">
        <v>1823</v>
      </c>
      <c r="X337">
        <f t="shared" si="40"/>
        <v>-141</v>
      </c>
      <c r="Y337">
        <v>1999</v>
      </c>
      <c r="Z337">
        <v>1502.350212444318</v>
      </c>
      <c r="AA337">
        <v>1823</v>
      </c>
      <c r="AB337" s="9">
        <v>17.600000000000001</v>
      </c>
      <c r="AC337">
        <v>1.6</v>
      </c>
      <c r="AD337">
        <f t="shared" si="41"/>
        <v>28.160000000000004</v>
      </c>
    </row>
    <row r="338" spans="1:30" x14ac:dyDescent="0.6">
      <c r="A338">
        <v>2018</v>
      </c>
      <c r="B338">
        <v>12</v>
      </c>
      <c r="C338">
        <v>3</v>
      </c>
      <c r="D338">
        <f t="shared" si="39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4932.45</v>
      </c>
      <c r="M338" s="13">
        <f t="shared" si="37"/>
        <v>838.51650000000006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5410.8</v>
      </c>
      <c r="O338" s="13">
        <f t="shared" si="38"/>
        <v>919.83600000000013</v>
      </c>
      <c r="P338">
        <v>32883</v>
      </c>
      <c r="Q338">
        <v>36072</v>
      </c>
      <c r="R338">
        <v>0.83265965617041982</v>
      </c>
      <c r="S338">
        <v>0.16734034382958021</v>
      </c>
      <c r="T338">
        <v>0.55700512995841134</v>
      </c>
      <c r="U338">
        <v>0.44299487004158861</v>
      </c>
      <c r="V338">
        <v>0.1121761442298967</v>
      </c>
      <c r="W338">
        <v>1183</v>
      </c>
      <c r="X338">
        <f t="shared" si="40"/>
        <v>-640</v>
      </c>
      <c r="Y338">
        <v>1999</v>
      </c>
      <c r="Z338">
        <v>1180.3995135144471</v>
      </c>
      <c r="AA338">
        <v>1183</v>
      </c>
      <c r="AB338" s="9">
        <v>18.899999999999999</v>
      </c>
      <c r="AC338">
        <v>2.9</v>
      </c>
      <c r="AD338">
        <f t="shared" si="41"/>
        <v>54.809999999999995</v>
      </c>
    </row>
    <row r="339" spans="1:30" x14ac:dyDescent="0.6">
      <c r="A339">
        <v>2018</v>
      </c>
      <c r="B339">
        <v>12</v>
      </c>
      <c r="C339">
        <v>4</v>
      </c>
      <c r="D339">
        <f t="shared" si="39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4553.55</v>
      </c>
      <c r="M339" s="13">
        <f t="shared" si="37"/>
        <v>774.10350000000005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4656.75</v>
      </c>
      <c r="O339" s="13">
        <f t="shared" si="38"/>
        <v>791.64750000000004</v>
      </c>
      <c r="P339">
        <v>30357</v>
      </c>
      <c r="Q339">
        <v>31045</v>
      </c>
      <c r="R339">
        <v>0.89288127180963706</v>
      </c>
      <c r="S339">
        <v>0.10711872819036281</v>
      </c>
      <c r="T339">
        <v>0.56763741377790344</v>
      </c>
      <c r="U339">
        <v>0.43236258622209661</v>
      </c>
      <c r="V339">
        <v>0.23766682081850141</v>
      </c>
      <c r="W339">
        <v>1564</v>
      </c>
      <c r="X339">
        <f t="shared" si="40"/>
        <v>381</v>
      </c>
      <c r="Y339">
        <v>1999</v>
      </c>
      <c r="Z339">
        <v>1209.375758255138</v>
      </c>
      <c r="AA339">
        <v>1564</v>
      </c>
      <c r="AB339" s="9">
        <v>13.8</v>
      </c>
      <c r="AC339">
        <v>17.5</v>
      </c>
      <c r="AD339">
        <f t="shared" si="41"/>
        <v>241.5</v>
      </c>
    </row>
    <row r="340" spans="1:30" x14ac:dyDescent="0.6">
      <c r="A340">
        <v>2018</v>
      </c>
      <c r="B340">
        <v>12</v>
      </c>
      <c r="C340">
        <v>5</v>
      </c>
      <c r="D340">
        <f t="shared" si="39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4710.45</v>
      </c>
      <c r="M340" s="13">
        <f t="shared" si="37"/>
        <v>800.77650000000006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4594.6499999999996</v>
      </c>
      <c r="O340" s="13">
        <f t="shared" si="38"/>
        <v>781.09050000000002</v>
      </c>
      <c r="P340">
        <v>31403</v>
      </c>
      <c r="Q340">
        <v>30631</v>
      </c>
      <c r="R340">
        <v>0.89553539419037798</v>
      </c>
      <c r="S340">
        <v>0.104464605809622</v>
      </c>
      <c r="T340">
        <v>0.56771355643939947</v>
      </c>
      <c r="U340">
        <v>0.43228644356060048</v>
      </c>
      <c r="V340">
        <v>0.1070900196670468</v>
      </c>
      <c r="W340">
        <v>1544</v>
      </c>
      <c r="X340">
        <f t="shared" si="40"/>
        <v>-20</v>
      </c>
      <c r="Y340">
        <v>1999</v>
      </c>
      <c r="Z340">
        <v>1240.9140545295991</v>
      </c>
      <c r="AA340">
        <v>1544</v>
      </c>
      <c r="AB340" s="9">
        <v>9.9</v>
      </c>
      <c r="AC340">
        <v>0</v>
      </c>
      <c r="AD340">
        <f t="shared" si="41"/>
        <v>0</v>
      </c>
    </row>
    <row r="341" spans="1:30" x14ac:dyDescent="0.6">
      <c r="A341">
        <v>2018</v>
      </c>
      <c r="B341">
        <v>12</v>
      </c>
      <c r="C341">
        <v>6</v>
      </c>
      <c r="D341">
        <f t="shared" si="39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5560.8</v>
      </c>
      <c r="M341" s="13">
        <f t="shared" si="37"/>
        <v>945.33600000000013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4797.1499999999996</v>
      </c>
      <c r="O341" s="13">
        <f t="shared" si="38"/>
        <v>815.51549999999997</v>
      </c>
      <c r="P341">
        <v>37072</v>
      </c>
      <c r="Q341">
        <v>31981</v>
      </c>
      <c r="R341">
        <v>0.85607564885259058</v>
      </c>
      <c r="S341">
        <v>0.1439243511474094</v>
      </c>
      <c r="T341">
        <v>0.55058391909926296</v>
      </c>
      <c r="U341">
        <v>0.44941608090073709</v>
      </c>
      <c r="V341">
        <v>0.1150404091704883</v>
      </c>
      <c r="W341">
        <v>1530</v>
      </c>
      <c r="X341">
        <f t="shared" si="40"/>
        <v>-14</v>
      </c>
      <c r="Y341">
        <v>1999</v>
      </c>
      <c r="Z341">
        <v>1381.7316371094621</v>
      </c>
      <c r="AA341">
        <v>1530</v>
      </c>
      <c r="AB341" s="9">
        <v>9.5</v>
      </c>
      <c r="AC341">
        <v>11.6</v>
      </c>
      <c r="AD341">
        <f t="shared" si="41"/>
        <v>110.2</v>
      </c>
    </row>
    <row r="342" spans="1:30" x14ac:dyDescent="0.6">
      <c r="A342">
        <v>2018</v>
      </c>
      <c r="B342">
        <v>12</v>
      </c>
      <c r="C342">
        <v>7</v>
      </c>
      <c r="D342">
        <f t="shared" si="39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3685</v>
      </c>
      <c r="M342" s="13">
        <f t="shared" si="37"/>
        <v>626.45000000000005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3405.8</v>
      </c>
      <c r="O342" s="13">
        <f t="shared" si="38"/>
        <v>578.9860000000001</v>
      </c>
      <c r="P342">
        <v>36850</v>
      </c>
      <c r="Q342">
        <v>34058</v>
      </c>
      <c r="R342">
        <v>0.83111640514086138</v>
      </c>
      <c r="S342">
        <v>0.16888359485913859</v>
      </c>
      <c r="T342">
        <v>0.54979280254802443</v>
      </c>
      <c r="U342">
        <v>0.45020719745197563</v>
      </c>
      <c r="V342">
        <v>7.1235024654024148E-2</v>
      </c>
      <c r="W342">
        <v>1469</v>
      </c>
      <c r="X342">
        <f t="shared" si="40"/>
        <v>-61</v>
      </c>
      <c r="Y342">
        <v>1999</v>
      </c>
      <c r="Z342">
        <v>1426.4115139879209</v>
      </c>
      <c r="AA342">
        <v>1469</v>
      </c>
      <c r="AB342" s="9">
        <v>4.8</v>
      </c>
      <c r="AC342">
        <v>0</v>
      </c>
      <c r="AD342">
        <f t="shared" si="41"/>
        <v>0</v>
      </c>
    </row>
    <row r="343" spans="1:30" x14ac:dyDescent="0.6">
      <c r="A343">
        <v>2018</v>
      </c>
      <c r="B343">
        <v>12</v>
      </c>
      <c r="C343">
        <v>8</v>
      </c>
      <c r="D343">
        <f t="shared" si="39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3695.3</v>
      </c>
      <c r="M343" s="13">
        <f t="shared" si="37"/>
        <v>628.20100000000002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3559</v>
      </c>
      <c r="O343" s="13">
        <f t="shared" si="38"/>
        <v>605.03000000000009</v>
      </c>
      <c r="P343">
        <v>36953</v>
      </c>
      <c r="Q343">
        <v>35590</v>
      </c>
      <c r="R343">
        <v>0.84719939777295172</v>
      </c>
      <c r="S343">
        <v>0.1528006022270483</v>
      </c>
      <c r="T343">
        <v>0.56590535064881564</v>
      </c>
      <c r="U343">
        <v>0.43409464935118441</v>
      </c>
      <c r="V343">
        <v>6.6588397080610651E-2</v>
      </c>
      <c r="W343">
        <v>1918</v>
      </c>
      <c r="X343">
        <f t="shared" si="40"/>
        <v>449</v>
      </c>
      <c r="Y343">
        <v>1999</v>
      </c>
      <c r="Z343">
        <v>1486.5851314274489</v>
      </c>
      <c r="AA343">
        <v>1918</v>
      </c>
      <c r="AB343" s="9">
        <v>4.2</v>
      </c>
      <c r="AC343">
        <v>0</v>
      </c>
      <c r="AD343">
        <f t="shared" si="41"/>
        <v>0</v>
      </c>
    </row>
    <row r="344" spans="1:30" x14ac:dyDescent="0.6">
      <c r="A344">
        <v>2018</v>
      </c>
      <c r="B344">
        <v>12</v>
      </c>
      <c r="C344">
        <v>9</v>
      </c>
      <c r="D344">
        <f t="shared" si="39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3555.3</v>
      </c>
      <c r="M344" s="13">
        <f t="shared" si="37"/>
        <v>604.40100000000007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3988.7000000000003</v>
      </c>
      <c r="O344" s="13">
        <f t="shared" si="38"/>
        <v>678.07900000000006</v>
      </c>
      <c r="P344">
        <v>35553</v>
      </c>
      <c r="Q344">
        <v>39887</v>
      </c>
      <c r="R344">
        <v>0.8478133604791902</v>
      </c>
      <c r="S344">
        <v>0.15218663952080991</v>
      </c>
      <c r="T344">
        <v>0.49274667481232792</v>
      </c>
      <c r="U344">
        <v>0.50725332518767219</v>
      </c>
      <c r="V344">
        <v>9.7996914423458634E-2</v>
      </c>
      <c r="W344">
        <v>1709</v>
      </c>
      <c r="X344">
        <f t="shared" si="40"/>
        <v>-209</v>
      </c>
      <c r="Y344">
        <v>1999</v>
      </c>
      <c r="Z344">
        <v>1441.7083340531881</v>
      </c>
      <c r="AA344">
        <v>1709</v>
      </c>
      <c r="AB344" s="9">
        <v>3.9</v>
      </c>
      <c r="AC344">
        <v>0</v>
      </c>
      <c r="AD344">
        <f t="shared" si="41"/>
        <v>0</v>
      </c>
    </row>
    <row r="345" spans="1:30" x14ac:dyDescent="0.6">
      <c r="A345">
        <v>2018</v>
      </c>
      <c r="B345">
        <v>12</v>
      </c>
      <c r="C345">
        <v>10</v>
      </c>
      <c r="D345">
        <f t="shared" si="39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5176.6499999999996</v>
      </c>
      <c r="M345" s="13">
        <f t="shared" si="37"/>
        <v>880.03049999999996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5480.4</v>
      </c>
      <c r="O345" s="13">
        <f t="shared" si="38"/>
        <v>931.66800000000001</v>
      </c>
      <c r="P345">
        <v>34511</v>
      </c>
      <c r="Q345">
        <v>36536</v>
      </c>
      <c r="R345">
        <v>0.82185077887478697</v>
      </c>
      <c r="S345">
        <v>0.178149221125213</v>
      </c>
      <c r="T345">
        <v>0.57089078263878967</v>
      </c>
      <c r="U345">
        <v>0.42910921736121033</v>
      </c>
      <c r="V345">
        <v>3.6162941387496449E-2</v>
      </c>
      <c r="W345">
        <v>1232</v>
      </c>
      <c r="X345">
        <f t="shared" si="40"/>
        <v>-477</v>
      </c>
      <c r="Y345">
        <v>1999</v>
      </c>
      <c r="Z345">
        <v>1225.7851100659741</v>
      </c>
      <c r="AA345">
        <v>1232</v>
      </c>
      <c r="AB345" s="9">
        <v>7.6</v>
      </c>
      <c r="AC345">
        <v>0</v>
      </c>
      <c r="AD345">
        <f t="shared" si="41"/>
        <v>0</v>
      </c>
    </row>
    <row r="346" spans="1:30" x14ac:dyDescent="0.6">
      <c r="A346">
        <v>2018</v>
      </c>
      <c r="B346">
        <v>12</v>
      </c>
      <c r="C346">
        <v>11</v>
      </c>
      <c r="D346">
        <f t="shared" si="39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4560.8999999999996</v>
      </c>
      <c r="M346" s="13">
        <f t="shared" si="37"/>
        <v>775.35299999999995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4948.8</v>
      </c>
      <c r="O346" s="13">
        <f t="shared" si="38"/>
        <v>841.29600000000005</v>
      </c>
      <c r="P346">
        <v>30406</v>
      </c>
      <c r="Q346">
        <v>32992</v>
      </c>
      <c r="R346">
        <v>0.88008586016690948</v>
      </c>
      <c r="S346">
        <v>0.1199141398330905</v>
      </c>
      <c r="T346">
        <v>0.56858733225394953</v>
      </c>
      <c r="U346">
        <v>0.43141266774605053</v>
      </c>
      <c r="V346">
        <v>6.9544850281785017E-2</v>
      </c>
      <c r="W346">
        <v>1501</v>
      </c>
      <c r="X346">
        <f t="shared" si="40"/>
        <v>269</v>
      </c>
      <c r="Y346">
        <v>1999</v>
      </c>
      <c r="Z346">
        <v>1246.979633836881</v>
      </c>
      <c r="AA346">
        <v>1501</v>
      </c>
      <c r="AB346" s="9">
        <v>9</v>
      </c>
      <c r="AC346">
        <v>20</v>
      </c>
      <c r="AD346">
        <f t="shared" si="41"/>
        <v>180</v>
      </c>
    </row>
    <row r="347" spans="1:30" x14ac:dyDescent="0.6">
      <c r="A347">
        <v>2018</v>
      </c>
      <c r="B347">
        <v>12</v>
      </c>
      <c r="C347">
        <v>12</v>
      </c>
      <c r="D347">
        <f t="shared" si="39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4720.95</v>
      </c>
      <c r="M347" s="13">
        <f t="shared" si="37"/>
        <v>802.56150000000002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4701.8999999999996</v>
      </c>
      <c r="O347" s="13">
        <f t="shared" si="38"/>
        <v>799.32299999999998</v>
      </c>
      <c r="P347">
        <v>31473</v>
      </c>
      <c r="Q347">
        <v>31346</v>
      </c>
      <c r="R347">
        <v>0.84037835907787639</v>
      </c>
      <c r="S347">
        <v>0.15962164092212369</v>
      </c>
      <c r="T347">
        <v>0.59040768238796915</v>
      </c>
      <c r="U347">
        <v>0.40959231761203091</v>
      </c>
      <c r="V347">
        <v>0.1232450645153212</v>
      </c>
      <c r="W347">
        <v>1536</v>
      </c>
      <c r="X347">
        <f t="shared" si="40"/>
        <v>35</v>
      </c>
      <c r="Y347">
        <v>1999</v>
      </c>
      <c r="Z347">
        <v>1316.2548608082709</v>
      </c>
      <c r="AA347">
        <v>1536</v>
      </c>
      <c r="AB347" s="9">
        <v>6.5</v>
      </c>
      <c r="AC347">
        <v>0.2</v>
      </c>
      <c r="AD347">
        <f t="shared" si="41"/>
        <v>1.3</v>
      </c>
    </row>
    <row r="348" spans="1:30" x14ac:dyDescent="0.6">
      <c r="A348">
        <v>2018</v>
      </c>
      <c r="B348">
        <v>12</v>
      </c>
      <c r="C348">
        <v>13</v>
      </c>
      <c r="D348">
        <f t="shared" si="39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5512.95</v>
      </c>
      <c r="M348" s="13">
        <f t="shared" si="37"/>
        <v>937.20150000000001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4902.75</v>
      </c>
      <c r="O348" s="13">
        <f t="shared" si="38"/>
        <v>833.46750000000009</v>
      </c>
      <c r="P348">
        <v>36753</v>
      </c>
      <c r="Q348">
        <v>32685</v>
      </c>
      <c r="R348">
        <v>0.77461252909569178</v>
      </c>
      <c r="S348">
        <v>0.22538747090430819</v>
      </c>
      <c r="T348">
        <v>0.53755655932957558</v>
      </c>
      <c r="U348">
        <v>0.46244344067042431</v>
      </c>
      <c r="V348">
        <v>0.121231838201717</v>
      </c>
      <c r="W348">
        <v>1448</v>
      </c>
      <c r="X348">
        <f t="shared" si="40"/>
        <v>-88</v>
      </c>
      <c r="Y348">
        <v>1999</v>
      </c>
      <c r="Z348">
        <v>1401.333794659806</v>
      </c>
      <c r="AA348">
        <v>1448</v>
      </c>
      <c r="AB348" s="9">
        <v>8</v>
      </c>
      <c r="AC348">
        <v>0</v>
      </c>
      <c r="AD348">
        <f t="shared" si="41"/>
        <v>0</v>
      </c>
    </row>
    <row r="349" spans="1:30" x14ac:dyDescent="0.6">
      <c r="A349">
        <v>2018</v>
      </c>
      <c r="B349">
        <v>12</v>
      </c>
      <c r="C349">
        <v>14</v>
      </c>
      <c r="D349">
        <f t="shared" si="39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3714</v>
      </c>
      <c r="M349" s="13">
        <f t="shared" si="37"/>
        <v>631.38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3719.8</v>
      </c>
      <c r="O349" s="13">
        <f t="shared" si="38"/>
        <v>632.3660000000001</v>
      </c>
      <c r="P349">
        <v>37140</v>
      </c>
      <c r="Q349">
        <v>37198</v>
      </c>
      <c r="R349">
        <v>0.80146130876877031</v>
      </c>
      <c r="S349">
        <v>0.19853869123122969</v>
      </c>
      <c r="T349">
        <v>0.54743743253344557</v>
      </c>
      <c r="U349">
        <v>0.45256256746655432</v>
      </c>
      <c r="V349">
        <v>6.5228795388402566E-2</v>
      </c>
      <c r="W349">
        <v>1446</v>
      </c>
      <c r="X349">
        <f t="shared" si="40"/>
        <v>-2</v>
      </c>
      <c r="Y349">
        <v>1999</v>
      </c>
      <c r="Z349">
        <v>1449.306893563228</v>
      </c>
      <c r="AA349">
        <v>1446</v>
      </c>
      <c r="AB349" s="9">
        <v>5.6</v>
      </c>
      <c r="AC349">
        <v>0</v>
      </c>
      <c r="AD349">
        <f t="shared" si="41"/>
        <v>0</v>
      </c>
    </row>
    <row r="350" spans="1:30" x14ac:dyDescent="0.6">
      <c r="A350">
        <v>2018</v>
      </c>
      <c r="B350">
        <v>12</v>
      </c>
      <c r="C350">
        <v>15</v>
      </c>
      <c r="D350">
        <f t="shared" si="39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3830.5</v>
      </c>
      <c r="M350" s="13">
        <f t="shared" si="37"/>
        <v>651.18500000000006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3679.9</v>
      </c>
      <c r="O350" s="13">
        <f t="shared" si="38"/>
        <v>625.58300000000008</v>
      </c>
      <c r="P350">
        <v>38305</v>
      </c>
      <c r="Q350">
        <v>36799</v>
      </c>
      <c r="R350">
        <v>0.86117504412096446</v>
      </c>
      <c r="S350">
        <v>0.13882495587903559</v>
      </c>
      <c r="T350">
        <v>0.56775840251883891</v>
      </c>
      <c r="U350">
        <v>0.43224159748116098</v>
      </c>
      <c r="V350">
        <v>3.8302157467242852E-2</v>
      </c>
      <c r="W350">
        <v>1897</v>
      </c>
      <c r="X350">
        <f t="shared" si="40"/>
        <v>451</v>
      </c>
      <c r="Y350">
        <v>1999</v>
      </c>
      <c r="Z350">
        <v>1486.9899860562</v>
      </c>
      <c r="AA350">
        <v>1897</v>
      </c>
      <c r="AB350" s="9">
        <v>6</v>
      </c>
      <c r="AC350">
        <v>0</v>
      </c>
      <c r="AD350">
        <f t="shared" si="41"/>
        <v>0</v>
      </c>
    </row>
    <row r="351" spans="1:30" x14ac:dyDescent="0.6">
      <c r="A351">
        <v>2018</v>
      </c>
      <c r="B351">
        <v>12</v>
      </c>
      <c r="C351">
        <v>16</v>
      </c>
      <c r="D351">
        <f t="shared" si="39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3700.2000000000003</v>
      </c>
      <c r="M351" s="13">
        <f t="shared" si="37"/>
        <v>629.03400000000011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3991.4</v>
      </c>
      <c r="O351" s="13">
        <f t="shared" si="38"/>
        <v>678.53800000000001</v>
      </c>
      <c r="P351">
        <v>37002</v>
      </c>
      <c r="Q351">
        <v>39914</v>
      </c>
      <c r="R351">
        <v>0.8345383176500677</v>
      </c>
      <c r="S351">
        <v>0.16546168234993239</v>
      </c>
      <c r="T351">
        <v>0.51721214491122225</v>
      </c>
      <c r="U351">
        <v>0.48278785508877758</v>
      </c>
      <c r="V351">
        <v>6.6881534582574953E-2</v>
      </c>
      <c r="W351">
        <v>1764</v>
      </c>
      <c r="X351">
        <f t="shared" si="40"/>
        <v>-133</v>
      </c>
      <c r="Y351">
        <v>1999</v>
      </c>
      <c r="Z351">
        <v>1507.292841818215</v>
      </c>
      <c r="AA351">
        <v>1764</v>
      </c>
      <c r="AB351" s="9">
        <v>9.1</v>
      </c>
      <c r="AC351">
        <v>7.1</v>
      </c>
      <c r="AD351">
        <f t="shared" si="41"/>
        <v>64.61</v>
      </c>
    </row>
    <row r="352" spans="1:30" x14ac:dyDescent="0.6">
      <c r="A352">
        <v>2018</v>
      </c>
      <c r="B352">
        <v>12</v>
      </c>
      <c r="C352">
        <v>17</v>
      </c>
      <c r="D352">
        <f t="shared" si="39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5725.05</v>
      </c>
      <c r="M352" s="13">
        <f t="shared" si="37"/>
        <v>973.25850000000014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5538.15</v>
      </c>
      <c r="O352" s="13">
        <f t="shared" si="38"/>
        <v>941.4855</v>
      </c>
      <c r="P352">
        <v>38167</v>
      </c>
      <c r="Q352">
        <v>36921</v>
      </c>
      <c r="R352">
        <v>0.81018572061630945</v>
      </c>
      <c r="S352">
        <v>0.18981427938369061</v>
      </c>
      <c r="T352">
        <v>0.555696201293718</v>
      </c>
      <c r="U352">
        <v>0.444303798706282</v>
      </c>
      <c r="V352">
        <v>0.18275266929694159</v>
      </c>
      <c r="W352">
        <v>1311</v>
      </c>
      <c r="X352">
        <f t="shared" si="40"/>
        <v>-453</v>
      </c>
      <c r="Y352">
        <v>1999</v>
      </c>
      <c r="Z352">
        <v>1244.9123388494079</v>
      </c>
      <c r="AA352">
        <v>1311</v>
      </c>
      <c r="AB352" s="9">
        <v>10.3</v>
      </c>
      <c r="AC352">
        <v>0</v>
      </c>
      <c r="AD352">
        <f t="shared" si="41"/>
        <v>0</v>
      </c>
    </row>
    <row r="353" spans="1:30" x14ac:dyDescent="0.6">
      <c r="A353">
        <v>2018</v>
      </c>
      <c r="B353">
        <v>12</v>
      </c>
      <c r="C353">
        <v>18</v>
      </c>
      <c r="D353">
        <f t="shared" si="39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5259.45</v>
      </c>
      <c r="M353" s="13">
        <f t="shared" si="37"/>
        <v>894.10649999999998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5286.75</v>
      </c>
      <c r="O353" s="13">
        <f t="shared" si="38"/>
        <v>898.74750000000006</v>
      </c>
      <c r="P353">
        <v>35063</v>
      </c>
      <c r="Q353">
        <v>35245</v>
      </c>
      <c r="R353">
        <v>0.85677619267433114</v>
      </c>
      <c r="S353">
        <v>0.14322380732566889</v>
      </c>
      <c r="T353">
        <v>0.55148745627750073</v>
      </c>
      <c r="U353">
        <v>0.44851254372249921</v>
      </c>
      <c r="V353">
        <v>0.1069998009199246</v>
      </c>
      <c r="W353">
        <v>1605</v>
      </c>
      <c r="X353">
        <f t="shared" si="40"/>
        <v>294</v>
      </c>
      <c r="Y353">
        <v>1999</v>
      </c>
      <c r="Z353">
        <v>1230.3329940167521</v>
      </c>
      <c r="AA353">
        <v>1605</v>
      </c>
      <c r="AB353" s="9">
        <v>9.6999999999999993</v>
      </c>
      <c r="AC353">
        <v>0</v>
      </c>
      <c r="AD353">
        <f t="shared" si="41"/>
        <v>0</v>
      </c>
    </row>
    <row r="354" spans="1:30" x14ac:dyDescent="0.6">
      <c r="A354">
        <v>2018</v>
      </c>
      <c r="B354">
        <v>12</v>
      </c>
      <c r="C354">
        <v>19</v>
      </c>
      <c r="D354">
        <f t="shared" si="39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4998.75</v>
      </c>
      <c r="M354" s="13">
        <f t="shared" si="37"/>
        <v>849.78750000000002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5386.3499999999995</v>
      </c>
      <c r="O354" s="13">
        <f t="shared" si="38"/>
        <v>915.67949999999996</v>
      </c>
      <c r="P354">
        <v>33325</v>
      </c>
      <c r="Q354">
        <v>35909</v>
      </c>
      <c r="R354">
        <v>0.88628670909718477</v>
      </c>
      <c r="S354">
        <v>0.11371329090281521</v>
      </c>
      <c r="T354">
        <v>0.54269505540443841</v>
      </c>
      <c r="U354">
        <v>0.45730494459556159</v>
      </c>
      <c r="V354">
        <v>4.720129863835288E-2</v>
      </c>
      <c r="W354">
        <v>1598</v>
      </c>
      <c r="X354">
        <f t="shared" si="40"/>
        <v>-7</v>
      </c>
      <c r="Y354">
        <v>1999</v>
      </c>
      <c r="Z354">
        <v>1231.278437230987</v>
      </c>
      <c r="AA354">
        <v>1598</v>
      </c>
      <c r="AB354" s="9">
        <v>13.9</v>
      </c>
      <c r="AC354">
        <v>0</v>
      </c>
      <c r="AD354">
        <f t="shared" si="41"/>
        <v>0</v>
      </c>
    </row>
    <row r="355" spans="1:30" x14ac:dyDescent="0.6">
      <c r="A355">
        <v>2018</v>
      </c>
      <c r="B355">
        <v>12</v>
      </c>
      <c r="C355">
        <v>20</v>
      </c>
      <c r="D355">
        <f t="shared" si="39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5550.75</v>
      </c>
      <c r="M355" s="12">
        <f t="shared" si="37"/>
        <v>943.62750000000005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5390.25</v>
      </c>
      <c r="O355" s="12">
        <f t="shared" si="38"/>
        <v>916.34250000000009</v>
      </c>
      <c r="P355">
        <v>37005</v>
      </c>
      <c r="Q355">
        <v>35935</v>
      </c>
      <c r="R355">
        <v>0.81245848084201977</v>
      </c>
      <c r="S355">
        <v>0.18754151915798031</v>
      </c>
      <c r="T355">
        <v>0.51866279734177168</v>
      </c>
      <c r="U355">
        <v>0.48133720265822838</v>
      </c>
      <c r="V355">
        <v>6.8816673507929041E-2</v>
      </c>
      <c r="W355">
        <v>1673</v>
      </c>
      <c r="X355">
        <f t="shared" si="40"/>
        <v>75</v>
      </c>
      <c r="Y355">
        <v>1999</v>
      </c>
      <c r="Z355">
        <v>1390.616094256826</v>
      </c>
      <c r="AA355">
        <v>1673</v>
      </c>
      <c r="AB355" s="9">
        <v>12.5</v>
      </c>
      <c r="AC355">
        <v>21.8</v>
      </c>
      <c r="AD355">
        <f t="shared" si="41"/>
        <v>272.5</v>
      </c>
    </row>
    <row r="356" spans="1:30" x14ac:dyDescent="0.6">
      <c r="A356">
        <v>2018</v>
      </c>
      <c r="B356">
        <v>12</v>
      </c>
      <c r="C356">
        <v>21</v>
      </c>
      <c r="D356">
        <f t="shared" si="39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3743.2000000000003</v>
      </c>
      <c r="M356" s="12">
        <f t="shared" si="37"/>
        <v>636.34400000000005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3636.2000000000003</v>
      </c>
      <c r="O356" s="12">
        <f t="shared" si="38"/>
        <v>618.15400000000011</v>
      </c>
      <c r="P356">
        <v>37432</v>
      </c>
      <c r="Q356">
        <v>36362</v>
      </c>
      <c r="R356">
        <v>0.83585899569488353</v>
      </c>
      <c r="S356">
        <v>0.16414100430511641</v>
      </c>
      <c r="T356">
        <v>0.52001916944275284</v>
      </c>
      <c r="U356">
        <v>0.47998083055724722</v>
      </c>
      <c r="V356">
        <v>0.14098229938644941</v>
      </c>
      <c r="W356">
        <v>1557</v>
      </c>
      <c r="X356">
        <f t="shared" si="40"/>
        <v>-116</v>
      </c>
      <c r="Y356">
        <v>1999</v>
      </c>
      <c r="Z356">
        <v>1384.047475522211</v>
      </c>
      <c r="AA356">
        <v>1557</v>
      </c>
      <c r="AB356" s="9">
        <v>14.6</v>
      </c>
      <c r="AC356">
        <v>0</v>
      </c>
      <c r="AD356">
        <f t="shared" si="41"/>
        <v>0</v>
      </c>
    </row>
    <row r="357" spans="1:30" x14ac:dyDescent="0.6">
      <c r="A357">
        <v>2018</v>
      </c>
      <c r="B357">
        <v>12</v>
      </c>
      <c r="C357">
        <v>22</v>
      </c>
      <c r="D357">
        <f t="shared" si="39"/>
        <v>6</v>
      </c>
      <c r="E357" s="14" t="s">
        <v>28</v>
      </c>
      <c r="F357" s="14" t="s">
        <v>31</v>
      </c>
      <c r="G357" s="14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-3</v>
      </c>
      <c r="H357" s="14">
        <f t="shared" si="35"/>
        <v>0</v>
      </c>
      <c r="I357" s="14">
        <f t="shared" si="36"/>
        <v>1</v>
      </c>
      <c r="J357" s="12"/>
      <c r="K357" s="12" t="s">
        <v>57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4398</v>
      </c>
      <c r="M357" s="12">
        <f t="shared" si="37"/>
        <v>747.66000000000008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3456.6000000000004</v>
      </c>
      <c r="O357" s="12">
        <f t="shared" si="38"/>
        <v>587.62200000000007</v>
      </c>
      <c r="P357">
        <v>43980</v>
      </c>
      <c r="Q357">
        <v>34566</v>
      </c>
      <c r="R357">
        <v>0.84122504894056105</v>
      </c>
      <c r="S357">
        <v>0.15877495105943901</v>
      </c>
      <c r="T357">
        <v>0.49773357858000028</v>
      </c>
      <c r="U357">
        <v>0.50226642141999966</v>
      </c>
      <c r="V357">
        <v>9.228095318980617E-2</v>
      </c>
      <c r="W357">
        <v>1882</v>
      </c>
      <c r="X357">
        <f t="shared" si="40"/>
        <v>325</v>
      </c>
      <c r="Y357">
        <v>1999</v>
      </c>
      <c r="Z357">
        <v>1558.7459964315719</v>
      </c>
      <c r="AA357">
        <v>1882</v>
      </c>
      <c r="AB357" s="9">
        <v>13</v>
      </c>
      <c r="AC357">
        <v>3</v>
      </c>
      <c r="AD357">
        <f t="shared" si="41"/>
        <v>39</v>
      </c>
    </row>
    <row r="358" spans="1:30" x14ac:dyDescent="0.6">
      <c r="A358">
        <v>2018</v>
      </c>
      <c r="B358">
        <v>12</v>
      </c>
      <c r="C358">
        <v>23</v>
      </c>
      <c r="D358">
        <f t="shared" si="39"/>
        <v>7</v>
      </c>
      <c r="E358" s="14" t="s">
        <v>28</v>
      </c>
      <c r="F358" s="14" t="s">
        <v>13</v>
      </c>
      <c r="G358" s="14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 s="14">
        <f t="shared" si="35"/>
        <v>0</v>
      </c>
      <c r="I358" s="14">
        <f t="shared" si="36"/>
        <v>1</v>
      </c>
      <c r="J358" s="12"/>
      <c r="K358" s="12" t="s">
        <v>57</v>
      </c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3898.1000000000004</v>
      </c>
      <c r="M358" s="12">
        <f t="shared" si="37"/>
        <v>662.67700000000013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3377.5</v>
      </c>
      <c r="O358" s="12">
        <f t="shared" si="38"/>
        <v>574.17500000000007</v>
      </c>
      <c r="P358">
        <v>38981</v>
      </c>
      <c r="Q358">
        <v>33775</v>
      </c>
      <c r="R358">
        <v>0.83364616895183208</v>
      </c>
      <c r="S358">
        <v>0.16635383104816789</v>
      </c>
      <c r="T358">
        <v>0.49994170987951547</v>
      </c>
      <c r="U358">
        <v>0.50005829012048453</v>
      </c>
      <c r="V358">
        <v>4.5140325661779238E-2</v>
      </c>
      <c r="W358">
        <v>1802</v>
      </c>
      <c r="X358">
        <f t="shared" si="40"/>
        <v>-80</v>
      </c>
      <c r="Y358">
        <v>1999</v>
      </c>
      <c r="Z358">
        <v>1596.887253103037</v>
      </c>
      <c r="AA358">
        <v>1802</v>
      </c>
      <c r="AB358" s="9">
        <v>9.6</v>
      </c>
      <c r="AC358">
        <v>8</v>
      </c>
      <c r="AD358">
        <f t="shared" si="41"/>
        <v>76.8</v>
      </c>
    </row>
    <row r="359" spans="1:30" x14ac:dyDescent="0.6">
      <c r="A359">
        <v>2018</v>
      </c>
      <c r="B359">
        <v>12</v>
      </c>
      <c r="C359">
        <v>24</v>
      </c>
      <c r="D359">
        <f t="shared" si="39"/>
        <v>1</v>
      </c>
      <c r="E359" s="14" t="s">
        <v>28</v>
      </c>
      <c r="F359" s="14" t="s">
        <v>14</v>
      </c>
      <c r="G359" s="14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 s="14">
        <f t="shared" si="35"/>
        <v>0</v>
      </c>
      <c r="I359" s="14">
        <f t="shared" si="36"/>
        <v>1</v>
      </c>
      <c r="J359" s="12"/>
      <c r="K359" s="12" t="s">
        <v>57</v>
      </c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3656.1000000000004</v>
      </c>
      <c r="M359" s="12">
        <f t="shared" si="37"/>
        <v>621.53700000000015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3422.3</v>
      </c>
      <c r="O359" s="12">
        <f t="shared" si="38"/>
        <v>581.79100000000005</v>
      </c>
      <c r="P359">
        <v>36561</v>
      </c>
      <c r="Q359">
        <v>34223</v>
      </c>
      <c r="R359">
        <v>0.8192258211453507</v>
      </c>
      <c r="S359">
        <v>0.18077417885464919</v>
      </c>
      <c r="T359">
        <v>0.57510984249068897</v>
      </c>
      <c r="U359">
        <v>0.42489015750931097</v>
      </c>
      <c r="V359">
        <v>9.2165511066959305E-2</v>
      </c>
      <c r="W359">
        <v>1271</v>
      </c>
      <c r="X359">
        <f t="shared" si="40"/>
        <v>-531</v>
      </c>
      <c r="Y359">
        <v>1999</v>
      </c>
      <c r="Z359">
        <v>1342.433981787869</v>
      </c>
      <c r="AA359">
        <v>1271</v>
      </c>
      <c r="AB359" s="9">
        <v>6.4</v>
      </c>
      <c r="AC359">
        <v>0</v>
      </c>
      <c r="AD359">
        <f t="shared" si="41"/>
        <v>0</v>
      </c>
    </row>
    <row r="360" spans="1:30" x14ac:dyDescent="0.6">
      <c r="A360">
        <v>2018</v>
      </c>
      <c r="B360">
        <v>12</v>
      </c>
      <c r="C360">
        <v>25</v>
      </c>
      <c r="D360">
        <f t="shared" si="39"/>
        <v>2</v>
      </c>
      <c r="E360" s="14" t="s">
        <v>28</v>
      </c>
      <c r="F360" s="14" t="s">
        <v>11</v>
      </c>
      <c r="G360" s="14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4">
        <f t="shared" si="35"/>
        <v>1</v>
      </c>
      <c r="I360" s="14">
        <f t="shared" si="36"/>
        <v>1</v>
      </c>
      <c r="J360" s="12" t="s">
        <v>66</v>
      </c>
      <c r="K360" s="12" t="s">
        <v>57</v>
      </c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3646.6000000000004</v>
      </c>
      <c r="M360" s="12">
        <f t="shared" si="37"/>
        <v>619.92200000000014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3972.6000000000004</v>
      </c>
      <c r="O360" s="12">
        <f t="shared" si="38"/>
        <v>675.3420000000001</v>
      </c>
      <c r="P360">
        <v>36466</v>
      </c>
      <c r="Q360">
        <v>39726</v>
      </c>
      <c r="R360">
        <v>0.89603315024628216</v>
      </c>
      <c r="S360">
        <v>0.1039668497537177</v>
      </c>
      <c r="T360">
        <v>0.54312925824374403</v>
      </c>
      <c r="U360">
        <v>0.45687074175625603</v>
      </c>
      <c r="V360">
        <v>8.981769129502723E-2</v>
      </c>
      <c r="W360">
        <v>1090</v>
      </c>
      <c r="X360">
        <f t="shared" si="40"/>
        <v>-181</v>
      </c>
      <c r="Y360">
        <v>1999</v>
      </c>
      <c r="Z360">
        <v>1293.634803234112</v>
      </c>
      <c r="AA360">
        <v>1090</v>
      </c>
      <c r="AB360" s="9">
        <v>7.8</v>
      </c>
      <c r="AC360">
        <v>0</v>
      </c>
      <c r="AD360">
        <f t="shared" si="41"/>
        <v>0</v>
      </c>
    </row>
    <row r="361" spans="1:30" x14ac:dyDescent="0.6">
      <c r="A361">
        <v>2018</v>
      </c>
      <c r="B361">
        <v>12</v>
      </c>
      <c r="C361">
        <v>26</v>
      </c>
      <c r="D361">
        <f t="shared" si="39"/>
        <v>3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35"/>
        <v>0</v>
      </c>
      <c r="I361">
        <f t="shared" si="36"/>
        <v>0</v>
      </c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6124.3499999999995</v>
      </c>
      <c r="M361" s="12">
        <f t="shared" si="37"/>
        <v>1041.1395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5828.0999999999995</v>
      </c>
      <c r="O361" s="12">
        <f t="shared" si="38"/>
        <v>990.77699999999993</v>
      </c>
      <c r="P361">
        <v>40829</v>
      </c>
      <c r="Q361">
        <v>38854</v>
      </c>
      <c r="R361">
        <v>0.85402081171825328</v>
      </c>
      <c r="S361">
        <v>0.14597918828174669</v>
      </c>
      <c r="T361">
        <v>0.52088399282503839</v>
      </c>
      <c r="U361">
        <v>0.47911600717496161</v>
      </c>
      <c r="V361">
        <v>0.1341176015925738</v>
      </c>
      <c r="W361">
        <v>1254</v>
      </c>
      <c r="X361">
        <f t="shared" si="40"/>
        <v>164</v>
      </c>
      <c r="Y361">
        <v>1999</v>
      </c>
      <c r="Z361">
        <v>1298.6020434990701</v>
      </c>
      <c r="AA361">
        <v>1254</v>
      </c>
      <c r="AB361" s="9">
        <v>8.5</v>
      </c>
      <c r="AC361">
        <v>0.4</v>
      </c>
      <c r="AD361">
        <f t="shared" si="41"/>
        <v>3.4000000000000004</v>
      </c>
    </row>
    <row r="362" spans="1:30" x14ac:dyDescent="0.6">
      <c r="A362">
        <v>2018</v>
      </c>
      <c r="B362">
        <v>12</v>
      </c>
      <c r="C362">
        <v>27</v>
      </c>
      <c r="D362">
        <f t="shared" si="39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35"/>
        <v>0</v>
      </c>
      <c r="I362">
        <f t="shared" si="36"/>
        <v>0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6006.5999999999995</v>
      </c>
      <c r="M362" s="13">
        <f t="shared" si="37"/>
        <v>1021.122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5477.7</v>
      </c>
      <c r="O362" s="13">
        <f t="shared" si="38"/>
        <v>931.20900000000006</v>
      </c>
      <c r="P362">
        <v>40044</v>
      </c>
      <c r="Q362">
        <v>36518</v>
      </c>
      <c r="R362">
        <v>0.82478980059213458</v>
      </c>
      <c r="S362">
        <v>0.17521019940786531</v>
      </c>
      <c r="T362">
        <v>0.54031843836055982</v>
      </c>
      <c r="U362">
        <v>0.45968156163944018</v>
      </c>
      <c r="V362">
        <v>0.12821133549180139</v>
      </c>
      <c r="W362">
        <v>1351</v>
      </c>
      <c r="X362">
        <f t="shared" si="40"/>
        <v>97</v>
      </c>
      <c r="Y362">
        <v>1999</v>
      </c>
      <c r="Z362">
        <v>1395.520053150163</v>
      </c>
      <c r="AA362">
        <v>1351</v>
      </c>
      <c r="AB362" s="9">
        <v>2.5</v>
      </c>
      <c r="AC362">
        <v>0</v>
      </c>
      <c r="AD362">
        <f t="shared" si="41"/>
        <v>0</v>
      </c>
    </row>
    <row r="363" spans="1:30" x14ac:dyDescent="0.6">
      <c r="A363">
        <v>2018</v>
      </c>
      <c r="B363">
        <v>12</v>
      </c>
      <c r="C363">
        <v>28</v>
      </c>
      <c r="D363">
        <f t="shared" si="39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4047.2000000000003</v>
      </c>
      <c r="M363" s="13">
        <f t="shared" si="37"/>
        <v>688.02400000000011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3826.9</v>
      </c>
      <c r="O363" s="13">
        <f t="shared" si="38"/>
        <v>650.57300000000009</v>
      </c>
      <c r="P363">
        <v>40472</v>
      </c>
      <c r="Q363">
        <v>38269</v>
      </c>
      <c r="R363">
        <v>0.84052495902046631</v>
      </c>
      <c r="S363">
        <v>0.15947504097953369</v>
      </c>
      <c r="T363">
        <v>0.53706540218678844</v>
      </c>
      <c r="U363">
        <v>0.4629345978132115</v>
      </c>
      <c r="V363">
        <v>0.28559696547432339</v>
      </c>
      <c r="W363">
        <v>1135</v>
      </c>
      <c r="X363">
        <f t="shared" si="40"/>
        <v>-216</v>
      </c>
      <c r="Y363">
        <v>1999</v>
      </c>
      <c r="Z363">
        <v>1442.893263379091</v>
      </c>
      <c r="AA363">
        <v>1135</v>
      </c>
      <c r="AB363" s="9">
        <v>1.9</v>
      </c>
      <c r="AC363">
        <v>1.8</v>
      </c>
      <c r="AD363">
        <f t="shared" si="41"/>
        <v>3.42</v>
      </c>
    </row>
    <row r="364" spans="1:30" x14ac:dyDescent="0.6">
      <c r="A364">
        <v>2018</v>
      </c>
      <c r="B364">
        <v>12</v>
      </c>
      <c r="C364">
        <v>29</v>
      </c>
      <c r="D364">
        <f t="shared" si="39"/>
        <v>6</v>
      </c>
      <c r="E364" s="14" t="s">
        <v>10</v>
      </c>
      <c r="F364" s="14" t="s">
        <v>31</v>
      </c>
      <c r="G364" s="1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-3</v>
      </c>
      <c r="H364" s="14">
        <f t="shared" si="35"/>
        <v>0</v>
      </c>
      <c r="I364" s="14">
        <f t="shared" si="36"/>
        <v>1</v>
      </c>
      <c r="J364" s="12"/>
      <c r="K364" s="12" t="s">
        <v>57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4464.6000000000004</v>
      </c>
      <c r="M364" s="13">
        <f t="shared" si="37"/>
        <v>758.98200000000008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3983.1000000000004</v>
      </c>
      <c r="O364" s="13">
        <f t="shared" si="38"/>
        <v>677.12700000000007</v>
      </c>
      <c r="P364">
        <v>44646</v>
      </c>
      <c r="Q364">
        <v>39831</v>
      </c>
      <c r="R364">
        <v>0.82448648288879267</v>
      </c>
      <c r="S364">
        <v>0.17551351711120741</v>
      </c>
      <c r="T364">
        <v>0.51182651051398187</v>
      </c>
      <c r="U364">
        <v>0.48817348948601808</v>
      </c>
      <c r="V364">
        <v>0.13303311944265131</v>
      </c>
      <c r="W364">
        <v>1330</v>
      </c>
      <c r="X364">
        <f t="shared" si="40"/>
        <v>195</v>
      </c>
      <c r="Y364">
        <v>1999</v>
      </c>
      <c r="Z364">
        <v>1597.2383129774089</v>
      </c>
      <c r="AA364">
        <v>1330</v>
      </c>
      <c r="AB364" s="9">
        <v>3.1</v>
      </c>
      <c r="AC364">
        <v>0.1</v>
      </c>
      <c r="AD364">
        <f t="shared" si="41"/>
        <v>0.31000000000000005</v>
      </c>
    </row>
    <row r="365" spans="1:30" x14ac:dyDescent="0.6">
      <c r="A365">
        <v>2018</v>
      </c>
      <c r="B365">
        <v>12</v>
      </c>
      <c r="C365">
        <v>30</v>
      </c>
      <c r="D365">
        <f t="shared" si="39"/>
        <v>7</v>
      </c>
      <c r="E365" s="14" t="s">
        <v>10</v>
      </c>
      <c r="F365" s="14" t="s">
        <v>13</v>
      </c>
      <c r="G365" s="14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 s="14">
        <f t="shared" si="35"/>
        <v>0</v>
      </c>
      <c r="I365" s="14">
        <f t="shared" si="36"/>
        <v>1</v>
      </c>
      <c r="J365" s="12"/>
      <c r="K365" s="12" t="s">
        <v>57</v>
      </c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4111.7</v>
      </c>
      <c r="M365" s="12">
        <f t="shared" si="37"/>
        <v>698.98900000000003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3530</v>
      </c>
      <c r="O365" s="12">
        <f t="shared" si="38"/>
        <v>600.1</v>
      </c>
      <c r="P365">
        <v>41117</v>
      </c>
      <c r="Q365">
        <v>35300</v>
      </c>
      <c r="R365">
        <v>0.82450170185476113</v>
      </c>
      <c r="S365">
        <v>0.17549829814523879</v>
      </c>
      <c r="T365">
        <v>0.51763290854862731</v>
      </c>
      <c r="U365">
        <v>0.48236709145137258</v>
      </c>
      <c r="V365">
        <v>0.1153398518306286</v>
      </c>
      <c r="W365">
        <v>1446</v>
      </c>
      <c r="X365">
        <f t="shared" si="40"/>
        <v>116</v>
      </c>
      <c r="Y365">
        <v>1999</v>
      </c>
      <c r="Z365">
        <v>1627.747773751953</v>
      </c>
      <c r="AA365">
        <v>1446</v>
      </c>
      <c r="AB365" s="9">
        <v>3.1</v>
      </c>
      <c r="AC365">
        <v>0</v>
      </c>
      <c r="AD365">
        <f t="shared" si="41"/>
        <v>0</v>
      </c>
    </row>
    <row r="366" spans="1:30" x14ac:dyDescent="0.6">
      <c r="A366">
        <v>2018</v>
      </c>
      <c r="B366">
        <v>12</v>
      </c>
      <c r="C366">
        <v>31</v>
      </c>
      <c r="D366">
        <f t="shared" si="39"/>
        <v>1</v>
      </c>
      <c r="E366" s="14" t="s">
        <v>72</v>
      </c>
      <c r="F366" s="14" t="s">
        <v>14</v>
      </c>
      <c r="G366" s="14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 s="14">
        <f t="shared" si="35"/>
        <v>0</v>
      </c>
      <c r="I366" s="14">
        <f t="shared" si="36"/>
        <v>1</v>
      </c>
      <c r="J366" s="12"/>
      <c r="K366" s="12" t="s">
        <v>57</v>
      </c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3880.3</v>
      </c>
      <c r="M366" s="12">
        <f t="shared" si="37"/>
        <v>659.65100000000007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3917.8</v>
      </c>
      <c r="O366" s="12">
        <f t="shared" si="38"/>
        <v>666.02600000000007</v>
      </c>
      <c r="P366">
        <v>38803</v>
      </c>
      <c r="Q366">
        <v>39178</v>
      </c>
      <c r="R366">
        <v>0.86345376805377061</v>
      </c>
      <c r="S366">
        <v>0.13654623194622939</v>
      </c>
      <c r="T366">
        <v>0.53637037583601144</v>
      </c>
      <c r="U366">
        <v>0.46362962416398862</v>
      </c>
      <c r="V366">
        <v>5.5698667794215138E-2</v>
      </c>
      <c r="W366">
        <v>1245</v>
      </c>
      <c r="X366">
        <f t="shared" si="40"/>
        <v>-201</v>
      </c>
      <c r="Y366">
        <v>1999</v>
      </c>
      <c r="Z366">
        <v>1280.921621895596</v>
      </c>
      <c r="AA366">
        <v>1245</v>
      </c>
      <c r="AB366" s="9">
        <v>4.5999999999999996</v>
      </c>
      <c r="AC366">
        <v>0</v>
      </c>
      <c r="AD366">
        <f t="shared" si="41"/>
        <v>0</v>
      </c>
    </row>
    <row r="367" spans="1:30" x14ac:dyDescent="0.6">
      <c r="AB367" s="9"/>
    </row>
    <row r="368" spans="1:30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  <row r="922" spans="28:28" x14ac:dyDescent="0.6">
      <c r="AB922" s="9"/>
    </row>
    <row r="923" spans="28:28" x14ac:dyDescent="0.6">
      <c r="AB923" s="9"/>
    </row>
    <row r="924" spans="28:28" x14ac:dyDescent="0.6">
      <c r="AB924" s="9"/>
    </row>
    <row r="925" spans="28:28" x14ac:dyDescent="0.6">
      <c r="AB925" s="9"/>
    </row>
    <row r="926" spans="28:28" x14ac:dyDescent="0.6">
      <c r="AB926" s="9"/>
    </row>
    <row r="927" spans="28:28" x14ac:dyDescent="0.6">
      <c r="AB927" s="9"/>
    </row>
    <row r="928" spans="28:28" x14ac:dyDescent="0.6">
      <c r="AB928" s="9"/>
    </row>
    <row r="929" spans="28:28" x14ac:dyDescent="0.6">
      <c r="AB929" s="9"/>
    </row>
    <row r="930" spans="28:28" x14ac:dyDescent="0.6">
      <c r="AB930" s="9"/>
    </row>
    <row r="931" spans="28:28" x14ac:dyDescent="0.6">
      <c r="AB931" s="9"/>
    </row>
    <row r="932" spans="28:28" x14ac:dyDescent="0.6">
      <c r="AB932" s="9"/>
    </row>
    <row r="933" spans="28:28" x14ac:dyDescent="0.6">
      <c r="AB933" s="9"/>
    </row>
    <row r="934" spans="28:28" x14ac:dyDescent="0.6">
      <c r="AB934" s="9"/>
    </row>
    <row r="935" spans="28:28" x14ac:dyDescent="0.6">
      <c r="AB935" s="9"/>
    </row>
    <row r="936" spans="28:28" x14ac:dyDescent="0.6">
      <c r="AB936" s="9"/>
    </row>
    <row r="937" spans="28:28" x14ac:dyDescent="0.6">
      <c r="AB937" s="9"/>
    </row>
    <row r="938" spans="28:28" x14ac:dyDescent="0.6">
      <c r="AB938" s="9"/>
    </row>
    <row r="939" spans="28:28" x14ac:dyDescent="0.6">
      <c r="AB939" s="9"/>
    </row>
    <row r="940" spans="28:28" x14ac:dyDescent="0.6">
      <c r="AB940" s="9"/>
    </row>
    <row r="941" spans="28:28" x14ac:dyDescent="0.6">
      <c r="AB941" s="9"/>
    </row>
    <row r="942" spans="28:28" x14ac:dyDescent="0.6">
      <c r="AB942" s="9"/>
    </row>
    <row r="943" spans="28:28" x14ac:dyDescent="0.6">
      <c r="AB943" s="9"/>
    </row>
    <row r="944" spans="28:28" x14ac:dyDescent="0.6">
      <c r="AB944" s="9"/>
    </row>
    <row r="945" spans="28:28" x14ac:dyDescent="0.6">
      <c r="AB945" s="9"/>
    </row>
    <row r="946" spans="28:28" x14ac:dyDescent="0.6">
      <c r="AB946" s="9"/>
    </row>
    <row r="947" spans="28:28" x14ac:dyDescent="0.6">
      <c r="AB947" s="9"/>
    </row>
    <row r="948" spans="28:28" x14ac:dyDescent="0.6">
      <c r="AB948" s="9"/>
    </row>
    <row r="949" spans="28:28" x14ac:dyDescent="0.6">
      <c r="AB949" s="9"/>
    </row>
    <row r="950" spans="28:28" x14ac:dyDescent="0.6">
      <c r="AB950" s="9"/>
    </row>
    <row r="951" spans="28:28" x14ac:dyDescent="0.6">
      <c r="AB951" s="9"/>
    </row>
    <row r="952" spans="28:28" x14ac:dyDescent="0.6">
      <c r="AB952" s="9"/>
    </row>
    <row r="953" spans="28:28" x14ac:dyDescent="0.6">
      <c r="AB953" s="9"/>
    </row>
    <row r="954" spans="28:28" x14ac:dyDescent="0.6">
      <c r="AB954" s="9"/>
    </row>
    <row r="955" spans="28:28" x14ac:dyDescent="0.6">
      <c r="AB955" s="9"/>
    </row>
    <row r="956" spans="28:28" x14ac:dyDescent="0.6">
      <c r="AB956" s="9"/>
    </row>
    <row r="957" spans="28:28" x14ac:dyDescent="0.6">
      <c r="AB957" s="9"/>
    </row>
    <row r="958" spans="28:28" x14ac:dyDescent="0.6">
      <c r="AB958" s="9"/>
    </row>
    <row r="959" spans="28:28" x14ac:dyDescent="0.6">
      <c r="AB959" s="9"/>
    </row>
    <row r="960" spans="28:28" x14ac:dyDescent="0.6">
      <c r="AB960" s="9"/>
    </row>
    <row r="961" spans="28:28" x14ac:dyDescent="0.6">
      <c r="AB961" s="9"/>
    </row>
    <row r="962" spans="28:28" x14ac:dyDescent="0.6">
      <c r="AB962" s="9"/>
    </row>
    <row r="963" spans="28:28" x14ac:dyDescent="0.6">
      <c r="AB963" s="9"/>
    </row>
    <row r="964" spans="28:28" x14ac:dyDescent="0.6">
      <c r="AB964" s="9"/>
    </row>
    <row r="965" spans="28:28" x14ac:dyDescent="0.6">
      <c r="AB965" s="9"/>
    </row>
    <row r="966" spans="28:28" x14ac:dyDescent="0.6">
      <c r="AB966" s="9"/>
    </row>
    <row r="967" spans="28:28" x14ac:dyDescent="0.6">
      <c r="AB967" s="9"/>
    </row>
    <row r="968" spans="28:28" x14ac:dyDescent="0.6">
      <c r="AB968" s="9"/>
    </row>
    <row r="969" spans="28:28" x14ac:dyDescent="0.6">
      <c r="AB969" s="9"/>
    </row>
    <row r="970" spans="28:28" x14ac:dyDescent="0.6">
      <c r="AB970" s="9"/>
    </row>
    <row r="971" spans="28:28" x14ac:dyDescent="0.6">
      <c r="AB971" s="9"/>
    </row>
    <row r="972" spans="28:28" x14ac:dyDescent="0.6">
      <c r="AB972" s="9"/>
    </row>
    <row r="973" spans="28:28" x14ac:dyDescent="0.6">
      <c r="AB973" s="9"/>
    </row>
    <row r="974" spans="28:28" x14ac:dyDescent="0.6">
      <c r="AB974" s="9"/>
    </row>
    <row r="975" spans="28:28" x14ac:dyDescent="0.6">
      <c r="AB975" s="9"/>
    </row>
    <row r="976" spans="28:28" x14ac:dyDescent="0.6">
      <c r="AB976" s="9"/>
    </row>
    <row r="977" spans="28:28" x14ac:dyDescent="0.6">
      <c r="AB977" s="9"/>
    </row>
    <row r="978" spans="28:28" x14ac:dyDescent="0.6">
      <c r="AB978" s="9"/>
    </row>
    <row r="979" spans="28:28" x14ac:dyDescent="0.6">
      <c r="AB979" s="9"/>
    </row>
    <row r="980" spans="28:28" x14ac:dyDescent="0.6">
      <c r="AB980" s="9"/>
    </row>
    <row r="981" spans="28:28" x14ac:dyDescent="0.6">
      <c r="AB981" s="9"/>
    </row>
    <row r="982" spans="28:28" x14ac:dyDescent="0.6">
      <c r="AB982" s="9"/>
    </row>
    <row r="983" spans="28:28" x14ac:dyDescent="0.6">
      <c r="AB983" s="9"/>
    </row>
    <row r="984" spans="28:28" x14ac:dyDescent="0.6">
      <c r="AB984" s="9"/>
    </row>
    <row r="985" spans="28:28" x14ac:dyDescent="0.6">
      <c r="AB985" s="9"/>
    </row>
    <row r="986" spans="28:28" x14ac:dyDescent="0.6">
      <c r="AB986" s="9"/>
    </row>
    <row r="987" spans="28:28" x14ac:dyDescent="0.6">
      <c r="AB987" s="9"/>
    </row>
    <row r="988" spans="28:28" x14ac:dyDescent="0.6">
      <c r="AB988" s="9"/>
    </row>
    <row r="989" spans="28:28" x14ac:dyDescent="0.6">
      <c r="AB989" s="9"/>
    </row>
    <row r="990" spans="28:28" x14ac:dyDescent="0.6">
      <c r="AB990" s="9"/>
    </row>
    <row r="991" spans="28:28" x14ac:dyDescent="0.6">
      <c r="AB991" s="9"/>
    </row>
    <row r="992" spans="28:28" x14ac:dyDescent="0.6">
      <c r="AB992" s="9"/>
    </row>
    <row r="993" spans="28:28" x14ac:dyDescent="0.6">
      <c r="AB993" s="9"/>
    </row>
    <row r="994" spans="28:28" x14ac:dyDescent="0.6">
      <c r="AB994" s="9"/>
    </row>
    <row r="995" spans="28:28" x14ac:dyDescent="0.6">
      <c r="AB995" s="9"/>
    </row>
    <row r="996" spans="28:28" x14ac:dyDescent="0.6">
      <c r="AB996" s="9"/>
    </row>
    <row r="997" spans="28:28" x14ac:dyDescent="0.6">
      <c r="AB997" s="9"/>
    </row>
    <row r="998" spans="28:28" x14ac:dyDescent="0.6">
      <c r="AB998" s="9"/>
    </row>
    <row r="999" spans="28:28" x14ac:dyDescent="0.6">
      <c r="AB999" s="9"/>
    </row>
    <row r="1000" spans="28:28" x14ac:dyDescent="0.6">
      <c r="AB1000" s="9"/>
    </row>
    <row r="1001" spans="28:28" x14ac:dyDescent="0.6">
      <c r="AB1001" s="9"/>
    </row>
    <row r="1002" spans="28:28" x14ac:dyDescent="0.6">
      <c r="AB1002" s="9"/>
    </row>
    <row r="1003" spans="28:28" x14ac:dyDescent="0.6">
      <c r="AB1003" s="9"/>
    </row>
    <row r="1004" spans="28:28" x14ac:dyDescent="0.6">
      <c r="AB1004" s="9"/>
    </row>
    <row r="1005" spans="28:28" x14ac:dyDescent="0.6">
      <c r="AB1005" s="9"/>
    </row>
    <row r="1006" spans="28:28" x14ac:dyDescent="0.6">
      <c r="AB1006" s="9"/>
    </row>
    <row r="1007" spans="28:28" x14ac:dyDescent="0.6">
      <c r="AB1007" s="9"/>
    </row>
    <row r="1008" spans="28:28" x14ac:dyDescent="0.6">
      <c r="AB1008" s="9"/>
    </row>
    <row r="1009" spans="28:28" x14ac:dyDescent="0.6">
      <c r="AB1009" s="9"/>
    </row>
    <row r="1010" spans="28:28" x14ac:dyDescent="0.6">
      <c r="AB1010" s="9"/>
    </row>
    <row r="1011" spans="28:28" x14ac:dyDescent="0.6">
      <c r="AB1011" s="9"/>
    </row>
    <row r="1012" spans="28:28" x14ac:dyDescent="0.6">
      <c r="AB1012" s="9"/>
    </row>
    <row r="1013" spans="28:28" x14ac:dyDescent="0.6">
      <c r="AB1013" s="9"/>
    </row>
    <row r="1014" spans="28:28" x14ac:dyDescent="0.6">
      <c r="AB1014" s="9"/>
    </row>
    <row r="1015" spans="28:28" x14ac:dyDescent="0.6">
      <c r="AB1015" s="9"/>
    </row>
    <row r="1016" spans="28:28" x14ac:dyDescent="0.6">
      <c r="AB1016" s="9"/>
    </row>
    <row r="1017" spans="28:28" x14ac:dyDescent="0.6">
      <c r="AB1017" s="9"/>
    </row>
    <row r="1018" spans="28:28" x14ac:dyDescent="0.6">
      <c r="AB1018" s="9"/>
    </row>
    <row r="1019" spans="28:28" x14ac:dyDescent="0.6">
      <c r="AB1019" s="9"/>
    </row>
    <row r="1020" spans="28:28" x14ac:dyDescent="0.6">
      <c r="AB1020" s="9"/>
    </row>
    <row r="1021" spans="28:28" x14ac:dyDescent="0.6">
      <c r="AB1021" s="9"/>
    </row>
    <row r="1022" spans="28:28" x14ac:dyDescent="0.6">
      <c r="AB1022" s="9"/>
    </row>
    <row r="1023" spans="28:28" x14ac:dyDescent="0.6">
      <c r="AB1023" s="9"/>
    </row>
    <row r="1024" spans="28:28" x14ac:dyDescent="0.6">
      <c r="AB1024" s="9"/>
    </row>
    <row r="1025" spans="28:28" x14ac:dyDescent="0.6">
      <c r="AB1025" s="9"/>
    </row>
    <row r="1026" spans="28:28" x14ac:dyDescent="0.6">
      <c r="AB1026" s="9"/>
    </row>
    <row r="1027" spans="28:28" x14ac:dyDescent="0.6">
      <c r="AB1027" s="9"/>
    </row>
    <row r="1028" spans="28:28" x14ac:dyDescent="0.6">
      <c r="AB1028" s="9"/>
    </row>
    <row r="1029" spans="28:28" x14ac:dyDescent="0.6">
      <c r="AB1029" s="9"/>
    </row>
    <row r="1030" spans="28:28" x14ac:dyDescent="0.6">
      <c r="AB1030" s="9"/>
    </row>
    <row r="1031" spans="28:28" x14ac:dyDescent="0.6">
      <c r="AB1031" s="9"/>
    </row>
    <row r="1032" spans="28:28" x14ac:dyDescent="0.6">
      <c r="AB1032" s="9"/>
    </row>
    <row r="1033" spans="28:28" x14ac:dyDescent="0.6">
      <c r="AB1033" s="9"/>
    </row>
    <row r="1034" spans="28:28" x14ac:dyDescent="0.6">
      <c r="AB1034" s="9"/>
    </row>
    <row r="1035" spans="28:28" x14ac:dyDescent="0.6">
      <c r="AB1035" s="9"/>
    </row>
    <row r="1036" spans="28:28" x14ac:dyDescent="0.6">
      <c r="AB1036" s="9"/>
    </row>
    <row r="1037" spans="28:28" x14ac:dyDescent="0.6">
      <c r="AB1037" s="9"/>
    </row>
    <row r="1038" spans="28:28" x14ac:dyDescent="0.6">
      <c r="AB1038" s="9"/>
    </row>
    <row r="1039" spans="28:28" x14ac:dyDescent="0.6">
      <c r="AB1039" s="9"/>
    </row>
    <row r="1040" spans="28:28" x14ac:dyDescent="0.6">
      <c r="AB1040" s="9"/>
    </row>
    <row r="1041" spans="28:28" x14ac:dyDescent="0.6">
      <c r="AB1041" s="9"/>
    </row>
    <row r="1042" spans="28:28" x14ac:dyDescent="0.6">
      <c r="AB1042" s="9"/>
    </row>
    <row r="1043" spans="28:28" x14ac:dyDescent="0.6">
      <c r="AB1043" s="9"/>
    </row>
    <row r="1044" spans="28:28" x14ac:dyDescent="0.6">
      <c r="AB1044" s="9"/>
    </row>
    <row r="1045" spans="28:28" x14ac:dyDescent="0.6">
      <c r="AB1045" s="9"/>
    </row>
    <row r="1046" spans="28:28" x14ac:dyDescent="0.6">
      <c r="AB1046" s="9"/>
    </row>
    <row r="1047" spans="28:28" x14ac:dyDescent="0.6">
      <c r="AB1047" s="9"/>
    </row>
    <row r="1048" spans="28:28" x14ac:dyDescent="0.6">
      <c r="AB1048" s="9"/>
    </row>
    <row r="1049" spans="28:28" x14ac:dyDescent="0.6">
      <c r="AB1049" s="9"/>
    </row>
    <row r="1050" spans="28:28" x14ac:dyDescent="0.6">
      <c r="AB1050" s="9"/>
    </row>
    <row r="1051" spans="28:28" x14ac:dyDescent="0.6">
      <c r="AB1051" s="9"/>
    </row>
    <row r="1052" spans="28:28" x14ac:dyDescent="0.6">
      <c r="AB1052" s="9"/>
    </row>
    <row r="1053" spans="28:28" x14ac:dyDescent="0.6">
      <c r="AB1053" s="9"/>
    </row>
    <row r="1054" spans="28:28" x14ac:dyDescent="0.6">
      <c r="AB1054" s="9"/>
    </row>
    <row r="1055" spans="28:28" x14ac:dyDescent="0.6">
      <c r="AB1055" s="9"/>
    </row>
    <row r="1056" spans="28:28" x14ac:dyDescent="0.6">
      <c r="AB1056" s="9"/>
    </row>
    <row r="1057" spans="28:28" x14ac:dyDescent="0.6">
      <c r="AB1057" s="9"/>
    </row>
    <row r="1058" spans="28:28" x14ac:dyDescent="0.6">
      <c r="AB1058" s="9"/>
    </row>
    <row r="1059" spans="28:28" x14ac:dyDescent="0.6">
      <c r="AB1059" s="9"/>
    </row>
    <row r="1060" spans="28:28" x14ac:dyDescent="0.6">
      <c r="AB1060" s="9"/>
    </row>
    <row r="1061" spans="28:28" x14ac:dyDescent="0.6">
      <c r="AB1061" s="9"/>
    </row>
    <row r="1062" spans="28:28" x14ac:dyDescent="0.6">
      <c r="AB1062" s="9"/>
    </row>
    <row r="1063" spans="28:28" x14ac:dyDescent="0.6">
      <c r="AB1063" s="9"/>
    </row>
    <row r="1064" spans="28:28" x14ac:dyDescent="0.6">
      <c r="AB1064" s="9"/>
    </row>
    <row r="1065" spans="28:28" x14ac:dyDescent="0.6">
      <c r="AB1065" s="9"/>
    </row>
    <row r="1066" spans="28:28" x14ac:dyDescent="0.6">
      <c r="AB1066" s="9"/>
    </row>
    <row r="1067" spans="28:28" x14ac:dyDescent="0.6">
      <c r="AB1067" s="9"/>
    </row>
    <row r="1068" spans="28:28" x14ac:dyDescent="0.6">
      <c r="AB1068" s="9"/>
    </row>
    <row r="1069" spans="28:28" x14ac:dyDescent="0.6">
      <c r="AB1069" s="9"/>
    </row>
    <row r="1070" spans="28:28" x14ac:dyDescent="0.6">
      <c r="AB1070" s="9"/>
    </row>
    <row r="1071" spans="28:28" x14ac:dyDescent="0.6">
      <c r="AB1071" s="9"/>
    </row>
    <row r="1072" spans="28:28" x14ac:dyDescent="0.6">
      <c r="AB1072" s="9"/>
    </row>
    <row r="1073" spans="28:28" x14ac:dyDescent="0.6">
      <c r="AB1073" s="9"/>
    </row>
    <row r="1074" spans="28:28" x14ac:dyDescent="0.6">
      <c r="AB1074" s="9"/>
    </row>
    <row r="1075" spans="28:28" x14ac:dyDescent="0.6">
      <c r="AB1075" s="9"/>
    </row>
    <row r="1076" spans="28:28" x14ac:dyDescent="0.6">
      <c r="AB1076" s="9"/>
    </row>
    <row r="1077" spans="28:28" x14ac:dyDescent="0.6">
      <c r="AB1077" s="9"/>
    </row>
    <row r="1078" spans="28:28" x14ac:dyDescent="0.6">
      <c r="AB1078" s="9"/>
    </row>
    <row r="1079" spans="28:28" x14ac:dyDescent="0.6">
      <c r="AB1079" s="9"/>
    </row>
    <row r="1080" spans="28:28" x14ac:dyDescent="0.6">
      <c r="AB1080" s="9"/>
    </row>
    <row r="1081" spans="28:28" x14ac:dyDescent="0.6">
      <c r="AB1081" s="9"/>
    </row>
    <row r="1082" spans="28:28" x14ac:dyDescent="0.6">
      <c r="AB1082" s="9"/>
    </row>
    <row r="1083" spans="28:28" x14ac:dyDescent="0.6">
      <c r="AB1083" s="9"/>
    </row>
    <row r="1084" spans="28:28" x14ac:dyDescent="0.6">
      <c r="AB1084" s="9"/>
    </row>
    <row r="1085" spans="28:28" x14ac:dyDescent="0.6">
      <c r="AB1085" s="9"/>
    </row>
    <row r="1086" spans="28:28" x14ac:dyDescent="0.6">
      <c r="AB1086" s="9"/>
    </row>
    <row r="1087" spans="28:28" x14ac:dyDescent="0.6">
      <c r="AB1087" s="9"/>
    </row>
    <row r="1088" spans="28:28" x14ac:dyDescent="0.6">
      <c r="AB1088" s="9"/>
    </row>
    <row r="1089" spans="28:28" x14ac:dyDescent="0.6">
      <c r="AB1089" s="9"/>
    </row>
    <row r="1090" spans="28:28" x14ac:dyDescent="0.6">
      <c r="AB1090" s="9"/>
    </row>
    <row r="1091" spans="28:28" x14ac:dyDescent="0.6">
      <c r="AB1091" s="9"/>
    </row>
    <row r="1092" spans="28:28" x14ac:dyDescent="0.6">
      <c r="AB1092" s="9"/>
    </row>
    <row r="1093" spans="28:28" x14ac:dyDescent="0.6">
      <c r="AB1093" s="9"/>
    </row>
    <row r="1094" spans="28:28" x14ac:dyDescent="0.6">
      <c r="AB1094" s="9"/>
    </row>
    <row r="1095" spans="28:28" x14ac:dyDescent="0.6">
      <c r="AB1095" s="9"/>
    </row>
    <row r="1096" spans="28:28" x14ac:dyDescent="0.6">
      <c r="AB1096" s="9"/>
    </row>
    <row r="1097" spans="28:28" x14ac:dyDescent="0.6">
      <c r="AB1097" s="9"/>
    </row>
    <row r="1098" spans="28:28" x14ac:dyDescent="0.6">
      <c r="AB1098" s="9"/>
    </row>
    <row r="1099" spans="28:28" x14ac:dyDescent="0.6">
      <c r="AB1099" s="9"/>
    </row>
    <row r="1100" spans="28:28" x14ac:dyDescent="0.6">
      <c r="AB1100" s="9"/>
    </row>
    <row r="1101" spans="28:28" x14ac:dyDescent="0.6">
      <c r="AB1101" s="9"/>
    </row>
    <row r="1102" spans="28:28" x14ac:dyDescent="0.6">
      <c r="AB1102" s="9"/>
    </row>
    <row r="1103" spans="28:28" x14ac:dyDescent="0.6">
      <c r="AB1103" s="9"/>
    </row>
    <row r="1104" spans="28:28" x14ac:dyDescent="0.6">
      <c r="AB1104" s="9"/>
    </row>
    <row r="1105" spans="28:28" x14ac:dyDescent="0.6">
      <c r="AB1105" s="9"/>
    </row>
    <row r="1106" spans="28:28" x14ac:dyDescent="0.6">
      <c r="AB1106" s="9"/>
    </row>
    <row r="1107" spans="28:28" x14ac:dyDescent="0.6">
      <c r="AB1107" s="9"/>
    </row>
    <row r="1108" spans="28:28" x14ac:dyDescent="0.6">
      <c r="AB1108" s="9"/>
    </row>
    <row r="1109" spans="28:28" x14ac:dyDescent="0.6">
      <c r="AB1109" s="9"/>
    </row>
    <row r="1110" spans="28:28" x14ac:dyDescent="0.6">
      <c r="AB1110" s="9"/>
    </row>
    <row r="1111" spans="28:28" x14ac:dyDescent="0.6">
      <c r="AB1111" s="9"/>
    </row>
    <row r="1112" spans="28:28" x14ac:dyDescent="0.6">
      <c r="AB1112" s="9"/>
    </row>
    <row r="1113" spans="28:28" x14ac:dyDescent="0.6">
      <c r="AB1113" s="9"/>
    </row>
    <row r="1114" spans="28:28" x14ac:dyDescent="0.6">
      <c r="AB1114" s="9"/>
    </row>
    <row r="1115" spans="28:28" x14ac:dyDescent="0.6">
      <c r="AB1115" s="9"/>
    </row>
    <row r="1116" spans="28:28" x14ac:dyDescent="0.6">
      <c r="AB1116" s="9"/>
    </row>
    <row r="1117" spans="28:28" x14ac:dyDescent="0.6">
      <c r="AB1117" s="9"/>
    </row>
    <row r="1118" spans="28:28" x14ac:dyDescent="0.6">
      <c r="AB1118" s="9"/>
    </row>
    <row r="1119" spans="28:28" x14ac:dyDescent="0.6">
      <c r="AB1119" s="9"/>
    </row>
    <row r="1120" spans="28:28" x14ac:dyDescent="0.6">
      <c r="AB1120" s="9"/>
    </row>
    <row r="1121" spans="28:28" x14ac:dyDescent="0.6">
      <c r="AB1121" s="9"/>
    </row>
    <row r="1122" spans="28:28" x14ac:dyDescent="0.6">
      <c r="AB1122" s="9"/>
    </row>
    <row r="1123" spans="28:28" x14ac:dyDescent="0.6">
      <c r="AB1123" s="9"/>
    </row>
    <row r="1124" spans="28:28" x14ac:dyDescent="0.6">
      <c r="AB1124" s="9"/>
    </row>
    <row r="1125" spans="28:28" x14ac:dyDescent="0.6">
      <c r="AB1125" s="9"/>
    </row>
    <row r="1126" spans="28:28" x14ac:dyDescent="0.6">
      <c r="AB1126" s="9"/>
    </row>
    <row r="1127" spans="28:28" x14ac:dyDescent="0.6">
      <c r="AB1127" s="9"/>
    </row>
    <row r="1128" spans="28:28" x14ac:dyDescent="0.6">
      <c r="AB1128" s="9"/>
    </row>
    <row r="1129" spans="28:28" x14ac:dyDescent="0.6">
      <c r="AB1129" s="9"/>
    </row>
    <row r="1130" spans="28:28" x14ac:dyDescent="0.6">
      <c r="AB1130" s="9"/>
    </row>
    <row r="1131" spans="28:28" x14ac:dyDescent="0.6">
      <c r="AB1131" s="9"/>
    </row>
    <row r="1132" spans="28:28" x14ac:dyDescent="0.6">
      <c r="AB1132" s="9"/>
    </row>
    <row r="1133" spans="28:28" x14ac:dyDescent="0.6">
      <c r="AB1133" s="9"/>
    </row>
    <row r="1134" spans="28:28" x14ac:dyDescent="0.6">
      <c r="AB1134" s="9"/>
    </row>
    <row r="1135" spans="28:28" x14ac:dyDescent="0.6">
      <c r="AB1135" s="9"/>
    </row>
    <row r="1136" spans="28:28" x14ac:dyDescent="0.6">
      <c r="AB1136" s="9"/>
    </row>
    <row r="1137" spans="28:28" x14ac:dyDescent="0.6">
      <c r="AB1137" s="9"/>
    </row>
    <row r="1138" spans="28:28" x14ac:dyDescent="0.6">
      <c r="AB1138" s="9"/>
    </row>
    <row r="1139" spans="28:28" x14ac:dyDescent="0.6">
      <c r="AB1139" s="9"/>
    </row>
    <row r="1140" spans="28:28" x14ac:dyDescent="0.6">
      <c r="AB1140" s="9"/>
    </row>
    <row r="1141" spans="28:28" x14ac:dyDescent="0.6">
      <c r="AB1141" s="9"/>
    </row>
    <row r="1142" spans="28:28" x14ac:dyDescent="0.6">
      <c r="AB1142" s="9"/>
    </row>
    <row r="1143" spans="28:28" x14ac:dyDescent="0.6">
      <c r="AB1143" s="9"/>
    </row>
    <row r="1144" spans="28:28" x14ac:dyDescent="0.6">
      <c r="AB1144" s="9"/>
    </row>
    <row r="1145" spans="28:28" x14ac:dyDescent="0.6">
      <c r="AB1145" s="9"/>
    </row>
    <row r="1146" spans="28:28" x14ac:dyDescent="0.6">
      <c r="AB1146" s="9"/>
    </row>
    <row r="1147" spans="28:28" x14ac:dyDescent="0.6">
      <c r="AB1147" s="9"/>
    </row>
    <row r="1148" spans="28:28" x14ac:dyDescent="0.6">
      <c r="AB1148" s="9"/>
    </row>
    <row r="1149" spans="28:28" x14ac:dyDescent="0.6">
      <c r="AB1149" s="9"/>
    </row>
    <row r="1150" spans="28:28" x14ac:dyDescent="0.6">
      <c r="AB1150" s="9"/>
    </row>
    <row r="1151" spans="28:28" x14ac:dyDescent="0.6">
      <c r="AB1151" s="9"/>
    </row>
    <row r="1152" spans="28:28" x14ac:dyDescent="0.6">
      <c r="AB1152" s="9"/>
    </row>
    <row r="1153" spans="28:28" x14ac:dyDescent="0.6">
      <c r="AB1153" s="9"/>
    </row>
    <row r="1154" spans="28:28" x14ac:dyDescent="0.6">
      <c r="AB1154" s="9"/>
    </row>
    <row r="1155" spans="28:28" x14ac:dyDescent="0.6">
      <c r="AB1155" s="9"/>
    </row>
    <row r="1156" spans="28:28" x14ac:dyDescent="0.6">
      <c r="AB1156" s="9"/>
    </row>
    <row r="1157" spans="28:28" x14ac:dyDescent="0.6">
      <c r="AB1157" s="9"/>
    </row>
    <row r="1158" spans="28:28" x14ac:dyDescent="0.6">
      <c r="AB1158" s="9"/>
    </row>
    <row r="1159" spans="28:28" x14ac:dyDescent="0.6">
      <c r="AB1159" s="9"/>
    </row>
    <row r="1160" spans="28:28" x14ac:dyDescent="0.6">
      <c r="AB1160" s="9"/>
    </row>
    <row r="1161" spans="28:28" x14ac:dyDescent="0.6">
      <c r="AB1161" s="9"/>
    </row>
    <row r="1162" spans="28:28" x14ac:dyDescent="0.6">
      <c r="AB1162" s="9"/>
    </row>
    <row r="1163" spans="28:28" x14ac:dyDescent="0.6">
      <c r="AB1163" s="9"/>
    </row>
    <row r="1164" spans="28:28" x14ac:dyDescent="0.6">
      <c r="AB1164" s="9"/>
    </row>
    <row r="1165" spans="28:28" x14ac:dyDescent="0.6">
      <c r="AB1165" s="9"/>
    </row>
    <row r="1166" spans="28:28" x14ac:dyDescent="0.6">
      <c r="AB1166" s="9"/>
    </row>
    <row r="1167" spans="28:28" x14ac:dyDescent="0.6">
      <c r="AB1167" s="9"/>
    </row>
    <row r="1168" spans="28:28" x14ac:dyDescent="0.6">
      <c r="AB1168" s="9"/>
    </row>
    <row r="1169" spans="28:28" x14ac:dyDescent="0.6">
      <c r="AB1169" s="9"/>
    </row>
    <row r="1170" spans="28:28" x14ac:dyDescent="0.6">
      <c r="AB1170" s="9"/>
    </row>
    <row r="1171" spans="28:28" x14ac:dyDescent="0.6">
      <c r="AB1171" s="9"/>
    </row>
    <row r="1172" spans="28:28" x14ac:dyDescent="0.6">
      <c r="AB1172" s="9"/>
    </row>
    <row r="1173" spans="28:28" x14ac:dyDescent="0.6">
      <c r="AB1173" s="9"/>
    </row>
    <row r="1174" spans="28:28" x14ac:dyDescent="0.6">
      <c r="AB1174" s="9"/>
    </row>
    <row r="1175" spans="28:28" x14ac:dyDescent="0.6">
      <c r="AB1175" s="9"/>
    </row>
    <row r="1176" spans="28:28" x14ac:dyDescent="0.6">
      <c r="AB1176" s="9"/>
    </row>
    <row r="1177" spans="28:28" x14ac:dyDescent="0.6">
      <c r="AB1177" s="9"/>
    </row>
    <row r="1178" spans="28:28" x14ac:dyDescent="0.6">
      <c r="AB1178" s="9"/>
    </row>
    <row r="1179" spans="28:28" x14ac:dyDescent="0.6">
      <c r="AB1179" s="9"/>
    </row>
    <row r="1180" spans="28:28" x14ac:dyDescent="0.6">
      <c r="AB1180" s="9"/>
    </row>
    <row r="1181" spans="28:28" x14ac:dyDescent="0.6">
      <c r="AB1181" s="9"/>
    </row>
    <row r="1182" spans="28:28" x14ac:dyDescent="0.6">
      <c r="AB1182" s="9"/>
    </row>
    <row r="1183" spans="28:28" x14ac:dyDescent="0.6">
      <c r="AB1183" s="9"/>
    </row>
    <row r="1184" spans="28:28" x14ac:dyDescent="0.6">
      <c r="AB1184" s="9"/>
    </row>
    <row r="1185" spans="28:28" x14ac:dyDescent="0.6">
      <c r="AB1185" s="9"/>
    </row>
    <row r="1186" spans="28:28" x14ac:dyDescent="0.6">
      <c r="AB1186" s="9"/>
    </row>
    <row r="1187" spans="28:28" x14ac:dyDescent="0.6">
      <c r="AB1187" s="9"/>
    </row>
    <row r="1188" spans="28:28" x14ac:dyDescent="0.6">
      <c r="AB1188" s="9"/>
    </row>
    <row r="1189" spans="28:28" x14ac:dyDescent="0.6">
      <c r="AB1189" s="9"/>
    </row>
    <row r="1190" spans="28:28" x14ac:dyDescent="0.6">
      <c r="AB1190" s="9"/>
    </row>
    <row r="1191" spans="28:28" x14ac:dyDescent="0.6">
      <c r="AB1191" s="9"/>
    </row>
    <row r="1192" spans="28:28" x14ac:dyDescent="0.6">
      <c r="AB1192" s="9"/>
    </row>
    <row r="1193" spans="28:28" x14ac:dyDescent="0.6">
      <c r="AB1193" s="9"/>
    </row>
    <row r="1194" spans="28:28" x14ac:dyDescent="0.6">
      <c r="AB1194" s="9"/>
    </row>
    <row r="1195" spans="28:28" x14ac:dyDescent="0.6">
      <c r="AB1195" s="9"/>
    </row>
    <row r="1196" spans="28:28" x14ac:dyDescent="0.6">
      <c r="AB1196" s="9"/>
    </row>
    <row r="1197" spans="28:28" x14ac:dyDescent="0.6">
      <c r="AB1197" s="9"/>
    </row>
    <row r="1198" spans="28:28" x14ac:dyDescent="0.6">
      <c r="AB1198" s="9"/>
    </row>
    <row r="1199" spans="28:28" x14ac:dyDescent="0.6">
      <c r="AB1199" s="9"/>
    </row>
    <row r="1200" spans="28:28" x14ac:dyDescent="0.6">
      <c r="AB1200" s="9"/>
    </row>
    <row r="1201" spans="28:28" x14ac:dyDescent="0.6">
      <c r="AB1201" s="9"/>
    </row>
    <row r="1202" spans="28:28" x14ac:dyDescent="0.6">
      <c r="AB1202" s="9"/>
    </row>
    <row r="1203" spans="28:28" x14ac:dyDescent="0.6">
      <c r="AB1203" s="9"/>
    </row>
    <row r="1204" spans="28:28" x14ac:dyDescent="0.6">
      <c r="AB1204" s="9"/>
    </row>
    <row r="1205" spans="28:28" x14ac:dyDescent="0.6">
      <c r="AB1205" s="9"/>
    </row>
    <row r="1206" spans="28:28" x14ac:dyDescent="0.6">
      <c r="AB1206" s="9"/>
    </row>
    <row r="1207" spans="28:28" x14ac:dyDescent="0.6">
      <c r="AB1207" s="9"/>
    </row>
    <row r="1208" spans="28:28" x14ac:dyDescent="0.6">
      <c r="AB1208" s="9"/>
    </row>
    <row r="1209" spans="28:28" x14ac:dyDescent="0.6">
      <c r="AB1209" s="9"/>
    </row>
    <row r="1210" spans="28:28" x14ac:dyDescent="0.6">
      <c r="AB1210" s="9"/>
    </row>
    <row r="1211" spans="28:28" x14ac:dyDescent="0.6">
      <c r="AB1211" s="9"/>
    </row>
    <row r="1212" spans="28:28" x14ac:dyDescent="0.6">
      <c r="AB1212" s="9"/>
    </row>
    <row r="1213" spans="28:28" x14ac:dyDescent="0.6">
      <c r="AB1213" s="9"/>
    </row>
    <row r="1214" spans="28:28" x14ac:dyDescent="0.6">
      <c r="AB1214" s="9"/>
    </row>
    <row r="1215" spans="28:28" x14ac:dyDescent="0.6">
      <c r="AB1215" s="9"/>
    </row>
    <row r="1216" spans="28:28" x14ac:dyDescent="0.6">
      <c r="AB1216" s="9"/>
    </row>
    <row r="1217" spans="28:28" x14ac:dyDescent="0.6">
      <c r="AB1217" s="9"/>
    </row>
    <row r="1218" spans="28:28" x14ac:dyDescent="0.6">
      <c r="AB1218" s="9"/>
    </row>
    <row r="1219" spans="28:28" x14ac:dyDescent="0.6">
      <c r="AB1219" s="9"/>
    </row>
    <row r="1220" spans="28:28" x14ac:dyDescent="0.6">
      <c r="AB1220" s="9"/>
    </row>
    <row r="1221" spans="28:28" x14ac:dyDescent="0.6">
      <c r="AB1221" s="9"/>
    </row>
    <row r="1222" spans="28:28" x14ac:dyDescent="0.6">
      <c r="AB1222" s="9"/>
    </row>
    <row r="1223" spans="28:28" x14ac:dyDescent="0.6">
      <c r="AB1223" s="9"/>
    </row>
    <row r="1224" spans="28:28" x14ac:dyDescent="0.6">
      <c r="AB1224" s="9"/>
    </row>
    <row r="1225" spans="28:28" x14ac:dyDescent="0.6">
      <c r="AB1225" s="9"/>
    </row>
    <row r="1226" spans="28:28" x14ac:dyDescent="0.6">
      <c r="AB1226" s="9"/>
    </row>
    <row r="1227" spans="28:28" x14ac:dyDescent="0.6">
      <c r="AB1227" s="9"/>
    </row>
    <row r="1228" spans="28:28" x14ac:dyDescent="0.6">
      <c r="AB1228" s="9"/>
    </row>
    <row r="1229" spans="28:28" x14ac:dyDescent="0.6">
      <c r="AB1229" s="9"/>
    </row>
    <row r="1230" spans="28:28" x14ac:dyDescent="0.6">
      <c r="AB1230" s="9"/>
    </row>
    <row r="1231" spans="28:28" x14ac:dyDescent="0.6">
      <c r="AB1231" s="9"/>
    </row>
    <row r="1232" spans="28:28" x14ac:dyDescent="0.6">
      <c r="AB1232" s="9"/>
    </row>
    <row r="1233" spans="28:28" x14ac:dyDescent="0.6">
      <c r="AB1233" s="9"/>
    </row>
    <row r="1234" spans="28:28" x14ac:dyDescent="0.6">
      <c r="AB1234" s="9"/>
    </row>
    <row r="1235" spans="28:28" x14ac:dyDescent="0.6">
      <c r="AB1235" s="9"/>
    </row>
    <row r="1236" spans="28:28" x14ac:dyDescent="0.6">
      <c r="AB1236" s="9"/>
    </row>
    <row r="1237" spans="28:28" x14ac:dyDescent="0.6">
      <c r="AB1237" s="9"/>
    </row>
    <row r="1238" spans="28:28" x14ac:dyDescent="0.6">
      <c r="AB1238" s="9"/>
    </row>
    <row r="1239" spans="28:28" x14ac:dyDescent="0.6">
      <c r="AB1239" s="9"/>
    </row>
    <row r="1240" spans="28:28" x14ac:dyDescent="0.6">
      <c r="AB1240" s="9"/>
    </row>
    <row r="1241" spans="28:28" x14ac:dyDescent="0.6">
      <c r="AB1241" s="9"/>
    </row>
    <row r="1242" spans="28:28" x14ac:dyDescent="0.6">
      <c r="AB1242" s="9"/>
    </row>
    <row r="1243" spans="28:28" x14ac:dyDescent="0.6">
      <c r="AB1243" s="9"/>
    </row>
    <row r="1244" spans="28:28" x14ac:dyDescent="0.6">
      <c r="AB1244" s="9"/>
    </row>
    <row r="1245" spans="28:28" x14ac:dyDescent="0.6">
      <c r="AB1245" s="9"/>
    </row>
    <row r="1246" spans="28:28" x14ac:dyDescent="0.6">
      <c r="AB1246" s="9"/>
    </row>
    <row r="1247" spans="28:28" x14ac:dyDescent="0.6">
      <c r="AB1247" s="9"/>
    </row>
    <row r="1248" spans="28:28" x14ac:dyDescent="0.6">
      <c r="AB1248" s="9"/>
    </row>
    <row r="1249" spans="28:28" x14ac:dyDescent="0.6">
      <c r="AB1249" s="9"/>
    </row>
    <row r="1250" spans="28:28" x14ac:dyDescent="0.6">
      <c r="AB1250" s="9"/>
    </row>
    <row r="1251" spans="28:28" x14ac:dyDescent="0.6">
      <c r="AB1251" s="9"/>
    </row>
    <row r="1252" spans="28:28" x14ac:dyDescent="0.6">
      <c r="AB1252" s="9"/>
    </row>
    <row r="1253" spans="28:28" x14ac:dyDescent="0.6">
      <c r="AB1253" s="9"/>
    </row>
    <row r="1254" spans="28:28" x14ac:dyDescent="0.6">
      <c r="AB1254" s="9"/>
    </row>
    <row r="1255" spans="28:28" x14ac:dyDescent="0.6">
      <c r="AB1255" s="9"/>
    </row>
    <row r="1256" spans="28:28" x14ac:dyDescent="0.6">
      <c r="AB1256" s="9"/>
    </row>
    <row r="1257" spans="28:28" x14ac:dyDescent="0.6">
      <c r="AB1257" s="9"/>
    </row>
    <row r="1258" spans="28:28" x14ac:dyDescent="0.6">
      <c r="AB1258" s="9"/>
    </row>
    <row r="1259" spans="28:28" x14ac:dyDescent="0.6">
      <c r="AB1259" s="9"/>
    </row>
    <row r="1260" spans="28:28" x14ac:dyDescent="0.6">
      <c r="AB1260" s="9"/>
    </row>
    <row r="1261" spans="28:28" x14ac:dyDescent="0.6">
      <c r="AB1261" s="9"/>
    </row>
    <row r="1262" spans="28:28" x14ac:dyDescent="0.6">
      <c r="AB1262" s="9"/>
    </row>
    <row r="1263" spans="28:28" x14ac:dyDescent="0.6">
      <c r="AB1263" s="9"/>
    </row>
    <row r="1264" spans="28:28" x14ac:dyDescent="0.6">
      <c r="AB1264" s="9"/>
    </row>
    <row r="1265" spans="28:28" x14ac:dyDescent="0.6">
      <c r="AB1265" s="9"/>
    </row>
    <row r="1266" spans="28:28" x14ac:dyDescent="0.6">
      <c r="AB1266" s="9"/>
    </row>
    <row r="1267" spans="28:28" x14ac:dyDescent="0.6">
      <c r="AB1267" s="9"/>
    </row>
    <row r="1268" spans="28:28" x14ac:dyDescent="0.6">
      <c r="AB1268" s="9"/>
    </row>
    <row r="1269" spans="28:28" x14ac:dyDescent="0.6">
      <c r="AB1269" s="9"/>
    </row>
    <row r="1270" spans="28:28" x14ac:dyDescent="0.6">
      <c r="AB1270" s="9"/>
    </row>
    <row r="1271" spans="28:28" x14ac:dyDescent="0.6">
      <c r="AB1271" s="9"/>
    </row>
    <row r="1272" spans="28:28" x14ac:dyDescent="0.6">
      <c r="AB1272" s="9"/>
    </row>
    <row r="1273" spans="28:28" x14ac:dyDescent="0.6">
      <c r="AB1273" s="9"/>
    </row>
    <row r="1274" spans="28:28" x14ac:dyDescent="0.6">
      <c r="AB1274" s="9"/>
    </row>
    <row r="1275" spans="28:28" x14ac:dyDescent="0.6">
      <c r="AB1275" s="9"/>
    </row>
    <row r="1276" spans="28:28" x14ac:dyDescent="0.6">
      <c r="AB1276" s="9"/>
    </row>
    <row r="1277" spans="28:28" x14ac:dyDescent="0.6">
      <c r="AB1277" s="9"/>
    </row>
    <row r="1278" spans="28:28" x14ac:dyDescent="0.6">
      <c r="AB1278" s="9"/>
    </row>
    <row r="1279" spans="28:28" x14ac:dyDescent="0.6">
      <c r="AB1279" s="9"/>
    </row>
    <row r="1280" spans="28:28" x14ac:dyDescent="0.6">
      <c r="AB1280" s="9"/>
    </row>
    <row r="1281" spans="28:28" x14ac:dyDescent="0.6">
      <c r="AB1281" s="9"/>
    </row>
    <row r="1282" spans="28:28" x14ac:dyDescent="0.6">
      <c r="AB1282" s="9"/>
    </row>
    <row r="1283" spans="28:28" x14ac:dyDescent="0.6">
      <c r="AB1283" s="9"/>
    </row>
    <row r="1284" spans="28:28" x14ac:dyDescent="0.6">
      <c r="AB1284" s="9"/>
    </row>
    <row r="1285" spans="28:28" x14ac:dyDescent="0.6">
      <c r="AB1285" s="9"/>
    </row>
    <row r="1286" spans="28:28" x14ac:dyDescent="0.6">
      <c r="AB1286" s="9"/>
    </row>
    <row r="1287" spans="28:28" x14ac:dyDescent="0.6">
      <c r="AB1287" s="9"/>
    </row>
    <row r="1288" spans="28:28" x14ac:dyDescent="0.6">
      <c r="AB1288" s="9"/>
    </row>
    <row r="1289" spans="28:28" x14ac:dyDescent="0.6">
      <c r="AB1289" s="9"/>
    </row>
    <row r="1290" spans="28:28" x14ac:dyDescent="0.6">
      <c r="AB1290" s="9"/>
    </row>
    <row r="1291" spans="28:28" x14ac:dyDescent="0.6">
      <c r="AB1291" s="9"/>
    </row>
    <row r="1292" spans="28:28" x14ac:dyDescent="0.6">
      <c r="AB1292" s="9"/>
    </row>
    <row r="1293" spans="28:28" x14ac:dyDescent="0.6">
      <c r="AB1293" s="9"/>
    </row>
    <row r="1294" spans="28:28" x14ac:dyDescent="0.6">
      <c r="AB1294" s="9"/>
    </row>
    <row r="1295" spans="28:28" x14ac:dyDescent="0.6">
      <c r="AB1295" s="9"/>
    </row>
    <row r="1296" spans="28:28" x14ac:dyDescent="0.6">
      <c r="AB1296" s="9"/>
    </row>
    <row r="1297" spans="28:28" x14ac:dyDescent="0.6">
      <c r="AB1297" s="9"/>
    </row>
    <row r="1298" spans="28:28" x14ac:dyDescent="0.6">
      <c r="AB1298" s="9"/>
    </row>
    <row r="1299" spans="28:28" x14ac:dyDescent="0.6">
      <c r="AB1299" s="9"/>
    </row>
    <row r="1300" spans="28:28" x14ac:dyDescent="0.6">
      <c r="AB1300" s="9"/>
    </row>
    <row r="1301" spans="28:28" x14ac:dyDescent="0.6">
      <c r="AB1301" s="9"/>
    </row>
    <row r="1302" spans="28:28" x14ac:dyDescent="0.6">
      <c r="AB1302" s="9"/>
    </row>
    <row r="1303" spans="28:28" x14ac:dyDescent="0.6">
      <c r="AB1303" s="9"/>
    </row>
    <row r="1304" spans="28:28" x14ac:dyDescent="0.6">
      <c r="AB1304" s="9"/>
    </row>
    <row r="1305" spans="28:28" x14ac:dyDescent="0.6">
      <c r="AB1305" s="9"/>
    </row>
    <row r="1306" spans="28:28" x14ac:dyDescent="0.6">
      <c r="AB1306" s="9"/>
    </row>
    <row r="1307" spans="28:28" x14ac:dyDescent="0.6">
      <c r="AB1307" s="9"/>
    </row>
    <row r="1308" spans="28:28" x14ac:dyDescent="0.6">
      <c r="AB1308" s="9"/>
    </row>
    <row r="1309" spans="28:28" x14ac:dyDescent="0.6">
      <c r="AB1309" s="9"/>
    </row>
    <row r="1310" spans="28:28" x14ac:dyDescent="0.6">
      <c r="AB1310" s="9"/>
    </row>
    <row r="1311" spans="28:28" x14ac:dyDescent="0.6">
      <c r="AB1311" s="9"/>
    </row>
    <row r="1312" spans="28:28" x14ac:dyDescent="0.6">
      <c r="AB1312" s="9"/>
    </row>
    <row r="1313" spans="28:28" x14ac:dyDescent="0.6">
      <c r="AB1313" s="9"/>
    </row>
    <row r="1314" spans="28:28" x14ac:dyDescent="0.6">
      <c r="AB1314" s="9"/>
    </row>
    <row r="1315" spans="28:28" x14ac:dyDescent="0.6">
      <c r="AB1315" s="9"/>
    </row>
    <row r="1316" spans="28:28" x14ac:dyDescent="0.6">
      <c r="AB1316" s="9"/>
    </row>
    <row r="1317" spans="28:28" x14ac:dyDescent="0.6">
      <c r="AB1317" s="9"/>
    </row>
    <row r="1318" spans="28:28" x14ac:dyDescent="0.6">
      <c r="AB1318" s="9"/>
    </row>
    <row r="1319" spans="28:28" x14ac:dyDescent="0.6">
      <c r="AB1319" s="9"/>
    </row>
    <row r="1320" spans="28:28" x14ac:dyDescent="0.6">
      <c r="AB1320" s="9"/>
    </row>
    <row r="1321" spans="28:28" x14ac:dyDescent="0.6">
      <c r="AB1321" s="9"/>
    </row>
    <row r="1322" spans="28:28" x14ac:dyDescent="0.6">
      <c r="AB1322" s="9"/>
    </row>
    <row r="1323" spans="28:28" x14ac:dyDescent="0.6">
      <c r="AB1323" s="9"/>
    </row>
    <row r="1324" spans="28:28" x14ac:dyDescent="0.6">
      <c r="AB1324" s="9"/>
    </row>
    <row r="1325" spans="28:28" x14ac:dyDescent="0.6">
      <c r="AB1325" s="9"/>
    </row>
    <row r="1326" spans="28:28" x14ac:dyDescent="0.6">
      <c r="AB1326" s="9"/>
    </row>
    <row r="1327" spans="28:28" x14ac:dyDescent="0.6">
      <c r="AB1327" s="9"/>
    </row>
    <row r="1328" spans="28:28" x14ac:dyDescent="0.6">
      <c r="AB1328" s="9"/>
    </row>
    <row r="1329" spans="28:28" x14ac:dyDescent="0.6">
      <c r="AB1329" s="9"/>
    </row>
    <row r="1330" spans="28:28" x14ac:dyDescent="0.6">
      <c r="AB1330" s="9"/>
    </row>
    <row r="1331" spans="28:28" x14ac:dyDescent="0.6">
      <c r="AB1331" s="9"/>
    </row>
    <row r="1332" spans="28:28" x14ac:dyDescent="0.6">
      <c r="AB1332" s="9"/>
    </row>
    <row r="1333" spans="28:28" x14ac:dyDescent="0.6">
      <c r="AB1333" s="9"/>
    </row>
    <row r="1334" spans="28:28" x14ac:dyDescent="0.6">
      <c r="AB1334" s="9"/>
    </row>
    <row r="1335" spans="28:28" x14ac:dyDescent="0.6">
      <c r="AB1335" s="9"/>
    </row>
    <row r="1336" spans="28:28" x14ac:dyDescent="0.6">
      <c r="AB1336" s="9"/>
    </row>
    <row r="1337" spans="28:28" x14ac:dyDescent="0.6">
      <c r="AB1337" s="9"/>
    </row>
    <row r="1338" spans="28:28" x14ac:dyDescent="0.6">
      <c r="AB1338" s="9"/>
    </row>
    <row r="1339" spans="28:28" x14ac:dyDescent="0.6">
      <c r="AB1339" s="9"/>
    </row>
    <row r="1340" spans="28:28" x14ac:dyDescent="0.6">
      <c r="AB1340" s="9"/>
    </row>
    <row r="1341" spans="28:28" x14ac:dyDescent="0.6">
      <c r="AB1341" s="9"/>
    </row>
    <row r="1342" spans="28:28" x14ac:dyDescent="0.6">
      <c r="AB1342" s="9"/>
    </row>
    <row r="1343" spans="28:28" x14ac:dyDescent="0.6">
      <c r="AB1343" s="9"/>
    </row>
    <row r="1344" spans="28:28" x14ac:dyDescent="0.6">
      <c r="AB1344" s="9"/>
    </row>
    <row r="1345" spans="28:28" x14ac:dyDescent="0.6">
      <c r="AB1345" s="9"/>
    </row>
    <row r="1346" spans="28:28" x14ac:dyDescent="0.6">
      <c r="AB1346" s="9"/>
    </row>
    <row r="1347" spans="28:28" x14ac:dyDescent="0.6">
      <c r="AB1347" s="9"/>
    </row>
    <row r="1348" spans="28:28" x14ac:dyDescent="0.6">
      <c r="AB1348" s="9"/>
    </row>
    <row r="1349" spans="28:28" x14ac:dyDescent="0.6">
      <c r="AB1349" s="9"/>
    </row>
    <row r="1350" spans="28:28" x14ac:dyDescent="0.6">
      <c r="AB1350" s="9"/>
    </row>
    <row r="1351" spans="28:28" x14ac:dyDescent="0.6">
      <c r="AB1351" s="9"/>
    </row>
    <row r="1352" spans="28:28" x14ac:dyDescent="0.6">
      <c r="AB1352" s="9"/>
    </row>
    <row r="1353" spans="28:28" x14ac:dyDescent="0.6">
      <c r="AB1353" s="9"/>
    </row>
    <row r="1354" spans="28:28" x14ac:dyDescent="0.6">
      <c r="AB1354" s="9"/>
    </row>
    <row r="1355" spans="28:28" x14ac:dyDescent="0.6">
      <c r="AB1355" s="9"/>
    </row>
    <row r="1356" spans="28:28" x14ac:dyDescent="0.6">
      <c r="AB1356" s="9"/>
    </row>
    <row r="1357" spans="28:28" x14ac:dyDescent="0.6">
      <c r="AB1357" s="9"/>
    </row>
    <row r="1358" spans="28:28" x14ac:dyDescent="0.6">
      <c r="AB1358" s="9"/>
    </row>
    <row r="1359" spans="28:28" x14ac:dyDescent="0.6">
      <c r="AB1359" s="9"/>
    </row>
    <row r="1360" spans="28:28" x14ac:dyDescent="0.6">
      <c r="AB1360" s="9"/>
    </row>
    <row r="1361" spans="28:28" x14ac:dyDescent="0.6">
      <c r="AB1361" s="9"/>
    </row>
    <row r="1362" spans="28:28" x14ac:dyDescent="0.6">
      <c r="AB1362" s="9"/>
    </row>
    <row r="1363" spans="28:28" x14ac:dyDescent="0.6">
      <c r="AB1363" s="9"/>
    </row>
    <row r="1364" spans="28:28" x14ac:dyDescent="0.6">
      <c r="AB1364" s="9"/>
    </row>
    <row r="1365" spans="28:28" x14ac:dyDescent="0.6">
      <c r="AB1365" s="9"/>
    </row>
    <row r="1366" spans="28:28" x14ac:dyDescent="0.6">
      <c r="AB1366" s="9"/>
    </row>
    <row r="1367" spans="28:28" x14ac:dyDescent="0.6">
      <c r="AB1367" s="9"/>
    </row>
    <row r="1368" spans="28:28" x14ac:dyDescent="0.6">
      <c r="AB1368" s="9"/>
    </row>
    <row r="1369" spans="28:28" x14ac:dyDescent="0.6">
      <c r="AB1369" s="9"/>
    </row>
    <row r="1370" spans="28:28" x14ac:dyDescent="0.6">
      <c r="AB1370" s="9"/>
    </row>
    <row r="1371" spans="28:28" x14ac:dyDescent="0.6">
      <c r="AB1371" s="9"/>
    </row>
    <row r="1372" spans="28:28" x14ac:dyDescent="0.6">
      <c r="AB1372" s="9"/>
    </row>
    <row r="1373" spans="28:28" x14ac:dyDescent="0.6">
      <c r="AB1373" s="9"/>
    </row>
    <row r="1374" spans="28:28" x14ac:dyDescent="0.6">
      <c r="AB1374" s="9"/>
    </row>
    <row r="1375" spans="28:28" x14ac:dyDescent="0.6">
      <c r="AB1375" s="9"/>
    </row>
    <row r="1376" spans="28:28" x14ac:dyDescent="0.6">
      <c r="AB1376" s="9"/>
    </row>
    <row r="1377" spans="28:28" x14ac:dyDescent="0.6">
      <c r="AB1377" s="9"/>
    </row>
    <row r="1378" spans="28:28" x14ac:dyDescent="0.6">
      <c r="AB1378" s="9"/>
    </row>
    <row r="1379" spans="28:28" x14ac:dyDescent="0.6">
      <c r="AB1379" s="9"/>
    </row>
    <row r="1380" spans="28:28" x14ac:dyDescent="0.6">
      <c r="AB1380" s="9"/>
    </row>
    <row r="1381" spans="28:28" x14ac:dyDescent="0.6">
      <c r="AB1381" s="9"/>
    </row>
    <row r="1382" spans="28:28" x14ac:dyDescent="0.6">
      <c r="AB1382" s="9"/>
    </row>
    <row r="1383" spans="28:28" x14ac:dyDescent="0.6">
      <c r="AB1383" s="9"/>
    </row>
    <row r="1384" spans="28:28" x14ac:dyDescent="0.6">
      <c r="AB1384" s="9"/>
    </row>
    <row r="1385" spans="28:28" x14ac:dyDescent="0.6">
      <c r="AB1385" s="9"/>
    </row>
    <row r="1386" spans="28:28" x14ac:dyDescent="0.6">
      <c r="AB1386" s="9"/>
    </row>
    <row r="1387" spans="28:28" x14ac:dyDescent="0.6">
      <c r="AB1387" s="9"/>
    </row>
    <row r="1388" spans="28:28" x14ac:dyDescent="0.6">
      <c r="AB1388" s="9"/>
    </row>
    <row r="1389" spans="28:28" x14ac:dyDescent="0.6">
      <c r="AB1389" s="9"/>
    </row>
    <row r="1390" spans="28:28" x14ac:dyDescent="0.6">
      <c r="AB1390" s="9"/>
    </row>
    <row r="1391" spans="28:28" x14ac:dyDescent="0.6">
      <c r="AB1391" s="9"/>
    </row>
    <row r="1392" spans="28:28" x14ac:dyDescent="0.6">
      <c r="AB1392" s="9"/>
    </row>
    <row r="1393" spans="28:28" x14ac:dyDescent="0.6">
      <c r="AB1393" s="9"/>
    </row>
    <row r="1394" spans="28:28" x14ac:dyDescent="0.6">
      <c r="AB1394" s="9"/>
    </row>
    <row r="1395" spans="28:28" x14ac:dyDescent="0.6">
      <c r="AB1395" s="9"/>
    </row>
    <row r="1396" spans="28:28" x14ac:dyDescent="0.6">
      <c r="AB1396" s="9"/>
    </row>
    <row r="1397" spans="28:28" x14ac:dyDescent="0.6">
      <c r="AB1397" s="9"/>
    </row>
    <row r="1398" spans="28:28" x14ac:dyDescent="0.6">
      <c r="AB1398" s="9"/>
    </row>
    <row r="1399" spans="28:28" x14ac:dyDescent="0.6">
      <c r="AB1399" s="9"/>
    </row>
    <row r="1400" spans="28:28" x14ac:dyDescent="0.6">
      <c r="AB1400" s="9"/>
    </row>
    <row r="1401" spans="28:28" x14ac:dyDescent="0.6">
      <c r="AB1401" s="9"/>
    </row>
    <row r="1402" spans="28:28" x14ac:dyDescent="0.6">
      <c r="AB1402" s="9"/>
    </row>
    <row r="1403" spans="28:28" x14ac:dyDescent="0.6">
      <c r="AB1403" s="9"/>
    </row>
    <row r="1404" spans="28:28" x14ac:dyDescent="0.6">
      <c r="AB1404" s="9"/>
    </row>
    <row r="1405" spans="28:28" x14ac:dyDescent="0.6">
      <c r="AB1405" s="9"/>
    </row>
    <row r="1406" spans="28:28" x14ac:dyDescent="0.6">
      <c r="AB1406" s="9"/>
    </row>
    <row r="1407" spans="28:28" x14ac:dyDescent="0.6">
      <c r="AB1407" s="9"/>
    </row>
    <row r="1408" spans="28:28" x14ac:dyDescent="0.6">
      <c r="AB1408" s="9"/>
    </row>
    <row r="1409" spans="28:28" x14ac:dyDescent="0.6">
      <c r="AB1409" s="9"/>
    </row>
    <row r="1410" spans="28:28" x14ac:dyDescent="0.6">
      <c r="AB1410" s="9"/>
    </row>
    <row r="1411" spans="28:28" x14ac:dyDescent="0.6">
      <c r="AB1411" s="9"/>
    </row>
    <row r="1412" spans="28:28" x14ac:dyDescent="0.6">
      <c r="AB1412" s="9"/>
    </row>
    <row r="1413" spans="28:28" x14ac:dyDescent="0.6">
      <c r="AB1413" s="9"/>
    </row>
    <row r="1414" spans="28:28" x14ac:dyDescent="0.6">
      <c r="AB1414" s="9"/>
    </row>
    <row r="1415" spans="28:28" x14ac:dyDescent="0.6">
      <c r="AB1415" s="9"/>
    </row>
    <row r="1416" spans="28:28" x14ac:dyDescent="0.6">
      <c r="AB1416" s="9"/>
    </row>
    <row r="1417" spans="28:28" x14ac:dyDescent="0.6">
      <c r="AB1417" s="9"/>
    </row>
    <row r="1418" spans="28:28" x14ac:dyDescent="0.6">
      <c r="AB1418" s="9"/>
    </row>
    <row r="1419" spans="28:28" x14ac:dyDescent="0.6">
      <c r="AB1419" s="9"/>
    </row>
    <row r="1420" spans="28:28" x14ac:dyDescent="0.6">
      <c r="AB1420" s="9"/>
    </row>
    <row r="1421" spans="28:28" x14ac:dyDescent="0.6">
      <c r="AB1421" s="9"/>
    </row>
    <row r="1422" spans="28:28" x14ac:dyDescent="0.6">
      <c r="AB1422" s="9"/>
    </row>
    <row r="1423" spans="28:28" x14ac:dyDescent="0.6">
      <c r="AB1423" s="9"/>
    </row>
    <row r="1424" spans="28:28" x14ac:dyDescent="0.6">
      <c r="AB1424" s="9"/>
    </row>
    <row r="1425" spans="28:28" x14ac:dyDescent="0.6">
      <c r="AB1425" s="9"/>
    </row>
    <row r="1426" spans="28:28" x14ac:dyDescent="0.6">
      <c r="AB1426" s="9"/>
    </row>
    <row r="1427" spans="28:28" x14ac:dyDescent="0.6">
      <c r="AB1427" s="9"/>
    </row>
    <row r="1428" spans="28:28" x14ac:dyDescent="0.6">
      <c r="AB1428" s="9"/>
    </row>
    <row r="1429" spans="28:28" x14ac:dyDescent="0.6">
      <c r="AB1429" s="9"/>
    </row>
    <row r="1430" spans="28:28" x14ac:dyDescent="0.6">
      <c r="AB1430" s="9"/>
    </row>
    <row r="1431" spans="28:28" x14ac:dyDescent="0.6">
      <c r="AB1431" s="9"/>
    </row>
    <row r="1432" spans="28:28" x14ac:dyDescent="0.6">
      <c r="AB1432" s="9"/>
    </row>
    <row r="1433" spans="28:28" x14ac:dyDescent="0.6">
      <c r="AB1433" s="9"/>
    </row>
    <row r="1434" spans="28:28" x14ac:dyDescent="0.6">
      <c r="AB1434" s="9"/>
    </row>
    <row r="1435" spans="28:28" x14ac:dyDescent="0.6">
      <c r="AB1435" s="9"/>
    </row>
    <row r="1436" spans="28:28" x14ac:dyDescent="0.6">
      <c r="AB1436" s="9"/>
    </row>
    <row r="1437" spans="28:28" x14ac:dyDescent="0.6">
      <c r="AB1437" s="9"/>
    </row>
    <row r="1438" spans="28:28" x14ac:dyDescent="0.6">
      <c r="AB1438" s="9"/>
    </row>
    <row r="1439" spans="28:28" x14ac:dyDescent="0.6">
      <c r="AB1439" s="9"/>
    </row>
    <row r="1440" spans="28:28" x14ac:dyDescent="0.6">
      <c r="AB1440" s="9"/>
    </row>
    <row r="1441" spans="28:28" x14ac:dyDescent="0.6">
      <c r="AB1441" s="9"/>
    </row>
    <row r="1442" spans="28:28" x14ac:dyDescent="0.6">
      <c r="AB1442" s="9"/>
    </row>
    <row r="1443" spans="28:28" x14ac:dyDescent="0.6">
      <c r="AB1443" s="9"/>
    </row>
    <row r="1444" spans="28:28" x14ac:dyDescent="0.6">
      <c r="AB1444" s="9"/>
    </row>
    <row r="1445" spans="28:28" x14ac:dyDescent="0.6">
      <c r="AB1445" s="9"/>
    </row>
    <row r="1446" spans="28:28" x14ac:dyDescent="0.6">
      <c r="AB1446" s="9"/>
    </row>
    <row r="1447" spans="28:28" x14ac:dyDescent="0.6">
      <c r="AB1447" s="9"/>
    </row>
    <row r="1448" spans="28:28" x14ac:dyDescent="0.6">
      <c r="AB1448" s="9"/>
    </row>
    <row r="1449" spans="28:28" x14ac:dyDescent="0.6">
      <c r="AB1449" s="9"/>
    </row>
    <row r="1450" spans="28:28" x14ac:dyDescent="0.6">
      <c r="AB1450" s="9"/>
    </row>
    <row r="1451" spans="28:28" x14ac:dyDescent="0.6">
      <c r="AB1451" s="9"/>
    </row>
    <row r="1452" spans="28:28" x14ac:dyDescent="0.6">
      <c r="AB1452" s="9"/>
    </row>
    <row r="1453" spans="28:28" x14ac:dyDescent="0.6">
      <c r="AB1453" s="9"/>
    </row>
    <row r="1454" spans="28:28" x14ac:dyDescent="0.6">
      <c r="AB1454" s="9"/>
    </row>
    <row r="1455" spans="28:28" x14ac:dyDescent="0.6">
      <c r="AB1455" s="9"/>
    </row>
    <row r="1456" spans="28:28" x14ac:dyDescent="0.6">
      <c r="AB1456" s="9"/>
    </row>
    <row r="1457" spans="28:28" x14ac:dyDescent="0.6">
      <c r="AB1457" s="9"/>
    </row>
    <row r="1458" spans="28:28" x14ac:dyDescent="0.6">
      <c r="AB1458" s="9"/>
    </row>
    <row r="1459" spans="28:28" x14ac:dyDescent="0.6">
      <c r="AB1459" s="9"/>
    </row>
    <row r="1460" spans="28:28" x14ac:dyDescent="0.6">
      <c r="AB1460" s="9"/>
    </row>
    <row r="1461" spans="28:28" x14ac:dyDescent="0.6">
      <c r="AB1461" s="9"/>
    </row>
    <row r="1462" spans="28:28" x14ac:dyDescent="0.6">
      <c r="AB1462" s="9"/>
    </row>
    <row r="1463" spans="28:28" x14ac:dyDescent="0.6">
      <c r="AB1463" s="9"/>
    </row>
    <row r="1464" spans="28:28" x14ac:dyDescent="0.6">
      <c r="AB1464" s="9"/>
    </row>
    <row r="1465" spans="28:28" x14ac:dyDescent="0.6">
      <c r="AB1465" s="9"/>
    </row>
    <row r="1466" spans="28:28" x14ac:dyDescent="0.6">
      <c r="AB1466" s="9"/>
    </row>
    <row r="1467" spans="28:28" x14ac:dyDescent="0.6">
      <c r="AB1467" s="9"/>
    </row>
    <row r="1468" spans="28:28" x14ac:dyDescent="0.6">
      <c r="AB1468" s="9"/>
    </row>
    <row r="1469" spans="28:28" x14ac:dyDescent="0.6">
      <c r="AB1469" s="9"/>
    </row>
    <row r="1470" spans="28:28" x14ac:dyDescent="0.6">
      <c r="AB1470" s="9"/>
    </row>
    <row r="1471" spans="28:28" x14ac:dyDescent="0.6">
      <c r="AB1471" s="9"/>
    </row>
    <row r="1472" spans="28:28" x14ac:dyDescent="0.6">
      <c r="AB1472" s="9"/>
    </row>
    <row r="1473" spans="28:28" x14ac:dyDescent="0.6">
      <c r="AB1473" s="9"/>
    </row>
    <row r="1474" spans="28:28" x14ac:dyDescent="0.6">
      <c r="AB1474" s="9"/>
    </row>
    <row r="1475" spans="28:28" x14ac:dyDescent="0.6">
      <c r="AB1475" s="9"/>
    </row>
    <row r="1476" spans="28:28" x14ac:dyDescent="0.6">
      <c r="AB1476" s="9"/>
    </row>
    <row r="1477" spans="28:28" x14ac:dyDescent="0.6">
      <c r="AB1477" s="9"/>
    </row>
    <row r="1478" spans="28:28" x14ac:dyDescent="0.6">
      <c r="AB1478" s="9"/>
    </row>
    <row r="1479" spans="28:28" x14ac:dyDescent="0.6">
      <c r="AB1479" s="9"/>
    </row>
    <row r="1480" spans="28:28" x14ac:dyDescent="0.6">
      <c r="AB1480" s="9"/>
    </row>
    <row r="1481" spans="28:28" x14ac:dyDescent="0.6">
      <c r="AB1481" s="9"/>
    </row>
    <row r="1482" spans="28:28" x14ac:dyDescent="0.6">
      <c r="AB1482" s="9"/>
    </row>
    <row r="1483" spans="28:28" x14ac:dyDescent="0.6">
      <c r="AB1483" s="9"/>
    </row>
    <row r="1484" spans="28:28" x14ac:dyDescent="0.6">
      <c r="AB1484" s="9"/>
    </row>
    <row r="1485" spans="28:28" x14ac:dyDescent="0.6">
      <c r="AB1485" s="9"/>
    </row>
    <row r="1486" spans="28:28" x14ac:dyDescent="0.6">
      <c r="AB1486" s="9"/>
    </row>
    <row r="1487" spans="28:28" x14ac:dyDescent="0.6">
      <c r="AB1487" s="9"/>
    </row>
    <row r="1488" spans="28:28" x14ac:dyDescent="0.6">
      <c r="AB1488" s="9"/>
    </row>
    <row r="1489" spans="28:28" x14ac:dyDescent="0.6">
      <c r="AB1489" s="9"/>
    </row>
    <row r="1490" spans="28:28" x14ac:dyDescent="0.6">
      <c r="AB1490" s="9"/>
    </row>
    <row r="1491" spans="28:28" x14ac:dyDescent="0.6">
      <c r="AB1491" s="9"/>
    </row>
    <row r="1492" spans="28:28" x14ac:dyDescent="0.6">
      <c r="AB1492" s="9"/>
    </row>
    <row r="1493" spans="28:28" x14ac:dyDescent="0.6">
      <c r="AB1493" s="9"/>
    </row>
    <row r="1494" spans="28:28" x14ac:dyDescent="0.6">
      <c r="AB1494" s="9"/>
    </row>
    <row r="1495" spans="28:28" x14ac:dyDescent="0.6">
      <c r="AB1495" s="9"/>
    </row>
    <row r="1496" spans="28:28" x14ac:dyDescent="0.6">
      <c r="AB1496" s="9"/>
    </row>
    <row r="1497" spans="28:28" x14ac:dyDescent="0.6">
      <c r="AB1497" s="9"/>
    </row>
    <row r="1498" spans="28:28" x14ac:dyDescent="0.6">
      <c r="AB1498" s="9"/>
    </row>
    <row r="1499" spans="28:28" x14ac:dyDescent="0.6">
      <c r="AB1499" s="9"/>
    </row>
    <row r="1500" spans="28:28" x14ac:dyDescent="0.6">
      <c r="AB1500" s="9"/>
    </row>
    <row r="1501" spans="28:28" x14ac:dyDescent="0.6">
      <c r="AB1501" s="9"/>
    </row>
    <row r="1502" spans="28:28" x14ac:dyDescent="0.6">
      <c r="AB1502" s="9"/>
    </row>
    <row r="1503" spans="28:28" x14ac:dyDescent="0.6">
      <c r="AB1503" s="9"/>
    </row>
    <row r="1504" spans="28:28" x14ac:dyDescent="0.6">
      <c r="AB1504" s="9"/>
    </row>
    <row r="1505" spans="28:28" x14ac:dyDescent="0.6">
      <c r="AB1505" s="9"/>
    </row>
    <row r="1506" spans="28:28" x14ac:dyDescent="0.6">
      <c r="AB1506" s="9"/>
    </row>
    <row r="1507" spans="28:28" x14ac:dyDescent="0.6">
      <c r="AB1507" s="9"/>
    </row>
    <row r="1508" spans="28:28" x14ac:dyDescent="0.6">
      <c r="AB1508" s="9"/>
    </row>
    <row r="1509" spans="28:28" x14ac:dyDescent="0.6">
      <c r="AB1509" s="9"/>
    </row>
    <row r="1510" spans="28:28" x14ac:dyDescent="0.6">
      <c r="AB1510" s="9"/>
    </row>
    <row r="1511" spans="28:28" x14ac:dyDescent="0.6">
      <c r="AB1511" s="9"/>
    </row>
    <row r="1512" spans="28:28" x14ac:dyDescent="0.6">
      <c r="AB1512" s="9"/>
    </row>
    <row r="1513" spans="28:28" x14ac:dyDescent="0.6">
      <c r="AB1513" s="9"/>
    </row>
    <row r="1514" spans="28:28" x14ac:dyDescent="0.6">
      <c r="AB1514" s="9"/>
    </row>
    <row r="1515" spans="28:28" x14ac:dyDescent="0.6">
      <c r="AB1515" s="9"/>
    </row>
    <row r="1516" spans="28:28" x14ac:dyDescent="0.6">
      <c r="AB1516" s="9"/>
    </row>
    <row r="1517" spans="28:28" x14ac:dyDescent="0.6">
      <c r="AB1517" s="9"/>
    </row>
    <row r="1518" spans="28:28" x14ac:dyDescent="0.6">
      <c r="AB1518" s="9"/>
    </row>
    <row r="1519" spans="28:28" x14ac:dyDescent="0.6">
      <c r="AB1519" s="9"/>
    </row>
    <row r="1520" spans="28:28" x14ac:dyDescent="0.6">
      <c r="AB1520" s="9"/>
    </row>
    <row r="1521" spans="28:28" x14ac:dyDescent="0.6">
      <c r="AB1521" s="9"/>
    </row>
    <row r="1522" spans="28:28" x14ac:dyDescent="0.6">
      <c r="AB1522" s="9"/>
    </row>
    <row r="1523" spans="28:28" x14ac:dyDescent="0.6">
      <c r="AB1523" s="9"/>
    </row>
    <row r="1524" spans="28:28" x14ac:dyDescent="0.6">
      <c r="AB1524" s="9"/>
    </row>
    <row r="1525" spans="28:28" x14ac:dyDescent="0.6">
      <c r="AB1525" s="9"/>
    </row>
    <row r="1526" spans="28:28" x14ac:dyDescent="0.6">
      <c r="AB1526" s="9"/>
    </row>
    <row r="1527" spans="28:28" x14ac:dyDescent="0.6">
      <c r="AB1527" s="9"/>
    </row>
    <row r="1528" spans="28:28" x14ac:dyDescent="0.6">
      <c r="AB1528" s="9"/>
    </row>
    <row r="1529" spans="28:28" x14ac:dyDescent="0.6">
      <c r="AB1529" s="9"/>
    </row>
    <row r="1530" spans="28:28" x14ac:dyDescent="0.6">
      <c r="AB1530" s="9"/>
    </row>
    <row r="1531" spans="28:28" x14ac:dyDescent="0.6">
      <c r="AB1531" s="9"/>
    </row>
    <row r="1532" spans="28:28" x14ac:dyDescent="0.6">
      <c r="AB1532" s="9"/>
    </row>
    <row r="1533" spans="28:28" x14ac:dyDescent="0.6">
      <c r="AB1533" s="9"/>
    </row>
    <row r="1534" spans="28:28" x14ac:dyDescent="0.6">
      <c r="AB1534" s="9"/>
    </row>
    <row r="1535" spans="28:28" x14ac:dyDescent="0.6">
      <c r="AB1535" s="9"/>
    </row>
    <row r="1536" spans="28:28" x14ac:dyDescent="0.6">
      <c r="AB1536" s="9"/>
    </row>
    <row r="1537" spans="28:28" x14ac:dyDescent="0.6">
      <c r="AB1537" s="9"/>
    </row>
    <row r="1538" spans="28:28" x14ac:dyDescent="0.6">
      <c r="AB1538" s="9"/>
    </row>
    <row r="1539" spans="28:28" x14ac:dyDescent="0.6">
      <c r="AB1539" s="9"/>
    </row>
    <row r="1540" spans="28:28" x14ac:dyDescent="0.6">
      <c r="AB1540" s="9"/>
    </row>
    <row r="1541" spans="28:28" x14ac:dyDescent="0.6">
      <c r="AB1541" s="9"/>
    </row>
    <row r="1542" spans="28:28" x14ac:dyDescent="0.6">
      <c r="AB1542" s="9"/>
    </row>
    <row r="1543" spans="28:28" x14ac:dyDescent="0.6">
      <c r="AB1543" s="9"/>
    </row>
    <row r="1544" spans="28:28" x14ac:dyDescent="0.6">
      <c r="AB1544" s="9"/>
    </row>
    <row r="1545" spans="28:28" x14ac:dyDescent="0.6">
      <c r="AB1545" s="9"/>
    </row>
    <row r="1546" spans="28:28" x14ac:dyDescent="0.6">
      <c r="AB1546" s="9"/>
    </row>
    <row r="1547" spans="28:28" x14ac:dyDescent="0.6">
      <c r="AB1547" s="9"/>
    </row>
    <row r="1548" spans="28:28" x14ac:dyDescent="0.6">
      <c r="AB1548" s="9"/>
    </row>
    <row r="1549" spans="28:28" x14ac:dyDescent="0.6">
      <c r="AB1549" s="9"/>
    </row>
    <row r="1550" spans="28:28" x14ac:dyDescent="0.6">
      <c r="AB1550" s="9"/>
    </row>
    <row r="1551" spans="28:28" x14ac:dyDescent="0.6">
      <c r="AB1551" s="9"/>
    </row>
    <row r="1552" spans="28:28" x14ac:dyDescent="0.6">
      <c r="AB1552" s="9"/>
    </row>
    <row r="1553" spans="28:28" x14ac:dyDescent="0.6">
      <c r="AB1553" s="9"/>
    </row>
    <row r="1554" spans="28:28" x14ac:dyDescent="0.6">
      <c r="AB1554" s="9"/>
    </row>
    <row r="1555" spans="28:28" x14ac:dyDescent="0.6">
      <c r="AB1555" s="9"/>
    </row>
    <row r="1556" spans="28:28" x14ac:dyDescent="0.6">
      <c r="AB1556" s="9"/>
    </row>
    <row r="1557" spans="28:28" x14ac:dyDescent="0.6">
      <c r="AB1557" s="9"/>
    </row>
    <row r="1558" spans="28:28" x14ac:dyDescent="0.6">
      <c r="AB1558" s="9"/>
    </row>
    <row r="1559" spans="28:28" x14ac:dyDescent="0.6">
      <c r="AB1559" s="9"/>
    </row>
    <row r="1560" spans="28:28" x14ac:dyDescent="0.6">
      <c r="AB1560" s="9"/>
    </row>
    <row r="1561" spans="28:28" x14ac:dyDescent="0.6">
      <c r="AB1561" s="9"/>
    </row>
    <row r="1562" spans="28:28" x14ac:dyDescent="0.6">
      <c r="AB1562" s="9"/>
    </row>
    <row r="1563" spans="28:28" x14ac:dyDescent="0.6">
      <c r="AB1563" s="9"/>
    </row>
    <row r="1564" spans="28:28" x14ac:dyDescent="0.6">
      <c r="AB1564" s="9"/>
    </row>
    <row r="1565" spans="28:28" x14ac:dyDescent="0.6">
      <c r="AB1565" s="9"/>
    </row>
    <row r="1566" spans="28:28" x14ac:dyDescent="0.6">
      <c r="AB1566" s="9"/>
    </row>
    <row r="1567" spans="28:28" x14ac:dyDescent="0.6">
      <c r="AB1567" s="9"/>
    </row>
    <row r="1568" spans="28:28" x14ac:dyDescent="0.6">
      <c r="AB1568" s="9"/>
    </row>
    <row r="1569" spans="28:28" x14ac:dyDescent="0.6">
      <c r="AB1569" s="9"/>
    </row>
    <row r="1570" spans="28:28" x14ac:dyDescent="0.6">
      <c r="AB1570" s="9"/>
    </row>
    <row r="1571" spans="28:28" x14ac:dyDescent="0.6">
      <c r="AB1571" s="9"/>
    </row>
    <row r="1572" spans="28:28" x14ac:dyDescent="0.6">
      <c r="AB1572" s="9"/>
    </row>
    <row r="1573" spans="28:28" x14ac:dyDescent="0.6">
      <c r="AB1573" s="9"/>
    </row>
    <row r="1574" spans="28:28" x14ac:dyDescent="0.6">
      <c r="AB1574" s="9"/>
    </row>
    <row r="1575" spans="28:28" x14ac:dyDescent="0.6">
      <c r="AB1575" s="9"/>
    </row>
    <row r="1576" spans="28:28" x14ac:dyDescent="0.6">
      <c r="AB1576" s="9"/>
    </row>
    <row r="1577" spans="28:28" x14ac:dyDescent="0.6">
      <c r="AB1577" s="9"/>
    </row>
    <row r="1578" spans="28:28" x14ac:dyDescent="0.6">
      <c r="AB1578" s="9"/>
    </row>
    <row r="1579" spans="28:28" x14ac:dyDescent="0.6">
      <c r="AB1579" s="9"/>
    </row>
    <row r="1580" spans="28:28" x14ac:dyDescent="0.6">
      <c r="AB1580" s="9"/>
    </row>
    <row r="1581" spans="28:28" x14ac:dyDescent="0.6">
      <c r="AB1581" s="9"/>
    </row>
    <row r="1582" spans="28:28" x14ac:dyDescent="0.6">
      <c r="AB1582" s="9"/>
    </row>
    <row r="1583" spans="28:28" x14ac:dyDescent="0.6">
      <c r="AB1583" s="9"/>
    </row>
    <row r="1584" spans="28:28" x14ac:dyDescent="0.6">
      <c r="AB1584" s="9"/>
    </row>
    <row r="1585" spans="28:28" x14ac:dyDescent="0.6">
      <c r="AB1585" s="9"/>
    </row>
    <row r="1586" spans="28:28" x14ac:dyDescent="0.6">
      <c r="AB1586" s="9"/>
    </row>
    <row r="1587" spans="28:28" x14ac:dyDescent="0.6">
      <c r="AB1587" s="9"/>
    </row>
    <row r="1588" spans="28:28" x14ac:dyDescent="0.6">
      <c r="AB1588" s="9"/>
    </row>
    <row r="1589" spans="28:28" x14ac:dyDescent="0.6">
      <c r="AB1589" s="9"/>
    </row>
    <row r="1590" spans="28:28" x14ac:dyDescent="0.6">
      <c r="AB1590" s="9"/>
    </row>
    <row r="1591" spans="28:28" x14ac:dyDescent="0.6">
      <c r="AB1591" s="9"/>
    </row>
    <row r="1592" spans="28:28" x14ac:dyDescent="0.6">
      <c r="AB1592" s="9"/>
    </row>
    <row r="1593" spans="28:28" x14ac:dyDescent="0.6">
      <c r="AB1593" s="9"/>
    </row>
    <row r="1594" spans="28:28" x14ac:dyDescent="0.6">
      <c r="AB1594" s="9"/>
    </row>
    <row r="1595" spans="28:28" x14ac:dyDescent="0.6">
      <c r="AB1595" s="9"/>
    </row>
    <row r="1596" spans="28:28" x14ac:dyDescent="0.6">
      <c r="AB1596" s="9"/>
    </row>
    <row r="1597" spans="28:28" x14ac:dyDescent="0.6">
      <c r="AB1597" s="9"/>
    </row>
    <row r="1598" spans="28:28" x14ac:dyDescent="0.6">
      <c r="AB1598" s="9"/>
    </row>
    <row r="1599" spans="28:28" x14ac:dyDescent="0.6">
      <c r="AB1599" s="9"/>
    </row>
    <row r="1600" spans="28:28" x14ac:dyDescent="0.6">
      <c r="AB1600" s="9"/>
    </row>
    <row r="1601" spans="28:28" x14ac:dyDescent="0.6">
      <c r="AB1601" s="9"/>
    </row>
    <row r="1602" spans="28:28" x14ac:dyDescent="0.6">
      <c r="AB1602" s="9"/>
    </row>
    <row r="1603" spans="28:28" x14ac:dyDescent="0.6">
      <c r="AB1603" s="9"/>
    </row>
    <row r="1604" spans="28:28" x14ac:dyDescent="0.6">
      <c r="AB1604" s="9"/>
    </row>
    <row r="1605" spans="28:28" x14ac:dyDescent="0.6">
      <c r="AB1605" s="9"/>
    </row>
    <row r="1606" spans="28:28" x14ac:dyDescent="0.6">
      <c r="AB1606" s="9"/>
    </row>
    <row r="1607" spans="28:28" x14ac:dyDescent="0.6">
      <c r="AB1607" s="9"/>
    </row>
    <row r="1608" spans="28:28" x14ac:dyDescent="0.6">
      <c r="AB1608" s="9"/>
    </row>
    <row r="1609" spans="28:28" x14ac:dyDescent="0.6">
      <c r="AB1609" s="9"/>
    </row>
    <row r="1610" spans="28:28" x14ac:dyDescent="0.6">
      <c r="AB1610" s="9"/>
    </row>
    <row r="1611" spans="28:28" x14ac:dyDescent="0.6">
      <c r="AB1611" s="9"/>
    </row>
    <row r="1612" spans="28:28" x14ac:dyDescent="0.6">
      <c r="AB1612" s="9"/>
    </row>
    <row r="1613" spans="28:28" x14ac:dyDescent="0.6">
      <c r="AB1613" s="9"/>
    </row>
    <row r="1614" spans="28:28" x14ac:dyDescent="0.6">
      <c r="AB1614" s="9"/>
    </row>
    <row r="1615" spans="28:28" x14ac:dyDescent="0.6">
      <c r="AB1615" s="9"/>
    </row>
    <row r="1616" spans="28:28" x14ac:dyDescent="0.6">
      <c r="AB1616" s="9"/>
    </row>
    <row r="1617" spans="28:28" x14ac:dyDescent="0.6">
      <c r="AB1617" s="9"/>
    </row>
    <row r="1618" spans="28:28" x14ac:dyDescent="0.6">
      <c r="AB1618" s="9"/>
    </row>
    <row r="1619" spans="28:28" x14ac:dyDescent="0.6">
      <c r="AB1619" s="9"/>
    </row>
    <row r="1620" spans="28:28" x14ac:dyDescent="0.6">
      <c r="AB1620" s="9"/>
    </row>
    <row r="1621" spans="28:28" x14ac:dyDescent="0.6">
      <c r="AB1621" s="9"/>
    </row>
    <row r="1622" spans="28:28" x14ac:dyDescent="0.6">
      <c r="AB1622" s="9"/>
    </row>
    <row r="1623" spans="28:28" x14ac:dyDescent="0.6">
      <c r="AB1623" s="9"/>
    </row>
    <row r="1624" spans="28:28" x14ac:dyDescent="0.6">
      <c r="AB1624" s="9"/>
    </row>
    <row r="1625" spans="28:28" x14ac:dyDescent="0.6">
      <c r="AB1625" s="9"/>
    </row>
    <row r="1626" spans="28:28" x14ac:dyDescent="0.6">
      <c r="AB1626" s="9"/>
    </row>
    <row r="1627" spans="28:28" x14ac:dyDescent="0.6">
      <c r="AB1627" s="9"/>
    </row>
    <row r="1628" spans="28:28" x14ac:dyDescent="0.6">
      <c r="AB1628" s="9"/>
    </row>
    <row r="1629" spans="28:28" x14ac:dyDescent="0.6">
      <c r="AB1629" s="9"/>
    </row>
    <row r="1630" spans="28:28" x14ac:dyDescent="0.6">
      <c r="AB1630" s="9"/>
    </row>
    <row r="1631" spans="28:28" x14ac:dyDescent="0.6">
      <c r="AB1631" s="9"/>
    </row>
    <row r="1632" spans="28:28" x14ac:dyDescent="0.6">
      <c r="AB1632" s="9"/>
    </row>
    <row r="1633" spans="28:28" x14ac:dyDescent="0.6">
      <c r="AB1633" s="9"/>
    </row>
    <row r="1634" spans="28:28" x14ac:dyDescent="0.6">
      <c r="AB1634" s="9"/>
    </row>
    <row r="1635" spans="28:28" x14ac:dyDescent="0.6">
      <c r="AB1635" s="9"/>
    </row>
    <row r="1636" spans="28:28" x14ac:dyDescent="0.6">
      <c r="AB1636" s="9"/>
    </row>
    <row r="1637" spans="28:28" x14ac:dyDescent="0.6">
      <c r="AB1637" s="9"/>
    </row>
    <row r="1638" spans="28:28" x14ac:dyDescent="0.6">
      <c r="AB1638" s="9"/>
    </row>
    <row r="1639" spans="28:28" x14ac:dyDescent="0.6">
      <c r="AB1639" s="9"/>
    </row>
    <row r="1640" spans="28:28" x14ac:dyDescent="0.6">
      <c r="AB1640" s="9"/>
    </row>
    <row r="1641" spans="28:28" x14ac:dyDescent="0.6">
      <c r="AB1641" s="9"/>
    </row>
    <row r="1642" spans="28:28" x14ac:dyDescent="0.6">
      <c r="AB1642" s="9"/>
    </row>
    <row r="1643" spans="28:28" x14ac:dyDescent="0.6">
      <c r="AB1643" s="9"/>
    </row>
    <row r="1644" spans="28:28" x14ac:dyDescent="0.6">
      <c r="AB1644" s="9"/>
    </row>
    <row r="1645" spans="28:28" x14ac:dyDescent="0.6">
      <c r="AB1645" s="9"/>
    </row>
    <row r="1646" spans="28:28" x14ac:dyDescent="0.6">
      <c r="AB1646" s="9"/>
    </row>
    <row r="1647" spans="28:28" x14ac:dyDescent="0.6">
      <c r="AB1647" s="9"/>
    </row>
    <row r="1648" spans="28:28" x14ac:dyDescent="0.6">
      <c r="AB1648" s="9"/>
    </row>
    <row r="1649" spans="28:28" x14ac:dyDescent="0.6">
      <c r="AB1649" s="9"/>
    </row>
    <row r="1650" spans="28:28" x14ac:dyDescent="0.6">
      <c r="AB1650" s="9"/>
    </row>
    <row r="1651" spans="28:28" x14ac:dyDescent="0.6">
      <c r="AB1651" s="9"/>
    </row>
    <row r="1652" spans="28:28" x14ac:dyDescent="0.6">
      <c r="AB1652" s="9"/>
    </row>
    <row r="1653" spans="28:28" x14ac:dyDescent="0.6">
      <c r="AB1653" s="9"/>
    </row>
    <row r="1654" spans="28:28" x14ac:dyDescent="0.6">
      <c r="AB1654" s="9"/>
    </row>
    <row r="1655" spans="28:28" x14ac:dyDescent="0.6">
      <c r="AB1655" s="9"/>
    </row>
    <row r="1656" spans="28:28" x14ac:dyDescent="0.6">
      <c r="AB1656" s="9"/>
    </row>
    <row r="1657" spans="28:28" x14ac:dyDescent="0.6">
      <c r="AB1657" s="9"/>
    </row>
    <row r="1658" spans="28:28" x14ac:dyDescent="0.6">
      <c r="AB1658" s="9"/>
    </row>
    <row r="1659" spans="28:28" x14ac:dyDescent="0.6">
      <c r="AB1659" s="9"/>
    </row>
    <row r="1660" spans="28:28" x14ac:dyDescent="0.6">
      <c r="AB1660" s="9"/>
    </row>
    <row r="1661" spans="28:28" x14ac:dyDescent="0.6">
      <c r="AB1661" s="9"/>
    </row>
    <row r="1662" spans="28:28" x14ac:dyDescent="0.6">
      <c r="AB1662" s="9"/>
    </row>
    <row r="1663" spans="28:28" x14ac:dyDescent="0.6">
      <c r="AB1663" s="9"/>
    </row>
    <row r="1664" spans="28:28" x14ac:dyDescent="0.6">
      <c r="AB1664" s="9"/>
    </row>
    <row r="1665" spans="28:28" x14ac:dyDescent="0.6">
      <c r="AB1665" s="9"/>
    </row>
    <row r="1666" spans="28:28" x14ac:dyDescent="0.6">
      <c r="AB1666" s="9"/>
    </row>
    <row r="1667" spans="28:28" x14ac:dyDescent="0.6">
      <c r="AB1667" s="9"/>
    </row>
    <row r="1668" spans="28:28" x14ac:dyDescent="0.6">
      <c r="AB1668" s="9"/>
    </row>
    <row r="1669" spans="28:28" x14ac:dyDescent="0.6">
      <c r="AB1669" s="9"/>
    </row>
    <row r="1670" spans="28:28" x14ac:dyDescent="0.6">
      <c r="AB1670" s="9"/>
    </row>
    <row r="1671" spans="28:28" x14ac:dyDescent="0.6">
      <c r="AB1671" s="9"/>
    </row>
    <row r="1672" spans="28:28" x14ac:dyDescent="0.6">
      <c r="AB1672" s="9"/>
    </row>
    <row r="1673" spans="28:28" x14ac:dyDescent="0.6">
      <c r="AB1673" s="9"/>
    </row>
    <row r="1674" spans="28:28" x14ac:dyDescent="0.6">
      <c r="AB1674" s="9"/>
    </row>
    <row r="1675" spans="28:28" x14ac:dyDescent="0.6">
      <c r="AB1675" s="9"/>
    </row>
    <row r="1676" spans="28:28" x14ac:dyDescent="0.6">
      <c r="AB1676" s="9"/>
    </row>
    <row r="1677" spans="28:28" x14ac:dyDescent="0.6">
      <c r="AB1677" s="9"/>
    </row>
    <row r="1678" spans="28:28" x14ac:dyDescent="0.6">
      <c r="AB1678" s="9"/>
    </row>
    <row r="1679" spans="28:28" x14ac:dyDescent="0.6">
      <c r="AB1679" s="9"/>
    </row>
    <row r="1680" spans="28:28" x14ac:dyDescent="0.6">
      <c r="AB1680" s="9"/>
    </row>
    <row r="1681" spans="28:28" x14ac:dyDescent="0.6">
      <c r="AB1681" s="9"/>
    </row>
    <row r="1682" spans="28:28" x14ac:dyDescent="0.6">
      <c r="AB1682" s="9"/>
    </row>
    <row r="1683" spans="28:28" x14ac:dyDescent="0.6">
      <c r="AB1683" s="9"/>
    </row>
    <row r="1684" spans="28:28" x14ac:dyDescent="0.6">
      <c r="AB1684" s="9"/>
    </row>
    <row r="1685" spans="28:28" x14ac:dyDescent="0.6">
      <c r="AB1685" s="9"/>
    </row>
    <row r="1686" spans="28:28" x14ac:dyDescent="0.6">
      <c r="AB1686" s="9"/>
    </row>
    <row r="1687" spans="28:28" x14ac:dyDescent="0.6">
      <c r="AB1687" s="9"/>
    </row>
    <row r="1688" spans="28:28" x14ac:dyDescent="0.6">
      <c r="AB1688" s="9"/>
    </row>
    <row r="1689" spans="28:28" x14ac:dyDescent="0.6">
      <c r="AB1689" s="9"/>
    </row>
    <row r="1690" spans="28:28" x14ac:dyDescent="0.6">
      <c r="AB1690" s="9"/>
    </row>
    <row r="1691" spans="28:28" x14ac:dyDescent="0.6">
      <c r="AB1691" s="9"/>
    </row>
    <row r="1692" spans="28:28" x14ac:dyDescent="0.6">
      <c r="AB1692" s="9"/>
    </row>
    <row r="1693" spans="28:28" x14ac:dyDescent="0.6">
      <c r="AB1693" s="9"/>
    </row>
    <row r="1694" spans="28:28" x14ac:dyDescent="0.6">
      <c r="AB1694" s="9"/>
    </row>
    <row r="1695" spans="28:28" x14ac:dyDescent="0.6">
      <c r="AB1695" s="9"/>
    </row>
    <row r="1696" spans="28:28" x14ac:dyDescent="0.6">
      <c r="AB1696" s="9"/>
    </row>
    <row r="1697" spans="28:28" x14ac:dyDescent="0.6">
      <c r="AB1697" s="9"/>
    </row>
    <row r="1698" spans="28:28" x14ac:dyDescent="0.6">
      <c r="AB1698" s="9"/>
    </row>
    <row r="1699" spans="28:28" x14ac:dyDescent="0.6">
      <c r="AB1699" s="9"/>
    </row>
    <row r="1700" spans="28:28" x14ac:dyDescent="0.6">
      <c r="AB1700" s="9"/>
    </row>
    <row r="1701" spans="28:28" x14ac:dyDescent="0.6">
      <c r="AB1701" s="9"/>
    </row>
    <row r="1702" spans="28:28" x14ac:dyDescent="0.6">
      <c r="AB1702" s="9"/>
    </row>
    <row r="1703" spans="28:28" x14ac:dyDescent="0.6">
      <c r="AB1703" s="9"/>
    </row>
    <row r="1704" spans="28:28" x14ac:dyDescent="0.6">
      <c r="AB1704" s="9"/>
    </row>
    <row r="1705" spans="28:28" x14ac:dyDescent="0.6">
      <c r="AB1705" s="9"/>
    </row>
    <row r="1706" spans="28:28" x14ac:dyDescent="0.6">
      <c r="AB1706" s="9"/>
    </row>
    <row r="1707" spans="28:28" x14ac:dyDescent="0.6">
      <c r="AB1707" s="9"/>
    </row>
    <row r="1708" spans="28:28" x14ac:dyDescent="0.6">
      <c r="AB1708" s="9"/>
    </row>
    <row r="1709" spans="28:28" x14ac:dyDescent="0.6">
      <c r="AB1709" s="9"/>
    </row>
    <row r="1710" spans="28:28" x14ac:dyDescent="0.6">
      <c r="AB1710" s="9"/>
    </row>
    <row r="1711" spans="28:28" x14ac:dyDescent="0.6">
      <c r="AB1711" s="9"/>
    </row>
    <row r="1712" spans="28:28" x14ac:dyDescent="0.6">
      <c r="AB1712" s="9"/>
    </row>
    <row r="1713" spans="28:28" x14ac:dyDescent="0.6">
      <c r="AB1713" s="9"/>
    </row>
    <row r="1714" spans="28:28" x14ac:dyDescent="0.6">
      <c r="AB1714" s="9"/>
    </row>
    <row r="1715" spans="28:28" x14ac:dyDescent="0.6">
      <c r="AB1715" s="9"/>
    </row>
    <row r="1716" spans="28:28" x14ac:dyDescent="0.6">
      <c r="AB1716" s="9"/>
    </row>
    <row r="1717" spans="28:28" x14ac:dyDescent="0.6">
      <c r="AB1717" s="9"/>
    </row>
    <row r="1718" spans="28:28" x14ac:dyDescent="0.6">
      <c r="AB1718" s="9"/>
    </row>
    <row r="1719" spans="28:28" x14ac:dyDescent="0.6">
      <c r="AB1719" s="9"/>
    </row>
    <row r="1720" spans="28:28" x14ac:dyDescent="0.6">
      <c r="AB1720" s="9"/>
    </row>
    <row r="1721" spans="28:28" x14ac:dyDescent="0.6">
      <c r="AB1721" s="9"/>
    </row>
    <row r="1722" spans="28:28" x14ac:dyDescent="0.6">
      <c r="AB1722" s="9"/>
    </row>
    <row r="1723" spans="28:28" x14ac:dyDescent="0.6">
      <c r="AB1723" s="9"/>
    </row>
    <row r="1724" spans="28:28" x14ac:dyDescent="0.6">
      <c r="AB1724" s="9"/>
    </row>
    <row r="1725" spans="28:28" x14ac:dyDescent="0.6">
      <c r="AB1725" s="9"/>
    </row>
    <row r="1726" spans="28:28" x14ac:dyDescent="0.6">
      <c r="AB1726" s="9"/>
    </row>
    <row r="1727" spans="28:28" x14ac:dyDescent="0.6">
      <c r="AB1727" s="9"/>
    </row>
    <row r="1728" spans="28:28" x14ac:dyDescent="0.6">
      <c r="AB1728" s="9"/>
    </row>
    <row r="1729" spans="28:28" x14ac:dyDescent="0.6">
      <c r="AB1729" s="9"/>
    </row>
    <row r="1730" spans="28:28" x14ac:dyDescent="0.6">
      <c r="AB1730" s="9"/>
    </row>
    <row r="1731" spans="28:28" x14ac:dyDescent="0.6">
      <c r="AB1731" s="9"/>
    </row>
    <row r="1732" spans="28:28" x14ac:dyDescent="0.6">
      <c r="AB1732" s="9"/>
    </row>
    <row r="1733" spans="28:28" x14ac:dyDescent="0.6">
      <c r="AB1733" s="9"/>
    </row>
    <row r="1734" spans="28:28" x14ac:dyDescent="0.6">
      <c r="AB1734" s="9"/>
    </row>
    <row r="1735" spans="28:28" x14ac:dyDescent="0.6">
      <c r="AB1735" s="9"/>
    </row>
    <row r="1736" spans="28:28" x14ac:dyDescent="0.6">
      <c r="AB1736" s="9"/>
    </row>
    <row r="1737" spans="28:28" x14ac:dyDescent="0.6">
      <c r="AB1737" s="9"/>
    </row>
    <row r="1738" spans="28:28" x14ac:dyDescent="0.6">
      <c r="AB1738" s="9"/>
    </row>
    <row r="1739" spans="28:28" x14ac:dyDescent="0.6">
      <c r="AB1739" s="9"/>
    </row>
    <row r="1740" spans="28:28" x14ac:dyDescent="0.6">
      <c r="AB1740" s="9"/>
    </row>
    <row r="1741" spans="28:28" x14ac:dyDescent="0.6">
      <c r="AB1741" s="9"/>
    </row>
    <row r="1742" spans="28:28" x14ac:dyDescent="0.6">
      <c r="AB1742" s="9"/>
    </row>
    <row r="1743" spans="28:28" x14ac:dyDescent="0.6">
      <c r="AB1743" s="9"/>
    </row>
    <row r="1744" spans="28:28" x14ac:dyDescent="0.6">
      <c r="AB1744" s="9"/>
    </row>
    <row r="1745" spans="28:28" x14ac:dyDescent="0.6">
      <c r="AB1745" s="9"/>
    </row>
    <row r="1746" spans="28:28" x14ac:dyDescent="0.6">
      <c r="AB1746" s="9"/>
    </row>
    <row r="1747" spans="28:28" x14ac:dyDescent="0.6">
      <c r="AB1747" s="9"/>
    </row>
    <row r="1748" spans="28:28" x14ac:dyDescent="0.6">
      <c r="AB1748" s="9"/>
    </row>
    <row r="1749" spans="28:28" x14ac:dyDescent="0.6">
      <c r="AB1749" s="9"/>
    </row>
    <row r="1750" spans="28:28" x14ac:dyDescent="0.6">
      <c r="AB1750" s="9"/>
    </row>
    <row r="1751" spans="28:28" x14ac:dyDescent="0.6">
      <c r="AB1751" s="9"/>
    </row>
    <row r="1752" spans="28:28" x14ac:dyDescent="0.6">
      <c r="AB1752" s="9"/>
    </row>
    <row r="1753" spans="28:28" x14ac:dyDescent="0.6">
      <c r="AB1753" s="9"/>
    </row>
    <row r="1754" spans="28:28" x14ac:dyDescent="0.6">
      <c r="AB1754" s="9"/>
    </row>
    <row r="1755" spans="28:28" x14ac:dyDescent="0.6">
      <c r="AB1755" s="9"/>
    </row>
    <row r="1756" spans="28:28" x14ac:dyDescent="0.6">
      <c r="AB1756" s="9"/>
    </row>
    <row r="1757" spans="28:28" x14ac:dyDescent="0.6">
      <c r="AB1757" s="9"/>
    </row>
    <row r="1758" spans="28:28" x14ac:dyDescent="0.6">
      <c r="AB1758" s="9"/>
    </row>
    <row r="1759" spans="28:28" x14ac:dyDescent="0.6">
      <c r="AB1759" s="9"/>
    </row>
    <row r="1760" spans="28:28" x14ac:dyDescent="0.6">
      <c r="AB1760" s="9"/>
    </row>
    <row r="1761" spans="28:28" x14ac:dyDescent="0.6">
      <c r="AB1761" s="9"/>
    </row>
    <row r="1762" spans="28:28" x14ac:dyDescent="0.6">
      <c r="AB1762" s="9"/>
    </row>
    <row r="1763" spans="28:28" x14ac:dyDescent="0.6">
      <c r="AB1763" s="9"/>
    </row>
    <row r="1764" spans="28:28" x14ac:dyDescent="0.6">
      <c r="AB1764" s="9"/>
    </row>
    <row r="1765" spans="28:28" x14ac:dyDescent="0.6">
      <c r="AB1765" s="9"/>
    </row>
    <row r="1766" spans="28:28" x14ac:dyDescent="0.6">
      <c r="AB1766" s="9"/>
    </row>
    <row r="1767" spans="28:28" x14ac:dyDescent="0.6">
      <c r="AB1767" s="9"/>
    </row>
    <row r="1768" spans="28:28" x14ac:dyDescent="0.6">
      <c r="AB1768" s="9"/>
    </row>
    <row r="1769" spans="28:28" x14ac:dyDescent="0.6">
      <c r="AB1769" s="9"/>
    </row>
    <row r="1770" spans="28:28" x14ac:dyDescent="0.6">
      <c r="AB1770" s="9"/>
    </row>
    <row r="1771" spans="28:28" x14ac:dyDescent="0.6">
      <c r="AB1771" s="9"/>
    </row>
    <row r="1772" spans="28:28" x14ac:dyDescent="0.6">
      <c r="AB1772" s="9"/>
    </row>
    <row r="1773" spans="28:28" x14ac:dyDescent="0.6">
      <c r="AB1773" s="9"/>
    </row>
    <row r="1774" spans="28:28" x14ac:dyDescent="0.6">
      <c r="AB1774" s="9"/>
    </row>
    <row r="1775" spans="28:28" x14ac:dyDescent="0.6">
      <c r="AB1775" s="9"/>
    </row>
    <row r="1776" spans="28:28" x14ac:dyDescent="0.6">
      <c r="AB1776" s="9"/>
    </row>
    <row r="1777" spans="28:28" x14ac:dyDescent="0.6">
      <c r="AB1777" s="9"/>
    </row>
    <row r="1778" spans="28:28" x14ac:dyDescent="0.6">
      <c r="AB1778" s="9"/>
    </row>
    <row r="1779" spans="28:28" x14ac:dyDescent="0.6">
      <c r="AB1779" s="9"/>
    </row>
    <row r="1780" spans="28:28" x14ac:dyDescent="0.6">
      <c r="AB1780" s="9"/>
    </row>
    <row r="1781" spans="28:28" x14ac:dyDescent="0.6">
      <c r="AB1781" s="9"/>
    </row>
    <row r="1782" spans="28:28" x14ac:dyDescent="0.6">
      <c r="AB1782" s="9"/>
    </row>
    <row r="1783" spans="28:28" x14ac:dyDescent="0.6">
      <c r="AB1783" s="9"/>
    </row>
    <row r="1784" spans="28:28" x14ac:dyDescent="0.6">
      <c r="AB1784" s="9"/>
    </row>
    <row r="1785" spans="28:28" x14ac:dyDescent="0.6">
      <c r="AB1785" s="9"/>
    </row>
    <row r="1786" spans="28:28" x14ac:dyDescent="0.6">
      <c r="AB1786" s="9"/>
    </row>
    <row r="1787" spans="28:28" x14ac:dyDescent="0.6">
      <c r="AB1787" s="9"/>
    </row>
    <row r="1788" spans="28:28" x14ac:dyDescent="0.6">
      <c r="AB1788" s="9"/>
    </row>
    <row r="1789" spans="28:28" x14ac:dyDescent="0.6">
      <c r="AB1789" s="9"/>
    </row>
    <row r="1790" spans="28:28" x14ac:dyDescent="0.6">
      <c r="AB1790" s="9"/>
    </row>
    <row r="1791" spans="28:28" x14ac:dyDescent="0.6">
      <c r="AB1791" s="9"/>
    </row>
    <row r="1792" spans="28:28" x14ac:dyDescent="0.6">
      <c r="AB1792" s="9"/>
    </row>
    <row r="1793" spans="28:28" x14ac:dyDescent="0.6">
      <c r="AB1793" s="9"/>
    </row>
    <row r="1794" spans="28:28" x14ac:dyDescent="0.6">
      <c r="AB1794" s="9"/>
    </row>
    <row r="1795" spans="28:28" x14ac:dyDescent="0.6">
      <c r="AB1795" s="9"/>
    </row>
    <row r="1796" spans="28:28" x14ac:dyDescent="0.6">
      <c r="AB1796" s="9"/>
    </row>
    <row r="1797" spans="28:28" x14ac:dyDescent="0.6">
      <c r="AB1797" s="9"/>
    </row>
    <row r="1798" spans="28:28" x14ac:dyDescent="0.6">
      <c r="AB1798" s="9"/>
    </row>
    <row r="1799" spans="28:28" x14ac:dyDescent="0.6">
      <c r="AB1799" s="9"/>
    </row>
    <row r="1800" spans="28:28" x14ac:dyDescent="0.6">
      <c r="AB1800" s="9"/>
    </row>
    <row r="1801" spans="28:28" x14ac:dyDescent="0.6">
      <c r="AB1801" s="9"/>
    </row>
    <row r="1802" spans="28:28" x14ac:dyDescent="0.6">
      <c r="AB1802" s="9"/>
    </row>
    <row r="1803" spans="28:28" x14ac:dyDescent="0.6">
      <c r="AB1803" s="9"/>
    </row>
    <row r="1804" spans="28:28" x14ac:dyDescent="0.6">
      <c r="AB1804" s="9"/>
    </row>
    <row r="1805" spans="28:28" x14ac:dyDescent="0.6">
      <c r="AB1805" s="9"/>
    </row>
    <row r="1806" spans="28:28" x14ac:dyDescent="0.6">
      <c r="AB1806" s="9"/>
    </row>
    <row r="1807" spans="28:28" x14ac:dyDescent="0.6">
      <c r="AB1807" s="9"/>
    </row>
    <row r="1808" spans="28:28" x14ac:dyDescent="0.6">
      <c r="AB1808" s="9"/>
    </row>
    <row r="1809" spans="28:28" x14ac:dyDescent="0.6">
      <c r="AB1809" s="9"/>
    </row>
    <row r="1810" spans="28:28" x14ac:dyDescent="0.6">
      <c r="AB1810" s="9"/>
    </row>
    <row r="1811" spans="28:28" x14ac:dyDescent="0.6">
      <c r="AB1811" s="9"/>
    </row>
    <row r="1812" spans="28:28" x14ac:dyDescent="0.6">
      <c r="AB1812" s="9"/>
    </row>
    <row r="1813" spans="28:28" x14ac:dyDescent="0.6">
      <c r="AB1813" s="9"/>
    </row>
    <row r="1814" spans="28:28" x14ac:dyDescent="0.6">
      <c r="AB1814" s="9"/>
    </row>
    <row r="1815" spans="28:28" x14ac:dyDescent="0.6">
      <c r="AB1815" s="9"/>
    </row>
    <row r="1816" spans="28:28" x14ac:dyDescent="0.6">
      <c r="AB1816" s="9"/>
    </row>
    <row r="1817" spans="28:28" x14ac:dyDescent="0.6">
      <c r="AB1817" s="9"/>
    </row>
    <row r="1818" spans="28:28" x14ac:dyDescent="0.6">
      <c r="AB1818" s="9"/>
    </row>
    <row r="1819" spans="28:28" x14ac:dyDescent="0.6">
      <c r="AB1819" s="9"/>
    </row>
    <row r="1820" spans="28:28" x14ac:dyDescent="0.6">
      <c r="AB1820" s="9"/>
    </row>
    <row r="1821" spans="28:28" x14ac:dyDescent="0.6">
      <c r="AB1821" s="9"/>
    </row>
    <row r="1822" spans="28:28" x14ac:dyDescent="0.6">
      <c r="AB1822" s="9"/>
    </row>
    <row r="1823" spans="28:28" x14ac:dyDescent="0.6">
      <c r="AB1823" s="9"/>
    </row>
    <row r="1824" spans="28:28" x14ac:dyDescent="0.6">
      <c r="AB1824" s="9"/>
    </row>
    <row r="1825" spans="28:28" x14ac:dyDescent="0.6">
      <c r="AB1825" s="9"/>
    </row>
    <row r="1826" spans="28:28" x14ac:dyDescent="0.6">
      <c r="AB1826" s="9"/>
    </row>
    <row r="1827" spans="28:28" x14ac:dyDescent="0.6">
      <c r="AB1827" s="9"/>
    </row>
    <row r="1828" spans="28:28" x14ac:dyDescent="0.6">
      <c r="AB1828" s="9"/>
    </row>
    <row r="1829" spans="28:28" x14ac:dyDescent="0.6">
      <c r="AB1829" s="9"/>
    </row>
    <row r="1830" spans="28:28" x14ac:dyDescent="0.6">
      <c r="AB1830" s="9"/>
    </row>
    <row r="1831" spans="28:28" x14ac:dyDescent="0.6">
      <c r="AB1831" s="9"/>
    </row>
    <row r="1832" spans="28:28" x14ac:dyDescent="0.6">
      <c r="AB1832" s="9"/>
    </row>
    <row r="1833" spans="28:28" x14ac:dyDescent="0.6">
      <c r="AB1833" s="9"/>
    </row>
    <row r="1834" spans="28:28" x14ac:dyDescent="0.6">
      <c r="AB1834" s="9"/>
    </row>
    <row r="1835" spans="28:28" x14ac:dyDescent="0.6">
      <c r="AB1835" s="9"/>
    </row>
    <row r="1836" spans="28:28" x14ac:dyDescent="0.6">
      <c r="AB1836" s="9"/>
    </row>
    <row r="1837" spans="28:28" x14ac:dyDescent="0.6">
      <c r="AB1837" s="9"/>
    </row>
    <row r="1838" spans="28:28" x14ac:dyDescent="0.6">
      <c r="AB1838" s="9"/>
    </row>
    <row r="1839" spans="28:28" x14ac:dyDescent="0.6">
      <c r="AB1839" s="9"/>
    </row>
    <row r="1840" spans="28:28" x14ac:dyDescent="0.6">
      <c r="AB1840" s="9"/>
    </row>
    <row r="1841" spans="28:28" x14ac:dyDescent="0.6">
      <c r="AB1841" s="9"/>
    </row>
    <row r="1842" spans="28:28" x14ac:dyDescent="0.6">
      <c r="AB1842" s="9"/>
    </row>
    <row r="1843" spans="28:28" x14ac:dyDescent="0.6">
      <c r="AB1843" s="9"/>
    </row>
    <row r="1844" spans="28:28" x14ac:dyDescent="0.6">
      <c r="AB1844" s="9"/>
    </row>
    <row r="1845" spans="28:28" x14ac:dyDescent="0.6">
      <c r="AB1845" s="9"/>
    </row>
    <row r="1846" spans="28:28" x14ac:dyDescent="0.6">
      <c r="AB1846" s="9"/>
    </row>
    <row r="1847" spans="28:28" x14ac:dyDescent="0.6">
      <c r="AB1847" s="9"/>
    </row>
    <row r="1848" spans="28:28" x14ac:dyDescent="0.6">
      <c r="AB1848" s="9"/>
    </row>
    <row r="1849" spans="28:28" x14ac:dyDescent="0.6">
      <c r="AB1849" s="9"/>
    </row>
    <row r="1850" spans="28:28" x14ac:dyDescent="0.6">
      <c r="AB1850" s="9"/>
    </row>
    <row r="1851" spans="28:28" x14ac:dyDescent="0.6">
      <c r="AB1851" s="9"/>
    </row>
    <row r="1852" spans="28:28" x14ac:dyDescent="0.6">
      <c r="AB1852" s="9"/>
    </row>
    <row r="1853" spans="28:28" x14ac:dyDescent="0.6">
      <c r="AB1853" s="9"/>
    </row>
    <row r="1854" spans="28:28" x14ac:dyDescent="0.6">
      <c r="AB1854" s="9"/>
    </row>
    <row r="1855" spans="28:28" x14ac:dyDescent="0.6">
      <c r="AB1855" s="9"/>
    </row>
    <row r="1856" spans="28:28" x14ac:dyDescent="0.6">
      <c r="AB1856" s="9"/>
    </row>
    <row r="1857" spans="28:28" x14ac:dyDescent="0.6">
      <c r="AB1857" s="9"/>
    </row>
    <row r="1858" spans="28:28" x14ac:dyDescent="0.6">
      <c r="AB1858" s="9"/>
    </row>
    <row r="1859" spans="28:28" x14ac:dyDescent="0.6">
      <c r="AB1859" s="9"/>
    </row>
    <row r="1860" spans="28:28" x14ac:dyDescent="0.6">
      <c r="AB1860" s="9"/>
    </row>
    <row r="1861" spans="28:28" x14ac:dyDescent="0.6">
      <c r="AB1861" s="9"/>
    </row>
    <row r="1862" spans="28:28" x14ac:dyDescent="0.6">
      <c r="AB1862" s="9"/>
    </row>
    <row r="1863" spans="28:28" x14ac:dyDescent="0.6">
      <c r="AB1863" s="9"/>
    </row>
    <row r="1864" spans="28:28" x14ac:dyDescent="0.6">
      <c r="AB1864" s="9"/>
    </row>
    <row r="1865" spans="28:28" x14ac:dyDescent="0.6">
      <c r="AB1865" s="9"/>
    </row>
    <row r="1866" spans="28:28" x14ac:dyDescent="0.6">
      <c r="AB1866" s="9"/>
    </row>
    <row r="1867" spans="28:28" x14ac:dyDescent="0.6">
      <c r="AB1867" s="9"/>
    </row>
    <row r="1868" spans="28:28" x14ac:dyDescent="0.6">
      <c r="AB1868" s="9"/>
    </row>
    <row r="1869" spans="28:28" x14ac:dyDescent="0.6">
      <c r="AB1869" s="9"/>
    </row>
    <row r="1870" spans="28:28" x14ac:dyDescent="0.6">
      <c r="AB1870" s="9"/>
    </row>
    <row r="1871" spans="28:28" x14ac:dyDescent="0.6">
      <c r="AB1871" s="9"/>
    </row>
    <row r="1872" spans="28:28" x14ac:dyDescent="0.6">
      <c r="AB1872" s="9"/>
    </row>
    <row r="1873" spans="28:28" x14ac:dyDescent="0.6">
      <c r="AB1873" s="9"/>
    </row>
    <row r="1874" spans="28:28" x14ac:dyDescent="0.6">
      <c r="AB1874" s="9"/>
    </row>
    <row r="1875" spans="28:28" x14ac:dyDescent="0.6">
      <c r="AB1875" s="9"/>
    </row>
    <row r="1876" spans="28:28" x14ac:dyDescent="0.6">
      <c r="AB1876" s="9"/>
    </row>
    <row r="1877" spans="28:28" x14ac:dyDescent="0.6">
      <c r="AB1877" s="9"/>
    </row>
    <row r="1878" spans="28:28" x14ac:dyDescent="0.6">
      <c r="AB1878" s="9"/>
    </row>
    <row r="1879" spans="28:28" x14ac:dyDescent="0.6">
      <c r="AB1879" s="9"/>
    </row>
    <row r="1880" spans="28:28" x14ac:dyDescent="0.6">
      <c r="AB1880" s="9"/>
    </row>
    <row r="1881" spans="28:28" x14ac:dyDescent="0.6">
      <c r="AB1881" s="9"/>
    </row>
    <row r="1882" spans="28:28" x14ac:dyDescent="0.6">
      <c r="AB1882" s="9"/>
    </row>
    <row r="1883" spans="28:28" x14ac:dyDescent="0.6">
      <c r="AB1883" s="9"/>
    </row>
    <row r="1884" spans="28:28" x14ac:dyDescent="0.6">
      <c r="AB1884" s="9"/>
    </row>
    <row r="1885" spans="28:28" x14ac:dyDescent="0.6">
      <c r="AB1885" s="9"/>
    </row>
    <row r="1886" spans="28:28" x14ac:dyDescent="0.6">
      <c r="AB1886" s="9"/>
    </row>
    <row r="1887" spans="28:28" x14ac:dyDescent="0.6">
      <c r="AB1887" s="9"/>
    </row>
    <row r="1888" spans="28:28" x14ac:dyDescent="0.6">
      <c r="AB1888" s="9"/>
    </row>
    <row r="1889" spans="28:28" x14ac:dyDescent="0.6">
      <c r="AB1889" s="9"/>
    </row>
    <row r="1890" spans="28:28" x14ac:dyDescent="0.6">
      <c r="AB1890" s="9"/>
    </row>
    <row r="1891" spans="28:28" x14ac:dyDescent="0.6">
      <c r="AB1891" s="9"/>
    </row>
    <row r="1892" spans="28:28" x14ac:dyDescent="0.6">
      <c r="AB1892" s="9"/>
    </row>
    <row r="1893" spans="28:28" x14ac:dyDescent="0.6">
      <c r="AB1893" s="9"/>
    </row>
    <row r="1894" spans="28:28" x14ac:dyDescent="0.6">
      <c r="AB1894" s="9"/>
    </row>
    <row r="1895" spans="28:28" x14ac:dyDescent="0.6">
      <c r="AB1895" s="9"/>
    </row>
    <row r="1896" spans="28:28" x14ac:dyDescent="0.6">
      <c r="AB1896" s="9"/>
    </row>
    <row r="1897" spans="28:28" x14ac:dyDescent="0.6">
      <c r="AB1897" s="9"/>
    </row>
    <row r="1898" spans="28:28" x14ac:dyDescent="0.6">
      <c r="AB1898" s="9"/>
    </row>
    <row r="1899" spans="28:28" x14ac:dyDescent="0.6">
      <c r="AB1899" s="9"/>
    </row>
    <row r="1900" spans="28:28" x14ac:dyDescent="0.6">
      <c r="AB1900" s="9"/>
    </row>
    <row r="1901" spans="28:28" x14ac:dyDescent="0.6">
      <c r="AB1901" s="9"/>
    </row>
    <row r="1902" spans="28:28" x14ac:dyDescent="0.6">
      <c r="AB1902" s="9"/>
    </row>
    <row r="1903" spans="28:28" x14ac:dyDescent="0.6">
      <c r="AB1903" s="9"/>
    </row>
    <row r="1904" spans="28:28" x14ac:dyDescent="0.6">
      <c r="AB1904" s="9"/>
    </row>
    <row r="1905" spans="28:28" x14ac:dyDescent="0.6">
      <c r="AB1905" s="9"/>
    </row>
    <row r="1906" spans="28:28" x14ac:dyDescent="0.6">
      <c r="AB1906" s="9"/>
    </row>
    <row r="1907" spans="28:28" x14ac:dyDescent="0.6">
      <c r="AB1907" s="9"/>
    </row>
    <row r="1908" spans="28:28" x14ac:dyDescent="0.6">
      <c r="AB1908" s="9"/>
    </row>
    <row r="1909" spans="28:28" x14ac:dyDescent="0.6">
      <c r="AB1909" s="9"/>
    </row>
    <row r="1910" spans="28:28" x14ac:dyDescent="0.6">
      <c r="AB1910" s="9"/>
    </row>
    <row r="1911" spans="28:28" x14ac:dyDescent="0.6">
      <c r="AB1911" s="9"/>
    </row>
    <row r="1912" spans="28:28" x14ac:dyDescent="0.6">
      <c r="AB1912" s="9"/>
    </row>
    <row r="1913" spans="28:28" x14ac:dyDescent="0.6">
      <c r="AB1913" s="9"/>
    </row>
    <row r="1914" spans="28:28" x14ac:dyDescent="0.6">
      <c r="AB1914" s="9"/>
    </row>
    <row r="1915" spans="28:28" x14ac:dyDescent="0.6">
      <c r="AB1915" s="9"/>
    </row>
    <row r="1916" spans="28:28" x14ac:dyDescent="0.6">
      <c r="AB1916" s="9"/>
    </row>
    <row r="1917" spans="28:28" x14ac:dyDescent="0.6">
      <c r="AB1917" s="9"/>
    </row>
    <row r="1918" spans="28:28" x14ac:dyDescent="0.6">
      <c r="AB1918" s="9"/>
    </row>
    <row r="1919" spans="28:28" x14ac:dyDescent="0.6">
      <c r="AB1919" s="9"/>
    </row>
    <row r="1920" spans="28:28" x14ac:dyDescent="0.6">
      <c r="AB1920" s="9"/>
    </row>
    <row r="1921" spans="28:28" x14ac:dyDescent="0.6">
      <c r="AB1921" s="9"/>
    </row>
    <row r="1922" spans="28:28" x14ac:dyDescent="0.6">
      <c r="AB1922" s="9"/>
    </row>
    <row r="1923" spans="28:28" x14ac:dyDescent="0.6">
      <c r="AB1923" s="9"/>
    </row>
    <row r="1924" spans="28:28" x14ac:dyDescent="0.6">
      <c r="AB1924" s="9"/>
    </row>
    <row r="1925" spans="28:28" x14ac:dyDescent="0.6">
      <c r="AB1925" s="9"/>
    </row>
    <row r="1926" spans="28:28" x14ac:dyDescent="0.6">
      <c r="AB1926" s="9"/>
    </row>
    <row r="1927" spans="28:28" x14ac:dyDescent="0.6">
      <c r="AB1927" s="9"/>
    </row>
    <row r="1928" spans="28:28" x14ac:dyDescent="0.6">
      <c r="AB1928" s="9"/>
    </row>
    <row r="1929" spans="28:28" x14ac:dyDescent="0.6">
      <c r="AB1929" s="9"/>
    </row>
    <row r="1930" spans="28:28" x14ac:dyDescent="0.6">
      <c r="AB1930" s="9"/>
    </row>
    <row r="1931" spans="28:28" x14ac:dyDescent="0.6">
      <c r="AB1931" s="9"/>
    </row>
    <row r="1932" spans="28:28" x14ac:dyDescent="0.6">
      <c r="AB1932" s="9"/>
    </row>
    <row r="1933" spans="28:28" x14ac:dyDescent="0.6">
      <c r="AB1933" s="9"/>
    </row>
    <row r="1934" spans="28:28" x14ac:dyDescent="0.6">
      <c r="AB1934" s="9"/>
    </row>
    <row r="1935" spans="28:28" x14ac:dyDescent="0.6">
      <c r="AB1935" s="9"/>
    </row>
    <row r="1936" spans="28:28" x14ac:dyDescent="0.6">
      <c r="AB1936" s="9"/>
    </row>
    <row r="1937" spans="28:28" x14ac:dyDescent="0.6">
      <c r="AB1937" s="9"/>
    </row>
    <row r="1938" spans="28:28" x14ac:dyDescent="0.6">
      <c r="AB1938" s="9"/>
    </row>
    <row r="1939" spans="28:28" x14ac:dyDescent="0.6">
      <c r="AB1939" s="9"/>
    </row>
    <row r="1940" spans="28:28" x14ac:dyDescent="0.6">
      <c r="AB1940" s="9"/>
    </row>
    <row r="1941" spans="28:28" x14ac:dyDescent="0.6">
      <c r="AB1941" s="9"/>
    </row>
    <row r="1942" spans="28:28" x14ac:dyDescent="0.6">
      <c r="AB1942" s="9"/>
    </row>
    <row r="1943" spans="28:28" x14ac:dyDescent="0.6">
      <c r="AB1943" s="9"/>
    </row>
    <row r="1944" spans="28:28" x14ac:dyDescent="0.6">
      <c r="AB1944" s="9"/>
    </row>
    <row r="1945" spans="28:28" x14ac:dyDescent="0.6">
      <c r="AB1945" s="9"/>
    </row>
    <row r="1946" spans="28:28" x14ac:dyDescent="0.6">
      <c r="AB1946" s="9"/>
    </row>
    <row r="1947" spans="28:28" x14ac:dyDescent="0.6">
      <c r="AB1947" s="9"/>
    </row>
    <row r="1948" spans="28:28" x14ac:dyDescent="0.6">
      <c r="AB1948" s="9"/>
    </row>
    <row r="1949" spans="28:28" x14ac:dyDescent="0.6">
      <c r="AB1949" s="9"/>
    </row>
    <row r="1950" spans="28:28" x14ac:dyDescent="0.6">
      <c r="AB1950" s="9"/>
    </row>
    <row r="1951" spans="28:28" x14ac:dyDescent="0.6">
      <c r="AB1951" s="9"/>
    </row>
    <row r="1952" spans="28:28" x14ac:dyDescent="0.6">
      <c r="AB1952" s="9"/>
    </row>
    <row r="1953" spans="28:28" x14ac:dyDescent="0.6">
      <c r="AB1953" s="9"/>
    </row>
    <row r="1954" spans="28:28" x14ac:dyDescent="0.6">
      <c r="AB1954" s="9"/>
    </row>
    <row r="1955" spans="28:28" x14ac:dyDescent="0.6">
      <c r="AB1955" s="9"/>
    </row>
    <row r="1956" spans="28:28" x14ac:dyDescent="0.6">
      <c r="AB1956" s="9"/>
    </row>
    <row r="1957" spans="28:28" x14ac:dyDescent="0.6">
      <c r="AB1957" s="9"/>
    </row>
    <row r="1958" spans="28:28" x14ac:dyDescent="0.6">
      <c r="AB1958" s="9"/>
    </row>
    <row r="1959" spans="28:28" x14ac:dyDescent="0.6">
      <c r="AB1959" s="9"/>
    </row>
    <row r="1960" spans="28:28" x14ac:dyDescent="0.6">
      <c r="AB1960" s="9"/>
    </row>
    <row r="1961" spans="28:28" x14ac:dyDescent="0.6">
      <c r="AB1961" s="9"/>
    </row>
    <row r="1962" spans="28:28" x14ac:dyDescent="0.6">
      <c r="AB1962" s="9"/>
    </row>
    <row r="1963" spans="28:28" x14ac:dyDescent="0.6">
      <c r="AB1963" s="9"/>
    </row>
    <row r="1964" spans="28:28" x14ac:dyDescent="0.6">
      <c r="AB1964" s="9"/>
    </row>
    <row r="1965" spans="28:28" x14ac:dyDescent="0.6">
      <c r="AB1965" s="9"/>
    </row>
    <row r="1966" spans="28:28" x14ac:dyDescent="0.6">
      <c r="AB1966" s="9"/>
    </row>
    <row r="1967" spans="28:28" x14ac:dyDescent="0.6">
      <c r="AB1967" s="9"/>
    </row>
    <row r="1968" spans="28:28" x14ac:dyDescent="0.6">
      <c r="AB1968" s="9"/>
    </row>
    <row r="1969" spans="28:28" x14ac:dyDescent="0.6">
      <c r="AB1969" s="9"/>
    </row>
    <row r="1970" spans="28:28" x14ac:dyDescent="0.6">
      <c r="AB1970" s="9"/>
    </row>
    <row r="1971" spans="28:28" x14ac:dyDescent="0.6">
      <c r="AB1971" s="9"/>
    </row>
    <row r="1972" spans="28:28" x14ac:dyDescent="0.6">
      <c r="AB1972" s="9"/>
    </row>
    <row r="1973" spans="28:28" x14ac:dyDescent="0.6">
      <c r="AB1973" s="9"/>
    </row>
    <row r="1974" spans="28:28" x14ac:dyDescent="0.6">
      <c r="AB1974" s="9"/>
    </row>
    <row r="1975" spans="28:28" x14ac:dyDescent="0.6">
      <c r="AB1975" s="9"/>
    </row>
    <row r="1976" spans="28:28" x14ac:dyDescent="0.6">
      <c r="AB1976" s="9"/>
    </row>
    <row r="1977" spans="28:28" x14ac:dyDescent="0.6">
      <c r="AB1977" s="9"/>
    </row>
    <row r="1978" spans="28:28" x14ac:dyDescent="0.6">
      <c r="AB1978" s="9"/>
    </row>
    <row r="1979" spans="28:28" x14ac:dyDescent="0.6">
      <c r="AB1979" s="9"/>
    </row>
  </sheetData>
  <phoneticPr fontId="2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614"/>
  <sheetViews>
    <sheetView zoomScale="70" zoomScaleNormal="70" workbookViewId="0">
      <selection activeCell="K17" sqref="K17"/>
    </sheetView>
  </sheetViews>
  <sheetFormatPr defaultRowHeight="16.899999999999999" x14ac:dyDescent="0.6"/>
  <cols>
    <col min="10" max="10" width="16.5" bestFit="1" customWidth="1"/>
    <col min="11" max="15" width="16.5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100</v>
      </c>
      <c r="AA1" s="1" t="s">
        <v>99</v>
      </c>
      <c r="AB1" s="1" t="s">
        <v>49</v>
      </c>
      <c r="AC1" s="1" t="s">
        <v>50</v>
      </c>
      <c r="AD1" s="20" t="s">
        <v>96</v>
      </c>
    </row>
    <row r="2" spans="1:30" x14ac:dyDescent="0.6">
      <c r="A2">
        <v>2019</v>
      </c>
      <c r="B2">
        <v>1</v>
      </c>
      <c r="C2">
        <v>1</v>
      </c>
      <c r="D2">
        <f>WEEKDAY(DATE(A2,B2,C2), 2)</f>
        <v>2</v>
      </c>
      <c r="E2" s="14" t="s">
        <v>10</v>
      </c>
      <c r="F2" s="14" t="s">
        <v>11</v>
      </c>
      <c r="G2" s="14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4">
        <f t="shared" ref="H2:H65" si="0" xml:space="preserve"> IF(F2 = "H",1,0)</f>
        <v>1</v>
      </c>
      <c r="I2" s="14">
        <f t="shared" ref="I2:I65" si="1">IF(NOT(ISBLANK(F2)), 1, 0)</f>
        <v>1</v>
      </c>
      <c r="J2" s="12" t="s">
        <v>66</v>
      </c>
      <c r="K2" s="12" t="s">
        <v>57</v>
      </c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3247.8</v>
      </c>
      <c r="M2" s="12">
        <f t="shared" ref="M2:M65" si="2">L2*0.17</f>
        <v>552.12600000000009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4288.5</v>
      </c>
      <c r="O2" s="12">
        <f t="shared" ref="O2:O65" si="3">N2*0.17</f>
        <v>729.04500000000007</v>
      </c>
      <c r="P2">
        <v>32478</v>
      </c>
      <c r="Q2">
        <v>42885</v>
      </c>
      <c r="R2">
        <v>0.79370359923020783</v>
      </c>
      <c r="S2">
        <v>0.2062964007697923</v>
      </c>
      <c r="T2">
        <v>0.51472553362372464</v>
      </c>
      <c r="U2">
        <v>0.48527446637627542</v>
      </c>
      <c r="V2">
        <v>5.3915979204311272E-2</v>
      </c>
      <c r="W2">
        <v>1100</v>
      </c>
      <c r="X2">
        <f>W2 - 1245</f>
        <v>-145</v>
      </c>
      <c r="Y2">
        <v>2076</v>
      </c>
      <c r="Z2">
        <v>1415.893097705803</v>
      </c>
      <c r="AA2">
        <v>1100</v>
      </c>
      <c r="AB2" s="9">
        <v>5.6</v>
      </c>
      <c r="AC2">
        <v>0</v>
      </c>
      <c r="AD2">
        <f>AB2*AC2</f>
        <v>0</v>
      </c>
    </row>
    <row r="3" spans="1:30" x14ac:dyDescent="0.6">
      <c r="A3">
        <v>2019</v>
      </c>
      <c r="B3">
        <v>1</v>
      </c>
      <c r="C3">
        <v>2</v>
      </c>
      <c r="D3">
        <f t="shared" ref="D3:D66" si="4">WEEKDAY(DATE(A3,B3,C3), 2)</f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5670.15</v>
      </c>
      <c r="M3" s="13">
        <f t="shared" si="2"/>
        <v>963.92550000000006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6506.7</v>
      </c>
      <c r="O3" s="13">
        <f t="shared" si="3"/>
        <v>1106.1390000000001</v>
      </c>
      <c r="P3">
        <v>37801</v>
      </c>
      <c r="Q3">
        <v>43378</v>
      </c>
      <c r="R3">
        <v>0.90255049444691149</v>
      </c>
      <c r="S3">
        <v>9.7449505553088525E-2</v>
      </c>
      <c r="T3">
        <v>0.54542011572037252</v>
      </c>
      <c r="U3">
        <v>0.45457988427962748</v>
      </c>
      <c r="V3">
        <v>0.1514213336034968</v>
      </c>
      <c r="W3">
        <v>980</v>
      </c>
      <c r="X3">
        <f t="shared" ref="X3:X66" si="5">W3-W2</f>
        <v>-120</v>
      </c>
      <c r="Y3">
        <v>2076</v>
      </c>
      <c r="Z3">
        <v>1459.3907463903529</v>
      </c>
      <c r="AA3">
        <v>980</v>
      </c>
      <c r="AB3" s="9">
        <v>5.0999999999999996</v>
      </c>
      <c r="AC3">
        <v>0</v>
      </c>
      <c r="AD3">
        <f t="shared" ref="AD3:AD66" si="6">AB3*AC3</f>
        <v>0</v>
      </c>
    </row>
    <row r="4" spans="1:30" x14ac:dyDescent="0.6">
      <c r="A4">
        <v>2019</v>
      </c>
      <c r="B4">
        <v>1</v>
      </c>
      <c r="C4">
        <v>3</v>
      </c>
      <c r="D4">
        <f t="shared" si="4"/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5468.8499999999995</v>
      </c>
      <c r="M4" s="13">
        <f t="shared" si="2"/>
        <v>929.70449999999994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5961.9</v>
      </c>
      <c r="O4" s="13">
        <f t="shared" si="3"/>
        <v>1013.523</v>
      </c>
      <c r="P4">
        <v>36459</v>
      </c>
      <c r="Q4">
        <v>39746</v>
      </c>
      <c r="R4">
        <v>0.82095653772278832</v>
      </c>
      <c r="S4">
        <v>0.17904346227721171</v>
      </c>
      <c r="T4">
        <v>0.56068143570775653</v>
      </c>
      <c r="U4">
        <v>0.43931856429224347</v>
      </c>
      <c r="V4">
        <v>0.17358265519536359</v>
      </c>
      <c r="W4">
        <v>1215</v>
      </c>
      <c r="X4">
        <f t="shared" si="5"/>
        <v>235</v>
      </c>
      <c r="Y4">
        <v>2076</v>
      </c>
      <c r="Z4">
        <v>1494.4904097317699</v>
      </c>
      <c r="AA4">
        <v>1215</v>
      </c>
      <c r="AB4" s="9">
        <v>5.0999999999999996</v>
      </c>
      <c r="AC4">
        <v>0</v>
      </c>
      <c r="AD4">
        <f t="shared" si="6"/>
        <v>0</v>
      </c>
    </row>
    <row r="5" spans="1:30" x14ac:dyDescent="0.6">
      <c r="A5">
        <v>2019</v>
      </c>
      <c r="B5">
        <v>1</v>
      </c>
      <c r="C5">
        <v>4</v>
      </c>
      <c r="D5">
        <f t="shared" si="4"/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3555.3</v>
      </c>
      <c r="M5" s="13">
        <f t="shared" si="2"/>
        <v>604.40100000000007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3693.8</v>
      </c>
      <c r="O5" s="13">
        <f t="shared" si="3"/>
        <v>627.94600000000003</v>
      </c>
      <c r="P5">
        <v>35553</v>
      </c>
      <c r="Q5">
        <v>36938</v>
      </c>
      <c r="R5">
        <v>0.85175768374943472</v>
      </c>
      <c r="S5">
        <v>0.14824231625056519</v>
      </c>
      <c r="T5">
        <v>0.53095241226355505</v>
      </c>
      <c r="U5">
        <v>0.46904758773644489</v>
      </c>
      <c r="V5">
        <v>0.1199246048479129</v>
      </c>
      <c r="W5">
        <v>1300</v>
      </c>
      <c r="X5">
        <f t="shared" si="5"/>
        <v>85</v>
      </c>
      <c r="Y5">
        <v>2076</v>
      </c>
      <c r="Z5">
        <v>1516.149397318155</v>
      </c>
      <c r="AA5">
        <v>1300</v>
      </c>
      <c r="AB5" s="9">
        <v>5.8</v>
      </c>
      <c r="AC5">
        <v>1.6</v>
      </c>
      <c r="AD5">
        <f t="shared" si="6"/>
        <v>9.2799999999999994</v>
      </c>
    </row>
    <row r="6" spans="1:30" x14ac:dyDescent="0.6">
      <c r="A6">
        <v>2019</v>
      </c>
      <c r="B6">
        <v>1</v>
      </c>
      <c r="C6">
        <v>5</v>
      </c>
      <c r="D6">
        <f t="shared" si="4"/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3520.8</v>
      </c>
      <c r="M6" s="13">
        <f t="shared" si="2"/>
        <v>598.53600000000006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3849.3</v>
      </c>
      <c r="O6" s="13">
        <f t="shared" si="3"/>
        <v>654.38100000000009</v>
      </c>
      <c r="P6">
        <v>35208</v>
      </c>
      <c r="Q6">
        <v>38493</v>
      </c>
      <c r="R6">
        <v>0.81817019482094877</v>
      </c>
      <c r="S6">
        <v>0.18182980517905131</v>
      </c>
      <c r="T6">
        <v>0.56508853859111863</v>
      </c>
      <c r="U6">
        <v>0.43491146140888137</v>
      </c>
      <c r="V6">
        <v>8.8783641423920756E-2</v>
      </c>
      <c r="W6">
        <v>1607</v>
      </c>
      <c r="X6">
        <f t="shared" si="5"/>
        <v>307</v>
      </c>
      <c r="Y6">
        <v>2076</v>
      </c>
      <c r="Z6">
        <v>1565.405471372557</v>
      </c>
      <c r="AA6">
        <v>1607</v>
      </c>
      <c r="AB6" s="9">
        <v>7</v>
      </c>
      <c r="AC6">
        <v>0</v>
      </c>
      <c r="AD6">
        <f t="shared" si="6"/>
        <v>0</v>
      </c>
    </row>
    <row r="7" spans="1:30" x14ac:dyDescent="0.6">
      <c r="A7">
        <v>2019</v>
      </c>
      <c r="B7">
        <v>1</v>
      </c>
      <c r="C7">
        <v>6</v>
      </c>
      <c r="D7">
        <f t="shared" si="4"/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3645.1000000000004</v>
      </c>
      <c r="M7" s="13">
        <f t="shared" si="2"/>
        <v>619.66700000000014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3961</v>
      </c>
      <c r="O7" s="13">
        <f t="shared" si="3"/>
        <v>673.37</v>
      </c>
      <c r="P7">
        <v>36451</v>
      </c>
      <c r="Q7">
        <v>39610</v>
      </c>
      <c r="R7">
        <v>0.84824946313765082</v>
      </c>
      <c r="S7">
        <v>0.15175053686234921</v>
      </c>
      <c r="T7">
        <v>0.48865698683592063</v>
      </c>
      <c r="U7">
        <v>0.51134301316407937</v>
      </c>
      <c r="V7">
        <v>5.9065551159821657E-2</v>
      </c>
      <c r="W7">
        <v>1391</v>
      </c>
      <c r="X7">
        <f t="shared" si="5"/>
        <v>-216</v>
      </c>
      <c r="Y7">
        <v>2076</v>
      </c>
      <c r="Z7">
        <v>1582.364925489775</v>
      </c>
      <c r="AA7">
        <v>1391</v>
      </c>
      <c r="AB7" s="9">
        <v>5.7</v>
      </c>
      <c r="AC7">
        <v>0</v>
      </c>
      <c r="AD7">
        <f t="shared" si="6"/>
        <v>0</v>
      </c>
    </row>
    <row r="8" spans="1:30" x14ac:dyDescent="0.6">
      <c r="A8">
        <v>2019</v>
      </c>
      <c r="B8">
        <v>1</v>
      </c>
      <c r="C8">
        <v>7</v>
      </c>
      <c r="D8">
        <f t="shared" si="4"/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5726.7</v>
      </c>
      <c r="M8" s="13">
        <f t="shared" si="2"/>
        <v>973.53899999999999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5364.5999999999995</v>
      </c>
      <c r="O8" s="13">
        <f t="shared" si="3"/>
        <v>911.98199999999997</v>
      </c>
      <c r="P8">
        <v>38178</v>
      </c>
      <c r="Q8">
        <v>35764</v>
      </c>
      <c r="R8">
        <v>0.80150429669649514</v>
      </c>
      <c r="S8">
        <v>0.19849570330350491</v>
      </c>
      <c r="T8">
        <v>0.56733535359330445</v>
      </c>
      <c r="U8">
        <v>0.43266464640669561</v>
      </c>
      <c r="V8">
        <v>7.2956178790576837E-2</v>
      </c>
      <c r="W8">
        <v>1124</v>
      </c>
      <c r="X8">
        <f t="shared" si="5"/>
        <v>-267</v>
      </c>
      <c r="Y8">
        <v>2076</v>
      </c>
      <c r="Z8">
        <v>1391.2350199414209</v>
      </c>
      <c r="AA8">
        <v>1124</v>
      </c>
      <c r="AB8" s="9">
        <v>5.9</v>
      </c>
      <c r="AC8">
        <v>0</v>
      </c>
      <c r="AD8">
        <f t="shared" si="6"/>
        <v>0</v>
      </c>
    </row>
    <row r="9" spans="1:30" x14ac:dyDescent="0.6">
      <c r="A9">
        <v>2019</v>
      </c>
      <c r="B9">
        <v>1</v>
      </c>
      <c r="C9">
        <v>8</v>
      </c>
      <c r="D9">
        <f t="shared" si="4"/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5370.45</v>
      </c>
      <c r="M9" s="13">
        <f t="shared" si="2"/>
        <v>912.97649999999999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5125.3499999999995</v>
      </c>
      <c r="O9" s="13">
        <f t="shared" si="3"/>
        <v>871.30949999999996</v>
      </c>
      <c r="P9">
        <v>35803</v>
      </c>
      <c r="Q9">
        <v>34169</v>
      </c>
      <c r="R9">
        <v>0.821016326863101</v>
      </c>
      <c r="S9">
        <v>0.17898367313689889</v>
      </c>
      <c r="T9">
        <v>0.56173139426947671</v>
      </c>
      <c r="U9">
        <v>0.43826860573052329</v>
      </c>
      <c r="V9">
        <v>0.11241928330862019</v>
      </c>
      <c r="W9">
        <v>1468</v>
      </c>
      <c r="X9">
        <f t="shared" si="5"/>
        <v>344</v>
      </c>
      <c r="Y9">
        <v>2076</v>
      </c>
      <c r="Z9">
        <v>1410.7898230639171</v>
      </c>
      <c r="AA9">
        <v>1468</v>
      </c>
      <c r="AB9" s="9">
        <v>6.6</v>
      </c>
      <c r="AC9">
        <v>0</v>
      </c>
      <c r="AD9">
        <f t="shared" si="6"/>
        <v>0</v>
      </c>
    </row>
    <row r="10" spans="1:30" x14ac:dyDescent="0.6">
      <c r="A10">
        <v>2019</v>
      </c>
      <c r="B10">
        <v>1</v>
      </c>
      <c r="C10">
        <v>9</v>
      </c>
      <c r="D10">
        <f t="shared" si="4"/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5198.0999999999995</v>
      </c>
      <c r="M10" s="13">
        <f t="shared" si="2"/>
        <v>883.67700000000002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5175</v>
      </c>
      <c r="O10" s="13">
        <f t="shared" si="3"/>
        <v>879.75000000000011</v>
      </c>
      <c r="P10">
        <v>34654</v>
      </c>
      <c r="Q10">
        <v>34500</v>
      </c>
      <c r="R10">
        <v>0.85781456207874085</v>
      </c>
      <c r="S10">
        <v>0.14218543792125909</v>
      </c>
      <c r="T10">
        <v>0.55413380237429022</v>
      </c>
      <c r="U10">
        <v>0.44586619762570978</v>
      </c>
      <c r="V10">
        <v>0.16316393612465591</v>
      </c>
      <c r="W10">
        <v>1467</v>
      </c>
      <c r="X10">
        <f t="shared" si="5"/>
        <v>-1</v>
      </c>
      <c r="Y10">
        <v>2076</v>
      </c>
      <c r="Z10">
        <v>1439.557453624469</v>
      </c>
      <c r="AA10">
        <v>1467</v>
      </c>
      <c r="AB10" s="9">
        <v>4.5</v>
      </c>
      <c r="AC10">
        <v>0</v>
      </c>
      <c r="AD10">
        <f t="shared" si="6"/>
        <v>0</v>
      </c>
    </row>
    <row r="11" spans="1:30" x14ac:dyDescent="0.6">
      <c r="A11">
        <v>2019</v>
      </c>
      <c r="B11">
        <v>1</v>
      </c>
      <c r="C11">
        <v>10</v>
      </c>
      <c r="D11">
        <f t="shared" si="4"/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5805.75</v>
      </c>
      <c r="M11" s="13">
        <f t="shared" si="2"/>
        <v>986.97750000000008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5495.4</v>
      </c>
      <c r="O11" s="13">
        <f t="shared" si="3"/>
        <v>934.21799999999996</v>
      </c>
      <c r="P11">
        <v>38705</v>
      </c>
      <c r="Q11">
        <v>36636</v>
      </c>
      <c r="R11">
        <v>0.82234055336636103</v>
      </c>
      <c r="S11">
        <v>0.177659446633639</v>
      </c>
      <c r="T11">
        <v>0.5550733866922446</v>
      </c>
      <c r="U11">
        <v>0.4449266133077554</v>
      </c>
      <c r="V11">
        <v>0.13859137222596621</v>
      </c>
      <c r="W11">
        <v>1400</v>
      </c>
      <c r="X11">
        <f t="shared" si="5"/>
        <v>-67</v>
      </c>
      <c r="Y11">
        <v>2076</v>
      </c>
      <c r="Z11">
        <v>1508.163541987263</v>
      </c>
      <c r="AA11">
        <v>1400</v>
      </c>
      <c r="AB11" s="9">
        <v>6.9</v>
      </c>
      <c r="AC11">
        <v>0</v>
      </c>
      <c r="AD11">
        <f t="shared" si="6"/>
        <v>0</v>
      </c>
    </row>
    <row r="12" spans="1:30" x14ac:dyDescent="0.6">
      <c r="A12">
        <v>2019</v>
      </c>
      <c r="B12">
        <v>1</v>
      </c>
      <c r="C12">
        <v>11</v>
      </c>
      <c r="D12">
        <f t="shared" si="4"/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3902</v>
      </c>
      <c r="M12" s="13">
        <f t="shared" si="2"/>
        <v>663.34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3629.4</v>
      </c>
      <c r="O12" s="13">
        <f t="shared" si="3"/>
        <v>616.99800000000005</v>
      </c>
      <c r="P12">
        <v>39020</v>
      </c>
      <c r="Q12">
        <v>36294</v>
      </c>
      <c r="R12">
        <v>0.8428346971301619</v>
      </c>
      <c r="S12">
        <v>0.1571653028698381</v>
      </c>
      <c r="T12">
        <v>0.54288787532076044</v>
      </c>
      <c r="U12">
        <v>0.45711212467923951</v>
      </c>
      <c r="V12">
        <v>0.13338040105446139</v>
      </c>
      <c r="W12">
        <v>1322</v>
      </c>
      <c r="X12">
        <f t="shared" si="5"/>
        <v>-78</v>
      </c>
      <c r="Y12">
        <v>2076</v>
      </c>
      <c r="Z12">
        <v>1546.1124507740619</v>
      </c>
      <c r="AA12">
        <v>1322</v>
      </c>
      <c r="AB12" s="9">
        <v>7.9</v>
      </c>
      <c r="AC12">
        <v>1.7</v>
      </c>
      <c r="AD12">
        <f t="shared" si="6"/>
        <v>13.43</v>
      </c>
    </row>
    <row r="13" spans="1:30" x14ac:dyDescent="0.6">
      <c r="A13">
        <v>2019</v>
      </c>
      <c r="B13">
        <v>1</v>
      </c>
      <c r="C13">
        <v>12</v>
      </c>
      <c r="D13">
        <f t="shared" si="4"/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3971.5</v>
      </c>
      <c r="M13" s="13">
        <f t="shared" si="2"/>
        <v>675.15500000000009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3687.2000000000003</v>
      </c>
      <c r="O13" s="13">
        <f t="shared" si="3"/>
        <v>626.82400000000007</v>
      </c>
      <c r="P13">
        <v>39715</v>
      </c>
      <c r="Q13">
        <v>36872</v>
      </c>
      <c r="R13">
        <v>0.84835364109418132</v>
      </c>
      <c r="S13">
        <v>0.15164635890581871</v>
      </c>
      <c r="T13">
        <v>0.54546858631801631</v>
      </c>
      <c r="U13">
        <v>0.45453141368198369</v>
      </c>
      <c r="V13">
        <v>5.2787803450063703E-2</v>
      </c>
      <c r="W13">
        <v>1853</v>
      </c>
      <c r="X13">
        <f t="shared" si="5"/>
        <v>531</v>
      </c>
      <c r="Y13">
        <v>2076</v>
      </c>
      <c r="Z13">
        <v>1591.7662267839639</v>
      </c>
      <c r="AA13">
        <v>1853</v>
      </c>
      <c r="AB13" s="9">
        <v>8.9</v>
      </c>
      <c r="AC13">
        <v>2</v>
      </c>
      <c r="AD13">
        <f t="shared" si="6"/>
        <v>17.8</v>
      </c>
    </row>
    <row r="14" spans="1:30" x14ac:dyDescent="0.6">
      <c r="A14">
        <v>2019</v>
      </c>
      <c r="B14">
        <v>1</v>
      </c>
      <c r="C14">
        <v>13</v>
      </c>
      <c r="D14">
        <f t="shared" si="4"/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4027.7000000000003</v>
      </c>
      <c r="M14" s="13">
        <f t="shared" si="2"/>
        <v>684.70900000000006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4070.7000000000003</v>
      </c>
      <c r="O14" s="13">
        <f t="shared" si="3"/>
        <v>692.01900000000012</v>
      </c>
      <c r="P14">
        <v>40277</v>
      </c>
      <c r="Q14">
        <v>40707</v>
      </c>
      <c r="R14">
        <v>0.83803228566827548</v>
      </c>
      <c r="S14">
        <v>0.16196771433172441</v>
      </c>
      <c r="T14">
        <v>0.54398063524605278</v>
      </c>
      <c r="U14">
        <v>0.45601936475394722</v>
      </c>
      <c r="V14">
        <v>0.17345341542052481</v>
      </c>
      <c r="W14">
        <v>1661</v>
      </c>
      <c r="X14">
        <f t="shared" si="5"/>
        <v>-192</v>
      </c>
      <c r="Y14">
        <v>2076</v>
      </c>
      <c r="Z14">
        <v>1633.2365861993819</v>
      </c>
      <c r="AA14">
        <v>1661</v>
      </c>
      <c r="AB14" s="9">
        <v>7.9</v>
      </c>
      <c r="AC14">
        <v>0</v>
      </c>
      <c r="AD14">
        <f t="shared" si="6"/>
        <v>0</v>
      </c>
    </row>
    <row r="15" spans="1:30" x14ac:dyDescent="0.6">
      <c r="A15">
        <v>2019</v>
      </c>
      <c r="B15">
        <v>1</v>
      </c>
      <c r="C15">
        <v>14</v>
      </c>
      <c r="D15">
        <f t="shared" si="4"/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6099.45</v>
      </c>
      <c r="M15" s="13">
        <f t="shared" si="2"/>
        <v>1036.9065000000001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6116.0999999999995</v>
      </c>
      <c r="O15" s="13">
        <f t="shared" si="3"/>
        <v>1039.7370000000001</v>
      </c>
      <c r="P15">
        <v>40663</v>
      </c>
      <c r="Q15">
        <v>40774</v>
      </c>
      <c r="R15">
        <v>0.82292721324790818</v>
      </c>
      <c r="S15">
        <v>0.17707278675209179</v>
      </c>
      <c r="T15">
        <v>0.57651608317087666</v>
      </c>
      <c r="U15">
        <v>0.4234839168291234</v>
      </c>
      <c r="V15">
        <v>0.38947630313447551</v>
      </c>
      <c r="W15">
        <v>1254</v>
      </c>
      <c r="X15">
        <f t="shared" si="5"/>
        <v>-407</v>
      </c>
      <c r="Y15">
        <v>2076</v>
      </c>
      <c r="Z15">
        <v>1413.2690502256889</v>
      </c>
      <c r="AA15">
        <v>1254</v>
      </c>
      <c r="AB15" s="9">
        <v>7.3</v>
      </c>
      <c r="AC15">
        <v>0</v>
      </c>
      <c r="AD15">
        <f t="shared" si="6"/>
        <v>0</v>
      </c>
    </row>
    <row r="16" spans="1:30" x14ac:dyDescent="0.6">
      <c r="A16">
        <v>2019</v>
      </c>
      <c r="B16">
        <v>1</v>
      </c>
      <c r="C16">
        <v>15</v>
      </c>
      <c r="D16">
        <f t="shared" si="4"/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5888.8499999999995</v>
      </c>
      <c r="M16" s="13">
        <f t="shared" si="2"/>
        <v>1001.1045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5581.95</v>
      </c>
      <c r="O16" s="13">
        <f t="shared" si="3"/>
        <v>948.93150000000003</v>
      </c>
      <c r="P16">
        <v>39259</v>
      </c>
      <c r="Q16">
        <v>37213</v>
      </c>
      <c r="R16">
        <v>0.83509573925630354</v>
      </c>
      <c r="S16">
        <v>0.16490426074369649</v>
      </c>
      <c r="T16">
        <v>0.54838844938369102</v>
      </c>
      <c r="U16">
        <v>0.45161155061630898</v>
      </c>
      <c r="V16">
        <v>7.701674217262526E-2</v>
      </c>
      <c r="W16">
        <v>1465</v>
      </c>
      <c r="X16">
        <f t="shared" si="5"/>
        <v>211</v>
      </c>
      <c r="Y16">
        <v>2076</v>
      </c>
      <c r="Z16">
        <v>1430.664124959231</v>
      </c>
      <c r="AA16">
        <v>1465</v>
      </c>
      <c r="AB16" s="9">
        <v>7</v>
      </c>
      <c r="AC16">
        <v>0</v>
      </c>
      <c r="AD16">
        <f t="shared" si="6"/>
        <v>0</v>
      </c>
    </row>
    <row r="17" spans="1:30" x14ac:dyDescent="0.6">
      <c r="A17">
        <v>2019</v>
      </c>
      <c r="B17">
        <v>1</v>
      </c>
      <c r="C17">
        <v>16</v>
      </c>
      <c r="D17">
        <f t="shared" si="4"/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5691.3</v>
      </c>
      <c r="M17" s="13">
        <f t="shared" si="2"/>
        <v>967.52100000000007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5620.8</v>
      </c>
      <c r="O17" s="13">
        <f t="shared" si="3"/>
        <v>955.53600000000006</v>
      </c>
      <c r="P17">
        <v>37942</v>
      </c>
      <c r="Q17">
        <v>37472</v>
      </c>
      <c r="R17">
        <v>0.89249224420951179</v>
      </c>
      <c r="S17">
        <v>0.1075077557904882</v>
      </c>
      <c r="T17">
        <v>0.52925322279449416</v>
      </c>
      <c r="U17">
        <v>0.47074677720550578</v>
      </c>
      <c r="V17">
        <v>7.7806767868437696E-2</v>
      </c>
      <c r="W17">
        <v>1450</v>
      </c>
      <c r="X17">
        <f t="shared" si="5"/>
        <v>-15</v>
      </c>
      <c r="Y17">
        <v>2076</v>
      </c>
      <c r="Z17">
        <v>1454.066274041933</v>
      </c>
      <c r="AA17">
        <v>1450</v>
      </c>
      <c r="AB17" s="9">
        <v>3.1</v>
      </c>
      <c r="AC17">
        <v>0</v>
      </c>
      <c r="AD17">
        <f t="shared" si="6"/>
        <v>0</v>
      </c>
    </row>
    <row r="18" spans="1:30" x14ac:dyDescent="0.6">
      <c r="A18">
        <v>2019</v>
      </c>
      <c r="B18">
        <v>1</v>
      </c>
      <c r="C18">
        <v>17</v>
      </c>
      <c r="D18">
        <f t="shared" si="4"/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5992.95</v>
      </c>
      <c r="M18" s="13">
        <f t="shared" si="2"/>
        <v>1018.8015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5815.3499999999995</v>
      </c>
      <c r="O18" s="13">
        <f t="shared" si="3"/>
        <v>988.60950000000003</v>
      </c>
      <c r="P18">
        <v>39953</v>
      </c>
      <c r="Q18">
        <v>38769</v>
      </c>
      <c r="R18">
        <v>0.81146496267811619</v>
      </c>
      <c r="S18">
        <v>0.18853503732188381</v>
      </c>
      <c r="T18">
        <v>0.54259736239227341</v>
      </c>
      <c r="U18">
        <v>0.45740263760772659</v>
      </c>
      <c r="V18">
        <v>8.1119848305610268E-2</v>
      </c>
      <c r="W18">
        <v>1399</v>
      </c>
      <c r="X18">
        <f t="shared" si="5"/>
        <v>-51</v>
      </c>
      <c r="Y18">
        <v>2076</v>
      </c>
      <c r="Z18">
        <v>1512.34935293646</v>
      </c>
      <c r="AA18">
        <v>1399</v>
      </c>
      <c r="AB18" s="9">
        <v>5.6</v>
      </c>
      <c r="AC18">
        <v>0</v>
      </c>
      <c r="AD18">
        <f t="shared" si="6"/>
        <v>0</v>
      </c>
    </row>
    <row r="19" spans="1:30" x14ac:dyDescent="0.6">
      <c r="A19">
        <v>2019</v>
      </c>
      <c r="B19">
        <v>1</v>
      </c>
      <c r="C19">
        <v>18</v>
      </c>
      <c r="D19">
        <f t="shared" si="4"/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4020.9</v>
      </c>
      <c r="M19" s="13">
        <f t="shared" si="2"/>
        <v>683.55300000000011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3870.9</v>
      </c>
      <c r="O19" s="13">
        <f t="shared" si="3"/>
        <v>658.05300000000011</v>
      </c>
      <c r="P19">
        <v>40209</v>
      </c>
      <c r="Q19">
        <v>38709</v>
      </c>
      <c r="R19">
        <v>0.84349289219345003</v>
      </c>
      <c r="S19">
        <v>0.15650710780655</v>
      </c>
      <c r="T19">
        <v>0.48109227538106852</v>
      </c>
      <c r="U19">
        <v>0.51890772461893153</v>
      </c>
      <c r="V19">
        <v>9.2285485249481186E-2</v>
      </c>
      <c r="W19">
        <v>1291</v>
      </c>
      <c r="X19">
        <f t="shared" si="5"/>
        <v>-108</v>
      </c>
      <c r="Y19">
        <v>2076</v>
      </c>
      <c r="Z19">
        <v>1527.7508851911191</v>
      </c>
      <c r="AA19">
        <v>1291</v>
      </c>
      <c r="AB19" s="9">
        <v>6.4</v>
      </c>
      <c r="AC19">
        <v>0</v>
      </c>
      <c r="AD19">
        <f t="shared" si="6"/>
        <v>0</v>
      </c>
    </row>
    <row r="20" spans="1:30" x14ac:dyDescent="0.6">
      <c r="A20">
        <v>2019</v>
      </c>
      <c r="B20">
        <v>1</v>
      </c>
      <c r="C20">
        <v>19</v>
      </c>
      <c r="D20">
        <f t="shared" si="4"/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4099.1000000000004</v>
      </c>
      <c r="M20" s="13">
        <f t="shared" si="2"/>
        <v>696.84700000000009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3992.5</v>
      </c>
      <c r="O20" s="13">
        <f t="shared" si="3"/>
        <v>678.72500000000002</v>
      </c>
      <c r="P20">
        <v>40991</v>
      </c>
      <c r="Q20">
        <v>39925</v>
      </c>
      <c r="R20">
        <v>0.86664773453116706</v>
      </c>
      <c r="S20">
        <v>0.13335226546883289</v>
      </c>
      <c r="T20">
        <v>0.53527417995209003</v>
      </c>
      <c r="U20">
        <v>0.46472582004791002</v>
      </c>
      <c r="V20">
        <v>6.2108912704754479E-2</v>
      </c>
      <c r="W20">
        <v>1823</v>
      </c>
      <c r="X20">
        <f t="shared" si="5"/>
        <v>532</v>
      </c>
      <c r="Y20">
        <v>2076</v>
      </c>
      <c r="Z20">
        <v>1596.232402755815</v>
      </c>
      <c r="AA20">
        <v>1823</v>
      </c>
      <c r="AB20" s="9">
        <v>8.9</v>
      </c>
      <c r="AC20">
        <v>1</v>
      </c>
      <c r="AD20">
        <f t="shared" si="6"/>
        <v>8.9</v>
      </c>
    </row>
    <row r="21" spans="1:30" x14ac:dyDescent="0.6">
      <c r="A21">
        <v>2019</v>
      </c>
      <c r="B21">
        <v>1</v>
      </c>
      <c r="C21">
        <v>20</v>
      </c>
      <c r="D21">
        <f t="shared" si="4"/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3963.9</v>
      </c>
      <c r="M21" s="13">
        <f t="shared" si="2"/>
        <v>673.86300000000006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4233.9000000000005</v>
      </c>
      <c r="O21" s="13">
        <f t="shared" si="3"/>
        <v>719.76300000000015</v>
      </c>
      <c r="P21">
        <v>39639</v>
      </c>
      <c r="Q21">
        <v>42339</v>
      </c>
      <c r="R21">
        <v>0.8252638781212196</v>
      </c>
      <c r="S21">
        <v>0.1747361218787804</v>
      </c>
      <c r="T21">
        <v>0.48032802500613958</v>
      </c>
      <c r="U21">
        <v>0.51967197499386042</v>
      </c>
      <c r="V21">
        <v>4.6098116005652147E-2</v>
      </c>
      <c r="W21">
        <v>1605</v>
      </c>
      <c r="X21">
        <f t="shared" si="5"/>
        <v>-218</v>
      </c>
      <c r="Y21">
        <v>2076</v>
      </c>
      <c r="Z21">
        <v>1601.8008891894819</v>
      </c>
      <c r="AA21">
        <v>1605</v>
      </c>
      <c r="AB21" s="9">
        <v>6.7</v>
      </c>
      <c r="AC21">
        <v>0</v>
      </c>
      <c r="AD21">
        <f t="shared" si="6"/>
        <v>0</v>
      </c>
    </row>
    <row r="22" spans="1:30" x14ac:dyDescent="0.6">
      <c r="A22">
        <v>2019</v>
      </c>
      <c r="B22">
        <v>1</v>
      </c>
      <c r="C22">
        <v>21</v>
      </c>
      <c r="D22">
        <f t="shared" si="4"/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6046.95</v>
      </c>
      <c r="M22" s="12">
        <f t="shared" si="2"/>
        <v>1027.9815000000001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6239.0999999999995</v>
      </c>
      <c r="O22" s="12">
        <f t="shared" si="3"/>
        <v>1060.6469999999999</v>
      </c>
      <c r="P22">
        <v>40313</v>
      </c>
      <c r="Q22">
        <v>41594</v>
      </c>
      <c r="R22">
        <v>0.82641135928322307</v>
      </c>
      <c r="S22">
        <v>0.1735886407167769</v>
      </c>
      <c r="T22">
        <v>0.55018779060445722</v>
      </c>
      <c r="U22">
        <v>0.44981220939554267</v>
      </c>
      <c r="V22">
        <v>5.6646799536584483E-2</v>
      </c>
      <c r="W22">
        <v>1149</v>
      </c>
      <c r="X22">
        <f t="shared" si="5"/>
        <v>-456</v>
      </c>
      <c r="Y22">
        <v>2076</v>
      </c>
      <c r="Z22">
        <v>1399.9058895831099</v>
      </c>
      <c r="AA22">
        <v>1149</v>
      </c>
      <c r="AB22" s="9">
        <v>6.2</v>
      </c>
      <c r="AC22">
        <v>0</v>
      </c>
      <c r="AD22">
        <f t="shared" si="6"/>
        <v>0</v>
      </c>
    </row>
    <row r="23" spans="1:30" x14ac:dyDescent="0.6">
      <c r="A23">
        <v>2019</v>
      </c>
      <c r="B23">
        <v>1</v>
      </c>
      <c r="C23">
        <v>22</v>
      </c>
      <c r="D23">
        <f t="shared" si="4"/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5683.3499999999995</v>
      </c>
      <c r="M23" s="12">
        <f t="shared" si="2"/>
        <v>966.16949999999997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5734.95</v>
      </c>
      <c r="O23" s="12">
        <f t="shared" si="3"/>
        <v>974.94150000000002</v>
      </c>
      <c r="P23">
        <v>37889</v>
      </c>
      <c r="Q23">
        <v>38233</v>
      </c>
      <c r="R23">
        <v>0.80697897061843116</v>
      </c>
      <c r="S23">
        <v>0.1930210293815689</v>
      </c>
      <c r="T23">
        <v>0.50894192498475033</v>
      </c>
      <c r="U23">
        <v>0.49105807501524967</v>
      </c>
      <c r="V23">
        <v>0.1161422149102905</v>
      </c>
      <c r="W23">
        <v>1396</v>
      </c>
      <c r="X23">
        <f t="shared" si="5"/>
        <v>247</v>
      </c>
      <c r="Y23">
        <v>2076</v>
      </c>
      <c r="Z23">
        <v>1403.170915482799</v>
      </c>
      <c r="AA23">
        <v>1396</v>
      </c>
      <c r="AB23" s="9">
        <v>8.3000000000000007</v>
      </c>
      <c r="AC23">
        <v>0</v>
      </c>
      <c r="AD23">
        <f t="shared" si="6"/>
        <v>0</v>
      </c>
    </row>
    <row r="24" spans="1:30" x14ac:dyDescent="0.6">
      <c r="A24">
        <v>2019</v>
      </c>
      <c r="B24">
        <v>1</v>
      </c>
      <c r="C24">
        <v>23</v>
      </c>
      <c r="D24">
        <f t="shared" si="4"/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5471.4</v>
      </c>
      <c r="M24" s="12">
        <f t="shared" si="2"/>
        <v>930.13800000000003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5618.4</v>
      </c>
      <c r="O24" s="12">
        <f t="shared" si="3"/>
        <v>955.12800000000004</v>
      </c>
      <c r="P24">
        <v>36476</v>
      </c>
      <c r="Q24">
        <v>37456</v>
      </c>
      <c r="R24">
        <v>0.88366980509802595</v>
      </c>
      <c r="S24">
        <v>0.11633019490197399</v>
      </c>
      <c r="T24">
        <v>0.51085909867031043</v>
      </c>
      <c r="U24">
        <v>0.48914090132968951</v>
      </c>
      <c r="V24">
        <v>3.5077950883502802E-2</v>
      </c>
      <c r="W24">
        <v>1390</v>
      </c>
      <c r="X24">
        <f t="shared" si="5"/>
        <v>-6</v>
      </c>
      <c r="Y24">
        <v>2076</v>
      </c>
      <c r="Z24">
        <v>1433.7501479015179</v>
      </c>
      <c r="AA24">
        <v>1390</v>
      </c>
      <c r="AB24" s="9">
        <v>8.6</v>
      </c>
      <c r="AC24">
        <v>0</v>
      </c>
      <c r="AD24">
        <f t="shared" si="6"/>
        <v>0</v>
      </c>
    </row>
    <row r="25" spans="1:30" x14ac:dyDescent="0.6">
      <c r="A25">
        <v>2019</v>
      </c>
      <c r="B25">
        <v>1</v>
      </c>
      <c r="C25">
        <v>24</v>
      </c>
      <c r="D25">
        <f t="shared" si="4"/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5828.8499999999995</v>
      </c>
      <c r="M25" s="12">
        <f t="shared" si="2"/>
        <v>990.90449999999998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5881.8</v>
      </c>
      <c r="O25" s="12">
        <f t="shared" si="3"/>
        <v>999.90600000000006</v>
      </c>
      <c r="P25">
        <v>38859</v>
      </c>
      <c r="Q25">
        <v>39212</v>
      </c>
      <c r="R25">
        <v>0.77746881039601345</v>
      </c>
      <c r="S25">
        <v>0.22253118960398649</v>
      </c>
      <c r="T25">
        <v>0.48101232576998793</v>
      </c>
      <c r="U25">
        <v>0.51898767423001213</v>
      </c>
      <c r="V25">
        <v>7.1891012719362948E-2</v>
      </c>
      <c r="W25">
        <v>1339</v>
      </c>
      <c r="X25">
        <f t="shared" si="5"/>
        <v>-51</v>
      </c>
      <c r="Y25">
        <v>2076</v>
      </c>
      <c r="Z25">
        <v>1477.661933120248</v>
      </c>
      <c r="AA25">
        <v>1339</v>
      </c>
      <c r="AB25" s="9">
        <v>6.2</v>
      </c>
      <c r="AC25">
        <v>0</v>
      </c>
      <c r="AD25">
        <f t="shared" si="6"/>
        <v>0</v>
      </c>
    </row>
    <row r="26" spans="1:30" x14ac:dyDescent="0.6">
      <c r="A26">
        <v>2019</v>
      </c>
      <c r="B26">
        <v>1</v>
      </c>
      <c r="C26">
        <v>25</v>
      </c>
      <c r="D26">
        <f t="shared" si="4"/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3942.9</v>
      </c>
      <c r="M26" s="13">
        <f t="shared" si="2"/>
        <v>670.29300000000012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3936.7000000000003</v>
      </c>
      <c r="O26" s="13">
        <f t="shared" si="3"/>
        <v>669.23900000000015</v>
      </c>
      <c r="P26">
        <v>39429</v>
      </c>
      <c r="Q26">
        <v>39367</v>
      </c>
      <c r="R26">
        <v>0.8237596569513792</v>
      </c>
      <c r="S26">
        <v>0.1762403430486208</v>
      </c>
      <c r="T26">
        <v>0.53833403688713377</v>
      </c>
      <c r="U26">
        <v>0.46166596311286617</v>
      </c>
      <c r="V26">
        <v>5.3108846165878493E-2</v>
      </c>
      <c r="W26">
        <v>1263</v>
      </c>
      <c r="X26">
        <f t="shared" si="5"/>
        <v>-76</v>
      </c>
      <c r="Y26">
        <v>2076</v>
      </c>
      <c r="Z26">
        <v>1546.2190962099301</v>
      </c>
      <c r="AA26">
        <v>1263</v>
      </c>
      <c r="AB26" s="9">
        <v>5.7</v>
      </c>
      <c r="AC26">
        <v>0</v>
      </c>
      <c r="AD26">
        <f t="shared" si="6"/>
        <v>0</v>
      </c>
    </row>
    <row r="27" spans="1:30" x14ac:dyDescent="0.6">
      <c r="A27">
        <v>2019</v>
      </c>
      <c r="B27">
        <v>1</v>
      </c>
      <c r="C27">
        <v>26</v>
      </c>
      <c r="D27">
        <f t="shared" si="4"/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3909.5</v>
      </c>
      <c r="M27" s="13">
        <f t="shared" si="2"/>
        <v>664.61500000000001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3924.8</v>
      </c>
      <c r="O27" s="13">
        <f t="shared" si="3"/>
        <v>667.21600000000012</v>
      </c>
      <c r="P27">
        <v>39095</v>
      </c>
      <c r="Q27">
        <v>39248</v>
      </c>
      <c r="R27">
        <v>0.86580321347599709</v>
      </c>
      <c r="S27">
        <v>0.13419678652400291</v>
      </c>
      <c r="T27">
        <v>0.53135455553732902</v>
      </c>
      <c r="U27">
        <v>0.46864544446267098</v>
      </c>
      <c r="V27">
        <v>7.9529181885967207E-2</v>
      </c>
      <c r="W27">
        <v>1731</v>
      </c>
      <c r="X27">
        <f t="shared" si="5"/>
        <v>468</v>
      </c>
      <c r="Y27">
        <v>2076</v>
      </c>
      <c r="Z27">
        <v>1581.109657016983</v>
      </c>
      <c r="AA27">
        <v>1731</v>
      </c>
      <c r="AB27" s="9">
        <v>4.3</v>
      </c>
      <c r="AC27">
        <v>0</v>
      </c>
      <c r="AD27">
        <f t="shared" si="6"/>
        <v>0</v>
      </c>
    </row>
    <row r="28" spans="1:30" x14ac:dyDescent="0.6">
      <c r="A28">
        <v>2019</v>
      </c>
      <c r="B28">
        <v>1</v>
      </c>
      <c r="C28">
        <v>27</v>
      </c>
      <c r="D28">
        <f t="shared" si="4"/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3761.9</v>
      </c>
      <c r="M28" s="13">
        <f t="shared" si="2"/>
        <v>639.52300000000002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4128</v>
      </c>
      <c r="O28" s="13">
        <f t="shared" si="3"/>
        <v>701.7600000000001</v>
      </c>
      <c r="P28">
        <v>37619</v>
      </c>
      <c r="Q28">
        <v>41280</v>
      </c>
      <c r="R28">
        <v>0.88015332115270628</v>
      </c>
      <c r="S28">
        <v>0.11984667884729371</v>
      </c>
      <c r="T28">
        <v>0.50663752134744988</v>
      </c>
      <c r="U28">
        <v>0.49336247865255012</v>
      </c>
      <c r="V28">
        <v>4.8431204090269707E-2</v>
      </c>
      <c r="W28">
        <v>1480</v>
      </c>
      <c r="X28">
        <f t="shared" si="5"/>
        <v>-251</v>
      </c>
      <c r="Y28">
        <v>2076</v>
      </c>
      <c r="Z28">
        <v>1598.9696087235609</v>
      </c>
      <c r="AA28">
        <v>1480</v>
      </c>
      <c r="AB28" s="9">
        <v>5.6</v>
      </c>
      <c r="AC28">
        <v>0</v>
      </c>
      <c r="AD28">
        <f t="shared" si="6"/>
        <v>0</v>
      </c>
    </row>
    <row r="29" spans="1:30" x14ac:dyDescent="0.6">
      <c r="A29">
        <v>2019</v>
      </c>
      <c r="B29">
        <v>1</v>
      </c>
      <c r="C29">
        <v>28</v>
      </c>
      <c r="D29">
        <f t="shared" si="4"/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5868</v>
      </c>
      <c r="M29" s="13">
        <f t="shared" si="2"/>
        <v>997.56000000000006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6079.65</v>
      </c>
      <c r="O29" s="13">
        <f t="shared" si="3"/>
        <v>1033.5405000000001</v>
      </c>
      <c r="P29">
        <v>39120</v>
      </c>
      <c r="Q29">
        <v>40531</v>
      </c>
      <c r="R29">
        <v>0.86250732996201818</v>
      </c>
      <c r="S29">
        <v>0.1374926700379818</v>
      </c>
      <c r="T29">
        <v>0.53204633269411128</v>
      </c>
      <c r="U29">
        <v>0.46795366730588872</v>
      </c>
      <c r="V29">
        <v>0.10242686515865861</v>
      </c>
      <c r="W29">
        <v>1212</v>
      </c>
      <c r="X29">
        <f t="shared" si="5"/>
        <v>-268</v>
      </c>
      <c r="Y29">
        <v>2076</v>
      </c>
      <c r="Z29">
        <v>1383.383455865209</v>
      </c>
      <c r="AA29">
        <v>1212</v>
      </c>
      <c r="AB29" s="9">
        <v>7.7</v>
      </c>
      <c r="AC29">
        <v>0</v>
      </c>
      <c r="AD29">
        <f t="shared" si="6"/>
        <v>0</v>
      </c>
    </row>
    <row r="30" spans="1:30" x14ac:dyDescent="0.6">
      <c r="A30">
        <v>2019</v>
      </c>
      <c r="B30">
        <v>1</v>
      </c>
      <c r="C30">
        <v>29</v>
      </c>
      <c r="D30">
        <f t="shared" si="4"/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5244</v>
      </c>
      <c r="M30" s="13">
        <f t="shared" si="2"/>
        <v>891.48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5633.55</v>
      </c>
      <c r="O30" s="13">
        <f t="shared" si="3"/>
        <v>957.70350000000008</v>
      </c>
      <c r="P30">
        <v>34960</v>
      </c>
      <c r="Q30">
        <v>37557</v>
      </c>
      <c r="R30">
        <v>0.83598723783620577</v>
      </c>
      <c r="S30">
        <v>0.16401276216379421</v>
      </c>
      <c r="T30">
        <v>0.5330118175081715</v>
      </c>
      <c r="U30">
        <v>0.4669881824918285</v>
      </c>
      <c r="V30">
        <v>2.8793194199200879E-2</v>
      </c>
      <c r="W30">
        <v>1470</v>
      </c>
      <c r="X30">
        <f t="shared" si="5"/>
        <v>258</v>
      </c>
      <c r="Y30">
        <v>2076</v>
      </c>
      <c r="Z30">
        <v>1392.669239996337</v>
      </c>
      <c r="AA30">
        <v>1470</v>
      </c>
      <c r="AB30" s="9">
        <v>6.3</v>
      </c>
      <c r="AC30">
        <v>0</v>
      </c>
      <c r="AD30">
        <f t="shared" si="6"/>
        <v>0</v>
      </c>
    </row>
    <row r="31" spans="1:30" x14ac:dyDescent="0.6">
      <c r="A31">
        <v>2019</v>
      </c>
      <c r="B31">
        <v>1</v>
      </c>
      <c r="C31">
        <v>30</v>
      </c>
      <c r="D31">
        <f t="shared" si="4"/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4495.8</v>
      </c>
      <c r="M31" s="13">
        <f t="shared" si="2"/>
        <v>764.28600000000006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5708.0999999999995</v>
      </c>
      <c r="O31" s="13">
        <f t="shared" si="3"/>
        <v>970.37699999999995</v>
      </c>
      <c r="P31">
        <v>29972</v>
      </c>
      <c r="Q31">
        <v>38054</v>
      </c>
      <c r="R31">
        <v>0.88726162331540859</v>
      </c>
      <c r="S31">
        <v>0.1127383766845914</v>
      </c>
      <c r="T31">
        <v>0.51148399805535183</v>
      </c>
      <c r="U31">
        <v>0.48851600194464823</v>
      </c>
      <c r="V31">
        <v>4.9733084428252257E-2</v>
      </c>
      <c r="W31">
        <v>1407</v>
      </c>
      <c r="X31">
        <f t="shared" si="5"/>
        <v>-63</v>
      </c>
      <c r="Y31">
        <v>2076</v>
      </c>
      <c r="Z31">
        <v>1386.2096452337209</v>
      </c>
      <c r="AA31">
        <v>1407</v>
      </c>
      <c r="AB31" s="9">
        <v>8.1999999999999993</v>
      </c>
      <c r="AC31">
        <v>0</v>
      </c>
      <c r="AD31">
        <f t="shared" si="6"/>
        <v>0</v>
      </c>
    </row>
    <row r="32" spans="1:30" x14ac:dyDescent="0.6">
      <c r="A32">
        <v>2019</v>
      </c>
      <c r="B32">
        <v>1</v>
      </c>
      <c r="C32">
        <v>31</v>
      </c>
      <c r="D32">
        <f t="shared" si="4"/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5440.5</v>
      </c>
      <c r="M32" s="13">
        <f t="shared" si="2"/>
        <v>924.8850000000001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5813.0999999999995</v>
      </c>
      <c r="O32" s="13">
        <f t="shared" si="3"/>
        <v>988.22699999999998</v>
      </c>
      <c r="P32">
        <v>36270</v>
      </c>
      <c r="Q32">
        <v>38754</v>
      </c>
      <c r="R32">
        <v>0.82894608629993627</v>
      </c>
      <c r="S32">
        <v>0.1710539137000637</v>
      </c>
      <c r="T32">
        <v>0.53715597499585888</v>
      </c>
      <c r="U32">
        <v>0.46284402500414118</v>
      </c>
      <c r="V32">
        <v>0.17244287129808081</v>
      </c>
      <c r="W32">
        <v>1266</v>
      </c>
      <c r="X32">
        <f t="shared" si="5"/>
        <v>-141</v>
      </c>
      <c r="Y32">
        <v>2076</v>
      </c>
      <c r="Z32">
        <v>1498.6000653651911</v>
      </c>
      <c r="AA32">
        <v>1266</v>
      </c>
      <c r="AB32" s="9">
        <v>4.9000000000000004</v>
      </c>
      <c r="AC32">
        <v>17.899999999999999</v>
      </c>
      <c r="AD32">
        <f t="shared" si="6"/>
        <v>87.71</v>
      </c>
    </row>
    <row r="33" spans="1:30" x14ac:dyDescent="0.6">
      <c r="A33">
        <v>2019</v>
      </c>
      <c r="B33">
        <v>2</v>
      </c>
      <c r="C33">
        <v>1</v>
      </c>
      <c r="D33">
        <f t="shared" si="4"/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4134.2</v>
      </c>
      <c r="M33" s="13">
        <f t="shared" si="2"/>
        <v>702.81399999999996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3845.8</v>
      </c>
      <c r="O33" s="13">
        <f t="shared" si="3"/>
        <v>653.78600000000006</v>
      </c>
      <c r="P33">
        <v>41342</v>
      </c>
      <c r="Q33">
        <v>38458</v>
      </c>
      <c r="R33">
        <v>0.87555512009544945</v>
      </c>
      <c r="S33">
        <v>0.1244448799045506</v>
      </c>
      <c r="T33">
        <v>0.53090849334498558</v>
      </c>
      <c r="U33">
        <v>0.46909150665501431</v>
      </c>
      <c r="V33">
        <v>0.14425832629344509</v>
      </c>
      <c r="W33">
        <v>862</v>
      </c>
      <c r="X33">
        <f t="shared" si="5"/>
        <v>-404</v>
      </c>
      <c r="Y33">
        <v>2076</v>
      </c>
      <c r="Z33">
        <v>1557.958789760135</v>
      </c>
      <c r="AA33">
        <v>862</v>
      </c>
      <c r="AB33" s="9">
        <v>5</v>
      </c>
      <c r="AC33">
        <v>0</v>
      </c>
      <c r="AD33">
        <f t="shared" si="6"/>
        <v>0</v>
      </c>
    </row>
    <row r="34" spans="1:30" x14ac:dyDescent="0.6">
      <c r="A34">
        <v>2019</v>
      </c>
      <c r="B34">
        <v>2</v>
      </c>
      <c r="C34">
        <v>2</v>
      </c>
      <c r="D34">
        <f t="shared" si="4"/>
        <v>6</v>
      </c>
      <c r="E34" s="15" t="s">
        <v>73</v>
      </c>
      <c r="F34" s="15" t="s">
        <v>86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-3</v>
      </c>
      <c r="H34">
        <f t="shared" si="0"/>
        <v>0</v>
      </c>
      <c r="I34">
        <f t="shared" si="1"/>
        <v>1</v>
      </c>
      <c r="J34" s="12" t="s">
        <v>63</v>
      </c>
      <c r="K34" s="12"/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4475.1000000000004</v>
      </c>
      <c r="M34" s="13">
        <f t="shared" si="2"/>
        <v>760.76700000000017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3809.7000000000003</v>
      </c>
      <c r="O34" s="13">
        <f t="shared" si="3"/>
        <v>647.64900000000011</v>
      </c>
      <c r="P34">
        <v>44751</v>
      </c>
      <c r="Q34">
        <v>38097</v>
      </c>
      <c r="R34">
        <v>0.82999843997309863</v>
      </c>
      <c r="S34">
        <v>0.17000156002690139</v>
      </c>
      <c r="T34">
        <v>0.55939342039472817</v>
      </c>
      <c r="U34">
        <v>0.44060657960527178</v>
      </c>
      <c r="V34">
        <v>0.1101743973972876</v>
      </c>
      <c r="W34">
        <v>1440</v>
      </c>
      <c r="X34">
        <f t="shared" si="5"/>
        <v>578</v>
      </c>
      <c r="Y34">
        <v>2076</v>
      </c>
      <c r="Z34">
        <v>1682.3454070164059</v>
      </c>
      <c r="AA34">
        <v>1440</v>
      </c>
      <c r="AB34" s="9">
        <v>9.3000000000000007</v>
      </c>
      <c r="AC34">
        <v>0</v>
      </c>
      <c r="AD34">
        <f t="shared" si="6"/>
        <v>0</v>
      </c>
    </row>
    <row r="35" spans="1:30" x14ac:dyDescent="0.6">
      <c r="A35">
        <v>2019</v>
      </c>
      <c r="B35">
        <v>2</v>
      </c>
      <c r="C35">
        <v>3</v>
      </c>
      <c r="D35">
        <f t="shared" si="4"/>
        <v>7</v>
      </c>
      <c r="E35" s="15" t="s">
        <v>73</v>
      </c>
      <c r="F35" s="15" t="s">
        <v>87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-2</v>
      </c>
      <c r="H35">
        <f t="shared" si="0"/>
        <v>0</v>
      </c>
      <c r="I35">
        <f t="shared" si="1"/>
        <v>1</v>
      </c>
      <c r="J35" s="12" t="s">
        <v>63</v>
      </c>
      <c r="K35" s="12"/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4323.6000000000004</v>
      </c>
      <c r="M35" s="13">
        <f t="shared" si="2"/>
        <v>735.01200000000017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3414.6000000000004</v>
      </c>
      <c r="O35" s="13">
        <f t="shared" si="3"/>
        <v>580.48200000000008</v>
      </c>
      <c r="P35">
        <v>43236</v>
      </c>
      <c r="Q35">
        <v>34146</v>
      </c>
      <c r="R35">
        <v>0.84557898876084203</v>
      </c>
      <c r="S35">
        <v>0.15442101123915791</v>
      </c>
      <c r="T35">
        <v>0.52880567572393367</v>
      </c>
      <c r="U35">
        <v>0.47119432427606628</v>
      </c>
      <c r="V35">
        <v>0.1877220530828706</v>
      </c>
      <c r="W35">
        <v>1970</v>
      </c>
      <c r="X35">
        <f t="shared" si="5"/>
        <v>530</v>
      </c>
      <c r="Y35">
        <v>2076</v>
      </c>
      <c r="Z35">
        <v>1704.492365563656</v>
      </c>
      <c r="AA35">
        <v>1970</v>
      </c>
      <c r="AB35" s="9">
        <v>13.3</v>
      </c>
      <c r="AC35">
        <v>9.8000000000000007</v>
      </c>
      <c r="AD35">
        <f t="shared" si="6"/>
        <v>130.34</v>
      </c>
    </row>
    <row r="36" spans="1:30" x14ac:dyDescent="0.6">
      <c r="A36">
        <v>2019</v>
      </c>
      <c r="B36">
        <v>2</v>
      </c>
      <c r="C36">
        <v>4</v>
      </c>
      <c r="D36">
        <f t="shared" si="4"/>
        <v>1</v>
      </c>
      <c r="E36" s="15" t="s">
        <v>73</v>
      </c>
      <c r="F36" s="15" t="s">
        <v>88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-1</v>
      </c>
      <c r="H36">
        <f t="shared" si="0"/>
        <v>0</v>
      </c>
      <c r="I36">
        <f t="shared" si="1"/>
        <v>1</v>
      </c>
      <c r="J36" s="12" t="s">
        <v>63</v>
      </c>
      <c r="K36" s="12"/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3435.3</v>
      </c>
      <c r="M36" s="13">
        <f t="shared" si="2"/>
        <v>584.00100000000009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3819.1000000000004</v>
      </c>
      <c r="O36" s="13">
        <f t="shared" si="3"/>
        <v>649.24700000000007</v>
      </c>
      <c r="P36">
        <v>34353</v>
      </c>
      <c r="Q36">
        <v>38191</v>
      </c>
      <c r="R36">
        <v>0.80645512674432795</v>
      </c>
      <c r="S36">
        <v>0.1935448732556721</v>
      </c>
      <c r="T36">
        <v>0.57307117879004221</v>
      </c>
      <c r="U36">
        <v>0.42692882120995779</v>
      </c>
      <c r="V36">
        <v>0.17374288756757111</v>
      </c>
      <c r="W36">
        <v>2205</v>
      </c>
      <c r="X36">
        <f t="shared" si="5"/>
        <v>235</v>
      </c>
      <c r="Y36">
        <v>2076</v>
      </c>
      <c r="Z36">
        <v>1414.741790207293</v>
      </c>
      <c r="AA36">
        <v>2205</v>
      </c>
      <c r="AB36" s="9">
        <v>6.9</v>
      </c>
      <c r="AC36">
        <v>0</v>
      </c>
      <c r="AD36">
        <f t="shared" si="6"/>
        <v>0</v>
      </c>
    </row>
    <row r="37" spans="1:30" x14ac:dyDescent="0.6">
      <c r="A37">
        <v>2019</v>
      </c>
      <c r="B37">
        <v>2</v>
      </c>
      <c r="C37">
        <v>5</v>
      </c>
      <c r="D37">
        <f t="shared" si="4"/>
        <v>2</v>
      </c>
      <c r="E37" s="15" t="s">
        <v>73</v>
      </c>
      <c r="F37" s="15" t="s">
        <v>75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1</v>
      </c>
      <c r="I37">
        <f t="shared" si="1"/>
        <v>1</v>
      </c>
      <c r="J37" s="12" t="s">
        <v>63</v>
      </c>
      <c r="K37" s="12"/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4044.3</v>
      </c>
      <c r="M37" s="13">
        <f t="shared" si="2"/>
        <v>687.53100000000006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4355.3</v>
      </c>
      <c r="O37" s="13">
        <f t="shared" si="3"/>
        <v>740.40100000000007</v>
      </c>
      <c r="P37">
        <v>40443</v>
      </c>
      <c r="Q37">
        <v>43553</v>
      </c>
      <c r="R37">
        <v>0.8146874494127615</v>
      </c>
      <c r="S37">
        <v>0.1853125505872385</v>
      </c>
      <c r="T37">
        <v>0.56207739201729434</v>
      </c>
      <c r="U37">
        <v>0.43792260798270571</v>
      </c>
      <c r="V37">
        <v>0.1246733154906588</v>
      </c>
      <c r="W37">
        <v>2183</v>
      </c>
      <c r="X37">
        <f t="shared" si="5"/>
        <v>-22</v>
      </c>
      <c r="Y37">
        <v>2076</v>
      </c>
      <c r="Z37">
        <v>1493.813169395376</v>
      </c>
      <c r="AA37">
        <v>2183</v>
      </c>
      <c r="AB37" s="9">
        <v>9.3000000000000007</v>
      </c>
      <c r="AC37">
        <v>0</v>
      </c>
      <c r="AD37">
        <f t="shared" si="6"/>
        <v>0</v>
      </c>
    </row>
    <row r="38" spans="1:30" x14ac:dyDescent="0.6">
      <c r="A38">
        <v>2019</v>
      </c>
      <c r="B38">
        <v>2</v>
      </c>
      <c r="C38">
        <v>6</v>
      </c>
      <c r="D38">
        <f t="shared" si="4"/>
        <v>3</v>
      </c>
      <c r="E38" s="15" t="s">
        <v>12</v>
      </c>
      <c r="F38" s="15" t="s">
        <v>15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1</v>
      </c>
      <c r="H38">
        <f t="shared" si="0"/>
        <v>0</v>
      </c>
      <c r="I38">
        <f t="shared" si="1"/>
        <v>1</v>
      </c>
      <c r="J38" s="12" t="s">
        <v>63</v>
      </c>
      <c r="K38" s="12"/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4377.3</v>
      </c>
      <c r="M38" s="13">
        <f t="shared" si="2"/>
        <v>744.14100000000008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4374.9000000000005</v>
      </c>
      <c r="O38" s="13">
        <f t="shared" si="3"/>
        <v>743.73300000000017</v>
      </c>
      <c r="P38">
        <v>43773</v>
      </c>
      <c r="Q38">
        <v>43749</v>
      </c>
      <c r="R38">
        <v>0.90873244199141423</v>
      </c>
      <c r="S38">
        <v>9.1267558008585617E-2</v>
      </c>
      <c r="T38">
        <v>0.55230491324067521</v>
      </c>
      <c r="U38">
        <v>0.44769508675932479</v>
      </c>
      <c r="V38">
        <v>0.13389004827220491</v>
      </c>
      <c r="W38">
        <v>1593</v>
      </c>
      <c r="X38">
        <f t="shared" si="5"/>
        <v>-590</v>
      </c>
      <c r="Y38">
        <v>2076</v>
      </c>
      <c r="Z38">
        <v>1553.962420606194</v>
      </c>
      <c r="AA38">
        <v>1593</v>
      </c>
      <c r="AB38" s="9">
        <v>11.8</v>
      </c>
      <c r="AC38">
        <v>0</v>
      </c>
      <c r="AD38">
        <f t="shared" si="6"/>
        <v>0</v>
      </c>
    </row>
    <row r="39" spans="1:30" x14ac:dyDescent="0.6">
      <c r="A39">
        <v>2019</v>
      </c>
      <c r="B39">
        <v>2</v>
      </c>
      <c r="C39">
        <v>7</v>
      </c>
      <c r="D39">
        <f t="shared" si="4"/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6184.95</v>
      </c>
      <c r="M39" s="13">
        <f t="shared" si="2"/>
        <v>1051.4415000000001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6033.15</v>
      </c>
      <c r="O39" s="13">
        <f t="shared" si="3"/>
        <v>1025.6355000000001</v>
      </c>
      <c r="P39">
        <v>41233</v>
      </c>
      <c r="Q39">
        <v>40221</v>
      </c>
      <c r="R39">
        <v>0.82106780442771454</v>
      </c>
      <c r="S39">
        <v>0.1789321955722854</v>
      </c>
      <c r="T39">
        <v>0.56578823241160048</v>
      </c>
      <c r="U39">
        <v>0.43421176758839952</v>
      </c>
      <c r="V39">
        <v>0.2176764212644357</v>
      </c>
      <c r="W39">
        <v>1111</v>
      </c>
      <c r="X39">
        <f t="shared" si="5"/>
        <v>-482</v>
      </c>
      <c r="Y39">
        <v>2076</v>
      </c>
      <c r="Z39">
        <v>1534.656580518465</v>
      </c>
      <c r="AA39">
        <v>1111</v>
      </c>
      <c r="AB39" s="9">
        <v>6.5</v>
      </c>
      <c r="AC39">
        <v>3.8</v>
      </c>
      <c r="AD39">
        <f t="shared" si="6"/>
        <v>24.7</v>
      </c>
    </row>
    <row r="40" spans="1:30" x14ac:dyDescent="0.6">
      <c r="A40">
        <v>2019</v>
      </c>
      <c r="B40">
        <v>2</v>
      </c>
      <c r="C40">
        <v>8</v>
      </c>
      <c r="D40">
        <f t="shared" si="4"/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4073.5</v>
      </c>
      <c r="M40" s="13">
        <f t="shared" si="2"/>
        <v>692.495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4006.2000000000003</v>
      </c>
      <c r="O40" s="13">
        <f t="shared" si="3"/>
        <v>681.05400000000009</v>
      </c>
      <c r="P40">
        <v>40735</v>
      </c>
      <c r="Q40">
        <v>40062</v>
      </c>
      <c r="R40">
        <v>0.81420033295519501</v>
      </c>
      <c r="S40">
        <v>0.18579966704480511</v>
      </c>
      <c r="T40">
        <v>0.54044669962665259</v>
      </c>
      <c r="U40">
        <v>0.4595533003733473</v>
      </c>
      <c r="V40">
        <v>0.11043167817706701</v>
      </c>
      <c r="W40">
        <v>1191</v>
      </c>
      <c r="X40">
        <f t="shared" si="5"/>
        <v>80</v>
      </c>
      <c r="Y40">
        <v>2076</v>
      </c>
      <c r="Z40">
        <v>1557.3174658240459</v>
      </c>
      <c r="AA40">
        <v>1191</v>
      </c>
      <c r="AB40" s="9">
        <v>3.4</v>
      </c>
      <c r="AC40">
        <v>0</v>
      </c>
      <c r="AD40">
        <f t="shared" si="6"/>
        <v>0</v>
      </c>
    </row>
    <row r="41" spans="1:30" x14ac:dyDescent="0.6">
      <c r="A41">
        <v>2019</v>
      </c>
      <c r="B41">
        <v>2</v>
      </c>
      <c r="C41">
        <v>9</v>
      </c>
      <c r="D41">
        <f t="shared" si="4"/>
        <v>6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3974</v>
      </c>
      <c r="M41" s="13">
        <f t="shared" si="2"/>
        <v>675.58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4089.5</v>
      </c>
      <c r="O41" s="13">
        <f t="shared" si="3"/>
        <v>695.21500000000003</v>
      </c>
      <c r="P41">
        <v>39740</v>
      </c>
      <c r="Q41">
        <v>40895</v>
      </c>
      <c r="R41">
        <v>0.85339571723730778</v>
      </c>
      <c r="S41">
        <v>0.14660428276269211</v>
      </c>
      <c r="T41">
        <v>0.55696994496946195</v>
      </c>
      <c r="U41">
        <v>0.44303005503053811</v>
      </c>
      <c r="V41">
        <v>7.0361963305511685E-2</v>
      </c>
      <c r="W41">
        <v>1336</v>
      </c>
      <c r="X41">
        <f t="shared" si="5"/>
        <v>145</v>
      </c>
      <c r="Y41">
        <v>2076</v>
      </c>
      <c r="Z41">
        <v>1596.956174801089</v>
      </c>
      <c r="AA41">
        <v>1336</v>
      </c>
      <c r="AB41" s="9">
        <v>3</v>
      </c>
      <c r="AC41">
        <v>0</v>
      </c>
      <c r="AD41">
        <f t="shared" si="6"/>
        <v>0</v>
      </c>
    </row>
    <row r="42" spans="1:30" x14ac:dyDescent="0.6">
      <c r="A42">
        <v>2019</v>
      </c>
      <c r="B42">
        <v>2</v>
      </c>
      <c r="C42">
        <v>10</v>
      </c>
      <c r="D42">
        <f t="shared" si="4"/>
        <v>7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4079.9</v>
      </c>
      <c r="M42" s="13">
        <f t="shared" si="2"/>
        <v>693.58300000000008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4200.4000000000005</v>
      </c>
      <c r="O42" s="13">
        <f t="shared" si="3"/>
        <v>714.0680000000001</v>
      </c>
      <c r="P42">
        <v>40799</v>
      </c>
      <c r="Q42">
        <v>42004</v>
      </c>
      <c r="R42">
        <v>0.82957884298776352</v>
      </c>
      <c r="S42">
        <v>0.17042115701223651</v>
      </c>
      <c r="T42">
        <v>0.54738127431836014</v>
      </c>
      <c r="U42">
        <v>0.4526187256816398</v>
      </c>
      <c r="V42">
        <v>6.2851895714798933E-2</v>
      </c>
      <c r="W42">
        <v>1211</v>
      </c>
      <c r="X42">
        <f t="shared" si="5"/>
        <v>-125</v>
      </c>
      <c r="Y42">
        <v>2076</v>
      </c>
      <c r="Z42">
        <v>1639.8481760853949</v>
      </c>
      <c r="AA42">
        <v>1211</v>
      </c>
      <c r="AB42" s="9">
        <v>3.1</v>
      </c>
      <c r="AC42">
        <v>0</v>
      </c>
      <c r="AD42">
        <f t="shared" si="6"/>
        <v>0</v>
      </c>
    </row>
    <row r="43" spans="1:30" x14ac:dyDescent="0.6">
      <c r="A43">
        <v>2019</v>
      </c>
      <c r="B43">
        <v>2</v>
      </c>
      <c r="C43">
        <v>11</v>
      </c>
      <c r="D43">
        <f t="shared" si="4"/>
        <v>1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6283.5</v>
      </c>
      <c r="M43" s="13">
        <f t="shared" si="2"/>
        <v>1068.1950000000002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6175.5</v>
      </c>
      <c r="O43" s="13">
        <f t="shared" si="3"/>
        <v>1049.835</v>
      </c>
      <c r="P43">
        <v>41890</v>
      </c>
      <c r="Q43">
        <v>41170</v>
      </c>
      <c r="R43">
        <v>0.79727590918168167</v>
      </c>
      <c r="S43">
        <v>0.2027240908183183</v>
      </c>
      <c r="T43">
        <v>0.53877815009701324</v>
      </c>
      <c r="U43">
        <v>0.46122184990298681</v>
      </c>
      <c r="V43">
        <v>4.6164125795916958E-2</v>
      </c>
      <c r="W43">
        <v>1121</v>
      </c>
      <c r="X43">
        <f t="shared" si="5"/>
        <v>-90</v>
      </c>
      <c r="Y43">
        <v>2076</v>
      </c>
      <c r="Z43">
        <v>1407.1224042510389</v>
      </c>
      <c r="AA43">
        <v>1121</v>
      </c>
      <c r="AB43" s="9">
        <v>3.7</v>
      </c>
      <c r="AC43">
        <v>0</v>
      </c>
      <c r="AD43">
        <f t="shared" si="6"/>
        <v>0</v>
      </c>
    </row>
    <row r="44" spans="1:30" x14ac:dyDescent="0.6">
      <c r="A44">
        <v>2019</v>
      </c>
      <c r="B44">
        <v>2</v>
      </c>
      <c r="C44">
        <v>12</v>
      </c>
      <c r="D44">
        <f t="shared" si="4"/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6136.8</v>
      </c>
      <c r="M44" s="13">
        <f t="shared" si="2"/>
        <v>1043.2560000000001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5800.95</v>
      </c>
      <c r="O44" s="13">
        <f t="shared" si="3"/>
        <v>986.16150000000005</v>
      </c>
      <c r="P44">
        <v>40912</v>
      </c>
      <c r="Q44">
        <v>38673</v>
      </c>
      <c r="R44">
        <v>0.80073268081703386</v>
      </c>
      <c r="S44">
        <v>0.1992673191829662</v>
      </c>
      <c r="T44">
        <v>0.51447681477807539</v>
      </c>
      <c r="U44">
        <v>0.4855231852219245</v>
      </c>
      <c r="V44">
        <v>5.4946957078955597E-2</v>
      </c>
      <c r="W44">
        <v>1545</v>
      </c>
      <c r="X44">
        <f t="shared" si="5"/>
        <v>424</v>
      </c>
      <c r="Y44">
        <v>2076</v>
      </c>
      <c r="Z44">
        <v>1428.5045137506979</v>
      </c>
      <c r="AA44">
        <v>1545</v>
      </c>
      <c r="AB44" s="9">
        <v>5.7</v>
      </c>
      <c r="AC44">
        <v>0</v>
      </c>
      <c r="AD44">
        <f t="shared" si="6"/>
        <v>0</v>
      </c>
    </row>
    <row r="45" spans="1:30" x14ac:dyDescent="0.6">
      <c r="A45">
        <v>2019</v>
      </c>
      <c r="B45">
        <v>2</v>
      </c>
      <c r="C45">
        <v>13</v>
      </c>
      <c r="D45">
        <f t="shared" si="4"/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6069.5999999999995</v>
      </c>
      <c r="M45" s="13">
        <f t="shared" si="2"/>
        <v>1031.8319999999999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5878.2</v>
      </c>
      <c r="O45" s="13">
        <f t="shared" si="3"/>
        <v>999.2940000000001</v>
      </c>
      <c r="P45">
        <v>40464</v>
      </c>
      <c r="Q45">
        <v>39188</v>
      </c>
      <c r="R45">
        <v>0.88923861999378917</v>
      </c>
      <c r="S45">
        <v>0.1107613800062109</v>
      </c>
      <c r="T45">
        <v>0.52426512132476266</v>
      </c>
      <c r="U45">
        <v>0.47573487867523728</v>
      </c>
      <c r="V45">
        <v>5.6605982214910443E-2</v>
      </c>
      <c r="W45">
        <v>1661</v>
      </c>
      <c r="X45">
        <f t="shared" si="5"/>
        <v>116</v>
      </c>
      <c r="Y45">
        <v>2076</v>
      </c>
      <c r="Z45">
        <v>1469.4257958992939</v>
      </c>
      <c r="AA45">
        <v>1661</v>
      </c>
      <c r="AB45" s="9">
        <v>6.8</v>
      </c>
      <c r="AC45">
        <v>0</v>
      </c>
      <c r="AD45">
        <f t="shared" si="6"/>
        <v>0</v>
      </c>
    </row>
    <row r="46" spans="1:30" x14ac:dyDescent="0.6">
      <c r="A46">
        <v>2019</v>
      </c>
      <c r="B46">
        <v>2</v>
      </c>
      <c r="C46">
        <v>14</v>
      </c>
      <c r="D46">
        <f t="shared" si="4"/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6178.2</v>
      </c>
      <c r="M46" s="13">
        <f t="shared" si="2"/>
        <v>1050.2940000000001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6120</v>
      </c>
      <c r="O46" s="13">
        <f t="shared" si="3"/>
        <v>1040.4000000000001</v>
      </c>
      <c r="P46">
        <v>41188</v>
      </c>
      <c r="Q46">
        <v>40800</v>
      </c>
      <c r="R46">
        <v>0.78003188002974821</v>
      </c>
      <c r="S46">
        <v>0.21996811997025181</v>
      </c>
      <c r="T46">
        <v>0.5706876295292137</v>
      </c>
      <c r="U46">
        <v>0.42931237047078641</v>
      </c>
      <c r="V46">
        <v>8.5847392483993534E-2</v>
      </c>
      <c r="W46">
        <v>1493</v>
      </c>
      <c r="X46">
        <f t="shared" si="5"/>
        <v>-168</v>
      </c>
      <c r="Y46">
        <v>2076</v>
      </c>
      <c r="Z46">
        <v>1533.0017592282991</v>
      </c>
      <c r="AA46">
        <v>1493</v>
      </c>
      <c r="AB46" s="9">
        <v>5.6</v>
      </c>
      <c r="AC46">
        <v>0</v>
      </c>
      <c r="AD46">
        <f t="shared" si="6"/>
        <v>0</v>
      </c>
    </row>
    <row r="47" spans="1:30" x14ac:dyDescent="0.6">
      <c r="A47">
        <v>2019</v>
      </c>
      <c r="B47">
        <v>2</v>
      </c>
      <c r="C47">
        <v>15</v>
      </c>
      <c r="D47">
        <f t="shared" si="4"/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4160.6000000000004</v>
      </c>
      <c r="M47" s="13">
        <f t="shared" si="2"/>
        <v>707.30200000000013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4138.3</v>
      </c>
      <c r="O47" s="13">
        <f t="shared" si="3"/>
        <v>703.51100000000008</v>
      </c>
      <c r="P47">
        <v>41606</v>
      </c>
      <c r="Q47">
        <v>41383</v>
      </c>
      <c r="R47">
        <v>0.84718178376999087</v>
      </c>
      <c r="S47">
        <v>0.1528182162300091</v>
      </c>
      <c r="T47">
        <v>0.54930789127485524</v>
      </c>
      <c r="U47">
        <v>0.45069210872514481</v>
      </c>
      <c r="V47">
        <v>0.36126471669514681</v>
      </c>
      <c r="W47">
        <v>1425</v>
      </c>
      <c r="X47">
        <f t="shared" si="5"/>
        <v>-68</v>
      </c>
      <c r="Y47">
        <v>2076</v>
      </c>
      <c r="Z47">
        <v>1566.969305077957</v>
      </c>
      <c r="AA47">
        <v>1425</v>
      </c>
      <c r="AB47" s="9">
        <v>6.4</v>
      </c>
      <c r="AC47">
        <v>0</v>
      </c>
      <c r="AD47">
        <f t="shared" si="6"/>
        <v>0</v>
      </c>
    </row>
    <row r="48" spans="1:30" x14ac:dyDescent="0.6">
      <c r="A48">
        <v>2019</v>
      </c>
      <c r="B48">
        <v>2</v>
      </c>
      <c r="C48">
        <v>16</v>
      </c>
      <c r="D48">
        <f t="shared" si="4"/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4154.2</v>
      </c>
      <c r="M48" s="13">
        <f t="shared" si="2"/>
        <v>706.21400000000006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4062.7000000000003</v>
      </c>
      <c r="O48" s="13">
        <f t="shared" si="3"/>
        <v>690.65900000000011</v>
      </c>
      <c r="P48">
        <v>41542</v>
      </c>
      <c r="Q48">
        <v>40627</v>
      </c>
      <c r="R48">
        <v>0.85500076708755801</v>
      </c>
      <c r="S48">
        <v>0.14499923291244191</v>
      </c>
      <c r="T48">
        <v>0.54924207891446575</v>
      </c>
      <c r="U48">
        <v>0.45075792108553431</v>
      </c>
      <c r="V48">
        <v>8.0136286265982473E-2</v>
      </c>
      <c r="W48">
        <v>1788</v>
      </c>
      <c r="X48">
        <f t="shared" si="5"/>
        <v>363</v>
      </c>
      <c r="Y48">
        <v>2076</v>
      </c>
      <c r="Z48">
        <v>1606.6371727461119</v>
      </c>
      <c r="AA48">
        <v>1788</v>
      </c>
      <c r="AB48" s="9">
        <v>4.2</v>
      </c>
      <c r="AC48">
        <v>0</v>
      </c>
      <c r="AD48">
        <f t="shared" si="6"/>
        <v>0</v>
      </c>
    </row>
    <row r="49" spans="1:30" x14ac:dyDescent="0.6">
      <c r="A49">
        <v>2019</v>
      </c>
      <c r="B49">
        <v>2</v>
      </c>
      <c r="C49">
        <v>17</v>
      </c>
      <c r="D49">
        <f t="shared" si="4"/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4206.8</v>
      </c>
      <c r="M49" s="13">
        <f t="shared" si="2"/>
        <v>715.15600000000006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4192.3</v>
      </c>
      <c r="O49" s="13">
        <f t="shared" si="3"/>
        <v>712.69100000000003</v>
      </c>
      <c r="P49">
        <v>42068</v>
      </c>
      <c r="Q49">
        <v>41923</v>
      </c>
      <c r="R49">
        <v>0.84442224266274823</v>
      </c>
      <c r="S49">
        <v>0.15557775733725179</v>
      </c>
      <c r="T49">
        <v>0.48609760390035761</v>
      </c>
      <c r="U49">
        <v>0.51390239609964239</v>
      </c>
      <c r="V49">
        <v>2.2109435902539349E-2</v>
      </c>
      <c r="W49">
        <v>1563</v>
      </c>
      <c r="X49">
        <f t="shared" si="5"/>
        <v>-225</v>
      </c>
      <c r="Y49">
        <v>2076</v>
      </c>
      <c r="Z49">
        <v>1623.044327675078</v>
      </c>
      <c r="AA49">
        <v>1563</v>
      </c>
      <c r="AB49" s="9">
        <v>4.4000000000000004</v>
      </c>
      <c r="AC49">
        <v>0</v>
      </c>
      <c r="AD49">
        <f t="shared" si="6"/>
        <v>0</v>
      </c>
    </row>
    <row r="50" spans="1:30" x14ac:dyDescent="0.6">
      <c r="A50">
        <v>2019</v>
      </c>
      <c r="B50">
        <v>2</v>
      </c>
      <c r="C50">
        <v>18</v>
      </c>
      <c r="D50">
        <f t="shared" si="4"/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6273.5999999999995</v>
      </c>
      <c r="M50" s="13">
        <f t="shared" si="2"/>
        <v>1066.5119999999999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6453.45</v>
      </c>
      <c r="O50" s="13">
        <f t="shared" si="3"/>
        <v>1097.0865000000001</v>
      </c>
      <c r="P50">
        <v>41824</v>
      </c>
      <c r="Q50">
        <v>43023</v>
      </c>
      <c r="R50">
        <v>0.82338140015897554</v>
      </c>
      <c r="S50">
        <v>0.1766185998410244</v>
      </c>
      <c r="T50">
        <v>0.57144132888032551</v>
      </c>
      <c r="U50">
        <v>0.42855867111967449</v>
      </c>
      <c r="V50">
        <v>9.6011620036077897E-2</v>
      </c>
      <c r="W50">
        <v>1175</v>
      </c>
      <c r="X50">
        <f t="shared" si="5"/>
        <v>-388</v>
      </c>
      <c r="Y50">
        <v>2076</v>
      </c>
      <c r="Z50">
        <v>1421.5127307827679</v>
      </c>
      <c r="AA50">
        <v>1175</v>
      </c>
      <c r="AB50" s="9">
        <v>7.1</v>
      </c>
      <c r="AC50">
        <v>2.1</v>
      </c>
      <c r="AD50">
        <f t="shared" si="6"/>
        <v>14.91</v>
      </c>
    </row>
    <row r="51" spans="1:30" x14ac:dyDescent="0.6">
      <c r="A51">
        <v>2019</v>
      </c>
      <c r="B51">
        <v>2</v>
      </c>
      <c r="C51">
        <v>19</v>
      </c>
      <c r="D51">
        <f t="shared" si="4"/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6027.15</v>
      </c>
      <c r="M51" s="13">
        <f t="shared" si="2"/>
        <v>1024.6155000000001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6223.3499999999995</v>
      </c>
      <c r="O51" s="13">
        <f t="shared" si="3"/>
        <v>1057.9694999999999</v>
      </c>
      <c r="P51">
        <v>40181</v>
      </c>
      <c r="Q51">
        <v>41489</v>
      </c>
      <c r="R51">
        <v>0.81372938194259725</v>
      </c>
      <c r="S51">
        <v>0.18627061805740269</v>
      </c>
      <c r="T51">
        <v>0.51843610389710992</v>
      </c>
      <c r="U51">
        <v>0.48156389610289008</v>
      </c>
      <c r="V51">
        <v>0.1966335130489747</v>
      </c>
      <c r="W51">
        <v>1540</v>
      </c>
      <c r="X51">
        <f t="shared" si="5"/>
        <v>365</v>
      </c>
      <c r="Y51">
        <v>2076</v>
      </c>
      <c r="Z51">
        <v>1437.0140117867529</v>
      </c>
      <c r="AA51">
        <v>1540</v>
      </c>
      <c r="AB51" s="9">
        <v>9.3000000000000007</v>
      </c>
      <c r="AC51">
        <v>15.9</v>
      </c>
      <c r="AD51">
        <f t="shared" si="6"/>
        <v>147.87</v>
      </c>
    </row>
    <row r="52" spans="1:30" x14ac:dyDescent="0.6">
      <c r="A52">
        <v>2019</v>
      </c>
      <c r="B52">
        <v>2</v>
      </c>
      <c r="C52">
        <v>20</v>
      </c>
      <c r="D52">
        <f t="shared" si="4"/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6256.5</v>
      </c>
      <c r="M52" s="13">
        <f t="shared" si="2"/>
        <v>1063.605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6112.5</v>
      </c>
      <c r="O52" s="13">
        <f t="shared" si="3"/>
        <v>1039.125</v>
      </c>
      <c r="P52">
        <v>41710</v>
      </c>
      <c r="Q52">
        <v>40750</v>
      </c>
      <c r="R52">
        <v>0.84599456257224148</v>
      </c>
      <c r="S52">
        <v>0.15400543742775849</v>
      </c>
      <c r="T52">
        <v>0.51057528829126897</v>
      </c>
      <c r="U52">
        <v>0.48942471170873098</v>
      </c>
      <c r="V52">
        <v>5.1792644178628597E-2</v>
      </c>
      <c r="W52">
        <v>1689</v>
      </c>
      <c r="X52">
        <f t="shared" si="5"/>
        <v>149</v>
      </c>
      <c r="Y52">
        <v>2076</v>
      </c>
      <c r="Z52">
        <v>1472.3142796047241</v>
      </c>
      <c r="AA52">
        <v>1689</v>
      </c>
      <c r="AB52" s="9">
        <v>6.9</v>
      </c>
      <c r="AC52">
        <v>0</v>
      </c>
      <c r="AD52">
        <f t="shared" si="6"/>
        <v>0</v>
      </c>
    </row>
    <row r="53" spans="1:30" x14ac:dyDescent="0.6">
      <c r="A53">
        <v>2019</v>
      </c>
      <c r="B53">
        <v>2</v>
      </c>
      <c r="C53">
        <v>21</v>
      </c>
      <c r="D53">
        <f t="shared" si="4"/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6305.25</v>
      </c>
      <c r="M53" s="13">
        <f t="shared" si="2"/>
        <v>1071.8925000000002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6366.9</v>
      </c>
      <c r="O53" s="13">
        <f t="shared" si="3"/>
        <v>1082.373</v>
      </c>
      <c r="P53">
        <v>42035</v>
      </c>
      <c r="Q53">
        <v>42446</v>
      </c>
      <c r="R53">
        <v>0.81116001821422978</v>
      </c>
      <c r="S53">
        <v>0.1888399817857703</v>
      </c>
      <c r="T53">
        <v>0.54291664942650597</v>
      </c>
      <c r="U53">
        <v>0.45708335057349392</v>
      </c>
      <c r="V53">
        <v>9.0589914118139936E-2</v>
      </c>
      <c r="W53">
        <v>1566</v>
      </c>
      <c r="X53">
        <f t="shared" si="5"/>
        <v>-123</v>
      </c>
      <c r="Y53">
        <v>2076</v>
      </c>
      <c r="Z53">
        <v>1527.392073528327</v>
      </c>
      <c r="AA53">
        <v>1566</v>
      </c>
      <c r="AB53" s="9">
        <v>7.1</v>
      </c>
      <c r="AC53">
        <v>0</v>
      </c>
      <c r="AD53">
        <f t="shared" si="6"/>
        <v>0</v>
      </c>
    </row>
    <row r="54" spans="1:30" x14ac:dyDescent="0.6">
      <c r="A54">
        <v>2019</v>
      </c>
      <c r="B54">
        <v>2</v>
      </c>
      <c r="C54">
        <v>22</v>
      </c>
      <c r="D54">
        <f t="shared" si="4"/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4289.6000000000004</v>
      </c>
      <c r="M54" s="13">
        <f t="shared" si="2"/>
        <v>729.23200000000008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4250.8</v>
      </c>
      <c r="O54" s="13">
        <f t="shared" si="3"/>
        <v>722.63600000000008</v>
      </c>
      <c r="P54">
        <v>42896</v>
      </c>
      <c r="Q54">
        <v>42508</v>
      </c>
      <c r="R54">
        <v>0.81872608040274819</v>
      </c>
      <c r="S54">
        <v>0.18127391959725181</v>
      </c>
      <c r="T54">
        <v>0.57500656412928219</v>
      </c>
      <c r="U54">
        <v>0.42499343587071781</v>
      </c>
      <c r="V54">
        <v>0.13203174518534</v>
      </c>
      <c r="W54">
        <v>1503</v>
      </c>
      <c r="X54">
        <f t="shared" si="5"/>
        <v>-63</v>
      </c>
      <c r="Y54">
        <v>2076</v>
      </c>
      <c r="Z54">
        <v>1587.8204068991799</v>
      </c>
      <c r="AA54">
        <v>1503</v>
      </c>
      <c r="AB54" s="9">
        <v>8.3000000000000007</v>
      </c>
      <c r="AC54">
        <v>1.6</v>
      </c>
      <c r="AD54">
        <f t="shared" si="6"/>
        <v>13.280000000000001</v>
      </c>
    </row>
    <row r="55" spans="1:30" x14ac:dyDescent="0.6">
      <c r="A55">
        <v>2019</v>
      </c>
      <c r="B55">
        <v>2</v>
      </c>
      <c r="C55">
        <v>23</v>
      </c>
      <c r="D55">
        <f t="shared" si="4"/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4345.6000000000004</v>
      </c>
      <c r="M55" s="13">
        <f t="shared" si="2"/>
        <v>738.75200000000007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4163.4000000000005</v>
      </c>
      <c r="O55" s="13">
        <f t="shared" si="3"/>
        <v>707.77800000000013</v>
      </c>
      <c r="P55">
        <v>43456</v>
      </c>
      <c r="Q55">
        <v>41634</v>
      </c>
      <c r="R55">
        <v>0.81593120643106731</v>
      </c>
      <c r="S55">
        <v>0.1840687935689326</v>
      </c>
      <c r="T55">
        <v>0.54562011341766625</v>
      </c>
      <c r="U55">
        <v>0.4543798865823338</v>
      </c>
      <c r="V55">
        <v>5.8935351381819677E-2</v>
      </c>
      <c r="W55">
        <v>1836</v>
      </c>
      <c r="X55">
        <f t="shared" si="5"/>
        <v>333</v>
      </c>
      <c r="Y55">
        <v>2076</v>
      </c>
      <c r="Z55">
        <v>1617.284736412201</v>
      </c>
      <c r="AA55">
        <v>1836</v>
      </c>
      <c r="AB55" s="9">
        <v>9.3000000000000007</v>
      </c>
      <c r="AC55">
        <v>0</v>
      </c>
      <c r="AD55">
        <f t="shared" si="6"/>
        <v>0</v>
      </c>
    </row>
    <row r="56" spans="1:30" x14ac:dyDescent="0.6">
      <c r="A56">
        <v>2019</v>
      </c>
      <c r="B56">
        <v>2</v>
      </c>
      <c r="C56">
        <v>24</v>
      </c>
      <c r="D56">
        <f t="shared" si="4"/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4374</v>
      </c>
      <c r="M56" s="13">
        <f t="shared" si="2"/>
        <v>743.58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4420.6000000000004</v>
      </c>
      <c r="O56" s="13">
        <f t="shared" si="3"/>
        <v>751.50200000000007</v>
      </c>
      <c r="P56">
        <v>43740</v>
      </c>
      <c r="Q56">
        <v>44206</v>
      </c>
      <c r="R56">
        <v>0.83657844264421011</v>
      </c>
      <c r="S56">
        <v>0.16342155735578981</v>
      </c>
      <c r="T56">
        <v>0.53988559561070693</v>
      </c>
      <c r="U56">
        <v>0.46011440438929307</v>
      </c>
      <c r="V56">
        <v>9.3092078641995216E-2</v>
      </c>
      <c r="W56">
        <v>1655</v>
      </c>
      <c r="X56">
        <f t="shared" si="5"/>
        <v>-181</v>
      </c>
      <c r="Y56">
        <v>2076</v>
      </c>
      <c r="Z56">
        <v>1656.11010910512</v>
      </c>
      <c r="AA56">
        <v>1655</v>
      </c>
      <c r="AB56" s="9">
        <v>11</v>
      </c>
      <c r="AC56">
        <v>0</v>
      </c>
      <c r="AD56">
        <f t="shared" si="6"/>
        <v>0</v>
      </c>
    </row>
    <row r="57" spans="1:30" x14ac:dyDescent="0.6">
      <c r="A57">
        <v>2019</v>
      </c>
      <c r="B57">
        <v>2</v>
      </c>
      <c r="C57">
        <v>25</v>
      </c>
      <c r="D57">
        <f t="shared" si="4"/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6455.8499999999995</v>
      </c>
      <c r="M57" s="13">
        <f t="shared" si="2"/>
        <v>1097.4945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6388.8</v>
      </c>
      <c r="O57" s="13">
        <f t="shared" si="3"/>
        <v>1086.096</v>
      </c>
      <c r="P57">
        <v>43039</v>
      </c>
      <c r="Q57">
        <v>42592</v>
      </c>
      <c r="R57">
        <v>0.81375150345547853</v>
      </c>
      <c r="S57">
        <v>0.18624849654452141</v>
      </c>
      <c r="T57">
        <v>0.58067025458863986</v>
      </c>
      <c r="U57">
        <v>0.41932974541136009</v>
      </c>
      <c r="V57">
        <v>0.12574833452570869</v>
      </c>
      <c r="W57">
        <v>1284</v>
      </c>
      <c r="X57">
        <f t="shared" si="5"/>
        <v>-371</v>
      </c>
      <c r="Y57">
        <v>2076</v>
      </c>
      <c r="Z57">
        <v>1431.8286553713999</v>
      </c>
      <c r="AA57">
        <v>1284</v>
      </c>
      <c r="AB57" s="9">
        <v>9.4</v>
      </c>
      <c r="AC57">
        <v>0</v>
      </c>
      <c r="AD57">
        <f t="shared" si="6"/>
        <v>0</v>
      </c>
    </row>
    <row r="58" spans="1:30" x14ac:dyDescent="0.6">
      <c r="A58">
        <v>2019</v>
      </c>
      <c r="B58">
        <v>2</v>
      </c>
      <c r="C58">
        <v>26</v>
      </c>
      <c r="D58">
        <f t="shared" si="4"/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6410.7</v>
      </c>
      <c r="M58" s="13">
        <f t="shared" si="2"/>
        <v>1089.819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6255.45</v>
      </c>
      <c r="O58" s="13">
        <f t="shared" si="3"/>
        <v>1063.4265</v>
      </c>
      <c r="P58">
        <v>42738</v>
      </c>
      <c r="Q58">
        <v>41703</v>
      </c>
      <c r="R58">
        <v>0.82998986390527096</v>
      </c>
      <c r="S58">
        <v>0.17001013609472901</v>
      </c>
      <c r="T58">
        <v>0.5505681419533367</v>
      </c>
      <c r="U58">
        <v>0.44943185804666341</v>
      </c>
      <c r="V58">
        <v>0.12152928580342939</v>
      </c>
      <c r="W58">
        <v>1529</v>
      </c>
      <c r="X58">
        <f t="shared" si="5"/>
        <v>245</v>
      </c>
      <c r="Y58">
        <v>2076</v>
      </c>
      <c r="Z58">
        <v>1456.6255147970689</v>
      </c>
      <c r="AA58">
        <v>1529</v>
      </c>
      <c r="AB58" s="9">
        <v>8.9</v>
      </c>
      <c r="AC58">
        <v>0</v>
      </c>
      <c r="AD58">
        <f t="shared" si="6"/>
        <v>0</v>
      </c>
    </row>
    <row r="59" spans="1:30" x14ac:dyDescent="0.6">
      <c r="A59">
        <v>2019</v>
      </c>
      <c r="B59">
        <v>2</v>
      </c>
      <c r="C59">
        <v>27</v>
      </c>
      <c r="D59">
        <f t="shared" si="4"/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6444.5999999999995</v>
      </c>
      <c r="M59" s="13">
        <f t="shared" si="2"/>
        <v>1095.5819999999999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6185.0999999999995</v>
      </c>
      <c r="O59" s="13">
        <f t="shared" si="3"/>
        <v>1051.4669999999999</v>
      </c>
      <c r="P59">
        <v>42964</v>
      </c>
      <c r="Q59">
        <v>41234</v>
      </c>
      <c r="R59">
        <v>0.80735860113322799</v>
      </c>
      <c r="S59">
        <v>0.19264139886677201</v>
      </c>
      <c r="T59">
        <v>0.51562672679167176</v>
      </c>
      <c r="U59">
        <v>0.48437327320832829</v>
      </c>
      <c r="V59">
        <v>9.2423182729297712E-2</v>
      </c>
      <c r="W59">
        <v>1474</v>
      </c>
      <c r="X59">
        <f t="shared" si="5"/>
        <v>-55</v>
      </c>
      <c r="Y59">
        <v>2076</v>
      </c>
      <c r="Z59">
        <v>1485.849358908215</v>
      </c>
      <c r="AA59">
        <v>1474</v>
      </c>
      <c r="AB59" s="9">
        <v>10.9</v>
      </c>
      <c r="AC59">
        <v>4.5999999999999996</v>
      </c>
      <c r="AD59">
        <f t="shared" si="6"/>
        <v>50.14</v>
      </c>
    </row>
    <row r="60" spans="1:30" x14ac:dyDescent="0.6">
      <c r="A60">
        <v>2019</v>
      </c>
      <c r="B60">
        <v>2</v>
      </c>
      <c r="C60">
        <v>28</v>
      </c>
      <c r="D60">
        <f t="shared" si="4"/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6391.05</v>
      </c>
      <c r="M60" s="13">
        <f t="shared" si="2"/>
        <v>1086.4785000000002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6326.7</v>
      </c>
      <c r="O60" s="13">
        <f t="shared" si="3"/>
        <v>1075.539</v>
      </c>
      <c r="P60">
        <v>42607</v>
      </c>
      <c r="Q60">
        <v>42178</v>
      </c>
      <c r="R60">
        <v>0.7850489546924182</v>
      </c>
      <c r="S60">
        <v>0.2149510453075818</v>
      </c>
      <c r="T60">
        <v>0.57933519160555047</v>
      </c>
      <c r="U60">
        <v>0.41884992636178159</v>
      </c>
      <c r="V60">
        <v>0.178842608884761</v>
      </c>
      <c r="W60">
        <v>1196</v>
      </c>
      <c r="X60">
        <f t="shared" si="5"/>
        <v>-278</v>
      </c>
      <c r="Y60">
        <v>2076</v>
      </c>
      <c r="Z60">
        <v>1545.8479057796751</v>
      </c>
      <c r="AA60">
        <v>1196</v>
      </c>
      <c r="AB60" s="9">
        <v>10.4</v>
      </c>
      <c r="AC60">
        <v>0.1</v>
      </c>
      <c r="AD60">
        <f t="shared" si="6"/>
        <v>1.04</v>
      </c>
    </row>
    <row r="61" spans="1:30" x14ac:dyDescent="0.6">
      <c r="A61">
        <v>2019</v>
      </c>
      <c r="B61">
        <v>3</v>
      </c>
      <c r="C61">
        <v>1</v>
      </c>
      <c r="D61">
        <f t="shared" si="4"/>
        <v>5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67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4354.8</v>
      </c>
      <c r="M61" s="13">
        <f t="shared" si="2"/>
        <v>740.31600000000003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4381.9000000000005</v>
      </c>
      <c r="O61" s="13">
        <f t="shared" si="3"/>
        <v>744.92300000000012</v>
      </c>
      <c r="P61">
        <v>43548</v>
      </c>
      <c r="Q61">
        <v>43819</v>
      </c>
      <c r="R61">
        <v>0.83795535237600494</v>
      </c>
      <c r="S61">
        <v>0.16204464762399501</v>
      </c>
      <c r="T61">
        <v>0.54430520789988235</v>
      </c>
      <c r="U61">
        <v>0.4556947921001176</v>
      </c>
      <c r="V61">
        <v>0.24829741404157821</v>
      </c>
      <c r="W61">
        <v>1741</v>
      </c>
      <c r="X61">
        <f t="shared" si="5"/>
        <v>545</v>
      </c>
      <c r="Y61">
        <v>2076</v>
      </c>
      <c r="Z61">
        <v>1627.7123205945099</v>
      </c>
      <c r="AA61">
        <v>1741</v>
      </c>
      <c r="AB61" s="9">
        <v>9.4</v>
      </c>
      <c r="AC61">
        <v>0</v>
      </c>
      <c r="AD61">
        <f t="shared" si="6"/>
        <v>0</v>
      </c>
    </row>
    <row r="62" spans="1:30" x14ac:dyDescent="0.6">
      <c r="A62">
        <v>2019</v>
      </c>
      <c r="B62">
        <v>3</v>
      </c>
      <c r="C62">
        <v>2</v>
      </c>
      <c r="D62">
        <f t="shared" si="4"/>
        <v>6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67</v>
      </c>
      <c r="K62" s="12"/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3384.4</v>
      </c>
      <c r="M62" s="12">
        <f t="shared" si="2"/>
        <v>575.34800000000007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4313.6000000000004</v>
      </c>
      <c r="O62" s="12">
        <f t="shared" si="3"/>
        <v>733.31200000000013</v>
      </c>
      <c r="P62">
        <v>33844</v>
      </c>
      <c r="Q62">
        <v>43136</v>
      </c>
      <c r="R62">
        <v>0.81718205141503575</v>
      </c>
      <c r="S62">
        <v>0.18281794858496431</v>
      </c>
      <c r="T62">
        <v>0.53982616799665939</v>
      </c>
      <c r="U62">
        <v>0.46017383200334072</v>
      </c>
      <c r="V62">
        <v>3.1652562280343147E-2</v>
      </c>
      <c r="W62">
        <v>1808</v>
      </c>
      <c r="X62">
        <f t="shared" si="5"/>
        <v>67</v>
      </c>
      <c r="Y62">
        <v>2076</v>
      </c>
      <c r="Z62">
        <v>1593.314833034201</v>
      </c>
      <c r="AA62">
        <v>1808</v>
      </c>
      <c r="AB62" s="9">
        <v>11</v>
      </c>
      <c r="AC62">
        <v>0.4</v>
      </c>
      <c r="AD62">
        <f t="shared" si="6"/>
        <v>4.4000000000000004</v>
      </c>
    </row>
    <row r="63" spans="1:30" x14ac:dyDescent="0.6">
      <c r="A63">
        <v>2019</v>
      </c>
      <c r="B63">
        <v>3</v>
      </c>
      <c r="C63">
        <v>3</v>
      </c>
      <c r="D63">
        <f t="shared" si="4"/>
        <v>7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67</v>
      </c>
      <c r="K63" s="12"/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3605.8</v>
      </c>
      <c r="M63" s="12">
        <f t="shared" si="2"/>
        <v>612.9860000000001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4564.3</v>
      </c>
      <c r="O63" s="12">
        <f t="shared" si="3"/>
        <v>775.93100000000004</v>
      </c>
      <c r="P63">
        <v>36058</v>
      </c>
      <c r="Q63">
        <v>45643</v>
      </c>
      <c r="R63">
        <v>0.75864926853458581</v>
      </c>
      <c r="S63">
        <v>0.2413507314654143</v>
      </c>
      <c r="T63">
        <v>0.49311318907057811</v>
      </c>
      <c r="U63">
        <v>0.50688681092942189</v>
      </c>
      <c r="V63">
        <v>0.11055414401848521</v>
      </c>
      <c r="W63">
        <v>1305</v>
      </c>
      <c r="X63">
        <f t="shared" si="5"/>
        <v>-503</v>
      </c>
      <c r="Y63">
        <v>2076</v>
      </c>
      <c r="Z63">
        <v>1632.8747763753449</v>
      </c>
      <c r="AA63">
        <v>1305</v>
      </c>
      <c r="AB63" s="9">
        <v>11.8</v>
      </c>
      <c r="AC63">
        <v>5.9</v>
      </c>
      <c r="AD63">
        <f t="shared" si="6"/>
        <v>69.62</v>
      </c>
    </row>
    <row r="64" spans="1:30" x14ac:dyDescent="0.6">
      <c r="A64">
        <v>2019</v>
      </c>
      <c r="B64">
        <v>3</v>
      </c>
      <c r="C64">
        <v>4</v>
      </c>
      <c r="D64">
        <f t="shared" si="4"/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5167.6499999999996</v>
      </c>
      <c r="M64" s="12">
        <f t="shared" si="2"/>
        <v>878.50049999999999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6250.95</v>
      </c>
      <c r="O64" s="12">
        <f t="shared" si="3"/>
        <v>1062.6614999999999</v>
      </c>
      <c r="P64">
        <v>34451</v>
      </c>
      <c r="Q64">
        <v>41673</v>
      </c>
      <c r="R64">
        <v>0.81210488308385753</v>
      </c>
      <c r="S64">
        <v>0.18789511691614241</v>
      </c>
      <c r="T64">
        <v>0.53510227468252725</v>
      </c>
      <c r="U64">
        <v>0.4648977253174727</v>
      </c>
      <c r="V64">
        <v>6.4934877907298238E-2</v>
      </c>
      <c r="W64">
        <v>972</v>
      </c>
      <c r="X64">
        <f t="shared" si="5"/>
        <v>-333</v>
      </c>
      <c r="Y64">
        <v>2076</v>
      </c>
      <c r="Z64">
        <v>1350.6579218986319</v>
      </c>
      <c r="AA64">
        <v>972</v>
      </c>
      <c r="AB64" s="9">
        <v>10</v>
      </c>
      <c r="AC64">
        <v>2</v>
      </c>
      <c r="AD64">
        <f t="shared" si="6"/>
        <v>20</v>
      </c>
    </row>
    <row r="65" spans="1:30" x14ac:dyDescent="0.6">
      <c r="A65">
        <v>2019</v>
      </c>
      <c r="B65">
        <v>3</v>
      </c>
      <c r="C65">
        <v>5</v>
      </c>
      <c r="D65">
        <f t="shared" si="4"/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4763.25</v>
      </c>
      <c r="M65" s="12">
        <f t="shared" si="2"/>
        <v>809.75250000000005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4931.3999999999996</v>
      </c>
      <c r="O65" s="12">
        <f t="shared" si="3"/>
        <v>838.33799999999997</v>
      </c>
      <c r="P65">
        <v>31755</v>
      </c>
      <c r="Q65">
        <v>32876</v>
      </c>
      <c r="R65">
        <v>0.83251693499932689</v>
      </c>
      <c r="S65">
        <v>0.16748306500067309</v>
      </c>
      <c r="T65">
        <v>0.57337205595402652</v>
      </c>
      <c r="U65">
        <v>0.42662794404597348</v>
      </c>
      <c r="V65">
        <v>0.10230229434824049</v>
      </c>
      <c r="W65">
        <v>1496</v>
      </c>
      <c r="X65">
        <f t="shared" si="5"/>
        <v>524</v>
      </c>
      <c r="Y65">
        <v>2076</v>
      </c>
      <c r="Z65">
        <v>1384.78342590241</v>
      </c>
      <c r="AA65">
        <v>1496</v>
      </c>
      <c r="AB65" s="9">
        <v>10.7</v>
      </c>
      <c r="AC65">
        <v>0</v>
      </c>
      <c r="AD65">
        <f t="shared" si="6"/>
        <v>0</v>
      </c>
    </row>
    <row r="66" spans="1:30" x14ac:dyDescent="0.6">
      <c r="A66">
        <v>2019</v>
      </c>
      <c r="B66">
        <v>3</v>
      </c>
      <c r="C66">
        <v>6</v>
      </c>
      <c r="D66">
        <f t="shared" si="4"/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4534.95</v>
      </c>
      <c r="M66" s="13">
        <f t="shared" ref="M66:M129" si="9">L66*0.17</f>
        <v>770.94150000000002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4516.8</v>
      </c>
      <c r="O66" s="13">
        <f t="shared" ref="O66:O129" si="10">N66*0.17</f>
        <v>767.85600000000011</v>
      </c>
      <c r="P66">
        <v>30233</v>
      </c>
      <c r="Q66">
        <v>30112</v>
      </c>
      <c r="R66">
        <v>0.8856289560246956</v>
      </c>
      <c r="S66">
        <v>0.1143710439753044</v>
      </c>
      <c r="T66">
        <v>0.54282076837715842</v>
      </c>
      <c r="U66">
        <v>0.45717923162284158</v>
      </c>
      <c r="V66">
        <v>9.8476670708504601E-3</v>
      </c>
      <c r="W66">
        <v>1654</v>
      </c>
      <c r="X66">
        <f t="shared" si="5"/>
        <v>158</v>
      </c>
      <c r="Y66">
        <v>2076</v>
      </c>
      <c r="Z66">
        <v>1409.9912598267979</v>
      </c>
      <c r="AA66">
        <v>1654</v>
      </c>
      <c r="AB66" s="9">
        <v>10.4</v>
      </c>
      <c r="AC66">
        <v>11.3</v>
      </c>
      <c r="AD66">
        <f t="shared" si="6"/>
        <v>117.52000000000001</v>
      </c>
    </row>
    <row r="67" spans="1:30" x14ac:dyDescent="0.6">
      <c r="A67">
        <v>2019</v>
      </c>
      <c r="B67">
        <v>3</v>
      </c>
      <c r="C67">
        <v>7</v>
      </c>
      <c r="D67">
        <f t="shared" ref="D67:D130" si="11">WEEKDAY(DATE(A67,B67,C67), 2)</f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5592.5999999999995</v>
      </c>
      <c r="M67" s="13">
        <f t="shared" si="9"/>
        <v>950.74199999999996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4765.05</v>
      </c>
      <c r="O67" s="13">
        <f t="shared" si="10"/>
        <v>810.05850000000009</v>
      </c>
      <c r="P67">
        <v>37284</v>
      </c>
      <c r="Q67">
        <v>31767</v>
      </c>
      <c r="R67">
        <v>0.85431065642846438</v>
      </c>
      <c r="S67">
        <v>0.14568934357153571</v>
      </c>
      <c r="T67">
        <v>0.54674452510416227</v>
      </c>
      <c r="U67">
        <v>0.45325547489583767</v>
      </c>
      <c r="V67">
        <v>4.1006787330316744E-3</v>
      </c>
      <c r="W67">
        <v>1360</v>
      </c>
      <c r="X67">
        <f t="shared" ref="X67:X130" si="12">W67-W66</f>
        <v>-294</v>
      </c>
      <c r="Y67">
        <v>2076</v>
      </c>
      <c r="Z67">
        <v>1494.0976106435221</v>
      </c>
      <c r="AA67">
        <v>1360</v>
      </c>
      <c r="AB67" s="9">
        <v>8.3000000000000007</v>
      </c>
      <c r="AC67">
        <v>0</v>
      </c>
      <c r="AD67">
        <f t="shared" ref="AD67:AD130" si="13">AB67*AC67</f>
        <v>0</v>
      </c>
    </row>
    <row r="68" spans="1:30" x14ac:dyDescent="0.6">
      <c r="A68">
        <v>2019</v>
      </c>
      <c r="B68">
        <v>3</v>
      </c>
      <c r="C68">
        <v>8</v>
      </c>
      <c r="D68">
        <f t="shared" si="11"/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3961.3</v>
      </c>
      <c r="M68" s="13">
        <f t="shared" si="9"/>
        <v>673.42100000000005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3274.3</v>
      </c>
      <c r="O68" s="13">
        <f t="shared" si="10"/>
        <v>556.63100000000009</v>
      </c>
      <c r="P68">
        <v>39613</v>
      </c>
      <c r="Q68">
        <v>32743</v>
      </c>
      <c r="R68">
        <v>0.82144014085274164</v>
      </c>
      <c r="S68">
        <v>0.17855985914725839</v>
      </c>
      <c r="T68">
        <v>0.56071674917762071</v>
      </c>
      <c r="U68">
        <v>0.43928325082237918</v>
      </c>
      <c r="V68">
        <v>5.937938065530815E-2</v>
      </c>
      <c r="W68">
        <v>1188</v>
      </c>
      <c r="X68">
        <f t="shared" si="12"/>
        <v>-172</v>
      </c>
      <c r="Y68">
        <v>2076</v>
      </c>
      <c r="Z68">
        <v>1556.1993738803901</v>
      </c>
      <c r="AA68">
        <v>1188</v>
      </c>
      <c r="AB68" s="9">
        <v>8.5</v>
      </c>
      <c r="AC68">
        <v>0</v>
      </c>
      <c r="AD68">
        <f t="shared" si="13"/>
        <v>0</v>
      </c>
    </row>
    <row r="69" spans="1:30" x14ac:dyDescent="0.6">
      <c r="A69">
        <v>2019</v>
      </c>
      <c r="B69">
        <v>3</v>
      </c>
      <c r="C69">
        <v>9</v>
      </c>
      <c r="D69">
        <f t="shared" si="11"/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3858</v>
      </c>
      <c r="M69" s="13">
        <f t="shared" si="9"/>
        <v>655.86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3491.3</v>
      </c>
      <c r="O69" s="13">
        <f t="shared" si="10"/>
        <v>593.52100000000007</v>
      </c>
      <c r="P69">
        <v>38580</v>
      </c>
      <c r="Q69">
        <v>34913</v>
      </c>
      <c r="R69">
        <v>0.82136385066136808</v>
      </c>
      <c r="S69">
        <v>0.17863614933863189</v>
      </c>
      <c r="T69">
        <v>0.52299929267170464</v>
      </c>
      <c r="U69">
        <v>0.4770007073282953</v>
      </c>
      <c r="V69">
        <v>3.2270727540862479E-2</v>
      </c>
      <c r="W69">
        <v>1738</v>
      </c>
      <c r="X69">
        <f t="shared" si="12"/>
        <v>550</v>
      </c>
      <c r="Y69">
        <v>2076</v>
      </c>
      <c r="Z69">
        <v>1578.436590946832</v>
      </c>
      <c r="AA69">
        <v>1738</v>
      </c>
      <c r="AB69" s="9">
        <v>11.6</v>
      </c>
      <c r="AC69">
        <v>9</v>
      </c>
      <c r="AD69">
        <f t="shared" si="13"/>
        <v>104.39999999999999</v>
      </c>
    </row>
    <row r="70" spans="1:30" x14ac:dyDescent="0.6">
      <c r="A70">
        <v>2019</v>
      </c>
      <c r="B70">
        <v>3</v>
      </c>
      <c r="C70">
        <v>10</v>
      </c>
      <c r="D70">
        <f t="shared" si="11"/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3622.7000000000003</v>
      </c>
      <c r="M70" s="13">
        <f t="shared" si="9"/>
        <v>615.85900000000004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4228.9000000000005</v>
      </c>
      <c r="O70" s="13">
        <f t="shared" si="10"/>
        <v>718.91300000000012</v>
      </c>
      <c r="P70">
        <v>36227</v>
      </c>
      <c r="Q70">
        <v>42289</v>
      </c>
      <c r="R70">
        <v>0.80373361472897598</v>
      </c>
      <c r="S70">
        <v>0.19626638527102411</v>
      </c>
      <c r="T70">
        <v>0.52043378286910402</v>
      </c>
      <c r="U70">
        <v>0.47956621713089598</v>
      </c>
      <c r="V70">
        <v>9.6216992845858079E-2</v>
      </c>
      <c r="W70">
        <v>1579</v>
      </c>
      <c r="X70">
        <f t="shared" si="12"/>
        <v>-159</v>
      </c>
      <c r="Y70">
        <v>2076</v>
      </c>
      <c r="Z70">
        <v>1610.264366055103</v>
      </c>
      <c r="AA70">
        <v>1579</v>
      </c>
      <c r="AB70" s="9">
        <v>10.7</v>
      </c>
      <c r="AC70">
        <v>22.1</v>
      </c>
      <c r="AD70">
        <f t="shared" si="13"/>
        <v>236.47</v>
      </c>
    </row>
    <row r="71" spans="1:30" x14ac:dyDescent="0.6">
      <c r="A71">
        <v>2019</v>
      </c>
      <c r="B71">
        <v>3</v>
      </c>
      <c r="C71">
        <v>11</v>
      </c>
      <c r="D71">
        <f t="shared" si="11"/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5456.0999999999995</v>
      </c>
      <c r="M71" s="13">
        <f t="shared" si="9"/>
        <v>927.53699999999992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5817.15</v>
      </c>
      <c r="O71" s="13">
        <f t="shared" si="10"/>
        <v>988.91550000000007</v>
      </c>
      <c r="P71">
        <v>36374</v>
      </c>
      <c r="Q71">
        <v>38781</v>
      </c>
      <c r="R71">
        <v>0.82221255150910566</v>
      </c>
      <c r="S71">
        <v>0.1777874484908944</v>
      </c>
      <c r="T71">
        <v>0.53133003222872499</v>
      </c>
      <c r="U71">
        <v>0.46866996777127501</v>
      </c>
      <c r="V71">
        <v>0.101955545867286</v>
      </c>
      <c r="W71">
        <v>1144</v>
      </c>
      <c r="X71">
        <f t="shared" si="12"/>
        <v>-435</v>
      </c>
      <c r="Y71">
        <v>2076</v>
      </c>
      <c r="Z71">
        <v>1362.6954417690711</v>
      </c>
      <c r="AA71">
        <v>1144</v>
      </c>
      <c r="AB71" s="9">
        <v>10</v>
      </c>
      <c r="AC71">
        <v>1.2</v>
      </c>
      <c r="AD71">
        <f t="shared" si="13"/>
        <v>12</v>
      </c>
    </row>
    <row r="72" spans="1:30" x14ac:dyDescent="0.6">
      <c r="A72">
        <v>2019</v>
      </c>
      <c r="B72">
        <v>3</v>
      </c>
      <c r="C72">
        <v>12</v>
      </c>
      <c r="D72">
        <f t="shared" si="11"/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5099.55</v>
      </c>
      <c r="M72" s="13">
        <f t="shared" si="9"/>
        <v>866.9235000000001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5275.5</v>
      </c>
      <c r="O72" s="13">
        <f t="shared" si="10"/>
        <v>896.83500000000004</v>
      </c>
      <c r="P72">
        <v>33997</v>
      </c>
      <c r="Q72">
        <v>35170</v>
      </c>
      <c r="R72">
        <v>0.78348750886299923</v>
      </c>
      <c r="S72">
        <v>0.2165124911370008</v>
      </c>
      <c r="T72">
        <v>0.53442028854973067</v>
      </c>
      <c r="U72">
        <v>0.46557971145026927</v>
      </c>
      <c r="V72">
        <v>7.2464662554821202E-2</v>
      </c>
      <c r="W72">
        <v>1498</v>
      </c>
      <c r="X72">
        <f t="shared" si="12"/>
        <v>354</v>
      </c>
      <c r="Y72">
        <v>2076</v>
      </c>
      <c r="Z72">
        <v>1384.2891205722401</v>
      </c>
      <c r="AA72">
        <v>1498</v>
      </c>
      <c r="AB72" s="9">
        <v>10.7</v>
      </c>
      <c r="AC72">
        <v>0</v>
      </c>
      <c r="AD72">
        <f t="shared" si="13"/>
        <v>0</v>
      </c>
    </row>
    <row r="73" spans="1:30" x14ac:dyDescent="0.6">
      <c r="A73">
        <v>2019</v>
      </c>
      <c r="B73">
        <v>3</v>
      </c>
      <c r="C73">
        <v>13</v>
      </c>
      <c r="D73">
        <f t="shared" si="11"/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4936.8</v>
      </c>
      <c r="M73" s="13">
        <f t="shared" si="9"/>
        <v>839.25600000000009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5035.6499999999996</v>
      </c>
      <c r="O73" s="13">
        <f t="shared" si="10"/>
        <v>856.06050000000005</v>
      </c>
      <c r="P73">
        <v>32912</v>
      </c>
      <c r="Q73">
        <v>33571</v>
      </c>
      <c r="R73">
        <v>0.88470277843743073</v>
      </c>
      <c r="S73">
        <v>0.1152972215625693</v>
      </c>
      <c r="T73">
        <v>0.54839511345748093</v>
      </c>
      <c r="U73">
        <v>0.45160488654251912</v>
      </c>
      <c r="V73">
        <v>1.421928008740153E-2</v>
      </c>
      <c r="W73">
        <v>1560</v>
      </c>
      <c r="X73">
        <f t="shared" si="12"/>
        <v>62</v>
      </c>
      <c r="Y73">
        <v>2076</v>
      </c>
      <c r="Z73">
        <v>1423.427616827043</v>
      </c>
      <c r="AA73">
        <v>1560</v>
      </c>
      <c r="AB73" s="9">
        <v>8.4</v>
      </c>
      <c r="AC73">
        <v>0</v>
      </c>
      <c r="AD73">
        <f t="shared" si="13"/>
        <v>0</v>
      </c>
    </row>
    <row r="74" spans="1:30" x14ac:dyDescent="0.6">
      <c r="A74">
        <v>2019</v>
      </c>
      <c r="B74">
        <v>3</v>
      </c>
      <c r="C74">
        <v>14</v>
      </c>
      <c r="D74">
        <f t="shared" si="11"/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5765.25</v>
      </c>
      <c r="M74" s="13">
        <f t="shared" si="9"/>
        <v>980.09250000000009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5271</v>
      </c>
      <c r="O74" s="13">
        <f t="shared" si="10"/>
        <v>896.07</v>
      </c>
      <c r="P74">
        <v>38435</v>
      </c>
      <c r="Q74">
        <v>35140</v>
      </c>
      <c r="R74">
        <v>0.86872048215599396</v>
      </c>
      <c r="S74">
        <v>0.1312795178440061</v>
      </c>
      <c r="T74">
        <v>0.55457421354075553</v>
      </c>
      <c r="U74">
        <v>0.44542578645924441</v>
      </c>
      <c r="V74">
        <v>4.9782961784859317E-2</v>
      </c>
      <c r="W74">
        <v>1381</v>
      </c>
      <c r="X74">
        <f t="shared" si="12"/>
        <v>-179</v>
      </c>
      <c r="Y74">
        <v>2076</v>
      </c>
      <c r="Z74">
        <v>1505.5568330057561</v>
      </c>
      <c r="AA74">
        <v>1381</v>
      </c>
      <c r="AB74" s="9">
        <v>10</v>
      </c>
      <c r="AC74">
        <v>0</v>
      </c>
      <c r="AD74">
        <f t="shared" si="13"/>
        <v>0</v>
      </c>
    </row>
    <row r="75" spans="1:30" x14ac:dyDescent="0.6">
      <c r="A75">
        <v>2019</v>
      </c>
      <c r="B75">
        <v>3</v>
      </c>
      <c r="C75">
        <v>15</v>
      </c>
      <c r="D75">
        <f t="shared" si="11"/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4087.9</v>
      </c>
      <c r="M75" s="13">
        <f t="shared" si="9"/>
        <v>694.9430000000001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3612.6000000000004</v>
      </c>
      <c r="O75" s="13">
        <f t="shared" si="10"/>
        <v>614.14200000000005</v>
      </c>
      <c r="P75">
        <v>40879</v>
      </c>
      <c r="Q75">
        <v>36126</v>
      </c>
      <c r="R75">
        <v>0.83767354860787924</v>
      </c>
      <c r="S75">
        <v>0.16232645139212079</v>
      </c>
      <c r="T75">
        <v>0.53610291686553802</v>
      </c>
      <c r="U75">
        <v>0.46389708313446198</v>
      </c>
      <c r="V75">
        <v>0.1158372598584172</v>
      </c>
      <c r="W75">
        <v>1419</v>
      </c>
      <c r="X75">
        <f t="shared" si="12"/>
        <v>38</v>
      </c>
      <c r="Y75">
        <v>2076</v>
      </c>
      <c r="Z75">
        <v>1554.7932118504609</v>
      </c>
      <c r="AA75">
        <v>1419</v>
      </c>
      <c r="AB75" s="9">
        <v>10.199999999999999</v>
      </c>
      <c r="AC75">
        <v>0</v>
      </c>
      <c r="AD75">
        <f t="shared" si="13"/>
        <v>0</v>
      </c>
    </row>
    <row r="76" spans="1:30" x14ac:dyDescent="0.6">
      <c r="A76">
        <v>2019</v>
      </c>
      <c r="B76">
        <v>3</v>
      </c>
      <c r="C76">
        <v>16</v>
      </c>
      <c r="D76">
        <f t="shared" si="11"/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4159.7</v>
      </c>
      <c r="M76" s="13">
        <f t="shared" si="9"/>
        <v>707.149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3745.4</v>
      </c>
      <c r="O76" s="13">
        <f t="shared" si="10"/>
        <v>636.71800000000007</v>
      </c>
      <c r="P76">
        <v>41597</v>
      </c>
      <c r="Q76">
        <v>37454</v>
      </c>
      <c r="R76">
        <v>0.76607707628741795</v>
      </c>
      <c r="S76">
        <v>0.233922923712582</v>
      </c>
      <c r="T76">
        <v>0.54513043204992595</v>
      </c>
      <c r="U76">
        <v>0.45486956795007399</v>
      </c>
      <c r="V76">
        <v>3.228254823654033E-2</v>
      </c>
      <c r="W76">
        <v>1851</v>
      </c>
      <c r="X76">
        <f t="shared" si="12"/>
        <v>432</v>
      </c>
      <c r="Y76">
        <v>2076</v>
      </c>
      <c r="Z76">
        <v>1602.584558801336</v>
      </c>
      <c r="AA76">
        <v>1851</v>
      </c>
      <c r="AB76" s="9">
        <v>10.1</v>
      </c>
      <c r="AC76">
        <v>0</v>
      </c>
      <c r="AD76">
        <f t="shared" si="13"/>
        <v>0</v>
      </c>
    </row>
    <row r="77" spans="1:30" x14ac:dyDescent="0.6">
      <c r="A77">
        <v>2019</v>
      </c>
      <c r="B77">
        <v>3</v>
      </c>
      <c r="C77">
        <v>17</v>
      </c>
      <c r="D77">
        <f t="shared" si="11"/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3992.5</v>
      </c>
      <c r="M77" s="13">
        <f t="shared" si="9"/>
        <v>678.72500000000002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4297.7</v>
      </c>
      <c r="O77" s="13">
        <f t="shared" si="10"/>
        <v>730.60900000000004</v>
      </c>
      <c r="P77">
        <v>39925</v>
      </c>
      <c r="Q77">
        <v>42977</v>
      </c>
      <c r="R77">
        <v>0.82959404238715129</v>
      </c>
      <c r="S77">
        <v>0.17040595761284871</v>
      </c>
      <c r="T77">
        <v>0.49989681647021511</v>
      </c>
      <c r="U77">
        <v>0.50010318352978489</v>
      </c>
      <c r="V77">
        <v>2.1968986242988941E-2</v>
      </c>
      <c r="W77">
        <v>1590</v>
      </c>
      <c r="X77">
        <f t="shared" si="12"/>
        <v>-261</v>
      </c>
      <c r="Y77">
        <v>2076</v>
      </c>
      <c r="Z77">
        <v>1610.9139392157069</v>
      </c>
      <c r="AA77">
        <v>1590</v>
      </c>
      <c r="AB77" s="9">
        <v>11.2</v>
      </c>
      <c r="AC77">
        <v>0</v>
      </c>
      <c r="AD77">
        <f t="shared" si="13"/>
        <v>0</v>
      </c>
    </row>
    <row r="78" spans="1:30" x14ac:dyDescent="0.6">
      <c r="A78">
        <v>2019</v>
      </c>
      <c r="B78">
        <v>3</v>
      </c>
      <c r="C78">
        <v>18</v>
      </c>
      <c r="D78">
        <f t="shared" si="11"/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5781.5999999999995</v>
      </c>
      <c r="M78" s="13">
        <f t="shared" si="9"/>
        <v>982.87199999999996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6182.0999999999995</v>
      </c>
      <c r="O78" s="13">
        <f t="shared" si="10"/>
        <v>1050.9569999999999</v>
      </c>
      <c r="P78">
        <v>38544</v>
      </c>
      <c r="Q78">
        <v>41214</v>
      </c>
      <c r="R78">
        <v>0.86168458107008628</v>
      </c>
      <c r="S78">
        <v>0.1383154189299137</v>
      </c>
      <c r="T78">
        <v>0.5605776785419343</v>
      </c>
      <c r="U78">
        <v>0.4394223214580657</v>
      </c>
      <c r="V78">
        <v>8.6088838017465932E-2</v>
      </c>
      <c r="W78">
        <v>1082</v>
      </c>
      <c r="X78">
        <f t="shared" si="12"/>
        <v>-508</v>
      </c>
      <c r="Y78">
        <v>2076</v>
      </c>
      <c r="Z78">
        <v>1391.8724956133649</v>
      </c>
      <c r="AA78">
        <v>1082</v>
      </c>
      <c r="AB78" s="9">
        <v>10.7</v>
      </c>
      <c r="AC78">
        <v>1.9</v>
      </c>
      <c r="AD78">
        <f t="shared" si="13"/>
        <v>20.329999999999998</v>
      </c>
    </row>
    <row r="79" spans="1:30" x14ac:dyDescent="0.6">
      <c r="A79">
        <v>2019</v>
      </c>
      <c r="B79">
        <v>3</v>
      </c>
      <c r="C79">
        <v>19</v>
      </c>
      <c r="D79">
        <f t="shared" si="11"/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5376</v>
      </c>
      <c r="M79" s="13">
        <f t="shared" si="9"/>
        <v>913.92000000000007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5627.7</v>
      </c>
      <c r="O79" s="13">
        <f t="shared" si="10"/>
        <v>956.70900000000006</v>
      </c>
      <c r="P79">
        <v>35840</v>
      </c>
      <c r="Q79">
        <v>37518</v>
      </c>
      <c r="R79">
        <v>0.85713018846888278</v>
      </c>
      <c r="S79">
        <v>0.1428698115311173</v>
      </c>
      <c r="T79">
        <v>0.54907589780672517</v>
      </c>
      <c r="U79">
        <v>0.45092410219327478</v>
      </c>
      <c r="V79">
        <v>1.46797816489679E-2</v>
      </c>
      <c r="W79">
        <v>1573</v>
      </c>
      <c r="X79">
        <f t="shared" si="12"/>
        <v>491</v>
      </c>
      <c r="Y79">
        <v>2076</v>
      </c>
      <c r="Z79">
        <v>1404.421529169013</v>
      </c>
      <c r="AA79">
        <v>1573</v>
      </c>
      <c r="AB79" s="9">
        <v>12.3</v>
      </c>
      <c r="AC79">
        <v>0</v>
      </c>
      <c r="AD79">
        <f t="shared" si="13"/>
        <v>0</v>
      </c>
    </row>
    <row r="80" spans="1:30" x14ac:dyDescent="0.6">
      <c r="A80">
        <v>2019</v>
      </c>
      <c r="B80">
        <v>3</v>
      </c>
      <c r="C80">
        <v>20</v>
      </c>
      <c r="D80">
        <f t="shared" si="11"/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4122.3</v>
      </c>
      <c r="M80" s="13">
        <f t="shared" si="9"/>
        <v>700.79100000000005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4132.2</v>
      </c>
      <c r="O80" s="13">
        <f t="shared" si="10"/>
        <v>702.47400000000005</v>
      </c>
      <c r="P80">
        <v>27482</v>
      </c>
      <c r="Q80">
        <v>27548</v>
      </c>
      <c r="R80">
        <v>0.81446452816930703</v>
      </c>
      <c r="S80">
        <v>0.18553547183069291</v>
      </c>
      <c r="T80">
        <v>0.56564837930107925</v>
      </c>
      <c r="U80">
        <v>0.43435162069892091</v>
      </c>
      <c r="V80">
        <v>0.25497102416859452</v>
      </c>
      <c r="W80">
        <v>1629</v>
      </c>
      <c r="X80">
        <f t="shared" si="12"/>
        <v>56</v>
      </c>
      <c r="Y80">
        <v>2076</v>
      </c>
      <c r="Z80">
        <v>1388.913212197177</v>
      </c>
      <c r="AA80">
        <v>1629</v>
      </c>
      <c r="AB80" s="9">
        <v>16.3</v>
      </c>
      <c r="AC80">
        <v>1.7</v>
      </c>
      <c r="AD80">
        <f t="shared" si="13"/>
        <v>27.71</v>
      </c>
    </row>
    <row r="81" spans="1:30" x14ac:dyDescent="0.6">
      <c r="A81">
        <v>2019</v>
      </c>
      <c r="B81">
        <v>3</v>
      </c>
      <c r="C81">
        <v>21</v>
      </c>
      <c r="D81">
        <f t="shared" si="11"/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6709.8</v>
      </c>
      <c r="M81" s="13">
        <f t="shared" si="9"/>
        <v>1140.6660000000002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6190.8</v>
      </c>
      <c r="O81" s="13">
        <f t="shared" si="10"/>
        <v>1052.4360000000001</v>
      </c>
      <c r="P81">
        <v>44732</v>
      </c>
      <c r="Q81">
        <v>41272</v>
      </c>
      <c r="R81">
        <v>0.83085212422540611</v>
      </c>
      <c r="S81">
        <v>0.16914787577459389</v>
      </c>
      <c r="T81">
        <v>0.52111145112870583</v>
      </c>
      <c r="U81">
        <v>0.47888854887129417</v>
      </c>
      <c r="V81">
        <v>0.28537707051807498</v>
      </c>
      <c r="W81">
        <v>1656</v>
      </c>
      <c r="X81">
        <f t="shared" si="12"/>
        <v>27</v>
      </c>
      <c r="Y81">
        <v>2076</v>
      </c>
      <c r="Z81">
        <v>1537.2051193843231</v>
      </c>
      <c r="AA81">
        <v>1656</v>
      </c>
      <c r="AB81" s="9">
        <v>10.7</v>
      </c>
      <c r="AC81">
        <v>0</v>
      </c>
      <c r="AD81">
        <f t="shared" si="13"/>
        <v>0</v>
      </c>
    </row>
    <row r="82" spans="1:30" x14ac:dyDescent="0.6">
      <c r="A82">
        <v>2019</v>
      </c>
      <c r="B82">
        <v>3</v>
      </c>
      <c r="C82">
        <v>22</v>
      </c>
      <c r="D82">
        <f t="shared" si="11"/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4316.8</v>
      </c>
      <c r="M82" s="13">
        <f t="shared" si="9"/>
        <v>733.85600000000011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3735.2000000000003</v>
      </c>
      <c r="O82" s="13">
        <f t="shared" si="10"/>
        <v>634.98400000000004</v>
      </c>
      <c r="P82">
        <v>43168</v>
      </c>
      <c r="Q82">
        <v>37352</v>
      </c>
      <c r="R82">
        <v>0.85771755763012381</v>
      </c>
      <c r="S82">
        <v>0.14228244236987611</v>
      </c>
      <c r="T82">
        <v>0.54214308028578784</v>
      </c>
      <c r="U82">
        <v>0.45785691971421222</v>
      </c>
      <c r="V82">
        <v>2.983689845079952E-2</v>
      </c>
      <c r="W82">
        <v>1385</v>
      </c>
      <c r="X82">
        <f t="shared" si="12"/>
        <v>-271</v>
      </c>
      <c r="Y82">
        <v>2076</v>
      </c>
      <c r="Z82">
        <v>1575.1580167355039</v>
      </c>
      <c r="AA82">
        <v>1385</v>
      </c>
      <c r="AB82" s="9">
        <v>7.8</v>
      </c>
      <c r="AC82">
        <v>0</v>
      </c>
      <c r="AD82">
        <f t="shared" si="13"/>
        <v>0</v>
      </c>
    </row>
    <row r="83" spans="1:30" x14ac:dyDescent="0.6">
      <c r="A83">
        <v>2019</v>
      </c>
      <c r="B83">
        <v>3</v>
      </c>
      <c r="C83">
        <v>23</v>
      </c>
      <c r="D83">
        <f t="shared" si="11"/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4291.3</v>
      </c>
      <c r="M83" s="13">
        <f t="shared" si="9"/>
        <v>729.52100000000007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3758.2000000000003</v>
      </c>
      <c r="O83" s="13">
        <f t="shared" si="10"/>
        <v>638.89400000000012</v>
      </c>
      <c r="P83">
        <v>42913</v>
      </c>
      <c r="Q83">
        <v>37582</v>
      </c>
      <c r="R83">
        <v>0.85591345552262266</v>
      </c>
      <c r="S83">
        <v>0.14408654447737729</v>
      </c>
      <c r="T83">
        <v>0.54450219884184592</v>
      </c>
      <c r="U83">
        <v>0.45549780115815408</v>
      </c>
      <c r="V83">
        <v>3.6783030787398377E-2</v>
      </c>
      <c r="W83">
        <v>1871</v>
      </c>
      <c r="X83">
        <f t="shared" si="12"/>
        <v>486</v>
      </c>
      <c r="Y83">
        <v>2076</v>
      </c>
      <c r="Z83">
        <v>1613.482793291399</v>
      </c>
      <c r="AA83">
        <v>1871</v>
      </c>
      <c r="AB83" s="9">
        <v>8.5</v>
      </c>
      <c r="AC83">
        <v>0</v>
      </c>
      <c r="AD83">
        <f t="shared" si="13"/>
        <v>0</v>
      </c>
    </row>
    <row r="84" spans="1:30" x14ac:dyDescent="0.6">
      <c r="A84">
        <v>2019</v>
      </c>
      <c r="B84">
        <v>3</v>
      </c>
      <c r="C84">
        <v>24</v>
      </c>
      <c r="D84">
        <f t="shared" si="11"/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4182.4000000000005</v>
      </c>
      <c r="M84" s="13">
        <f t="shared" si="9"/>
        <v>711.00800000000015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4367</v>
      </c>
      <c r="O84" s="13">
        <f t="shared" si="10"/>
        <v>742.3900000000001</v>
      </c>
      <c r="P84">
        <v>41824</v>
      </c>
      <c r="Q84">
        <v>43670</v>
      </c>
      <c r="R84">
        <v>0.81895168405167262</v>
      </c>
      <c r="S84">
        <v>0.1810483159483274</v>
      </c>
      <c r="T84">
        <v>0.49775678898597342</v>
      </c>
      <c r="U84">
        <v>0.50224321101402658</v>
      </c>
      <c r="V84">
        <v>3.7695480308391711E-2</v>
      </c>
      <c r="W84">
        <v>1529</v>
      </c>
      <c r="X84">
        <f t="shared" si="12"/>
        <v>-342</v>
      </c>
      <c r="Y84">
        <v>2076</v>
      </c>
      <c r="Z84">
        <v>1624.986077690445</v>
      </c>
      <c r="AA84">
        <v>1529</v>
      </c>
      <c r="AB84" s="9">
        <v>7.5</v>
      </c>
      <c r="AC84">
        <v>0</v>
      </c>
      <c r="AD84">
        <f t="shared" si="13"/>
        <v>0</v>
      </c>
    </row>
    <row r="85" spans="1:30" x14ac:dyDescent="0.6">
      <c r="A85">
        <v>2019</v>
      </c>
      <c r="B85">
        <v>3</v>
      </c>
      <c r="C85">
        <v>25</v>
      </c>
      <c r="D85">
        <f t="shared" si="11"/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6393.9</v>
      </c>
      <c r="M85" s="13">
        <f t="shared" si="9"/>
        <v>1086.963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6352.3499999999995</v>
      </c>
      <c r="O85" s="13">
        <f t="shared" si="10"/>
        <v>1079.8995</v>
      </c>
      <c r="P85">
        <v>42626</v>
      </c>
      <c r="Q85">
        <v>42349</v>
      </c>
      <c r="R85">
        <v>0.85409269220712924</v>
      </c>
      <c r="S85">
        <v>0.14590730779287081</v>
      </c>
      <c r="T85">
        <v>0.55358137302740784</v>
      </c>
      <c r="U85">
        <v>0.4464186269725921</v>
      </c>
      <c r="V85">
        <v>4.5907836572468753E-2</v>
      </c>
      <c r="W85">
        <v>1111</v>
      </c>
      <c r="X85">
        <f t="shared" si="12"/>
        <v>-418</v>
      </c>
      <c r="Y85">
        <v>2076</v>
      </c>
      <c r="Z85">
        <v>1417.6122966679791</v>
      </c>
      <c r="AA85">
        <v>1111</v>
      </c>
      <c r="AB85" s="9">
        <v>9.9</v>
      </c>
      <c r="AC85">
        <v>0</v>
      </c>
      <c r="AD85">
        <f t="shared" si="13"/>
        <v>0</v>
      </c>
    </row>
    <row r="86" spans="1:30" x14ac:dyDescent="0.6">
      <c r="A86">
        <v>2019</v>
      </c>
      <c r="B86">
        <v>3</v>
      </c>
      <c r="C86">
        <v>26</v>
      </c>
      <c r="D86">
        <f t="shared" si="11"/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6107.0999999999995</v>
      </c>
      <c r="M86" s="13">
        <f t="shared" si="9"/>
        <v>1038.2069999999999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5838.75</v>
      </c>
      <c r="O86" s="13">
        <f t="shared" si="10"/>
        <v>992.58750000000009</v>
      </c>
      <c r="P86">
        <v>40714</v>
      </c>
      <c r="Q86">
        <v>38925</v>
      </c>
      <c r="R86">
        <v>0.81940170618246111</v>
      </c>
      <c r="S86">
        <v>0.18059829381753889</v>
      </c>
      <c r="T86">
        <v>0.51169002745584757</v>
      </c>
      <c r="U86">
        <v>0.48830997254415248</v>
      </c>
      <c r="V86">
        <v>5.6170137784167892E-2</v>
      </c>
      <c r="W86">
        <v>1497</v>
      </c>
      <c r="X86">
        <f t="shared" si="12"/>
        <v>386</v>
      </c>
      <c r="Y86">
        <v>2076</v>
      </c>
      <c r="Z86">
        <v>1423.5631384903161</v>
      </c>
      <c r="AA86">
        <v>1497</v>
      </c>
      <c r="AB86" s="9">
        <v>14.2</v>
      </c>
      <c r="AC86">
        <v>0</v>
      </c>
      <c r="AD86">
        <f t="shared" si="13"/>
        <v>0</v>
      </c>
    </row>
    <row r="87" spans="1:30" x14ac:dyDescent="0.6">
      <c r="A87">
        <v>2019</v>
      </c>
      <c r="B87">
        <v>3</v>
      </c>
      <c r="C87">
        <v>27</v>
      </c>
      <c r="D87">
        <f t="shared" si="11"/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6041.7</v>
      </c>
      <c r="M87" s="13">
        <f t="shared" si="9"/>
        <v>1027.0889999999999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5692.2</v>
      </c>
      <c r="O87" s="13">
        <f t="shared" si="10"/>
        <v>967.67400000000009</v>
      </c>
      <c r="P87">
        <v>40278</v>
      </c>
      <c r="Q87">
        <v>37948</v>
      </c>
      <c r="R87">
        <v>0.88454454589755549</v>
      </c>
      <c r="S87">
        <v>0.1154554541024445</v>
      </c>
      <c r="T87">
        <v>0.55909100046117566</v>
      </c>
      <c r="U87">
        <v>0.4409089995388244</v>
      </c>
      <c r="V87">
        <v>0.37879732622465417</v>
      </c>
      <c r="W87">
        <v>1680</v>
      </c>
      <c r="X87">
        <f t="shared" si="12"/>
        <v>183</v>
      </c>
      <c r="Y87">
        <v>2076</v>
      </c>
      <c r="Z87">
        <v>1479.9132305458729</v>
      </c>
      <c r="AA87">
        <v>1680</v>
      </c>
      <c r="AB87" s="9">
        <v>16.399999999999999</v>
      </c>
      <c r="AC87">
        <v>0</v>
      </c>
      <c r="AD87">
        <f t="shared" si="13"/>
        <v>0</v>
      </c>
    </row>
    <row r="88" spans="1:30" x14ac:dyDescent="0.6">
      <c r="A88">
        <v>2019</v>
      </c>
      <c r="B88">
        <v>3</v>
      </c>
      <c r="C88">
        <v>28</v>
      </c>
      <c r="D88">
        <f t="shared" si="11"/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6174.3</v>
      </c>
      <c r="M88" s="13">
        <f t="shared" si="9"/>
        <v>1049.6310000000001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6094.05</v>
      </c>
      <c r="O88" s="13">
        <f t="shared" si="10"/>
        <v>1035.9885000000002</v>
      </c>
      <c r="P88">
        <v>41162</v>
      </c>
      <c r="Q88">
        <v>40627</v>
      </c>
      <c r="R88">
        <v>0.8210197856703233</v>
      </c>
      <c r="S88">
        <v>0.1789802143296767</v>
      </c>
      <c r="T88">
        <v>0.51972095507041738</v>
      </c>
      <c r="U88">
        <v>0.48027904492958262</v>
      </c>
      <c r="V88">
        <v>8.345345415237887E-2</v>
      </c>
      <c r="W88">
        <v>1322</v>
      </c>
      <c r="X88">
        <f t="shared" si="12"/>
        <v>-358</v>
      </c>
      <c r="Y88">
        <v>2076</v>
      </c>
      <c r="Z88">
        <v>1509.0319372537849</v>
      </c>
      <c r="AA88">
        <v>1322</v>
      </c>
      <c r="AB88" s="9">
        <v>14.6</v>
      </c>
      <c r="AC88">
        <v>0</v>
      </c>
      <c r="AD88">
        <f t="shared" si="13"/>
        <v>0</v>
      </c>
    </row>
    <row r="89" spans="1:30" x14ac:dyDescent="0.6">
      <c r="A89">
        <v>2019</v>
      </c>
      <c r="B89">
        <v>3</v>
      </c>
      <c r="C89">
        <v>29</v>
      </c>
      <c r="D89">
        <f t="shared" si="11"/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4287.1000000000004</v>
      </c>
      <c r="M89" s="13">
        <f t="shared" si="9"/>
        <v>728.80700000000013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4291.8</v>
      </c>
      <c r="O89" s="13">
        <f t="shared" si="10"/>
        <v>729.60600000000011</v>
      </c>
      <c r="P89">
        <v>42871</v>
      </c>
      <c r="Q89">
        <v>42918</v>
      </c>
      <c r="R89">
        <v>0.82046234755610914</v>
      </c>
      <c r="S89">
        <v>0.17953765244389089</v>
      </c>
      <c r="T89">
        <v>0.53277327835594734</v>
      </c>
      <c r="U89">
        <v>0.4672267216440526</v>
      </c>
      <c r="V89">
        <v>7.6777353179373939E-2</v>
      </c>
      <c r="W89">
        <v>1246</v>
      </c>
      <c r="X89">
        <f t="shared" si="12"/>
        <v>-76</v>
      </c>
      <c r="Y89">
        <v>2076</v>
      </c>
      <c r="Z89">
        <v>1566.7929299724669</v>
      </c>
      <c r="AA89">
        <v>1246</v>
      </c>
      <c r="AB89" s="9">
        <v>13.9</v>
      </c>
      <c r="AC89">
        <v>0</v>
      </c>
      <c r="AD89">
        <f t="shared" si="13"/>
        <v>0</v>
      </c>
    </row>
    <row r="90" spans="1:30" x14ac:dyDescent="0.6">
      <c r="A90">
        <v>2019</v>
      </c>
      <c r="B90">
        <v>3</v>
      </c>
      <c r="C90">
        <v>30</v>
      </c>
      <c r="D90">
        <f t="shared" si="11"/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4253.5</v>
      </c>
      <c r="M90" s="13">
        <f t="shared" si="9"/>
        <v>723.09500000000003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4149.8</v>
      </c>
      <c r="O90" s="13">
        <f t="shared" si="10"/>
        <v>705.46600000000012</v>
      </c>
      <c r="P90">
        <v>42535</v>
      </c>
      <c r="Q90">
        <v>41498</v>
      </c>
      <c r="R90">
        <v>0.81866421545022772</v>
      </c>
      <c r="S90">
        <v>0.18133578454977231</v>
      </c>
      <c r="T90">
        <v>0.57944462468586488</v>
      </c>
      <c r="U90">
        <v>0.42055537531413512</v>
      </c>
      <c r="V90">
        <v>6.8531448081642743E-2</v>
      </c>
      <c r="W90">
        <v>1783</v>
      </c>
      <c r="X90">
        <f t="shared" si="12"/>
        <v>537</v>
      </c>
      <c r="Y90">
        <v>2076</v>
      </c>
      <c r="Z90">
        <v>1624.339734702229</v>
      </c>
      <c r="AA90">
        <v>1783</v>
      </c>
      <c r="AB90" s="9">
        <v>11</v>
      </c>
      <c r="AC90">
        <v>0</v>
      </c>
      <c r="AD90">
        <f t="shared" si="13"/>
        <v>0</v>
      </c>
    </row>
    <row r="91" spans="1:30" x14ac:dyDescent="0.6">
      <c r="A91">
        <v>2019</v>
      </c>
      <c r="B91">
        <v>3</v>
      </c>
      <c r="C91">
        <v>31</v>
      </c>
      <c r="D91">
        <f t="shared" si="11"/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4066.9</v>
      </c>
      <c r="M91" s="13">
        <f t="shared" si="9"/>
        <v>691.37300000000005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4583.4000000000005</v>
      </c>
      <c r="O91" s="13">
        <f t="shared" si="10"/>
        <v>779.17800000000011</v>
      </c>
      <c r="P91">
        <v>40669</v>
      </c>
      <c r="Q91">
        <v>45834</v>
      </c>
      <c r="R91">
        <v>0.78825491957857385</v>
      </c>
      <c r="S91">
        <v>0.2117450804214262</v>
      </c>
      <c r="T91">
        <v>0.47063716789385918</v>
      </c>
      <c r="U91">
        <v>0.52936283210614088</v>
      </c>
      <c r="V91">
        <v>5.2279250178231498E-2</v>
      </c>
      <c r="W91">
        <v>1564</v>
      </c>
      <c r="X91">
        <f t="shared" si="12"/>
        <v>-219</v>
      </c>
      <c r="Y91">
        <v>2076</v>
      </c>
      <c r="Z91">
        <v>1604.385978225567</v>
      </c>
      <c r="AA91">
        <v>1564</v>
      </c>
      <c r="AB91" s="9">
        <v>8.4</v>
      </c>
      <c r="AC91">
        <v>0</v>
      </c>
      <c r="AD91">
        <f t="shared" si="13"/>
        <v>0</v>
      </c>
    </row>
    <row r="92" spans="1:30" x14ac:dyDescent="0.6">
      <c r="A92">
        <v>2019</v>
      </c>
      <c r="B92">
        <v>4</v>
      </c>
      <c r="C92">
        <v>1</v>
      </c>
      <c r="D92">
        <f t="shared" si="11"/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6368.0999999999995</v>
      </c>
      <c r="M92" s="13">
        <f t="shared" si="9"/>
        <v>1082.577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6515.8499999999995</v>
      </c>
      <c r="O92" s="13">
        <f t="shared" si="10"/>
        <v>1107.6945000000001</v>
      </c>
      <c r="P92">
        <v>42454</v>
      </c>
      <c r="Q92">
        <v>43439</v>
      </c>
      <c r="R92">
        <v>0.81402573695970171</v>
      </c>
      <c r="S92">
        <v>0.18597426304029829</v>
      </c>
      <c r="T92">
        <v>0.51440976088957124</v>
      </c>
      <c r="U92">
        <v>0.48559023911042881</v>
      </c>
      <c r="V92">
        <v>8.6635401032170864E-2</v>
      </c>
      <c r="W92">
        <v>1158</v>
      </c>
      <c r="X92">
        <f t="shared" si="12"/>
        <v>-406</v>
      </c>
      <c r="Y92">
        <v>2076</v>
      </c>
      <c r="Z92">
        <v>1399.1449385494791</v>
      </c>
      <c r="AA92">
        <v>1158</v>
      </c>
      <c r="AB92" s="9">
        <v>10.5</v>
      </c>
      <c r="AC92">
        <v>0</v>
      </c>
      <c r="AD92">
        <f t="shared" si="13"/>
        <v>0</v>
      </c>
    </row>
    <row r="93" spans="1:30" x14ac:dyDescent="0.6">
      <c r="A93">
        <v>2019</v>
      </c>
      <c r="B93">
        <v>4</v>
      </c>
      <c r="C93">
        <v>2</v>
      </c>
      <c r="D93">
        <f t="shared" si="11"/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6088.05</v>
      </c>
      <c r="M93" s="13">
        <f t="shared" si="9"/>
        <v>1034.9685000000002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5762.7</v>
      </c>
      <c r="O93" s="13">
        <f t="shared" si="10"/>
        <v>979.65899999999999</v>
      </c>
      <c r="P93">
        <v>40587</v>
      </c>
      <c r="Q93">
        <v>38418</v>
      </c>
      <c r="R93">
        <v>0.87411431021761221</v>
      </c>
      <c r="S93">
        <v>0.12588568978238779</v>
      </c>
      <c r="T93">
        <v>0.53331783466550664</v>
      </c>
      <c r="U93">
        <v>0.46668216533449342</v>
      </c>
      <c r="V93">
        <v>3.6682976703794723E-2</v>
      </c>
      <c r="W93">
        <v>1440</v>
      </c>
      <c r="X93">
        <f t="shared" si="12"/>
        <v>282</v>
      </c>
      <c r="Y93">
        <v>2076</v>
      </c>
      <c r="Z93">
        <v>1433.4450076979531</v>
      </c>
      <c r="AA93">
        <v>1440</v>
      </c>
      <c r="AB93" s="9">
        <v>10.6</v>
      </c>
      <c r="AC93">
        <v>0</v>
      </c>
      <c r="AD93">
        <f t="shared" si="13"/>
        <v>0</v>
      </c>
    </row>
    <row r="94" spans="1:30" x14ac:dyDescent="0.6">
      <c r="A94">
        <v>2019</v>
      </c>
      <c r="B94">
        <v>4</v>
      </c>
      <c r="C94">
        <v>3</v>
      </c>
      <c r="D94">
        <f t="shared" si="11"/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6244.05</v>
      </c>
      <c r="M94" s="13">
        <f t="shared" si="9"/>
        <v>1061.4885000000002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5674.65</v>
      </c>
      <c r="O94" s="13">
        <f t="shared" si="10"/>
        <v>964.69050000000004</v>
      </c>
      <c r="P94">
        <v>41627</v>
      </c>
      <c r="Q94">
        <v>37831</v>
      </c>
      <c r="R94">
        <v>0.82397148213402382</v>
      </c>
      <c r="S94">
        <v>0.17602851786597609</v>
      </c>
      <c r="T94">
        <v>0.52628767554399791</v>
      </c>
      <c r="U94">
        <v>0.47371232445600198</v>
      </c>
      <c r="V94">
        <v>6.3740722819642215E-2</v>
      </c>
      <c r="W94">
        <v>1489</v>
      </c>
      <c r="X94">
        <f t="shared" si="12"/>
        <v>49</v>
      </c>
      <c r="Y94">
        <v>2076</v>
      </c>
      <c r="Z94">
        <v>1477.0494712111299</v>
      </c>
      <c r="AA94">
        <v>1489</v>
      </c>
      <c r="AB94" s="9">
        <v>10.5</v>
      </c>
      <c r="AC94">
        <v>0</v>
      </c>
      <c r="AD94">
        <f t="shared" si="13"/>
        <v>0</v>
      </c>
    </row>
    <row r="95" spans="1:30" x14ac:dyDescent="0.6">
      <c r="A95">
        <v>2019</v>
      </c>
      <c r="B95">
        <v>4</v>
      </c>
      <c r="C95">
        <v>4</v>
      </c>
      <c r="D95">
        <f t="shared" si="11"/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6536.4</v>
      </c>
      <c r="M95" s="13">
        <f t="shared" si="9"/>
        <v>1111.1880000000001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6147.5999999999995</v>
      </c>
      <c r="O95" s="13">
        <f t="shared" si="10"/>
        <v>1045.0919999999999</v>
      </c>
      <c r="P95">
        <v>43576</v>
      </c>
      <c r="Q95">
        <v>40984</v>
      </c>
      <c r="R95">
        <v>0.8768101570229655</v>
      </c>
      <c r="S95">
        <v>0.12318984297703441</v>
      </c>
      <c r="T95">
        <v>0.53182238105913393</v>
      </c>
      <c r="U95">
        <v>0.46817761894086612</v>
      </c>
      <c r="V95">
        <v>5.7838413990001107E-2</v>
      </c>
      <c r="W95">
        <v>1378</v>
      </c>
      <c r="X95">
        <f t="shared" si="12"/>
        <v>-111</v>
      </c>
      <c r="Y95">
        <v>2076</v>
      </c>
      <c r="Z95">
        <v>1533.542732402394</v>
      </c>
      <c r="AA95">
        <v>1378</v>
      </c>
      <c r="AB95" s="9">
        <v>11.3</v>
      </c>
      <c r="AC95">
        <v>0</v>
      </c>
      <c r="AD95">
        <f t="shared" si="13"/>
        <v>0</v>
      </c>
    </row>
    <row r="96" spans="1:30" x14ac:dyDescent="0.6">
      <c r="A96">
        <v>2019</v>
      </c>
      <c r="B96">
        <v>4</v>
      </c>
      <c r="C96">
        <v>5</v>
      </c>
      <c r="D96">
        <f t="shared" si="11"/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4564.4000000000005</v>
      </c>
      <c r="M96" s="13">
        <f t="shared" si="9"/>
        <v>775.94800000000009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4540.2</v>
      </c>
      <c r="O96" s="13">
        <f t="shared" si="10"/>
        <v>771.83400000000006</v>
      </c>
      <c r="P96">
        <v>45644</v>
      </c>
      <c r="Q96">
        <v>45402</v>
      </c>
      <c r="R96">
        <v>0.87409458430364018</v>
      </c>
      <c r="S96">
        <v>0.12590541569635991</v>
      </c>
      <c r="T96">
        <v>0.53145160432383154</v>
      </c>
      <c r="U96">
        <v>0.46854839567616829</v>
      </c>
      <c r="V96">
        <v>8.4644714749651601E-2</v>
      </c>
      <c r="W96">
        <v>1360</v>
      </c>
      <c r="X96">
        <f t="shared" si="12"/>
        <v>-18</v>
      </c>
      <c r="Y96">
        <v>2076</v>
      </c>
      <c r="Z96">
        <v>1587.0951124484629</v>
      </c>
      <c r="AA96">
        <v>1360</v>
      </c>
      <c r="AB96" s="9">
        <v>14.5</v>
      </c>
      <c r="AC96">
        <v>0</v>
      </c>
      <c r="AD96">
        <f t="shared" si="13"/>
        <v>0</v>
      </c>
    </row>
    <row r="97" spans="1:30" x14ac:dyDescent="0.6">
      <c r="A97">
        <v>2019</v>
      </c>
      <c r="B97">
        <v>4</v>
      </c>
      <c r="C97">
        <v>6</v>
      </c>
      <c r="D97">
        <f t="shared" si="11"/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4410.6000000000004</v>
      </c>
      <c r="M97" s="13">
        <f t="shared" si="9"/>
        <v>749.80200000000013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4464.6000000000004</v>
      </c>
      <c r="O97" s="13">
        <f t="shared" si="10"/>
        <v>758.98200000000008</v>
      </c>
      <c r="P97">
        <v>44106</v>
      </c>
      <c r="Q97">
        <v>44646</v>
      </c>
      <c r="R97">
        <v>0.78749405422897989</v>
      </c>
      <c r="S97">
        <v>0.21250594577102011</v>
      </c>
      <c r="T97">
        <v>0.47390771807691451</v>
      </c>
      <c r="U97">
        <v>0.52609228192308555</v>
      </c>
      <c r="V97">
        <v>4.9403194429616978E-2</v>
      </c>
      <c r="W97">
        <v>1885</v>
      </c>
      <c r="X97">
        <f t="shared" si="12"/>
        <v>525</v>
      </c>
      <c r="Y97">
        <v>2076</v>
      </c>
      <c r="Z97">
        <v>1589.7281547766211</v>
      </c>
      <c r="AA97">
        <v>1885</v>
      </c>
      <c r="AB97" s="9">
        <v>15</v>
      </c>
      <c r="AC97">
        <v>0</v>
      </c>
      <c r="AD97">
        <f t="shared" si="13"/>
        <v>0</v>
      </c>
    </row>
    <row r="98" spans="1:30" x14ac:dyDescent="0.6">
      <c r="A98">
        <v>2019</v>
      </c>
      <c r="B98">
        <v>4</v>
      </c>
      <c r="C98">
        <v>7</v>
      </c>
      <c r="D98">
        <f t="shared" si="11"/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4125.7</v>
      </c>
      <c r="M98" s="13">
        <f t="shared" si="9"/>
        <v>701.36900000000003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4609.1000000000004</v>
      </c>
      <c r="O98" s="13">
        <f t="shared" si="10"/>
        <v>783.54700000000014</v>
      </c>
      <c r="P98">
        <v>41257</v>
      </c>
      <c r="Q98">
        <v>46091</v>
      </c>
      <c r="R98">
        <v>0.80984336772605126</v>
      </c>
      <c r="S98">
        <v>0.19015663227394869</v>
      </c>
      <c r="T98">
        <v>0.49794243085653911</v>
      </c>
      <c r="U98">
        <v>0.502057569143461</v>
      </c>
      <c r="V98">
        <v>0.1622508774452627</v>
      </c>
      <c r="W98">
        <v>1644</v>
      </c>
      <c r="X98">
        <f t="shared" si="12"/>
        <v>-241</v>
      </c>
      <c r="Y98">
        <v>2076</v>
      </c>
      <c r="Z98">
        <v>1620.26400217111</v>
      </c>
      <c r="AA98">
        <v>1644</v>
      </c>
      <c r="AB98" s="9">
        <v>16.399999999999999</v>
      </c>
      <c r="AC98">
        <v>2.7</v>
      </c>
      <c r="AD98">
        <f t="shared" si="13"/>
        <v>44.28</v>
      </c>
    </row>
    <row r="99" spans="1:30" x14ac:dyDescent="0.6">
      <c r="A99">
        <v>2019</v>
      </c>
      <c r="B99">
        <v>4</v>
      </c>
      <c r="C99">
        <v>8</v>
      </c>
      <c r="D99">
        <f t="shared" si="11"/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6496.3499999999995</v>
      </c>
      <c r="M99" s="13">
        <f t="shared" si="9"/>
        <v>1104.3795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6818.8499999999995</v>
      </c>
      <c r="O99" s="13">
        <f t="shared" si="10"/>
        <v>1159.2045000000001</v>
      </c>
      <c r="P99">
        <v>43309</v>
      </c>
      <c r="Q99">
        <v>45459</v>
      </c>
      <c r="R99">
        <v>0.82014177643666519</v>
      </c>
      <c r="S99">
        <v>0.17985822356333481</v>
      </c>
      <c r="T99">
        <v>0.53187768247364087</v>
      </c>
      <c r="U99">
        <v>0.46812231752635908</v>
      </c>
      <c r="V99">
        <v>0.1088526377116141</v>
      </c>
      <c r="W99">
        <v>1138</v>
      </c>
      <c r="X99">
        <f t="shared" si="12"/>
        <v>-506</v>
      </c>
      <c r="Y99">
        <v>2076</v>
      </c>
      <c r="Z99">
        <v>1411.643281201</v>
      </c>
      <c r="AA99">
        <v>1138</v>
      </c>
      <c r="AB99" s="9">
        <v>14.8</v>
      </c>
      <c r="AC99">
        <v>0</v>
      </c>
      <c r="AD99">
        <f t="shared" si="13"/>
        <v>0</v>
      </c>
    </row>
    <row r="100" spans="1:30" x14ac:dyDescent="0.6">
      <c r="A100">
        <v>2019</v>
      </c>
      <c r="B100">
        <v>4</v>
      </c>
      <c r="C100">
        <v>9</v>
      </c>
      <c r="D100">
        <f t="shared" si="11"/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4736.55</v>
      </c>
      <c r="M100" s="13">
        <f t="shared" si="9"/>
        <v>805.21350000000007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4841.55</v>
      </c>
      <c r="O100" s="13">
        <f t="shared" si="10"/>
        <v>823.06350000000009</v>
      </c>
      <c r="P100">
        <v>31577</v>
      </c>
      <c r="Q100">
        <v>32277</v>
      </c>
      <c r="R100">
        <v>0.76597830229862895</v>
      </c>
      <c r="S100">
        <v>0.23402169770137099</v>
      </c>
      <c r="T100">
        <v>0.49689193267913778</v>
      </c>
      <c r="U100">
        <v>0.50310806732086222</v>
      </c>
      <c r="V100">
        <v>0.34344752301875708</v>
      </c>
      <c r="W100">
        <v>1622</v>
      </c>
      <c r="X100">
        <f t="shared" si="12"/>
        <v>484</v>
      </c>
      <c r="Y100">
        <v>2076</v>
      </c>
      <c r="Z100">
        <v>1353.831029279329</v>
      </c>
      <c r="AA100">
        <v>1622</v>
      </c>
      <c r="AB100" s="9">
        <v>15</v>
      </c>
      <c r="AC100">
        <v>6</v>
      </c>
      <c r="AD100">
        <f t="shared" si="13"/>
        <v>90</v>
      </c>
    </row>
    <row r="101" spans="1:30" x14ac:dyDescent="0.6">
      <c r="A101">
        <v>2019</v>
      </c>
      <c r="B101">
        <v>4</v>
      </c>
      <c r="C101">
        <v>10</v>
      </c>
      <c r="D101">
        <f t="shared" si="11"/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7066.05</v>
      </c>
      <c r="M101" s="13">
        <f t="shared" si="9"/>
        <v>1201.2285000000002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6741.15</v>
      </c>
      <c r="O101" s="13">
        <f t="shared" si="10"/>
        <v>1145.9955</v>
      </c>
      <c r="P101">
        <v>47107</v>
      </c>
      <c r="Q101">
        <v>44941</v>
      </c>
      <c r="R101">
        <v>0.87011240227789188</v>
      </c>
      <c r="S101">
        <v>0.1298875977221082</v>
      </c>
      <c r="T101">
        <v>0.55850687777085806</v>
      </c>
      <c r="U101">
        <v>0.44149312222914189</v>
      </c>
      <c r="V101">
        <v>0.20033296985696361</v>
      </c>
      <c r="W101">
        <v>1838</v>
      </c>
      <c r="X101">
        <f t="shared" si="12"/>
        <v>216</v>
      </c>
      <c r="Y101">
        <v>2076</v>
      </c>
      <c r="Z101">
        <v>1537.125660667627</v>
      </c>
      <c r="AA101">
        <v>1838</v>
      </c>
      <c r="AB101" s="9">
        <v>10.4</v>
      </c>
      <c r="AC101">
        <v>6.7</v>
      </c>
      <c r="AD101">
        <f t="shared" si="13"/>
        <v>69.680000000000007</v>
      </c>
    </row>
    <row r="102" spans="1:30" x14ac:dyDescent="0.6">
      <c r="A102">
        <v>2019</v>
      </c>
      <c r="B102">
        <v>4</v>
      </c>
      <c r="C102">
        <v>11</v>
      </c>
      <c r="D102">
        <f t="shared" si="11"/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6838.65</v>
      </c>
      <c r="M102" s="13">
        <f t="shared" si="9"/>
        <v>1162.5705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6023.25</v>
      </c>
      <c r="O102" s="13">
        <f t="shared" si="10"/>
        <v>1023.9525000000001</v>
      </c>
      <c r="P102">
        <v>45591</v>
      </c>
      <c r="Q102">
        <v>40155</v>
      </c>
      <c r="R102">
        <v>0.78100732992604538</v>
      </c>
      <c r="S102">
        <v>0.21899267007395459</v>
      </c>
      <c r="T102">
        <v>0.54615451725437003</v>
      </c>
      <c r="U102">
        <v>0.45384548274563002</v>
      </c>
      <c r="V102">
        <v>0.14448923490981319</v>
      </c>
      <c r="W102">
        <v>1448</v>
      </c>
      <c r="X102">
        <f t="shared" si="12"/>
        <v>-390</v>
      </c>
      <c r="Y102">
        <v>2076</v>
      </c>
      <c r="Z102">
        <v>1553.3270346755071</v>
      </c>
      <c r="AA102">
        <v>1448</v>
      </c>
      <c r="AB102" s="9">
        <v>11.6</v>
      </c>
      <c r="AC102">
        <v>0</v>
      </c>
      <c r="AD102">
        <f t="shared" si="13"/>
        <v>0</v>
      </c>
    </row>
    <row r="103" spans="1:30" x14ac:dyDescent="0.6">
      <c r="A103">
        <v>2019</v>
      </c>
      <c r="B103">
        <v>4</v>
      </c>
      <c r="C103">
        <v>12</v>
      </c>
      <c r="D103">
        <f t="shared" si="11"/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4561.8</v>
      </c>
      <c r="M103" s="12">
        <f t="shared" si="9"/>
        <v>775.50600000000009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4529.8</v>
      </c>
      <c r="O103" s="12">
        <f t="shared" si="10"/>
        <v>770.06600000000003</v>
      </c>
      <c r="P103">
        <v>45618</v>
      </c>
      <c r="Q103">
        <v>45298</v>
      </c>
      <c r="R103">
        <v>0.81491654351676246</v>
      </c>
      <c r="S103">
        <v>0.18508345648323751</v>
      </c>
      <c r="T103">
        <v>0.5073423901756563</v>
      </c>
      <c r="U103">
        <v>0.49265760982434359</v>
      </c>
      <c r="V103">
        <v>6.776169594701624E-2</v>
      </c>
      <c r="W103">
        <v>1425</v>
      </c>
      <c r="X103">
        <f t="shared" si="12"/>
        <v>-23</v>
      </c>
      <c r="Y103">
        <v>2076</v>
      </c>
      <c r="Z103">
        <v>1576.5780826243799</v>
      </c>
      <c r="AA103">
        <v>1425</v>
      </c>
      <c r="AB103" s="9">
        <v>12.7</v>
      </c>
      <c r="AC103">
        <v>0</v>
      </c>
      <c r="AD103">
        <f t="shared" si="13"/>
        <v>0</v>
      </c>
    </row>
    <row r="104" spans="1:30" x14ac:dyDescent="0.6">
      <c r="A104">
        <v>2019</v>
      </c>
      <c r="B104">
        <v>4</v>
      </c>
      <c r="C104">
        <v>13</v>
      </c>
      <c r="D104">
        <f t="shared" si="11"/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4535.3</v>
      </c>
      <c r="M104" s="13">
        <f t="shared" si="9"/>
        <v>771.00100000000009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4596.1000000000004</v>
      </c>
      <c r="O104" s="13">
        <f t="shared" si="10"/>
        <v>781.3370000000001</v>
      </c>
      <c r="P104">
        <v>45353</v>
      </c>
      <c r="Q104">
        <v>45961</v>
      </c>
      <c r="R104">
        <v>0.85485156974761434</v>
      </c>
      <c r="S104">
        <v>0.14514843025238561</v>
      </c>
      <c r="T104">
        <v>0.52679949750257582</v>
      </c>
      <c r="U104">
        <v>0.47320050249742412</v>
      </c>
      <c r="V104">
        <v>8.2764636036172831E-2</v>
      </c>
      <c r="W104">
        <v>1888</v>
      </c>
      <c r="X104">
        <f t="shared" si="12"/>
        <v>463</v>
      </c>
      <c r="Y104">
        <v>2076</v>
      </c>
      <c r="Z104">
        <v>1622.437188407667</v>
      </c>
      <c r="AA104">
        <v>1888</v>
      </c>
      <c r="AB104" s="9">
        <v>13.7</v>
      </c>
      <c r="AC104">
        <v>0</v>
      </c>
      <c r="AD104">
        <f t="shared" si="13"/>
        <v>0</v>
      </c>
    </row>
    <row r="105" spans="1:30" x14ac:dyDescent="0.6">
      <c r="A105">
        <v>2019</v>
      </c>
      <c r="B105">
        <v>4</v>
      </c>
      <c r="C105">
        <v>14</v>
      </c>
      <c r="D105">
        <f t="shared" si="11"/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4154.5</v>
      </c>
      <c r="M105" s="13">
        <f t="shared" si="9"/>
        <v>706.2650000000001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4702</v>
      </c>
      <c r="O105" s="13">
        <f t="shared" si="10"/>
        <v>799.34</v>
      </c>
      <c r="P105">
        <v>41545</v>
      </c>
      <c r="Q105">
        <v>47020</v>
      </c>
      <c r="R105">
        <v>0.82321199823980695</v>
      </c>
      <c r="S105">
        <v>0.1767880017601931</v>
      </c>
      <c r="T105">
        <v>0.52457364476274371</v>
      </c>
      <c r="U105">
        <v>0.47542635523725629</v>
      </c>
      <c r="V105">
        <v>5.1166948552932981E-2</v>
      </c>
      <c r="W105">
        <v>1644</v>
      </c>
      <c r="X105">
        <f t="shared" si="12"/>
        <v>-244</v>
      </c>
      <c r="Y105">
        <v>2076</v>
      </c>
      <c r="Z105">
        <v>1632.5281336025271</v>
      </c>
      <c r="AA105">
        <v>1644</v>
      </c>
      <c r="AB105" s="9">
        <v>13.6</v>
      </c>
      <c r="AC105">
        <v>0</v>
      </c>
      <c r="AD105">
        <f t="shared" si="13"/>
        <v>0</v>
      </c>
    </row>
    <row r="106" spans="1:30" x14ac:dyDescent="0.6">
      <c r="A106">
        <v>2019</v>
      </c>
      <c r="B106">
        <v>4</v>
      </c>
      <c r="C106">
        <v>15</v>
      </c>
      <c r="D106">
        <f t="shared" si="11"/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6586.65</v>
      </c>
      <c r="M106" s="13">
        <f t="shared" si="9"/>
        <v>1119.7305000000001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6915.15</v>
      </c>
      <c r="O106" s="13">
        <f t="shared" si="10"/>
        <v>1175.5754999999999</v>
      </c>
      <c r="P106">
        <v>43911</v>
      </c>
      <c r="Q106">
        <v>46101</v>
      </c>
      <c r="R106">
        <v>0.81272937633722497</v>
      </c>
      <c r="S106">
        <v>0.18727062366277511</v>
      </c>
      <c r="T106">
        <v>0.52190007348373668</v>
      </c>
      <c r="U106">
        <v>0.47809992651626332</v>
      </c>
      <c r="V106">
        <v>6.0687332806067668E-2</v>
      </c>
      <c r="W106">
        <v>1175</v>
      </c>
      <c r="X106">
        <f t="shared" si="12"/>
        <v>-469</v>
      </c>
      <c r="Y106">
        <v>2076</v>
      </c>
      <c r="Z106">
        <v>1412.30841853279</v>
      </c>
      <c r="AA106">
        <v>1175</v>
      </c>
      <c r="AB106" s="9">
        <v>13</v>
      </c>
      <c r="AC106">
        <v>0</v>
      </c>
      <c r="AD106">
        <f t="shared" si="13"/>
        <v>0</v>
      </c>
    </row>
    <row r="107" spans="1:30" x14ac:dyDescent="0.6">
      <c r="A107">
        <v>2019</v>
      </c>
      <c r="B107">
        <v>4</v>
      </c>
      <c r="C107">
        <v>16</v>
      </c>
      <c r="D107">
        <f t="shared" si="11"/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5944.8</v>
      </c>
      <c r="M107" s="13">
        <f t="shared" si="9"/>
        <v>1010.6160000000001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6326.0999999999995</v>
      </c>
      <c r="O107" s="13">
        <f t="shared" si="10"/>
        <v>1075.4369999999999</v>
      </c>
      <c r="P107">
        <v>39632</v>
      </c>
      <c r="Q107">
        <v>42174</v>
      </c>
      <c r="R107">
        <v>0.83373913322530113</v>
      </c>
      <c r="S107">
        <v>0.16626086677469881</v>
      </c>
      <c r="T107">
        <v>0.49834963834764101</v>
      </c>
      <c r="U107">
        <v>0.50165036165235899</v>
      </c>
      <c r="V107">
        <v>5.1279680153082229E-2</v>
      </c>
      <c r="W107">
        <v>1546</v>
      </c>
      <c r="X107">
        <f t="shared" si="12"/>
        <v>371</v>
      </c>
      <c r="Y107">
        <v>2076</v>
      </c>
      <c r="Z107">
        <v>1409.3279248154461</v>
      </c>
      <c r="AA107">
        <v>1546</v>
      </c>
      <c r="AB107" s="9">
        <v>16.8</v>
      </c>
      <c r="AC107">
        <v>0</v>
      </c>
      <c r="AD107">
        <f t="shared" si="13"/>
        <v>0</v>
      </c>
    </row>
    <row r="108" spans="1:30" x14ac:dyDescent="0.6">
      <c r="A108">
        <v>2019</v>
      </c>
      <c r="B108">
        <v>4</v>
      </c>
      <c r="C108">
        <v>17</v>
      </c>
      <c r="D108">
        <f t="shared" si="11"/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6363.3</v>
      </c>
      <c r="M108" s="13">
        <f t="shared" si="9"/>
        <v>1081.7610000000002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5909.25</v>
      </c>
      <c r="O108" s="13">
        <f t="shared" si="10"/>
        <v>1004.5725000000001</v>
      </c>
      <c r="P108">
        <v>42422</v>
      </c>
      <c r="Q108">
        <v>39395</v>
      </c>
      <c r="R108">
        <v>0.8848051433008115</v>
      </c>
      <c r="S108">
        <v>0.1151948566991885</v>
      </c>
      <c r="T108">
        <v>0.55348352099539677</v>
      </c>
      <c r="U108">
        <v>0.44651647900460317</v>
      </c>
      <c r="V108">
        <v>0.11103673010228129</v>
      </c>
      <c r="W108">
        <v>1661</v>
      </c>
      <c r="X108">
        <f t="shared" si="12"/>
        <v>115</v>
      </c>
      <c r="Y108">
        <v>2076</v>
      </c>
      <c r="Z108">
        <v>1493.5298925385141</v>
      </c>
      <c r="AA108">
        <v>1661</v>
      </c>
      <c r="AB108" s="9">
        <v>15.8</v>
      </c>
      <c r="AC108">
        <v>0</v>
      </c>
      <c r="AD108">
        <f t="shared" si="13"/>
        <v>0</v>
      </c>
    </row>
    <row r="109" spans="1:30" x14ac:dyDescent="0.6">
      <c r="A109">
        <v>2019</v>
      </c>
      <c r="B109">
        <v>4</v>
      </c>
      <c r="C109">
        <v>18</v>
      </c>
      <c r="D109">
        <f t="shared" si="11"/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6876.3</v>
      </c>
      <c r="M109" s="13">
        <f t="shared" si="9"/>
        <v>1168.971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6165.75</v>
      </c>
      <c r="O109" s="13">
        <f t="shared" si="10"/>
        <v>1048.1775</v>
      </c>
      <c r="P109">
        <v>45842</v>
      </c>
      <c r="Q109">
        <v>41105</v>
      </c>
      <c r="R109">
        <v>0.76960756702936695</v>
      </c>
      <c r="S109">
        <v>0.23039243297063311</v>
      </c>
      <c r="T109">
        <v>0.48854573181465472</v>
      </c>
      <c r="U109">
        <v>0.51145426818534534</v>
      </c>
      <c r="V109">
        <v>8.7875714549142545E-2</v>
      </c>
      <c r="W109">
        <v>1425</v>
      </c>
      <c r="X109">
        <f t="shared" si="12"/>
        <v>-236</v>
      </c>
      <c r="Y109">
        <v>2076</v>
      </c>
      <c r="Z109">
        <v>1529.162494094935</v>
      </c>
      <c r="AA109">
        <v>1425</v>
      </c>
      <c r="AB109" s="9">
        <v>16.7</v>
      </c>
      <c r="AC109">
        <v>0</v>
      </c>
      <c r="AD109">
        <f t="shared" si="13"/>
        <v>0</v>
      </c>
    </row>
    <row r="110" spans="1:30" x14ac:dyDescent="0.6">
      <c r="A110">
        <v>2019</v>
      </c>
      <c r="B110">
        <v>4</v>
      </c>
      <c r="C110">
        <v>19</v>
      </c>
      <c r="D110">
        <f t="shared" si="11"/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4547</v>
      </c>
      <c r="M110" s="13">
        <f t="shared" si="9"/>
        <v>772.99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4458.7</v>
      </c>
      <c r="O110" s="13">
        <f t="shared" si="10"/>
        <v>757.97900000000004</v>
      </c>
      <c r="P110">
        <v>45470</v>
      </c>
      <c r="Q110">
        <v>44587</v>
      </c>
      <c r="R110">
        <v>0.8261077248577835</v>
      </c>
      <c r="S110">
        <v>0.17389227514221639</v>
      </c>
      <c r="T110">
        <v>0.52132770830861597</v>
      </c>
      <c r="U110">
        <v>0.47867229169138398</v>
      </c>
      <c r="V110">
        <v>8.367830652108936E-2</v>
      </c>
      <c r="W110">
        <v>1379</v>
      </c>
      <c r="X110">
        <f t="shared" si="12"/>
        <v>-46</v>
      </c>
      <c r="Y110">
        <v>2076</v>
      </c>
      <c r="Z110">
        <v>1580.3205791924929</v>
      </c>
      <c r="AA110">
        <v>1379</v>
      </c>
      <c r="AB110" s="9">
        <v>16.8</v>
      </c>
      <c r="AC110">
        <v>0</v>
      </c>
      <c r="AD110">
        <f t="shared" si="13"/>
        <v>0</v>
      </c>
    </row>
    <row r="111" spans="1:30" x14ac:dyDescent="0.6">
      <c r="A111">
        <v>2019</v>
      </c>
      <c r="B111">
        <v>4</v>
      </c>
      <c r="C111">
        <v>20</v>
      </c>
      <c r="D111">
        <f t="shared" si="11"/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4500.5</v>
      </c>
      <c r="M111" s="13">
        <f t="shared" si="9"/>
        <v>765.08500000000004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4541.2</v>
      </c>
      <c r="O111" s="13">
        <f t="shared" si="10"/>
        <v>772.00400000000002</v>
      </c>
      <c r="P111">
        <v>45005</v>
      </c>
      <c r="Q111">
        <v>45412</v>
      </c>
      <c r="R111">
        <v>0.76618492461468091</v>
      </c>
      <c r="S111">
        <v>0.23381507538531909</v>
      </c>
      <c r="T111">
        <v>0.46877882581395391</v>
      </c>
      <c r="U111">
        <v>0.53122117418604597</v>
      </c>
      <c r="V111">
        <v>7.2591290810924261E-2</v>
      </c>
      <c r="W111">
        <v>1868</v>
      </c>
      <c r="X111">
        <f t="shared" si="12"/>
        <v>489</v>
      </c>
      <c r="Y111">
        <v>2076</v>
      </c>
      <c r="Z111">
        <v>1593.3329499054889</v>
      </c>
      <c r="AA111">
        <v>1868</v>
      </c>
      <c r="AB111" s="9">
        <v>17.100000000000001</v>
      </c>
      <c r="AC111">
        <v>0</v>
      </c>
      <c r="AD111">
        <f t="shared" si="13"/>
        <v>0</v>
      </c>
    </row>
    <row r="112" spans="1:30" x14ac:dyDescent="0.6">
      <c r="A112">
        <v>2019</v>
      </c>
      <c r="B112">
        <v>4</v>
      </c>
      <c r="C112">
        <v>21</v>
      </c>
      <c r="D112">
        <f t="shared" si="11"/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4301.3</v>
      </c>
      <c r="M112" s="13">
        <f t="shared" si="9"/>
        <v>731.22100000000012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4664.5</v>
      </c>
      <c r="O112" s="13">
        <f t="shared" si="10"/>
        <v>792.96500000000003</v>
      </c>
      <c r="P112">
        <v>43013</v>
      </c>
      <c r="Q112">
        <v>46645</v>
      </c>
      <c r="R112">
        <v>0.77866692224574385</v>
      </c>
      <c r="S112">
        <v>0.22133307775425609</v>
      </c>
      <c r="T112">
        <v>0.48100113428077163</v>
      </c>
      <c r="U112">
        <v>0.51899886571922837</v>
      </c>
      <c r="V112">
        <v>3.3322710853558681E-2</v>
      </c>
      <c r="W112">
        <v>1585</v>
      </c>
      <c r="X112">
        <f t="shared" si="12"/>
        <v>-283</v>
      </c>
      <c r="Y112">
        <v>2076</v>
      </c>
      <c r="Z112">
        <v>1622.9743076671571</v>
      </c>
      <c r="AA112">
        <v>1585</v>
      </c>
      <c r="AB112" s="9">
        <v>18.5</v>
      </c>
      <c r="AC112">
        <v>0</v>
      </c>
      <c r="AD112">
        <f t="shared" si="13"/>
        <v>0</v>
      </c>
    </row>
    <row r="113" spans="1:30" x14ac:dyDescent="0.6">
      <c r="A113">
        <v>2019</v>
      </c>
      <c r="B113">
        <v>4</v>
      </c>
      <c r="C113">
        <v>22</v>
      </c>
      <c r="D113">
        <f t="shared" si="11"/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6679.2</v>
      </c>
      <c r="M113" s="13">
        <f t="shared" si="9"/>
        <v>1135.4639999999999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6859.95</v>
      </c>
      <c r="O113" s="13">
        <f t="shared" si="10"/>
        <v>1166.1915000000001</v>
      </c>
      <c r="P113">
        <v>44528</v>
      </c>
      <c r="Q113">
        <v>45733</v>
      </c>
      <c r="R113">
        <v>0.86910464035120039</v>
      </c>
      <c r="S113">
        <v>0.13089535964879959</v>
      </c>
      <c r="T113">
        <v>0.53649161496699715</v>
      </c>
      <c r="U113">
        <v>0.4635083850330029</v>
      </c>
      <c r="V113">
        <v>7.5795891280676375E-2</v>
      </c>
      <c r="W113">
        <v>1266</v>
      </c>
      <c r="X113">
        <f t="shared" si="12"/>
        <v>-319</v>
      </c>
      <c r="Y113">
        <v>2076</v>
      </c>
      <c r="Z113">
        <v>1421.7968161781889</v>
      </c>
      <c r="AA113">
        <v>1266</v>
      </c>
      <c r="AB113" s="9">
        <v>19.3</v>
      </c>
      <c r="AC113">
        <v>0</v>
      </c>
      <c r="AD113">
        <f t="shared" si="13"/>
        <v>0</v>
      </c>
    </row>
    <row r="114" spans="1:30" x14ac:dyDescent="0.6">
      <c r="A114">
        <v>2019</v>
      </c>
      <c r="B114">
        <v>4</v>
      </c>
      <c r="C114">
        <v>23</v>
      </c>
      <c r="D114">
        <f t="shared" si="11"/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6178.95</v>
      </c>
      <c r="M114" s="13">
        <f t="shared" si="9"/>
        <v>1050.4215000000002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6259.8</v>
      </c>
      <c r="O114" s="13">
        <f t="shared" si="10"/>
        <v>1064.1660000000002</v>
      </c>
      <c r="P114">
        <v>41193</v>
      </c>
      <c r="Q114">
        <v>41732</v>
      </c>
      <c r="R114">
        <v>0.83292830218394753</v>
      </c>
      <c r="S114">
        <v>0.16707169781605249</v>
      </c>
      <c r="T114">
        <v>0.50946546615822397</v>
      </c>
      <c r="U114">
        <v>0.49053453384177609</v>
      </c>
      <c r="V114">
        <v>0.1714337533448228</v>
      </c>
      <c r="W114">
        <v>1749</v>
      </c>
      <c r="X114">
        <f t="shared" si="12"/>
        <v>483</v>
      </c>
      <c r="Y114">
        <v>2076</v>
      </c>
      <c r="Z114">
        <v>1439.107589402174</v>
      </c>
      <c r="AA114">
        <v>1749</v>
      </c>
      <c r="AB114" s="9">
        <v>19.100000000000001</v>
      </c>
      <c r="AC114">
        <v>18.7</v>
      </c>
      <c r="AD114">
        <f t="shared" si="13"/>
        <v>357.17</v>
      </c>
    </row>
    <row r="115" spans="1:30" x14ac:dyDescent="0.6">
      <c r="A115">
        <v>2019</v>
      </c>
      <c r="B115">
        <v>4</v>
      </c>
      <c r="C115">
        <v>24</v>
      </c>
      <c r="D115">
        <f t="shared" si="11"/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6732.15</v>
      </c>
      <c r="M115" s="13">
        <f t="shared" si="9"/>
        <v>1144.4655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5909.7</v>
      </c>
      <c r="O115" s="13">
        <f t="shared" si="10"/>
        <v>1004.649</v>
      </c>
      <c r="P115">
        <v>44881</v>
      </c>
      <c r="Q115">
        <v>39398</v>
      </c>
      <c r="R115">
        <v>0.83838773620536855</v>
      </c>
      <c r="S115">
        <v>0.16161226379463139</v>
      </c>
      <c r="T115">
        <v>0.52409719443426561</v>
      </c>
      <c r="U115">
        <v>0.47590280556573439</v>
      </c>
      <c r="V115">
        <v>0.1162978306531056</v>
      </c>
      <c r="W115">
        <v>1837</v>
      </c>
      <c r="X115">
        <f t="shared" si="12"/>
        <v>88</v>
      </c>
      <c r="Y115">
        <v>2076</v>
      </c>
      <c r="Z115">
        <v>1498.0647863902821</v>
      </c>
      <c r="AA115">
        <v>1837</v>
      </c>
      <c r="AB115" s="9">
        <v>18</v>
      </c>
      <c r="AC115">
        <v>0</v>
      </c>
      <c r="AD115">
        <f t="shared" si="13"/>
        <v>0</v>
      </c>
    </row>
    <row r="116" spans="1:30" x14ac:dyDescent="0.6">
      <c r="A116">
        <v>2019</v>
      </c>
      <c r="B116">
        <v>4</v>
      </c>
      <c r="C116">
        <v>25</v>
      </c>
      <c r="D116">
        <f t="shared" si="11"/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6900.3</v>
      </c>
      <c r="M116" s="13">
        <f t="shared" si="9"/>
        <v>1173.0510000000002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6490.65</v>
      </c>
      <c r="O116" s="13">
        <f t="shared" si="10"/>
        <v>1103.4105</v>
      </c>
      <c r="P116">
        <v>46002</v>
      </c>
      <c r="Q116">
        <v>43271</v>
      </c>
      <c r="R116">
        <v>0.81514117418035426</v>
      </c>
      <c r="S116">
        <v>0.18485882581964569</v>
      </c>
      <c r="T116">
        <v>0.51799949527557088</v>
      </c>
      <c r="U116">
        <v>0.48200050472442912</v>
      </c>
      <c r="V116">
        <v>0.33323690690964097</v>
      </c>
      <c r="W116">
        <v>1560</v>
      </c>
      <c r="X116">
        <f t="shared" si="12"/>
        <v>-277</v>
      </c>
      <c r="Y116">
        <v>2076</v>
      </c>
      <c r="Z116">
        <v>1543.576334580629</v>
      </c>
      <c r="AA116">
        <v>1560</v>
      </c>
      <c r="AB116" s="9">
        <v>15.8</v>
      </c>
      <c r="AC116">
        <v>0</v>
      </c>
      <c r="AD116">
        <f t="shared" si="13"/>
        <v>0</v>
      </c>
    </row>
    <row r="117" spans="1:30" x14ac:dyDescent="0.6">
      <c r="A117">
        <v>2019</v>
      </c>
      <c r="B117">
        <v>4</v>
      </c>
      <c r="C117">
        <v>26</v>
      </c>
      <c r="D117">
        <f t="shared" si="11"/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4835.5</v>
      </c>
      <c r="M117" s="13">
        <f t="shared" si="9"/>
        <v>822.03500000000008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4737.1000000000004</v>
      </c>
      <c r="O117" s="13">
        <f t="shared" si="10"/>
        <v>805.30700000000013</v>
      </c>
      <c r="P117">
        <v>48355</v>
      </c>
      <c r="Q117">
        <v>47371</v>
      </c>
      <c r="R117">
        <v>0.84463256796016239</v>
      </c>
      <c r="S117">
        <v>0.15536743203983761</v>
      </c>
      <c r="T117">
        <v>0.55384552319259184</v>
      </c>
      <c r="U117">
        <v>0.44615447680740811</v>
      </c>
      <c r="V117">
        <v>0.16339606941228571</v>
      </c>
      <c r="W117">
        <v>1528</v>
      </c>
      <c r="X117">
        <f t="shared" si="12"/>
        <v>-32</v>
      </c>
      <c r="Y117">
        <v>2076</v>
      </c>
      <c r="Z117">
        <v>1617.1629529819779</v>
      </c>
      <c r="AA117">
        <v>1528</v>
      </c>
      <c r="AB117" s="9">
        <v>12.2</v>
      </c>
      <c r="AC117">
        <v>0.3</v>
      </c>
      <c r="AD117">
        <f t="shared" si="13"/>
        <v>3.6599999999999997</v>
      </c>
    </row>
    <row r="118" spans="1:30" x14ac:dyDescent="0.6">
      <c r="A118">
        <v>2019</v>
      </c>
      <c r="B118">
        <v>4</v>
      </c>
      <c r="C118">
        <v>27</v>
      </c>
      <c r="D118">
        <f t="shared" si="11"/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4900.4000000000005</v>
      </c>
      <c r="M118" s="13">
        <f t="shared" si="9"/>
        <v>833.0680000000001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4657.8</v>
      </c>
      <c r="O118" s="13">
        <f t="shared" si="10"/>
        <v>791.82600000000014</v>
      </c>
      <c r="P118">
        <v>49004</v>
      </c>
      <c r="Q118">
        <v>46578</v>
      </c>
      <c r="R118">
        <v>0.80986914614778993</v>
      </c>
      <c r="S118">
        <v>0.1901308538522101</v>
      </c>
      <c r="T118">
        <v>0.48632378140684651</v>
      </c>
      <c r="U118">
        <v>0.51367621859315349</v>
      </c>
      <c r="V118">
        <v>0.14771621841772431</v>
      </c>
      <c r="W118">
        <v>1920</v>
      </c>
      <c r="X118">
        <f t="shared" si="12"/>
        <v>392</v>
      </c>
      <c r="Y118">
        <v>2076</v>
      </c>
      <c r="Z118">
        <v>1631.6442033065191</v>
      </c>
      <c r="AA118">
        <v>1920</v>
      </c>
      <c r="AB118" s="9">
        <v>14</v>
      </c>
      <c r="AC118">
        <v>0</v>
      </c>
      <c r="AD118">
        <f t="shared" si="13"/>
        <v>0</v>
      </c>
    </row>
    <row r="119" spans="1:30" x14ac:dyDescent="0.6">
      <c r="A119">
        <v>2019</v>
      </c>
      <c r="B119">
        <v>4</v>
      </c>
      <c r="C119">
        <v>28</v>
      </c>
      <c r="D119">
        <f t="shared" si="11"/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4708.9000000000005</v>
      </c>
      <c r="M119" s="13">
        <f t="shared" si="9"/>
        <v>800.51300000000015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4669.6000000000004</v>
      </c>
      <c r="O119" s="13">
        <f t="shared" si="10"/>
        <v>793.83200000000011</v>
      </c>
      <c r="P119">
        <v>47089</v>
      </c>
      <c r="Q119">
        <v>46696</v>
      </c>
      <c r="R119">
        <v>0.80388510056770124</v>
      </c>
      <c r="S119">
        <v>0.19611489943229879</v>
      </c>
      <c r="T119">
        <v>0.49012931391532139</v>
      </c>
      <c r="U119">
        <v>0.50987068608467856</v>
      </c>
      <c r="V119">
        <v>8.7604353808912891E-2</v>
      </c>
      <c r="W119">
        <v>1645</v>
      </c>
      <c r="X119">
        <f t="shared" si="12"/>
        <v>-275</v>
      </c>
      <c r="Y119">
        <v>2076</v>
      </c>
      <c r="Z119">
        <v>1658.2843770050611</v>
      </c>
      <c r="AA119">
        <v>1645</v>
      </c>
      <c r="AB119" s="9">
        <v>15</v>
      </c>
      <c r="AC119">
        <v>0.1</v>
      </c>
      <c r="AD119">
        <f t="shared" si="13"/>
        <v>1.5</v>
      </c>
    </row>
    <row r="120" spans="1:30" x14ac:dyDescent="0.6">
      <c r="A120">
        <v>2019</v>
      </c>
      <c r="B120">
        <v>4</v>
      </c>
      <c r="C120">
        <v>29</v>
      </c>
      <c r="D120">
        <f t="shared" si="11"/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6945.9</v>
      </c>
      <c r="M120" s="13">
        <f t="shared" si="9"/>
        <v>1180.8030000000001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6922.3499999999995</v>
      </c>
      <c r="O120" s="13">
        <f t="shared" si="10"/>
        <v>1176.7995000000001</v>
      </c>
      <c r="P120">
        <v>46306</v>
      </c>
      <c r="Q120">
        <v>46149</v>
      </c>
      <c r="R120">
        <v>0.87342886346341697</v>
      </c>
      <c r="S120">
        <v>0.126571136536583</v>
      </c>
      <c r="T120">
        <v>0.54449195502930026</v>
      </c>
      <c r="U120">
        <v>0.45550804497069969</v>
      </c>
      <c r="V120">
        <v>0.25764649970336989</v>
      </c>
      <c r="W120">
        <v>1272</v>
      </c>
      <c r="X120">
        <f t="shared" si="12"/>
        <v>-373</v>
      </c>
      <c r="Y120">
        <v>2076</v>
      </c>
      <c r="Z120">
        <v>1447.4951861800771</v>
      </c>
      <c r="AA120">
        <v>1272</v>
      </c>
      <c r="AB120" s="9">
        <v>16.100000000000001</v>
      </c>
      <c r="AC120">
        <v>10.5</v>
      </c>
      <c r="AD120">
        <f t="shared" si="13"/>
        <v>169.05</v>
      </c>
    </row>
    <row r="121" spans="1:30" x14ac:dyDescent="0.6">
      <c r="A121">
        <v>2019</v>
      </c>
      <c r="B121">
        <v>4</v>
      </c>
      <c r="C121">
        <v>30</v>
      </c>
      <c r="D121">
        <f t="shared" si="11"/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6859.95</v>
      </c>
      <c r="M121" s="13">
        <f t="shared" si="9"/>
        <v>1166.1915000000001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6223.65</v>
      </c>
      <c r="O121" s="13">
        <f t="shared" si="10"/>
        <v>1058.0205000000001</v>
      </c>
      <c r="P121">
        <v>45733</v>
      </c>
      <c r="Q121">
        <v>41491</v>
      </c>
      <c r="R121">
        <v>0.87370877106434874</v>
      </c>
      <c r="S121">
        <v>0.1262912289356512</v>
      </c>
      <c r="T121">
        <v>0.52355631168388328</v>
      </c>
      <c r="U121">
        <v>0.47644368831611672</v>
      </c>
      <c r="V121">
        <v>7.3357669788633062E-2</v>
      </c>
      <c r="W121">
        <v>1415</v>
      </c>
      <c r="X121">
        <f t="shared" si="12"/>
        <v>143</v>
      </c>
      <c r="Y121">
        <v>2076</v>
      </c>
      <c r="Z121">
        <v>1466.881150975621</v>
      </c>
      <c r="AA121">
        <v>1415</v>
      </c>
      <c r="AB121" s="9">
        <v>15.6</v>
      </c>
      <c r="AC121">
        <v>1.4</v>
      </c>
      <c r="AD121">
        <f t="shared" si="13"/>
        <v>21.84</v>
      </c>
    </row>
    <row r="122" spans="1:30" x14ac:dyDescent="0.6">
      <c r="A122">
        <v>2019</v>
      </c>
      <c r="B122">
        <v>5</v>
      </c>
      <c r="C122">
        <v>1</v>
      </c>
      <c r="D122">
        <f t="shared" si="11"/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7118.25</v>
      </c>
      <c r="M122" s="13">
        <f t="shared" si="9"/>
        <v>1210.1025000000002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6406.3499999999995</v>
      </c>
      <c r="O122" s="13">
        <f t="shared" si="10"/>
        <v>1089.0795000000001</v>
      </c>
      <c r="P122">
        <v>47455</v>
      </c>
      <c r="Q122">
        <v>42709</v>
      </c>
      <c r="R122">
        <v>0.80692766293155616</v>
      </c>
      <c r="S122">
        <v>0.19307233706844379</v>
      </c>
      <c r="T122">
        <v>0.49518705164516691</v>
      </c>
      <c r="U122">
        <v>0.50481294835483315</v>
      </c>
      <c r="V122">
        <v>3.654707246897098E-2</v>
      </c>
      <c r="W122">
        <v>1259</v>
      </c>
      <c r="X122">
        <f t="shared" si="12"/>
        <v>-156</v>
      </c>
      <c r="Y122">
        <v>2076</v>
      </c>
      <c r="Z122">
        <v>1505.435829485009</v>
      </c>
      <c r="AA122">
        <v>1259</v>
      </c>
      <c r="AB122" s="9">
        <v>14.7</v>
      </c>
      <c r="AC122">
        <v>0</v>
      </c>
      <c r="AD122">
        <f t="shared" si="13"/>
        <v>0</v>
      </c>
    </row>
    <row r="123" spans="1:30" x14ac:dyDescent="0.6">
      <c r="A123">
        <v>2019</v>
      </c>
      <c r="B123">
        <v>5</v>
      </c>
      <c r="C123">
        <v>2</v>
      </c>
      <c r="D123">
        <f t="shared" si="11"/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6795.15</v>
      </c>
      <c r="M123" s="13">
        <f t="shared" si="9"/>
        <v>1155.1755000000001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6259.2</v>
      </c>
      <c r="O123" s="13">
        <f t="shared" si="10"/>
        <v>1064.0640000000001</v>
      </c>
      <c r="P123">
        <v>45301</v>
      </c>
      <c r="Q123">
        <v>41728</v>
      </c>
      <c r="R123">
        <v>0.81360162420567228</v>
      </c>
      <c r="S123">
        <v>0.18639837579432769</v>
      </c>
      <c r="T123">
        <v>0.52771164300048978</v>
      </c>
      <c r="U123">
        <v>0.47228835699951027</v>
      </c>
      <c r="V123">
        <v>2.8361093541359201E-2</v>
      </c>
      <c r="W123">
        <v>1273</v>
      </c>
      <c r="X123">
        <f t="shared" si="12"/>
        <v>14</v>
      </c>
      <c r="Y123">
        <v>2076</v>
      </c>
      <c r="Z123">
        <v>1542.088318130945</v>
      </c>
      <c r="AA123">
        <v>1273</v>
      </c>
      <c r="AB123" s="9">
        <v>17.2</v>
      </c>
      <c r="AC123">
        <v>0</v>
      </c>
      <c r="AD123">
        <f t="shared" si="13"/>
        <v>0</v>
      </c>
    </row>
    <row r="124" spans="1:30" x14ac:dyDescent="0.6">
      <c r="A124">
        <v>2019</v>
      </c>
      <c r="B124">
        <v>5</v>
      </c>
      <c r="C124">
        <v>3</v>
      </c>
      <c r="D124">
        <f t="shared" si="11"/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7"/>
        <v>0</v>
      </c>
      <c r="I124">
        <f t="shared" si="8"/>
        <v>0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4753.3</v>
      </c>
      <c r="M124" s="13">
        <f t="shared" si="9"/>
        <v>808.06100000000004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4733.9000000000005</v>
      </c>
      <c r="O124" s="13">
        <f t="shared" si="10"/>
        <v>804.76300000000015</v>
      </c>
      <c r="P124">
        <v>47533</v>
      </c>
      <c r="Q124">
        <v>47339</v>
      </c>
      <c r="R124">
        <v>0.82621036452399055</v>
      </c>
      <c r="S124">
        <v>0.17378963547600951</v>
      </c>
      <c r="T124">
        <v>0.54230195922559543</v>
      </c>
      <c r="U124">
        <v>0.45769804077440462</v>
      </c>
      <c r="V124">
        <v>4.6843454867280372E-2</v>
      </c>
      <c r="W124">
        <v>1034</v>
      </c>
      <c r="X124">
        <f t="shared" si="12"/>
        <v>-239</v>
      </c>
      <c r="Y124">
        <v>2076</v>
      </c>
      <c r="Z124">
        <v>1603.7940474667089</v>
      </c>
      <c r="AA124">
        <v>1034</v>
      </c>
      <c r="AB124" s="9">
        <v>18.899999999999999</v>
      </c>
      <c r="AC124">
        <v>0</v>
      </c>
      <c r="AD124">
        <f t="shared" si="13"/>
        <v>0</v>
      </c>
    </row>
    <row r="125" spans="1:30" x14ac:dyDescent="0.6">
      <c r="A125">
        <v>2019</v>
      </c>
      <c r="B125">
        <v>5</v>
      </c>
      <c r="C125">
        <v>4</v>
      </c>
      <c r="D125">
        <f t="shared" si="11"/>
        <v>6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7"/>
        <v>0</v>
      </c>
      <c r="I125">
        <f t="shared" si="8"/>
        <v>1</v>
      </c>
      <c r="J125" s="12" t="s">
        <v>62</v>
      </c>
      <c r="K125" s="12"/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4773.5</v>
      </c>
      <c r="M125" s="13">
        <f t="shared" si="9"/>
        <v>811.495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4895.4000000000005</v>
      </c>
      <c r="O125" s="13">
        <f t="shared" si="10"/>
        <v>832.21800000000019</v>
      </c>
      <c r="P125">
        <v>47735</v>
      </c>
      <c r="Q125">
        <v>48954</v>
      </c>
      <c r="R125">
        <v>0.77469162296309424</v>
      </c>
      <c r="S125">
        <v>0.22530837703690579</v>
      </c>
      <c r="T125">
        <v>0.50302519296828851</v>
      </c>
      <c r="U125">
        <v>0.49697480703171149</v>
      </c>
      <c r="V125">
        <v>9.4476910670428071E-2</v>
      </c>
      <c r="W125">
        <v>1645</v>
      </c>
      <c r="X125">
        <f t="shared" si="12"/>
        <v>611</v>
      </c>
      <c r="Y125">
        <v>2076</v>
      </c>
      <c r="Z125">
        <v>1676.961605030725</v>
      </c>
      <c r="AA125">
        <v>1645</v>
      </c>
      <c r="AB125" s="9">
        <v>19.2</v>
      </c>
      <c r="AC125">
        <v>0</v>
      </c>
      <c r="AD125">
        <f t="shared" si="13"/>
        <v>0</v>
      </c>
    </row>
    <row r="126" spans="1:30" x14ac:dyDescent="0.6">
      <c r="A126">
        <v>2019</v>
      </c>
      <c r="B126">
        <v>5</v>
      </c>
      <c r="C126">
        <v>5</v>
      </c>
      <c r="D126">
        <f t="shared" si="11"/>
        <v>7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1</v>
      </c>
      <c r="I126">
        <f t="shared" si="8"/>
        <v>1</v>
      </c>
      <c r="J126" s="12" t="s">
        <v>62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3823.9</v>
      </c>
      <c r="M126" s="13">
        <f t="shared" si="9"/>
        <v>650.0630000000001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4791.9000000000005</v>
      </c>
      <c r="O126" s="13">
        <f t="shared" si="10"/>
        <v>814.62300000000016</v>
      </c>
      <c r="P126">
        <v>38239</v>
      </c>
      <c r="Q126">
        <v>47919</v>
      </c>
      <c r="R126">
        <v>0.82702353020980479</v>
      </c>
      <c r="S126">
        <v>0.17297646979019529</v>
      </c>
      <c r="T126">
        <v>0.54212149959698985</v>
      </c>
      <c r="U126">
        <v>0.4578785004030102</v>
      </c>
      <c r="V126">
        <v>0.10736428830791581</v>
      </c>
      <c r="W126">
        <v>1599</v>
      </c>
      <c r="X126">
        <f t="shared" si="12"/>
        <v>-46</v>
      </c>
      <c r="Y126">
        <v>2076</v>
      </c>
      <c r="Z126">
        <v>1663.5520559259051</v>
      </c>
      <c r="AA126">
        <v>1599</v>
      </c>
      <c r="AB126" s="9">
        <v>19</v>
      </c>
      <c r="AC126">
        <v>0</v>
      </c>
      <c r="AD126">
        <f t="shared" si="13"/>
        <v>0</v>
      </c>
    </row>
    <row r="127" spans="1:30" x14ac:dyDescent="0.6">
      <c r="A127">
        <v>2019</v>
      </c>
      <c r="B127">
        <v>5</v>
      </c>
      <c r="C127">
        <v>6</v>
      </c>
      <c r="D127">
        <f t="shared" si="11"/>
        <v>1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7"/>
        <v>0</v>
      </c>
      <c r="I127">
        <f t="shared" si="8"/>
        <v>1</v>
      </c>
      <c r="J127" s="12" t="s">
        <v>62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4054.4</v>
      </c>
      <c r="M127" s="12">
        <f t="shared" si="9"/>
        <v>689.24800000000005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4837.9000000000005</v>
      </c>
      <c r="O127" s="12">
        <f t="shared" si="10"/>
        <v>822.4430000000001</v>
      </c>
      <c r="P127">
        <v>40544</v>
      </c>
      <c r="Q127">
        <v>48379</v>
      </c>
      <c r="R127">
        <v>0.87665778715619214</v>
      </c>
      <c r="S127">
        <v>0.12334221284380791</v>
      </c>
      <c r="T127">
        <v>0.524824622951654</v>
      </c>
      <c r="U127">
        <v>0.47517537704834589</v>
      </c>
      <c r="V127">
        <v>9.0401844617784471E-2</v>
      </c>
      <c r="W127">
        <v>1199</v>
      </c>
      <c r="X127">
        <f t="shared" si="12"/>
        <v>-400</v>
      </c>
      <c r="Y127">
        <v>2076</v>
      </c>
      <c r="Z127">
        <v>1438.0906656784889</v>
      </c>
      <c r="AA127">
        <v>1199</v>
      </c>
      <c r="AB127" s="9">
        <v>15.9</v>
      </c>
      <c r="AC127">
        <v>0</v>
      </c>
      <c r="AD127">
        <f t="shared" si="13"/>
        <v>0</v>
      </c>
    </row>
    <row r="128" spans="1:30" x14ac:dyDescent="0.6">
      <c r="A128">
        <v>2019</v>
      </c>
      <c r="B128">
        <v>5</v>
      </c>
      <c r="C128">
        <v>7</v>
      </c>
      <c r="D128">
        <f t="shared" si="11"/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7"/>
        <v>0</v>
      </c>
      <c r="I128">
        <f t="shared" si="8"/>
        <v>0</v>
      </c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5828.7</v>
      </c>
      <c r="M128" s="12">
        <f t="shared" si="9"/>
        <v>990.87900000000002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6958.2</v>
      </c>
      <c r="O128" s="12">
        <f t="shared" si="10"/>
        <v>1182.894</v>
      </c>
      <c r="P128">
        <v>38858</v>
      </c>
      <c r="Q128">
        <v>46388</v>
      </c>
      <c r="R128">
        <v>0.86914518809868158</v>
      </c>
      <c r="S128">
        <v>0.13085481190131851</v>
      </c>
      <c r="T128">
        <v>0.52716929934229029</v>
      </c>
      <c r="U128">
        <v>0.47283070065770971</v>
      </c>
      <c r="V128">
        <v>9.1037952758010798E-2</v>
      </c>
      <c r="W128">
        <v>972</v>
      </c>
      <c r="X128">
        <f t="shared" si="12"/>
        <v>-227</v>
      </c>
      <c r="Y128">
        <v>2076</v>
      </c>
      <c r="Z128">
        <v>1416.5628758604771</v>
      </c>
      <c r="AA128">
        <v>972</v>
      </c>
      <c r="AB128" s="9">
        <v>15.6</v>
      </c>
      <c r="AC128">
        <v>0</v>
      </c>
      <c r="AD128">
        <f t="shared" si="13"/>
        <v>0</v>
      </c>
    </row>
    <row r="129" spans="1:30" x14ac:dyDescent="0.6">
      <c r="A129">
        <v>2019</v>
      </c>
      <c r="B129">
        <v>5</v>
      </c>
      <c r="C129">
        <v>8</v>
      </c>
      <c r="D129">
        <f t="shared" si="11"/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6178.95</v>
      </c>
      <c r="M129" s="13">
        <f t="shared" si="9"/>
        <v>1050.4215000000002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6293.7</v>
      </c>
      <c r="O129" s="13">
        <f t="shared" si="10"/>
        <v>1069.9290000000001</v>
      </c>
      <c r="P129">
        <v>41193</v>
      </c>
      <c r="Q129">
        <v>41958</v>
      </c>
      <c r="R129">
        <v>0.88974700781962124</v>
      </c>
      <c r="S129">
        <v>0.1102529921803788</v>
      </c>
      <c r="T129">
        <v>0.53413489205338849</v>
      </c>
      <c r="U129">
        <v>0.4658651079466114</v>
      </c>
      <c r="V129">
        <v>7.0867565136904204E-2</v>
      </c>
      <c r="W129">
        <v>1475</v>
      </c>
      <c r="X129">
        <f t="shared" si="12"/>
        <v>503</v>
      </c>
      <c r="Y129">
        <v>2076</v>
      </c>
      <c r="Z129">
        <v>1476.1833853961141</v>
      </c>
      <c r="AA129">
        <v>1475</v>
      </c>
      <c r="AB129" s="9">
        <v>16.3</v>
      </c>
      <c r="AC129">
        <v>0</v>
      </c>
      <c r="AD129">
        <f t="shared" si="13"/>
        <v>0</v>
      </c>
    </row>
    <row r="130" spans="1:30" x14ac:dyDescent="0.6">
      <c r="A130">
        <v>2019</v>
      </c>
      <c r="B130">
        <v>5</v>
      </c>
      <c r="C130">
        <v>9</v>
      </c>
      <c r="D130">
        <f t="shared" si="11"/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0</v>
      </c>
      <c r="I130">
        <f t="shared" ref="I130:I193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6390.45</v>
      </c>
      <c r="M130" s="13">
        <f t="shared" ref="M130:M193" si="16">L130*0.17</f>
        <v>1086.3765000000001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5843.7</v>
      </c>
      <c r="O130" s="13">
        <f t="shared" ref="O130:O193" si="17">N130*0.17</f>
        <v>993.42900000000009</v>
      </c>
      <c r="P130">
        <v>42603</v>
      </c>
      <c r="Q130">
        <v>38958</v>
      </c>
      <c r="R130">
        <v>0.8215977132747142</v>
      </c>
      <c r="S130">
        <v>0.1784022867252858</v>
      </c>
      <c r="T130">
        <v>0.50820224000169045</v>
      </c>
      <c r="U130">
        <v>0.49179775999830949</v>
      </c>
      <c r="V130">
        <v>4.5190685615345241E-2</v>
      </c>
      <c r="W130">
        <v>1566</v>
      </c>
      <c r="X130">
        <f t="shared" si="12"/>
        <v>91</v>
      </c>
      <c r="Y130">
        <v>2076</v>
      </c>
      <c r="Z130">
        <v>1513.9629563228091</v>
      </c>
      <c r="AA130">
        <v>1566</v>
      </c>
      <c r="AB130" s="9">
        <v>17.399999999999999</v>
      </c>
      <c r="AC130">
        <v>0</v>
      </c>
      <c r="AD130">
        <f t="shared" si="13"/>
        <v>0</v>
      </c>
    </row>
    <row r="131" spans="1:30" x14ac:dyDescent="0.6">
      <c r="A131">
        <v>2019</v>
      </c>
      <c r="B131">
        <v>5</v>
      </c>
      <c r="C131">
        <v>10</v>
      </c>
      <c r="D131">
        <f t="shared" ref="D131:D194" si="18">WEEKDAY(DATE(A131,B131,C131), 2)</f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4241.3</v>
      </c>
      <c r="M131" s="13">
        <f t="shared" si="16"/>
        <v>721.02100000000007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4553.9000000000005</v>
      </c>
      <c r="O131" s="13">
        <f t="shared" si="17"/>
        <v>774.16300000000012</v>
      </c>
      <c r="P131">
        <v>42413</v>
      </c>
      <c r="Q131">
        <v>45539</v>
      </c>
      <c r="R131">
        <v>0.82515479241970913</v>
      </c>
      <c r="S131">
        <v>0.17484520758029079</v>
      </c>
      <c r="T131">
        <v>0.5256050275737183</v>
      </c>
      <c r="U131">
        <v>0.4743949724262817</v>
      </c>
      <c r="V131">
        <v>4.392947333530825E-2</v>
      </c>
      <c r="W131">
        <v>1422</v>
      </c>
      <c r="X131">
        <f t="shared" ref="X131:X194" si="19">W131-W130</f>
        <v>-144</v>
      </c>
      <c r="Y131">
        <v>2076</v>
      </c>
      <c r="Z131">
        <v>1559.3415167763651</v>
      </c>
      <c r="AA131">
        <v>1422</v>
      </c>
      <c r="AB131" s="9">
        <v>17.600000000000001</v>
      </c>
      <c r="AC131">
        <v>0</v>
      </c>
      <c r="AD131">
        <f t="shared" ref="AD131:AD194" si="20">AB131*AC131</f>
        <v>0</v>
      </c>
    </row>
    <row r="132" spans="1:30" x14ac:dyDescent="0.6">
      <c r="A132">
        <v>2019</v>
      </c>
      <c r="B132">
        <v>5</v>
      </c>
      <c r="C132">
        <v>11</v>
      </c>
      <c r="D132">
        <f t="shared" si="18"/>
        <v>6</v>
      </c>
      <c r="E132" t="s">
        <v>69</v>
      </c>
      <c r="F132" t="s">
        <v>89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-1</v>
      </c>
      <c r="H132">
        <f t="shared" si="14"/>
        <v>0</v>
      </c>
      <c r="I132">
        <f t="shared" si="15"/>
        <v>1</v>
      </c>
      <c r="J132" s="12" t="s">
        <v>61</v>
      </c>
      <c r="K132" s="12"/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4336.1000000000004</v>
      </c>
      <c r="M132" s="13">
        <f t="shared" si="16"/>
        <v>737.13700000000017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4258.2</v>
      </c>
      <c r="O132" s="13">
        <f t="shared" si="17"/>
        <v>723.89400000000001</v>
      </c>
      <c r="P132">
        <v>43361</v>
      </c>
      <c r="Q132">
        <v>42582</v>
      </c>
      <c r="R132">
        <v>0.77972657460885264</v>
      </c>
      <c r="S132">
        <v>0.2202734253911473</v>
      </c>
      <c r="T132">
        <v>0.47386258343950838</v>
      </c>
      <c r="U132">
        <v>0.52613741656049162</v>
      </c>
      <c r="V132">
        <v>2.156715209621432E-2</v>
      </c>
      <c r="W132">
        <v>1839</v>
      </c>
      <c r="X132">
        <f t="shared" si="19"/>
        <v>417</v>
      </c>
      <c r="Y132">
        <v>2076</v>
      </c>
      <c r="Z132">
        <v>1632.6235397965879</v>
      </c>
      <c r="AA132">
        <v>1839</v>
      </c>
      <c r="AB132" s="9">
        <v>18.5</v>
      </c>
      <c r="AC132">
        <v>0</v>
      </c>
      <c r="AD132">
        <f t="shared" si="20"/>
        <v>0</v>
      </c>
    </row>
    <row r="133" spans="1:30" x14ac:dyDescent="0.6">
      <c r="A133">
        <v>2019</v>
      </c>
      <c r="B133">
        <v>5</v>
      </c>
      <c r="C133">
        <v>12</v>
      </c>
      <c r="D133">
        <f t="shared" si="18"/>
        <v>7</v>
      </c>
      <c r="E133" t="s">
        <v>69</v>
      </c>
      <c r="F133" t="s">
        <v>90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1</v>
      </c>
      <c r="I133">
        <f t="shared" si="15"/>
        <v>1</v>
      </c>
      <c r="J133" s="12" t="s">
        <v>61</v>
      </c>
      <c r="K133" s="12"/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4125.3</v>
      </c>
      <c r="M133" s="13">
        <f t="shared" si="16"/>
        <v>701.30100000000004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4481.2</v>
      </c>
      <c r="O133" s="13">
        <f t="shared" si="17"/>
        <v>761.80399999999997</v>
      </c>
      <c r="P133">
        <v>41253</v>
      </c>
      <c r="Q133">
        <v>44812</v>
      </c>
      <c r="R133">
        <v>0.82330095134211634</v>
      </c>
      <c r="S133">
        <v>0.17669904865788361</v>
      </c>
      <c r="T133">
        <v>0.5495013626248767</v>
      </c>
      <c r="U133">
        <v>0.45049863737512319</v>
      </c>
      <c r="V133">
        <v>5.8946314372277847E-2</v>
      </c>
      <c r="W133">
        <v>1605</v>
      </c>
      <c r="X133">
        <f t="shared" si="19"/>
        <v>-234</v>
      </c>
      <c r="Y133">
        <v>2076</v>
      </c>
      <c r="Z133">
        <v>1688.949690461875</v>
      </c>
      <c r="AA133">
        <v>1605</v>
      </c>
      <c r="AB133" s="9">
        <v>18.7</v>
      </c>
      <c r="AC133">
        <v>0</v>
      </c>
      <c r="AD133">
        <f t="shared" si="20"/>
        <v>0</v>
      </c>
    </row>
    <row r="134" spans="1:30" x14ac:dyDescent="0.6">
      <c r="A134">
        <v>2019</v>
      </c>
      <c r="B134">
        <v>5</v>
      </c>
      <c r="C134">
        <v>13</v>
      </c>
      <c r="D134">
        <f t="shared" si="18"/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6887.7</v>
      </c>
      <c r="M134" s="13">
        <f t="shared" si="16"/>
        <v>1170.9090000000001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6458.8499999999995</v>
      </c>
      <c r="O134" s="13">
        <f t="shared" si="17"/>
        <v>1098.0045</v>
      </c>
      <c r="P134">
        <v>45918</v>
      </c>
      <c r="Q134">
        <v>43059</v>
      </c>
      <c r="R134">
        <v>0.87143610790432413</v>
      </c>
      <c r="S134">
        <v>0.12856389209567581</v>
      </c>
      <c r="T134">
        <v>0.54882638050332555</v>
      </c>
      <c r="U134">
        <v>0.45117361949667462</v>
      </c>
      <c r="V134">
        <v>0.1138634373216916</v>
      </c>
      <c r="W134">
        <v>1215</v>
      </c>
      <c r="X134">
        <f t="shared" si="19"/>
        <v>-390</v>
      </c>
      <c r="Y134">
        <v>2076</v>
      </c>
      <c r="Z134">
        <v>1437.05815293462</v>
      </c>
      <c r="AA134">
        <v>1215</v>
      </c>
      <c r="AB134" s="9">
        <v>20.100000000000001</v>
      </c>
      <c r="AC134">
        <v>0</v>
      </c>
      <c r="AD134">
        <f t="shared" si="20"/>
        <v>0</v>
      </c>
    </row>
    <row r="135" spans="1:30" x14ac:dyDescent="0.6">
      <c r="A135">
        <v>2019</v>
      </c>
      <c r="B135">
        <v>5</v>
      </c>
      <c r="C135">
        <v>14</v>
      </c>
      <c r="D135">
        <f t="shared" si="18"/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6412.3499999999995</v>
      </c>
      <c r="M135" s="13">
        <f t="shared" si="16"/>
        <v>1090.0995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5872.95</v>
      </c>
      <c r="O135" s="13">
        <f t="shared" si="17"/>
        <v>998.40150000000006</v>
      </c>
      <c r="P135">
        <v>42749</v>
      </c>
      <c r="Q135">
        <v>39153</v>
      </c>
      <c r="R135">
        <v>0.8693492574625199</v>
      </c>
      <c r="S135">
        <v>0.13065074253747999</v>
      </c>
      <c r="T135">
        <v>0.52835239851411975</v>
      </c>
      <c r="U135">
        <v>0.47164760148588031</v>
      </c>
      <c r="V135">
        <v>7.8180199983645574E-2</v>
      </c>
      <c r="W135">
        <v>1652</v>
      </c>
      <c r="X135">
        <f t="shared" si="19"/>
        <v>437</v>
      </c>
      <c r="Y135">
        <v>2076</v>
      </c>
      <c r="Z135">
        <v>1444.3142234702391</v>
      </c>
      <c r="AA135">
        <v>1652</v>
      </c>
      <c r="AB135" s="9">
        <v>20.5</v>
      </c>
      <c r="AC135">
        <v>0</v>
      </c>
      <c r="AD135">
        <f t="shared" si="20"/>
        <v>0</v>
      </c>
    </row>
    <row r="136" spans="1:30" x14ac:dyDescent="0.6">
      <c r="A136">
        <v>2019</v>
      </c>
      <c r="B136">
        <v>5</v>
      </c>
      <c r="C136">
        <v>15</v>
      </c>
      <c r="D136">
        <f t="shared" si="18"/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6839.0999999999995</v>
      </c>
      <c r="M136" s="13">
        <f t="shared" si="16"/>
        <v>1162.6469999999999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6004.5</v>
      </c>
      <c r="O136" s="13">
        <f t="shared" si="17"/>
        <v>1020.7650000000001</v>
      </c>
      <c r="P136">
        <v>45594</v>
      </c>
      <c r="Q136">
        <v>40030</v>
      </c>
      <c r="R136">
        <v>0.8795791909786983</v>
      </c>
      <c r="S136">
        <v>0.1204208090213017</v>
      </c>
      <c r="T136">
        <v>0.5348572179047778</v>
      </c>
      <c r="U136">
        <v>0.46514278209522231</v>
      </c>
      <c r="V136">
        <v>3.3192205988584897E-2</v>
      </c>
      <c r="W136">
        <v>1746</v>
      </c>
      <c r="X136">
        <f t="shared" si="19"/>
        <v>94</v>
      </c>
      <c r="Y136">
        <v>2076</v>
      </c>
      <c r="Z136">
        <v>1507.38654843125</v>
      </c>
      <c r="AA136">
        <v>1746</v>
      </c>
      <c r="AB136" s="9">
        <v>21.2</v>
      </c>
      <c r="AC136">
        <v>0</v>
      </c>
      <c r="AD136">
        <f t="shared" si="20"/>
        <v>0</v>
      </c>
    </row>
    <row r="137" spans="1:30" x14ac:dyDescent="0.6">
      <c r="A137">
        <v>2019</v>
      </c>
      <c r="B137">
        <v>5</v>
      </c>
      <c r="C137">
        <v>16</v>
      </c>
      <c r="D137">
        <f t="shared" si="18"/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6938.55</v>
      </c>
      <c r="M137" s="13">
        <f t="shared" si="16"/>
        <v>1179.5535000000002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6588.15</v>
      </c>
      <c r="O137" s="13">
        <f t="shared" si="17"/>
        <v>1119.9855</v>
      </c>
      <c r="P137">
        <v>46257</v>
      </c>
      <c r="Q137">
        <v>43921</v>
      </c>
      <c r="R137">
        <v>0.82251829322231618</v>
      </c>
      <c r="S137">
        <v>0.1774817067776838</v>
      </c>
      <c r="T137">
        <v>0.5070131114096631</v>
      </c>
      <c r="U137">
        <v>0.49298688859033679</v>
      </c>
      <c r="V137">
        <v>9.4074067163147618E-2</v>
      </c>
      <c r="W137">
        <v>1466</v>
      </c>
      <c r="X137">
        <f t="shared" si="19"/>
        <v>-280</v>
      </c>
      <c r="Y137">
        <v>2076</v>
      </c>
      <c r="Z137">
        <v>1538.704864893946</v>
      </c>
      <c r="AA137">
        <v>1466</v>
      </c>
      <c r="AB137" s="9">
        <v>23.2</v>
      </c>
      <c r="AC137">
        <v>0</v>
      </c>
      <c r="AD137">
        <f t="shared" si="20"/>
        <v>0</v>
      </c>
    </row>
    <row r="138" spans="1:30" x14ac:dyDescent="0.6">
      <c r="A138">
        <v>2019</v>
      </c>
      <c r="B138">
        <v>5</v>
      </c>
      <c r="C138">
        <v>17</v>
      </c>
      <c r="D138">
        <f t="shared" si="18"/>
        <v>5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4356.4000000000005</v>
      </c>
      <c r="M138" s="13">
        <f t="shared" si="16"/>
        <v>740.58800000000019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4756.5</v>
      </c>
      <c r="O138" s="13">
        <f t="shared" si="17"/>
        <v>808.60500000000002</v>
      </c>
      <c r="P138">
        <v>43564</v>
      </c>
      <c r="Q138">
        <v>47565</v>
      </c>
      <c r="R138">
        <v>0.85426174229481011</v>
      </c>
      <c r="S138">
        <v>0.14573825770518989</v>
      </c>
      <c r="T138">
        <v>0.5497978425170813</v>
      </c>
      <c r="U138">
        <v>0.45020215748291881</v>
      </c>
      <c r="V138">
        <v>0.30121847950705999</v>
      </c>
      <c r="W138">
        <v>1379</v>
      </c>
      <c r="X138">
        <f t="shared" si="19"/>
        <v>-87</v>
      </c>
      <c r="Y138">
        <v>2076</v>
      </c>
      <c r="Z138">
        <v>1586.307083399967</v>
      </c>
      <c r="AA138">
        <v>1379</v>
      </c>
      <c r="AB138" s="9">
        <v>21.2</v>
      </c>
      <c r="AC138">
        <v>12</v>
      </c>
      <c r="AD138">
        <f t="shared" si="20"/>
        <v>254.39999999999998</v>
      </c>
    </row>
    <row r="139" spans="1:30" x14ac:dyDescent="0.6">
      <c r="A139">
        <v>2019</v>
      </c>
      <c r="B139">
        <v>5</v>
      </c>
      <c r="C139">
        <v>18</v>
      </c>
      <c r="D139">
        <f t="shared" si="18"/>
        <v>6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4196.6000000000004</v>
      </c>
      <c r="M139" s="13">
        <f t="shared" si="16"/>
        <v>713.42200000000014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4643.4000000000005</v>
      </c>
      <c r="O139" s="13">
        <f t="shared" si="17"/>
        <v>789.37800000000016</v>
      </c>
      <c r="P139">
        <v>41966</v>
      </c>
      <c r="Q139">
        <v>46434</v>
      </c>
      <c r="R139">
        <v>0.77958740260198689</v>
      </c>
      <c r="S139">
        <v>0.22041259739801311</v>
      </c>
      <c r="T139">
        <v>0.5416147317702914</v>
      </c>
      <c r="U139">
        <v>0.4583852682297086</v>
      </c>
      <c r="V139">
        <v>0.29612599044067017</v>
      </c>
      <c r="W139">
        <v>1869</v>
      </c>
      <c r="X139">
        <f t="shared" si="19"/>
        <v>490</v>
      </c>
      <c r="Y139">
        <v>2076</v>
      </c>
      <c r="Z139">
        <v>1615.6117037372339</v>
      </c>
      <c r="AA139">
        <v>1869</v>
      </c>
      <c r="AB139" s="9">
        <v>20.6</v>
      </c>
      <c r="AC139">
        <v>19.600000000000001</v>
      </c>
      <c r="AD139">
        <f t="shared" si="20"/>
        <v>403.76000000000005</v>
      </c>
    </row>
    <row r="140" spans="1:30" x14ac:dyDescent="0.6">
      <c r="A140">
        <v>2019</v>
      </c>
      <c r="B140">
        <v>5</v>
      </c>
      <c r="C140">
        <v>19</v>
      </c>
      <c r="D140">
        <f t="shared" si="18"/>
        <v>7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4323</v>
      </c>
      <c r="M140" s="13">
        <f t="shared" si="16"/>
        <v>734.91000000000008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4652.5</v>
      </c>
      <c r="O140" s="13">
        <f t="shared" si="17"/>
        <v>790.92500000000007</v>
      </c>
      <c r="P140">
        <v>43230</v>
      </c>
      <c r="Q140">
        <v>46525</v>
      </c>
      <c r="R140">
        <v>0.81705382636176915</v>
      </c>
      <c r="S140">
        <v>0.18294617363823079</v>
      </c>
      <c r="T140">
        <v>0.49667345246239242</v>
      </c>
      <c r="U140">
        <v>0.50332654753760764</v>
      </c>
      <c r="V140">
        <v>0.12885532095391181</v>
      </c>
      <c r="W140">
        <v>1748</v>
      </c>
      <c r="X140">
        <f t="shared" si="19"/>
        <v>-121</v>
      </c>
      <c r="Y140">
        <v>2076</v>
      </c>
      <c r="Z140">
        <v>1630.775451922847</v>
      </c>
      <c r="AA140">
        <v>1748</v>
      </c>
      <c r="AB140" s="9">
        <v>21.4</v>
      </c>
      <c r="AC140">
        <v>0</v>
      </c>
      <c r="AD140">
        <f t="shared" si="20"/>
        <v>0</v>
      </c>
    </row>
    <row r="141" spans="1:30" x14ac:dyDescent="0.6">
      <c r="A141">
        <v>2019</v>
      </c>
      <c r="B141">
        <v>5</v>
      </c>
      <c r="C141">
        <v>20</v>
      </c>
      <c r="D141">
        <f t="shared" si="18"/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6969.15</v>
      </c>
      <c r="M141" s="13">
        <f t="shared" si="16"/>
        <v>1184.7555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6562.8</v>
      </c>
      <c r="O141" s="13">
        <f t="shared" si="17"/>
        <v>1115.6760000000002</v>
      </c>
      <c r="P141">
        <v>46461</v>
      </c>
      <c r="Q141">
        <v>43752</v>
      </c>
      <c r="R141">
        <v>0.85239547247545366</v>
      </c>
      <c r="S141">
        <v>0.14760452752454631</v>
      </c>
      <c r="T141">
        <v>0.53280170733964072</v>
      </c>
      <c r="U141">
        <v>0.46719829266035928</v>
      </c>
      <c r="V141">
        <v>6.1885965224738423E-2</v>
      </c>
      <c r="W141">
        <v>1311</v>
      </c>
      <c r="X141">
        <f t="shared" si="19"/>
        <v>-437</v>
      </c>
      <c r="Y141">
        <v>2076</v>
      </c>
      <c r="Z141">
        <v>1435.514658813159</v>
      </c>
      <c r="AA141">
        <v>1311</v>
      </c>
      <c r="AB141" s="9">
        <v>17.3</v>
      </c>
      <c r="AC141">
        <v>0.8</v>
      </c>
      <c r="AD141">
        <f t="shared" si="20"/>
        <v>13.840000000000002</v>
      </c>
    </row>
    <row r="142" spans="1:30" x14ac:dyDescent="0.6">
      <c r="A142">
        <v>2019</v>
      </c>
      <c r="B142">
        <v>5</v>
      </c>
      <c r="C142">
        <v>21</v>
      </c>
      <c r="D142">
        <f t="shared" si="18"/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6271.05</v>
      </c>
      <c r="M142" s="13">
        <f t="shared" si="16"/>
        <v>1066.0785000000001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5920.8</v>
      </c>
      <c r="O142" s="13">
        <f t="shared" si="17"/>
        <v>1006.5360000000001</v>
      </c>
      <c r="P142">
        <v>41807</v>
      </c>
      <c r="Q142">
        <v>39472</v>
      </c>
      <c r="R142">
        <v>0.88139853796698109</v>
      </c>
      <c r="S142">
        <v>0.118601462033019</v>
      </c>
      <c r="T142">
        <v>0.52921749608716284</v>
      </c>
      <c r="U142">
        <v>0.4707825039128371</v>
      </c>
      <c r="V142">
        <v>3.3004852274316418E-2</v>
      </c>
      <c r="W142">
        <v>1612</v>
      </c>
      <c r="X142">
        <f t="shared" si="19"/>
        <v>301</v>
      </c>
      <c r="Y142">
        <v>2076</v>
      </c>
      <c r="Z142">
        <v>1438.2497041959359</v>
      </c>
      <c r="AA142">
        <v>1612</v>
      </c>
      <c r="AB142" s="9">
        <v>19.2</v>
      </c>
      <c r="AC142">
        <v>0</v>
      </c>
      <c r="AD142">
        <f t="shared" si="20"/>
        <v>0</v>
      </c>
    </row>
    <row r="143" spans="1:30" x14ac:dyDescent="0.6">
      <c r="A143">
        <v>2019</v>
      </c>
      <c r="B143">
        <v>5</v>
      </c>
      <c r="C143">
        <v>22</v>
      </c>
      <c r="D143">
        <f t="shared" si="18"/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6681.5999999999995</v>
      </c>
      <c r="M143" s="13">
        <f t="shared" si="16"/>
        <v>1135.8720000000001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6188.0999999999995</v>
      </c>
      <c r="O143" s="13">
        <f t="shared" si="17"/>
        <v>1051.9770000000001</v>
      </c>
      <c r="P143">
        <v>44544</v>
      </c>
      <c r="Q143">
        <v>41254</v>
      </c>
      <c r="R143">
        <v>0.83793699878377292</v>
      </c>
      <c r="S143">
        <v>0.16206300121622699</v>
      </c>
      <c r="T143">
        <v>0.50579928163374643</v>
      </c>
      <c r="U143">
        <v>0.49420071836625362</v>
      </c>
      <c r="V143">
        <v>0.12192453291877491</v>
      </c>
      <c r="W143">
        <v>1720</v>
      </c>
      <c r="X143">
        <f t="shared" si="19"/>
        <v>108</v>
      </c>
      <c r="Y143">
        <v>2076</v>
      </c>
      <c r="Z143">
        <v>1486.236512988424</v>
      </c>
      <c r="AA143">
        <v>1720</v>
      </c>
      <c r="AB143" s="9">
        <v>23.4</v>
      </c>
      <c r="AC143">
        <v>0</v>
      </c>
      <c r="AD143">
        <f t="shared" si="20"/>
        <v>0</v>
      </c>
    </row>
    <row r="144" spans="1:30" x14ac:dyDescent="0.6">
      <c r="A144">
        <v>2019</v>
      </c>
      <c r="B144">
        <v>5</v>
      </c>
      <c r="C144">
        <v>23</v>
      </c>
      <c r="D144">
        <f t="shared" si="18"/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6646.5</v>
      </c>
      <c r="M144" s="13">
        <f t="shared" si="16"/>
        <v>1129.905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6632.55</v>
      </c>
      <c r="O144" s="13">
        <f t="shared" si="17"/>
        <v>1127.5335</v>
      </c>
      <c r="P144">
        <v>44310</v>
      </c>
      <c r="Q144">
        <v>44217</v>
      </c>
      <c r="R144">
        <v>0.81457565228131323</v>
      </c>
      <c r="S144">
        <v>0.18542434771868679</v>
      </c>
      <c r="T144">
        <v>0.5136135131022086</v>
      </c>
      <c r="U144">
        <v>0.48638648689779129</v>
      </c>
      <c r="V144">
        <v>9.0201764078102709E-2</v>
      </c>
      <c r="W144">
        <v>1418</v>
      </c>
      <c r="X144">
        <f t="shared" si="19"/>
        <v>-302</v>
      </c>
      <c r="Y144">
        <v>2076</v>
      </c>
      <c r="Z144">
        <v>1526.168970189472</v>
      </c>
      <c r="AA144">
        <v>1418</v>
      </c>
      <c r="AB144" s="9">
        <v>26.2</v>
      </c>
      <c r="AC144">
        <v>0</v>
      </c>
      <c r="AD144">
        <f t="shared" si="20"/>
        <v>0</v>
      </c>
    </row>
    <row r="145" spans="1:30" x14ac:dyDescent="0.6">
      <c r="A145">
        <v>2019</v>
      </c>
      <c r="B145">
        <v>5</v>
      </c>
      <c r="C145">
        <v>24</v>
      </c>
      <c r="D145">
        <f t="shared" si="18"/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4526</v>
      </c>
      <c r="M145" s="13">
        <f t="shared" si="16"/>
        <v>769.42000000000007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4754.2</v>
      </c>
      <c r="O145" s="13">
        <f t="shared" si="17"/>
        <v>808.21400000000006</v>
      </c>
      <c r="P145">
        <v>45260</v>
      </c>
      <c r="Q145">
        <v>47542</v>
      </c>
      <c r="R145">
        <v>0.83187695272609874</v>
      </c>
      <c r="S145">
        <v>0.16812304727390109</v>
      </c>
      <c r="T145">
        <v>0.55362635861924281</v>
      </c>
      <c r="U145">
        <v>0.44637364138075708</v>
      </c>
      <c r="V145">
        <v>0.14900834613239741</v>
      </c>
      <c r="W145">
        <v>1480</v>
      </c>
      <c r="X145">
        <f t="shared" si="19"/>
        <v>62</v>
      </c>
      <c r="Y145">
        <v>2076</v>
      </c>
      <c r="Z145">
        <v>1589.08643288997</v>
      </c>
      <c r="AA145">
        <v>1480</v>
      </c>
      <c r="AB145" s="9">
        <v>28.4</v>
      </c>
      <c r="AC145">
        <v>0</v>
      </c>
      <c r="AD145">
        <f t="shared" si="20"/>
        <v>0</v>
      </c>
    </row>
    <row r="146" spans="1:30" x14ac:dyDescent="0.6">
      <c r="A146">
        <v>2019</v>
      </c>
      <c r="B146">
        <v>5</v>
      </c>
      <c r="C146">
        <v>25</v>
      </c>
      <c r="D146">
        <f t="shared" si="18"/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4499.2</v>
      </c>
      <c r="M146" s="13">
        <f t="shared" si="16"/>
        <v>764.86400000000003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4611.2</v>
      </c>
      <c r="O146" s="13">
        <f t="shared" si="17"/>
        <v>783.904</v>
      </c>
      <c r="P146">
        <v>44992</v>
      </c>
      <c r="Q146">
        <v>46112</v>
      </c>
      <c r="R146">
        <v>0.81756947227493215</v>
      </c>
      <c r="S146">
        <v>0.18243052772506799</v>
      </c>
      <c r="T146">
        <v>0.49470878037688393</v>
      </c>
      <c r="U146">
        <v>0.50529121962311618</v>
      </c>
      <c r="V146">
        <v>3.7506656903208632E-2</v>
      </c>
      <c r="W146">
        <v>1887</v>
      </c>
      <c r="X146">
        <f t="shared" si="19"/>
        <v>407</v>
      </c>
      <c r="Y146">
        <v>2076</v>
      </c>
      <c r="Z146">
        <v>1602.949755089358</v>
      </c>
      <c r="AA146">
        <v>1887</v>
      </c>
      <c r="AB146" s="9">
        <v>23.3</v>
      </c>
      <c r="AC146">
        <v>0</v>
      </c>
      <c r="AD146">
        <f t="shared" si="20"/>
        <v>0</v>
      </c>
    </row>
    <row r="147" spans="1:30" x14ac:dyDescent="0.6">
      <c r="A147">
        <v>2019</v>
      </c>
      <c r="B147">
        <v>5</v>
      </c>
      <c r="C147">
        <v>26</v>
      </c>
      <c r="D147">
        <f t="shared" si="18"/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4286.3</v>
      </c>
      <c r="M147" s="13">
        <f t="shared" si="16"/>
        <v>728.67100000000005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4795.2</v>
      </c>
      <c r="O147" s="13">
        <f t="shared" si="17"/>
        <v>815.18400000000008</v>
      </c>
      <c r="P147">
        <v>42863</v>
      </c>
      <c r="Q147">
        <v>47952</v>
      </c>
      <c r="R147">
        <v>0.84130114956827506</v>
      </c>
      <c r="S147">
        <v>0.15869885043172499</v>
      </c>
      <c r="T147">
        <v>0.51709286762197615</v>
      </c>
      <c r="U147">
        <v>0.48290713237802391</v>
      </c>
      <c r="V147">
        <v>0.21233139971174211</v>
      </c>
      <c r="W147">
        <v>1709</v>
      </c>
      <c r="X147">
        <f t="shared" si="19"/>
        <v>-178</v>
      </c>
      <c r="Y147">
        <v>2076</v>
      </c>
      <c r="Z147">
        <v>1636.4779202761131</v>
      </c>
      <c r="AA147">
        <v>1709</v>
      </c>
      <c r="AB147" s="9">
        <v>23.1</v>
      </c>
      <c r="AC147">
        <v>0</v>
      </c>
      <c r="AD147">
        <f t="shared" si="20"/>
        <v>0</v>
      </c>
    </row>
    <row r="148" spans="1:30" x14ac:dyDescent="0.6">
      <c r="A148">
        <v>2019</v>
      </c>
      <c r="B148">
        <v>5</v>
      </c>
      <c r="C148">
        <v>27</v>
      </c>
      <c r="D148">
        <f t="shared" si="18"/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6093.45</v>
      </c>
      <c r="M148" s="12">
        <f t="shared" si="16"/>
        <v>1035.8865000000001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6489</v>
      </c>
      <c r="O148" s="12">
        <f t="shared" si="17"/>
        <v>1103.1300000000001</v>
      </c>
      <c r="P148">
        <v>40623</v>
      </c>
      <c r="Q148">
        <v>43260</v>
      </c>
      <c r="R148">
        <v>0.83313593582856804</v>
      </c>
      <c r="S148">
        <v>0.16686406417143201</v>
      </c>
      <c r="T148">
        <v>0.50651257867145216</v>
      </c>
      <c r="U148">
        <v>0.49348742132854778</v>
      </c>
      <c r="V148">
        <v>0.3534690775514886</v>
      </c>
      <c r="W148">
        <v>1259</v>
      </c>
      <c r="X148">
        <f t="shared" si="19"/>
        <v>-450</v>
      </c>
      <c r="Y148">
        <v>2076</v>
      </c>
      <c r="Z148">
        <v>1386.866296585918</v>
      </c>
      <c r="AA148">
        <v>1259</v>
      </c>
      <c r="AB148" s="9">
        <v>20.7</v>
      </c>
      <c r="AC148">
        <v>9.8000000000000007</v>
      </c>
      <c r="AD148">
        <f t="shared" si="20"/>
        <v>202.86</v>
      </c>
    </row>
    <row r="149" spans="1:30" x14ac:dyDescent="0.6">
      <c r="A149">
        <v>2019</v>
      </c>
      <c r="B149">
        <v>5</v>
      </c>
      <c r="C149">
        <v>28</v>
      </c>
      <c r="D149">
        <f t="shared" si="18"/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6511.05</v>
      </c>
      <c r="M149" s="12">
        <f t="shared" si="16"/>
        <v>1106.8785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6296.8499999999995</v>
      </c>
      <c r="O149" s="12">
        <f t="shared" si="17"/>
        <v>1070.4645</v>
      </c>
      <c r="P149">
        <v>43407</v>
      </c>
      <c r="Q149">
        <v>41979</v>
      </c>
      <c r="R149">
        <v>0.87109404434257887</v>
      </c>
      <c r="S149">
        <v>0.12890595565742111</v>
      </c>
      <c r="T149">
        <v>0.52278085527495666</v>
      </c>
      <c r="U149">
        <v>0.47721914472504318</v>
      </c>
      <c r="V149">
        <v>4.848001101510864E-2</v>
      </c>
      <c r="W149">
        <v>1696</v>
      </c>
      <c r="X149">
        <f t="shared" si="19"/>
        <v>437</v>
      </c>
      <c r="Y149">
        <v>2076</v>
      </c>
      <c r="Z149">
        <v>1447.2991214749579</v>
      </c>
      <c r="AA149">
        <v>1696</v>
      </c>
      <c r="AB149" s="9">
        <v>18.899999999999999</v>
      </c>
      <c r="AC149">
        <v>0</v>
      </c>
      <c r="AD149">
        <f t="shared" si="20"/>
        <v>0</v>
      </c>
    </row>
    <row r="150" spans="1:30" x14ac:dyDescent="0.6">
      <c r="A150">
        <v>2019</v>
      </c>
      <c r="B150">
        <v>5</v>
      </c>
      <c r="C150">
        <v>29</v>
      </c>
      <c r="D150">
        <f t="shared" si="18"/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6557.8499999999995</v>
      </c>
      <c r="M150" s="12">
        <f t="shared" si="16"/>
        <v>1114.8344999999999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6094.05</v>
      </c>
      <c r="O150" s="12">
        <f t="shared" si="17"/>
        <v>1035.9885000000002</v>
      </c>
      <c r="P150">
        <v>43719</v>
      </c>
      <c r="Q150">
        <v>40627</v>
      </c>
      <c r="R150">
        <v>0.82659316649192383</v>
      </c>
      <c r="S150">
        <v>0.1734068335080762</v>
      </c>
      <c r="T150">
        <v>0.50248476412011867</v>
      </c>
      <c r="U150">
        <v>0.49751523587988128</v>
      </c>
      <c r="V150">
        <v>6.1599391277042358E-2</v>
      </c>
      <c r="W150">
        <v>1714</v>
      </c>
      <c r="X150">
        <f t="shared" si="19"/>
        <v>18</v>
      </c>
      <c r="Y150">
        <v>2076</v>
      </c>
      <c r="Z150">
        <v>1478.949359313719</v>
      </c>
      <c r="AA150">
        <v>1714</v>
      </c>
      <c r="AB150" s="9">
        <v>22.3</v>
      </c>
      <c r="AC150">
        <v>0</v>
      </c>
      <c r="AD150">
        <f t="shared" si="20"/>
        <v>0</v>
      </c>
    </row>
    <row r="151" spans="1:30" x14ac:dyDescent="0.6">
      <c r="A151">
        <v>2019</v>
      </c>
      <c r="B151">
        <v>5</v>
      </c>
      <c r="C151">
        <v>30</v>
      </c>
      <c r="D151">
        <f t="shared" si="18"/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6295.05</v>
      </c>
      <c r="M151" s="13">
        <f t="shared" si="16"/>
        <v>1070.1585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6144.45</v>
      </c>
      <c r="O151" s="13">
        <f t="shared" si="17"/>
        <v>1044.5565000000001</v>
      </c>
      <c r="P151">
        <v>41967</v>
      </c>
      <c r="Q151">
        <v>40963</v>
      </c>
      <c r="R151">
        <v>0.81477280604744762</v>
      </c>
      <c r="S151">
        <v>0.18522719395255241</v>
      </c>
      <c r="T151">
        <v>0.50870258301275062</v>
      </c>
      <c r="U151">
        <v>0.49129741698724938</v>
      </c>
      <c r="V151">
        <v>6.6117283064626525E-2</v>
      </c>
      <c r="W151">
        <v>1409</v>
      </c>
      <c r="X151">
        <f t="shared" si="19"/>
        <v>-305</v>
      </c>
      <c r="Y151">
        <v>2076</v>
      </c>
      <c r="Z151">
        <v>1508.141482864095</v>
      </c>
      <c r="AA151">
        <v>1409</v>
      </c>
      <c r="AB151" s="9">
        <v>21.7</v>
      </c>
      <c r="AC151">
        <v>0</v>
      </c>
      <c r="AD151">
        <f t="shared" si="20"/>
        <v>0</v>
      </c>
    </row>
    <row r="152" spans="1:30" x14ac:dyDescent="0.6">
      <c r="A152">
        <v>2019</v>
      </c>
      <c r="B152">
        <v>5</v>
      </c>
      <c r="C152">
        <v>31</v>
      </c>
      <c r="D152">
        <f t="shared" si="18"/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4377.3</v>
      </c>
      <c r="M152" s="13">
        <f t="shared" si="16"/>
        <v>744.14100000000008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4623.7</v>
      </c>
      <c r="O152" s="13">
        <f t="shared" si="17"/>
        <v>786.029</v>
      </c>
      <c r="P152">
        <v>43773</v>
      </c>
      <c r="Q152">
        <v>46237</v>
      </c>
      <c r="R152">
        <v>0.8737850311191846</v>
      </c>
      <c r="S152">
        <v>0.1262149688808154</v>
      </c>
      <c r="T152">
        <v>0.53586573827717865</v>
      </c>
      <c r="U152">
        <v>0.46413426172282118</v>
      </c>
      <c r="V152">
        <v>0.1615682584341773</v>
      </c>
      <c r="W152">
        <v>1352</v>
      </c>
      <c r="X152">
        <f t="shared" si="19"/>
        <v>-57</v>
      </c>
      <c r="Y152">
        <v>2076</v>
      </c>
      <c r="Z152">
        <v>1574.622130295058</v>
      </c>
      <c r="AA152">
        <v>1352</v>
      </c>
      <c r="AB152" s="9">
        <v>17.899999999999999</v>
      </c>
      <c r="AC152">
        <v>0.6</v>
      </c>
      <c r="AD152">
        <f t="shared" si="20"/>
        <v>10.739999999999998</v>
      </c>
    </row>
    <row r="153" spans="1:30" x14ac:dyDescent="0.6">
      <c r="A153">
        <v>2019</v>
      </c>
      <c r="B153">
        <v>6</v>
      </c>
      <c r="C153">
        <v>1</v>
      </c>
      <c r="D153">
        <f t="shared" si="18"/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4612.1000000000004</v>
      </c>
      <c r="M153" s="13">
        <f t="shared" si="16"/>
        <v>784.05700000000013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4251.6000000000004</v>
      </c>
      <c r="O153" s="13">
        <f t="shared" si="17"/>
        <v>722.77200000000016</v>
      </c>
      <c r="P153">
        <v>46121</v>
      </c>
      <c r="Q153">
        <v>42516</v>
      </c>
      <c r="R153">
        <v>0.81739058068525861</v>
      </c>
      <c r="S153">
        <v>0.18260941931474131</v>
      </c>
      <c r="T153">
        <v>0.49356187269771579</v>
      </c>
      <c r="U153">
        <v>0.5064381273022841</v>
      </c>
      <c r="V153">
        <v>6.8901896858227243E-2</v>
      </c>
      <c r="W153">
        <v>1817</v>
      </c>
      <c r="X153">
        <f t="shared" si="19"/>
        <v>465</v>
      </c>
      <c r="Y153">
        <v>2076</v>
      </c>
      <c r="Z153">
        <v>1612.0560648099699</v>
      </c>
      <c r="AA153">
        <v>1817</v>
      </c>
      <c r="AB153" s="9">
        <v>19</v>
      </c>
      <c r="AC153">
        <v>0</v>
      </c>
      <c r="AD153">
        <f t="shared" si="20"/>
        <v>0</v>
      </c>
    </row>
    <row r="154" spans="1:30" x14ac:dyDescent="0.6">
      <c r="A154">
        <v>2019</v>
      </c>
      <c r="B154">
        <v>6</v>
      </c>
      <c r="C154">
        <v>2</v>
      </c>
      <c r="D154">
        <f t="shared" si="18"/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4638.7</v>
      </c>
      <c r="M154" s="13">
        <f t="shared" si="16"/>
        <v>788.57900000000006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4616</v>
      </c>
      <c r="O154" s="13">
        <f t="shared" si="17"/>
        <v>784.72</v>
      </c>
      <c r="P154">
        <v>46387</v>
      </c>
      <c r="Q154">
        <v>46160</v>
      </c>
      <c r="R154">
        <v>0.82880408043061926</v>
      </c>
      <c r="S154">
        <v>0.17119591956938071</v>
      </c>
      <c r="T154">
        <v>0.49690043823876068</v>
      </c>
      <c r="U154">
        <v>0.50309956176123949</v>
      </c>
      <c r="V154">
        <v>0.1234675280473035</v>
      </c>
      <c r="W154">
        <v>1606</v>
      </c>
      <c r="X154">
        <f t="shared" si="19"/>
        <v>-211</v>
      </c>
      <c r="Y154">
        <v>2076</v>
      </c>
      <c r="Z154">
        <v>1654.6648092362291</v>
      </c>
      <c r="AA154">
        <v>1606</v>
      </c>
      <c r="AB154" s="9">
        <v>20.100000000000001</v>
      </c>
      <c r="AC154">
        <v>0</v>
      </c>
      <c r="AD154">
        <f t="shared" si="20"/>
        <v>0</v>
      </c>
    </row>
    <row r="155" spans="1:30" x14ac:dyDescent="0.6">
      <c r="A155">
        <v>2019</v>
      </c>
      <c r="B155">
        <v>6</v>
      </c>
      <c r="C155">
        <v>3</v>
      </c>
      <c r="D155">
        <f t="shared" si="18"/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4"/>
        <v>0</v>
      </c>
      <c r="I155">
        <f t="shared" si="15"/>
        <v>0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7100.55</v>
      </c>
      <c r="M155" s="13">
        <f t="shared" si="16"/>
        <v>1207.0935000000002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6488.4</v>
      </c>
      <c r="O155" s="13">
        <f t="shared" si="17"/>
        <v>1103.028</v>
      </c>
      <c r="P155">
        <v>47337</v>
      </c>
      <c r="Q155">
        <v>43256</v>
      </c>
      <c r="R155">
        <v>0.86761900022077232</v>
      </c>
      <c r="S155">
        <v>0.13238099977922771</v>
      </c>
      <c r="T155">
        <v>0.53749443851472978</v>
      </c>
      <c r="U155">
        <v>0.46250556148527022</v>
      </c>
      <c r="V155">
        <v>9.1900802289943476E-2</v>
      </c>
      <c r="W155">
        <v>1315</v>
      </c>
      <c r="X155">
        <f t="shared" si="19"/>
        <v>-291</v>
      </c>
      <c r="Y155">
        <v>2076</v>
      </c>
      <c r="Z155">
        <v>1442.447527420775</v>
      </c>
      <c r="AA155">
        <v>1315</v>
      </c>
      <c r="AB155" s="9">
        <v>20.9</v>
      </c>
      <c r="AC155">
        <v>0</v>
      </c>
      <c r="AD155">
        <f t="shared" si="20"/>
        <v>0</v>
      </c>
    </row>
    <row r="156" spans="1:30" x14ac:dyDescent="0.6">
      <c r="A156">
        <v>2019</v>
      </c>
      <c r="B156">
        <v>6</v>
      </c>
      <c r="C156">
        <v>4</v>
      </c>
      <c r="D156">
        <f t="shared" si="18"/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4"/>
        <v>0</v>
      </c>
      <c r="I156">
        <f t="shared" si="15"/>
        <v>0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6923.8499999999995</v>
      </c>
      <c r="M156" s="13">
        <f t="shared" si="16"/>
        <v>1177.0545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5926.05</v>
      </c>
      <c r="O156" s="13">
        <f t="shared" si="17"/>
        <v>1007.4285000000001</v>
      </c>
      <c r="P156">
        <v>46159</v>
      </c>
      <c r="Q156">
        <v>39507</v>
      </c>
      <c r="R156">
        <v>0.88239942518321801</v>
      </c>
      <c r="S156">
        <v>0.117600574816782</v>
      </c>
      <c r="T156">
        <v>0.52559881982808643</v>
      </c>
      <c r="U156">
        <v>0.47440118017191352</v>
      </c>
      <c r="V156">
        <v>8.598584508842351E-2</v>
      </c>
      <c r="W156">
        <v>1552</v>
      </c>
      <c r="X156">
        <f t="shared" si="19"/>
        <v>237</v>
      </c>
      <c r="Y156">
        <v>2076</v>
      </c>
      <c r="Z156">
        <v>1467.760157705455</v>
      </c>
      <c r="AA156">
        <v>1552</v>
      </c>
      <c r="AB156" s="9">
        <v>22.8</v>
      </c>
      <c r="AC156">
        <v>0</v>
      </c>
      <c r="AD156">
        <f t="shared" si="20"/>
        <v>0</v>
      </c>
    </row>
    <row r="157" spans="1:30" x14ac:dyDescent="0.6">
      <c r="A157">
        <v>2019</v>
      </c>
      <c r="B157">
        <v>6</v>
      </c>
      <c r="C157">
        <v>5</v>
      </c>
      <c r="D157">
        <f t="shared" si="18"/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4"/>
        <v>0</v>
      </c>
      <c r="I157">
        <f t="shared" si="15"/>
        <v>0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7389.5999999999995</v>
      </c>
      <c r="M157" s="13">
        <f t="shared" si="16"/>
        <v>1256.232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7141.65</v>
      </c>
      <c r="O157" s="13">
        <f t="shared" si="17"/>
        <v>1214.0805</v>
      </c>
      <c r="P157">
        <v>49264</v>
      </c>
      <c r="Q157">
        <v>47611</v>
      </c>
      <c r="R157">
        <v>0.83006271916811125</v>
      </c>
      <c r="S157">
        <v>0.16993728083188869</v>
      </c>
      <c r="T157">
        <v>0.54120146279460002</v>
      </c>
      <c r="U157">
        <v>0.45879853720539998</v>
      </c>
      <c r="V157">
        <v>0.13747032412473589</v>
      </c>
      <c r="W157">
        <v>1083</v>
      </c>
      <c r="X157">
        <f t="shared" si="19"/>
        <v>-469</v>
      </c>
      <c r="Y157">
        <v>2076</v>
      </c>
      <c r="Z157">
        <v>1536.2079875756569</v>
      </c>
      <c r="AA157">
        <v>1083</v>
      </c>
      <c r="AB157" s="9">
        <v>22.5</v>
      </c>
      <c r="AC157">
        <v>0</v>
      </c>
      <c r="AD157">
        <f t="shared" si="20"/>
        <v>0</v>
      </c>
    </row>
    <row r="158" spans="1:30" x14ac:dyDescent="0.6">
      <c r="A158">
        <v>2019</v>
      </c>
      <c r="B158">
        <v>6</v>
      </c>
      <c r="C158">
        <v>6</v>
      </c>
      <c r="D158">
        <f t="shared" si="18"/>
        <v>4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4"/>
        <v>1</v>
      </c>
      <c r="I158" s="14">
        <f t="shared" si="15"/>
        <v>1</v>
      </c>
      <c r="J158" s="12" t="s">
        <v>58</v>
      </c>
      <c r="K158" s="12" t="s">
        <v>59</v>
      </c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4759.9000000000005</v>
      </c>
      <c r="M158" s="13">
        <f t="shared" si="16"/>
        <v>809.18300000000011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4292.9000000000005</v>
      </c>
      <c r="O158" s="13">
        <f t="shared" si="17"/>
        <v>729.79300000000012</v>
      </c>
      <c r="P158">
        <v>47599</v>
      </c>
      <c r="Q158">
        <v>42929</v>
      </c>
      <c r="R158">
        <v>0.83828593174141375</v>
      </c>
      <c r="S158">
        <v>0.16171406825858631</v>
      </c>
      <c r="T158">
        <v>0.55287753243221904</v>
      </c>
      <c r="U158">
        <v>0.44712246756778079</v>
      </c>
      <c r="V158">
        <v>0.25268078436515501</v>
      </c>
      <c r="W158">
        <v>1318</v>
      </c>
      <c r="X158">
        <f t="shared" si="19"/>
        <v>235</v>
      </c>
      <c r="Y158">
        <v>2076</v>
      </c>
      <c r="Z158">
        <v>1627.3380936514241</v>
      </c>
      <c r="AA158">
        <v>1318</v>
      </c>
      <c r="AB158" s="9">
        <v>23.6</v>
      </c>
      <c r="AC158">
        <v>13.3</v>
      </c>
      <c r="AD158">
        <f t="shared" si="20"/>
        <v>313.88000000000005</v>
      </c>
    </row>
    <row r="159" spans="1:30" x14ac:dyDescent="0.6">
      <c r="A159">
        <v>2019</v>
      </c>
      <c r="B159">
        <v>6</v>
      </c>
      <c r="C159">
        <v>7</v>
      </c>
      <c r="D159">
        <f t="shared" si="18"/>
        <v>5</v>
      </c>
      <c r="E159" s="14" t="s">
        <v>22</v>
      </c>
      <c r="F159" s="14" t="s">
        <v>15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4">
        <f t="shared" si="14"/>
        <v>0</v>
      </c>
      <c r="I159" s="14">
        <f t="shared" si="15"/>
        <v>1</v>
      </c>
      <c r="J159" s="12"/>
      <c r="K159" s="12" t="s">
        <v>59</v>
      </c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3860.4</v>
      </c>
      <c r="M159" s="12">
        <f t="shared" si="16"/>
        <v>656.26800000000003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3889.2000000000003</v>
      </c>
      <c r="O159" s="12">
        <f t="shared" si="17"/>
        <v>661.1640000000001</v>
      </c>
      <c r="P159">
        <v>38604</v>
      </c>
      <c r="Q159">
        <v>38892</v>
      </c>
      <c r="R159">
        <v>0.82199892415539155</v>
      </c>
      <c r="S159">
        <v>0.17800107584460839</v>
      </c>
      <c r="T159">
        <v>0.54509516365145716</v>
      </c>
      <c r="U159">
        <v>0.4549048363485429</v>
      </c>
      <c r="V159">
        <v>7.3295301527037768E-2</v>
      </c>
      <c r="W159">
        <v>1626</v>
      </c>
      <c r="X159">
        <f t="shared" si="19"/>
        <v>308</v>
      </c>
      <c r="Y159">
        <v>2076</v>
      </c>
      <c r="Z159">
        <v>1588.404480185307</v>
      </c>
      <c r="AA159">
        <v>1626</v>
      </c>
      <c r="AB159" s="9">
        <v>19.600000000000001</v>
      </c>
      <c r="AC159">
        <v>0</v>
      </c>
      <c r="AD159">
        <f t="shared" si="20"/>
        <v>0</v>
      </c>
    </row>
    <row r="160" spans="1:30" x14ac:dyDescent="0.6">
      <c r="A160">
        <v>2019</v>
      </c>
      <c r="B160">
        <v>6</v>
      </c>
      <c r="C160">
        <v>8</v>
      </c>
      <c r="D160">
        <f t="shared" si="18"/>
        <v>6</v>
      </c>
      <c r="E160" s="14" t="s">
        <v>22</v>
      </c>
      <c r="F160" s="14" t="s">
        <v>17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4">
        <f t="shared" si="14"/>
        <v>0</v>
      </c>
      <c r="I160" s="14">
        <f t="shared" si="15"/>
        <v>1</v>
      </c>
      <c r="J160" s="12"/>
      <c r="K160" s="12" t="s">
        <v>59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3967.5</v>
      </c>
      <c r="M160" s="13">
        <f t="shared" si="16"/>
        <v>674.47500000000002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4797.8</v>
      </c>
      <c r="O160" s="13">
        <f t="shared" si="17"/>
        <v>815.62600000000009</v>
      </c>
      <c r="P160">
        <v>39675</v>
      </c>
      <c r="Q160">
        <v>47978</v>
      </c>
      <c r="R160">
        <v>0.78717841718964332</v>
      </c>
      <c r="S160">
        <v>0.2128215828103566</v>
      </c>
      <c r="T160">
        <v>0.53321362583497034</v>
      </c>
      <c r="U160">
        <v>0.46678637416502972</v>
      </c>
      <c r="V160">
        <v>0.1047768544069043</v>
      </c>
      <c r="W160">
        <v>1784</v>
      </c>
      <c r="X160">
        <f t="shared" si="19"/>
        <v>158</v>
      </c>
      <c r="Y160">
        <v>2076</v>
      </c>
      <c r="Z160">
        <v>1630.3857838775889</v>
      </c>
      <c r="AA160">
        <v>1784</v>
      </c>
      <c r="AB160" s="9">
        <v>19.899999999999999</v>
      </c>
      <c r="AC160">
        <v>0.2</v>
      </c>
      <c r="AD160">
        <f t="shared" si="20"/>
        <v>3.98</v>
      </c>
    </row>
    <row r="161" spans="1:30" x14ac:dyDescent="0.6">
      <c r="A161">
        <v>2019</v>
      </c>
      <c r="B161">
        <v>6</v>
      </c>
      <c r="C161">
        <v>9</v>
      </c>
      <c r="D161">
        <f t="shared" si="18"/>
        <v>7</v>
      </c>
      <c r="E161" s="14" t="s">
        <v>22</v>
      </c>
      <c r="F161" s="14" t="s">
        <v>18</v>
      </c>
      <c r="G161" s="14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4">
        <f t="shared" si="14"/>
        <v>0</v>
      </c>
      <c r="I161" s="14">
        <f t="shared" si="15"/>
        <v>1</v>
      </c>
      <c r="J161" s="12"/>
      <c r="K161" s="12" t="s">
        <v>59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4591.8</v>
      </c>
      <c r="M161" s="13">
        <f t="shared" si="16"/>
        <v>780.60600000000011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4989.3</v>
      </c>
      <c r="O161" s="13">
        <f t="shared" si="17"/>
        <v>848.18100000000004</v>
      </c>
      <c r="P161">
        <v>45918</v>
      </c>
      <c r="Q161">
        <v>49893</v>
      </c>
      <c r="R161">
        <v>0.76690455366836685</v>
      </c>
      <c r="S161">
        <v>0.23309544633163309</v>
      </c>
      <c r="T161">
        <v>0.46014984297579897</v>
      </c>
      <c r="U161">
        <v>0.53985015702420103</v>
      </c>
      <c r="V161">
        <v>9.2911674456573529E-2</v>
      </c>
      <c r="W161">
        <v>1360</v>
      </c>
      <c r="X161">
        <f t="shared" si="19"/>
        <v>-424</v>
      </c>
      <c r="Y161">
        <v>2076</v>
      </c>
      <c r="Z161">
        <v>1684.4655180957841</v>
      </c>
      <c r="AA161">
        <v>1360</v>
      </c>
      <c r="AB161" s="9">
        <v>20.2</v>
      </c>
      <c r="AC161">
        <v>0</v>
      </c>
      <c r="AD161">
        <f t="shared" si="20"/>
        <v>0</v>
      </c>
    </row>
    <row r="162" spans="1:30" x14ac:dyDescent="0.6">
      <c r="A162">
        <v>2019</v>
      </c>
      <c r="B162">
        <v>6</v>
      </c>
      <c r="C162">
        <v>10</v>
      </c>
      <c r="D162">
        <f t="shared" si="18"/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6862.65</v>
      </c>
      <c r="M162" s="13">
        <f t="shared" si="16"/>
        <v>1166.6505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7234.05</v>
      </c>
      <c r="O162" s="13">
        <f t="shared" si="17"/>
        <v>1229.7885000000001</v>
      </c>
      <c r="P162">
        <v>45751</v>
      </c>
      <c r="Q162">
        <v>48227</v>
      </c>
      <c r="R162">
        <v>0.86306606669885166</v>
      </c>
      <c r="S162">
        <v>0.13693393330114831</v>
      </c>
      <c r="T162">
        <v>0.53394169038377715</v>
      </c>
      <c r="U162">
        <v>0.46605830961622291</v>
      </c>
      <c r="V162">
        <v>0.1150110245121138</v>
      </c>
      <c r="W162">
        <v>978</v>
      </c>
      <c r="X162">
        <f t="shared" si="19"/>
        <v>-382</v>
      </c>
      <c r="Y162">
        <v>2076</v>
      </c>
      <c r="Z162">
        <v>1429.4043753622509</v>
      </c>
      <c r="AA162">
        <v>978</v>
      </c>
      <c r="AB162" s="9">
        <v>20.2</v>
      </c>
      <c r="AC162">
        <v>0</v>
      </c>
      <c r="AD162">
        <f t="shared" si="20"/>
        <v>0</v>
      </c>
    </row>
    <row r="163" spans="1:30" x14ac:dyDescent="0.6">
      <c r="A163">
        <v>2019</v>
      </c>
      <c r="B163">
        <v>6</v>
      </c>
      <c r="C163">
        <v>11</v>
      </c>
      <c r="D163">
        <f t="shared" si="18"/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6404.8499999999995</v>
      </c>
      <c r="M163" s="13">
        <f t="shared" si="16"/>
        <v>1088.8244999999999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6773.0999999999995</v>
      </c>
      <c r="O163" s="13">
        <f t="shared" si="17"/>
        <v>1151.4269999999999</v>
      </c>
      <c r="P163">
        <v>42699</v>
      </c>
      <c r="Q163">
        <v>45154</v>
      </c>
      <c r="R163">
        <v>0.88350605334859278</v>
      </c>
      <c r="S163">
        <v>0.1164939466514073</v>
      </c>
      <c r="T163">
        <v>0.52430132404316876</v>
      </c>
      <c r="U163">
        <v>0.47569867595683119</v>
      </c>
      <c r="V163">
        <v>0.15265436461742221</v>
      </c>
      <c r="W163">
        <v>1605</v>
      </c>
      <c r="X163">
        <f t="shared" si="19"/>
        <v>627</v>
      </c>
      <c r="Y163">
        <v>2076</v>
      </c>
      <c r="Z163">
        <v>1442.474795005865</v>
      </c>
      <c r="AA163">
        <v>1605</v>
      </c>
      <c r="AB163" s="9">
        <v>20.2</v>
      </c>
      <c r="AC163">
        <v>0</v>
      </c>
      <c r="AD163">
        <f t="shared" si="20"/>
        <v>0</v>
      </c>
    </row>
    <row r="164" spans="1:30" x14ac:dyDescent="0.6">
      <c r="A164">
        <v>2019</v>
      </c>
      <c r="B164">
        <v>6</v>
      </c>
      <c r="C164">
        <v>12</v>
      </c>
      <c r="D164">
        <f t="shared" si="18"/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6618.75</v>
      </c>
      <c r="M164" s="13">
        <f t="shared" si="16"/>
        <v>1125.1875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6347.8499999999995</v>
      </c>
      <c r="O164" s="13">
        <f t="shared" si="17"/>
        <v>1079.1344999999999</v>
      </c>
      <c r="P164">
        <v>44125</v>
      </c>
      <c r="Q164">
        <v>42319</v>
      </c>
      <c r="R164">
        <v>0.84498561030814512</v>
      </c>
      <c r="S164">
        <v>0.15501438969185491</v>
      </c>
      <c r="T164">
        <v>0.51584302202951371</v>
      </c>
      <c r="U164">
        <v>0.48415697797048629</v>
      </c>
      <c r="V164">
        <v>3.7736017581485717E-2</v>
      </c>
      <c r="W164">
        <v>1805</v>
      </c>
      <c r="X164">
        <f t="shared" si="19"/>
        <v>200</v>
      </c>
      <c r="Y164">
        <v>2076</v>
      </c>
      <c r="Z164">
        <v>1488.50796843434</v>
      </c>
      <c r="AA164">
        <v>1805</v>
      </c>
      <c r="AB164" s="9">
        <v>19.899999999999999</v>
      </c>
      <c r="AC164">
        <v>0</v>
      </c>
      <c r="AD164">
        <f t="shared" si="20"/>
        <v>0</v>
      </c>
    </row>
    <row r="165" spans="1:30" x14ac:dyDescent="0.6">
      <c r="A165">
        <v>2019</v>
      </c>
      <c r="B165">
        <v>6</v>
      </c>
      <c r="C165">
        <v>13</v>
      </c>
      <c r="D165">
        <f t="shared" si="18"/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7095</v>
      </c>
      <c r="M165" s="13">
        <f t="shared" si="16"/>
        <v>1206.1500000000001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6814.3499999999995</v>
      </c>
      <c r="O165" s="13">
        <f t="shared" si="17"/>
        <v>1158.4395</v>
      </c>
      <c r="P165">
        <v>47300</v>
      </c>
      <c r="Q165">
        <v>45429</v>
      </c>
      <c r="R165">
        <v>0.77412477487779585</v>
      </c>
      <c r="S165">
        <v>0.22587522512220401</v>
      </c>
      <c r="T165">
        <v>0.47754862545934162</v>
      </c>
      <c r="U165">
        <v>0.52245137454065849</v>
      </c>
      <c r="V165">
        <v>5.2226888594610547E-2</v>
      </c>
      <c r="W165">
        <v>1509</v>
      </c>
      <c r="X165">
        <f t="shared" si="19"/>
        <v>-296</v>
      </c>
      <c r="Y165">
        <v>2076</v>
      </c>
      <c r="Z165">
        <v>1533.775166563084</v>
      </c>
      <c r="AA165">
        <v>1509</v>
      </c>
      <c r="AB165" s="9">
        <v>21.9</v>
      </c>
      <c r="AC165">
        <v>0</v>
      </c>
      <c r="AD165">
        <f t="shared" si="20"/>
        <v>0</v>
      </c>
    </row>
    <row r="166" spans="1:30" x14ac:dyDescent="0.6">
      <c r="A166">
        <v>2019</v>
      </c>
      <c r="B166">
        <v>6</v>
      </c>
      <c r="C166">
        <v>14</v>
      </c>
      <c r="D166">
        <f t="shared" si="18"/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4621</v>
      </c>
      <c r="M166" s="13">
        <f t="shared" si="16"/>
        <v>785.57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4588.2</v>
      </c>
      <c r="O166" s="13">
        <f t="shared" si="17"/>
        <v>779.99400000000003</v>
      </c>
      <c r="P166">
        <v>46210</v>
      </c>
      <c r="Q166">
        <v>45882</v>
      </c>
      <c r="R166">
        <v>0.83890202843533346</v>
      </c>
      <c r="S166">
        <v>0.1610979715646666</v>
      </c>
      <c r="T166">
        <v>0.56549032555011414</v>
      </c>
      <c r="U166">
        <v>0.43450967444988581</v>
      </c>
      <c r="V166">
        <v>0.2443015258625332</v>
      </c>
      <c r="W166">
        <v>1553</v>
      </c>
      <c r="X166">
        <f t="shared" si="19"/>
        <v>44</v>
      </c>
      <c r="Y166">
        <v>2076</v>
      </c>
      <c r="Z166">
        <v>1636.9086323619781</v>
      </c>
      <c r="AA166">
        <v>1553</v>
      </c>
      <c r="AB166" s="9">
        <v>19.399999999999999</v>
      </c>
      <c r="AC166">
        <v>43.5</v>
      </c>
      <c r="AD166">
        <f t="shared" si="20"/>
        <v>843.9</v>
      </c>
    </row>
    <row r="167" spans="1:30" x14ac:dyDescent="0.6">
      <c r="A167">
        <v>2019</v>
      </c>
      <c r="B167">
        <v>6</v>
      </c>
      <c r="C167">
        <v>15</v>
      </c>
      <c r="D167">
        <f t="shared" si="18"/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4712.7</v>
      </c>
      <c r="M167" s="13">
        <f t="shared" si="16"/>
        <v>801.15899999999999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4590.9000000000005</v>
      </c>
      <c r="O167" s="13">
        <f t="shared" si="17"/>
        <v>780.4530000000002</v>
      </c>
      <c r="P167">
        <v>47127</v>
      </c>
      <c r="Q167">
        <v>45909</v>
      </c>
      <c r="R167">
        <v>0.87533433750087397</v>
      </c>
      <c r="S167">
        <v>0.1246656624991261</v>
      </c>
      <c r="T167">
        <v>0.53349173099145197</v>
      </c>
      <c r="U167">
        <v>0.46650826900854803</v>
      </c>
      <c r="V167">
        <v>0.1035800780115157</v>
      </c>
      <c r="W167">
        <v>1961</v>
      </c>
      <c r="X167">
        <f t="shared" si="19"/>
        <v>408</v>
      </c>
      <c r="Y167">
        <v>2076</v>
      </c>
      <c r="Z167">
        <v>1636.9163737917991</v>
      </c>
      <c r="AA167">
        <v>1961</v>
      </c>
      <c r="AB167" s="9">
        <v>20.100000000000001</v>
      </c>
      <c r="AC167">
        <v>0.3</v>
      </c>
      <c r="AD167">
        <f t="shared" si="20"/>
        <v>6.03</v>
      </c>
    </row>
    <row r="168" spans="1:30" x14ac:dyDescent="0.6">
      <c r="A168">
        <v>2019</v>
      </c>
      <c r="B168">
        <v>6</v>
      </c>
      <c r="C168">
        <v>16</v>
      </c>
      <c r="D168">
        <f t="shared" si="18"/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4488.7</v>
      </c>
      <c r="M168" s="13">
        <f t="shared" si="16"/>
        <v>763.07900000000006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4757.2</v>
      </c>
      <c r="O168" s="13">
        <f t="shared" si="17"/>
        <v>808.72400000000005</v>
      </c>
      <c r="P168">
        <v>44887</v>
      </c>
      <c r="Q168">
        <v>47572</v>
      </c>
      <c r="R168">
        <v>0.78573458111730776</v>
      </c>
      <c r="S168">
        <v>0.21426541888269229</v>
      </c>
      <c r="T168">
        <v>0.46952109038956491</v>
      </c>
      <c r="U168">
        <v>0.53047890961043509</v>
      </c>
      <c r="V168">
        <v>5.6967587920667882E-2</v>
      </c>
      <c r="W168">
        <v>1653</v>
      </c>
      <c r="X168">
        <f t="shared" si="19"/>
        <v>-308</v>
      </c>
      <c r="Y168">
        <v>2076</v>
      </c>
      <c r="Z168">
        <v>1631.392569184449</v>
      </c>
      <c r="AA168">
        <v>1653</v>
      </c>
      <c r="AB168" s="9">
        <v>20.6</v>
      </c>
      <c r="AC168">
        <v>0</v>
      </c>
      <c r="AD168">
        <f t="shared" si="20"/>
        <v>0</v>
      </c>
    </row>
    <row r="169" spans="1:30" x14ac:dyDescent="0.6">
      <c r="A169">
        <v>2019</v>
      </c>
      <c r="B169">
        <v>6</v>
      </c>
      <c r="C169">
        <v>17</v>
      </c>
      <c r="D169">
        <f t="shared" si="18"/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6859.2</v>
      </c>
      <c r="M169" s="13">
        <f t="shared" si="16"/>
        <v>1166.0640000000001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7117.3499999999995</v>
      </c>
      <c r="O169" s="13">
        <f t="shared" si="17"/>
        <v>1209.9494999999999</v>
      </c>
      <c r="P169">
        <v>45728</v>
      </c>
      <c r="Q169">
        <v>47449</v>
      </c>
      <c r="R169">
        <v>0.86230535416296894</v>
      </c>
      <c r="S169">
        <v>0.13769464583703109</v>
      </c>
      <c r="T169">
        <v>0.53466321933688599</v>
      </c>
      <c r="U169">
        <v>0.46533678066311401</v>
      </c>
      <c r="V169">
        <v>5.2535810483126028E-2</v>
      </c>
      <c r="W169">
        <v>1216</v>
      </c>
      <c r="X169">
        <f t="shared" si="19"/>
        <v>-437</v>
      </c>
      <c r="Y169">
        <v>2076</v>
      </c>
      <c r="Z169">
        <v>1429.354874144545</v>
      </c>
      <c r="AA169">
        <v>1216</v>
      </c>
      <c r="AB169" s="9">
        <v>20.8</v>
      </c>
      <c r="AC169">
        <v>0</v>
      </c>
      <c r="AD169">
        <f t="shared" si="20"/>
        <v>0</v>
      </c>
    </row>
    <row r="170" spans="1:30" x14ac:dyDescent="0.6">
      <c r="A170">
        <v>2019</v>
      </c>
      <c r="B170">
        <v>6</v>
      </c>
      <c r="C170">
        <v>18</v>
      </c>
      <c r="D170">
        <f t="shared" si="18"/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6277.8</v>
      </c>
      <c r="M170" s="13">
        <f t="shared" si="16"/>
        <v>1067.2260000000001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6550.5</v>
      </c>
      <c r="O170" s="13">
        <f t="shared" si="17"/>
        <v>1113.585</v>
      </c>
      <c r="P170">
        <v>41852</v>
      </c>
      <c r="Q170">
        <v>43670</v>
      </c>
      <c r="R170">
        <v>0.88548261628837022</v>
      </c>
      <c r="S170">
        <v>0.1145173837116297</v>
      </c>
      <c r="T170">
        <v>0.52842081250343886</v>
      </c>
      <c r="U170">
        <v>0.47157918749656108</v>
      </c>
      <c r="V170">
        <v>8.2242023515463614E-2</v>
      </c>
      <c r="W170">
        <v>1667</v>
      </c>
      <c r="X170">
        <f t="shared" si="19"/>
        <v>451</v>
      </c>
      <c r="Y170">
        <v>2076</v>
      </c>
      <c r="Z170">
        <v>1438.326967637503</v>
      </c>
      <c r="AA170">
        <v>1667</v>
      </c>
      <c r="AB170" s="9">
        <v>21.6</v>
      </c>
      <c r="AC170">
        <v>1</v>
      </c>
      <c r="AD170">
        <f t="shared" si="20"/>
        <v>21.6</v>
      </c>
    </row>
    <row r="171" spans="1:30" x14ac:dyDescent="0.6">
      <c r="A171">
        <v>2019</v>
      </c>
      <c r="B171">
        <v>6</v>
      </c>
      <c r="C171">
        <v>19</v>
      </c>
      <c r="D171">
        <f t="shared" si="18"/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6534.3</v>
      </c>
      <c r="M171" s="13">
        <f t="shared" si="16"/>
        <v>1110.8310000000001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6310.95</v>
      </c>
      <c r="O171" s="13">
        <f t="shared" si="17"/>
        <v>1072.8615</v>
      </c>
      <c r="P171">
        <v>43562</v>
      </c>
      <c r="Q171">
        <v>42073</v>
      </c>
      <c r="R171">
        <v>0.84038104555965676</v>
      </c>
      <c r="S171">
        <v>0.15961895444034321</v>
      </c>
      <c r="T171">
        <v>0.49928442960239638</v>
      </c>
      <c r="U171">
        <v>0.50071557039760362</v>
      </c>
      <c r="V171">
        <v>9.0386681859392082E-2</v>
      </c>
      <c r="W171">
        <v>1661</v>
      </c>
      <c r="X171">
        <f t="shared" si="19"/>
        <v>-6</v>
      </c>
      <c r="Y171">
        <v>2076</v>
      </c>
      <c r="Z171">
        <v>1476.7654232882651</v>
      </c>
      <c r="AA171">
        <v>1661</v>
      </c>
      <c r="AB171" s="9">
        <v>21.7</v>
      </c>
      <c r="AC171">
        <v>0</v>
      </c>
      <c r="AD171">
        <f t="shared" si="20"/>
        <v>0</v>
      </c>
    </row>
    <row r="172" spans="1:30" x14ac:dyDescent="0.6">
      <c r="A172">
        <v>2019</v>
      </c>
      <c r="B172">
        <v>6</v>
      </c>
      <c r="C172">
        <v>20</v>
      </c>
      <c r="D172">
        <f t="shared" si="18"/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7002.75</v>
      </c>
      <c r="M172" s="13">
        <f t="shared" si="16"/>
        <v>1190.4675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6689.7</v>
      </c>
      <c r="O172" s="13">
        <f t="shared" si="17"/>
        <v>1137.249</v>
      </c>
      <c r="P172">
        <v>46685</v>
      </c>
      <c r="Q172">
        <v>44598</v>
      </c>
      <c r="R172">
        <v>0.81887965429632092</v>
      </c>
      <c r="S172">
        <v>0.18112034570367899</v>
      </c>
      <c r="T172">
        <v>0.50564892926004035</v>
      </c>
      <c r="U172">
        <v>0.49435107073995971</v>
      </c>
      <c r="V172">
        <v>6.8614757156423817E-2</v>
      </c>
      <c r="W172">
        <v>1455</v>
      </c>
      <c r="X172">
        <f t="shared" si="19"/>
        <v>-206</v>
      </c>
      <c r="Y172">
        <v>2076</v>
      </c>
      <c r="Z172">
        <v>1541.597508492654</v>
      </c>
      <c r="AA172">
        <v>1455</v>
      </c>
      <c r="AB172" s="9">
        <v>22</v>
      </c>
      <c r="AC172">
        <v>0</v>
      </c>
      <c r="AD172">
        <f t="shared" si="20"/>
        <v>0</v>
      </c>
    </row>
    <row r="173" spans="1:30" x14ac:dyDescent="0.6">
      <c r="A173">
        <v>2019</v>
      </c>
      <c r="B173">
        <v>6</v>
      </c>
      <c r="C173">
        <v>21</v>
      </c>
      <c r="D173">
        <f t="shared" si="18"/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4624.7</v>
      </c>
      <c r="M173" s="13">
        <f t="shared" si="16"/>
        <v>786.19900000000007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4554.4000000000005</v>
      </c>
      <c r="O173" s="13">
        <f t="shared" si="17"/>
        <v>774.24800000000016</v>
      </c>
      <c r="P173">
        <v>46247</v>
      </c>
      <c r="Q173">
        <v>45544</v>
      </c>
      <c r="R173">
        <v>0.83000212629806924</v>
      </c>
      <c r="S173">
        <v>0.1699978737019307</v>
      </c>
      <c r="T173">
        <v>0.54882325259305298</v>
      </c>
      <c r="U173">
        <v>0.45117674740694702</v>
      </c>
      <c r="V173">
        <v>8.7769644223233717E-2</v>
      </c>
      <c r="W173">
        <v>1378</v>
      </c>
      <c r="X173">
        <f t="shared" si="19"/>
        <v>-77</v>
      </c>
      <c r="Y173">
        <v>2076</v>
      </c>
      <c r="Z173">
        <v>1596.0216481603161</v>
      </c>
      <c r="AA173">
        <v>1378</v>
      </c>
      <c r="AB173" s="9">
        <v>22.6</v>
      </c>
      <c r="AC173">
        <v>0</v>
      </c>
      <c r="AD173">
        <f t="shared" si="20"/>
        <v>0</v>
      </c>
    </row>
    <row r="174" spans="1:30" x14ac:dyDescent="0.6">
      <c r="A174">
        <v>2019</v>
      </c>
      <c r="B174">
        <v>6</v>
      </c>
      <c r="C174">
        <v>22</v>
      </c>
      <c r="D174">
        <f t="shared" si="18"/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4678.1000000000004</v>
      </c>
      <c r="M174" s="13">
        <f t="shared" si="16"/>
        <v>795.27700000000016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4514.1000000000004</v>
      </c>
      <c r="O174" s="13">
        <f t="shared" si="17"/>
        <v>767.39700000000016</v>
      </c>
      <c r="P174">
        <v>46781</v>
      </c>
      <c r="Q174">
        <v>45141</v>
      </c>
      <c r="R174">
        <v>0.86431886695797289</v>
      </c>
      <c r="S174">
        <v>0.13568113304202711</v>
      </c>
      <c r="T174">
        <v>0.5174002657105139</v>
      </c>
      <c r="U174">
        <v>0.4825997342894861</v>
      </c>
      <c r="V174">
        <v>5.1077058253097052E-2</v>
      </c>
      <c r="W174">
        <v>1819</v>
      </c>
      <c r="X174">
        <f t="shared" si="19"/>
        <v>441</v>
      </c>
      <c r="Y174">
        <v>2076</v>
      </c>
      <c r="Z174">
        <v>1626.6156833240379</v>
      </c>
      <c r="AA174">
        <v>1819</v>
      </c>
      <c r="AB174" s="9">
        <v>22.1</v>
      </c>
      <c r="AC174">
        <v>0</v>
      </c>
      <c r="AD174">
        <f t="shared" si="20"/>
        <v>0</v>
      </c>
    </row>
    <row r="175" spans="1:30" x14ac:dyDescent="0.6">
      <c r="A175">
        <v>2019</v>
      </c>
      <c r="B175">
        <v>6</v>
      </c>
      <c r="C175">
        <v>23</v>
      </c>
      <c r="D175">
        <f t="shared" si="18"/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4715.5</v>
      </c>
      <c r="M175" s="13">
        <f t="shared" si="16"/>
        <v>801.6350000000001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4807.2</v>
      </c>
      <c r="O175" s="13">
        <f t="shared" si="17"/>
        <v>817.22400000000005</v>
      </c>
      <c r="P175">
        <v>47155</v>
      </c>
      <c r="Q175">
        <v>48072</v>
      </c>
      <c r="R175">
        <v>0.82533152837626733</v>
      </c>
      <c r="S175">
        <v>0.17466847162373261</v>
      </c>
      <c r="T175">
        <v>0.4944470098908354</v>
      </c>
      <c r="U175">
        <v>0.50555299010916466</v>
      </c>
      <c r="V175">
        <v>7.8323872057955254E-2</v>
      </c>
      <c r="W175">
        <v>1636</v>
      </c>
      <c r="X175">
        <f t="shared" si="19"/>
        <v>-183</v>
      </c>
      <c r="Y175">
        <v>2076</v>
      </c>
      <c r="Z175">
        <v>1658.9566260756881</v>
      </c>
      <c r="AA175">
        <v>1636</v>
      </c>
      <c r="AB175" s="9">
        <v>21.1</v>
      </c>
      <c r="AC175">
        <v>0</v>
      </c>
      <c r="AD175">
        <f t="shared" si="20"/>
        <v>0</v>
      </c>
    </row>
    <row r="176" spans="1:30" x14ac:dyDescent="0.6">
      <c r="A176">
        <v>2019</v>
      </c>
      <c r="B176">
        <v>6</v>
      </c>
      <c r="C176">
        <v>24</v>
      </c>
      <c r="D176">
        <f t="shared" si="18"/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7088.4</v>
      </c>
      <c r="M176" s="13">
        <f t="shared" si="16"/>
        <v>1205.028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7066.8</v>
      </c>
      <c r="O176" s="13">
        <f t="shared" si="17"/>
        <v>1201.3560000000002</v>
      </c>
      <c r="P176">
        <v>47256</v>
      </c>
      <c r="Q176">
        <v>47112</v>
      </c>
      <c r="R176">
        <v>0.88255956052869</v>
      </c>
      <c r="S176">
        <v>0.11744043947131</v>
      </c>
      <c r="T176">
        <v>0.54200870465845286</v>
      </c>
      <c r="U176">
        <v>0.45799129534154698</v>
      </c>
      <c r="V176">
        <v>0.101138553873186</v>
      </c>
      <c r="W176">
        <v>1176</v>
      </c>
      <c r="X176">
        <f t="shared" si="19"/>
        <v>-460</v>
      </c>
      <c r="Y176">
        <v>2076</v>
      </c>
      <c r="Z176">
        <v>1443.7189325939571</v>
      </c>
      <c r="AA176">
        <v>1176</v>
      </c>
      <c r="AB176" s="9">
        <v>21.6</v>
      </c>
      <c r="AC176">
        <v>0</v>
      </c>
      <c r="AD176">
        <f t="shared" si="20"/>
        <v>0</v>
      </c>
    </row>
    <row r="177" spans="1:30" x14ac:dyDescent="0.6">
      <c r="A177">
        <v>2019</v>
      </c>
      <c r="B177">
        <v>6</v>
      </c>
      <c r="C177">
        <v>25</v>
      </c>
      <c r="D177">
        <f t="shared" si="18"/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6480</v>
      </c>
      <c r="M177" s="13">
        <f t="shared" si="16"/>
        <v>1101.6000000000001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6781.5</v>
      </c>
      <c r="O177" s="13">
        <f t="shared" si="17"/>
        <v>1152.855</v>
      </c>
      <c r="P177">
        <v>43200</v>
      </c>
      <c r="Q177">
        <v>45210</v>
      </c>
      <c r="R177">
        <v>0.84019593448472762</v>
      </c>
      <c r="S177">
        <v>0.1598040655152724</v>
      </c>
      <c r="T177">
        <v>0.48716682976972192</v>
      </c>
      <c r="U177">
        <v>0.51283317023027808</v>
      </c>
      <c r="V177">
        <v>7.9199967530751744E-2</v>
      </c>
      <c r="W177">
        <v>1611</v>
      </c>
      <c r="X177">
        <f t="shared" si="19"/>
        <v>435</v>
      </c>
      <c r="Y177">
        <v>2076</v>
      </c>
      <c r="Z177">
        <v>1428.7942645678049</v>
      </c>
      <c r="AA177">
        <v>1611</v>
      </c>
      <c r="AB177" s="9">
        <v>24.2</v>
      </c>
      <c r="AC177">
        <v>0</v>
      </c>
      <c r="AD177">
        <f t="shared" si="20"/>
        <v>0</v>
      </c>
    </row>
    <row r="178" spans="1:30" x14ac:dyDescent="0.6">
      <c r="A178">
        <v>2019</v>
      </c>
      <c r="B178">
        <v>6</v>
      </c>
      <c r="C178">
        <v>26</v>
      </c>
      <c r="D178">
        <f t="shared" si="18"/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6269.4</v>
      </c>
      <c r="M178" s="13">
        <f t="shared" si="16"/>
        <v>1065.798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6472.2</v>
      </c>
      <c r="O178" s="13">
        <f t="shared" si="17"/>
        <v>1100.2740000000001</v>
      </c>
      <c r="P178">
        <v>41796</v>
      </c>
      <c r="Q178">
        <v>43148</v>
      </c>
      <c r="R178">
        <v>0.84938058703289987</v>
      </c>
      <c r="S178">
        <v>0.15061941296710021</v>
      </c>
      <c r="T178">
        <v>0.53512222312372637</v>
      </c>
      <c r="U178">
        <v>0.46487777687627369</v>
      </c>
      <c r="V178">
        <v>0.32929393503847137</v>
      </c>
      <c r="W178">
        <v>1745</v>
      </c>
      <c r="X178">
        <f t="shared" si="19"/>
        <v>134</v>
      </c>
      <c r="Y178">
        <v>2076</v>
      </c>
      <c r="Z178">
        <v>1542.0619000458651</v>
      </c>
      <c r="AA178">
        <v>1745</v>
      </c>
      <c r="AB178" s="9">
        <v>22.1</v>
      </c>
      <c r="AC178">
        <v>85.1</v>
      </c>
      <c r="AD178">
        <f t="shared" si="20"/>
        <v>1880.71</v>
      </c>
    </row>
    <row r="179" spans="1:30" x14ac:dyDescent="0.6">
      <c r="A179">
        <v>2019</v>
      </c>
      <c r="B179">
        <v>6</v>
      </c>
      <c r="C179">
        <v>27</v>
      </c>
      <c r="D179">
        <f t="shared" si="18"/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6390.15</v>
      </c>
      <c r="M179" s="13">
        <f t="shared" si="16"/>
        <v>1086.3254999999999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6723</v>
      </c>
      <c r="O179" s="13">
        <f t="shared" si="17"/>
        <v>1142.9100000000001</v>
      </c>
      <c r="P179">
        <v>42601</v>
      </c>
      <c r="Q179">
        <v>44820</v>
      </c>
      <c r="R179">
        <v>0.85001561381908541</v>
      </c>
      <c r="S179">
        <v>0.14998438618091459</v>
      </c>
      <c r="T179">
        <v>0.53355855901733007</v>
      </c>
      <c r="U179">
        <v>0.46644144098266999</v>
      </c>
      <c r="V179">
        <v>0.1420366596368815</v>
      </c>
      <c r="W179">
        <v>1551</v>
      </c>
      <c r="X179">
        <f t="shared" si="19"/>
        <v>-194</v>
      </c>
      <c r="Y179">
        <v>2076</v>
      </c>
      <c r="Z179">
        <v>1523.313013030737</v>
      </c>
      <c r="AA179">
        <v>1551</v>
      </c>
      <c r="AB179" s="9">
        <v>23.1</v>
      </c>
      <c r="AC179">
        <v>0</v>
      </c>
      <c r="AD179">
        <f t="shared" si="20"/>
        <v>0</v>
      </c>
    </row>
    <row r="180" spans="1:30" x14ac:dyDescent="0.6">
      <c r="A180">
        <v>2019</v>
      </c>
      <c r="B180">
        <v>6</v>
      </c>
      <c r="C180">
        <v>28</v>
      </c>
      <c r="D180">
        <f t="shared" si="18"/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4005</v>
      </c>
      <c r="M180" s="13">
        <f t="shared" si="16"/>
        <v>680.85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4535.5</v>
      </c>
      <c r="O180" s="13">
        <f t="shared" si="17"/>
        <v>771.03500000000008</v>
      </c>
      <c r="P180">
        <v>40050</v>
      </c>
      <c r="Q180">
        <v>45355</v>
      </c>
      <c r="R180">
        <v>0.8307734404303031</v>
      </c>
      <c r="S180">
        <v>0.16922655956969679</v>
      </c>
      <c r="T180">
        <v>0.50097567011782695</v>
      </c>
      <c r="U180">
        <v>0.49902432988217299</v>
      </c>
      <c r="V180">
        <v>0.1169425345895934</v>
      </c>
      <c r="W180">
        <v>1329</v>
      </c>
      <c r="X180">
        <f t="shared" si="19"/>
        <v>-222</v>
      </c>
      <c r="Y180">
        <v>2076</v>
      </c>
      <c r="Z180">
        <v>1529.8120398469609</v>
      </c>
      <c r="AA180">
        <v>1329</v>
      </c>
      <c r="AB180" s="9">
        <v>23.5</v>
      </c>
      <c r="AC180">
        <v>0</v>
      </c>
      <c r="AD180">
        <f t="shared" si="20"/>
        <v>0</v>
      </c>
    </row>
    <row r="181" spans="1:30" x14ac:dyDescent="0.6">
      <c r="A181">
        <v>2019</v>
      </c>
      <c r="B181">
        <v>6</v>
      </c>
      <c r="C181">
        <v>29</v>
      </c>
      <c r="D181">
        <f t="shared" si="18"/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3806.8</v>
      </c>
      <c r="M181" s="13">
        <f t="shared" si="16"/>
        <v>647.15600000000006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4262.5</v>
      </c>
      <c r="O181" s="13">
        <f t="shared" si="17"/>
        <v>724.625</v>
      </c>
      <c r="P181">
        <v>38068</v>
      </c>
      <c r="Q181">
        <v>42625</v>
      </c>
      <c r="R181">
        <v>0.8340590761440998</v>
      </c>
      <c r="S181">
        <v>0.1659409238559002</v>
      </c>
      <c r="T181">
        <v>0.50524739347655334</v>
      </c>
      <c r="U181">
        <v>0.49475260652344671</v>
      </c>
      <c r="V181">
        <v>0.1599876432372779</v>
      </c>
      <c r="W181">
        <v>1836</v>
      </c>
      <c r="X181">
        <f t="shared" si="19"/>
        <v>507</v>
      </c>
      <c r="Y181">
        <v>2076</v>
      </c>
      <c r="Z181">
        <v>1557.415760831424</v>
      </c>
      <c r="AA181">
        <v>1836</v>
      </c>
      <c r="AB181" s="9">
        <v>25.2</v>
      </c>
      <c r="AC181">
        <v>2</v>
      </c>
      <c r="AD181">
        <f t="shared" si="20"/>
        <v>50.4</v>
      </c>
    </row>
    <row r="182" spans="1:30" x14ac:dyDescent="0.6">
      <c r="A182">
        <v>2019</v>
      </c>
      <c r="B182">
        <v>6</v>
      </c>
      <c r="C182">
        <v>30</v>
      </c>
      <c r="D182">
        <f t="shared" si="18"/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4147.8</v>
      </c>
      <c r="M182" s="13">
        <f t="shared" si="16"/>
        <v>705.12600000000009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4237.6000000000004</v>
      </c>
      <c r="O182" s="13">
        <f t="shared" si="17"/>
        <v>720.39200000000017</v>
      </c>
      <c r="P182">
        <v>41478</v>
      </c>
      <c r="Q182">
        <v>42376</v>
      </c>
      <c r="R182">
        <v>0.82962424335684926</v>
      </c>
      <c r="S182">
        <v>0.17037575664315069</v>
      </c>
      <c r="T182">
        <v>0.50806347469851576</v>
      </c>
      <c r="U182">
        <v>0.49193652530148418</v>
      </c>
      <c r="V182">
        <v>7.2813892935256003E-2</v>
      </c>
      <c r="W182">
        <v>1599</v>
      </c>
      <c r="X182">
        <f t="shared" si="19"/>
        <v>-237</v>
      </c>
      <c r="Y182">
        <v>2076</v>
      </c>
      <c r="Z182">
        <v>1622.5189555205559</v>
      </c>
      <c r="AA182">
        <v>1599</v>
      </c>
      <c r="AB182" s="9">
        <v>23.4</v>
      </c>
      <c r="AC182">
        <v>0.4</v>
      </c>
      <c r="AD182">
        <f t="shared" si="20"/>
        <v>9.36</v>
      </c>
    </row>
    <row r="183" spans="1:30" x14ac:dyDescent="0.6">
      <c r="A183">
        <v>2019</v>
      </c>
      <c r="B183">
        <v>7</v>
      </c>
      <c r="C183">
        <v>1</v>
      </c>
      <c r="D183">
        <f t="shared" si="18"/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6473.55</v>
      </c>
      <c r="M183" s="13">
        <f t="shared" si="16"/>
        <v>1100.5035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5859.9</v>
      </c>
      <c r="O183" s="13">
        <f t="shared" si="17"/>
        <v>996.18299999999999</v>
      </c>
      <c r="P183">
        <v>43157</v>
      </c>
      <c r="Q183">
        <v>39066</v>
      </c>
      <c r="R183">
        <v>0.82756632985243472</v>
      </c>
      <c r="S183">
        <v>0.17243367014756519</v>
      </c>
      <c r="T183">
        <v>0.50675237365889014</v>
      </c>
      <c r="U183">
        <v>0.49324762634110991</v>
      </c>
      <c r="V183">
        <v>0.14349584846896671</v>
      </c>
      <c r="W183">
        <v>1172</v>
      </c>
      <c r="X183">
        <f t="shared" si="19"/>
        <v>-427</v>
      </c>
      <c r="Y183">
        <v>2076</v>
      </c>
      <c r="Z183">
        <v>1398.8260801765821</v>
      </c>
      <c r="AA183">
        <v>1172</v>
      </c>
      <c r="AB183" s="9">
        <v>23.4</v>
      </c>
      <c r="AC183">
        <v>1.9</v>
      </c>
      <c r="AD183">
        <f t="shared" si="20"/>
        <v>44.459999999999994</v>
      </c>
    </row>
    <row r="184" spans="1:30" x14ac:dyDescent="0.6">
      <c r="A184">
        <v>2019</v>
      </c>
      <c r="B184">
        <v>7</v>
      </c>
      <c r="C184">
        <v>2</v>
      </c>
      <c r="D184">
        <f t="shared" si="18"/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5851.65</v>
      </c>
      <c r="M184" s="13">
        <f t="shared" si="16"/>
        <v>994.78049999999996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5294.55</v>
      </c>
      <c r="O184" s="13">
        <f t="shared" si="17"/>
        <v>900.07350000000008</v>
      </c>
      <c r="P184">
        <v>39011</v>
      </c>
      <c r="Q184">
        <v>35297</v>
      </c>
      <c r="R184">
        <v>0.86729761093909874</v>
      </c>
      <c r="S184">
        <v>0.13270238906090129</v>
      </c>
      <c r="T184">
        <v>0.52083329566011938</v>
      </c>
      <c r="U184">
        <v>0.47916670433988062</v>
      </c>
      <c r="V184">
        <v>1.114186851211073E-2</v>
      </c>
      <c r="W184">
        <v>1515</v>
      </c>
      <c r="X184">
        <f t="shared" si="19"/>
        <v>343</v>
      </c>
      <c r="Y184">
        <v>2076</v>
      </c>
      <c r="Z184">
        <v>1412.717854543429</v>
      </c>
      <c r="AA184">
        <v>1515</v>
      </c>
      <c r="AB184" s="9">
        <v>23.3</v>
      </c>
      <c r="AC184">
        <v>0</v>
      </c>
      <c r="AD184">
        <f t="shared" si="20"/>
        <v>0</v>
      </c>
    </row>
    <row r="185" spans="1:30" x14ac:dyDescent="0.6">
      <c r="A185">
        <v>2019</v>
      </c>
      <c r="B185">
        <v>7</v>
      </c>
      <c r="C185">
        <v>3</v>
      </c>
      <c r="D185">
        <f t="shared" si="18"/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6331.95</v>
      </c>
      <c r="M185" s="13">
        <f t="shared" si="16"/>
        <v>1076.4315000000001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5547.9</v>
      </c>
      <c r="O185" s="13">
        <f t="shared" si="17"/>
        <v>943.14300000000003</v>
      </c>
      <c r="P185">
        <v>42213</v>
      </c>
      <c r="Q185">
        <v>36986</v>
      </c>
      <c r="R185">
        <v>0.83484750641045358</v>
      </c>
      <c r="S185">
        <v>0.1651524935895464</v>
      </c>
      <c r="T185">
        <v>0.49376857305183458</v>
      </c>
      <c r="U185">
        <v>0.50623142694816536</v>
      </c>
      <c r="V185">
        <v>9.1376420317514293E-2</v>
      </c>
      <c r="W185">
        <v>1578</v>
      </c>
      <c r="X185">
        <f t="shared" si="19"/>
        <v>63</v>
      </c>
      <c r="Y185">
        <v>2076</v>
      </c>
      <c r="Z185">
        <v>1464.156328954741</v>
      </c>
      <c r="AA185">
        <v>1578</v>
      </c>
      <c r="AB185" s="9">
        <v>22.6</v>
      </c>
      <c r="AC185">
        <v>0</v>
      </c>
      <c r="AD185">
        <f t="shared" si="20"/>
        <v>0</v>
      </c>
    </row>
    <row r="186" spans="1:30" x14ac:dyDescent="0.6">
      <c r="A186">
        <v>2019</v>
      </c>
      <c r="B186">
        <v>7</v>
      </c>
      <c r="C186">
        <v>4</v>
      </c>
      <c r="D186">
        <f t="shared" si="18"/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6634.65</v>
      </c>
      <c r="M186" s="13">
        <f t="shared" si="16"/>
        <v>1127.8905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6105.3</v>
      </c>
      <c r="O186" s="13">
        <f t="shared" si="17"/>
        <v>1037.9010000000001</v>
      </c>
      <c r="P186">
        <v>44231</v>
      </c>
      <c r="Q186">
        <v>40702</v>
      </c>
      <c r="R186">
        <v>0.81483904188969547</v>
      </c>
      <c r="S186">
        <v>0.1851609581103045</v>
      </c>
      <c r="T186">
        <v>0.52956429256265858</v>
      </c>
      <c r="U186">
        <v>0.47043570743734148</v>
      </c>
      <c r="V186">
        <v>0.22440650214343019</v>
      </c>
      <c r="W186">
        <v>1481</v>
      </c>
      <c r="X186">
        <f t="shared" si="19"/>
        <v>-97</v>
      </c>
      <c r="Y186">
        <v>2076</v>
      </c>
      <c r="Z186">
        <v>1533.491534146174</v>
      </c>
      <c r="AA186">
        <v>1481</v>
      </c>
      <c r="AB186" s="9">
        <v>22.3</v>
      </c>
      <c r="AC186">
        <v>0</v>
      </c>
      <c r="AD186">
        <f t="shared" si="20"/>
        <v>0</v>
      </c>
    </row>
    <row r="187" spans="1:30" x14ac:dyDescent="0.6">
      <c r="A187">
        <v>2019</v>
      </c>
      <c r="B187">
        <v>7</v>
      </c>
      <c r="C187">
        <v>5</v>
      </c>
      <c r="D187">
        <f t="shared" si="18"/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4201.5</v>
      </c>
      <c r="M187" s="13">
        <f t="shared" si="16"/>
        <v>714.255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4388.4000000000005</v>
      </c>
      <c r="O187" s="13">
        <f t="shared" si="17"/>
        <v>746.02800000000013</v>
      </c>
      <c r="P187">
        <v>42015</v>
      </c>
      <c r="Q187">
        <v>43884</v>
      </c>
      <c r="R187">
        <v>0.85818881277345416</v>
      </c>
      <c r="S187">
        <v>0.14181118722654579</v>
      </c>
      <c r="T187">
        <v>0.51413284129420533</v>
      </c>
      <c r="U187">
        <v>0.48586715870579472</v>
      </c>
      <c r="V187">
        <v>8.7122063564357116E-2</v>
      </c>
      <c r="W187">
        <v>1334</v>
      </c>
      <c r="X187">
        <f t="shared" si="19"/>
        <v>-147</v>
      </c>
      <c r="Y187">
        <v>2076</v>
      </c>
      <c r="Z187">
        <v>1550.055484033348</v>
      </c>
      <c r="AA187">
        <v>1334</v>
      </c>
      <c r="AB187" s="9">
        <v>23.9</v>
      </c>
      <c r="AC187">
        <v>0</v>
      </c>
      <c r="AD187">
        <f t="shared" si="20"/>
        <v>0</v>
      </c>
    </row>
    <row r="188" spans="1:30" x14ac:dyDescent="0.6">
      <c r="A188">
        <v>2019</v>
      </c>
      <c r="B188">
        <v>7</v>
      </c>
      <c r="C188">
        <v>6</v>
      </c>
      <c r="D188">
        <f t="shared" si="18"/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4328</v>
      </c>
      <c r="M188" s="13">
        <f t="shared" si="16"/>
        <v>735.7600000000001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4202.2</v>
      </c>
      <c r="O188" s="13">
        <f t="shared" si="17"/>
        <v>714.37400000000002</v>
      </c>
      <c r="P188">
        <v>43280</v>
      </c>
      <c r="Q188">
        <v>42022</v>
      </c>
      <c r="R188">
        <v>0.86892530888656916</v>
      </c>
      <c r="S188">
        <v>0.13107469111343081</v>
      </c>
      <c r="T188">
        <v>0.53189605904581894</v>
      </c>
      <c r="U188">
        <v>0.46810394095418112</v>
      </c>
      <c r="V188">
        <v>6.8580903032725696E-2</v>
      </c>
      <c r="W188">
        <v>1721</v>
      </c>
      <c r="X188">
        <f t="shared" si="19"/>
        <v>387</v>
      </c>
      <c r="Y188">
        <v>2076</v>
      </c>
      <c r="Z188">
        <v>1606.483642292558</v>
      </c>
      <c r="AA188">
        <v>1721</v>
      </c>
      <c r="AB188" s="9">
        <v>23.8</v>
      </c>
      <c r="AC188">
        <v>0</v>
      </c>
      <c r="AD188">
        <f t="shared" si="20"/>
        <v>0</v>
      </c>
    </row>
    <row r="189" spans="1:30" x14ac:dyDescent="0.6">
      <c r="A189">
        <v>2019</v>
      </c>
      <c r="B189">
        <v>7</v>
      </c>
      <c r="C189">
        <v>7</v>
      </c>
      <c r="D189">
        <f t="shared" si="18"/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4364</v>
      </c>
      <c r="M189" s="13">
        <f t="shared" si="16"/>
        <v>741.88000000000011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4643.1000000000004</v>
      </c>
      <c r="O189" s="13">
        <f t="shared" si="17"/>
        <v>789.32700000000011</v>
      </c>
      <c r="P189">
        <v>43640</v>
      </c>
      <c r="Q189">
        <v>46431</v>
      </c>
      <c r="R189">
        <v>0.7913491097873111</v>
      </c>
      <c r="S189">
        <v>0.20865089021268879</v>
      </c>
      <c r="T189">
        <v>0.49907289903331231</v>
      </c>
      <c r="U189">
        <v>0.50092710096668769</v>
      </c>
      <c r="V189">
        <v>0.1177726179833966</v>
      </c>
      <c r="W189">
        <v>1512</v>
      </c>
      <c r="X189">
        <f t="shared" si="19"/>
        <v>-209</v>
      </c>
      <c r="Y189">
        <v>2076</v>
      </c>
      <c r="Z189">
        <v>1633.971646844165</v>
      </c>
      <c r="AA189">
        <v>1512</v>
      </c>
      <c r="AB189" s="9">
        <v>23.3</v>
      </c>
      <c r="AC189">
        <v>0</v>
      </c>
      <c r="AD189">
        <f t="shared" si="20"/>
        <v>0</v>
      </c>
    </row>
    <row r="190" spans="1:30" x14ac:dyDescent="0.6">
      <c r="A190">
        <v>2019</v>
      </c>
      <c r="B190">
        <v>7</v>
      </c>
      <c r="C190">
        <v>8</v>
      </c>
      <c r="D190">
        <f t="shared" si="18"/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6407.7</v>
      </c>
      <c r="M190" s="13">
        <f t="shared" si="16"/>
        <v>1089.309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6458.55</v>
      </c>
      <c r="O190" s="13">
        <f t="shared" si="17"/>
        <v>1097.9535000000001</v>
      </c>
      <c r="P190">
        <v>42718</v>
      </c>
      <c r="Q190">
        <v>43057</v>
      </c>
      <c r="R190">
        <v>0.82693739777872344</v>
      </c>
      <c r="S190">
        <v>0.17306260222127659</v>
      </c>
      <c r="T190">
        <v>0.51722447397102955</v>
      </c>
      <c r="U190">
        <v>0.4827755260289705</v>
      </c>
      <c r="V190">
        <v>8.0159671687976566E-2</v>
      </c>
      <c r="W190">
        <v>1206</v>
      </c>
      <c r="X190">
        <f t="shared" si="19"/>
        <v>-306</v>
      </c>
      <c r="Y190">
        <v>2076</v>
      </c>
      <c r="Z190">
        <v>1401.846300243953</v>
      </c>
      <c r="AA190">
        <v>1206</v>
      </c>
      <c r="AB190" s="9">
        <v>21.8</v>
      </c>
      <c r="AC190">
        <v>3.7</v>
      </c>
      <c r="AD190">
        <f t="shared" si="20"/>
        <v>80.660000000000011</v>
      </c>
    </row>
    <row r="191" spans="1:30" x14ac:dyDescent="0.6">
      <c r="A191">
        <v>2019</v>
      </c>
      <c r="B191">
        <v>7</v>
      </c>
      <c r="C191">
        <v>9</v>
      </c>
      <c r="D191">
        <f t="shared" si="18"/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5756.0999999999995</v>
      </c>
      <c r="M191" s="13">
        <f t="shared" si="16"/>
        <v>978.53699999999992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6255.5999999999995</v>
      </c>
      <c r="O191" s="13">
        <f t="shared" si="17"/>
        <v>1063.452</v>
      </c>
      <c r="P191">
        <v>38374</v>
      </c>
      <c r="Q191">
        <v>41704</v>
      </c>
      <c r="R191">
        <v>0.88467574551572081</v>
      </c>
      <c r="S191">
        <v>0.1153242544842791</v>
      </c>
      <c r="T191">
        <v>0.53089452913585944</v>
      </c>
      <c r="U191">
        <v>0.46910547086414062</v>
      </c>
      <c r="V191">
        <v>0.15349544155815831</v>
      </c>
      <c r="W191">
        <v>1560</v>
      </c>
      <c r="X191">
        <f t="shared" si="19"/>
        <v>354</v>
      </c>
      <c r="Y191">
        <v>2076</v>
      </c>
      <c r="Z191">
        <v>1414.4883200760501</v>
      </c>
      <c r="AA191">
        <v>1560</v>
      </c>
      <c r="AB191" s="9">
        <v>22</v>
      </c>
      <c r="AC191">
        <v>2.2000000000000002</v>
      </c>
      <c r="AD191">
        <f t="shared" si="20"/>
        <v>48.400000000000006</v>
      </c>
    </row>
    <row r="192" spans="1:30" x14ac:dyDescent="0.6">
      <c r="A192">
        <v>2019</v>
      </c>
      <c r="B192">
        <v>7</v>
      </c>
      <c r="C192">
        <v>10</v>
      </c>
      <c r="D192">
        <f t="shared" si="18"/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6105.5999999999995</v>
      </c>
      <c r="M192" s="13">
        <f t="shared" si="16"/>
        <v>1037.952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5845.05</v>
      </c>
      <c r="O192" s="13">
        <f t="shared" si="17"/>
        <v>993.65850000000012</v>
      </c>
      <c r="P192">
        <v>40704</v>
      </c>
      <c r="Q192">
        <v>38967</v>
      </c>
      <c r="R192">
        <v>0.81270349704346712</v>
      </c>
      <c r="S192">
        <v>0.18729650295653291</v>
      </c>
      <c r="T192">
        <v>0.50907407959425688</v>
      </c>
      <c r="U192">
        <v>0.49092592040574318</v>
      </c>
      <c r="V192">
        <v>0.24749596551667649</v>
      </c>
      <c r="W192">
        <v>1729</v>
      </c>
      <c r="X192">
        <f t="shared" si="19"/>
        <v>169</v>
      </c>
      <c r="Y192">
        <v>2076</v>
      </c>
      <c r="Z192">
        <v>1537.8176022154139</v>
      </c>
      <c r="AA192">
        <v>1729</v>
      </c>
      <c r="AB192" s="9">
        <v>21.4</v>
      </c>
      <c r="AC192">
        <v>104.7</v>
      </c>
      <c r="AD192">
        <f t="shared" si="20"/>
        <v>2240.58</v>
      </c>
    </row>
    <row r="193" spans="1:30" x14ac:dyDescent="0.6">
      <c r="A193">
        <v>2019</v>
      </c>
      <c r="B193">
        <v>7</v>
      </c>
      <c r="C193">
        <v>11</v>
      </c>
      <c r="D193">
        <f t="shared" si="18"/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6831.15</v>
      </c>
      <c r="M193" s="13">
        <f t="shared" si="16"/>
        <v>1161.2954999999999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6049.5</v>
      </c>
      <c r="O193" s="13">
        <f t="shared" si="17"/>
        <v>1028.415</v>
      </c>
      <c r="P193">
        <v>45541</v>
      </c>
      <c r="Q193">
        <v>40330</v>
      </c>
      <c r="R193">
        <v>0.85145742817706771</v>
      </c>
      <c r="S193">
        <v>0.14854257182293229</v>
      </c>
      <c r="T193">
        <v>0.52913187168405384</v>
      </c>
      <c r="U193">
        <v>0.47086812831594621</v>
      </c>
      <c r="V193">
        <v>5.1513677059217847E-2</v>
      </c>
      <c r="W193">
        <v>1530</v>
      </c>
      <c r="X193">
        <f t="shared" si="19"/>
        <v>-199</v>
      </c>
      <c r="Y193">
        <v>2076</v>
      </c>
      <c r="Z193">
        <v>1543.9880398283069</v>
      </c>
      <c r="AA193">
        <v>1530</v>
      </c>
      <c r="AB193" s="9">
        <v>23.2</v>
      </c>
      <c r="AC193">
        <v>1.2</v>
      </c>
      <c r="AD193">
        <f t="shared" si="20"/>
        <v>27.84</v>
      </c>
    </row>
    <row r="194" spans="1:30" x14ac:dyDescent="0.6">
      <c r="A194">
        <v>2019</v>
      </c>
      <c r="B194">
        <v>7</v>
      </c>
      <c r="C194">
        <v>12</v>
      </c>
      <c r="D194">
        <f t="shared" si="18"/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4217.7</v>
      </c>
      <c r="M194" s="13">
        <f t="shared" ref="M194:M257" si="23">L194*0.17</f>
        <v>717.00900000000001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4257.3</v>
      </c>
      <c r="O194" s="13">
        <f t="shared" ref="O194:O257" si="24">N194*0.17</f>
        <v>723.7410000000001</v>
      </c>
      <c r="P194">
        <v>42177</v>
      </c>
      <c r="Q194">
        <v>42573</v>
      </c>
      <c r="R194">
        <v>0.83792784957957733</v>
      </c>
      <c r="S194">
        <v>0.16207215042042269</v>
      </c>
      <c r="T194">
        <v>0.5246283356468241</v>
      </c>
      <c r="U194">
        <v>0.4753716643531759</v>
      </c>
      <c r="V194">
        <v>5.48712251273921E-2</v>
      </c>
      <c r="W194">
        <v>1394</v>
      </c>
      <c r="X194">
        <f t="shared" si="19"/>
        <v>-136</v>
      </c>
      <c r="Y194">
        <v>2076</v>
      </c>
      <c r="Z194">
        <v>1555.940856006511</v>
      </c>
      <c r="AA194">
        <v>1394</v>
      </c>
      <c r="AB194" s="9">
        <v>23.3</v>
      </c>
      <c r="AC194">
        <v>0.4</v>
      </c>
      <c r="AD194">
        <f t="shared" si="20"/>
        <v>9.32</v>
      </c>
    </row>
    <row r="195" spans="1:30" x14ac:dyDescent="0.6">
      <c r="A195">
        <v>2019</v>
      </c>
      <c r="B195">
        <v>7</v>
      </c>
      <c r="C195">
        <v>13</v>
      </c>
      <c r="D195">
        <f t="shared" ref="D195:D258" si="25">WEEKDAY(DATE(A195,B195,C195), 2)</f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4495.1000000000004</v>
      </c>
      <c r="M195" s="13">
        <f t="shared" si="23"/>
        <v>764.16700000000014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4312.5</v>
      </c>
      <c r="O195" s="13">
        <f t="shared" si="24"/>
        <v>733.125</v>
      </c>
      <c r="P195">
        <v>44951</v>
      </c>
      <c r="Q195">
        <v>43125</v>
      </c>
      <c r="R195">
        <v>0.86925358649716244</v>
      </c>
      <c r="S195">
        <v>0.1307464135028375</v>
      </c>
      <c r="T195">
        <v>0.52390348573020662</v>
      </c>
      <c r="U195">
        <v>0.47609651426979349</v>
      </c>
      <c r="V195">
        <v>0.21085809196724559</v>
      </c>
      <c r="W195">
        <v>1885</v>
      </c>
      <c r="X195">
        <f t="shared" ref="X195:X258" si="26">W195-W194</f>
        <v>491</v>
      </c>
      <c r="Y195">
        <v>2076</v>
      </c>
      <c r="Z195">
        <v>1626.065981749568</v>
      </c>
      <c r="AA195">
        <v>1885</v>
      </c>
      <c r="AB195" s="9">
        <v>21.6</v>
      </c>
      <c r="AC195">
        <v>13.4</v>
      </c>
      <c r="AD195">
        <f t="shared" ref="AD195:AD258" si="27">AB195*AC195</f>
        <v>289.44000000000005</v>
      </c>
    </row>
    <row r="196" spans="1:30" x14ac:dyDescent="0.6">
      <c r="A196">
        <v>2019</v>
      </c>
      <c r="B196">
        <v>7</v>
      </c>
      <c r="C196">
        <v>14</v>
      </c>
      <c r="D196">
        <f t="shared" si="25"/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4627.4000000000005</v>
      </c>
      <c r="M196" s="13">
        <f t="shared" si="23"/>
        <v>786.65800000000013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4529.8</v>
      </c>
      <c r="O196" s="13">
        <f t="shared" si="24"/>
        <v>770.06600000000003</v>
      </c>
      <c r="P196">
        <v>46274</v>
      </c>
      <c r="Q196">
        <v>45298</v>
      </c>
      <c r="R196">
        <v>0.8153336888516679</v>
      </c>
      <c r="S196">
        <v>0.1846663111483321</v>
      </c>
      <c r="T196">
        <v>0.50383384411339871</v>
      </c>
      <c r="U196">
        <v>0.49616615588660118</v>
      </c>
      <c r="V196">
        <v>2.346875814087189E-2</v>
      </c>
      <c r="W196">
        <v>1638</v>
      </c>
      <c r="X196">
        <f t="shared" si="26"/>
        <v>-247</v>
      </c>
      <c r="Y196">
        <v>2076</v>
      </c>
      <c r="Z196">
        <v>1655.4091617485431</v>
      </c>
      <c r="AA196">
        <v>1638</v>
      </c>
      <c r="AB196" s="9">
        <v>24.2</v>
      </c>
      <c r="AC196">
        <v>0</v>
      </c>
      <c r="AD196">
        <f t="shared" si="27"/>
        <v>0</v>
      </c>
    </row>
    <row r="197" spans="1:30" x14ac:dyDescent="0.6">
      <c r="A197">
        <v>2019</v>
      </c>
      <c r="B197">
        <v>7</v>
      </c>
      <c r="C197">
        <v>15</v>
      </c>
      <c r="D197">
        <f t="shared" si="25"/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6660.5999999999995</v>
      </c>
      <c r="M197" s="13">
        <f t="shared" si="23"/>
        <v>1132.3019999999999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6678.3</v>
      </c>
      <c r="O197" s="13">
        <f t="shared" si="24"/>
        <v>1135.3110000000001</v>
      </c>
      <c r="P197">
        <v>44404</v>
      </c>
      <c r="Q197">
        <v>44522</v>
      </c>
      <c r="R197">
        <v>0.8143147370101107</v>
      </c>
      <c r="S197">
        <v>0.18568526298988919</v>
      </c>
      <c r="T197">
        <v>0.54020409489301291</v>
      </c>
      <c r="U197">
        <v>0.45979590510698709</v>
      </c>
      <c r="V197">
        <v>9.2552108151412391E-2</v>
      </c>
      <c r="W197">
        <v>1229</v>
      </c>
      <c r="X197">
        <f t="shared" si="26"/>
        <v>-409</v>
      </c>
      <c r="Y197">
        <v>2076</v>
      </c>
      <c r="Z197">
        <v>1420.4063944464831</v>
      </c>
      <c r="AA197">
        <v>1229</v>
      </c>
      <c r="AB197" s="9">
        <v>24.2</v>
      </c>
      <c r="AC197">
        <v>0</v>
      </c>
      <c r="AD197">
        <f t="shared" si="27"/>
        <v>0</v>
      </c>
    </row>
    <row r="198" spans="1:30" x14ac:dyDescent="0.6">
      <c r="A198">
        <v>2019</v>
      </c>
      <c r="B198">
        <v>7</v>
      </c>
      <c r="C198">
        <v>16</v>
      </c>
      <c r="D198">
        <f t="shared" si="25"/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6110.4</v>
      </c>
      <c r="M198" s="13">
        <f t="shared" si="23"/>
        <v>1038.768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6390.15</v>
      </c>
      <c r="O198" s="13">
        <f t="shared" si="24"/>
        <v>1086.3254999999999</v>
      </c>
      <c r="P198">
        <v>40736</v>
      </c>
      <c r="Q198">
        <v>42601</v>
      </c>
      <c r="R198">
        <v>0.86679314020770892</v>
      </c>
      <c r="S198">
        <v>0.1332068597922911</v>
      </c>
      <c r="T198">
        <v>0.53287731836234398</v>
      </c>
      <c r="U198">
        <v>0.46712268163765602</v>
      </c>
      <c r="V198">
        <v>6.3976516088435909E-2</v>
      </c>
      <c r="W198">
        <v>1491</v>
      </c>
      <c r="X198">
        <f t="shared" si="26"/>
        <v>262</v>
      </c>
      <c r="Y198">
        <v>2076</v>
      </c>
      <c r="Z198">
        <v>1430.088884215422</v>
      </c>
      <c r="AA198">
        <v>1491</v>
      </c>
      <c r="AB198" s="9">
        <v>24.8</v>
      </c>
      <c r="AC198">
        <v>0</v>
      </c>
      <c r="AD198">
        <f t="shared" si="27"/>
        <v>0</v>
      </c>
    </row>
    <row r="199" spans="1:30" x14ac:dyDescent="0.6">
      <c r="A199">
        <v>2019</v>
      </c>
      <c r="B199">
        <v>7</v>
      </c>
      <c r="C199">
        <v>17</v>
      </c>
      <c r="D199">
        <f t="shared" si="25"/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6283.65</v>
      </c>
      <c r="M199" s="13">
        <f t="shared" si="23"/>
        <v>1068.2204999999999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6475.65</v>
      </c>
      <c r="O199" s="13">
        <f t="shared" si="24"/>
        <v>1100.8605</v>
      </c>
      <c r="P199">
        <v>41891</v>
      </c>
      <c r="Q199">
        <v>43171</v>
      </c>
      <c r="R199">
        <v>0.86841454429886022</v>
      </c>
      <c r="S199">
        <v>0.1315854557011398</v>
      </c>
      <c r="T199">
        <v>0.5294297560374247</v>
      </c>
      <c r="U199">
        <v>0.47057024396257541</v>
      </c>
      <c r="V199">
        <v>0.14823442320322019</v>
      </c>
      <c r="W199">
        <v>1612</v>
      </c>
      <c r="X199">
        <f t="shared" si="26"/>
        <v>121</v>
      </c>
      <c r="Y199">
        <v>2076</v>
      </c>
      <c r="Z199">
        <v>1481.4561796304899</v>
      </c>
      <c r="AA199">
        <v>1612</v>
      </c>
      <c r="AB199" s="9">
        <v>25</v>
      </c>
      <c r="AC199">
        <v>6.8</v>
      </c>
      <c r="AD199">
        <f t="shared" si="27"/>
        <v>170</v>
      </c>
    </row>
    <row r="200" spans="1:30" x14ac:dyDescent="0.6">
      <c r="A200">
        <v>2019</v>
      </c>
      <c r="B200">
        <v>7</v>
      </c>
      <c r="C200">
        <v>18</v>
      </c>
      <c r="D200">
        <f t="shared" si="25"/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6362.25</v>
      </c>
      <c r="M200" s="13">
        <f t="shared" si="23"/>
        <v>1081.5825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6596.25</v>
      </c>
      <c r="O200" s="13">
        <f t="shared" si="24"/>
        <v>1121.3625000000002</v>
      </c>
      <c r="P200">
        <v>42415</v>
      </c>
      <c r="Q200">
        <v>43975</v>
      </c>
      <c r="R200">
        <v>0.78593608882046417</v>
      </c>
      <c r="S200">
        <v>0.21406391117953591</v>
      </c>
      <c r="T200">
        <v>0.49573241834676968</v>
      </c>
      <c r="U200">
        <v>0.50426758165323027</v>
      </c>
      <c r="V200">
        <v>0.31922766096714961</v>
      </c>
      <c r="W200">
        <v>1544</v>
      </c>
      <c r="X200">
        <f t="shared" si="26"/>
        <v>-68</v>
      </c>
      <c r="Y200">
        <v>2076</v>
      </c>
      <c r="Z200">
        <v>1520.4164504422531</v>
      </c>
      <c r="AA200">
        <v>1544</v>
      </c>
      <c r="AB200" s="9">
        <v>24.2</v>
      </c>
      <c r="AC200">
        <v>21.3</v>
      </c>
      <c r="AD200">
        <f t="shared" si="27"/>
        <v>515.46</v>
      </c>
    </row>
    <row r="201" spans="1:30" x14ac:dyDescent="0.6">
      <c r="A201">
        <v>2019</v>
      </c>
      <c r="B201">
        <v>7</v>
      </c>
      <c r="C201">
        <v>19</v>
      </c>
      <c r="D201">
        <f t="shared" si="25"/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2953.9</v>
      </c>
      <c r="M201" s="13">
        <f t="shared" si="23"/>
        <v>502.16300000000007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3630.9</v>
      </c>
      <c r="O201" s="13">
        <f t="shared" si="24"/>
        <v>617.25300000000004</v>
      </c>
      <c r="P201">
        <v>29539</v>
      </c>
      <c r="Q201">
        <v>36309</v>
      </c>
      <c r="R201">
        <v>0.86788499169829225</v>
      </c>
      <c r="S201">
        <v>0.1321150083017078</v>
      </c>
      <c r="T201">
        <v>0.61674941489696855</v>
      </c>
      <c r="U201">
        <v>0.38325058510303139</v>
      </c>
      <c r="V201">
        <v>0.46717213498688931</v>
      </c>
      <c r="W201">
        <v>1583</v>
      </c>
      <c r="X201">
        <f t="shared" si="26"/>
        <v>39</v>
      </c>
      <c r="Y201">
        <v>2076</v>
      </c>
      <c r="Z201">
        <v>1638.392778761495</v>
      </c>
      <c r="AA201">
        <v>1583</v>
      </c>
      <c r="AB201" s="9">
        <v>24.1</v>
      </c>
      <c r="AC201">
        <v>187.7</v>
      </c>
      <c r="AD201">
        <f t="shared" si="27"/>
        <v>4523.57</v>
      </c>
    </row>
    <row r="202" spans="1:30" x14ac:dyDescent="0.6">
      <c r="A202">
        <v>2019</v>
      </c>
      <c r="B202">
        <v>7</v>
      </c>
      <c r="C202">
        <v>20</v>
      </c>
      <c r="D202">
        <f t="shared" si="25"/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3272</v>
      </c>
      <c r="M202" s="13">
        <f t="shared" si="23"/>
        <v>556.24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2990.7000000000003</v>
      </c>
      <c r="O202" s="13">
        <f t="shared" si="24"/>
        <v>508.4190000000001</v>
      </c>
      <c r="P202">
        <v>32720</v>
      </c>
      <c r="Q202">
        <v>29907</v>
      </c>
      <c r="R202">
        <v>0.82750341775020608</v>
      </c>
      <c r="S202">
        <v>0.17249658224979389</v>
      </c>
      <c r="T202">
        <v>0.56909973306186967</v>
      </c>
      <c r="U202">
        <v>0.43090026693813038</v>
      </c>
      <c r="V202">
        <v>0.49372829234222071</v>
      </c>
      <c r="W202">
        <v>1535</v>
      </c>
      <c r="X202">
        <f t="shared" si="26"/>
        <v>-48</v>
      </c>
      <c r="Y202">
        <v>2076</v>
      </c>
      <c r="Z202">
        <v>1574.816938553623</v>
      </c>
      <c r="AA202">
        <v>1535</v>
      </c>
      <c r="AB202" s="9">
        <v>25.7</v>
      </c>
      <c r="AC202">
        <v>43.8</v>
      </c>
      <c r="AD202">
        <f t="shared" si="27"/>
        <v>1125.6599999999999</v>
      </c>
    </row>
    <row r="203" spans="1:30" x14ac:dyDescent="0.6">
      <c r="A203">
        <v>2019</v>
      </c>
      <c r="B203">
        <v>7</v>
      </c>
      <c r="C203">
        <v>21</v>
      </c>
      <c r="D203">
        <f t="shared" si="25"/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4593.9000000000005</v>
      </c>
      <c r="M203" s="13">
        <f t="shared" si="23"/>
        <v>780.96300000000019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4117.9000000000005</v>
      </c>
      <c r="O203" s="13">
        <f t="shared" si="24"/>
        <v>700.04300000000012</v>
      </c>
      <c r="P203">
        <v>45939</v>
      </c>
      <c r="Q203">
        <v>41179</v>
      </c>
      <c r="R203">
        <v>0.83400877738906742</v>
      </c>
      <c r="S203">
        <v>0.1659912226109326</v>
      </c>
      <c r="T203">
        <v>0.52502616949745928</v>
      </c>
      <c r="U203">
        <v>0.47497383050254072</v>
      </c>
      <c r="V203">
        <v>0.31781472727010429</v>
      </c>
      <c r="W203">
        <v>1509</v>
      </c>
      <c r="X203">
        <f t="shared" si="26"/>
        <v>-26</v>
      </c>
      <c r="Y203">
        <v>2076</v>
      </c>
      <c r="Z203">
        <v>1661.200625797801</v>
      </c>
      <c r="AA203">
        <v>1509</v>
      </c>
      <c r="AB203" s="9">
        <v>27.3</v>
      </c>
      <c r="AC203">
        <v>0</v>
      </c>
      <c r="AD203">
        <f t="shared" si="27"/>
        <v>0</v>
      </c>
    </row>
    <row r="204" spans="1:30" x14ac:dyDescent="0.6">
      <c r="A204">
        <v>2019</v>
      </c>
      <c r="B204">
        <v>7</v>
      </c>
      <c r="C204">
        <v>22</v>
      </c>
      <c r="D204">
        <f t="shared" si="25"/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6771</v>
      </c>
      <c r="M204" s="13">
        <f t="shared" si="23"/>
        <v>1151.0700000000002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5240.0999999999995</v>
      </c>
      <c r="O204" s="13">
        <f t="shared" si="24"/>
        <v>890.81700000000001</v>
      </c>
      <c r="P204">
        <v>45140</v>
      </c>
      <c r="Q204">
        <v>34934</v>
      </c>
      <c r="R204">
        <v>0.81129031605887392</v>
      </c>
      <c r="S204">
        <v>0.18870968394112611</v>
      </c>
      <c r="T204">
        <v>0.50639395789308539</v>
      </c>
      <c r="U204">
        <v>0.49360604210691461</v>
      </c>
      <c r="V204">
        <v>9.3337988516964177E-2</v>
      </c>
      <c r="W204">
        <v>1392</v>
      </c>
      <c r="X204">
        <f t="shared" si="26"/>
        <v>-117</v>
      </c>
      <c r="Y204">
        <v>2076</v>
      </c>
      <c r="Z204">
        <v>1487.455462062421</v>
      </c>
      <c r="AA204">
        <v>1392</v>
      </c>
      <c r="AB204" s="9">
        <v>27.1</v>
      </c>
      <c r="AC204">
        <v>108.3</v>
      </c>
      <c r="AD204">
        <f t="shared" si="27"/>
        <v>2934.9300000000003</v>
      </c>
    </row>
    <row r="205" spans="1:30" x14ac:dyDescent="0.6">
      <c r="A205">
        <v>2019</v>
      </c>
      <c r="B205">
        <v>7</v>
      </c>
      <c r="C205">
        <v>23</v>
      </c>
      <c r="D205">
        <f t="shared" si="25"/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6288.9</v>
      </c>
      <c r="M205" s="13">
        <f t="shared" si="23"/>
        <v>1069.1130000000001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6057.3</v>
      </c>
      <c r="O205" s="13">
        <f t="shared" si="24"/>
        <v>1029.7410000000002</v>
      </c>
      <c r="P205">
        <v>41926</v>
      </c>
      <c r="Q205">
        <v>40382</v>
      </c>
      <c r="R205">
        <v>0.82781772189365599</v>
      </c>
      <c r="S205">
        <v>0.17218227810634409</v>
      </c>
      <c r="T205">
        <v>0.51541378589221787</v>
      </c>
      <c r="U205">
        <v>0.48458621410778208</v>
      </c>
      <c r="V205">
        <v>0.16807026120458529</v>
      </c>
      <c r="W205">
        <v>1584</v>
      </c>
      <c r="X205">
        <f t="shared" si="26"/>
        <v>192</v>
      </c>
      <c r="Y205">
        <v>2076</v>
      </c>
      <c r="Z205">
        <v>1430.2176186990471</v>
      </c>
      <c r="AA205">
        <v>1584</v>
      </c>
      <c r="AB205" s="9">
        <v>27.6</v>
      </c>
      <c r="AC205">
        <v>0</v>
      </c>
      <c r="AD205">
        <f t="shared" si="27"/>
        <v>0</v>
      </c>
    </row>
    <row r="206" spans="1:30" x14ac:dyDescent="0.6">
      <c r="A206">
        <v>2019</v>
      </c>
      <c r="B206">
        <v>7</v>
      </c>
      <c r="C206">
        <v>24</v>
      </c>
      <c r="D206">
        <f t="shared" si="25"/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6693.75</v>
      </c>
      <c r="M206" s="13">
        <f t="shared" si="23"/>
        <v>1137.9375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6444.15</v>
      </c>
      <c r="O206" s="13">
        <f t="shared" si="24"/>
        <v>1095.5055</v>
      </c>
      <c r="P206">
        <v>44625</v>
      </c>
      <c r="Q206">
        <v>42961</v>
      </c>
      <c r="R206">
        <v>0.84035492072715323</v>
      </c>
      <c r="S206">
        <v>0.1596450792728468</v>
      </c>
      <c r="T206">
        <v>0.52868705082742184</v>
      </c>
      <c r="U206">
        <v>0.47131294917257821</v>
      </c>
      <c r="V206">
        <v>0.23629926320418909</v>
      </c>
      <c r="W206">
        <v>1621</v>
      </c>
      <c r="X206">
        <f t="shared" si="26"/>
        <v>37</v>
      </c>
      <c r="Y206">
        <v>2076</v>
      </c>
      <c r="Z206">
        <v>1495.22174348972</v>
      </c>
      <c r="AA206">
        <v>1621</v>
      </c>
      <c r="AB206" s="9">
        <v>27.9</v>
      </c>
      <c r="AC206">
        <v>0</v>
      </c>
      <c r="AD206">
        <f t="shared" si="27"/>
        <v>0</v>
      </c>
    </row>
    <row r="207" spans="1:30" x14ac:dyDescent="0.6">
      <c r="A207">
        <v>2019</v>
      </c>
      <c r="B207">
        <v>7</v>
      </c>
      <c r="C207">
        <v>25</v>
      </c>
      <c r="D207">
        <f t="shared" si="25"/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6880.05</v>
      </c>
      <c r="M207" s="13">
        <f t="shared" si="23"/>
        <v>1169.6085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6667.65</v>
      </c>
      <c r="O207" s="13">
        <f t="shared" si="24"/>
        <v>1133.5005000000001</v>
      </c>
      <c r="P207">
        <v>45867</v>
      </c>
      <c r="Q207">
        <v>44451</v>
      </c>
      <c r="R207">
        <v>0.81734344168310313</v>
      </c>
      <c r="S207">
        <v>0.18265655831689681</v>
      </c>
      <c r="T207">
        <v>0.57238818377536649</v>
      </c>
      <c r="U207">
        <v>0.42761181622463351</v>
      </c>
      <c r="V207">
        <v>0.1672919000404787</v>
      </c>
      <c r="W207">
        <v>1478</v>
      </c>
      <c r="X207">
        <f t="shared" si="26"/>
        <v>-143</v>
      </c>
      <c r="Y207">
        <v>2076</v>
      </c>
      <c r="Z207">
        <v>1562.0593882071539</v>
      </c>
      <c r="AA207">
        <v>1478</v>
      </c>
      <c r="AB207" s="9">
        <v>27.9</v>
      </c>
      <c r="AC207">
        <v>0</v>
      </c>
      <c r="AD207">
        <f t="shared" si="27"/>
        <v>0</v>
      </c>
    </row>
    <row r="208" spans="1:30" x14ac:dyDescent="0.6">
      <c r="A208">
        <v>2019</v>
      </c>
      <c r="B208">
        <v>7</v>
      </c>
      <c r="C208">
        <v>26</v>
      </c>
      <c r="D208">
        <f t="shared" si="25"/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4534.9000000000005</v>
      </c>
      <c r="M208" s="13">
        <f t="shared" si="23"/>
        <v>770.93300000000011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4390.8</v>
      </c>
      <c r="O208" s="13">
        <f t="shared" si="24"/>
        <v>746.43600000000004</v>
      </c>
      <c r="P208">
        <v>45349</v>
      </c>
      <c r="Q208">
        <v>43908</v>
      </c>
      <c r="R208">
        <v>0.81820324844320735</v>
      </c>
      <c r="S208">
        <v>0.1817967515567927</v>
      </c>
      <c r="T208">
        <v>0.55734658126340597</v>
      </c>
      <c r="U208">
        <v>0.44265341873659392</v>
      </c>
      <c r="V208">
        <v>0.1211920594826983</v>
      </c>
      <c r="W208">
        <v>1386</v>
      </c>
      <c r="X208">
        <f t="shared" si="26"/>
        <v>-92</v>
      </c>
      <c r="Y208">
        <v>2076</v>
      </c>
      <c r="Z208">
        <v>1591.344151847187</v>
      </c>
      <c r="AA208">
        <v>1386</v>
      </c>
      <c r="AB208" s="9">
        <v>27.8</v>
      </c>
      <c r="AC208">
        <v>0</v>
      </c>
      <c r="AD208">
        <f t="shared" si="27"/>
        <v>0</v>
      </c>
    </row>
    <row r="209" spans="1:30" x14ac:dyDescent="0.6">
      <c r="A209">
        <v>2019</v>
      </c>
      <c r="B209">
        <v>7</v>
      </c>
      <c r="C209">
        <v>27</v>
      </c>
      <c r="D209">
        <f t="shared" si="25"/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4857.4000000000005</v>
      </c>
      <c r="M209" s="13">
        <f t="shared" si="23"/>
        <v>825.75800000000015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4197.5</v>
      </c>
      <c r="O209" s="13">
        <f t="shared" si="24"/>
        <v>713.57500000000005</v>
      </c>
      <c r="P209">
        <v>48574</v>
      </c>
      <c r="Q209">
        <v>41975</v>
      </c>
      <c r="R209">
        <v>0.82346434537031199</v>
      </c>
      <c r="S209">
        <v>0.1765356546296879</v>
      </c>
      <c r="T209">
        <v>0.50421642449565185</v>
      </c>
      <c r="U209">
        <v>0.49578357550434821</v>
      </c>
      <c r="V209">
        <v>0.13890984392381189</v>
      </c>
      <c r="W209">
        <v>1498</v>
      </c>
      <c r="X209">
        <f t="shared" si="26"/>
        <v>112</v>
      </c>
      <c r="Y209">
        <v>2076</v>
      </c>
      <c r="Z209">
        <v>1642.368855792047</v>
      </c>
      <c r="AA209">
        <v>1498</v>
      </c>
      <c r="AB209" s="9">
        <v>28.1</v>
      </c>
      <c r="AC209">
        <v>14.7</v>
      </c>
      <c r="AD209">
        <f t="shared" si="27"/>
        <v>413.07</v>
      </c>
    </row>
    <row r="210" spans="1:30" x14ac:dyDescent="0.6">
      <c r="A210">
        <v>2019</v>
      </c>
      <c r="B210">
        <v>7</v>
      </c>
      <c r="C210">
        <v>28</v>
      </c>
      <c r="D210">
        <f t="shared" si="25"/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4690</v>
      </c>
      <c r="M210" s="13">
        <f t="shared" si="23"/>
        <v>797.30000000000007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4410.6000000000004</v>
      </c>
      <c r="O210" s="13">
        <f t="shared" si="24"/>
        <v>749.80200000000013</v>
      </c>
      <c r="P210">
        <v>46900</v>
      </c>
      <c r="Q210">
        <v>44106</v>
      </c>
      <c r="R210">
        <v>0.84575242220027669</v>
      </c>
      <c r="S210">
        <v>0.15424757779972331</v>
      </c>
      <c r="T210">
        <v>0.52352036550200431</v>
      </c>
      <c r="U210">
        <v>0.47647963449799569</v>
      </c>
      <c r="V210">
        <v>0.42031705748551629</v>
      </c>
      <c r="W210">
        <v>1519</v>
      </c>
      <c r="X210">
        <f t="shared" si="26"/>
        <v>21</v>
      </c>
      <c r="Y210">
        <v>2076</v>
      </c>
      <c r="Z210">
        <v>1667.18918620367</v>
      </c>
      <c r="AA210">
        <v>1519</v>
      </c>
      <c r="AB210" s="9">
        <v>29.3</v>
      </c>
      <c r="AC210">
        <v>0</v>
      </c>
      <c r="AD210">
        <f t="shared" si="27"/>
        <v>0</v>
      </c>
    </row>
    <row r="211" spans="1:30" x14ac:dyDescent="0.6">
      <c r="A211">
        <v>2019</v>
      </c>
      <c r="B211">
        <v>7</v>
      </c>
      <c r="C211">
        <v>29</v>
      </c>
      <c r="D211">
        <f t="shared" si="25"/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6916.5</v>
      </c>
      <c r="M211" s="13">
        <f t="shared" si="23"/>
        <v>1175.8050000000001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6110.4</v>
      </c>
      <c r="O211" s="13">
        <f t="shared" si="24"/>
        <v>1038.768</v>
      </c>
      <c r="P211">
        <v>46110</v>
      </c>
      <c r="Q211">
        <v>40736</v>
      </c>
      <c r="R211">
        <v>0.81823043777054905</v>
      </c>
      <c r="S211">
        <v>0.1817695622294509</v>
      </c>
      <c r="T211">
        <v>0.54585452975053239</v>
      </c>
      <c r="U211">
        <v>0.45414547024946761</v>
      </c>
      <c r="V211">
        <v>0.15888910740685519</v>
      </c>
      <c r="W211">
        <v>1315</v>
      </c>
      <c r="X211">
        <f t="shared" si="26"/>
        <v>-204</v>
      </c>
      <c r="Y211">
        <v>2076</v>
      </c>
      <c r="Z211">
        <v>1434.0947030393379</v>
      </c>
      <c r="AA211">
        <v>1315</v>
      </c>
      <c r="AB211" s="9">
        <v>28.7</v>
      </c>
      <c r="AC211">
        <v>0</v>
      </c>
      <c r="AD211">
        <f t="shared" si="27"/>
        <v>0</v>
      </c>
    </row>
    <row r="212" spans="1:30" x14ac:dyDescent="0.6">
      <c r="A212">
        <v>2019</v>
      </c>
      <c r="B212">
        <v>7</v>
      </c>
      <c r="C212">
        <v>30</v>
      </c>
      <c r="D212">
        <f t="shared" si="25"/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6761.4</v>
      </c>
      <c r="M212" s="13">
        <f t="shared" si="23"/>
        <v>1149.4380000000001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6350.0999999999995</v>
      </c>
      <c r="O212" s="13">
        <f t="shared" si="24"/>
        <v>1079.5170000000001</v>
      </c>
      <c r="P212">
        <v>45076</v>
      </c>
      <c r="Q212">
        <v>42334</v>
      </c>
      <c r="R212">
        <v>0.86540738626629909</v>
      </c>
      <c r="S212">
        <v>0.13459261373370091</v>
      </c>
      <c r="T212">
        <v>0.53447158605239864</v>
      </c>
      <c r="U212">
        <v>0.46552841394760142</v>
      </c>
      <c r="V212">
        <v>0.14787530091274931</v>
      </c>
      <c r="W212">
        <v>1381</v>
      </c>
      <c r="X212">
        <f t="shared" si="26"/>
        <v>66</v>
      </c>
      <c r="Y212">
        <v>2076</v>
      </c>
      <c r="Z212">
        <v>1461.101417994164</v>
      </c>
      <c r="AA212">
        <v>1381</v>
      </c>
      <c r="AB212" s="9">
        <v>30.4</v>
      </c>
      <c r="AC212">
        <v>0</v>
      </c>
      <c r="AD212">
        <f t="shared" si="27"/>
        <v>0</v>
      </c>
    </row>
    <row r="213" spans="1:30" x14ac:dyDescent="0.6">
      <c r="A213">
        <v>2019</v>
      </c>
      <c r="B213">
        <v>7</v>
      </c>
      <c r="C213">
        <v>31</v>
      </c>
      <c r="D213">
        <f t="shared" si="25"/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7237.95</v>
      </c>
      <c r="M213" s="13">
        <f t="shared" si="23"/>
        <v>1230.4515000000001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6792</v>
      </c>
      <c r="O213" s="13">
        <f t="shared" si="24"/>
        <v>1154.6400000000001</v>
      </c>
      <c r="P213">
        <v>48253</v>
      </c>
      <c r="Q213">
        <v>45280</v>
      </c>
      <c r="R213">
        <v>0.84558618037033595</v>
      </c>
      <c r="S213">
        <v>0.154413819629664</v>
      </c>
      <c r="T213">
        <v>0.52652954768561167</v>
      </c>
      <c r="U213">
        <v>0.47347045231438828</v>
      </c>
      <c r="V213">
        <v>0.25817246323159748</v>
      </c>
      <c r="W213">
        <v>1160</v>
      </c>
      <c r="X213">
        <f t="shared" si="26"/>
        <v>-221</v>
      </c>
      <c r="Y213">
        <v>2076</v>
      </c>
      <c r="Z213">
        <v>1520.6480802988469</v>
      </c>
      <c r="AA213">
        <v>1160</v>
      </c>
      <c r="AB213" s="9">
        <v>29.5</v>
      </c>
      <c r="AC213">
        <v>0</v>
      </c>
      <c r="AD213">
        <f t="shared" si="27"/>
        <v>0</v>
      </c>
    </row>
    <row r="214" spans="1:30" x14ac:dyDescent="0.6">
      <c r="A214">
        <v>2019</v>
      </c>
      <c r="B214">
        <v>8</v>
      </c>
      <c r="C214">
        <v>1</v>
      </c>
      <c r="D214">
        <f t="shared" si="25"/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7328.4</v>
      </c>
      <c r="M214" s="13">
        <f t="shared" si="23"/>
        <v>1245.828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6488.4</v>
      </c>
      <c r="O214" s="13">
        <f t="shared" si="24"/>
        <v>1103.028</v>
      </c>
      <c r="P214">
        <v>48856</v>
      </c>
      <c r="Q214">
        <v>43256</v>
      </c>
      <c r="R214">
        <v>0.80606203369997287</v>
      </c>
      <c r="S214">
        <v>0.1939379663000271</v>
      </c>
      <c r="T214">
        <v>0.52978325592811459</v>
      </c>
      <c r="U214">
        <v>0.47021674407188541</v>
      </c>
      <c r="V214">
        <v>0.1108760001678195</v>
      </c>
      <c r="W214">
        <v>1288</v>
      </c>
      <c r="X214">
        <f t="shared" si="26"/>
        <v>128</v>
      </c>
      <c r="Y214">
        <v>2076</v>
      </c>
      <c r="Z214">
        <v>1565.558908072378</v>
      </c>
      <c r="AA214">
        <v>1288</v>
      </c>
      <c r="AB214" s="9">
        <v>29.2</v>
      </c>
      <c r="AC214">
        <v>0</v>
      </c>
      <c r="AD214">
        <f t="shared" si="27"/>
        <v>0</v>
      </c>
    </row>
    <row r="215" spans="1:30" x14ac:dyDescent="0.6">
      <c r="A215">
        <v>2019</v>
      </c>
      <c r="B215">
        <v>8</v>
      </c>
      <c r="C215">
        <v>2</v>
      </c>
      <c r="D215">
        <f t="shared" si="25"/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4756.8</v>
      </c>
      <c r="M215" s="13">
        <f t="shared" si="23"/>
        <v>808.65600000000006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4615.1000000000004</v>
      </c>
      <c r="O215" s="13">
        <f t="shared" si="24"/>
        <v>784.56700000000012</v>
      </c>
      <c r="P215">
        <v>47568</v>
      </c>
      <c r="Q215">
        <v>46151</v>
      </c>
      <c r="R215">
        <v>0.8329676583465061</v>
      </c>
      <c r="S215">
        <v>0.1670323416534939</v>
      </c>
      <c r="T215">
        <v>0.51103654972448465</v>
      </c>
      <c r="U215">
        <v>0.48896345027551541</v>
      </c>
      <c r="V215">
        <v>0.13261107601648919</v>
      </c>
      <c r="W215">
        <v>1337</v>
      </c>
      <c r="X215">
        <f t="shared" si="26"/>
        <v>49</v>
      </c>
      <c r="Y215">
        <v>2076</v>
      </c>
      <c r="Z215">
        <v>1587.971907283574</v>
      </c>
      <c r="AA215">
        <v>1337</v>
      </c>
      <c r="AB215" s="9">
        <v>28.8</v>
      </c>
      <c r="AC215">
        <v>0</v>
      </c>
      <c r="AD215">
        <f t="shared" si="27"/>
        <v>0</v>
      </c>
    </row>
    <row r="216" spans="1:30" x14ac:dyDescent="0.6">
      <c r="A216">
        <v>2019</v>
      </c>
      <c r="B216">
        <v>8</v>
      </c>
      <c r="C216">
        <v>3</v>
      </c>
      <c r="D216">
        <f t="shared" si="25"/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4887.2</v>
      </c>
      <c r="M216" s="13">
        <f t="shared" si="23"/>
        <v>830.82400000000007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4956</v>
      </c>
      <c r="O216" s="13">
        <f t="shared" si="24"/>
        <v>842.5200000000001</v>
      </c>
      <c r="P216">
        <v>48872</v>
      </c>
      <c r="Q216">
        <v>49560</v>
      </c>
      <c r="R216">
        <v>0.879901945903101</v>
      </c>
      <c r="S216">
        <v>0.1200980540968991</v>
      </c>
      <c r="T216">
        <v>0.53854626072832079</v>
      </c>
      <c r="U216">
        <v>0.46145373927167921</v>
      </c>
      <c r="V216">
        <v>0.19813184309152049</v>
      </c>
      <c r="W216">
        <v>1316</v>
      </c>
      <c r="X216">
        <f t="shared" si="26"/>
        <v>-21</v>
      </c>
      <c r="Y216">
        <v>2076</v>
      </c>
      <c r="Z216">
        <v>1649.1228927718259</v>
      </c>
      <c r="AA216">
        <v>1316</v>
      </c>
      <c r="AB216" s="9">
        <v>29</v>
      </c>
      <c r="AC216">
        <v>0</v>
      </c>
      <c r="AD216">
        <f t="shared" si="27"/>
        <v>0</v>
      </c>
    </row>
    <row r="217" spans="1:30" x14ac:dyDescent="0.6">
      <c r="A217">
        <v>2019</v>
      </c>
      <c r="B217">
        <v>8</v>
      </c>
      <c r="C217">
        <v>4</v>
      </c>
      <c r="D217">
        <f t="shared" si="25"/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4896</v>
      </c>
      <c r="M217" s="13">
        <f t="shared" si="23"/>
        <v>832.32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4984.3</v>
      </c>
      <c r="O217" s="13">
        <f t="shared" si="24"/>
        <v>847.33100000000013</v>
      </c>
      <c r="P217">
        <v>48960</v>
      </c>
      <c r="Q217">
        <v>49843</v>
      </c>
      <c r="R217">
        <v>0.77946887959414435</v>
      </c>
      <c r="S217">
        <v>0.2205311204058556</v>
      </c>
      <c r="T217">
        <v>0.53543655175817573</v>
      </c>
      <c r="U217">
        <v>0.46456344824182427</v>
      </c>
      <c r="V217">
        <v>0.1570139705259444</v>
      </c>
      <c r="W217">
        <v>1114</v>
      </c>
      <c r="X217">
        <f t="shared" si="26"/>
        <v>-202</v>
      </c>
      <c r="Y217">
        <v>2076</v>
      </c>
      <c r="Z217">
        <v>1687.108570938504</v>
      </c>
      <c r="AA217">
        <v>1114</v>
      </c>
      <c r="AB217" s="9">
        <v>27.9</v>
      </c>
      <c r="AC217">
        <v>0</v>
      </c>
      <c r="AD217">
        <f t="shared" si="27"/>
        <v>0</v>
      </c>
    </row>
    <row r="218" spans="1:30" x14ac:dyDescent="0.6">
      <c r="A218">
        <v>2019</v>
      </c>
      <c r="B218">
        <v>8</v>
      </c>
      <c r="C218">
        <v>5</v>
      </c>
      <c r="D218">
        <f t="shared" si="25"/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7328.4</v>
      </c>
      <c r="M218" s="13">
        <f t="shared" si="23"/>
        <v>1245.828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7454.4</v>
      </c>
      <c r="O218" s="13">
        <f t="shared" si="24"/>
        <v>1267.248</v>
      </c>
      <c r="P218">
        <v>48856</v>
      </c>
      <c r="Q218">
        <v>49696</v>
      </c>
      <c r="R218">
        <v>0.82779719896340898</v>
      </c>
      <c r="S218">
        <v>0.17220280103659111</v>
      </c>
      <c r="T218">
        <v>0.53900957810827566</v>
      </c>
      <c r="U218">
        <v>0.46099042189172429</v>
      </c>
      <c r="V218">
        <v>0.10853005976607751</v>
      </c>
      <c r="W218">
        <v>1061</v>
      </c>
      <c r="X218">
        <f t="shared" si="26"/>
        <v>-53</v>
      </c>
      <c r="Y218">
        <v>2076</v>
      </c>
      <c r="Z218">
        <v>1451.8176635947491</v>
      </c>
      <c r="AA218">
        <v>1061</v>
      </c>
      <c r="AB218" s="9">
        <v>27.8</v>
      </c>
      <c r="AC218">
        <v>0</v>
      </c>
      <c r="AD218">
        <f t="shared" si="27"/>
        <v>0</v>
      </c>
    </row>
    <row r="219" spans="1:30" x14ac:dyDescent="0.6">
      <c r="A219">
        <v>2019</v>
      </c>
      <c r="B219">
        <v>8</v>
      </c>
      <c r="C219">
        <v>6</v>
      </c>
      <c r="D219">
        <f t="shared" si="25"/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6247.3499999999995</v>
      </c>
      <c r="M219" s="13">
        <f t="shared" si="23"/>
        <v>1062.0495000000001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6817.05</v>
      </c>
      <c r="O219" s="13">
        <f t="shared" si="24"/>
        <v>1158.8985</v>
      </c>
      <c r="P219">
        <v>41649</v>
      </c>
      <c r="Q219">
        <v>45447</v>
      </c>
      <c r="R219">
        <v>0.87032609677022765</v>
      </c>
      <c r="S219">
        <v>0.12967390322977229</v>
      </c>
      <c r="T219">
        <v>0.55969491707911434</v>
      </c>
      <c r="U219">
        <v>0.44030508292088583</v>
      </c>
      <c r="V219">
        <v>0.1201226699763763</v>
      </c>
      <c r="W219">
        <v>1201</v>
      </c>
      <c r="X219">
        <f t="shared" si="26"/>
        <v>140</v>
      </c>
      <c r="Y219">
        <v>2076</v>
      </c>
      <c r="Z219">
        <v>1447.032772085842</v>
      </c>
      <c r="AA219">
        <v>1201</v>
      </c>
      <c r="AB219" s="9">
        <v>28.8</v>
      </c>
      <c r="AC219">
        <v>0</v>
      </c>
      <c r="AD219">
        <f t="shared" si="27"/>
        <v>0</v>
      </c>
    </row>
    <row r="220" spans="1:30" x14ac:dyDescent="0.6">
      <c r="A220">
        <v>2019</v>
      </c>
      <c r="B220">
        <v>8</v>
      </c>
      <c r="C220">
        <v>7</v>
      </c>
      <c r="D220">
        <f t="shared" si="25"/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6604.95</v>
      </c>
      <c r="M220" s="13">
        <f t="shared" si="23"/>
        <v>1122.8415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7260.5999999999995</v>
      </c>
      <c r="O220" s="13">
        <f t="shared" si="24"/>
        <v>1234.3019999999999</v>
      </c>
      <c r="P220">
        <v>44033</v>
      </c>
      <c r="Q220">
        <v>48404</v>
      </c>
      <c r="R220">
        <v>0.79046187270199997</v>
      </c>
      <c r="S220">
        <v>0.209538127298</v>
      </c>
      <c r="T220">
        <v>0.56761142873936377</v>
      </c>
      <c r="U220">
        <v>0.43074383441853098</v>
      </c>
      <c r="V220">
        <v>0.122907822411034</v>
      </c>
      <c r="W220">
        <v>1243</v>
      </c>
      <c r="X220">
        <f t="shared" si="26"/>
        <v>42</v>
      </c>
      <c r="Y220">
        <v>2076</v>
      </c>
      <c r="Z220">
        <v>1506.283088441719</v>
      </c>
      <c r="AA220">
        <v>1243</v>
      </c>
      <c r="AB220" s="9">
        <v>29.6</v>
      </c>
      <c r="AC220">
        <v>0</v>
      </c>
      <c r="AD220">
        <f t="shared" si="27"/>
        <v>0</v>
      </c>
    </row>
    <row r="221" spans="1:30" x14ac:dyDescent="0.6">
      <c r="A221">
        <v>2019</v>
      </c>
      <c r="B221">
        <v>8</v>
      </c>
      <c r="C221">
        <v>8</v>
      </c>
      <c r="D221">
        <f t="shared" si="25"/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6870</v>
      </c>
      <c r="M221" s="13">
        <f t="shared" si="23"/>
        <v>1167.9000000000001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6951.15</v>
      </c>
      <c r="O221" s="13">
        <f t="shared" si="24"/>
        <v>1181.6955</v>
      </c>
      <c r="P221">
        <v>45800</v>
      </c>
      <c r="Q221">
        <v>46341</v>
      </c>
      <c r="R221">
        <v>0.79523215645148915</v>
      </c>
      <c r="S221">
        <v>0.2047678435485108</v>
      </c>
      <c r="T221">
        <v>0.50521209824153945</v>
      </c>
      <c r="U221">
        <v>0.49478790175846038</v>
      </c>
      <c r="V221">
        <v>0.18013841528927141</v>
      </c>
      <c r="W221">
        <v>1356</v>
      </c>
      <c r="X221">
        <f t="shared" si="26"/>
        <v>113</v>
      </c>
      <c r="Y221">
        <v>2076</v>
      </c>
      <c r="Z221">
        <v>1531.9425294762741</v>
      </c>
      <c r="AA221">
        <v>1356</v>
      </c>
      <c r="AB221" s="9">
        <v>31.1</v>
      </c>
      <c r="AC221">
        <v>0</v>
      </c>
      <c r="AD221">
        <f t="shared" si="27"/>
        <v>0</v>
      </c>
    </row>
    <row r="222" spans="1:30" x14ac:dyDescent="0.6">
      <c r="A222">
        <v>2019</v>
      </c>
      <c r="B222">
        <v>8</v>
      </c>
      <c r="C222">
        <v>9</v>
      </c>
      <c r="D222">
        <f t="shared" si="25"/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4356.5</v>
      </c>
      <c r="M222" s="13">
        <f t="shared" si="23"/>
        <v>740.60500000000002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4642.1000000000004</v>
      </c>
      <c r="O222" s="13">
        <f t="shared" si="24"/>
        <v>789.15700000000015</v>
      </c>
      <c r="P222">
        <v>43565</v>
      </c>
      <c r="Q222">
        <v>46421</v>
      </c>
      <c r="R222">
        <v>0.8576583325575261</v>
      </c>
      <c r="S222">
        <v>0.1423416674424739</v>
      </c>
      <c r="T222">
        <v>0.53856894541785438</v>
      </c>
      <c r="U222">
        <v>0.46143105458214573</v>
      </c>
      <c r="V222">
        <v>0.19708926635713481</v>
      </c>
      <c r="W222">
        <v>1325</v>
      </c>
      <c r="X222">
        <f t="shared" si="26"/>
        <v>-31</v>
      </c>
      <c r="Y222">
        <v>2076</v>
      </c>
      <c r="Z222">
        <v>1569.9951984751231</v>
      </c>
      <c r="AA222">
        <v>1325</v>
      </c>
      <c r="AB222" s="9">
        <v>30.1</v>
      </c>
      <c r="AC222">
        <v>0</v>
      </c>
      <c r="AD222">
        <f t="shared" si="27"/>
        <v>0</v>
      </c>
    </row>
    <row r="223" spans="1:30" x14ac:dyDescent="0.6">
      <c r="A223">
        <v>2019</v>
      </c>
      <c r="B223">
        <v>8</v>
      </c>
      <c r="C223">
        <v>10</v>
      </c>
      <c r="D223">
        <f t="shared" si="25"/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4430.6000000000004</v>
      </c>
      <c r="M223" s="13">
        <f t="shared" si="23"/>
        <v>753.20200000000011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4752.3</v>
      </c>
      <c r="O223" s="13">
        <f t="shared" si="24"/>
        <v>807.89100000000008</v>
      </c>
      <c r="P223">
        <v>44306</v>
      </c>
      <c r="Q223">
        <v>47523</v>
      </c>
      <c r="R223">
        <v>0.86970755482336981</v>
      </c>
      <c r="S223">
        <v>0.13029244517663019</v>
      </c>
      <c r="T223">
        <v>0.57700497096776193</v>
      </c>
      <c r="U223">
        <v>0.42299502903223812</v>
      </c>
      <c r="V223">
        <v>0.16381872344597809</v>
      </c>
      <c r="W223">
        <v>1478</v>
      </c>
      <c r="X223">
        <f t="shared" si="26"/>
        <v>153</v>
      </c>
      <c r="Y223">
        <v>2076</v>
      </c>
      <c r="Z223">
        <v>1631.472002058842</v>
      </c>
      <c r="AA223">
        <v>1478</v>
      </c>
      <c r="AB223" s="9">
        <v>29.5</v>
      </c>
      <c r="AC223">
        <v>0</v>
      </c>
      <c r="AD223">
        <f t="shared" si="27"/>
        <v>0</v>
      </c>
    </row>
    <row r="224" spans="1:30" x14ac:dyDescent="0.6">
      <c r="A224">
        <v>2019</v>
      </c>
      <c r="B224">
        <v>8</v>
      </c>
      <c r="C224">
        <v>11</v>
      </c>
      <c r="D224">
        <f t="shared" si="25"/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4641.6000000000004</v>
      </c>
      <c r="M224" s="13">
        <f t="shared" si="23"/>
        <v>789.07200000000012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4825.7</v>
      </c>
      <c r="O224" s="13">
        <f t="shared" si="24"/>
        <v>820.36900000000003</v>
      </c>
      <c r="P224">
        <v>46416</v>
      </c>
      <c r="Q224">
        <v>48257</v>
      </c>
      <c r="R224">
        <v>0.81189339811053995</v>
      </c>
      <c r="S224">
        <v>0.18810660188945999</v>
      </c>
      <c r="T224">
        <v>0.56261918431946534</v>
      </c>
      <c r="U224">
        <v>0.43738081568053461</v>
      </c>
      <c r="V224">
        <v>0.53056334046103382</v>
      </c>
      <c r="W224">
        <v>1421</v>
      </c>
      <c r="X224">
        <f t="shared" si="26"/>
        <v>-57</v>
      </c>
      <c r="Y224">
        <v>2076</v>
      </c>
      <c r="Z224">
        <v>1697.4455418856419</v>
      </c>
      <c r="AA224">
        <v>1421</v>
      </c>
      <c r="AB224" s="9">
        <v>28.7</v>
      </c>
      <c r="AC224">
        <v>25</v>
      </c>
      <c r="AD224">
        <f t="shared" si="27"/>
        <v>717.5</v>
      </c>
    </row>
    <row r="225" spans="1:30" x14ac:dyDescent="0.6">
      <c r="A225">
        <v>2019</v>
      </c>
      <c r="B225">
        <v>8</v>
      </c>
      <c r="C225">
        <v>12</v>
      </c>
      <c r="D225">
        <f t="shared" si="25"/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21"/>
        <v>0</v>
      </c>
      <c r="I225">
        <f t="shared" si="22"/>
        <v>0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6940.3499999999995</v>
      </c>
      <c r="M225" s="13">
        <f t="shared" si="23"/>
        <v>1179.8595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6536.4</v>
      </c>
      <c r="O225" s="13">
        <f t="shared" si="24"/>
        <v>1111.1880000000001</v>
      </c>
      <c r="P225">
        <v>46269</v>
      </c>
      <c r="Q225">
        <v>43576</v>
      </c>
      <c r="R225">
        <v>0.77113124028407531</v>
      </c>
      <c r="S225">
        <v>0.22886875971592471</v>
      </c>
      <c r="T225">
        <v>0.54954548090541844</v>
      </c>
      <c r="U225">
        <v>0.4504545190945814</v>
      </c>
      <c r="V225">
        <v>0.196585074524946</v>
      </c>
      <c r="W225">
        <v>1396</v>
      </c>
      <c r="X225">
        <f t="shared" si="26"/>
        <v>-25</v>
      </c>
      <c r="Y225">
        <v>2076</v>
      </c>
      <c r="Z225">
        <v>1444.323471947886</v>
      </c>
      <c r="AA225">
        <v>1396</v>
      </c>
      <c r="AB225" s="9">
        <v>29.7</v>
      </c>
      <c r="AC225">
        <v>12</v>
      </c>
      <c r="AD225">
        <f t="shared" si="27"/>
        <v>356.4</v>
      </c>
    </row>
    <row r="226" spans="1:30" x14ac:dyDescent="0.6">
      <c r="A226">
        <v>2019</v>
      </c>
      <c r="B226">
        <v>8</v>
      </c>
      <c r="C226">
        <v>13</v>
      </c>
      <c r="D226">
        <f t="shared" si="25"/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21"/>
        <v>0</v>
      </c>
      <c r="I226">
        <f t="shared" si="22"/>
        <v>0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6989.0999999999995</v>
      </c>
      <c r="M226" s="13">
        <f t="shared" si="23"/>
        <v>1188.1469999999999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6462.3</v>
      </c>
      <c r="O226" s="13">
        <f t="shared" si="24"/>
        <v>1098.5910000000001</v>
      </c>
      <c r="P226">
        <v>46594</v>
      </c>
      <c r="Q226">
        <v>43082</v>
      </c>
      <c r="R226">
        <v>0.84062243840417983</v>
      </c>
      <c r="S226">
        <v>0.15937756159582009</v>
      </c>
      <c r="T226">
        <v>0.56536287853860567</v>
      </c>
      <c r="U226">
        <v>0.43463712146139433</v>
      </c>
      <c r="V226">
        <v>8.4955592830872215E-2</v>
      </c>
      <c r="W226">
        <v>1550</v>
      </c>
      <c r="X226">
        <f t="shared" si="26"/>
        <v>154</v>
      </c>
      <c r="Y226">
        <v>2076</v>
      </c>
      <c r="Z226">
        <v>1485.453440900968</v>
      </c>
      <c r="AA226">
        <v>1550</v>
      </c>
      <c r="AB226" s="9">
        <v>29.2</v>
      </c>
      <c r="AC226">
        <v>0</v>
      </c>
      <c r="AD226">
        <f t="shared" si="27"/>
        <v>0</v>
      </c>
    </row>
    <row r="227" spans="1:30" x14ac:dyDescent="0.6">
      <c r="A227">
        <v>2019</v>
      </c>
      <c r="B227">
        <v>8</v>
      </c>
      <c r="C227">
        <v>14</v>
      </c>
      <c r="D227">
        <f t="shared" si="25"/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21"/>
        <v>0</v>
      </c>
      <c r="I227">
        <f t="shared" si="22"/>
        <v>0</v>
      </c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7323.5999999999995</v>
      </c>
      <c r="M227" s="13">
        <f t="shared" si="23"/>
        <v>1245.0119999999999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7175.0999999999995</v>
      </c>
      <c r="O227" s="13">
        <f t="shared" si="24"/>
        <v>1219.7670000000001</v>
      </c>
      <c r="P227">
        <v>48824</v>
      </c>
      <c r="Q227">
        <v>47834</v>
      </c>
      <c r="R227">
        <v>0.84388420191908708</v>
      </c>
      <c r="S227">
        <v>0.156115798080913</v>
      </c>
      <c r="T227">
        <v>0.51397027353076163</v>
      </c>
      <c r="U227">
        <v>0.48602972646923842</v>
      </c>
      <c r="V227">
        <v>0.12712490023192999</v>
      </c>
      <c r="W227">
        <v>1257</v>
      </c>
      <c r="X227">
        <f t="shared" si="26"/>
        <v>-293</v>
      </c>
      <c r="Y227">
        <v>2076</v>
      </c>
      <c r="Z227">
        <v>1520.6284920356991</v>
      </c>
      <c r="AA227">
        <v>1257</v>
      </c>
      <c r="AB227" s="9">
        <v>28.6</v>
      </c>
      <c r="AC227">
        <v>1.2</v>
      </c>
      <c r="AD227">
        <f t="shared" si="27"/>
        <v>34.32</v>
      </c>
    </row>
    <row r="228" spans="1:30" x14ac:dyDescent="0.6">
      <c r="A228">
        <v>2019</v>
      </c>
      <c r="B228">
        <v>8</v>
      </c>
      <c r="C228">
        <v>15</v>
      </c>
      <c r="D228">
        <f t="shared" si="25"/>
        <v>4</v>
      </c>
      <c r="E228" s="14" t="s">
        <v>23</v>
      </c>
      <c r="F228" s="14" t="s">
        <v>11</v>
      </c>
      <c r="G228" s="14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4">
        <f t="shared" si="21"/>
        <v>1</v>
      </c>
      <c r="I228" s="14">
        <f t="shared" si="22"/>
        <v>1</v>
      </c>
      <c r="J228" s="12" t="s">
        <v>58</v>
      </c>
      <c r="K228" s="12" t="s">
        <v>59</v>
      </c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4951.5</v>
      </c>
      <c r="M228" s="13">
        <f t="shared" si="23"/>
        <v>841.75500000000011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4515.7</v>
      </c>
      <c r="O228" s="13">
        <f t="shared" si="24"/>
        <v>767.66899999999998</v>
      </c>
      <c r="P228">
        <v>49515</v>
      </c>
      <c r="Q228">
        <v>45157</v>
      </c>
      <c r="R228">
        <v>0.80477834900759426</v>
      </c>
      <c r="S228">
        <v>0.19522165099240571</v>
      </c>
      <c r="T228">
        <v>0.51160429452601852</v>
      </c>
      <c r="U228">
        <v>0.48839570547398142</v>
      </c>
      <c r="V228">
        <v>8.3392051521604504E-2</v>
      </c>
      <c r="W228">
        <v>1238</v>
      </c>
      <c r="X228">
        <f t="shared" si="26"/>
        <v>-19</v>
      </c>
      <c r="Y228">
        <v>2076</v>
      </c>
      <c r="Z228">
        <v>1612.8545572874291</v>
      </c>
      <c r="AA228">
        <v>1238</v>
      </c>
      <c r="AB228" s="9">
        <v>27.1</v>
      </c>
      <c r="AC228">
        <v>0</v>
      </c>
      <c r="AD228">
        <f t="shared" si="27"/>
        <v>0</v>
      </c>
    </row>
    <row r="229" spans="1:30" x14ac:dyDescent="0.6">
      <c r="A229">
        <v>2019</v>
      </c>
      <c r="B229">
        <v>8</v>
      </c>
      <c r="C229">
        <v>16</v>
      </c>
      <c r="D229">
        <f t="shared" si="25"/>
        <v>5</v>
      </c>
      <c r="E229" s="14" t="s">
        <v>23</v>
      </c>
      <c r="F229" s="14" t="s">
        <v>15</v>
      </c>
      <c r="G229" s="14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 s="14">
        <f t="shared" si="21"/>
        <v>0</v>
      </c>
      <c r="I229" s="14">
        <f t="shared" si="22"/>
        <v>1</v>
      </c>
      <c r="J229" s="12"/>
      <c r="K229" s="12" t="s">
        <v>59</v>
      </c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4406.7</v>
      </c>
      <c r="M229" s="12">
        <f t="shared" si="23"/>
        <v>749.13900000000001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4434.4000000000005</v>
      </c>
      <c r="O229" s="12">
        <f t="shared" si="24"/>
        <v>753.84800000000018</v>
      </c>
      <c r="P229">
        <v>44067</v>
      </c>
      <c r="Q229">
        <v>44344</v>
      </c>
      <c r="R229">
        <v>0.81476639822895935</v>
      </c>
      <c r="S229">
        <v>0.18523360177104059</v>
      </c>
      <c r="T229">
        <v>0.50735166199525028</v>
      </c>
      <c r="U229">
        <v>0.49264833800474972</v>
      </c>
      <c r="V229">
        <v>9.0673416796019909E-2</v>
      </c>
      <c r="W229">
        <v>1399</v>
      </c>
      <c r="X229">
        <f t="shared" si="26"/>
        <v>161</v>
      </c>
      <c r="Y229">
        <v>2076</v>
      </c>
      <c r="Z229">
        <v>1613.4191896322379</v>
      </c>
      <c r="AA229">
        <v>1399</v>
      </c>
      <c r="AB229" s="9">
        <v>27.7</v>
      </c>
      <c r="AC229">
        <v>4.5</v>
      </c>
      <c r="AD229">
        <f t="shared" si="27"/>
        <v>124.64999999999999</v>
      </c>
    </row>
    <row r="230" spans="1:30" x14ac:dyDescent="0.6">
      <c r="A230">
        <v>2019</v>
      </c>
      <c r="B230">
        <v>8</v>
      </c>
      <c r="C230">
        <v>17</v>
      </c>
      <c r="D230">
        <f t="shared" si="25"/>
        <v>6</v>
      </c>
      <c r="E230" s="14" t="s">
        <v>23</v>
      </c>
      <c r="F230" s="14" t="s">
        <v>17</v>
      </c>
      <c r="G230" s="14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 s="14">
        <f t="shared" si="21"/>
        <v>0</v>
      </c>
      <c r="I230" s="14">
        <f t="shared" si="22"/>
        <v>1</v>
      </c>
      <c r="J230" s="12"/>
      <c r="K230" s="12" t="s">
        <v>59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4331.4000000000005</v>
      </c>
      <c r="M230" s="13">
        <f t="shared" si="23"/>
        <v>736.33800000000019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4919.7000000000007</v>
      </c>
      <c r="O230" s="13">
        <f t="shared" si="24"/>
        <v>836.34900000000016</v>
      </c>
      <c r="P230">
        <v>43314</v>
      </c>
      <c r="Q230">
        <v>49197</v>
      </c>
      <c r="R230">
        <v>0.77651699742275104</v>
      </c>
      <c r="S230">
        <v>0.22348300257724901</v>
      </c>
      <c r="T230">
        <v>0.53016544422044865</v>
      </c>
      <c r="U230">
        <v>0.46983455577955141</v>
      </c>
      <c r="V230">
        <v>0.1041265111885375</v>
      </c>
      <c r="W230">
        <v>1529</v>
      </c>
      <c r="X230">
        <f t="shared" si="26"/>
        <v>130</v>
      </c>
      <c r="Y230">
        <v>2076</v>
      </c>
      <c r="Z230">
        <v>1653.037173630624</v>
      </c>
      <c r="AA230">
        <v>1529</v>
      </c>
      <c r="AB230" s="9">
        <v>28.8</v>
      </c>
      <c r="AC230">
        <v>0</v>
      </c>
      <c r="AD230">
        <f t="shared" si="27"/>
        <v>0</v>
      </c>
    </row>
    <row r="231" spans="1:30" x14ac:dyDescent="0.6">
      <c r="A231">
        <v>2019</v>
      </c>
      <c r="B231">
        <v>8</v>
      </c>
      <c r="C231">
        <v>18</v>
      </c>
      <c r="D231">
        <f t="shared" si="25"/>
        <v>7</v>
      </c>
      <c r="E231" s="14" t="s">
        <v>23</v>
      </c>
      <c r="F231" s="14" t="s">
        <v>18</v>
      </c>
      <c r="G231" s="14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 s="14">
        <f t="shared" si="21"/>
        <v>0</v>
      </c>
      <c r="I231" s="14">
        <f t="shared" si="22"/>
        <v>1</v>
      </c>
      <c r="J231" s="12"/>
      <c r="K231" s="12" t="s">
        <v>59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4812.9000000000005</v>
      </c>
      <c r="M231" s="13">
        <f t="shared" si="23"/>
        <v>818.1930000000001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4982.3</v>
      </c>
      <c r="O231" s="13">
        <f t="shared" si="24"/>
        <v>846.9910000000001</v>
      </c>
      <c r="P231">
        <v>48129</v>
      </c>
      <c r="Q231">
        <v>49823</v>
      </c>
      <c r="R231">
        <v>0.7868500300582344</v>
      </c>
      <c r="S231">
        <v>0.2131499699417656</v>
      </c>
      <c r="T231">
        <v>0.46180853173887232</v>
      </c>
      <c r="U231">
        <v>0.53819146826112774</v>
      </c>
      <c r="V231">
        <v>6.0558128089087837E-2</v>
      </c>
      <c r="W231">
        <v>1223</v>
      </c>
      <c r="X231">
        <f t="shared" si="26"/>
        <v>-306</v>
      </c>
      <c r="Y231">
        <v>2076</v>
      </c>
      <c r="Z231">
        <v>1699.6270552293131</v>
      </c>
      <c r="AA231">
        <v>1223</v>
      </c>
      <c r="AB231" s="9">
        <v>27.2</v>
      </c>
      <c r="AC231">
        <v>0</v>
      </c>
      <c r="AD231">
        <f t="shared" si="27"/>
        <v>0</v>
      </c>
    </row>
    <row r="232" spans="1:30" x14ac:dyDescent="0.6">
      <c r="A232">
        <v>2019</v>
      </c>
      <c r="B232">
        <v>8</v>
      </c>
      <c r="C232">
        <v>19</v>
      </c>
      <c r="D232">
        <f t="shared" si="25"/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7440.9</v>
      </c>
      <c r="M232" s="13">
        <f t="shared" si="23"/>
        <v>1264.953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7451.25</v>
      </c>
      <c r="O232" s="13">
        <f t="shared" si="24"/>
        <v>1266.7125000000001</v>
      </c>
      <c r="P232">
        <v>49606</v>
      </c>
      <c r="Q232">
        <v>49675</v>
      </c>
      <c r="R232">
        <v>0.81321891821547831</v>
      </c>
      <c r="S232">
        <v>0.18678108178452171</v>
      </c>
      <c r="T232">
        <v>0.56717034550711876</v>
      </c>
      <c r="U232">
        <v>0.43282965449288119</v>
      </c>
      <c r="V232">
        <v>0.12733360720116829</v>
      </c>
      <c r="W232">
        <v>1180</v>
      </c>
      <c r="X232">
        <f t="shared" si="26"/>
        <v>-43</v>
      </c>
      <c r="Y232">
        <v>2076</v>
      </c>
      <c r="Z232">
        <v>1469.551071032015</v>
      </c>
      <c r="AA232">
        <v>1180</v>
      </c>
      <c r="AB232" s="9">
        <v>26.3</v>
      </c>
      <c r="AC232">
        <v>0</v>
      </c>
      <c r="AD232">
        <f t="shared" si="27"/>
        <v>0</v>
      </c>
    </row>
    <row r="233" spans="1:30" x14ac:dyDescent="0.6">
      <c r="A233">
        <v>2019</v>
      </c>
      <c r="B233">
        <v>8</v>
      </c>
      <c r="C233">
        <v>20</v>
      </c>
      <c r="D233">
        <f t="shared" si="25"/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6494.8499999999995</v>
      </c>
      <c r="M233" s="13">
        <f t="shared" si="23"/>
        <v>1104.1244999999999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7118.4</v>
      </c>
      <c r="O233" s="13">
        <f t="shared" si="24"/>
        <v>1210.1279999999999</v>
      </c>
      <c r="P233">
        <v>43299</v>
      </c>
      <c r="Q233">
        <v>47456</v>
      </c>
      <c r="R233">
        <v>0.87645480802270737</v>
      </c>
      <c r="S233">
        <v>0.12354519197729261</v>
      </c>
      <c r="T233">
        <v>0.53804623897754089</v>
      </c>
      <c r="U233">
        <v>0.46195376102245911</v>
      </c>
      <c r="V233">
        <v>0.1222524075616083</v>
      </c>
      <c r="W233">
        <v>1534</v>
      </c>
      <c r="X233">
        <f t="shared" si="26"/>
        <v>354</v>
      </c>
      <c r="Y233">
        <v>2076</v>
      </c>
      <c r="Z233">
        <v>1450.676088499343</v>
      </c>
      <c r="AA233">
        <v>1534</v>
      </c>
      <c r="AB233" s="9">
        <v>27.1</v>
      </c>
      <c r="AC233">
        <v>0.1</v>
      </c>
      <c r="AD233">
        <f t="shared" si="27"/>
        <v>2.7100000000000004</v>
      </c>
    </row>
    <row r="234" spans="1:30" x14ac:dyDescent="0.6">
      <c r="A234">
        <v>2019</v>
      </c>
      <c r="B234">
        <v>8</v>
      </c>
      <c r="C234">
        <v>21</v>
      </c>
      <c r="D234">
        <f t="shared" si="25"/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6716.8499999999995</v>
      </c>
      <c r="M234" s="13">
        <f t="shared" si="23"/>
        <v>1141.8644999999999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7147.05</v>
      </c>
      <c r="O234" s="13">
        <f t="shared" si="24"/>
        <v>1214.9985000000001</v>
      </c>
      <c r="P234">
        <v>44779</v>
      </c>
      <c r="Q234">
        <v>47647</v>
      </c>
      <c r="R234">
        <v>0.84168260319576105</v>
      </c>
      <c r="S234">
        <v>0.1583173968042389</v>
      </c>
      <c r="T234">
        <v>0.53285603204333853</v>
      </c>
      <c r="U234">
        <v>0.46714396795666141</v>
      </c>
      <c r="V234">
        <v>0.1659595933589742</v>
      </c>
      <c r="W234">
        <v>1551</v>
      </c>
      <c r="X234">
        <f t="shared" si="26"/>
        <v>17</v>
      </c>
      <c r="Y234">
        <v>2076</v>
      </c>
      <c r="Z234">
        <v>1500.467122444576</v>
      </c>
      <c r="AA234">
        <v>1551</v>
      </c>
      <c r="AB234" s="9">
        <v>28.1</v>
      </c>
      <c r="AC234">
        <v>3.4</v>
      </c>
      <c r="AD234">
        <f t="shared" si="27"/>
        <v>95.54</v>
      </c>
    </row>
    <row r="235" spans="1:30" x14ac:dyDescent="0.6">
      <c r="A235">
        <v>2019</v>
      </c>
      <c r="B235">
        <v>8</v>
      </c>
      <c r="C235">
        <v>22</v>
      </c>
      <c r="D235">
        <f t="shared" si="25"/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6891.3</v>
      </c>
      <c r="M235" s="13">
        <f t="shared" si="23"/>
        <v>1171.5210000000002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6963.5999999999995</v>
      </c>
      <c r="O235" s="13">
        <f t="shared" si="24"/>
        <v>1183.8119999999999</v>
      </c>
      <c r="P235">
        <v>45942</v>
      </c>
      <c r="Q235">
        <v>46424</v>
      </c>
      <c r="R235">
        <v>0.80686372264289719</v>
      </c>
      <c r="S235">
        <v>0.19313627735710279</v>
      </c>
      <c r="T235">
        <v>0.49864100312392529</v>
      </c>
      <c r="U235">
        <v>0.50135899687607466</v>
      </c>
      <c r="V235">
        <v>0.18241473317374651</v>
      </c>
      <c r="W235">
        <v>1485</v>
      </c>
      <c r="X235">
        <f t="shared" si="26"/>
        <v>-66</v>
      </c>
      <c r="Y235">
        <v>2076</v>
      </c>
      <c r="Z235">
        <v>1535.51356905126</v>
      </c>
      <c r="AA235">
        <v>1485</v>
      </c>
      <c r="AB235" s="9">
        <v>28.5</v>
      </c>
      <c r="AC235">
        <v>6.3</v>
      </c>
      <c r="AD235">
        <f t="shared" si="27"/>
        <v>179.54999999999998</v>
      </c>
    </row>
    <row r="236" spans="1:30" x14ac:dyDescent="0.6">
      <c r="A236">
        <v>2019</v>
      </c>
      <c r="B236">
        <v>8</v>
      </c>
      <c r="C236">
        <v>23</v>
      </c>
      <c r="D236">
        <f t="shared" si="25"/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4578</v>
      </c>
      <c r="M236" s="13">
        <f t="shared" si="23"/>
        <v>778.2600000000001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4756</v>
      </c>
      <c r="O236" s="13">
        <f t="shared" si="24"/>
        <v>808.5200000000001</v>
      </c>
      <c r="P236">
        <v>45780</v>
      </c>
      <c r="Q236">
        <v>47560</v>
      </c>
      <c r="R236">
        <v>0.82681955055687306</v>
      </c>
      <c r="S236">
        <v>0.17318044944312691</v>
      </c>
      <c r="T236">
        <v>0.53091917363807151</v>
      </c>
      <c r="U236">
        <v>0.46908082636192838</v>
      </c>
      <c r="V236">
        <v>6.886439193741424E-2</v>
      </c>
      <c r="W236">
        <v>1377</v>
      </c>
      <c r="X236">
        <f t="shared" si="26"/>
        <v>-108</v>
      </c>
      <c r="Y236">
        <v>2076</v>
      </c>
      <c r="Z236">
        <v>1583.548346245773</v>
      </c>
      <c r="AA236">
        <v>1377</v>
      </c>
      <c r="AB236" s="9">
        <v>27.4</v>
      </c>
      <c r="AC236">
        <v>0</v>
      </c>
      <c r="AD236">
        <f t="shared" si="27"/>
        <v>0</v>
      </c>
    </row>
    <row r="237" spans="1:30" x14ac:dyDescent="0.6">
      <c r="A237">
        <v>2019</v>
      </c>
      <c r="B237">
        <v>8</v>
      </c>
      <c r="C237">
        <v>24</v>
      </c>
      <c r="D237">
        <f t="shared" si="25"/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4809.9000000000005</v>
      </c>
      <c r="M237" s="13">
        <f t="shared" si="23"/>
        <v>817.68300000000011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4645.5</v>
      </c>
      <c r="O237" s="13">
        <f t="shared" si="24"/>
        <v>789.73500000000001</v>
      </c>
      <c r="P237">
        <v>48099</v>
      </c>
      <c r="Q237">
        <v>46455</v>
      </c>
      <c r="R237">
        <v>0.81414265535429575</v>
      </c>
      <c r="S237">
        <v>0.18585734464570419</v>
      </c>
      <c r="T237">
        <v>0.52269400153405254</v>
      </c>
      <c r="U237">
        <v>0.47730599846594751</v>
      </c>
      <c r="V237">
        <v>6.7203897697474438E-2</v>
      </c>
      <c r="W237">
        <v>1683</v>
      </c>
      <c r="X237">
        <f t="shared" si="26"/>
        <v>306</v>
      </c>
      <c r="Y237">
        <v>2076</v>
      </c>
      <c r="Z237">
        <v>1636.5790879259901</v>
      </c>
      <c r="AA237">
        <v>1683</v>
      </c>
      <c r="AB237" s="9">
        <v>27</v>
      </c>
      <c r="AC237">
        <v>0</v>
      </c>
      <c r="AD237">
        <f t="shared" si="27"/>
        <v>0</v>
      </c>
    </row>
    <row r="238" spans="1:30" x14ac:dyDescent="0.6">
      <c r="A238">
        <v>2019</v>
      </c>
      <c r="B238">
        <v>8</v>
      </c>
      <c r="C238">
        <v>25</v>
      </c>
      <c r="D238">
        <f t="shared" si="25"/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4879.1000000000004</v>
      </c>
      <c r="M238" s="13">
        <f t="shared" si="23"/>
        <v>829.44700000000012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4923.3</v>
      </c>
      <c r="O238" s="13">
        <f t="shared" si="24"/>
        <v>836.96100000000013</v>
      </c>
      <c r="P238">
        <v>48791</v>
      </c>
      <c r="Q238">
        <v>49233</v>
      </c>
      <c r="R238">
        <v>0.83583124045522927</v>
      </c>
      <c r="S238">
        <v>0.1641687595447707</v>
      </c>
      <c r="T238">
        <v>0.49825111103761349</v>
      </c>
      <c r="U238">
        <v>0.50174888896238645</v>
      </c>
      <c r="V238">
        <v>0.14492926996932209</v>
      </c>
      <c r="W238">
        <v>1472</v>
      </c>
      <c r="X238">
        <f t="shared" si="26"/>
        <v>-211</v>
      </c>
      <c r="Y238">
        <v>2076</v>
      </c>
      <c r="Z238">
        <v>1671.521041045364</v>
      </c>
      <c r="AA238">
        <v>1472</v>
      </c>
      <c r="AB238" s="9">
        <v>25.5</v>
      </c>
      <c r="AC238">
        <v>0.1</v>
      </c>
      <c r="AD238">
        <f t="shared" si="27"/>
        <v>2.5500000000000003</v>
      </c>
    </row>
    <row r="239" spans="1:30" x14ac:dyDescent="0.6">
      <c r="A239">
        <v>2019</v>
      </c>
      <c r="B239">
        <v>8</v>
      </c>
      <c r="C239">
        <v>26</v>
      </c>
      <c r="D239">
        <f t="shared" si="25"/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7428.9</v>
      </c>
      <c r="M239" s="13">
        <f t="shared" si="23"/>
        <v>1262.913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7271.7</v>
      </c>
      <c r="O239" s="13">
        <f t="shared" si="24"/>
        <v>1236.1890000000001</v>
      </c>
      <c r="P239">
        <v>49526</v>
      </c>
      <c r="Q239">
        <v>48478</v>
      </c>
      <c r="R239">
        <v>0.81258162944169054</v>
      </c>
      <c r="S239">
        <v>0.18741837055830951</v>
      </c>
      <c r="T239">
        <v>0.5378990750076047</v>
      </c>
      <c r="U239">
        <v>0.4621009249923953</v>
      </c>
      <c r="V239">
        <v>0.13013072203666101</v>
      </c>
      <c r="W239">
        <v>1293</v>
      </c>
      <c r="X239">
        <f t="shared" si="26"/>
        <v>-179</v>
      </c>
      <c r="Y239">
        <v>2076</v>
      </c>
      <c r="Z239">
        <v>1456.8966128521281</v>
      </c>
      <c r="AA239">
        <v>1293</v>
      </c>
      <c r="AB239" s="9">
        <v>25.9</v>
      </c>
      <c r="AC239">
        <v>0.3</v>
      </c>
      <c r="AD239">
        <f t="shared" si="27"/>
        <v>7.77</v>
      </c>
    </row>
    <row r="240" spans="1:30" x14ac:dyDescent="0.6">
      <c r="A240">
        <v>2019</v>
      </c>
      <c r="B240">
        <v>8</v>
      </c>
      <c r="C240">
        <v>27</v>
      </c>
      <c r="D240">
        <f t="shared" si="25"/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6788.4</v>
      </c>
      <c r="M240" s="13">
        <f t="shared" si="23"/>
        <v>1154.028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7018.8</v>
      </c>
      <c r="O240" s="13">
        <f t="shared" si="24"/>
        <v>1193.1960000000001</v>
      </c>
      <c r="P240">
        <v>45256</v>
      </c>
      <c r="Q240">
        <v>46792</v>
      </c>
      <c r="R240">
        <v>0.84993624986197136</v>
      </c>
      <c r="S240">
        <v>0.15006375013802861</v>
      </c>
      <c r="T240">
        <v>0.51655737159665394</v>
      </c>
      <c r="U240">
        <v>0.48344262840334612</v>
      </c>
      <c r="V240">
        <v>0.43765717148857258</v>
      </c>
      <c r="W240">
        <v>1806</v>
      </c>
      <c r="X240">
        <f t="shared" si="26"/>
        <v>513</v>
      </c>
      <c r="Y240">
        <v>2076</v>
      </c>
      <c r="Z240">
        <v>1517.6775568964699</v>
      </c>
      <c r="AA240">
        <v>1806</v>
      </c>
      <c r="AB240" s="9">
        <v>26.9</v>
      </c>
      <c r="AC240">
        <v>87.2</v>
      </c>
      <c r="AD240">
        <f t="shared" si="27"/>
        <v>2345.6799999999998</v>
      </c>
    </row>
    <row r="241" spans="1:30" x14ac:dyDescent="0.6">
      <c r="A241">
        <v>2019</v>
      </c>
      <c r="B241">
        <v>8</v>
      </c>
      <c r="C241">
        <v>28</v>
      </c>
      <c r="D241">
        <f t="shared" si="25"/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6945.9</v>
      </c>
      <c r="M241" s="13">
        <f t="shared" si="23"/>
        <v>1180.8030000000001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7248</v>
      </c>
      <c r="O241" s="13">
        <f t="shared" si="24"/>
        <v>1232.1600000000001</v>
      </c>
      <c r="P241">
        <v>46306</v>
      </c>
      <c r="Q241">
        <v>48320</v>
      </c>
      <c r="R241">
        <v>0.84514218533151597</v>
      </c>
      <c r="S241">
        <v>0.15485781466848389</v>
      </c>
      <c r="T241">
        <v>0.52805075064666329</v>
      </c>
      <c r="U241">
        <v>0.47194924935333671</v>
      </c>
      <c r="V241">
        <v>0.23702951983973661</v>
      </c>
      <c r="W241">
        <v>1836</v>
      </c>
      <c r="X241">
        <f t="shared" si="26"/>
        <v>30</v>
      </c>
      <c r="Y241">
        <v>2076</v>
      </c>
      <c r="Z241">
        <v>1532.441230951039</v>
      </c>
      <c r="AA241">
        <v>1836</v>
      </c>
      <c r="AB241" s="9">
        <v>24.8</v>
      </c>
      <c r="AC241">
        <v>33.299999999999997</v>
      </c>
      <c r="AD241">
        <f t="shared" si="27"/>
        <v>825.83999999999992</v>
      </c>
    </row>
    <row r="242" spans="1:30" x14ac:dyDescent="0.6">
      <c r="A242">
        <v>2019</v>
      </c>
      <c r="B242">
        <v>8</v>
      </c>
      <c r="C242">
        <v>29</v>
      </c>
      <c r="D242">
        <f t="shared" si="25"/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6960.75</v>
      </c>
      <c r="M242" s="13">
        <f t="shared" si="23"/>
        <v>1183.3275000000001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7144.65</v>
      </c>
      <c r="O242" s="13">
        <f t="shared" si="24"/>
        <v>1214.5905</v>
      </c>
      <c r="P242">
        <v>46405</v>
      </c>
      <c r="Q242">
        <v>47631</v>
      </c>
      <c r="R242">
        <v>0.83951505122269365</v>
      </c>
      <c r="S242">
        <v>0.1604849487773064</v>
      </c>
      <c r="T242">
        <v>0.55775189133135394</v>
      </c>
      <c r="U242">
        <v>0.44224810866864611</v>
      </c>
      <c r="V242">
        <v>0.42768807413982463</v>
      </c>
      <c r="W242">
        <v>1719</v>
      </c>
      <c r="X242">
        <f t="shared" si="26"/>
        <v>-117</v>
      </c>
      <c r="Y242">
        <v>2076</v>
      </c>
      <c r="Z242">
        <v>1612.0301895516909</v>
      </c>
      <c r="AA242">
        <v>1719</v>
      </c>
      <c r="AB242" s="9">
        <v>23.3</v>
      </c>
      <c r="AC242">
        <v>68.900000000000006</v>
      </c>
      <c r="AD242">
        <f t="shared" si="27"/>
        <v>1605.3700000000001</v>
      </c>
    </row>
    <row r="243" spans="1:30" x14ac:dyDescent="0.6">
      <c r="A243">
        <v>2019</v>
      </c>
      <c r="B243">
        <v>8</v>
      </c>
      <c r="C243">
        <v>30</v>
      </c>
      <c r="D243">
        <f t="shared" si="25"/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4503.7</v>
      </c>
      <c r="M243" s="13">
        <f t="shared" si="23"/>
        <v>765.62900000000002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4981.6000000000004</v>
      </c>
      <c r="O243" s="13">
        <f t="shared" si="24"/>
        <v>846.87200000000007</v>
      </c>
      <c r="P243">
        <v>45037</v>
      </c>
      <c r="Q243">
        <v>49816</v>
      </c>
      <c r="R243">
        <v>0.83388876367088027</v>
      </c>
      <c r="S243">
        <v>0.16611123632911981</v>
      </c>
      <c r="T243">
        <v>0.5128966518609982</v>
      </c>
      <c r="U243">
        <v>0.48556013826245858</v>
      </c>
      <c r="V243">
        <v>0.21933275542500219</v>
      </c>
      <c r="W243">
        <v>1459</v>
      </c>
      <c r="X243">
        <f t="shared" si="26"/>
        <v>-260</v>
      </c>
      <c r="Y243">
        <v>2076</v>
      </c>
      <c r="Z243">
        <v>1571.07830674302</v>
      </c>
      <c r="AA243">
        <v>1459</v>
      </c>
      <c r="AB243" s="9">
        <v>25.5</v>
      </c>
      <c r="AC243">
        <v>0</v>
      </c>
      <c r="AD243">
        <f t="shared" si="27"/>
        <v>0</v>
      </c>
    </row>
    <row r="244" spans="1:30" x14ac:dyDescent="0.6">
      <c r="A244">
        <v>2019</v>
      </c>
      <c r="B244">
        <v>8</v>
      </c>
      <c r="C244">
        <v>31</v>
      </c>
      <c r="D244">
        <f t="shared" si="25"/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4244.4000000000005</v>
      </c>
      <c r="M244" s="13">
        <f t="shared" si="23"/>
        <v>721.54800000000012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4985.4000000000005</v>
      </c>
      <c r="O244" s="13">
        <f t="shared" si="24"/>
        <v>847.51800000000014</v>
      </c>
      <c r="P244">
        <v>42444</v>
      </c>
      <c r="Q244">
        <v>49854</v>
      </c>
      <c r="R244">
        <v>0.84150771340373132</v>
      </c>
      <c r="S244">
        <v>0.15849228659626871</v>
      </c>
      <c r="T244">
        <v>0.53313524673396206</v>
      </c>
      <c r="U244">
        <v>0.46686475326603788</v>
      </c>
      <c r="V244">
        <v>8.9808795363757812E-2</v>
      </c>
      <c r="W244">
        <v>1819</v>
      </c>
      <c r="X244">
        <f t="shared" si="26"/>
        <v>360</v>
      </c>
      <c r="Y244">
        <v>2076</v>
      </c>
      <c r="Z244">
        <v>1600.217417235154</v>
      </c>
      <c r="AA244">
        <v>1819</v>
      </c>
      <c r="AB244" s="9">
        <v>24.9</v>
      </c>
      <c r="AC244">
        <v>0</v>
      </c>
      <c r="AD244">
        <f t="shared" si="27"/>
        <v>0</v>
      </c>
    </row>
    <row r="245" spans="1:30" x14ac:dyDescent="0.6">
      <c r="A245">
        <v>2019</v>
      </c>
      <c r="B245">
        <v>9</v>
      </c>
      <c r="C245">
        <v>1</v>
      </c>
      <c r="D245">
        <f t="shared" si="25"/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4055.2000000000003</v>
      </c>
      <c r="M245" s="13">
        <f t="shared" si="23"/>
        <v>689.38400000000013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5015.3</v>
      </c>
      <c r="O245" s="13">
        <f t="shared" si="24"/>
        <v>852.60100000000011</v>
      </c>
      <c r="P245">
        <v>40552</v>
      </c>
      <c r="Q245">
        <v>50153</v>
      </c>
      <c r="R245">
        <v>0.83256341497384934</v>
      </c>
      <c r="S245">
        <v>0.16743658502615069</v>
      </c>
      <c r="T245">
        <v>0.50364036074665697</v>
      </c>
      <c r="U245">
        <v>0.49635963925334298</v>
      </c>
      <c r="V245">
        <v>0.1169352053029314</v>
      </c>
      <c r="W245">
        <v>1664</v>
      </c>
      <c r="X245">
        <f t="shared" si="26"/>
        <v>-155</v>
      </c>
      <c r="Y245">
        <v>2076</v>
      </c>
      <c r="Z245">
        <v>1632.7535982206521</v>
      </c>
      <c r="AA245">
        <v>1664</v>
      </c>
      <c r="AB245" s="9">
        <v>23.3</v>
      </c>
      <c r="AC245">
        <v>26.1</v>
      </c>
      <c r="AD245">
        <f t="shared" si="27"/>
        <v>608.13</v>
      </c>
    </row>
    <row r="246" spans="1:30" x14ac:dyDescent="0.6">
      <c r="A246">
        <v>2019</v>
      </c>
      <c r="B246">
        <v>9</v>
      </c>
      <c r="C246">
        <v>2</v>
      </c>
      <c r="D246">
        <f t="shared" si="25"/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5748.15</v>
      </c>
      <c r="M246" s="13">
        <f t="shared" si="23"/>
        <v>977.18550000000005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6838.95</v>
      </c>
      <c r="O246" s="13">
        <f t="shared" si="24"/>
        <v>1162.6215</v>
      </c>
      <c r="P246">
        <v>38321</v>
      </c>
      <c r="Q246">
        <v>45593</v>
      </c>
      <c r="R246">
        <v>0.77248302389756429</v>
      </c>
      <c r="S246">
        <v>0.22751697610243571</v>
      </c>
      <c r="T246">
        <v>0.52747556702931953</v>
      </c>
      <c r="U246">
        <v>0.47252443297068042</v>
      </c>
      <c r="V246">
        <v>0.27822487406665902</v>
      </c>
      <c r="W246">
        <v>1397</v>
      </c>
      <c r="X246">
        <f t="shared" si="26"/>
        <v>-267</v>
      </c>
      <c r="Y246">
        <v>2076</v>
      </c>
      <c r="Z246">
        <v>1388.4680921870711</v>
      </c>
      <c r="AA246">
        <v>1397</v>
      </c>
      <c r="AB246" s="9">
        <v>24.1</v>
      </c>
      <c r="AC246">
        <v>25.7</v>
      </c>
      <c r="AD246">
        <f t="shared" si="27"/>
        <v>619.37</v>
      </c>
    </row>
    <row r="247" spans="1:30" x14ac:dyDescent="0.6">
      <c r="A247">
        <v>2019</v>
      </c>
      <c r="B247">
        <v>9</v>
      </c>
      <c r="C247">
        <v>3</v>
      </c>
      <c r="D247">
        <f t="shared" si="25"/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5148.5999999999995</v>
      </c>
      <c r="M247" s="13">
        <f t="shared" si="23"/>
        <v>875.26199999999994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5813.7</v>
      </c>
      <c r="O247" s="13">
        <f t="shared" si="24"/>
        <v>988.32900000000006</v>
      </c>
      <c r="P247">
        <v>34324</v>
      </c>
      <c r="Q247">
        <v>38758</v>
      </c>
      <c r="R247">
        <v>0.86788290894203934</v>
      </c>
      <c r="S247">
        <v>0.1321170910579606</v>
      </c>
      <c r="T247">
        <v>0.52249274235893839</v>
      </c>
      <c r="U247">
        <v>0.47750725764106161</v>
      </c>
      <c r="V247">
        <v>0.1182853999771345</v>
      </c>
      <c r="W247">
        <v>1772</v>
      </c>
      <c r="X247">
        <f t="shared" si="26"/>
        <v>375</v>
      </c>
      <c r="Y247">
        <v>2076</v>
      </c>
      <c r="Z247">
        <v>1388.4914809631109</v>
      </c>
      <c r="AA247">
        <v>1772</v>
      </c>
      <c r="AB247" s="9">
        <v>24.8</v>
      </c>
      <c r="AC247">
        <v>13.9</v>
      </c>
      <c r="AD247">
        <f t="shared" si="27"/>
        <v>344.72</v>
      </c>
    </row>
    <row r="248" spans="1:30" x14ac:dyDescent="0.6">
      <c r="A248">
        <v>2019</v>
      </c>
      <c r="B248">
        <v>9</v>
      </c>
      <c r="C248">
        <v>4</v>
      </c>
      <c r="D248">
        <f t="shared" si="25"/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5180.8499999999995</v>
      </c>
      <c r="M248" s="13">
        <f t="shared" si="23"/>
        <v>880.74450000000002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5717.0999999999995</v>
      </c>
      <c r="O248" s="13">
        <f t="shared" si="24"/>
        <v>971.90699999999993</v>
      </c>
      <c r="P248">
        <v>34539</v>
      </c>
      <c r="Q248">
        <v>38114</v>
      </c>
      <c r="R248">
        <v>0.79983964658669404</v>
      </c>
      <c r="S248">
        <v>0.20016035341330601</v>
      </c>
      <c r="T248">
        <v>0.56429719926545874</v>
      </c>
      <c r="U248">
        <v>0.43570280073454132</v>
      </c>
      <c r="V248">
        <v>0.20998199082000479</v>
      </c>
      <c r="W248">
        <v>1869</v>
      </c>
      <c r="X248">
        <f t="shared" si="26"/>
        <v>97</v>
      </c>
      <c r="Y248">
        <v>2076</v>
      </c>
      <c r="Z248">
        <v>1467.598404504841</v>
      </c>
      <c r="AA248">
        <v>1869</v>
      </c>
      <c r="AB248" s="9">
        <v>24.7</v>
      </c>
      <c r="AC248">
        <v>43</v>
      </c>
      <c r="AD248">
        <f t="shared" si="27"/>
        <v>1062.0999999999999</v>
      </c>
    </row>
    <row r="249" spans="1:30" x14ac:dyDescent="0.6">
      <c r="A249">
        <v>2019</v>
      </c>
      <c r="B249">
        <v>9</v>
      </c>
      <c r="C249">
        <v>5</v>
      </c>
      <c r="D249">
        <f t="shared" si="25"/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5048.7</v>
      </c>
      <c r="M249" s="13">
        <f t="shared" si="23"/>
        <v>858.279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6160.95</v>
      </c>
      <c r="O249" s="13">
        <f t="shared" si="24"/>
        <v>1047.3615</v>
      </c>
      <c r="P249">
        <v>33658</v>
      </c>
      <c r="Q249">
        <v>41073</v>
      </c>
      <c r="R249">
        <v>0.81820168901015733</v>
      </c>
      <c r="S249">
        <v>0.1817983109898427</v>
      </c>
      <c r="T249">
        <v>0.54670411343915892</v>
      </c>
      <c r="U249">
        <v>0.45329588656084108</v>
      </c>
      <c r="V249">
        <v>0.2213973628659974</v>
      </c>
      <c r="W249">
        <v>1556</v>
      </c>
      <c r="X249">
        <f t="shared" si="26"/>
        <v>-313</v>
      </c>
      <c r="Y249">
        <v>2076</v>
      </c>
      <c r="Z249">
        <v>1466.6720384260641</v>
      </c>
      <c r="AA249">
        <v>1556</v>
      </c>
      <c r="AB249" s="9">
        <v>26.2</v>
      </c>
      <c r="AC249">
        <v>7</v>
      </c>
      <c r="AD249">
        <f t="shared" si="27"/>
        <v>183.4</v>
      </c>
    </row>
    <row r="250" spans="1:30" x14ac:dyDescent="0.6">
      <c r="A250">
        <v>2019</v>
      </c>
      <c r="B250">
        <v>9</v>
      </c>
      <c r="C250">
        <v>6</v>
      </c>
      <c r="D250">
        <f t="shared" si="25"/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2026.4</v>
      </c>
      <c r="M250" s="13">
        <f t="shared" si="23"/>
        <v>344.48800000000006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3320.5</v>
      </c>
      <c r="O250" s="13">
        <f t="shared" si="24"/>
        <v>564.48500000000001</v>
      </c>
      <c r="P250">
        <v>20264</v>
      </c>
      <c r="Q250">
        <v>33205</v>
      </c>
      <c r="R250">
        <v>0.90845099880004598</v>
      </c>
      <c r="S250">
        <v>9.1549001199953947E-2</v>
      </c>
      <c r="T250">
        <v>0.54315134220582306</v>
      </c>
      <c r="U250">
        <v>0.45684865779417699</v>
      </c>
      <c r="V250">
        <v>0.12955929781932099</v>
      </c>
      <c r="W250">
        <v>1154</v>
      </c>
      <c r="X250">
        <f t="shared" si="26"/>
        <v>-402</v>
      </c>
      <c r="Y250">
        <v>2076</v>
      </c>
      <c r="Z250">
        <v>1450.5768500127899</v>
      </c>
      <c r="AA250">
        <v>1154</v>
      </c>
      <c r="AB250" s="9">
        <v>26.8</v>
      </c>
      <c r="AC250">
        <v>68.8</v>
      </c>
      <c r="AD250">
        <f t="shared" si="27"/>
        <v>1843.84</v>
      </c>
    </row>
    <row r="251" spans="1:30" x14ac:dyDescent="0.6">
      <c r="A251">
        <v>2019</v>
      </c>
      <c r="B251">
        <v>9</v>
      </c>
      <c r="C251">
        <v>7</v>
      </c>
      <c r="D251">
        <f t="shared" si="25"/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1363.2</v>
      </c>
      <c r="M251" s="13">
        <f t="shared" si="23"/>
        <v>231.74400000000003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1369.5</v>
      </c>
      <c r="O251" s="13">
        <f t="shared" si="24"/>
        <v>232.81500000000003</v>
      </c>
      <c r="P251" s="6">
        <v>13632</v>
      </c>
      <c r="Q251" s="6">
        <v>13695</v>
      </c>
      <c r="R251">
        <v>0.59697538572538567</v>
      </c>
      <c r="S251">
        <v>0.40302461427461428</v>
      </c>
      <c r="T251">
        <v>0.41542846042846038</v>
      </c>
      <c r="U251">
        <v>0.58457153957153962</v>
      </c>
      <c r="V251">
        <v>0.45595265845265848</v>
      </c>
      <c r="W251">
        <v>1050</v>
      </c>
      <c r="X251">
        <f t="shared" si="26"/>
        <v>-104</v>
      </c>
      <c r="Y251">
        <v>2076</v>
      </c>
      <c r="Z251">
        <v>1358.6559080526899</v>
      </c>
      <c r="AA251">
        <v>1050</v>
      </c>
      <c r="AB251" s="9">
        <v>27.6</v>
      </c>
      <c r="AC251">
        <v>34.299999999999997</v>
      </c>
      <c r="AD251">
        <f t="shared" si="27"/>
        <v>946.68</v>
      </c>
    </row>
    <row r="252" spans="1:30" x14ac:dyDescent="0.6">
      <c r="A252">
        <v>2019</v>
      </c>
      <c r="B252">
        <v>9</v>
      </c>
      <c r="C252">
        <v>8</v>
      </c>
      <c r="D252">
        <f t="shared" si="25"/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3740.6000000000004</v>
      </c>
      <c r="M252" s="13">
        <f t="shared" si="23"/>
        <v>635.90200000000016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3291.4</v>
      </c>
      <c r="O252" s="13">
        <f t="shared" si="24"/>
        <v>559.53800000000001</v>
      </c>
      <c r="P252">
        <v>37406</v>
      </c>
      <c r="Q252">
        <v>32914</v>
      </c>
      <c r="R252">
        <v>0.80895363474957926</v>
      </c>
      <c r="S252">
        <v>0.19104636525042079</v>
      </c>
      <c r="T252">
        <v>0.51936758977845143</v>
      </c>
      <c r="U252">
        <v>0.48063241022154851</v>
      </c>
      <c r="V252">
        <v>0.13355278079574001</v>
      </c>
      <c r="W252">
        <v>1360</v>
      </c>
      <c r="X252">
        <f t="shared" si="26"/>
        <v>310</v>
      </c>
      <c r="Y252">
        <v>2076</v>
      </c>
      <c r="Z252">
        <v>1610.233673721973</v>
      </c>
      <c r="AA252">
        <v>1360</v>
      </c>
      <c r="AB252" s="9">
        <v>24.5</v>
      </c>
      <c r="AC252">
        <v>19</v>
      </c>
      <c r="AD252">
        <f t="shared" si="27"/>
        <v>465.5</v>
      </c>
    </row>
    <row r="253" spans="1:30" x14ac:dyDescent="0.6">
      <c r="A253">
        <v>2019</v>
      </c>
      <c r="B253">
        <v>9</v>
      </c>
      <c r="C253">
        <v>9</v>
      </c>
      <c r="D253">
        <f t="shared" si="25"/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4898.8499999999995</v>
      </c>
      <c r="M253" s="13">
        <f t="shared" si="23"/>
        <v>832.80449999999996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4118.25</v>
      </c>
      <c r="O253" s="13">
        <f t="shared" si="24"/>
        <v>700.10250000000008</v>
      </c>
      <c r="P253">
        <v>32659</v>
      </c>
      <c r="Q253">
        <v>27455</v>
      </c>
      <c r="R253">
        <v>0.81778826492944667</v>
      </c>
      <c r="S253">
        <v>0.1822117350705533</v>
      </c>
      <c r="T253">
        <v>0.53005806980480186</v>
      </c>
      <c r="U253">
        <v>0.4699419301951982</v>
      </c>
      <c r="V253">
        <v>0.1075602097397375</v>
      </c>
      <c r="W253">
        <v>1497</v>
      </c>
      <c r="X253">
        <f t="shared" si="26"/>
        <v>137</v>
      </c>
      <c r="Y253">
        <v>2076</v>
      </c>
      <c r="Z253">
        <v>1346.6159229555781</v>
      </c>
      <c r="AA253">
        <v>1497</v>
      </c>
      <c r="AB253" s="9">
        <v>26.2</v>
      </c>
      <c r="AC253">
        <v>24.7</v>
      </c>
      <c r="AD253">
        <f t="shared" si="27"/>
        <v>647.14</v>
      </c>
    </row>
    <row r="254" spans="1:30" x14ac:dyDescent="0.6">
      <c r="A254">
        <v>2019</v>
      </c>
      <c r="B254">
        <v>9</v>
      </c>
      <c r="C254">
        <v>10</v>
      </c>
      <c r="D254">
        <f t="shared" si="25"/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6233.55</v>
      </c>
      <c r="M254" s="13">
        <f t="shared" si="23"/>
        <v>1059.7035000000001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5566.5</v>
      </c>
      <c r="O254" s="13">
        <f t="shared" si="24"/>
        <v>946.30500000000006</v>
      </c>
      <c r="P254">
        <v>41557</v>
      </c>
      <c r="Q254">
        <v>37110</v>
      </c>
      <c r="R254">
        <v>0.83764662802748413</v>
      </c>
      <c r="S254">
        <v>0.16235337197251579</v>
      </c>
      <c r="T254">
        <v>0.49951975197005072</v>
      </c>
      <c r="U254">
        <v>0.50048024802994928</v>
      </c>
      <c r="V254">
        <v>0.13292278508974889</v>
      </c>
      <c r="W254">
        <v>1436</v>
      </c>
      <c r="X254">
        <f t="shared" si="26"/>
        <v>-61</v>
      </c>
      <c r="Y254">
        <v>2076</v>
      </c>
      <c r="Z254">
        <v>1421.0535066999689</v>
      </c>
      <c r="AA254">
        <v>1436</v>
      </c>
      <c r="AB254" s="9">
        <v>27</v>
      </c>
      <c r="AC254">
        <v>0</v>
      </c>
      <c r="AD254">
        <f t="shared" si="27"/>
        <v>0</v>
      </c>
    </row>
    <row r="255" spans="1:30" x14ac:dyDescent="0.6">
      <c r="A255">
        <v>2019</v>
      </c>
      <c r="B255">
        <v>9</v>
      </c>
      <c r="C255">
        <v>11</v>
      </c>
      <c r="D255">
        <f t="shared" si="25"/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7365.45</v>
      </c>
      <c r="M255" s="13">
        <f t="shared" si="23"/>
        <v>1252.1265000000001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6832.2</v>
      </c>
      <c r="O255" s="13">
        <f t="shared" si="24"/>
        <v>1161.4740000000002</v>
      </c>
      <c r="P255">
        <v>49103</v>
      </c>
      <c r="Q255">
        <v>45548</v>
      </c>
      <c r="R255">
        <v>0.83908734561659104</v>
      </c>
      <c r="S255">
        <v>0.1609126543834089</v>
      </c>
      <c r="T255">
        <v>0.5424941191963818</v>
      </c>
      <c r="U255">
        <v>0.45750588080361809</v>
      </c>
      <c r="V255">
        <v>0.1547379739449517</v>
      </c>
      <c r="W255">
        <v>1638</v>
      </c>
      <c r="X255">
        <f t="shared" si="26"/>
        <v>202</v>
      </c>
      <c r="Y255">
        <v>2076</v>
      </c>
      <c r="Z255">
        <v>1538.217852733025</v>
      </c>
      <c r="AA255">
        <v>1638</v>
      </c>
      <c r="AB255" s="9">
        <v>26</v>
      </c>
      <c r="AC255">
        <v>5</v>
      </c>
      <c r="AD255">
        <f t="shared" si="27"/>
        <v>130</v>
      </c>
    </row>
    <row r="256" spans="1:30" x14ac:dyDescent="0.6">
      <c r="A256">
        <v>2019</v>
      </c>
      <c r="B256">
        <v>9</v>
      </c>
      <c r="C256">
        <v>12</v>
      </c>
      <c r="D256">
        <f t="shared" si="25"/>
        <v>4</v>
      </c>
      <c r="E256" t="s">
        <v>24</v>
      </c>
      <c r="F256" t="s">
        <v>14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-1</v>
      </c>
      <c r="H256">
        <f t="shared" si="21"/>
        <v>0</v>
      </c>
      <c r="I256">
        <f t="shared" si="22"/>
        <v>1</v>
      </c>
      <c r="J256" s="12" t="s">
        <v>59</v>
      </c>
      <c r="K256" s="12"/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4984.9000000000005</v>
      </c>
      <c r="M256" s="13">
        <f t="shared" si="23"/>
        <v>847.43300000000011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4279.2</v>
      </c>
      <c r="O256" s="13">
        <f t="shared" si="24"/>
        <v>727.46400000000006</v>
      </c>
      <c r="P256">
        <v>49849</v>
      </c>
      <c r="Q256">
        <v>42792</v>
      </c>
      <c r="R256">
        <v>0.80033150106376028</v>
      </c>
      <c r="S256">
        <v>0.19966849893623961</v>
      </c>
      <c r="T256">
        <v>0.50681318812066556</v>
      </c>
      <c r="U256">
        <v>0.49318681187933439</v>
      </c>
      <c r="V256">
        <v>0.16885203698217699</v>
      </c>
      <c r="W256">
        <v>2308</v>
      </c>
      <c r="X256">
        <f t="shared" si="26"/>
        <v>670</v>
      </c>
      <c r="Y256">
        <v>2076</v>
      </c>
      <c r="Z256">
        <v>1614.5628278013421</v>
      </c>
      <c r="AA256">
        <v>2308</v>
      </c>
      <c r="AB256" s="9">
        <v>24.1</v>
      </c>
      <c r="AC256">
        <v>0.6</v>
      </c>
      <c r="AD256">
        <f t="shared" si="27"/>
        <v>14.46</v>
      </c>
    </row>
    <row r="257" spans="1:30" x14ac:dyDescent="0.6">
      <c r="A257">
        <v>2019</v>
      </c>
      <c r="B257">
        <v>9</v>
      </c>
      <c r="C257">
        <v>13</v>
      </c>
      <c r="D257">
        <f t="shared" si="25"/>
        <v>5</v>
      </c>
      <c r="E257" t="s">
        <v>24</v>
      </c>
      <c r="F257" t="s">
        <v>11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1</v>
      </c>
      <c r="I257">
        <f t="shared" si="22"/>
        <v>1</v>
      </c>
      <c r="J257" s="12" t="s">
        <v>59</v>
      </c>
      <c r="K257" s="12"/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4592.7</v>
      </c>
      <c r="M257" s="13">
        <f t="shared" si="23"/>
        <v>780.75900000000001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4104.1000000000004</v>
      </c>
      <c r="O257" s="13">
        <f t="shared" si="24"/>
        <v>697.69700000000012</v>
      </c>
      <c r="P257">
        <v>45927</v>
      </c>
      <c r="Q257">
        <v>41041</v>
      </c>
      <c r="R257">
        <v>0.83310034731562466</v>
      </c>
      <c r="S257">
        <v>0.16689965268437529</v>
      </c>
      <c r="T257">
        <v>0.50706007070247561</v>
      </c>
      <c r="U257">
        <v>0.49293992929752428</v>
      </c>
      <c r="V257">
        <v>7.5988948854223998E-2</v>
      </c>
      <c r="W257">
        <v>2546</v>
      </c>
      <c r="X257">
        <f t="shared" si="26"/>
        <v>238</v>
      </c>
      <c r="Y257">
        <v>2076</v>
      </c>
      <c r="Z257">
        <v>1625.1304925053701</v>
      </c>
      <c r="AA257">
        <v>2546</v>
      </c>
      <c r="AB257" s="9">
        <v>24</v>
      </c>
      <c r="AC257">
        <v>0</v>
      </c>
      <c r="AD257">
        <f t="shared" si="27"/>
        <v>0</v>
      </c>
    </row>
    <row r="258" spans="1:30" x14ac:dyDescent="0.6">
      <c r="A258">
        <v>2019</v>
      </c>
      <c r="B258">
        <v>9</v>
      </c>
      <c r="C258">
        <v>14</v>
      </c>
      <c r="D258">
        <f t="shared" si="25"/>
        <v>6</v>
      </c>
      <c r="E258" t="s">
        <v>24</v>
      </c>
      <c r="F258" t="s">
        <v>15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1</v>
      </c>
      <c r="H258">
        <f t="shared" ref="H258:H321" si="28" xml:space="preserve"> IF(F258 = "H",1,0)</f>
        <v>0</v>
      </c>
      <c r="I258">
        <f t="shared" ref="I258:I321" si="29">IF(NOT(ISBLANK(F258)), 1, 0)</f>
        <v>1</v>
      </c>
      <c r="J258" s="12" t="s">
        <v>59</v>
      </c>
      <c r="K258" s="12"/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4425.3</v>
      </c>
      <c r="M258" s="13">
        <f t="shared" ref="M258:M321" si="30">L258*0.17</f>
        <v>752.30100000000004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4948.9000000000005</v>
      </c>
      <c r="O258" s="13">
        <f t="shared" ref="O258:O321" si="31">N258*0.17</f>
        <v>841.3130000000001</v>
      </c>
      <c r="P258">
        <v>44253</v>
      </c>
      <c r="Q258">
        <v>49489</v>
      </c>
      <c r="R258">
        <v>0.76835353964336284</v>
      </c>
      <c r="S258">
        <v>0.23164646035663711</v>
      </c>
      <c r="T258">
        <v>0.49306676536465299</v>
      </c>
      <c r="U258">
        <v>0.5069332346353469</v>
      </c>
      <c r="V258">
        <v>6.6387239035920753E-2</v>
      </c>
      <c r="W258">
        <v>2249</v>
      </c>
      <c r="X258">
        <f t="shared" si="26"/>
        <v>-297</v>
      </c>
      <c r="Y258">
        <v>2076</v>
      </c>
      <c r="Z258">
        <v>1645.495028170795</v>
      </c>
      <c r="AA258">
        <v>2249</v>
      </c>
      <c r="AB258" s="9">
        <v>24.3</v>
      </c>
      <c r="AC258">
        <v>0</v>
      </c>
      <c r="AD258">
        <f t="shared" si="27"/>
        <v>0</v>
      </c>
    </row>
    <row r="259" spans="1:30" x14ac:dyDescent="0.6">
      <c r="A259">
        <v>2019</v>
      </c>
      <c r="B259">
        <v>9</v>
      </c>
      <c r="C259">
        <v>15</v>
      </c>
      <c r="D259">
        <f t="shared" ref="D259:D322" si="32">WEEKDAY(DATE(A259,B259,C259), 2)</f>
        <v>7</v>
      </c>
      <c r="E259" t="s">
        <v>24</v>
      </c>
      <c r="F259" t="s">
        <v>17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2</v>
      </c>
      <c r="H259">
        <f t="shared" si="28"/>
        <v>0</v>
      </c>
      <c r="I259">
        <f t="shared" si="29"/>
        <v>1</v>
      </c>
      <c r="J259" s="12" t="s">
        <v>59</v>
      </c>
      <c r="K259" s="12"/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4839.4000000000005</v>
      </c>
      <c r="M259" s="13">
        <f t="shared" si="30"/>
        <v>822.69800000000021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5110.9000000000005</v>
      </c>
      <c r="O259" s="13">
        <f t="shared" si="31"/>
        <v>868.85300000000018</v>
      </c>
      <c r="P259">
        <v>48394</v>
      </c>
      <c r="Q259">
        <v>51109</v>
      </c>
      <c r="R259">
        <v>0.80128154827295939</v>
      </c>
      <c r="S259">
        <v>0.19871845172704061</v>
      </c>
      <c r="T259">
        <v>0.47623304981302089</v>
      </c>
      <c r="U259">
        <v>0.52376695018697905</v>
      </c>
      <c r="V259">
        <v>4.4459187183645388E-2</v>
      </c>
      <c r="W259">
        <v>1422</v>
      </c>
      <c r="X259">
        <f t="shared" ref="X259:X322" si="33">W259-W258</f>
        <v>-827</v>
      </c>
      <c r="Y259">
        <v>2076</v>
      </c>
      <c r="Z259">
        <v>1708.612676346138</v>
      </c>
      <c r="AA259">
        <v>1422</v>
      </c>
      <c r="AB259" s="9">
        <v>24.6</v>
      </c>
      <c r="AC259">
        <v>0</v>
      </c>
      <c r="AD259">
        <f t="shared" ref="AD259:AD322" si="34">AB259*AC259</f>
        <v>0</v>
      </c>
    </row>
    <row r="260" spans="1:30" x14ac:dyDescent="0.6">
      <c r="A260">
        <v>2019</v>
      </c>
      <c r="B260">
        <v>9</v>
      </c>
      <c r="C260">
        <v>16</v>
      </c>
      <c r="D260">
        <f t="shared" si="32"/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0</v>
      </c>
      <c r="I260">
        <f t="shared" si="29"/>
        <v>0</v>
      </c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6992.4</v>
      </c>
      <c r="M260" s="13">
        <f t="shared" si="30"/>
        <v>1188.7080000000001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7080.5999999999995</v>
      </c>
      <c r="O260" s="13">
        <f t="shared" si="31"/>
        <v>1203.702</v>
      </c>
      <c r="P260">
        <v>46616</v>
      </c>
      <c r="Q260">
        <v>47204</v>
      </c>
      <c r="R260">
        <v>0.86235848202692844</v>
      </c>
      <c r="S260">
        <v>0.1376415179730715</v>
      </c>
      <c r="T260">
        <v>0.54267057385136974</v>
      </c>
      <c r="U260">
        <v>0.45732942614863031</v>
      </c>
      <c r="V260">
        <v>0.13698909485495209</v>
      </c>
      <c r="W260">
        <v>924</v>
      </c>
      <c r="X260">
        <f t="shared" si="33"/>
        <v>-498</v>
      </c>
      <c r="Y260">
        <v>2076</v>
      </c>
      <c r="Z260">
        <v>1438.1726749465879</v>
      </c>
      <c r="AA260">
        <v>924</v>
      </c>
      <c r="AB260" s="9">
        <v>24.6</v>
      </c>
      <c r="AC260">
        <v>0</v>
      </c>
      <c r="AD260">
        <f t="shared" si="34"/>
        <v>0</v>
      </c>
    </row>
    <row r="261" spans="1:30" x14ac:dyDescent="0.6">
      <c r="A261">
        <v>2019</v>
      </c>
      <c r="B261">
        <v>9</v>
      </c>
      <c r="C261">
        <v>17</v>
      </c>
      <c r="D261">
        <f t="shared" si="32"/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8"/>
        <v>0</v>
      </c>
      <c r="I261">
        <f t="shared" si="29"/>
        <v>0</v>
      </c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6921.75</v>
      </c>
      <c r="M261" s="13">
        <f t="shared" si="30"/>
        <v>1176.6975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6319.05</v>
      </c>
      <c r="O261" s="13">
        <f t="shared" si="31"/>
        <v>1074.2385000000002</v>
      </c>
      <c r="P261">
        <v>46145</v>
      </c>
      <c r="Q261">
        <v>42127</v>
      </c>
      <c r="R261">
        <v>0.82522851050002621</v>
      </c>
      <c r="S261">
        <v>0.17477148949997379</v>
      </c>
      <c r="T261">
        <v>0.49297403527957251</v>
      </c>
      <c r="U261">
        <v>0.50702596472042749</v>
      </c>
      <c r="V261">
        <v>8.7106090586878071E-2</v>
      </c>
      <c r="W261">
        <v>1446</v>
      </c>
      <c r="X261">
        <f t="shared" si="33"/>
        <v>522</v>
      </c>
      <c r="Y261">
        <v>2076</v>
      </c>
      <c r="Z261">
        <v>1452.9232209463789</v>
      </c>
      <c r="AA261">
        <v>1446</v>
      </c>
      <c r="AB261" s="9">
        <v>23.8</v>
      </c>
      <c r="AC261">
        <v>0</v>
      </c>
      <c r="AD261">
        <f t="shared" si="34"/>
        <v>0</v>
      </c>
    </row>
    <row r="262" spans="1:30" x14ac:dyDescent="0.6">
      <c r="A262">
        <v>2019</v>
      </c>
      <c r="B262">
        <v>9</v>
      </c>
      <c r="C262">
        <v>18</v>
      </c>
      <c r="D262">
        <f t="shared" si="32"/>
        <v>3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8"/>
        <v>0</v>
      </c>
      <c r="I262">
        <f t="shared" si="29"/>
        <v>0</v>
      </c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7023.5999999999995</v>
      </c>
      <c r="M262" s="13">
        <f t="shared" si="30"/>
        <v>1194.0119999999999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5473.95</v>
      </c>
      <c r="O262" s="13">
        <f t="shared" si="31"/>
        <v>930.57150000000001</v>
      </c>
      <c r="P262">
        <v>46824</v>
      </c>
      <c r="Q262">
        <v>36493</v>
      </c>
      <c r="R262">
        <v>0.83592767828657721</v>
      </c>
      <c r="S262">
        <v>0.16407232171342279</v>
      </c>
      <c r="T262">
        <v>0.5344654285323549</v>
      </c>
      <c r="U262">
        <v>0.46553457146764521</v>
      </c>
      <c r="V262">
        <v>0.12714056263409779</v>
      </c>
      <c r="W262">
        <v>1860</v>
      </c>
      <c r="X262">
        <f t="shared" si="33"/>
        <v>414</v>
      </c>
      <c r="Y262">
        <v>2076</v>
      </c>
      <c r="Z262">
        <v>1515.191831989712</v>
      </c>
      <c r="AA262">
        <v>1860</v>
      </c>
      <c r="AB262" s="9">
        <v>23.3</v>
      </c>
      <c r="AC262">
        <v>0</v>
      </c>
      <c r="AD262">
        <f t="shared" si="34"/>
        <v>0</v>
      </c>
    </row>
    <row r="263" spans="1:30" x14ac:dyDescent="0.6">
      <c r="A263">
        <v>2019</v>
      </c>
      <c r="B263">
        <v>9</v>
      </c>
      <c r="C263">
        <v>19</v>
      </c>
      <c r="D263">
        <f t="shared" si="32"/>
        <v>4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8"/>
        <v>0</v>
      </c>
      <c r="I263">
        <f t="shared" si="29"/>
        <v>0</v>
      </c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7041.45</v>
      </c>
      <c r="M263" s="13">
        <f t="shared" si="30"/>
        <v>1197.0465000000002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6298.65</v>
      </c>
      <c r="O263" s="13">
        <f t="shared" si="31"/>
        <v>1070.7705000000001</v>
      </c>
      <c r="P263">
        <v>46943</v>
      </c>
      <c r="Q263">
        <v>41991</v>
      </c>
      <c r="R263">
        <v>0.80329529615147899</v>
      </c>
      <c r="S263">
        <v>0.19670470384852101</v>
      </c>
      <c r="T263">
        <v>0.50616709472971333</v>
      </c>
      <c r="U263">
        <v>0.49383290527028673</v>
      </c>
      <c r="V263">
        <v>9.8122465696390423E-2</v>
      </c>
      <c r="W263">
        <v>1672</v>
      </c>
      <c r="X263">
        <f t="shared" si="33"/>
        <v>-188</v>
      </c>
      <c r="Y263">
        <v>2076</v>
      </c>
      <c r="Z263">
        <v>1543.3121397146381</v>
      </c>
      <c r="AA263">
        <v>1672</v>
      </c>
      <c r="AB263" s="9">
        <v>22.8</v>
      </c>
      <c r="AC263">
        <v>0</v>
      </c>
      <c r="AD263">
        <f t="shared" si="34"/>
        <v>0</v>
      </c>
    </row>
    <row r="264" spans="1:30" x14ac:dyDescent="0.6">
      <c r="A264">
        <v>2019</v>
      </c>
      <c r="B264">
        <v>9</v>
      </c>
      <c r="C264">
        <v>20</v>
      </c>
      <c r="D264">
        <f t="shared" si="32"/>
        <v>5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4116</v>
      </c>
      <c r="M264" s="13">
        <f t="shared" si="30"/>
        <v>699.72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4850.9000000000005</v>
      </c>
      <c r="O264" s="13">
        <f t="shared" si="31"/>
        <v>824.65300000000013</v>
      </c>
      <c r="P264">
        <v>41160</v>
      </c>
      <c r="Q264">
        <v>48509</v>
      </c>
      <c r="R264">
        <v>0.82821443981604237</v>
      </c>
      <c r="S264">
        <v>0.1717855601839576</v>
      </c>
      <c r="T264">
        <v>0.55302838822653877</v>
      </c>
      <c r="U264">
        <v>0.44697161177346129</v>
      </c>
      <c r="V264">
        <v>0.17167179820154799</v>
      </c>
      <c r="W264">
        <v>1569</v>
      </c>
      <c r="X264">
        <f t="shared" si="33"/>
        <v>-103</v>
      </c>
      <c r="Y264">
        <v>2076</v>
      </c>
      <c r="Z264">
        <v>1560.298443795177</v>
      </c>
      <c r="AA264">
        <v>1569</v>
      </c>
      <c r="AB264" s="9">
        <v>22.5</v>
      </c>
      <c r="AC264">
        <v>0</v>
      </c>
      <c r="AD264">
        <f t="shared" si="34"/>
        <v>0</v>
      </c>
    </row>
    <row r="265" spans="1:30" x14ac:dyDescent="0.6">
      <c r="A265">
        <v>2019</v>
      </c>
      <c r="B265">
        <v>9</v>
      </c>
      <c r="C265">
        <v>21</v>
      </c>
      <c r="D265">
        <f t="shared" si="32"/>
        <v>6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3410.4</v>
      </c>
      <c r="M265" s="13">
        <f t="shared" si="30"/>
        <v>579.76800000000003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4801.5</v>
      </c>
      <c r="O265" s="13">
        <f t="shared" si="31"/>
        <v>816.25500000000011</v>
      </c>
      <c r="P265">
        <v>34104</v>
      </c>
      <c r="Q265">
        <v>48015</v>
      </c>
      <c r="R265">
        <v>0.85576913233382379</v>
      </c>
      <c r="S265">
        <v>0.14423086766617621</v>
      </c>
      <c r="T265">
        <v>0.58210592645072989</v>
      </c>
      <c r="U265">
        <v>0.41789407354927011</v>
      </c>
      <c r="V265">
        <v>0.41206368534649962</v>
      </c>
      <c r="W265">
        <v>1763</v>
      </c>
      <c r="X265">
        <f t="shared" si="33"/>
        <v>194</v>
      </c>
      <c r="Y265">
        <v>2076</v>
      </c>
      <c r="Z265">
        <v>1678.339957029372</v>
      </c>
      <c r="AA265">
        <v>1763</v>
      </c>
      <c r="AB265" s="9">
        <v>20.5</v>
      </c>
      <c r="AC265">
        <v>156</v>
      </c>
      <c r="AD265">
        <f t="shared" si="34"/>
        <v>3198</v>
      </c>
    </row>
    <row r="266" spans="1:30" x14ac:dyDescent="0.6">
      <c r="A266">
        <v>2019</v>
      </c>
      <c r="B266">
        <v>9</v>
      </c>
      <c r="C266">
        <v>22</v>
      </c>
      <c r="D266">
        <f t="shared" si="32"/>
        <v>7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8"/>
        <v>0</v>
      </c>
      <c r="I266">
        <f t="shared" si="29"/>
        <v>0</v>
      </c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843.40000000000009</v>
      </c>
      <c r="M266" s="13">
        <f t="shared" si="30"/>
        <v>143.37800000000001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896.1</v>
      </c>
      <c r="O266" s="13">
        <f t="shared" si="31"/>
        <v>152.33700000000002</v>
      </c>
      <c r="P266" s="6">
        <v>8434</v>
      </c>
      <c r="Q266" s="6">
        <v>8961</v>
      </c>
      <c r="R266">
        <v>0.74697394704407327</v>
      </c>
      <c r="S266">
        <v>0.25302605295592667</v>
      </c>
      <c r="T266">
        <v>0.67759998299970248</v>
      </c>
      <c r="U266">
        <v>0.32240001700029752</v>
      </c>
      <c r="V266">
        <v>0.56452604587246946</v>
      </c>
      <c r="W266">
        <v>1300</v>
      </c>
      <c r="X266">
        <f t="shared" si="33"/>
        <v>-463</v>
      </c>
      <c r="Y266">
        <v>2076</v>
      </c>
      <c r="Z266">
        <v>1545.3798195069539</v>
      </c>
      <c r="AA266">
        <v>1300</v>
      </c>
      <c r="AB266" s="9">
        <v>20.399999999999999</v>
      </c>
      <c r="AC266">
        <v>126.2</v>
      </c>
      <c r="AD266">
        <f t="shared" si="34"/>
        <v>2574.48</v>
      </c>
    </row>
    <row r="267" spans="1:30" x14ac:dyDescent="0.6">
      <c r="A267">
        <v>2019</v>
      </c>
      <c r="B267">
        <v>9</v>
      </c>
      <c r="C267">
        <v>23</v>
      </c>
      <c r="D267">
        <f t="shared" si="32"/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8110.3499999999995</v>
      </c>
      <c r="M267" s="13">
        <f t="shared" si="30"/>
        <v>1378.7595000000001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7744.95</v>
      </c>
      <c r="O267" s="13">
        <f t="shared" si="31"/>
        <v>1316.6415</v>
      </c>
      <c r="P267">
        <v>54069</v>
      </c>
      <c r="Q267">
        <v>51633</v>
      </c>
      <c r="R267">
        <v>0.74065432667335063</v>
      </c>
      <c r="S267">
        <v>0.25934567332664937</v>
      </c>
      <c r="T267">
        <v>0.48474893860729767</v>
      </c>
      <c r="U267">
        <v>0.51525106139270227</v>
      </c>
      <c r="V267">
        <v>0.34757702721386119</v>
      </c>
      <c r="W267">
        <v>1474</v>
      </c>
      <c r="X267">
        <f t="shared" si="33"/>
        <v>174</v>
      </c>
      <c r="Y267">
        <v>2076</v>
      </c>
      <c r="Z267">
        <v>1468.33856202314</v>
      </c>
      <c r="AA267">
        <v>1474</v>
      </c>
      <c r="AB267" s="9">
        <v>21</v>
      </c>
      <c r="AC267">
        <v>0</v>
      </c>
      <c r="AD267">
        <f t="shared" si="34"/>
        <v>0</v>
      </c>
    </row>
    <row r="268" spans="1:30" x14ac:dyDescent="0.6">
      <c r="A268">
        <v>2019</v>
      </c>
      <c r="B268">
        <v>9</v>
      </c>
      <c r="C268">
        <v>24</v>
      </c>
      <c r="D268">
        <f t="shared" si="32"/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7173.45</v>
      </c>
      <c r="M268" s="13">
        <f t="shared" si="30"/>
        <v>1219.4865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4893.1499999999996</v>
      </c>
      <c r="O268" s="13">
        <f t="shared" si="31"/>
        <v>831.83550000000002</v>
      </c>
      <c r="P268">
        <v>47823</v>
      </c>
      <c r="Q268">
        <v>32621</v>
      </c>
      <c r="R268">
        <v>0.82816543620789174</v>
      </c>
      <c r="S268">
        <v>0.17183456379210829</v>
      </c>
      <c r="T268">
        <v>0.48980327326549439</v>
      </c>
      <c r="U268">
        <v>0.51019672673450556</v>
      </c>
      <c r="V268">
        <v>5.2006376944398122E-2</v>
      </c>
      <c r="W268">
        <v>1697</v>
      </c>
      <c r="X268">
        <f t="shared" si="33"/>
        <v>223</v>
      </c>
      <c r="Y268">
        <v>2076</v>
      </c>
      <c r="Z268">
        <v>1464.9901430322359</v>
      </c>
      <c r="AA268">
        <v>1697</v>
      </c>
      <c r="AB268" s="9">
        <v>20.399999999999999</v>
      </c>
      <c r="AC268">
        <v>0</v>
      </c>
      <c r="AD268">
        <f t="shared" si="34"/>
        <v>0</v>
      </c>
    </row>
    <row r="269" spans="1:30" x14ac:dyDescent="0.6">
      <c r="A269">
        <v>2019</v>
      </c>
      <c r="B269">
        <v>9</v>
      </c>
      <c r="C269">
        <v>25</v>
      </c>
      <c r="D269">
        <f t="shared" si="32"/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7165.8</v>
      </c>
      <c r="M269" s="13">
        <f t="shared" si="30"/>
        <v>1218.1860000000001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5812.05</v>
      </c>
      <c r="O269" s="13">
        <f t="shared" si="31"/>
        <v>988.0485000000001</v>
      </c>
      <c r="P269">
        <v>47772</v>
      </c>
      <c r="Q269">
        <v>38747</v>
      </c>
      <c r="R269">
        <v>0.82660660088061677</v>
      </c>
      <c r="S269">
        <v>0.1733933991193832</v>
      </c>
      <c r="T269">
        <v>0.52728811283463328</v>
      </c>
      <c r="U269">
        <v>0.47271188716536672</v>
      </c>
      <c r="V269">
        <v>8.6959820766219664E-2</v>
      </c>
      <c r="W269">
        <v>1878</v>
      </c>
      <c r="X269">
        <f t="shared" si="33"/>
        <v>181</v>
      </c>
      <c r="Y269">
        <v>2076</v>
      </c>
      <c r="Z269">
        <v>1519.48439280189</v>
      </c>
      <c r="AA269">
        <v>1878</v>
      </c>
      <c r="AB269" s="9">
        <v>21.8</v>
      </c>
      <c r="AC269">
        <v>0</v>
      </c>
      <c r="AD269">
        <f t="shared" si="34"/>
        <v>0</v>
      </c>
    </row>
    <row r="270" spans="1:30" x14ac:dyDescent="0.6">
      <c r="A270">
        <v>2019</v>
      </c>
      <c r="B270">
        <v>9</v>
      </c>
      <c r="C270">
        <v>26</v>
      </c>
      <c r="D270">
        <f t="shared" si="32"/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8"/>
        <v>0</v>
      </c>
      <c r="I270">
        <f t="shared" si="29"/>
        <v>0</v>
      </c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7158</v>
      </c>
      <c r="M270" s="13">
        <f t="shared" si="30"/>
        <v>1216.8600000000001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7059.9</v>
      </c>
      <c r="O270" s="13">
        <f t="shared" si="31"/>
        <v>1200.183</v>
      </c>
      <c r="P270">
        <v>47720</v>
      </c>
      <c r="Q270">
        <v>47066</v>
      </c>
      <c r="R270">
        <v>0.77591382446785939</v>
      </c>
      <c r="S270">
        <v>0.22408617553214061</v>
      </c>
      <c r="T270">
        <v>0.4841776201462058</v>
      </c>
      <c r="U270">
        <v>0.5158223798537942</v>
      </c>
      <c r="V270">
        <v>0.15269647334392039</v>
      </c>
      <c r="W270">
        <v>1725</v>
      </c>
      <c r="X270">
        <f t="shared" si="33"/>
        <v>-153</v>
      </c>
      <c r="Y270">
        <v>2076</v>
      </c>
      <c r="Z270">
        <v>1539.8688529019321</v>
      </c>
      <c r="AA270">
        <v>1725</v>
      </c>
      <c r="AB270" s="9">
        <v>23.8</v>
      </c>
      <c r="AC270">
        <v>1</v>
      </c>
      <c r="AD270">
        <f t="shared" si="34"/>
        <v>23.8</v>
      </c>
    </row>
    <row r="271" spans="1:30" x14ac:dyDescent="0.6">
      <c r="A271">
        <v>2019</v>
      </c>
      <c r="B271">
        <v>9</v>
      </c>
      <c r="C271">
        <v>27</v>
      </c>
      <c r="D271">
        <f t="shared" si="32"/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4763.2</v>
      </c>
      <c r="M271" s="13">
        <f t="shared" si="30"/>
        <v>809.74400000000003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5038.4000000000005</v>
      </c>
      <c r="O271" s="13">
        <f t="shared" si="31"/>
        <v>856.52800000000013</v>
      </c>
      <c r="P271">
        <v>47632</v>
      </c>
      <c r="Q271">
        <v>50384</v>
      </c>
      <c r="R271">
        <v>0.83947837900843014</v>
      </c>
      <c r="S271">
        <v>0.16052162099156991</v>
      </c>
      <c r="T271">
        <v>0.53708107728248389</v>
      </c>
      <c r="U271">
        <v>0.46291892271751611</v>
      </c>
      <c r="V271">
        <v>0.17802607317739461</v>
      </c>
      <c r="W271">
        <v>1583</v>
      </c>
      <c r="X271">
        <f t="shared" si="33"/>
        <v>-142</v>
      </c>
      <c r="Y271">
        <v>2076</v>
      </c>
      <c r="Z271">
        <v>1627.333842543208</v>
      </c>
      <c r="AA271">
        <v>1583</v>
      </c>
      <c r="AB271" s="9">
        <v>23.8</v>
      </c>
      <c r="AC271">
        <v>36</v>
      </c>
      <c r="AD271">
        <f t="shared" si="34"/>
        <v>856.80000000000007</v>
      </c>
    </row>
    <row r="272" spans="1:30" x14ac:dyDescent="0.6">
      <c r="A272">
        <v>2019</v>
      </c>
      <c r="B272">
        <v>9</v>
      </c>
      <c r="C272">
        <v>28</v>
      </c>
      <c r="D272">
        <f t="shared" si="32"/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8"/>
        <v>0</v>
      </c>
      <c r="I272">
        <f t="shared" si="29"/>
        <v>0</v>
      </c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4732.7</v>
      </c>
      <c r="M272" s="13">
        <f t="shared" si="30"/>
        <v>804.55900000000008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4911.1000000000004</v>
      </c>
      <c r="O272" s="13">
        <f t="shared" si="31"/>
        <v>834.88700000000017</v>
      </c>
      <c r="P272">
        <v>47327</v>
      </c>
      <c r="Q272">
        <v>49111</v>
      </c>
      <c r="R272">
        <v>0.81267591811946649</v>
      </c>
      <c r="S272">
        <v>0.18732408188053351</v>
      </c>
      <c r="T272">
        <v>0.4968664840640647</v>
      </c>
      <c r="U272">
        <v>0.50313351593593536</v>
      </c>
      <c r="V272">
        <v>7.8238961269875257E-2</v>
      </c>
      <c r="W272">
        <v>1998</v>
      </c>
      <c r="X272">
        <f t="shared" si="33"/>
        <v>415</v>
      </c>
      <c r="Y272">
        <v>2076</v>
      </c>
      <c r="Z272">
        <v>1621.3027578452809</v>
      </c>
      <c r="AA272">
        <v>1998</v>
      </c>
      <c r="AB272" s="9">
        <v>24.1</v>
      </c>
      <c r="AC272">
        <v>0.7</v>
      </c>
      <c r="AD272">
        <f t="shared" si="34"/>
        <v>16.87</v>
      </c>
    </row>
    <row r="273" spans="1:30" x14ac:dyDescent="0.6">
      <c r="A273">
        <v>2019</v>
      </c>
      <c r="B273">
        <v>9</v>
      </c>
      <c r="C273">
        <v>29</v>
      </c>
      <c r="D273">
        <f t="shared" si="32"/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8"/>
        <v>0</v>
      </c>
      <c r="I273">
        <f t="shared" si="29"/>
        <v>0</v>
      </c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4792.8</v>
      </c>
      <c r="M273" s="13">
        <f t="shared" si="30"/>
        <v>814.77600000000007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5010.8</v>
      </c>
      <c r="O273" s="13">
        <f t="shared" si="31"/>
        <v>851.83600000000013</v>
      </c>
      <c r="P273">
        <v>47928</v>
      </c>
      <c r="Q273">
        <v>50108</v>
      </c>
      <c r="R273">
        <v>0.83833085511362082</v>
      </c>
      <c r="S273">
        <v>0.16166914488637921</v>
      </c>
      <c r="T273">
        <v>0.49314086798993922</v>
      </c>
      <c r="U273">
        <v>0.50685913201006072</v>
      </c>
      <c r="V273">
        <v>0.32287523187548989</v>
      </c>
      <c r="W273">
        <v>1799</v>
      </c>
      <c r="X273">
        <f t="shared" si="33"/>
        <v>-199</v>
      </c>
      <c r="Y273">
        <v>2076</v>
      </c>
      <c r="Z273">
        <v>1663.3622156582769</v>
      </c>
      <c r="AA273">
        <v>1799</v>
      </c>
      <c r="AB273" s="9">
        <v>24.1</v>
      </c>
      <c r="AC273">
        <v>0</v>
      </c>
      <c r="AD273">
        <f t="shared" si="34"/>
        <v>0</v>
      </c>
    </row>
    <row r="274" spans="1:30" x14ac:dyDescent="0.6">
      <c r="A274">
        <v>2019</v>
      </c>
      <c r="B274">
        <v>9</v>
      </c>
      <c r="C274">
        <v>30</v>
      </c>
      <c r="D274">
        <f t="shared" si="32"/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8"/>
        <v>0</v>
      </c>
      <c r="I274">
        <f t="shared" si="29"/>
        <v>0</v>
      </c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6350.7</v>
      </c>
      <c r="M274" s="12">
        <f t="shared" si="30"/>
        <v>1079.6190000000001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7066.95</v>
      </c>
      <c r="O274" s="12">
        <f t="shared" si="31"/>
        <v>1201.3815</v>
      </c>
      <c r="P274">
        <v>42338</v>
      </c>
      <c r="Q274">
        <v>47113</v>
      </c>
      <c r="R274">
        <v>0.81738564477139741</v>
      </c>
      <c r="S274">
        <v>0.1826143552286025</v>
      </c>
      <c r="T274">
        <v>0.54204584617891072</v>
      </c>
      <c r="U274">
        <v>0.45795415382108928</v>
      </c>
      <c r="V274">
        <v>0.1433099606486703</v>
      </c>
      <c r="W274">
        <v>1368</v>
      </c>
      <c r="X274">
        <f t="shared" si="33"/>
        <v>-431</v>
      </c>
      <c r="Y274">
        <v>2076</v>
      </c>
      <c r="Z274">
        <v>1422.713686308372</v>
      </c>
      <c r="AA274">
        <v>1368</v>
      </c>
      <c r="AB274" s="9">
        <v>23.6</v>
      </c>
      <c r="AC274">
        <v>22.6</v>
      </c>
      <c r="AD274">
        <f t="shared" si="34"/>
        <v>533.36</v>
      </c>
    </row>
    <row r="275" spans="1:30" x14ac:dyDescent="0.6">
      <c r="A275">
        <v>2019</v>
      </c>
      <c r="B275">
        <v>10</v>
      </c>
      <c r="C275">
        <v>1</v>
      </c>
      <c r="D275">
        <f t="shared" si="32"/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8"/>
        <v>0</v>
      </c>
      <c r="I275">
        <f t="shared" si="29"/>
        <v>0</v>
      </c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5724.9</v>
      </c>
      <c r="M275" s="12">
        <f t="shared" si="30"/>
        <v>973.23300000000006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6350.55</v>
      </c>
      <c r="O275" s="12">
        <f t="shared" si="31"/>
        <v>1079.5935000000002</v>
      </c>
      <c r="P275">
        <v>38166</v>
      </c>
      <c r="Q275">
        <v>42337</v>
      </c>
      <c r="R275">
        <v>0.89768009578676189</v>
      </c>
      <c r="S275">
        <v>0.1023199042132381</v>
      </c>
      <c r="T275">
        <v>0.55629928800404904</v>
      </c>
      <c r="U275">
        <v>0.44370071199595101</v>
      </c>
      <c r="V275">
        <v>0.27154935029370669</v>
      </c>
      <c r="W275">
        <v>1546</v>
      </c>
      <c r="X275">
        <f t="shared" si="33"/>
        <v>178</v>
      </c>
      <c r="Y275">
        <v>2076</v>
      </c>
      <c r="Z275">
        <v>1448.4380076844</v>
      </c>
      <c r="AA275">
        <v>1546</v>
      </c>
      <c r="AB275" s="9">
        <v>23.4</v>
      </c>
      <c r="AC275">
        <v>36.299999999999997</v>
      </c>
      <c r="AD275">
        <f t="shared" si="34"/>
        <v>849.41999999999985</v>
      </c>
    </row>
    <row r="276" spans="1:30" x14ac:dyDescent="0.6">
      <c r="A276">
        <v>2019</v>
      </c>
      <c r="B276">
        <v>10</v>
      </c>
      <c r="C276">
        <v>2</v>
      </c>
      <c r="D276">
        <f t="shared" si="32"/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8"/>
        <v>0</v>
      </c>
      <c r="I276">
        <f t="shared" si="29"/>
        <v>0</v>
      </c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2091.4499999999998</v>
      </c>
      <c r="M276" s="12">
        <f t="shared" si="30"/>
        <v>355.54649999999998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2528.1</v>
      </c>
      <c r="O276" s="12">
        <f t="shared" si="31"/>
        <v>429.77700000000004</v>
      </c>
      <c r="P276" s="6">
        <v>13943</v>
      </c>
      <c r="Q276" s="6">
        <v>16854</v>
      </c>
      <c r="R276">
        <v>0.8308639698632202</v>
      </c>
      <c r="S276">
        <v>0.16913603013677969</v>
      </c>
      <c r="T276">
        <v>0.37964306121165192</v>
      </c>
      <c r="U276">
        <v>0.62035693878834808</v>
      </c>
      <c r="V276">
        <v>0.45201567859926178</v>
      </c>
      <c r="W276">
        <v>1084</v>
      </c>
      <c r="X276">
        <f t="shared" si="33"/>
        <v>-462</v>
      </c>
      <c r="Y276">
        <v>2076</v>
      </c>
      <c r="Z276">
        <v>1305.3586635127169</v>
      </c>
      <c r="AA276">
        <v>1084</v>
      </c>
      <c r="AB276" s="9">
        <v>24.8</v>
      </c>
      <c r="AC276">
        <v>136.19999999999999</v>
      </c>
      <c r="AD276">
        <f t="shared" si="34"/>
        <v>3377.7599999999998</v>
      </c>
    </row>
    <row r="277" spans="1:30" x14ac:dyDescent="0.6">
      <c r="A277">
        <v>2019</v>
      </c>
      <c r="B277">
        <v>10</v>
      </c>
      <c r="C277">
        <v>3</v>
      </c>
      <c r="D277">
        <f t="shared" si="32"/>
        <v>4</v>
      </c>
      <c r="E277" s="14" t="s">
        <v>25</v>
      </c>
      <c r="F277" s="14" t="s">
        <v>11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4">
        <f t="shared" si="28"/>
        <v>1</v>
      </c>
      <c r="I277" s="14">
        <f t="shared" si="29"/>
        <v>1</v>
      </c>
      <c r="J277" s="12" t="s">
        <v>58</v>
      </c>
      <c r="K277" s="12" t="s">
        <v>59</v>
      </c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5346.9000000000005</v>
      </c>
      <c r="M277" s="12">
        <f t="shared" si="30"/>
        <v>908.97300000000018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4380.2</v>
      </c>
      <c r="O277" s="12">
        <f t="shared" si="31"/>
        <v>744.63400000000001</v>
      </c>
      <c r="P277">
        <v>53469</v>
      </c>
      <c r="Q277">
        <v>43802</v>
      </c>
      <c r="R277">
        <v>0.7272683070392203</v>
      </c>
      <c r="S277">
        <v>0.27273169296077959</v>
      </c>
      <c r="T277">
        <v>0.49130514331826458</v>
      </c>
      <c r="U277">
        <v>0.50869485668173531</v>
      </c>
      <c r="V277">
        <v>0.24610790113900141</v>
      </c>
      <c r="W277">
        <v>1333</v>
      </c>
      <c r="X277">
        <f t="shared" si="33"/>
        <v>249</v>
      </c>
      <c r="Y277">
        <v>2076</v>
      </c>
      <c r="Z277">
        <v>1633.8056305906121</v>
      </c>
      <c r="AA277">
        <v>1333</v>
      </c>
      <c r="AB277" s="9">
        <v>23.4</v>
      </c>
      <c r="AC277">
        <v>0.2</v>
      </c>
      <c r="AD277">
        <f t="shared" si="34"/>
        <v>4.68</v>
      </c>
    </row>
    <row r="278" spans="1:30" x14ac:dyDescent="0.6">
      <c r="A278">
        <v>2019</v>
      </c>
      <c r="B278">
        <v>10</v>
      </c>
      <c r="C278">
        <v>4</v>
      </c>
      <c r="D278">
        <f t="shared" si="32"/>
        <v>5</v>
      </c>
      <c r="E278" s="14" t="s">
        <v>25</v>
      </c>
      <c r="F278" s="14" t="s">
        <v>15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4">
        <f t="shared" si="28"/>
        <v>0</v>
      </c>
      <c r="I278" s="14">
        <f t="shared" si="29"/>
        <v>1</v>
      </c>
      <c r="J278" s="12"/>
      <c r="K278" s="12" t="s">
        <v>59</v>
      </c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5077.8</v>
      </c>
      <c r="M278" s="12">
        <f t="shared" si="30"/>
        <v>863.22600000000011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3682</v>
      </c>
      <c r="O278" s="12">
        <f t="shared" si="31"/>
        <v>625.94000000000005</v>
      </c>
      <c r="P278">
        <v>50778</v>
      </c>
      <c r="Q278">
        <v>36820</v>
      </c>
      <c r="R278">
        <v>0.76766478452260623</v>
      </c>
      <c r="S278">
        <v>0.2323352154773938</v>
      </c>
      <c r="T278">
        <v>0.5661459069331467</v>
      </c>
      <c r="U278">
        <v>0.4338540930668533</v>
      </c>
      <c r="V278">
        <v>9.5087901230442251E-2</v>
      </c>
      <c r="W278">
        <v>1696</v>
      </c>
      <c r="X278">
        <f t="shared" si="33"/>
        <v>363</v>
      </c>
      <c r="Y278">
        <v>2076</v>
      </c>
      <c r="Z278">
        <v>1685.4605369062981</v>
      </c>
      <c r="AA278">
        <v>1696</v>
      </c>
      <c r="AB278" s="9">
        <v>23.1</v>
      </c>
      <c r="AC278">
        <v>0</v>
      </c>
      <c r="AD278">
        <f t="shared" si="34"/>
        <v>0</v>
      </c>
    </row>
    <row r="279" spans="1:30" x14ac:dyDescent="0.6">
      <c r="A279">
        <v>2019</v>
      </c>
      <c r="B279">
        <v>10</v>
      </c>
      <c r="C279">
        <v>5</v>
      </c>
      <c r="D279">
        <f t="shared" si="32"/>
        <v>6</v>
      </c>
      <c r="E279" s="14" t="s">
        <v>25</v>
      </c>
      <c r="F279" s="14" t="s">
        <v>17</v>
      </c>
      <c r="G279" s="14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4">
        <f t="shared" si="28"/>
        <v>0</v>
      </c>
      <c r="I279" s="14">
        <f t="shared" si="29"/>
        <v>1</v>
      </c>
      <c r="J279" s="12"/>
      <c r="K279" s="12" t="s">
        <v>59</v>
      </c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4617.1000000000004</v>
      </c>
      <c r="M279" s="13">
        <f t="shared" si="30"/>
        <v>784.90700000000015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3950.5</v>
      </c>
      <c r="O279" s="13">
        <f t="shared" si="31"/>
        <v>671.58500000000004</v>
      </c>
      <c r="P279">
        <v>46171</v>
      </c>
      <c r="Q279">
        <v>39505</v>
      </c>
      <c r="R279">
        <v>0.80968421126746548</v>
      </c>
      <c r="S279">
        <v>0.19031578873253449</v>
      </c>
      <c r="T279">
        <v>0.51141760727861296</v>
      </c>
      <c r="U279">
        <v>0.48858239272138698</v>
      </c>
      <c r="V279">
        <v>4.1289072242582693E-2</v>
      </c>
      <c r="W279">
        <v>1956</v>
      </c>
      <c r="X279">
        <f t="shared" si="33"/>
        <v>260</v>
      </c>
      <c r="Y279">
        <v>2076</v>
      </c>
      <c r="Z279">
        <v>1668.8935800575071</v>
      </c>
      <c r="AA279">
        <v>1956</v>
      </c>
      <c r="AB279" s="9">
        <v>20.8</v>
      </c>
      <c r="AC279">
        <v>0</v>
      </c>
      <c r="AD279">
        <f t="shared" si="34"/>
        <v>0</v>
      </c>
    </row>
    <row r="280" spans="1:30" x14ac:dyDescent="0.6">
      <c r="A280">
        <v>2019</v>
      </c>
      <c r="B280">
        <v>10</v>
      </c>
      <c r="C280">
        <v>6</v>
      </c>
      <c r="D280">
        <f t="shared" si="32"/>
        <v>7</v>
      </c>
      <c r="E280" s="14" t="s">
        <v>25</v>
      </c>
      <c r="F280" s="14" t="s">
        <v>18</v>
      </c>
      <c r="G280" s="14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4">
        <f t="shared" si="28"/>
        <v>0</v>
      </c>
      <c r="I280" s="14">
        <f t="shared" si="29"/>
        <v>1</v>
      </c>
      <c r="J280" s="12"/>
      <c r="K280" s="12" t="s">
        <v>59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4870.8</v>
      </c>
      <c r="M280" s="13">
        <f t="shared" si="30"/>
        <v>828.03600000000006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5229.2000000000007</v>
      </c>
      <c r="O280" s="13">
        <f t="shared" si="31"/>
        <v>888.96400000000017</v>
      </c>
      <c r="P280">
        <v>48708</v>
      </c>
      <c r="Q280">
        <v>52292</v>
      </c>
      <c r="R280">
        <v>0.79871884866243603</v>
      </c>
      <c r="S280">
        <v>0.20128115133756391</v>
      </c>
      <c r="T280">
        <v>0.52691244509336688</v>
      </c>
      <c r="U280">
        <v>0.47308755490663312</v>
      </c>
      <c r="V280">
        <v>0.17609592393059589</v>
      </c>
      <c r="W280">
        <v>1546</v>
      </c>
      <c r="X280">
        <f t="shared" si="33"/>
        <v>-410</v>
      </c>
      <c r="Y280">
        <v>2076</v>
      </c>
      <c r="Z280">
        <v>1734.22439407006</v>
      </c>
      <c r="AA280">
        <v>1546</v>
      </c>
      <c r="AB280" s="9">
        <v>20.8</v>
      </c>
      <c r="AC280">
        <v>1</v>
      </c>
      <c r="AD280">
        <f t="shared" si="34"/>
        <v>20.8</v>
      </c>
    </row>
    <row r="281" spans="1:30" x14ac:dyDescent="0.6">
      <c r="A281">
        <v>2019</v>
      </c>
      <c r="B281">
        <v>10</v>
      </c>
      <c r="C281">
        <v>7</v>
      </c>
      <c r="D281">
        <f t="shared" si="32"/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8"/>
        <v>0</v>
      </c>
      <c r="I281">
        <f t="shared" si="29"/>
        <v>0</v>
      </c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7002.45</v>
      </c>
      <c r="M281" s="13">
        <f t="shared" si="30"/>
        <v>1190.4165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7237.05</v>
      </c>
      <c r="O281" s="13">
        <f t="shared" si="31"/>
        <v>1230.2985000000001</v>
      </c>
      <c r="P281">
        <v>46683</v>
      </c>
      <c r="Q281">
        <v>48247</v>
      </c>
      <c r="R281">
        <v>0.8121620425604692</v>
      </c>
      <c r="S281">
        <v>0.18783795743953069</v>
      </c>
      <c r="T281">
        <v>0.56671760313113184</v>
      </c>
      <c r="U281">
        <v>0.43328239686886799</v>
      </c>
      <c r="V281">
        <v>0.11694509188057089</v>
      </c>
      <c r="W281">
        <v>1324</v>
      </c>
      <c r="X281">
        <f t="shared" si="33"/>
        <v>-222</v>
      </c>
      <c r="Y281">
        <v>2076</v>
      </c>
      <c r="Z281">
        <v>1449.119868566617</v>
      </c>
      <c r="AA281">
        <v>1324</v>
      </c>
      <c r="AB281" s="9">
        <v>21.8</v>
      </c>
      <c r="AC281">
        <v>0</v>
      </c>
      <c r="AD281">
        <f t="shared" si="34"/>
        <v>0</v>
      </c>
    </row>
    <row r="282" spans="1:30" x14ac:dyDescent="0.6">
      <c r="A282">
        <v>2019</v>
      </c>
      <c r="B282">
        <v>10</v>
      </c>
      <c r="C282">
        <v>8</v>
      </c>
      <c r="D282">
        <f t="shared" si="32"/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8"/>
        <v>0</v>
      </c>
      <c r="I282">
        <f t="shared" si="29"/>
        <v>0</v>
      </c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7081.3499999999995</v>
      </c>
      <c r="M282" s="13">
        <f t="shared" si="30"/>
        <v>1203.8295000000001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6742.95</v>
      </c>
      <c r="O282" s="13">
        <f t="shared" si="31"/>
        <v>1146.3015</v>
      </c>
      <c r="P282">
        <v>47209</v>
      </c>
      <c r="Q282">
        <v>44953</v>
      </c>
      <c r="R282">
        <v>0.83109369100632546</v>
      </c>
      <c r="S282">
        <v>0.16890630899367459</v>
      </c>
      <c r="T282">
        <v>0.5457169945745215</v>
      </c>
      <c r="U282">
        <v>0.45428300542547861</v>
      </c>
      <c r="V282">
        <v>0.1447264988595634</v>
      </c>
      <c r="W282">
        <v>1715</v>
      </c>
      <c r="X282">
        <f t="shared" si="33"/>
        <v>391</v>
      </c>
      <c r="Y282">
        <v>2076</v>
      </c>
      <c r="Z282">
        <v>1484.1335348768209</v>
      </c>
      <c r="AA282">
        <v>1715</v>
      </c>
      <c r="AB282" s="9">
        <v>20.5</v>
      </c>
      <c r="AC282">
        <v>0</v>
      </c>
      <c r="AD282">
        <f t="shared" si="34"/>
        <v>0</v>
      </c>
    </row>
    <row r="283" spans="1:30" x14ac:dyDescent="0.6">
      <c r="A283">
        <v>2019</v>
      </c>
      <c r="B283">
        <v>10</v>
      </c>
      <c r="C283">
        <v>9</v>
      </c>
      <c r="D283">
        <f t="shared" si="32"/>
        <v>3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8"/>
        <v>1</v>
      </c>
      <c r="I283">
        <f t="shared" si="29"/>
        <v>1</v>
      </c>
      <c r="J283" s="12" t="s">
        <v>60</v>
      </c>
      <c r="K283" s="12"/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4861.7</v>
      </c>
      <c r="M283" s="13">
        <f t="shared" si="30"/>
        <v>826.48900000000003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4586.9000000000005</v>
      </c>
      <c r="O283" s="13">
        <f t="shared" si="31"/>
        <v>779.77300000000014</v>
      </c>
      <c r="P283">
        <v>48617</v>
      </c>
      <c r="Q283">
        <v>45869</v>
      </c>
      <c r="R283">
        <v>0.82651756976807689</v>
      </c>
      <c r="S283">
        <v>0.17348243023192311</v>
      </c>
      <c r="T283">
        <v>0.50160593062131265</v>
      </c>
      <c r="U283">
        <v>0.4983940693786873</v>
      </c>
      <c r="V283">
        <v>4.5292734242193343E-2</v>
      </c>
      <c r="W283">
        <v>1457</v>
      </c>
      <c r="X283">
        <f t="shared" si="33"/>
        <v>-258</v>
      </c>
      <c r="Y283">
        <v>2076</v>
      </c>
      <c r="Z283">
        <v>1565.6079943400271</v>
      </c>
      <c r="AA283">
        <v>1457</v>
      </c>
      <c r="AB283" s="9">
        <v>17.600000000000001</v>
      </c>
      <c r="AC283">
        <v>0</v>
      </c>
      <c r="AD283">
        <f t="shared" si="34"/>
        <v>0</v>
      </c>
    </row>
    <row r="284" spans="1:30" x14ac:dyDescent="0.6">
      <c r="A284">
        <v>2019</v>
      </c>
      <c r="B284">
        <v>10</v>
      </c>
      <c r="C284">
        <v>10</v>
      </c>
      <c r="D284">
        <f t="shared" si="32"/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8"/>
        <v>0</v>
      </c>
      <c r="I284">
        <f t="shared" si="29"/>
        <v>0</v>
      </c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6809.7</v>
      </c>
      <c r="M284" s="13">
        <f t="shared" si="30"/>
        <v>1157.6490000000001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7091.55</v>
      </c>
      <c r="O284" s="13">
        <f t="shared" si="31"/>
        <v>1205.5635000000002</v>
      </c>
      <c r="P284">
        <v>45398</v>
      </c>
      <c r="Q284">
        <v>47277</v>
      </c>
      <c r="R284">
        <v>0.77217520278198715</v>
      </c>
      <c r="S284">
        <v>0.22782479721801269</v>
      </c>
      <c r="T284">
        <v>0.50244729952146949</v>
      </c>
      <c r="U284">
        <v>0.49755270047853051</v>
      </c>
      <c r="V284">
        <v>7.4897721283970875E-2</v>
      </c>
      <c r="W284">
        <v>1544</v>
      </c>
      <c r="X284">
        <f t="shared" si="33"/>
        <v>87</v>
      </c>
      <c r="Y284">
        <v>2076</v>
      </c>
      <c r="Z284">
        <v>1531.122797428842</v>
      </c>
      <c r="AA284">
        <v>1544</v>
      </c>
      <c r="AB284" s="9">
        <v>19</v>
      </c>
      <c r="AC284">
        <v>0</v>
      </c>
      <c r="AD284">
        <f t="shared" si="34"/>
        <v>0</v>
      </c>
    </row>
    <row r="285" spans="1:30" x14ac:dyDescent="0.6">
      <c r="A285">
        <v>2019</v>
      </c>
      <c r="B285">
        <v>10</v>
      </c>
      <c r="C285">
        <v>11</v>
      </c>
      <c r="D285">
        <f t="shared" si="32"/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8"/>
        <v>0</v>
      </c>
      <c r="I285">
        <f t="shared" si="29"/>
        <v>0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4567.4000000000005</v>
      </c>
      <c r="M285" s="13">
        <f t="shared" si="30"/>
        <v>776.4580000000002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4933.9000000000005</v>
      </c>
      <c r="O285" s="13">
        <f t="shared" si="31"/>
        <v>838.76300000000015</v>
      </c>
      <c r="P285">
        <v>45674</v>
      </c>
      <c r="Q285">
        <v>49339</v>
      </c>
      <c r="R285">
        <v>0.8325307829137647</v>
      </c>
      <c r="S285">
        <v>0.16746921708623519</v>
      </c>
      <c r="T285">
        <v>0.54569142851893992</v>
      </c>
      <c r="U285">
        <v>0.45430857148106008</v>
      </c>
      <c r="V285">
        <v>0.11131386440475111</v>
      </c>
      <c r="W285">
        <v>1533</v>
      </c>
      <c r="X285">
        <f t="shared" si="33"/>
        <v>-11</v>
      </c>
      <c r="Y285">
        <v>2076</v>
      </c>
      <c r="Z285">
        <v>1590.9701372904781</v>
      </c>
      <c r="AA285">
        <v>1533</v>
      </c>
      <c r="AB285" s="9">
        <v>21</v>
      </c>
      <c r="AC285">
        <v>0</v>
      </c>
      <c r="AD285">
        <f t="shared" si="34"/>
        <v>0</v>
      </c>
    </row>
    <row r="286" spans="1:30" x14ac:dyDescent="0.6">
      <c r="A286">
        <v>2019</v>
      </c>
      <c r="B286">
        <v>10</v>
      </c>
      <c r="C286">
        <v>12</v>
      </c>
      <c r="D286">
        <f t="shared" si="32"/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4677.6000000000004</v>
      </c>
      <c r="M286" s="13">
        <f t="shared" si="30"/>
        <v>795.19200000000012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5161.4000000000005</v>
      </c>
      <c r="O286" s="13">
        <f t="shared" si="31"/>
        <v>877.4380000000001</v>
      </c>
      <c r="P286">
        <v>46776</v>
      </c>
      <c r="Q286">
        <v>51614</v>
      </c>
      <c r="R286">
        <v>0.77157644981778872</v>
      </c>
      <c r="S286">
        <v>0.2284235501822113</v>
      </c>
      <c r="T286">
        <v>0.57173201963616527</v>
      </c>
      <c r="U286">
        <v>0.42826798036383468</v>
      </c>
      <c r="V286">
        <v>0.1167510276642089</v>
      </c>
      <c r="W286">
        <v>1955</v>
      </c>
      <c r="X286">
        <f t="shared" si="33"/>
        <v>422</v>
      </c>
      <c r="Y286">
        <v>2076</v>
      </c>
      <c r="Z286">
        <v>1648.7644665343289</v>
      </c>
      <c r="AA286">
        <v>1955</v>
      </c>
      <c r="AB286" s="9">
        <v>21.4</v>
      </c>
      <c r="AC286">
        <v>0</v>
      </c>
      <c r="AD286">
        <f t="shared" si="34"/>
        <v>0</v>
      </c>
    </row>
    <row r="287" spans="1:30" x14ac:dyDescent="0.6">
      <c r="A287">
        <v>2019</v>
      </c>
      <c r="B287">
        <v>10</v>
      </c>
      <c r="C287">
        <v>13</v>
      </c>
      <c r="D287">
        <f t="shared" si="32"/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4888.6000000000004</v>
      </c>
      <c r="M287" s="13">
        <f t="shared" si="30"/>
        <v>831.06200000000013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5233.9000000000005</v>
      </c>
      <c r="O287" s="13">
        <f t="shared" si="31"/>
        <v>889.76300000000015</v>
      </c>
      <c r="P287">
        <v>48886</v>
      </c>
      <c r="Q287">
        <v>52339</v>
      </c>
      <c r="R287">
        <v>0.78511303822903056</v>
      </c>
      <c r="S287">
        <v>0.2148869617709695</v>
      </c>
      <c r="T287">
        <v>0.49161650132678753</v>
      </c>
      <c r="U287">
        <v>0.50838349867321253</v>
      </c>
      <c r="V287">
        <v>0.12670920385636941</v>
      </c>
      <c r="W287">
        <v>1683</v>
      </c>
      <c r="X287">
        <f t="shared" si="33"/>
        <v>-272</v>
      </c>
      <c r="Y287">
        <v>2076</v>
      </c>
      <c r="Z287">
        <v>1670.4940973390021</v>
      </c>
      <c r="AA287">
        <v>1683</v>
      </c>
      <c r="AB287" s="9">
        <v>19.7</v>
      </c>
      <c r="AC287">
        <v>0</v>
      </c>
      <c r="AD287">
        <f t="shared" si="34"/>
        <v>0</v>
      </c>
    </row>
    <row r="288" spans="1:30" x14ac:dyDescent="0.6">
      <c r="A288">
        <v>2019</v>
      </c>
      <c r="B288">
        <v>10</v>
      </c>
      <c r="C288">
        <v>14</v>
      </c>
      <c r="D288">
        <f t="shared" si="32"/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7715.0999999999995</v>
      </c>
      <c r="M288" s="13">
        <f t="shared" si="30"/>
        <v>1311.567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7350.15</v>
      </c>
      <c r="O288" s="13">
        <f t="shared" si="31"/>
        <v>1249.5255</v>
      </c>
      <c r="P288">
        <v>51434</v>
      </c>
      <c r="Q288">
        <v>49001</v>
      </c>
      <c r="R288">
        <v>0.82728140965420094</v>
      </c>
      <c r="S288">
        <v>0.17271859034579909</v>
      </c>
      <c r="T288">
        <v>0.57626270621008124</v>
      </c>
      <c r="U288">
        <v>0.42373729378991859</v>
      </c>
      <c r="V288">
        <v>0.18121988711940709</v>
      </c>
      <c r="W288">
        <v>1329</v>
      </c>
      <c r="X288">
        <f t="shared" si="33"/>
        <v>-354</v>
      </c>
      <c r="Y288">
        <v>2076</v>
      </c>
      <c r="Z288">
        <v>1489.099218830414</v>
      </c>
      <c r="AA288">
        <v>1329</v>
      </c>
      <c r="AB288" s="9">
        <v>19.3</v>
      </c>
      <c r="AC288">
        <v>0</v>
      </c>
      <c r="AD288">
        <f t="shared" si="34"/>
        <v>0</v>
      </c>
    </row>
    <row r="289" spans="1:30" x14ac:dyDescent="0.6">
      <c r="A289">
        <v>2019</v>
      </c>
      <c r="B289">
        <v>10</v>
      </c>
      <c r="C289">
        <v>15</v>
      </c>
      <c r="D289">
        <f t="shared" si="32"/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7365.5999999999995</v>
      </c>
      <c r="M289" s="13">
        <f t="shared" si="30"/>
        <v>1252.152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6743.0999999999995</v>
      </c>
      <c r="O289" s="13">
        <f t="shared" si="31"/>
        <v>1146.327</v>
      </c>
      <c r="P289">
        <v>49104</v>
      </c>
      <c r="Q289">
        <v>44954</v>
      </c>
      <c r="R289">
        <v>0.82903669521680323</v>
      </c>
      <c r="S289">
        <v>0.17096330478319671</v>
      </c>
      <c r="T289">
        <v>0.55806954383320195</v>
      </c>
      <c r="U289">
        <v>0.4419304561667981</v>
      </c>
      <c r="V289">
        <v>0.24780114603441261</v>
      </c>
      <c r="W289">
        <v>1845</v>
      </c>
      <c r="X289">
        <f t="shared" si="33"/>
        <v>516</v>
      </c>
      <c r="Y289">
        <v>2076</v>
      </c>
      <c r="Z289">
        <v>1506.7027605662661</v>
      </c>
      <c r="AA289">
        <v>1845</v>
      </c>
      <c r="AB289" s="9">
        <v>17.399999999999999</v>
      </c>
      <c r="AC289">
        <v>3.2</v>
      </c>
      <c r="AD289">
        <f t="shared" si="34"/>
        <v>55.68</v>
      </c>
    </row>
    <row r="290" spans="1:30" x14ac:dyDescent="0.6">
      <c r="A290">
        <v>2019</v>
      </c>
      <c r="B290">
        <v>10</v>
      </c>
      <c r="C290">
        <v>16</v>
      </c>
      <c r="D290">
        <f t="shared" si="32"/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7311.9</v>
      </c>
      <c r="M290" s="13">
        <f t="shared" si="30"/>
        <v>1243.0230000000001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6820.3499999999995</v>
      </c>
      <c r="O290" s="13">
        <f t="shared" si="31"/>
        <v>1159.4594999999999</v>
      </c>
      <c r="P290">
        <v>48746</v>
      </c>
      <c r="Q290">
        <v>45469</v>
      </c>
      <c r="R290">
        <v>0.83437976938301517</v>
      </c>
      <c r="S290">
        <v>0.1656202306169848</v>
      </c>
      <c r="T290">
        <v>0.53803625142613631</v>
      </c>
      <c r="U290">
        <v>0.46196374857386369</v>
      </c>
      <c r="V290">
        <v>0.1140657028819085</v>
      </c>
      <c r="W290">
        <v>1872</v>
      </c>
      <c r="X290">
        <f t="shared" si="33"/>
        <v>27</v>
      </c>
      <c r="Y290">
        <v>2076</v>
      </c>
      <c r="Z290">
        <v>1532.3933820463631</v>
      </c>
      <c r="AA290">
        <v>1872</v>
      </c>
      <c r="AB290" s="9">
        <v>18.100000000000001</v>
      </c>
      <c r="AC290">
        <v>0</v>
      </c>
      <c r="AD290">
        <f t="shared" si="34"/>
        <v>0</v>
      </c>
    </row>
    <row r="291" spans="1:30" x14ac:dyDescent="0.6">
      <c r="A291">
        <v>2019</v>
      </c>
      <c r="B291">
        <v>10</v>
      </c>
      <c r="C291">
        <v>17</v>
      </c>
      <c r="D291">
        <f t="shared" si="32"/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7429.95</v>
      </c>
      <c r="M291" s="13">
        <f t="shared" si="30"/>
        <v>1263.0915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7498.3499999999995</v>
      </c>
      <c r="O291" s="13">
        <f t="shared" si="31"/>
        <v>1274.7194999999999</v>
      </c>
      <c r="P291">
        <v>49533</v>
      </c>
      <c r="Q291">
        <v>49989</v>
      </c>
      <c r="R291">
        <v>0.78759450763237149</v>
      </c>
      <c r="S291">
        <v>0.21240549236762851</v>
      </c>
      <c r="T291">
        <v>0.51412671391809928</v>
      </c>
      <c r="U291">
        <v>0.48587328608190078</v>
      </c>
      <c r="V291">
        <v>0.208250530923556</v>
      </c>
      <c r="W291">
        <v>1582</v>
      </c>
      <c r="X291">
        <f t="shared" si="33"/>
        <v>-290</v>
      </c>
      <c r="Y291">
        <v>2076</v>
      </c>
      <c r="Z291">
        <v>1566.6405468282251</v>
      </c>
      <c r="AA291">
        <v>1582</v>
      </c>
      <c r="AB291" s="9">
        <v>19.3</v>
      </c>
      <c r="AC291">
        <v>0</v>
      </c>
      <c r="AD291">
        <f t="shared" si="34"/>
        <v>0</v>
      </c>
    </row>
    <row r="292" spans="1:30" x14ac:dyDescent="0.6">
      <c r="A292">
        <v>2019</v>
      </c>
      <c r="B292">
        <v>10</v>
      </c>
      <c r="C292">
        <v>18</v>
      </c>
      <c r="D292">
        <f t="shared" si="32"/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5032</v>
      </c>
      <c r="M292" s="13">
        <f t="shared" si="30"/>
        <v>855.44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5210.3</v>
      </c>
      <c r="O292" s="13">
        <f t="shared" si="31"/>
        <v>885.75100000000009</v>
      </c>
      <c r="P292">
        <v>50320</v>
      </c>
      <c r="Q292">
        <v>52103</v>
      </c>
      <c r="R292">
        <v>0.83969763383487406</v>
      </c>
      <c r="S292">
        <v>0.16030236616512589</v>
      </c>
      <c r="T292">
        <v>0.55358667954140728</v>
      </c>
      <c r="U292">
        <v>0.44641332045859272</v>
      </c>
      <c r="V292">
        <v>0.2467843608984667</v>
      </c>
      <c r="W292">
        <v>1504</v>
      </c>
      <c r="X292">
        <f t="shared" si="33"/>
        <v>-78</v>
      </c>
      <c r="Y292">
        <v>2076</v>
      </c>
      <c r="Z292">
        <v>1635.53737960794</v>
      </c>
      <c r="AA292">
        <v>1504</v>
      </c>
      <c r="AB292" s="9">
        <v>19.100000000000001</v>
      </c>
      <c r="AC292">
        <v>8.3000000000000007</v>
      </c>
      <c r="AD292">
        <f t="shared" si="34"/>
        <v>158.53000000000003</v>
      </c>
    </row>
    <row r="293" spans="1:30" x14ac:dyDescent="0.6">
      <c r="A293">
        <v>2019</v>
      </c>
      <c r="B293">
        <v>10</v>
      </c>
      <c r="C293">
        <v>19</v>
      </c>
      <c r="D293">
        <f t="shared" si="32"/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5040.5</v>
      </c>
      <c r="M293" s="13">
        <f t="shared" si="30"/>
        <v>856.8850000000001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5190.4000000000005</v>
      </c>
      <c r="O293" s="13">
        <f t="shared" si="31"/>
        <v>882.36800000000017</v>
      </c>
      <c r="P293">
        <v>50405</v>
      </c>
      <c r="Q293">
        <v>51904</v>
      </c>
      <c r="R293">
        <v>0.77301253406333104</v>
      </c>
      <c r="S293">
        <v>0.22698746593666891</v>
      </c>
      <c r="T293">
        <v>0.53148965380889968</v>
      </c>
      <c r="U293">
        <v>0.46851034619110032</v>
      </c>
      <c r="V293">
        <v>8.2041161123354286E-2</v>
      </c>
      <c r="W293">
        <v>1995</v>
      </c>
      <c r="X293">
        <f t="shared" si="33"/>
        <v>491</v>
      </c>
      <c r="Y293">
        <v>2076</v>
      </c>
      <c r="Z293">
        <v>1658.9787280648641</v>
      </c>
      <c r="AA293">
        <v>1995</v>
      </c>
      <c r="AB293" s="9">
        <v>19.8</v>
      </c>
      <c r="AC293">
        <v>0</v>
      </c>
      <c r="AD293">
        <f t="shared" si="34"/>
        <v>0</v>
      </c>
    </row>
    <row r="294" spans="1:30" x14ac:dyDescent="0.6">
      <c r="A294">
        <v>2019</v>
      </c>
      <c r="B294">
        <v>10</v>
      </c>
      <c r="C294">
        <v>20</v>
      </c>
      <c r="D294">
        <f t="shared" si="32"/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4919.7000000000007</v>
      </c>
      <c r="M294" s="13">
        <f t="shared" si="30"/>
        <v>836.34900000000016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5200.5</v>
      </c>
      <c r="O294" s="13">
        <f t="shared" si="31"/>
        <v>884.08500000000004</v>
      </c>
      <c r="P294">
        <v>49197</v>
      </c>
      <c r="Q294">
        <v>52005</v>
      </c>
      <c r="R294">
        <v>0.80714183726038058</v>
      </c>
      <c r="S294">
        <v>0.1928581627396195</v>
      </c>
      <c r="T294">
        <v>0.48839786632356291</v>
      </c>
      <c r="U294">
        <v>0.51160213367643714</v>
      </c>
      <c r="V294">
        <v>0.3062536292532626</v>
      </c>
      <c r="W294">
        <v>1812</v>
      </c>
      <c r="X294">
        <f t="shared" si="33"/>
        <v>-183</v>
      </c>
      <c r="Y294">
        <v>2076</v>
      </c>
      <c r="Z294">
        <v>1671.8441942210191</v>
      </c>
      <c r="AA294">
        <v>1812</v>
      </c>
      <c r="AB294" s="9">
        <v>19.100000000000001</v>
      </c>
      <c r="AC294">
        <v>0</v>
      </c>
      <c r="AD294">
        <f t="shared" si="34"/>
        <v>0</v>
      </c>
    </row>
    <row r="295" spans="1:30" x14ac:dyDescent="0.6">
      <c r="A295">
        <v>2019</v>
      </c>
      <c r="B295">
        <v>10</v>
      </c>
      <c r="C295">
        <v>21</v>
      </c>
      <c r="D295">
        <f t="shared" si="32"/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7726.95</v>
      </c>
      <c r="M295" s="13">
        <f t="shared" si="30"/>
        <v>1313.5815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7811.4</v>
      </c>
      <c r="O295" s="13">
        <f t="shared" si="31"/>
        <v>1327.9380000000001</v>
      </c>
      <c r="P295">
        <v>51513</v>
      </c>
      <c r="Q295">
        <v>52076</v>
      </c>
      <c r="R295">
        <v>0.86335382827194518</v>
      </c>
      <c r="S295">
        <v>0.13664617172805479</v>
      </c>
      <c r="T295">
        <v>0.55275842619980597</v>
      </c>
      <c r="U295">
        <v>0.44724157380019403</v>
      </c>
      <c r="V295">
        <v>0.25421768650754639</v>
      </c>
      <c r="W295">
        <v>1352</v>
      </c>
      <c r="X295">
        <f t="shared" si="33"/>
        <v>-460</v>
      </c>
      <c r="Y295">
        <v>2076</v>
      </c>
      <c r="Z295">
        <v>1479.951970239385</v>
      </c>
      <c r="AA295">
        <v>1352</v>
      </c>
      <c r="AB295" s="9">
        <v>19.899999999999999</v>
      </c>
      <c r="AC295">
        <v>0</v>
      </c>
      <c r="AD295">
        <f t="shared" si="34"/>
        <v>0</v>
      </c>
    </row>
    <row r="296" spans="1:30" x14ac:dyDescent="0.6">
      <c r="A296">
        <v>2019</v>
      </c>
      <c r="B296">
        <v>10</v>
      </c>
      <c r="C296">
        <v>22</v>
      </c>
      <c r="D296">
        <f t="shared" si="32"/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7222.65</v>
      </c>
      <c r="M296" s="13">
        <f t="shared" si="30"/>
        <v>1227.8505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7103.25</v>
      </c>
      <c r="O296" s="13">
        <f t="shared" si="31"/>
        <v>1207.5525</v>
      </c>
      <c r="P296">
        <v>48151</v>
      </c>
      <c r="Q296">
        <v>47355</v>
      </c>
      <c r="R296">
        <v>0.81958085298281502</v>
      </c>
      <c r="S296">
        <v>0.18041914701718489</v>
      </c>
      <c r="T296">
        <v>0.51251765341084354</v>
      </c>
      <c r="U296">
        <v>0.48748234658915651</v>
      </c>
      <c r="V296">
        <v>0.11463664197097589</v>
      </c>
      <c r="W296">
        <v>1832</v>
      </c>
      <c r="X296">
        <f t="shared" si="33"/>
        <v>480</v>
      </c>
      <c r="Y296">
        <v>2076</v>
      </c>
      <c r="Z296">
        <v>1477.1870784095811</v>
      </c>
      <c r="AA296">
        <v>1832</v>
      </c>
      <c r="AB296" s="9">
        <v>20.8</v>
      </c>
      <c r="AC296">
        <v>0.5</v>
      </c>
      <c r="AD296">
        <f t="shared" si="34"/>
        <v>10.4</v>
      </c>
    </row>
    <row r="297" spans="1:30" x14ac:dyDescent="0.6">
      <c r="A297">
        <v>2019</v>
      </c>
      <c r="B297">
        <v>10</v>
      </c>
      <c r="C297">
        <v>23</v>
      </c>
      <c r="D297">
        <f t="shared" si="32"/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7289.7</v>
      </c>
      <c r="M297" s="13">
        <f t="shared" si="30"/>
        <v>1239.249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7022.25</v>
      </c>
      <c r="O297" s="13">
        <f t="shared" si="31"/>
        <v>1193.7825</v>
      </c>
      <c r="P297">
        <v>48598</v>
      </c>
      <c r="Q297">
        <v>46815</v>
      </c>
      <c r="R297">
        <v>0.84772412948563558</v>
      </c>
      <c r="S297">
        <v>0.15227587051436439</v>
      </c>
      <c r="T297">
        <v>0.56886816217671299</v>
      </c>
      <c r="U297">
        <v>0.43113183782328701</v>
      </c>
      <c r="V297">
        <v>0.1928548963746741</v>
      </c>
      <c r="W297">
        <v>1926</v>
      </c>
      <c r="X297">
        <f t="shared" si="33"/>
        <v>94</v>
      </c>
      <c r="Y297">
        <v>2076</v>
      </c>
      <c r="Z297">
        <v>1544.303625992801</v>
      </c>
      <c r="AA297">
        <v>1926</v>
      </c>
      <c r="AB297" s="9">
        <v>20.3</v>
      </c>
      <c r="AC297">
        <v>0.6</v>
      </c>
      <c r="AD297">
        <f t="shared" si="34"/>
        <v>12.18</v>
      </c>
    </row>
    <row r="298" spans="1:30" x14ac:dyDescent="0.6">
      <c r="A298">
        <v>2019</v>
      </c>
      <c r="B298">
        <v>10</v>
      </c>
      <c r="C298">
        <v>24</v>
      </c>
      <c r="D298">
        <f t="shared" si="32"/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7422.75</v>
      </c>
      <c r="M298" s="13">
        <f t="shared" si="30"/>
        <v>1261.8675000000001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7660.0499999999993</v>
      </c>
      <c r="O298" s="13">
        <f t="shared" si="31"/>
        <v>1302.2085</v>
      </c>
      <c r="P298">
        <v>49485</v>
      </c>
      <c r="Q298">
        <v>51067</v>
      </c>
      <c r="R298">
        <v>0.77730479532079266</v>
      </c>
      <c r="S298">
        <v>0.22269520467920739</v>
      </c>
      <c r="T298">
        <v>0.55014746981832008</v>
      </c>
      <c r="U298">
        <v>0.44985253018167992</v>
      </c>
      <c r="V298">
        <v>0.13204293516801049</v>
      </c>
      <c r="W298">
        <v>1739</v>
      </c>
      <c r="X298">
        <f t="shared" si="33"/>
        <v>-187</v>
      </c>
      <c r="Y298">
        <v>2076</v>
      </c>
      <c r="Z298">
        <v>1582.9228000713019</v>
      </c>
      <c r="AA298">
        <v>1739</v>
      </c>
      <c r="AB298" s="9">
        <v>20.100000000000001</v>
      </c>
      <c r="AC298">
        <v>2.2999999999999998</v>
      </c>
      <c r="AD298">
        <f t="shared" si="34"/>
        <v>46.23</v>
      </c>
    </row>
    <row r="299" spans="1:30" x14ac:dyDescent="0.6">
      <c r="A299">
        <v>2019</v>
      </c>
      <c r="B299">
        <v>10</v>
      </c>
      <c r="C299">
        <v>25</v>
      </c>
      <c r="D299">
        <f t="shared" si="32"/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4915.5</v>
      </c>
      <c r="M299" s="13">
        <f t="shared" si="30"/>
        <v>835.6350000000001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5246.9000000000005</v>
      </c>
      <c r="O299" s="13">
        <f t="shared" si="31"/>
        <v>891.97300000000018</v>
      </c>
      <c r="P299">
        <v>49155</v>
      </c>
      <c r="Q299">
        <v>52469</v>
      </c>
      <c r="R299">
        <v>0.82452898784034678</v>
      </c>
      <c r="S299">
        <v>0.17547101215965311</v>
      </c>
      <c r="T299">
        <v>0.55069045771194403</v>
      </c>
      <c r="U299">
        <v>0.44930954228805597</v>
      </c>
      <c r="V299">
        <v>0.1402625239730465</v>
      </c>
      <c r="W299">
        <v>1544</v>
      </c>
      <c r="X299">
        <f t="shared" si="33"/>
        <v>-195</v>
      </c>
      <c r="Y299">
        <v>2076</v>
      </c>
      <c r="Z299">
        <v>1618.9336628127189</v>
      </c>
      <c r="AA299">
        <v>1544</v>
      </c>
      <c r="AB299" s="9">
        <v>20.100000000000001</v>
      </c>
      <c r="AC299">
        <v>0</v>
      </c>
      <c r="AD299">
        <f t="shared" si="34"/>
        <v>0</v>
      </c>
    </row>
    <row r="300" spans="1:30" x14ac:dyDescent="0.6">
      <c r="A300">
        <v>2019</v>
      </c>
      <c r="B300">
        <v>10</v>
      </c>
      <c r="C300">
        <v>26</v>
      </c>
      <c r="D300">
        <f t="shared" si="32"/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4841.8</v>
      </c>
      <c r="M300" s="13">
        <f t="shared" si="30"/>
        <v>823.10600000000011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5163.5</v>
      </c>
      <c r="O300" s="13">
        <f t="shared" si="31"/>
        <v>877.79500000000007</v>
      </c>
      <c r="P300">
        <v>48418</v>
      </c>
      <c r="Q300">
        <v>51635</v>
      </c>
      <c r="R300">
        <v>0.8256207046198929</v>
      </c>
      <c r="S300">
        <v>0.17437929538010721</v>
      </c>
      <c r="T300">
        <v>0.4997897148481496</v>
      </c>
      <c r="U300">
        <v>0.5002102851518504</v>
      </c>
      <c r="V300">
        <v>6.6433891172356166E-2</v>
      </c>
      <c r="W300">
        <v>1989</v>
      </c>
      <c r="X300">
        <f t="shared" si="33"/>
        <v>445</v>
      </c>
      <c r="Y300">
        <v>2076</v>
      </c>
      <c r="Z300">
        <v>1632.4589145427219</v>
      </c>
      <c r="AA300">
        <v>1989</v>
      </c>
      <c r="AB300" s="9">
        <v>16.5</v>
      </c>
      <c r="AC300">
        <v>0</v>
      </c>
      <c r="AD300">
        <f t="shared" si="34"/>
        <v>0</v>
      </c>
    </row>
    <row r="301" spans="1:30" x14ac:dyDescent="0.6">
      <c r="A301">
        <v>2019</v>
      </c>
      <c r="B301">
        <v>10</v>
      </c>
      <c r="C301">
        <v>27</v>
      </c>
      <c r="D301">
        <f t="shared" si="32"/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4508.9000000000005</v>
      </c>
      <c r="M301" s="13">
        <f t="shared" si="30"/>
        <v>766.51300000000015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4742.4000000000005</v>
      </c>
      <c r="O301" s="13">
        <f t="shared" si="31"/>
        <v>806.2080000000002</v>
      </c>
      <c r="P301">
        <v>45089</v>
      </c>
      <c r="Q301">
        <v>47424</v>
      </c>
      <c r="R301">
        <v>0.81610260009788904</v>
      </c>
      <c r="S301">
        <v>0.18389739990211099</v>
      </c>
      <c r="T301">
        <v>0.52028398988760716</v>
      </c>
      <c r="U301">
        <v>0.47971601011239279</v>
      </c>
      <c r="V301">
        <v>0.10827447387002941</v>
      </c>
      <c r="W301">
        <v>1740</v>
      </c>
      <c r="X301">
        <f t="shared" si="33"/>
        <v>-249</v>
      </c>
      <c r="Y301">
        <v>2076</v>
      </c>
      <c r="Z301">
        <v>1656.0608613392569</v>
      </c>
      <c r="AA301">
        <v>1740</v>
      </c>
      <c r="AB301" s="9">
        <v>16</v>
      </c>
      <c r="AC301">
        <v>0</v>
      </c>
      <c r="AD301">
        <f t="shared" si="34"/>
        <v>0</v>
      </c>
    </row>
    <row r="302" spans="1:30" x14ac:dyDescent="0.6">
      <c r="A302">
        <v>2019</v>
      </c>
      <c r="B302">
        <v>10</v>
      </c>
      <c r="C302">
        <v>28</v>
      </c>
      <c r="D302">
        <f t="shared" si="32"/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7069.05</v>
      </c>
      <c r="M302" s="13">
        <f t="shared" si="30"/>
        <v>1201.7385000000002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7088.55</v>
      </c>
      <c r="O302" s="13">
        <f t="shared" si="31"/>
        <v>1205.0535000000002</v>
      </c>
      <c r="P302">
        <v>47127</v>
      </c>
      <c r="Q302">
        <v>47257</v>
      </c>
      <c r="R302">
        <v>0.80046372955026479</v>
      </c>
      <c r="S302">
        <v>0.1995362704497351</v>
      </c>
      <c r="T302">
        <v>0.566176231014767</v>
      </c>
      <c r="U302">
        <v>0.433823768985233</v>
      </c>
      <c r="V302">
        <v>0.1136935490725564</v>
      </c>
      <c r="W302">
        <v>1388</v>
      </c>
      <c r="X302">
        <f t="shared" si="33"/>
        <v>-352</v>
      </c>
      <c r="Y302">
        <v>2076</v>
      </c>
      <c r="Z302">
        <v>1453.8353191567669</v>
      </c>
      <c r="AA302">
        <v>1388</v>
      </c>
      <c r="AB302" s="9">
        <v>15.7</v>
      </c>
      <c r="AC302">
        <v>0</v>
      </c>
      <c r="AD302">
        <f t="shared" si="34"/>
        <v>0</v>
      </c>
    </row>
    <row r="303" spans="1:30" x14ac:dyDescent="0.6">
      <c r="A303">
        <v>2019</v>
      </c>
      <c r="B303">
        <v>10</v>
      </c>
      <c r="C303">
        <v>29</v>
      </c>
      <c r="D303">
        <f t="shared" si="32"/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6644.25</v>
      </c>
      <c r="M303" s="13">
        <f t="shared" si="30"/>
        <v>1129.5225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6835.05</v>
      </c>
      <c r="O303" s="13">
        <f t="shared" si="31"/>
        <v>1161.9585000000002</v>
      </c>
      <c r="P303">
        <v>44295</v>
      </c>
      <c r="Q303">
        <v>45567</v>
      </c>
      <c r="R303">
        <v>0.74575581192253226</v>
      </c>
      <c r="S303">
        <v>0.25424418807746768</v>
      </c>
      <c r="T303">
        <v>0.5271062119837806</v>
      </c>
      <c r="U303">
        <v>0.47289378801621929</v>
      </c>
      <c r="V303">
        <v>6.5770856246750511E-2</v>
      </c>
      <c r="W303">
        <v>1760</v>
      </c>
      <c r="X303">
        <f t="shared" si="33"/>
        <v>372</v>
      </c>
      <c r="Y303">
        <v>2076</v>
      </c>
      <c r="Z303">
        <v>1454.5953455055619</v>
      </c>
      <c r="AA303">
        <v>1760</v>
      </c>
      <c r="AB303" s="9">
        <v>17.899999999999999</v>
      </c>
      <c r="AC303">
        <v>0</v>
      </c>
      <c r="AD303">
        <f t="shared" si="34"/>
        <v>0</v>
      </c>
    </row>
    <row r="304" spans="1:30" x14ac:dyDescent="0.6">
      <c r="A304">
        <v>2019</v>
      </c>
      <c r="B304">
        <v>10</v>
      </c>
      <c r="C304">
        <v>30</v>
      </c>
      <c r="D304">
        <f t="shared" si="32"/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6626.7</v>
      </c>
      <c r="M304" s="13">
        <f t="shared" si="30"/>
        <v>1126.539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6454.65</v>
      </c>
      <c r="O304" s="13">
        <f t="shared" si="31"/>
        <v>1097.2905000000001</v>
      </c>
      <c r="P304">
        <v>44178</v>
      </c>
      <c r="Q304">
        <v>43031</v>
      </c>
      <c r="R304">
        <v>0.78579633543493022</v>
      </c>
      <c r="S304">
        <v>0.2142036645650697</v>
      </c>
      <c r="T304">
        <v>0.52625280317405554</v>
      </c>
      <c r="U304">
        <v>0.47374719682594441</v>
      </c>
      <c r="V304">
        <v>3.0098720689078221E-2</v>
      </c>
      <c r="W304">
        <v>1876</v>
      </c>
      <c r="X304">
        <f t="shared" si="33"/>
        <v>116</v>
      </c>
      <c r="Y304">
        <v>2076</v>
      </c>
      <c r="Z304">
        <v>1493.7162856373379</v>
      </c>
      <c r="AA304">
        <v>1876</v>
      </c>
      <c r="AB304" s="9">
        <v>16.3</v>
      </c>
      <c r="AC304">
        <v>0</v>
      </c>
      <c r="AD304">
        <f t="shared" si="34"/>
        <v>0</v>
      </c>
    </row>
    <row r="305" spans="1:30" x14ac:dyDescent="0.6">
      <c r="A305">
        <v>2019</v>
      </c>
      <c r="B305">
        <v>10</v>
      </c>
      <c r="C305">
        <v>31</v>
      </c>
      <c r="D305">
        <f t="shared" si="32"/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6779.25</v>
      </c>
      <c r="M305" s="13">
        <f t="shared" si="30"/>
        <v>1152.4725000000001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6686.0999999999995</v>
      </c>
      <c r="O305" s="13">
        <f t="shared" si="31"/>
        <v>1136.6369999999999</v>
      </c>
      <c r="P305">
        <v>45195</v>
      </c>
      <c r="Q305">
        <v>44574</v>
      </c>
      <c r="R305">
        <v>0.7523268526363931</v>
      </c>
      <c r="S305">
        <v>0.2476731473636069</v>
      </c>
      <c r="T305">
        <v>0.51839373677742606</v>
      </c>
      <c r="U305">
        <v>0.48160626322257388</v>
      </c>
      <c r="V305">
        <v>4.7645800747156908E-2</v>
      </c>
      <c r="W305">
        <v>1627</v>
      </c>
      <c r="X305">
        <f t="shared" si="33"/>
        <v>-249</v>
      </c>
      <c r="Y305">
        <v>2076</v>
      </c>
      <c r="Z305">
        <v>1536.895097169938</v>
      </c>
      <c r="AA305">
        <v>1627</v>
      </c>
      <c r="AB305" s="9">
        <v>16.5</v>
      </c>
      <c r="AC305">
        <v>0</v>
      </c>
      <c r="AD305">
        <f t="shared" si="34"/>
        <v>0</v>
      </c>
    </row>
    <row r="306" spans="1:30" x14ac:dyDescent="0.6">
      <c r="A306">
        <v>2019</v>
      </c>
      <c r="B306">
        <v>11</v>
      </c>
      <c r="C306">
        <v>1</v>
      </c>
      <c r="D306">
        <f t="shared" si="32"/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4770.5</v>
      </c>
      <c r="M306" s="13">
        <f t="shared" si="30"/>
        <v>810.98500000000001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4737.6000000000004</v>
      </c>
      <c r="O306" s="13">
        <f t="shared" si="31"/>
        <v>805.39200000000017</v>
      </c>
      <c r="P306">
        <v>47705</v>
      </c>
      <c r="Q306">
        <v>47376</v>
      </c>
      <c r="R306">
        <v>0.77823320951602104</v>
      </c>
      <c r="S306">
        <v>0.22176679048397899</v>
      </c>
      <c r="T306">
        <v>0.58933769278639125</v>
      </c>
      <c r="U306">
        <v>0.41066230721360869</v>
      </c>
      <c r="V306">
        <v>0.1498349284958044</v>
      </c>
      <c r="W306">
        <v>1591</v>
      </c>
      <c r="X306">
        <f t="shared" si="33"/>
        <v>-36</v>
      </c>
      <c r="Y306">
        <v>2076</v>
      </c>
      <c r="Z306">
        <v>1624.6223240110401</v>
      </c>
      <c r="AA306">
        <v>1591</v>
      </c>
      <c r="AB306" s="9">
        <v>18.3</v>
      </c>
      <c r="AC306">
        <v>0</v>
      </c>
      <c r="AD306">
        <f t="shared" si="34"/>
        <v>0</v>
      </c>
    </row>
    <row r="307" spans="1:30" x14ac:dyDescent="0.6">
      <c r="A307">
        <v>2019</v>
      </c>
      <c r="B307">
        <v>11</v>
      </c>
      <c r="C307">
        <v>2</v>
      </c>
      <c r="D307">
        <f t="shared" si="32"/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4821.7</v>
      </c>
      <c r="M307" s="13">
        <f t="shared" si="30"/>
        <v>819.68900000000008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4747.9000000000005</v>
      </c>
      <c r="O307" s="13">
        <f t="shared" si="31"/>
        <v>807.14300000000014</v>
      </c>
      <c r="P307">
        <v>48217</v>
      </c>
      <c r="Q307">
        <v>47479</v>
      </c>
      <c r="R307">
        <v>0.84970622635540594</v>
      </c>
      <c r="S307">
        <v>0.15029377364459401</v>
      </c>
      <c r="T307">
        <v>0.55000691094632936</v>
      </c>
      <c r="U307">
        <v>0.44999308905367058</v>
      </c>
      <c r="V307">
        <v>8.1204055181340593E-2</v>
      </c>
      <c r="W307">
        <v>2169</v>
      </c>
      <c r="X307">
        <f t="shared" si="33"/>
        <v>578</v>
      </c>
      <c r="Y307">
        <v>2076</v>
      </c>
      <c r="Z307">
        <v>1651.8792949407591</v>
      </c>
      <c r="AA307">
        <v>2169</v>
      </c>
      <c r="AB307" s="9">
        <v>18.600000000000001</v>
      </c>
      <c r="AC307">
        <v>0</v>
      </c>
      <c r="AD307">
        <f t="shared" si="34"/>
        <v>0</v>
      </c>
    </row>
    <row r="308" spans="1:30" x14ac:dyDescent="0.6">
      <c r="A308">
        <v>2019</v>
      </c>
      <c r="B308">
        <v>11</v>
      </c>
      <c r="C308">
        <v>3</v>
      </c>
      <c r="D308">
        <f t="shared" si="32"/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4775.3</v>
      </c>
      <c r="M308" s="13">
        <f t="shared" si="30"/>
        <v>811.80100000000004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4809.7</v>
      </c>
      <c r="O308" s="13">
        <f t="shared" si="31"/>
        <v>817.649</v>
      </c>
      <c r="P308">
        <v>47753</v>
      </c>
      <c r="Q308">
        <v>48097</v>
      </c>
      <c r="R308">
        <v>0.86345086373822011</v>
      </c>
      <c r="S308">
        <v>0.13654913626177989</v>
      </c>
      <c r="T308">
        <v>0.50084459495379041</v>
      </c>
      <c r="U308">
        <v>0.49915540504620959</v>
      </c>
      <c r="V308">
        <v>0.15319113623711331</v>
      </c>
      <c r="W308">
        <v>1849</v>
      </c>
      <c r="X308">
        <f t="shared" si="33"/>
        <v>-320</v>
      </c>
      <c r="Y308">
        <v>2076</v>
      </c>
      <c r="Z308">
        <v>1667.555415896197</v>
      </c>
      <c r="AA308">
        <v>1849</v>
      </c>
      <c r="AB308" s="9">
        <v>17.5</v>
      </c>
      <c r="AC308">
        <v>0</v>
      </c>
      <c r="AD308">
        <f t="shared" si="34"/>
        <v>0</v>
      </c>
    </row>
    <row r="309" spans="1:30" x14ac:dyDescent="0.6">
      <c r="A309">
        <v>2019</v>
      </c>
      <c r="B309">
        <v>11</v>
      </c>
      <c r="C309">
        <v>4</v>
      </c>
      <c r="D309">
        <f t="shared" si="32"/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7127.25</v>
      </c>
      <c r="M309" s="13">
        <f t="shared" si="30"/>
        <v>1211.6325000000002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7161.15</v>
      </c>
      <c r="O309" s="13">
        <f t="shared" si="31"/>
        <v>1217.3955000000001</v>
      </c>
      <c r="P309">
        <v>47515</v>
      </c>
      <c r="Q309">
        <v>47741</v>
      </c>
      <c r="R309">
        <v>0.7977599959312347</v>
      </c>
      <c r="S309">
        <v>0.2022400040687653</v>
      </c>
      <c r="T309">
        <v>0.57087584637503941</v>
      </c>
      <c r="U309">
        <v>0.42912415362496059</v>
      </c>
      <c r="V309">
        <v>0.1178119845047559</v>
      </c>
      <c r="W309">
        <v>1299</v>
      </c>
      <c r="X309">
        <f t="shared" si="33"/>
        <v>-550</v>
      </c>
      <c r="Y309">
        <v>2076</v>
      </c>
      <c r="Z309">
        <v>1458.184311218723</v>
      </c>
      <c r="AA309">
        <v>1299</v>
      </c>
      <c r="AB309" s="9">
        <v>17.3</v>
      </c>
      <c r="AC309">
        <v>0</v>
      </c>
      <c r="AD309">
        <f t="shared" si="34"/>
        <v>0</v>
      </c>
    </row>
    <row r="310" spans="1:30" x14ac:dyDescent="0.6">
      <c r="A310">
        <v>2019</v>
      </c>
      <c r="B310">
        <v>11</v>
      </c>
      <c r="C310">
        <v>5</v>
      </c>
      <c r="D310">
        <f t="shared" si="32"/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6792.15</v>
      </c>
      <c r="M310" s="13">
        <f t="shared" si="30"/>
        <v>1154.6655000000001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6689.25</v>
      </c>
      <c r="O310" s="13">
        <f t="shared" si="31"/>
        <v>1137.1725000000001</v>
      </c>
      <c r="P310">
        <v>45281</v>
      </c>
      <c r="Q310">
        <v>44595</v>
      </c>
      <c r="R310">
        <v>0.80990033053600419</v>
      </c>
      <c r="S310">
        <v>0.19009966946399581</v>
      </c>
      <c r="T310">
        <v>0.55979513883793874</v>
      </c>
      <c r="U310">
        <v>0.44020486116206131</v>
      </c>
      <c r="V310">
        <v>7.9908401076438193E-2</v>
      </c>
      <c r="W310">
        <v>1765</v>
      </c>
      <c r="X310">
        <f t="shared" si="33"/>
        <v>466</v>
      </c>
      <c r="Y310">
        <v>2076</v>
      </c>
      <c r="Z310">
        <v>1476.58596037302</v>
      </c>
      <c r="AA310">
        <v>1765</v>
      </c>
      <c r="AB310" s="9">
        <v>17.3</v>
      </c>
      <c r="AC310">
        <v>0</v>
      </c>
      <c r="AD310">
        <f t="shared" si="34"/>
        <v>0</v>
      </c>
    </row>
    <row r="311" spans="1:30" x14ac:dyDescent="0.6">
      <c r="A311">
        <v>2019</v>
      </c>
      <c r="B311">
        <v>11</v>
      </c>
      <c r="C311">
        <v>6</v>
      </c>
      <c r="D311">
        <f t="shared" si="32"/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6791.4</v>
      </c>
      <c r="M311" s="13">
        <f t="shared" si="30"/>
        <v>1154.538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6399.3</v>
      </c>
      <c r="O311" s="13">
        <f t="shared" si="31"/>
        <v>1087.8810000000001</v>
      </c>
      <c r="P311">
        <v>45276</v>
      </c>
      <c r="Q311">
        <v>42662</v>
      </c>
      <c r="R311">
        <v>0.76609801216882545</v>
      </c>
      <c r="S311">
        <v>0.23390198783117461</v>
      </c>
      <c r="T311">
        <v>0.49817142589147612</v>
      </c>
      <c r="U311">
        <v>0.50182857410852388</v>
      </c>
      <c r="V311">
        <v>0.22890200824349469</v>
      </c>
      <c r="W311">
        <v>1930</v>
      </c>
      <c r="X311">
        <f t="shared" si="33"/>
        <v>165</v>
      </c>
      <c r="Y311">
        <v>2076</v>
      </c>
      <c r="Z311">
        <v>1489.857198223724</v>
      </c>
      <c r="AA311">
        <v>1930</v>
      </c>
      <c r="AB311" s="9">
        <v>15.8</v>
      </c>
      <c r="AC311">
        <v>0</v>
      </c>
      <c r="AD311">
        <f t="shared" si="34"/>
        <v>0</v>
      </c>
    </row>
    <row r="312" spans="1:30" x14ac:dyDescent="0.6">
      <c r="A312">
        <v>2019</v>
      </c>
      <c r="B312">
        <v>11</v>
      </c>
      <c r="C312">
        <v>7</v>
      </c>
      <c r="D312">
        <f t="shared" si="32"/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7102.5</v>
      </c>
      <c r="M312" s="13">
        <f t="shared" si="30"/>
        <v>1207.4250000000002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6883.95</v>
      </c>
      <c r="O312" s="13">
        <f t="shared" si="31"/>
        <v>1170.2715000000001</v>
      </c>
      <c r="P312">
        <v>47350</v>
      </c>
      <c r="Q312">
        <v>45893</v>
      </c>
      <c r="R312">
        <v>0.82331744810990548</v>
      </c>
      <c r="S312">
        <v>0.1766825518900946</v>
      </c>
      <c r="T312">
        <v>0.53858752359239914</v>
      </c>
      <c r="U312">
        <v>0.46141247640760069</v>
      </c>
      <c r="V312">
        <v>8.7817616049352287E-2</v>
      </c>
      <c r="W312">
        <v>1682</v>
      </c>
      <c r="X312">
        <f t="shared" si="33"/>
        <v>-248</v>
      </c>
      <c r="Y312">
        <v>2076</v>
      </c>
      <c r="Z312">
        <v>1562.292299106289</v>
      </c>
      <c r="AA312">
        <v>1682</v>
      </c>
      <c r="AB312" s="9">
        <v>15.9</v>
      </c>
      <c r="AC312">
        <v>0</v>
      </c>
      <c r="AD312">
        <f t="shared" si="34"/>
        <v>0</v>
      </c>
    </row>
    <row r="313" spans="1:30" x14ac:dyDescent="0.6">
      <c r="A313">
        <v>2019</v>
      </c>
      <c r="B313">
        <v>11</v>
      </c>
      <c r="C313">
        <v>8</v>
      </c>
      <c r="D313">
        <f t="shared" si="32"/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4797.4000000000005</v>
      </c>
      <c r="M313" s="13">
        <f t="shared" si="30"/>
        <v>815.55800000000011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4775.5</v>
      </c>
      <c r="O313" s="13">
        <f t="shared" si="31"/>
        <v>811.83500000000004</v>
      </c>
      <c r="P313">
        <v>47974</v>
      </c>
      <c r="Q313">
        <v>47755</v>
      </c>
      <c r="R313">
        <v>0.77855534688974926</v>
      </c>
      <c r="S313">
        <v>0.2214446531102508</v>
      </c>
      <c r="T313">
        <v>0.55097187884656418</v>
      </c>
      <c r="U313">
        <v>0.44902812115343582</v>
      </c>
      <c r="V313">
        <v>0.13206878793755941</v>
      </c>
      <c r="W313">
        <v>1663</v>
      </c>
      <c r="X313">
        <f t="shared" si="33"/>
        <v>-19</v>
      </c>
      <c r="Y313">
        <v>2076</v>
      </c>
      <c r="Z313">
        <v>1611.6963045452801</v>
      </c>
      <c r="AA313">
        <v>1663</v>
      </c>
      <c r="AB313" s="9">
        <v>13.8</v>
      </c>
      <c r="AC313">
        <v>0</v>
      </c>
      <c r="AD313">
        <f t="shared" si="34"/>
        <v>0</v>
      </c>
    </row>
    <row r="314" spans="1:30" x14ac:dyDescent="0.6">
      <c r="A314">
        <v>2019</v>
      </c>
      <c r="B314">
        <v>11</v>
      </c>
      <c r="C314">
        <v>9</v>
      </c>
      <c r="D314">
        <f t="shared" si="32"/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4828.8</v>
      </c>
      <c r="M314" s="13">
        <f t="shared" si="30"/>
        <v>820.89600000000007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4844.8</v>
      </c>
      <c r="O314" s="13">
        <f t="shared" si="31"/>
        <v>823.6160000000001</v>
      </c>
      <c r="P314">
        <v>48288</v>
      </c>
      <c r="Q314">
        <v>48448</v>
      </c>
      <c r="R314">
        <v>0.84929837630962191</v>
      </c>
      <c r="S314">
        <v>0.15070162369037801</v>
      </c>
      <c r="T314">
        <v>0.55756965875910514</v>
      </c>
      <c r="U314">
        <v>0.44243034124089492</v>
      </c>
      <c r="V314">
        <v>0.12551383563494289</v>
      </c>
      <c r="W314">
        <v>2002</v>
      </c>
      <c r="X314">
        <f t="shared" si="33"/>
        <v>339</v>
      </c>
      <c r="Y314">
        <v>2076</v>
      </c>
      <c r="Z314">
        <v>1656.838413164455</v>
      </c>
      <c r="AA314">
        <v>2002</v>
      </c>
      <c r="AB314" s="9">
        <v>14.4</v>
      </c>
      <c r="AC314">
        <v>0</v>
      </c>
      <c r="AD314">
        <f t="shared" si="34"/>
        <v>0</v>
      </c>
    </row>
    <row r="315" spans="1:30" x14ac:dyDescent="0.6">
      <c r="A315">
        <v>2019</v>
      </c>
      <c r="B315">
        <v>11</v>
      </c>
      <c r="C315">
        <v>10</v>
      </c>
      <c r="D315">
        <f t="shared" si="32"/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4683.6000000000004</v>
      </c>
      <c r="M315" s="13">
        <f t="shared" si="30"/>
        <v>796.2120000000001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4951.5</v>
      </c>
      <c r="O315" s="13">
        <f t="shared" si="31"/>
        <v>841.75500000000011</v>
      </c>
      <c r="P315">
        <v>46836</v>
      </c>
      <c r="Q315">
        <v>49515</v>
      </c>
      <c r="R315">
        <v>0.82999449358121302</v>
      </c>
      <c r="S315">
        <v>0.17000550641878701</v>
      </c>
      <c r="T315">
        <v>0.57222174284621119</v>
      </c>
      <c r="U315">
        <v>0.42777825715378881</v>
      </c>
      <c r="V315">
        <v>0.13987320935754929</v>
      </c>
      <c r="W315">
        <v>1803</v>
      </c>
      <c r="X315">
        <f t="shared" si="33"/>
        <v>-199</v>
      </c>
      <c r="Y315">
        <v>2076</v>
      </c>
      <c r="Z315">
        <v>1693.508142125386</v>
      </c>
      <c r="AA315">
        <v>1803</v>
      </c>
      <c r="AB315" s="9">
        <v>15.5</v>
      </c>
      <c r="AC315">
        <v>2.9</v>
      </c>
      <c r="AD315">
        <f t="shared" si="34"/>
        <v>44.949999999999996</v>
      </c>
    </row>
    <row r="316" spans="1:30" x14ac:dyDescent="0.6">
      <c r="A316">
        <v>2019</v>
      </c>
      <c r="B316">
        <v>11</v>
      </c>
      <c r="C316">
        <v>11</v>
      </c>
      <c r="D316">
        <f t="shared" si="32"/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6764.7</v>
      </c>
      <c r="M316" s="13">
        <f t="shared" si="30"/>
        <v>1149.999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7185.5999999999995</v>
      </c>
      <c r="O316" s="13">
        <f t="shared" si="31"/>
        <v>1221.5519999999999</v>
      </c>
      <c r="P316">
        <v>45098</v>
      </c>
      <c r="Q316">
        <v>47904</v>
      </c>
      <c r="R316">
        <v>0.84918143953468106</v>
      </c>
      <c r="S316">
        <v>0.15081856046531891</v>
      </c>
      <c r="T316">
        <v>0.55632840623815039</v>
      </c>
      <c r="U316">
        <v>0.44367159376184961</v>
      </c>
      <c r="V316">
        <v>9.1067963242062885E-2</v>
      </c>
      <c r="W316">
        <v>1269</v>
      </c>
      <c r="X316">
        <f t="shared" si="33"/>
        <v>-534</v>
      </c>
      <c r="Y316">
        <v>2076</v>
      </c>
      <c r="Z316">
        <v>1434.8269572134629</v>
      </c>
      <c r="AA316">
        <v>1269</v>
      </c>
      <c r="AB316" s="9">
        <v>17.100000000000001</v>
      </c>
      <c r="AC316">
        <v>0</v>
      </c>
      <c r="AD316">
        <f t="shared" si="34"/>
        <v>0</v>
      </c>
    </row>
    <row r="317" spans="1:30" x14ac:dyDescent="0.6">
      <c r="A317">
        <v>2019</v>
      </c>
      <c r="B317">
        <v>11</v>
      </c>
      <c r="C317">
        <v>12</v>
      </c>
      <c r="D317">
        <f t="shared" si="32"/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6401.4</v>
      </c>
      <c r="M317" s="13">
        <f t="shared" si="30"/>
        <v>1088.2380000000001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6898.95</v>
      </c>
      <c r="O317" s="13">
        <f t="shared" si="31"/>
        <v>1172.8215</v>
      </c>
      <c r="P317">
        <v>42676</v>
      </c>
      <c r="Q317">
        <v>45993</v>
      </c>
      <c r="R317">
        <v>0.81095210094467207</v>
      </c>
      <c r="S317">
        <v>0.1890478990553279</v>
      </c>
      <c r="T317">
        <v>0.54999709131886598</v>
      </c>
      <c r="U317">
        <v>0.45000290868113407</v>
      </c>
      <c r="V317">
        <v>0.17038180272369149</v>
      </c>
      <c r="W317">
        <v>1739</v>
      </c>
      <c r="X317">
        <f t="shared" si="33"/>
        <v>470</v>
      </c>
      <c r="Y317">
        <v>2076</v>
      </c>
      <c r="Z317">
        <v>1454.006706713159</v>
      </c>
      <c r="AA317">
        <v>1739</v>
      </c>
      <c r="AB317" s="9">
        <v>14.7</v>
      </c>
      <c r="AC317">
        <v>0</v>
      </c>
      <c r="AD317">
        <f t="shared" si="34"/>
        <v>0</v>
      </c>
    </row>
    <row r="318" spans="1:30" x14ac:dyDescent="0.6">
      <c r="A318">
        <v>2019</v>
      </c>
      <c r="B318">
        <v>11</v>
      </c>
      <c r="C318">
        <v>13</v>
      </c>
      <c r="D318">
        <f t="shared" si="32"/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6907.3499999999995</v>
      </c>
      <c r="M318" s="13">
        <f t="shared" si="30"/>
        <v>1174.2494999999999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6552.5999999999995</v>
      </c>
      <c r="O318" s="13">
        <f t="shared" si="31"/>
        <v>1113.942</v>
      </c>
      <c r="P318">
        <v>46049</v>
      </c>
      <c r="Q318">
        <v>43684</v>
      </c>
      <c r="R318">
        <v>0.87542729965503152</v>
      </c>
      <c r="S318">
        <v>0.12457270034496851</v>
      </c>
      <c r="T318">
        <v>0.55958665723985512</v>
      </c>
      <c r="U318">
        <v>0.44041334276014488</v>
      </c>
      <c r="V318">
        <v>0.129167479565822</v>
      </c>
      <c r="W318">
        <v>1851</v>
      </c>
      <c r="X318">
        <f t="shared" si="33"/>
        <v>112</v>
      </c>
      <c r="Y318">
        <v>2076</v>
      </c>
      <c r="Z318">
        <v>1524.3342092013461</v>
      </c>
      <c r="AA318">
        <v>1851</v>
      </c>
      <c r="AB318" s="9">
        <v>15</v>
      </c>
      <c r="AC318">
        <v>1.7</v>
      </c>
      <c r="AD318">
        <f t="shared" si="34"/>
        <v>25.5</v>
      </c>
    </row>
    <row r="319" spans="1:30" x14ac:dyDescent="0.6">
      <c r="A319">
        <v>2019</v>
      </c>
      <c r="B319">
        <v>11</v>
      </c>
      <c r="C319">
        <v>14</v>
      </c>
      <c r="D319">
        <f t="shared" si="32"/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7037.4</v>
      </c>
      <c r="M319" s="13">
        <f t="shared" si="30"/>
        <v>1196.3579999999999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6492.45</v>
      </c>
      <c r="O319" s="13">
        <f t="shared" si="31"/>
        <v>1103.7165</v>
      </c>
      <c r="P319">
        <v>46916</v>
      </c>
      <c r="Q319">
        <v>43283</v>
      </c>
      <c r="R319">
        <v>0.81665926768632469</v>
      </c>
      <c r="S319">
        <v>0.18334073231367529</v>
      </c>
      <c r="T319">
        <v>0.56496331481082351</v>
      </c>
      <c r="U319">
        <v>0.43349347531263333</v>
      </c>
      <c r="V319">
        <v>0.22506954408243149</v>
      </c>
      <c r="W319">
        <v>1496</v>
      </c>
      <c r="X319">
        <f t="shared" si="33"/>
        <v>-355</v>
      </c>
      <c r="Y319">
        <v>2076</v>
      </c>
      <c r="Z319">
        <v>1571.5697766650751</v>
      </c>
      <c r="AA319">
        <v>1496</v>
      </c>
      <c r="AB319" s="9">
        <v>11.2</v>
      </c>
      <c r="AC319">
        <v>0</v>
      </c>
      <c r="AD319">
        <f t="shared" si="34"/>
        <v>0</v>
      </c>
    </row>
    <row r="320" spans="1:30" x14ac:dyDescent="0.6">
      <c r="A320">
        <v>2019</v>
      </c>
      <c r="B320">
        <v>11</v>
      </c>
      <c r="C320">
        <v>15</v>
      </c>
      <c r="D320">
        <f t="shared" si="32"/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4755.1000000000004</v>
      </c>
      <c r="M320" s="13">
        <f t="shared" si="30"/>
        <v>808.36700000000008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4699.6000000000004</v>
      </c>
      <c r="O320" s="13">
        <f t="shared" si="31"/>
        <v>798.93200000000013</v>
      </c>
      <c r="P320">
        <v>47551</v>
      </c>
      <c r="Q320">
        <v>46996</v>
      </c>
      <c r="R320">
        <v>0.81953323039290471</v>
      </c>
      <c r="S320">
        <v>0.18046676960709529</v>
      </c>
      <c r="T320">
        <v>0.57440496347345005</v>
      </c>
      <c r="U320">
        <v>0.42559503652655001</v>
      </c>
      <c r="V320">
        <v>0.21774736730435959</v>
      </c>
      <c r="W320">
        <v>1683</v>
      </c>
      <c r="X320">
        <f t="shared" si="33"/>
        <v>187</v>
      </c>
      <c r="Y320">
        <v>2076</v>
      </c>
      <c r="Z320">
        <v>1619.448198067347</v>
      </c>
      <c r="AA320">
        <v>1683</v>
      </c>
      <c r="AB320" s="9">
        <v>12.1</v>
      </c>
      <c r="AC320">
        <v>0</v>
      </c>
      <c r="AD320">
        <f t="shared" si="34"/>
        <v>0</v>
      </c>
    </row>
    <row r="321" spans="1:30" x14ac:dyDescent="0.6">
      <c r="A321">
        <v>2019</v>
      </c>
      <c r="B321">
        <v>11</v>
      </c>
      <c r="C321">
        <v>16</v>
      </c>
      <c r="D321">
        <f t="shared" si="32"/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4718.6000000000004</v>
      </c>
      <c r="M321" s="13">
        <f t="shared" si="30"/>
        <v>802.16200000000015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4888.9000000000005</v>
      </c>
      <c r="O321" s="13">
        <f t="shared" si="31"/>
        <v>831.11300000000017</v>
      </c>
      <c r="P321">
        <v>47186</v>
      </c>
      <c r="Q321">
        <v>48889</v>
      </c>
      <c r="R321">
        <v>0.75715102270087364</v>
      </c>
      <c r="S321">
        <v>0.2428489772991263</v>
      </c>
      <c r="T321">
        <v>0.60014676322965677</v>
      </c>
      <c r="U321">
        <v>0.39985323677034318</v>
      </c>
      <c r="V321">
        <v>0.20978556513903329</v>
      </c>
      <c r="W321">
        <v>2079</v>
      </c>
      <c r="X321">
        <f t="shared" si="33"/>
        <v>396</v>
      </c>
      <c r="Y321">
        <v>2076</v>
      </c>
      <c r="Z321">
        <v>1665.250005944846</v>
      </c>
      <c r="AA321">
        <v>2079</v>
      </c>
      <c r="AB321" s="9">
        <v>16</v>
      </c>
      <c r="AC321">
        <v>0</v>
      </c>
      <c r="AD321">
        <f t="shared" si="34"/>
        <v>0</v>
      </c>
    </row>
    <row r="322" spans="1:30" x14ac:dyDescent="0.6">
      <c r="A322">
        <v>2019</v>
      </c>
      <c r="B322">
        <v>11</v>
      </c>
      <c r="C322">
        <v>17</v>
      </c>
      <c r="D322">
        <f t="shared" si="32"/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6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4595.3</v>
      </c>
      <c r="M322" s="13">
        <f t="shared" ref="M322:M366" si="37">L322*0.17</f>
        <v>781.20100000000014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4996.6000000000004</v>
      </c>
      <c r="O322" s="13">
        <f t="shared" ref="O322:O366" si="38">N322*0.17</f>
        <v>849.42200000000014</v>
      </c>
      <c r="P322">
        <v>45953</v>
      </c>
      <c r="Q322">
        <v>49966</v>
      </c>
      <c r="R322">
        <v>0.81018660276024412</v>
      </c>
      <c r="S322">
        <v>0.1898133972397559</v>
      </c>
      <c r="T322">
        <v>0.56349223698647888</v>
      </c>
      <c r="U322">
        <v>0.43650776301352112</v>
      </c>
      <c r="V322">
        <v>0.1223028006257437</v>
      </c>
      <c r="W322">
        <v>1873</v>
      </c>
      <c r="X322">
        <f t="shared" si="33"/>
        <v>-206</v>
      </c>
      <c r="Y322">
        <v>2076</v>
      </c>
      <c r="Z322">
        <v>1679.448260064351</v>
      </c>
      <c r="AA322">
        <v>1873</v>
      </c>
      <c r="AB322" s="9">
        <v>20.100000000000001</v>
      </c>
      <c r="AC322">
        <v>0</v>
      </c>
      <c r="AD322">
        <f t="shared" si="34"/>
        <v>0</v>
      </c>
    </row>
    <row r="323" spans="1:30" x14ac:dyDescent="0.6">
      <c r="A323">
        <v>2019</v>
      </c>
      <c r="B323">
        <v>11</v>
      </c>
      <c r="C323">
        <v>18</v>
      </c>
      <c r="D323">
        <f t="shared" ref="D323:D366" si="39">WEEKDAY(DATE(A323,B323,C323), 2)</f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6438.45</v>
      </c>
      <c r="M323" s="13">
        <f t="shared" si="37"/>
        <v>1094.5365000000002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7144.65</v>
      </c>
      <c r="O323" s="13">
        <f t="shared" si="38"/>
        <v>1214.5905</v>
      </c>
      <c r="P323">
        <v>42923</v>
      </c>
      <c r="Q323">
        <v>47631</v>
      </c>
      <c r="R323">
        <v>0.80165982697390137</v>
      </c>
      <c r="S323">
        <v>0.19834017302609849</v>
      </c>
      <c r="T323">
        <v>0.57651461734993192</v>
      </c>
      <c r="U323">
        <v>0.42348538265006819</v>
      </c>
      <c r="V323">
        <v>0.1455957042527451</v>
      </c>
      <c r="W323">
        <v>1309</v>
      </c>
      <c r="X323">
        <f t="shared" ref="X323:X366" si="40">W323-W322</f>
        <v>-564</v>
      </c>
      <c r="Y323">
        <v>2076</v>
      </c>
      <c r="Z323">
        <v>1432.6784835892261</v>
      </c>
      <c r="AA323">
        <v>1309</v>
      </c>
      <c r="AB323" s="9">
        <v>13.7</v>
      </c>
      <c r="AC323">
        <v>6.1</v>
      </c>
      <c r="AD323">
        <f t="shared" ref="AD323:AD366" si="41">AB323*AC323</f>
        <v>83.57</v>
      </c>
    </row>
    <row r="324" spans="1:30" x14ac:dyDescent="0.6">
      <c r="A324">
        <v>2019</v>
      </c>
      <c r="B324">
        <v>11</v>
      </c>
      <c r="C324">
        <v>19</v>
      </c>
      <c r="D324">
        <f t="shared" si="39"/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5950.95</v>
      </c>
      <c r="M324" s="13">
        <f t="shared" si="37"/>
        <v>1011.6615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6660.45</v>
      </c>
      <c r="O324" s="13">
        <f t="shared" si="38"/>
        <v>1132.2764999999999</v>
      </c>
      <c r="P324">
        <v>39673</v>
      </c>
      <c r="Q324">
        <v>44403</v>
      </c>
      <c r="R324">
        <v>0.79961127031987356</v>
      </c>
      <c r="S324">
        <v>0.20038872968012639</v>
      </c>
      <c r="T324">
        <v>0.56262832261947571</v>
      </c>
      <c r="U324">
        <v>0.43737167738052429</v>
      </c>
      <c r="V324">
        <v>7.8699225047495991E-2</v>
      </c>
      <c r="W324">
        <v>1829</v>
      </c>
      <c r="X324">
        <f t="shared" si="40"/>
        <v>520</v>
      </c>
      <c r="Y324">
        <v>2076</v>
      </c>
      <c r="Z324">
        <v>1438.293024517777</v>
      </c>
      <c r="AA324">
        <v>1829</v>
      </c>
      <c r="AB324" s="9">
        <v>10.6</v>
      </c>
      <c r="AC324">
        <v>0</v>
      </c>
      <c r="AD324">
        <f t="shared" si="41"/>
        <v>0</v>
      </c>
    </row>
    <row r="325" spans="1:30" x14ac:dyDescent="0.6">
      <c r="A325">
        <v>2019</v>
      </c>
      <c r="B325">
        <v>11</v>
      </c>
      <c r="C325">
        <v>20</v>
      </c>
      <c r="D325">
        <f t="shared" si="39"/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6469.5</v>
      </c>
      <c r="M325" s="13">
        <f t="shared" si="37"/>
        <v>1099.8150000000001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6002.55</v>
      </c>
      <c r="O325" s="13">
        <f t="shared" si="38"/>
        <v>1020.4335000000001</v>
      </c>
      <c r="P325">
        <v>43130</v>
      </c>
      <c r="Q325">
        <v>40017</v>
      </c>
      <c r="R325">
        <v>0.82266629937387481</v>
      </c>
      <c r="S325">
        <v>0.17733370062612519</v>
      </c>
      <c r="T325">
        <v>0.54691054389793736</v>
      </c>
      <c r="U325">
        <v>0.45308945610206269</v>
      </c>
      <c r="V325">
        <v>0.13136891279478449</v>
      </c>
      <c r="W325">
        <v>1910</v>
      </c>
      <c r="X325">
        <f t="shared" si="40"/>
        <v>81</v>
      </c>
      <c r="Y325">
        <v>2076</v>
      </c>
      <c r="Z325">
        <v>1497.0254048702291</v>
      </c>
      <c r="AA325">
        <v>1910</v>
      </c>
      <c r="AB325" s="9">
        <v>9.9</v>
      </c>
      <c r="AC325">
        <v>0</v>
      </c>
      <c r="AD325">
        <f t="shared" si="41"/>
        <v>0</v>
      </c>
    </row>
    <row r="326" spans="1:30" x14ac:dyDescent="0.6">
      <c r="A326">
        <v>2019</v>
      </c>
      <c r="B326">
        <v>11</v>
      </c>
      <c r="C326">
        <v>21</v>
      </c>
      <c r="D326">
        <f t="shared" si="39"/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6888.3</v>
      </c>
      <c r="M326" s="13">
        <f t="shared" si="37"/>
        <v>1171.0110000000002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6102.45</v>
      </c>
      <c r="O326" s="13">
        <f t="shared" si="38"/>
        <v>1037.4165</v>
      </c>
      <c r="P326">
        <v>45922</v>
      </c>
      <c r="Q326">
        <v>40683</v>
      </c>
      <c r="R326">
        <v>0.7746565064945351</v>
      </c>
      <c r="S326">
        <v>0.22534349350546479</v>
      </c>
      <c r="T326">
        <v>0.57895545130410919</v>
      </c>
      <c r="U326">
        <v>0.42104454869589081</v>
      </c>
      <c r="V326">
        <v>0.1704809880906128</v>
      </c>
      <c r="W326">
        <v>1616</v>
      </c>
      <c r="X326">
        <f t="shared" si="40"/>
        <v>-294</v>
      </c>
      <c r="Y326">
        <v>2076</v>
      </c>
      <c r="Z326">
        <v>1569.1404924516751</v>
      </c>
      <c r="AA326">
        <v>1616</v>
      </c>
      <c r="AB326" s="9">
        <v>13.1</v>
      </c>
      <c r="AC326">
        <v>0</v>
      </c>
      <c r="AD326">
        <f t="shared" si="41"/>
        <v>0</v>
      </c>
    </row>
    <row r="327" spans="1:30" x14ac:dyDescent="0.6">
      <c r="A327">
        <v>2019</v>
      </c>
      <c r="B327">
        <v>11</v>
      </c>
      <c r="C327">
        <v>22</v>
      </c>
      <c r="D327">
        <f t="shared" si="39"/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4595.8</v>
      </c>
      <c r="M327" s="13">
        <f t="shared" si="37"/>
        <v>781.28600000000006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4515.1000000000004</v>
      </c>
      <c r="O327" s="13">
        <f t="shared" si="38"/>
        <v>767.56700000000012</v>
      </c>
      <c r="P327">
        <v>45958</v>
      </c>
      <c r="Q327">
        <v>45151</v>
      </c>
      <c r="R327">
        <v>0.81798288376103334</v>
      </c>
      <c r="S327">
        <v>0.18201711623896669</v>
      </c>
      <c r="T327">
        <v>0.51513582015168369</v>
      </c>
      <c r="U327">
        <v>0.48486417984831642</v>
      </c>
      <c r="V327">
        <v>0.18999572447589899</v>
      </c>
      <c r="W327">
        <v>1537</v>
      </c>
      <c r="X327">
        <f t="shared" si="40"/>
        <v>-79</v>
      </c>
      <c r="Y327">
        <v>2076</v>
      </c>
      <c r="Z327">
        <v>1581.120382502972</v>
      </c>
      <c r="AA327">
        <v>1537</v>
      </c>
      <c r="AB327" s="9">
        <v>17.100000000000001</v>
      </c>
      <c r="AC327">
        <v>0</v>
      </c>
      <c r="AD327">
        <f t="shared" si="41"/>
        <v>0</v>
      </c>
    </row>
    <row r="328" spans="1:30" x14ac:dyDescent="0.6">
      <c r="A328">
        <v>2019</v>
      </c>
      <c r="B328">
        <v>11</v>
      </c>
      <c r="C328">
        <v>23</v>
      </c>
      <c r="D328">
        <f t="shared" si="39"/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4549.1000000000004</v>
      </c>
      <c r="M328" s="13">
        <f t="shared" si="37"/>
        <v>773.34700000000009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4647.8</v>
      </c>
      <c r="O328" s="13">
        <f t="shared" si="38"/>
        <v>790.12600000000009</v>
      </c>
      <c r="P328">
        <v>45491</v>
      </c>
      <c r="Q328">
        <v>46478</v>
      </c>
      <c r="R328">
        <v>0.84133239151112238</v>
      </c>
      <c r="S328">
        <v>0.15866760848887759</v>
      </c>
      <c r="T328">
        <v>0.55329925032361127</v>
      </c>
      <c r="U328">
        <v>0.44670074967638868</v>
      </c>
      <c r="V328">
        <v>8.1100225827594949E-2</v>
      </c>
      <c r="W328">
        <v>1925</v>
      </c>
      <c r="X328">
        <f t="shared" si="40"/>
        <v>388</v>
      </c>
      <c r="Y328">
        <v>2076</v>
      </c>
      <c r="Z328">
        <v>1633.2259949007771</v>
      </c>
      <c r="AA328">
        <v>1925</v>
      </c>
      <c r="AB328" s="9">
        <v>18.100000000000001</v>
      </c>
      <c r="AC328">
        <v>0</v>
      </c>
      <c r="AD328">
        <f t="shared" si="41"/>
        <v>0</v>
      </c>
    </row>
    <row r="329" spans="1:30" x14ac:dyDescent="0.6">
      <c r="A329">
        <v>2019</v>
      </c>
      <c r="B329">
        <v>11</v>
      </c>
      <c r="C329">
        <v>24</v>
      </c>
      <c r="D329">
        <f t="shared" si="39"/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4391.2</v>
      </c>
      <c r="M329" s="13">
        <f t="shared" si="37"/>
        <v>746.50400000000002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4845.1000000000004</v>
      </c>
      <c r="O329" s="13">
        <f t="shared" si="38"/>
        <v>823.66700000000014</v>
      </c>
      <c r="P329">
        <v>43912</v>
      </c>
      <c r="Q329">
        <v>48451</v>
      </c>
      <c r="R329">
        <v>0.77794401793882739</v>
      </c>
      <c r="S329">
        <v>0.22205598206117269</v>
      </c>
      <c r="T329">
        <v>0.52159937150816116</v>
      </c>
      <c r="U329">
        <v>0.47840062849183879</v>
      </c>
      <c r="V329">
        <v>0.1284773716948403</v>
      </c>
      <c r="W329">
        <v>1578</v>
      </c>
      <c r="X329">
        <f t="shared" si="40"/>
        <v>-347</v>
      </c>
      <c r="Y329">
        <v>2076</v>
      </c>
      <c r="Z329">
        <v>1650.772515365996</v>
      </c>
      <c r="AA329">
        <v>1578</v>
      </c>
      <c r="AB329" s="9">
        <v>17.3</v>
      </c>
      <c r="AC329">
        <v>4.7</v>
      </c>
      <c r="AD329">
        <f t="shared" si="41"/>
        <v>81.31</v>
      </c>
    </row>
    <row r="330" spans="1:30" x14ac:dyDescent="0.6">
      <c r="A330">
        <v>2019</v>
      </c>
      <c r="B330">
        <v>11</v>
      </c>
      <c r="C330">
        <v>25</v>
      </c>
      <c r="D330">
        <f t="shared" si="39"/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6435.45</v>
      </c>
      <c r="M330" s="13">
        <f t="shared" si="37"/>
        <v>1094.0264999999999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6947.25</v>
      </c>
      <c r="O330" s="13">
        <f t="shared" si="38"/>
        <v>1181.0325</v>
      </c>
      <c r="P330">
        <v>42903</v>
      </c>
      <c r="Q330">
        <v>46315</v>
      </c>
      <c r="R330">
        <v>0.84589567694432866</v>
      </c>
      <c r="S330">
        <v>0.15410432305567129</v>
      </c>
      <c r="T330">
        <v>0.54922742064435937</v>
      </c>
      <c r="U330">
        <v>0.45077257935564069</v>
      </c>
      <c r="V330">
        <v>0.1249621898061533</v>
      </c>
      <c r="W330">
        <v>1417</v>
      </c>
      <c r="X330">
        <f t="shared" si="40"/>
        <v>-161</v>
      </c>
      <c r="Y330">
        <v>2076</v>
      </c>
      <c r="Z330">
        <v>1417.6628263454261</v>
      </c>
      <c r="AA330">
        <v>1417</v>
      </c>
      <c r="AB330" s="9">
        <v>10.1</v>
      </c>
      <c r="AC330">
        <v>0</v>
      </c>
      <c r="AD330">
        <f t="shared" si="41"/>
        <v>0</v>
      </c>
    </row>
    <row r="331" spans="1:30" x14ac:dyDescent="0.6">
      <c r="A331">
        <v>2019</v>
      </c>
      <c r="B331">
        <v>11</v>
      </c>
      <c r="C331">
        <v>26</v>
      </c>
      <c r="D331">
        <f t="shared" si="39"/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5899.5</v>
      </c>
      <c r="M331" s="13">
        <f t="shared" si="37"/>
        <v>1002.9150000000001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6398.25</v>
      </c>
      <c r="O331" s="13">
        <f t="shared" si="38"/>
        <v>1087.7025000000001</v>
      </c>
      <c r="P331">
        <v>39330</v>
      </c>
      <c r="Q331">
        <v>42655</v>
      </c>
      <c r="R331">
        <v>0.76812188822233651</v>
      </c>
      <c r="S331">
        <v>0.2318781117776634</v>
      </c>
      <c r="T331">
        <v>0.52888746683228327</v>
      </c>
      <c r="U331">
        <v>0.47111253316771667</v>
      </c>
      <c r="V331">
        <v>0.17625698934290529</v>
      </c>
      <c r="W331">
        <v>1874</v>
      </c>
      <c r="X331">
        <f t="shared" si="40"/>
        <v>457</v>
      </c>
      <c r="Y331">
        <v>2076</v>
      </c>
      <c r="Z331">
        <v>1426.830764287959</v>
      </c>
      <c r="AA331">
        <v>1874</v>
      </c>
      <c r="AB331" s="9">
        <v>13.5</v>
      </c>
      <c r="AC331">
        <v>8.1999999999999993</v>
      </c>
      <c r="AD331">
        <f t="shared" si="41"/>
        <v>110.69999999999999</v>
      </c>
    </row>
    <row r="332" spans="1:30" x14ac:dyDescent="0.6">
      <c r="A332">
        <v>2019</v>
      </c>
      <c r="B332">
        <v>11</v>
      </c>
      <c r="C332">
        <v>27</v>
      </c>
      <c r="D332">
        <f t="shared" si="39"/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6045.5999999999995</v>
      </c>
      <c r="M332" s="13">
        <f t="shared" si="37"/>
        <v>1027.752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5857.05</v>
      </c>
      <c r="O332" s="13">
        <f t="shared" si="38"/>
        <v>995.69850000000008</v>
      </c>
      <c r="P332">
        <v>40304</v>
      </c>
      <c r="Q332">
        <v>39047</v>
      </c>
      <c r="R332">
        <v>0.80517001235021612</v>
      </c>
      <c r="S332">
        <v>0.1948299876497839</v>
      </c>
      <c r="T332">
        <v>0.52501992167538369</v>
      </c>
      <c r="U332">
        <v>0.47498007832461631</v>
      </c>
      <c r="V332">
        <v>0.1059117717674094</v>
      </c>
      <c r="W332">
        <v>1884</v>
      </c>
      <c r="X332">
        <f t="shared" si="40"/>
        <v>10</v>
      </c>
      <c r="Y332">
        <v>2076</v>
      </c>
      <c r="Z332">
        <v>1469.4689810347591</v>
      </c>
      <c r="AA332">
        <v>1884</v>
      </c>
      <c r="AB332" s="9">
        <v>11.1</v>
      </c>
      <c r="AC332">
        <v>3.8</v>
      </c>
      <c r="AD332">
        <f t="shared" si="41"/>
        <v>42.18</v>
      </c>
    </row>
    <row r="333" spans="1:30" x14ac:dyDescent="0.6">
      <c r="A333">
        <v>2019</v>
      </c>
      <c r="B333">
        <v>11</v>
      </c>
      <c r="C333">
        <v>28</v>
      </c>
      <c r="D333">
        <f t="shared" si="39"/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6824.8499999999995</v>
      </c>
      <c r="M333" s="13">
        <f t="shared" si="37"/>
        <v>1160.2245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6012.9</v>
      </c>
      <c r="O333" s="13">
        <f t="shared" si="38"/>
        <v>1022.193</v>
      </c>
      <c r="P333">
        <v>45499</v>
      </c>
      <c r="Q333">
        <v>40086</v>
      </c>
      <c r="R333">
        <v>0.75214503375258523</v>
      </c>
      <c r="S333">
        <v>0.24785496624741479</v>
      </c>
      <c r="T333">
        <v>0.51857538098128853</v>
      </c>
      <c r="U333">
        <v>0.48142461901871147</v>
      </c>
      <c r="V333">
        <v>9.224247653956795E-2</v>
      </c>
      <c r="W333">
        <v>1739</v>
      </c>
      <c r="X333">
        <f t="shared" si="40"/>
        <v>-145</v>
      </c>
      <c r="Y333">
        <v>2076</v>
      </c>
      <c r="Z333">
        <v>1540.892848534711</v>
      </c>
      <c r="AA333">
        <v>1739</v>
      </c>
      <c r="AB333" s="9">
        <v>10.8</v>
      </c>
      <c r="AC333">
        <v>0</v>
      </c>
      <c r="AD333">
        <f t="shared" si="41"/>
        <v>0</v>
      </c>
    </row>
    <row r="334" spans="1:30" x14ac:dyDescent="0.6">
      <c r="A334">
        <v>2019</v>
      </c>
      <c r="B334">
        <v>11</v>
      </c>
      <c r="C334">
        <v>29</v>
      </c>
      <c r="D334">
        <f t="shared" si="39"/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4366.7</v>
      </c>
      <c r="M334" s="13">
        <f t="shared" si="37"/>
        <v>742.33900000000006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4317.7</v>
      </c>
      <c r="O334" s="13">
        <f t="shared" si="38"/>
        <v>734.00900000000001</v>
      </c>
      <c r="P334">
        <v>43667</v>
      </c>
      <c r="Q334">
        <v>43177</v>
      </c>
      <c r="R334">
        <v>0.85695895439420033</v>
      </c>
      <c r="S334">
        <v>0.14304104560579961</v>
      </c>
      <c r="T334">
        <v>0.53826730588198035</v>
      </c>
      <c r="U334">
        <v>0.46000259031179119</v>
      </c>
      <c r="V334">
        <v>0.19653251138052519</v>
      </c>
      <c r="W334">
        <v>1579</v>
      </c>
      <c r="X334">
        <f t="shared" si="40"/>
        <v>-160</v>
      </c>
      <c r="Y334">
        <v>2076</v>
      </c>
      <c r="Z334">
        <v>1576.6284664243601</v>
      </c>
      <c r="AA334">
        <v>1579</v>
      </c>
      <c r="AB334" s="9">
        <v>9.6999999999999993</v>
      </c>
      <c r="AC334">
        <v>0</v>
      </c>
      <c r="AD334">
        <f t="shared" si="41"/>
        <v>0</v>
      </c>
    </row>
    <row r="335" spans="1:30" x14ac:dyDescent="0.6">
      <c r="A335">
        <v>2019</v>
      </c>
      <c r="B335">
        <v>11</v>
      </c>
      <c r="C335">
        <v>30</v>
      </c>
      <c r="D335">
        <f t="shared" si="39"/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4218.6000000000004</v>
      </c>
      <c r="M335" s="13">
        <f t="shared" si="37"/>
        <v>717.16200000000015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4522.6000000000004</v>
      </c>
      <c r="O335" s="13">
        <f t="shared" si="38"/>
        <v>768.8420000000001</v>
      </c>
      <c r="P335">
        <v>42186</v>
      </c>
      <c r="Q335">
        <v>45226</v>
      </c>
      <c r="R335">
        <v>0.80219830885112564</v>
      </c>
      <c r="S335">
        <v>0.1978016911488743</v>
      </c>
      <c r="T335">
        <v>0.5688505972399841</v>
      </c>
      <c r="U335">
        <v>0.43114940276001579</v>
      </c>
      <c r="V335">
        <v>8.4737511650857633E-2</v>
      </c>
      <c r="W335">
        <v>2045</v>
      </c>
      <c r="X335">
        <f t="shared" si="40"/>
        <v>466</v>
      </c>
      <c r="Y335">
        <v>2076</v>
      </c>
      <c r="Z335">
        <v>1616.738737037721</v>
      </c>
      <c r="AA335">
        <v>2045</v>
      </c>
      <c r="AB335" s="9">
        <v>12.5</v>
      </c>
      <c r="AC335">
        <v>0.1</v>
      </c>
      <c r="AD335">
        <f t="shared" si="41"/>
        <v>1.25</v>
      </c>
    </row>
    <row r="336" spans="1:30" x14ac:dyDescent="0.6">
      <c r="A336">
        <v>2019</v>
      </c>
      <c r="B336">
        <v>12</v>
      </c>
      <c r="C336">
        <v>1</v>
      </c>
      <c r="D336">
        <f t="shared" si="39"/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3953.9</v>
      </c>
      <c r="M336" s="13">
        <f t="shared" si="37"/>
        <v>672.16300000000001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4611.7</v>
      </c>
      <c r="O336" s="13">
        <f t="shared" si="38"/>
        <v>783.98900000000003</v>
      </c>
      <c r="P336">
        <v>39539</v>
      </c>
      <c r="Q336">
        <v>46117</v>
      </c>
      <c r="R336">
        <v>0.81482050708954434</v>
      </c>
      <c r="S336">
        <v>0.1851794929104556</v>
      </c>
      <c r="T336">
        <v>0.51574833498744044</v>
      </c>
      <c r="U336">
        <v>0.4842516650125594</v>
      </c>
      <c r="V336">
        <v>0.2808116670394416</v>
      </c>
      <c r="W336">
        <v>1828</v>
      </c>
      <c r="X336">
        <f t="shared" si="40"/>
        <v>-217</v>
      </c>
      <c r="Y336">
        <v>2076</v>
      </c>
      <c r="Z336">
        <v>1629.456008015454</v>
      </c>
      <c r="AA336">
        <v>1828</v>
      </c>
      <c r="AB336" s="9">
        <v>12.5</v>
      </c>
      <c r="AC336">
        <v>18.899999999999999</v>
      </c>
      <c r="AD336">
        <f t="shared" si="41"/>
        <v>236.24999999999997</v>
      </c>
    </row>
    <row r="337" spans="1:30" x14ac:dyDescent="0.6">
      <c r="A337">
        <v>2019</v>
      </c>
      <c r="B337">
        <v>12</v>
      </c>
      <c r="C337">
        <v>2</v>
      </c>
      <c r="D337">
        <f t="shared" si="39"/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5609.8499999999995</v>
      </c>
      <c r="M337" s="13">
        <f t="shared" si="37"/>
        <v>953.67449999999997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6122.0999999999995</v>
      </c>
      <c r="O337" s="13">
        <f t="shared" si="38"/>
        <v>1040.7570000000001</v>
      </c>
      <c r="P337">
        <v>37399</v>
      </c>
      <c r="Q337">
        <v>40814</v>
      </c>
      <c r="R337">
        <v>0.76153215280212683</v>
      </c>
      <c r="S337">
        <v>0.23846784719787309</v>
      </c>
      <c r="T337">
        <v>0.58535706035256618</v>
      </c>
      <c r="U337">
        <v>0.41464293964743382</v>
      </c>
      <c r="V337">
        <v>0.15900175094647279</v>
      </c>
      <c r="W337">
        <v>1281</v>
      </c>
      <c r="X337">
        <f t="shared" si="40"/>
        <v>-547</v>
      </c>
      <c r="Y337">
        <v>2076</v>
      </c>
      <c r="Z337">
        <v>1391.499929257566</v>
      </c>
      <c r="AA337">
        <v>1281</v>
      </c>
      <c r="AB337" s="9">
        <v>9.9</v>
      </c>
      <c r="AC337">
        <v>0</v>
      </c>
      <c r="AD337">
        <f t="shared" si="41"/>
        <v>0</v>
      </c>
    </row>
    <row r="338" spans="1:30" x14ac:dyDescent="0.6">
      <c r="A338">
        <v>2019</v>
      </c>
      <c r="B338">
        <v>12</v>
      </c>
      <c r="C338">
        <v>3</v>
      </c>
      <c r="D338">
        <f t="shared" si="39"/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5331.5999999999995</v>
      </c>
      <c r="M338" s="13">
        <f t="shared" si="37"/>
        <v>906.37199999999996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5550.45</v>
      </c>
      <c r="O338" s="13">
        <f t="shared" si="38"/>
        <v>943.57650000000001</v>
      </c>
      <c r="P338">
        <v>35544</v>
      </c>
      <c r="Q338">
        <v>37003</v>
      </c>
      <c r="R338">
        <v>0.80503173656776561</v>
      </c>
      <c r="S338">
        <v>0.19496826343223439</v>
      </c>
      <c r="T338">
        <v>0.52892163780626589</v>
      </c>
      <c r="U338">
        <v>0.471078362193734</v>
      </c>
      <c r="V338">
        <v>9.4055355018244066E-2</v>
      </c>
      <c r="W338">
        <v>1725</v>
      </c>
      <c r="X338">
        <f t="shared" si="40"/>
        <v>444</v>
      </c>
      <c r="Y338">
        <v>2076</v>
      </c>
      <c r="Z338">
        <v>1393.960346417145</v>
      </c>
      <c r="AA338">
        <v>1725</v>
      </c>
      <c r="AB338" s="9">
        <v>9.5</v>
      </c>
      <c r="AC338">
        <v>0</v>
      </c>
      <c r="AD338">
        <f t="shared" si="41"/>
        <v>0</v>
      </c>
    </row>
    <row r="339" spans="1:30" x14ac:dyDescent="0.6">
      <c r="A339">
        <v>2019</v>
      </c>
      <c r="B339">
        <v>12</v>
      </c>
      <c r="C339">
        <v>4</v>
      </c>
      <c r="D339">
        <f t="shared" si="39"/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5351.25</v>
      </c>
      <c r="M339" s="13">
        <f t="shared" si="37"/>
        <v>909.71250000000009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5356.5</v>
      </c>
      <c r="O339" s="13">
        <f t="shared" si="38"/>
        <v>910.60500000000002</v>
      </c>
      <c r="P339">
        <v>35675</v>
      </c>
      <c r="Q339">
        <v>35710</v>
      </c>
      <c r="R339">
        <v>0.8665063853958378</v>
      </c>
      <c r="S339">
        <v>0.13349361460416229</v>
      </c>
      <c r="T339">
        <v>0.53380800656409177</v>
      </c>
      <c r="U339">
        <v>0.46619199343590823</v>
      </c>
      <c r="V339">
        <v>0.13398689151731749</v>
      </c>
      <c r="W339">
        <v>1774</v>
      </c>
      <c r="X339">
        <f t="shared" si="40"/>
        <v>49</v>
      </c>
      <c r="Y339">
        <v>2076</v>
      </c>
      <c r="Z339">
        <v>1436.5726990966839</v>
      </c>
      <c r="AA339">
        <v>1774</v>
      </c>
      <c r="AB339" s="9">
        <v>11.3</v>
      </c>
      <c r="AC339">
        <v>0</v>
      </c>
      <c r="AD339">
        <f t="shared" si="41"/>
        <v>0</v>
      </c>
    </row>
    <row r="340" spans="1:30" x14ac:dyDescent="0.6">
      <c r="A340">
        <v>2019</v>
      </c>
      <c r="B340">
        <v>12</v>
      </c>
      <c r="C340">
        <v>5</v>
      </c>
      <c r="D340">
        <f t="shared" si="39"/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6379.95</v>
      </c>
      <c r="M340" s="13">
        <f t="shared" si="37"/>
        <v>1084.5915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5467.05</v>
      </c>
      <c r="O340" s="13">
        <f t="shared" si="38"/>
        <v>929.39850000000013</v>
      </c>
      <c r="P340">
        <v>42533</v>
      </c>
      <c r="Q340">
        <v>36447</v>
      </c>
      <c r="R340">
        <v>0.80453712629378826</v>
      </c>
      <c r="S340">
        <v>0.19546287370621171</v>
      </c>
      <c r="T340">
        <v>0.52942602239586811</v>
      </c>
      <c r="U340">
        <v>0.47057397760413189</v>
      </c>
      <c r="V340">
        <v>0.1186429776848781</v>
      </c>
      <c r="W340">
        <v>1628</v>
      </c>
      <c r="X340">
        <f t="shared" si="40"/>
        <v>-146</v>
      </c>
      <c r="Y340">
        <v>2076</v>
      </c>
      <c r="Z340">
        <v>1524.809144060474</v>
      </c>
      <c r="AA340">
        <v>1628</v>
      </c>
      <c r="AB340" s="9">
        <v>8.6999999999999993</v>
      </c>
      <c r="AC340">
        <v>0</v>
      </c>
      <c r="AD340">
        <f t="shared" si="41"/>
        <v>0</v>
      </c>
    </row>
    <row r="341" spans="1:30" x14ac:dyDescent="0.6">
      <c r="A341">
        <v>2019</v>
      </c>
      <c r="B341">
        <v>12</v>
      </c>
      <c r="C341">
        <v>6</v>
      </c>
      <c r="D341">
        <f t="shared" si="39"/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4267</v>
      </c>
      <c r="M341" s="13">
        <f t="shared" si="37"/>
        <v>725.3900000000001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4007.4</v>
      </c>
      <c r="O341" s="13">
        <f t="shared" si="38"/>
        <v>681.25800000000004</v>
      </c>
      <c r="P341">
        <v>42670</v>
      </c>
      <c r="Q341">
        <v>40074</v>
      </c>
      <c r="R341">
        <v>0.82784008832937639</v>
      </c>
      <c r="S341">
        <v>0.1721599116706235</v>
      </c>
      <c r="T341">
        <v>0.52308508889007688</v>
      </c>
      <c r="U341">
        <v>0.47691491110992312</v>
      </c>
      <c r="V341">
        <v>0.28457394368196431</v>
      </c>
      <c r="W341">
        <v>1637</v>
      </c>
      <c r="X341">
        <f t="shared" si="40"/>
        <v>9</v>
      </c>
      <c r="Y341">
        <v>2076</v>
      </c>
      <c r="Z341">
        <v>1564.1515267143691</v>
      </c>
      <c r="AA341">
        <v>1637</v>
      </c>
      <c r="AB341" s="9">
        <v>4.2</v>
      </c>
      <c r="AC341">
        <v>0</v>
      </c>
      <c r="AD341">
        <f t="shared" si="41"/>
        <v>0</v>
      </c>
    </row>
    <row r="342" spans="1:30" x14ac:dyDescent="0.6">
      <c r="A342">
        <v>2019</v>
      </c>
      <c r="B342">
        <v>12</v>
      </c>
      <c r="C342">
        <v>7</v>
      </c>
      <c r="D342">
        <f t="shared" si="39"/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4143.4000000000005</v>
      </c>
      <c r="M342" s="13">
        <f t="shared" si="37"/>
        <v>704.37800000000016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3994</v>
      </c>
      <c r="O342" s="13">
        <f t="shared" si="38"/>
        <v>678.98</v>
      </c>
      <c r="P342">
        <v>41434</v>
      </c>
      <c r="Q342">
        <v>39940</v>
      </c>
      <c r="R342">
        <v>0.83646403891038457</v>
      </c>
      <c r="S342">
        <v>0.16353596108961549</v>
      </c>
      <c r="T342">
        <v>0.55142973196613154</v>
      </c>
      <c r="U342">
        <v>0.44857026803386851</v>
      </c>
      <c r="V342">
        <v>0.12404912448020711</v>
      </c>
      <c r="W342">
        <v>2077</v>
      </c>
      <c r="X342">
        <f t="shared" si="40"/>
        <v>440</v>
      </c>
      <c r="Y342">
        <v>2076</v>
      </c>
      <c r="Z342">
        <v>1605.589737760487</v>
      </c>
      <c r="AA342">
        <v>2077</v>
      </c>
      <c r="AB342" s="9">
        <v>7.5</v>
      </c>
      <c r="AC342">
        <v>0</v>
      </c>
      <c r="AD342">
        <f t="shared" si="41"/>
        <v>0</v>
      </c>
    </row>
    <row r="343" spans="1:30" x14ac:dyDescent="0.6">
      <c r="A343">
        <v>2019</v>
      </c>
      <c r="B343">
        <v>12</v>
      </c>
      <c r="C343">
        <v>8</v>
      </c>
      <c r="D343">
        <f t="shared" si="39"/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4193.8</v>
      </c>
      <c r="M343" s="13">
        <f t="shared" si="37"/>
        <v>712.94600000000003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4440.6000000000004</v>
      </c>
      <c r="O343" s="13">
        <f t="shared" si="38"/>
        <v>754.90200000000016</v>
      </c>
      <c r="P343">
        <v>41938</v>
      </c>
      <c r="Q343">
        <v>44406</v>
      </c>
      <c r="R343">
        <v>0.82748076121259373</v>
      </c>
      <c r="S343">
        <v>0.1725192387874063</v>
      </c>
      <c r="T343">
        <v>0.52544002043183902</v>
      </c>
      <c r="U343">
        <v>0.47455997956816098</v>
      </c>
      <c r="V343">
        <v>9.8833012894524577E-2</v>
      </c>
      <c r="W343">
        <v>1813</v>
      </c>
      <c r="X343">
        <f t="shared" si="40"/>
        <v>-264</v>
      </c>
      <c r="Y343">
        <v>2076</v>
      </c>
      <c r="Z343">
        <v>1637.285039894384</v>
      </c>
      <c r="AA343">
        <v>1813</v>
      </c>
      <c r="AB343" s="9">
        <v>8.6999999999999993</v>
      </c>
      <c r="AC343">
        <v>0</v>
      </c>
      <c r="AD343">
        <f t="shared" si="41"/>
        <v>0</v>
      </c>
    </row>
    <row r="344" spans="1:30" x14ac:dyDescent="0.6">
      <c r="A344">
        <v>2019</v>
      </c>
      <c r="B344">
        <v>12</v>
      </c>
      <c r="C344">
        <v>9</v>
      </c>
      <c r="D344">
        <f t="shared" si="39"/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6275.25</v>
      </c>
      <c r="M344" s="13">
        <f t="shared" si="37"/>
        <v>1066.7925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6342.45</v>
      </c>
      <c r="O344" s="13">
        <f t="shared" si="38"/>
        <v>1078.2165</v>
      </c>
      <c r="P344">
        <v>41835</v>
      </c>
      <c r="Q344">
        <v>42283</v>
      </c>
      <c r="R344">
        <v>0.76509707971019469</v>
      </c>
      <c r="S344">
        <v>0.23490292028980531</v>
      </c>
      <c r="T344">
        <v>0.53418087864598351</v>
      </c>
      <c r="U344">
        <v>0.46581912135401649</v>
      </c>
      <c r="V344">
        <v>0.1227756982778903</v>
      </c>
      <c r="W344">
        <v>1337</v>
      </c>
      <c r="X344">
        <f t="shared" si="40"/>
        <v>-476</v>
      </c>
      <c r="Y344">
        <v>2076</v>
      </c>
      <c r="Z344">
        <v>1402.3525115834479</v>
      </c>
      <c r="AA344">
        <v>1337</v>
      </c>
      <c r="AB344" s="9">
        <v>10.7</v>
      </c>
      <c r="AC344">
        <v>0</v>
      </c>
      <c r="AD344">
        <f t="shared" si="41"/>
        <v>0</v>
      </c>
    </row>
    <row r="345" spans="1:30" x14ac:dyDescent="0.6">
      <c r="A345">
        <v>2019</v>
      </c>
      <c r="B345">
        <v>12</v>
      </c>
      <c r="C345">
        <v>10</v>
      </c>
      <c r="D345">
        <f t="shared" si="39"/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5713.3499999999995</v>
      </c>
      <c r="M345" s="13">
        <f t="shared" si="37"/>
        <v>971.26949999999999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5914.8</v>
      </c>
      <c r="O345" s="13">
        <f t="shared" si="38"/>
        <v>1005.5160000000001</v>
      </c>
      <c r="P345">
        <v>38089</v>
      </c>
      <c r="Q345">
        <v>39432</v>
      </c>
      <c r="R345">
        <v>0.77534807389763416</v>
      </c>
      <c r="S345">
        <v>0.2246519261023659</v>
      </c>
      <c r="T345">
        <v>0.54058306840111314</v>
      </c>
      <c r="U345">
        <v>0.4594169315988868</v>
      </c>
      <c r="V345">
        <v>0.1871465413693276</v>
      </c>
      <c r="W345">
        <v>1718</v>
      </c>
      <c r="X345">
        <f t="shared" si="40"/>
        <v>381</v>
      </c>
      <c r="Y345">
        <v>2076</v>
      </c>
      <c r="Z345">
        <v>1416.2172178820749</v>
      </c>
      <c r="AA345">
        <v>1718</v>
      </c>
      <c r="AB345" s="9">
        <v>13.3</v>
      </c>
      <c r="AC345">
        <v>0</v>
      </c>
      <c r="AD345">
        <f t="shared" si="41"/>
        <v>0</v>
      </c>
    </row>
    <row r="346" spans="1:30" x14ac:dyDescent="0.6">
      <c r="A346">
        <v>2019</v>
      </c>
      <c r="B346">
        <v>12</v>
      </c>
      <c r="C346">
        <v>11</v>
      </c>
      <c r="D346">
        <f t="shared" si="39"/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5880.15</v>
      </c>
      <c r="M346" s="13">
        <f t="shared" si="37"/>
        <v>999.62549999999999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5733.5999999999995</v>
      </c>
      <c r="O346" s="13">
        <f t="shared" si="38"/>
        <v>974.71199999999999</v>
      </c>
      <c r="P346">
        <v>39201</v>
      </c>
      <c r="Q346">
        <v>38224</v>
      </c>
      <c r="R346">
        <v>0.82448198323766231</v>
      </c>
      <c r="S346">
        <v>0.17551801676233769</v>
      </c>
      <c r="T346">
        <v>0.50603558816428096</v>
      </c>
      <c r="U346">
        <v>0.4939644118357191</v>
      </c>
      <c r="V346">
        <v>9.9491339311773411E-2</v>
      </c>
      <c r="W346">
        <v>1751</v>
      </c>
      <c r="X346">
        <f t="shared" si="40"/>
        <v>33</v>
      </c>
      <c r="Y346">
        <v>2076</v>
      </c>
      <c r="Z346">
        <v>1449.8844049053839</v>
      </c>
      <c r="AA346">
        <v>1751</v>
      </c>
      <c r="AB346" s="9">
        <v>12.9</v>
      </c>
      <c r="AC346">
        <v>0</v>
      </c>
      <c r="AD346">
        <f t="shared" si="41"/>
        <v>0</v>
      </c>
    </row>
    <row r="347" spans="1:30" x14ac:dyDescent="0.6">
      <c r="A347">
        <v>2019</v>
      </c>
      <c r="B347">
        <v>12</v>
      </c>
      <c r="C347">
        <v>12</v>
      </c>
      <c r="D347">
        <f t="shared" si="39"/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6657.9</v>
      </c>
      <c r="M347" s="13">
        <f t="shared" si="37"/>
        <v>1131.8430000000001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5887.2</v>
      </c>
      <c r="O347" s="13">
        <f t="shared" si="38"/>
        <v>1000.8240000000001</v>
      </c>
      <c r="P347">
        <v>44386</v>
      </c>
      <c r="Q347">
        <v>39248</v>
      </c>
      <c r="R347">
        <v>0.78371325684245519</v>
      </c>
      <c r="S347">
        <v>0.21628674315754479</v>
      </c>
      <c r="T347">
        <v>0.54551252241561909</v>
      </c>
      <c r="U347">
        <v>0.45448747758438102</v>
      </c>
      <c r="V347">
        <v>0.1259011684096574</v>
      </c>
      <c r="W347">
        <v>1713</v>
      </c>
      <c r="X347">
        <f t="shared" si="40"/>
        <v>-38</v>
      </c>
      <c r="Y347">
        <v>2076</v>
      </c>
      <c r="Z347">
        <v>1545.1722386432889</v>
      </c>
      <c r="AA347">
        <v>1713</v>
      </c>
      <c r="AB347" s="9">
        <v>8.3000000000000007</v>
      </c>
      <c r="AC347">
        <v>0</v>
      </c>
      <c r="AD347">
        <f t="shared" si="41"/>
        <v>0</v>
      </c>
    </row>
    <row r="348" spans="1:30" x14ac:dyDescent="0.6">
      <c r="A348">
        <v>2019</v>
      </c>
      <c r="B348">
        <v>12</v>
      </c>
      <c r="C348">
        <v>13</v>
      </c>
      <c r="D348">
        <f t="shared" si="39"/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4450.9000000000005</v>
      </c>
      <c r="M348" s="13">
        <f t="shared" si="37"/>
        <v>756.65300000000013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4395.5</v>
      </c>
      <c r="O348" s="13">
        <f t="shared" si="38"/>
        <v>747.23500000000001</v>
      </c>
      <c r="P348">
        <v>44509</v>
      </c>
      <c r="Q348">
        <v>43955</v>
      </c>
      <c r="R348">
        <v>0.85701165444998462</v>
      </c>
      <c r="S348">
        <v>0.14298834555001541</v>
      </c>
      <c r="T348">
        <v>0.54159476222206437</v>
      </c>
      <c r="U348">
        <v>0.45840523777793563</v>
      </c>
      <c r="V348">
        <v>0.1196139167145976</v>
      </c>
      <c r="W348">
        <v>1715</v>
      </c>
      <c r="X348">
        <f t="shared" si="40"/>
        <v>2</v>
      </c>
      <c r="Y348">
        <v>2076</v>
      </c>
      <c r="Z348">
        <v>1584.5711547595729</v>
      </c>
      <c r="AA348">
        <v>1715</v>
      </c>
      <c r="AB348" s="9">
        <v>8.6</v>
      </c>
      <c r="AC348">
        <v>0</v>
      </c>
      <c r="AD348">
        <f t="shared" si="41"/>
        <v>0</v>
      </c>
    </row>
    <row r="349" spans="1:30" x14ac:dyDescent="0.6">
      <c r="A349">
        <v>2019</v>
      </c>
      <c r="B349">
        <v>12</v>
      </c>
      <c r="C349">
        <v>14</v>
      </c>
      <c r="D349">
        <f t="shared" si="39"/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4373.5</v>
      </c>
      <c r="M349" s="13">
        <f t="shared" si="37"/>
        <v>743.495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4416.9000000000005</v>
      </c>
      <c r="O349" s="13">
        <f t="shared" si="38"/>
        <v>750.87300000000016</v>
      </c>
      <c r="P349">
        <v>43735</v>
      </c>
      <c r="Q349">
        <v>44169</v>
      </c>
      <c r="R349">
        <v>0.80525394341528544</v>
      </c>
      <c r="S349">
        <v>0.19474605658471439</v>
      </c>
      <c r="T349">
        <v>0.52054477763135532</v>
      </c>
      <c r="U349">
        <v>0.47945522236864468</v>
      </c>
      <c r="V349">
        <v>5.738463659322076E-2</v>
      </c>
      <c r="W349">
        <v>2051</v>
      </c>
      <c r="X349">
        <f t="shared" si="40"/>
        <v>336</v>
      </c>
      <c r="Y349">
        <v>2076</v>
      </c>
      <c r="Z349">
        <v>1608.4038345925869</v>
      </c>
      <c r="AA349">
        <v>2051</v>
      </c>
      <c r="AB349" s="9">
        <v>10</v>
      </c>
      <c r="AC349">
        <v>0</v>
      </c>
      <c r="AD349">
        <f t="shared" si="41"/>
        <v>0</v>
      </c>
    </row>
    <row r="350" spans="1:30" x14ac:dyDescent="0.6">
      <c r="A350">
        <v>2019</v>
      </c>
      <c r="B350">
        <v>12</v>
      </c>
      <c r="C350">
        <v>15</v>
      </c>
      <c r="D350">
        <f t="shared" si="39"/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4413.3</v>
      </c>
      <c r="M350" s="13">
        <f t="shared" si="37"/>
        <v>750.26100000000008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4570.1000000000004</v>
      </c>
      <c r="O350" s="13">
        <f t="shared" si="38"/>
        <v>776.91700000000014</v>
      </c>
      <c r="P350">
        <v>44133</v>
      </c>
      <c r="Q350">
        <v>45701</v>
      </c>
      <c r="R350">
        <v>0.77117109819643936</v>
      </c>
      <c r="S350">
        <v>0.22882890180356061</v>
      </c>
      <c r="T350">
        <v>0.52260305579510014</v>
      </c>
      <c r="U350">
        <v>0.47739694420489992</v>
      </c>
      <c r="V350">
        <v>9.7180488481473926E-2</v>
      </c>
      <c r="W350">
        <v>1777</v>
      </c>
      <c r="X350">
        <f t="shared" si="40"/>
        <v>-274</v>
      </c>
      <c r="Y350">
        <v>2076</v>
      </c>
      <c r="Z350">
        <v>1650.5309341628581</v>
      </c>
      <c r="AA350">
        <v>1777</v>
      </c>
      <c r="AB350" s="9">
        <v>12.5</v>
      </c>
      <c r="AC350">
        <v>0</v>
      </c>
      <c r="AD350">
        <f t="shared" si="41"/>
        <v>0</v>
      </c>
    </row>
    <row r="351" spans="1:30" x14ac:dyDescent="0.6">
      <c r="A351">
        <v>2019</v>
      </c>
      <c r="B351">
        <v>12</v>
      </c>
      <c r="C351">
        <v>16</v>
      </c>
      <c r="D351">
        <f t="shared" si="39"/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6612.75</v>
      </c>
      <c r="M351" s="13">
        <f t="shared" si="37"/>
        <v>1124.1675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6706.05</v>
      </c>
      <c r="O351" s="13">
        <f t="shared" si="38"/>
        <v>1140.0285000000001</v>
      </c>
      <c r="P351">
        <v>44085</v>
      </c>
      <c r="Q351">
        <v>44707</v>
      </c>
      <c r="R351">
        <v>0.79203325072039499</v>
      </c>
      <c r="S351">
        <v>0.20796674927960501</v>
      </c>
      <c r="T351">
        <v>0.57344325693867126</v>
      </c>
      <c r="U351">
        <v>0.42655674306132868</v>
      </c>
      <c r="V351">
        <v>0.14427994018245441</v>
      </c>
      <c r="W351">
        <v>1379</v>
      </c>
      <c r="X351">
        <f t="shared" si="40"/>
        <v>-398</v>
      </c>
      <c r="Y351">
        <v>2076</v>
      </c>
      <c r="Z351">
        <v>1434.701065854983</v>
      </c>
      <c r="AA351">
        <v>1379</v>
      </c>
      <c r="AB351" s="9">
        <v>14.9</v>
      </c>
      <c r="AC351">
        <v>0.1</v>
      </c>
      <c r="AD351">
        <f t="shared" si="41"/>
        <v>1.4900000000000002</v>
      </c>
    </row>
    <row r="352" spans="1:30" x14ac:dyDescent="0.6">
      <c r="A352">
        <v>2019</v>
      </c>
      <c r="B352">
        <v>12</v>
      </c>
      <c r="C352">
        <v>17</v>
      </c>
      <c r="D352">
        <f t="shared" si="39"/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6213.9</v>
      </c>
      <c r="M352" s="13">
        <f t="shared" si="37"/>
        <v>1056.3630000000001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6301.8</v>
      </c>
      <c r="O352" s="13">
        <f t="shared" si="38"/>
        <v>1071.306</v>
      </c>
      <c r="P352">
        <v>41426</v>
      </c>
      <c r="Q352">
        <v>42012</v>
      </c>
      <c r="R352">
        <v>0.7662785820346848</v>
      </c>
      <c r="S352">
        <v>0.23372141796531509</v>
      </c>
      <c r="T352">
        <v>0.53286701524647939</v>
      </c>
      <c r="U352">
        <v>0.46713298475352072</v>
      </c>
      <c r="V352">
        <v>0.12647470352531359</v>
      </c>
      <c r="W352">
        <v>1797</v>
      </c>
      <c r="X352">
        <f t="shared" si="40"/>
        <v>418</v>
      </c>
      <c r="Y352">
        <v>2076</v>
      </c>
      <c r="Z352">
        <v>1443.0267538469579</v>
      </c>
      <c r="AA352">
        <v>1797</v>
      </c>
      <c r="AB352" s="9">
        <v>14.1</v>
      </c>
      <c r="AC352">
        <v>7.3</v>
      </c>
      <c r="AD352">
        <f t="shared" si="41"/>
        <v>102.92999999999999</v>
      </c>
    </row>
    <row r="353" spans="1:30" x14ac:dyDescent="0.6">
      <c r="A353">
        <v>2019</v>
      </c>
      <c r="B353">
        <v>12</v>
      </c>
      <c r="C353">
        <v>18</v>
      </c>
      <c r="D353">
        <f t="shared" si="39"/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6335.4</v>
      </c>
      <c r="M353" s="13">
        <f t="shared" si="37"/>
        <v>1077.018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6284.7</v>
      </c>
      <c r="O353" s="13">
        <f t="shared" si="38"/>
        <v>1068.3990000000001</v>
      </c>
      <c r="P353">
        <v>42236</v>
      </c>
      <c r="Q353">
        <v>41898</v>
      </c>
      <c r="R353">
        <v>0.81573664013987968</v>
      </c>
      <c r="S353">
        <v>0.1842633598601203</v>
      </c>
      <c r="T353">
        <v>0.50699945323613271</v>
      </c>
      <c r="U353">
        <v>0.49300054676386729</v>
      </c>
      <c r="V353">
        <v>5.7961512887983471E-2</v>
      </c>
      <c r="W353">
        <v>1847</v>
      </c>
      <c r="X353">
        <f t="shared" si="40"/>
        <v>50</v>
      </c>
      <c r="Y353">
        <v>2076</v>
      </c>
      <c r="Z353">
        <v>1473.786472115964</v>
      </c>
      <c r="AA353">
        <v>1847</v>
      </c>
      <c r="AB353" s="9">
        <v>8.8000000000000007</v>
      </c>
      <c r="AC353">
        <v>0</v>
      </c>
      <c r="AD353">
        <f t="shared" si="41"/>
        <v>0</v>
      </c>
    </row>
    <row r="354" spans="1:30" x14ac:dyDescent="0.6">
      <c r="A354">
        <v>2019</v>
      </c>
      <c r="B354">
        <v>12</v>
      </c>
      <c r="C354">
        <v>19</v>
      </c>
      <c r="D354">
        <f t="shared" si="39"/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6850.05</v>
      </c>
      <c r="M354" s="13">
        <f t="shared" si="37"/>
        <v>1164.5085000000001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6446.7</v>
      </c>
      <c r="O354" s="13">
        <f t="shared" si="38"/>
        <v>1095.9390000000001</v>
      </c>
      <c r="P354">
        <v>45667</v>
      </c>
      <c r="Q354">
        <v>42978</v>
      </c>
      <c r="R354">
        <v>0.76071497838263546</v>
      </c>
      <c r="S354">
        <v>0.23928502161736459</v>
      </c>
      <c r="T354">
        <v>0.53970946343611881</v>
      </c>
      <c r="U354">
        <v>0.46029053656388119</v>
      </c>
      <c r="V354">
        <v>5.458174146629155E-2</v>
      </c>
      <c r="W354">
        <v>1624</v>
      </c>
      <c r="X354">
        <f t="shared" si="40"/>
        <v>-223</v>
      </c>
      <c r="Y354">
        <v>2076</v>
      </c>
      <c r="Z354">
        <v>1552.0568738672141</v>
      </c>
      <c r="AA354">
        <v>1624</v>
      </c>
      <c r="AB354" s="9">
        <v>7.8</v>
      </c>
      <c r="AC354">
        <v>0</v>
      </c>
      <c r="AD354">
        <f t="shared" si="41"/>
        <v>0</v>
      </c>
    </row>
    <row r="355" spans="1:30" x14ac:dyDescent="0.6">
      <c r="A355">
        <v>2019</v>
      </c>
      <c r="B355">
        <v>12</v>
      </c>
      <c r="C355">
        <v>20</v>
      </c>
      <c r="D355">
        <f t="shared" si="39"/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4395.5</v>
      </c>
      <c r="M355" s="12">
        <f t="shared" si="37"/>
        <v>747.23500000000001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4448.8</v>
      </c>
      <c r="O355" s="12">
        <f t="shared" si="38"/>
        <v>756.29600000000005</v>
      </c>
      <c r="P355">
        <v>43955</v>
      </c>
      <c r="Q355">
        <v>44488</v>
      </c>
      <c r="R355">
        <v>0.85228111804791284</v>
      </c>
      <c r="S355">
        <v>0.1477188819520871</v>
      </c>
      <c r="T355">
        <v>0.5077498394149248</v>
      </c>
      <c r="U355">
        <v>0.4922501605850752</v>
      </c>
      <c r="V355">
        <v>0.14866756021328001</v>
      </c>
      <c r="W355">
        <v>1184</v>
      </c>
      <c r="X355">
        <f t="shared" si="40"/>
        <v>-440</v>
      </c>
      <c r="Y355">
        <v>2076</v>
      </c>
      <c r="Z355">
        <v>1566.1660663283719</v>
      </c>
      <c r="AA355">
        <v>1184</v>
      </c>
      <c r="AB355" s="9">
        <v>8.4</v>
      </c>
      <c r="AC355">
        <v>0</v>
      </c>
      <c r="AD355">
        <f t="shared" si="41"/>
        <v>0</v>
      </c>
    </row>
    <row r="356" spans="1:30" x14ac:dyDescent="0.6">
      <c r="A356">
        <v>2019</v>
      </c>
      <c r="B356">
        <v>12</v>
      </c>
      <c r="C356">
        <v>21</v>
      </c>
      <c r="D356">
        <f t="shared" si="39"/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4559.5</v>
      </c>
      <c r="M356" s="12">
        <f t="shared" si="37"/>
        <v>775.11500000000001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4386.1000000000004</v>
      </c>
      <c r="O356" s="12">
        <f t="shared" si="38"/>
        <v>745.63700000000017</v>
      </c>
      <c r="P356">
        <v>45595</v>
      </c>
      <c r="Q356">
        <v>43861</v>
      </c>
      <c r="R356">
        <v>0.7512327998829168</v>
      </c>
      <c r="S356">
        <v>0.2487672001170832</v>
      </c>
      <c r="T356">
        <v>0.51432004279270505</v>
      </c>
      <c r="U356">
        <v>0.4856799572072949</v>
      </c>
      <c r="V356">
        <v>0.17489542898978311</v>
      </c>
      <c r="W356">
        <v>823</v>
      </c>
      <c r="X356">
        <f t="shared" si="40"/>
        <v>-361</v>
      </c>
      <c r="Y356">
        <v>2076</v>
      </c>
      <c r="Z356">
        <v>1619.481003155332</v>
      </c>
      <c r="AA356">
        <v>823</v>
      </c>
      <c r="AB356" s="9">
        <v>8</v>
      </c>
      <c r="AC356">
        <v>0</v>
      </c>
      <c r="AD356">
        <f t="shared" si="41"/>
        <v>0</v>
      </c>
    </row>
    <row r="357" spans="1:30" x14ac:dyDescent="0.6">
      <c r="A357">
        <v>2019</v>
      </c>
      <c r="B357">
        <v>12</v>
      </c>
      <c r="C357">
        <v>22</v>
      </c>
      <c r="D357">
        <f t="shared" si="39"/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4626.5</v>
      </c>
      <c r="M357" s="12">
        <f t="shared" si="37"/>
        <v>786.50500000000011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4303.6000000000004</v>
      </c>
      <c r="O357" s="12">
        <f t="shared" si="38"/>
        <v>731.61200000000008</v>
      </c>
      <c r="P357">
        <v>46265</v>
      </c>
      <c r="Q357">
        <v>43036</v>
      </c>
      <c r="R357">
        <v>0.79268336269958795</v>
      </c>
      <c r="S357">
        <v>0.207316637300412</v>
      </c>
      <c r="T357">
        <v>0.49395517401878603</v>
      </c>
      <c r="U357">
        <v>0.50604482598121392</v>
      </c>
      <c r="V357">
        <v>0.15412204348992781</v>
      </c>
      <c r="W357">
        <v>628</v>
      </c>
      <c r="X357">
        <f t="shared" si="40"/>
        <v>-195</v>
      </c>
      <c r="Y357">
        <v>2076</v>
      </c>
      <c r="Z357">
        <v>1656.042608125769</v>
      </c>
      <c r="AA357">
        <v>628</v>
      </c>
      <c r="AB357" s="9">
        <v>9.6</v>
      </c>
      <c r="AC357">
        <v>1</v>
      </c>
      <c r="AD357">
        <f t="shared" si="41"/>
        <v>9.6</v>
      </c>
    </row>
    <row r="358" spans="1:30" x14ac:dyDescent="0.6">
      <c r="A358">
        <v>2019</v>
      </c>
      <c r="B358">
        <v>12</v>
      </c>
      <c r="C358">
        <v>23</v>
      </c>
      <c r="D358">
        <f t="shared" si="39"/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35"/>
        <v>0</v>
      </c>
      <c r="I358">
        <f t="shared" si="36"/>
        <v>0</v>
      </c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6723</v>
      </c>
      <c r="M358" s="12">
        <f t="shared" si="37"/>
        <v>1142.9100000000001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6306.15</v>
      </c>
      <c r="O358" s="12">
        <f t="shared" si="38"/>
        <v>1072.0454999999999</v>
      </c>
      <c r="P358">
        <v>44820</v>
      </c>
      <c r="Q358">
        <v>42041</v>
      </c>
      <c r="R358">
        <v>0.76907868366201693</v>
      </c>
      <c r="S358">
        <v>0.23092131633798299</v>
      </c>
      <c r="T358">
        <v>0.5777628621378621</v>
      </c>
      <c r="U358">
        <v>0.4222371378621379</v>
      </c>
      <c r="V358">
        <v>0.33500982042648708</v>
      </c>
      <c r="W358">
        <v>1474</v>
      </c>
      <c r="X358">
        <f t="shared" si="40"/>
        <v>846</v>
      </c>
      <c r="Y358">
        <v>2076</v>
      </c>
      <c r="Z358">
        <v>1443.240429172211</v>
      </c>
      <c r="AA358">
        <v>1474</v>
      </c>
      <c r="AB358" s="9">
        <v>9.4</v>
      </c>
      <c r="AC358">
        <v>0</v>
      </c>
      <c r="AD358">
        <f t="shared" si="41"/>
        <v>0</v>
      </c>
    </row>
    <row r="359" spans="1:30" x14ac:dyDescent="0.6">
      <c r="A359">
        <v>2019</v>
      </c>
      <c r="B359">
        <v>12</v>
      </c>
      <c r="C359">
        <v>24</v>
      </c>
      <c r="D359">
        <f t="shared" si="39"/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35"/>
        <v>0</v>
      </c>
      <c r="I359">
        <f t="shared" si="36"/>
        <v>0</v>
      </c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6594</v>
      </c>
      <c r="M359" s="12">
        <f t="shared" si="37"/>
        <v>1120.98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6291</v>
      </c>
      <c r="O359" s="12">
        <f t="shared" si="38"/>
        <v>1069.47</v>
      </c>
      <c r="P359">
        <v>43960</v>
      </c>
      <c r="Q359">
        <v>41940</v>
      </c>
      <c r="R359">
        <v>0.79133565476070222</v>
      </c>
      <c r="S359">
        <v>0.2086643452392978</v>
      </c>
      <c r="T359">
        <v>0.56016492381898386</v>
      </c>
      <c r="U359">
        <v>0.43983507618101608</v>
      </c>
      <c r="V359">
        <v>0.24236263227605731</v>
      </c>
      <c r="W359">
        <v>1406</v>
      </c>
      <c r="X359">
        <f t="shared" si="40"/>
        <v>-68</v>
      </c>
      <c r="Y359">
        <v>2076</v>
      </c>
      <c r="Z359">
        <v>1469.185815201485</v>
      </c>
      <c r="AA359">
        <v>1406</v>
      </c>
      <c r="AB359" s="9">
        <v>9.1999999999999993</v>
      </c>
      <c r="AC359">
        <v>0</v>
      </c>
      <c r="AD359">
        <f t="shared" si="41"/>
        <v>0</v>
      </c>
    </row>
    <row r="360" spans="1:30" x14ac:dyDescent="0.6">
      <c r="A360">
        <v>2019</v>
      </c>
      <c r="B360">
        <v>12</v>
      </c>
      <c r="C360">
        <v>25</v>
      </c>
      <c r="D360">
        <f t="shared" si="39"/>
        <v>3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35"/>
        <v>1</v>
      </c>
      <c r="I360">
        <f t="shared" si="36"/>
        <v>1</v>
      </c>
      <c r="J360" s="12" t="s">
        <v>60</v>
      </c>
      <c r="K360" s="12"/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4488.6000000000004</v>
      </c>
      <c r="M360" s="12">
        <f t="shared" si="37"/>
        <v>763.06200000000013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3651</v>
      </c>
      <c r="O360" s="12">
        <f t="shared" si="38"/>
        <v>620.67000000000007</v>
      </c>
      <c r="P360">
        <v>44886</v>
      </c>
      <c r="Q360">
        <v>36510</v>
      </c>
      <c r="R360">
        <v>0.80258706700769522</v>
      </c>
      <c r="S360">
        <v>0.19741293299230481</v>
      </c>
      <c r="T360">
        <v>0.50255697085131323</v>
      </c>
      <c r="U360">
        <v>0.49744302914868682</v>
      </c>
      <c r="V360">
        <v>0.1438932655345069</v>
      </c>
      <c r="W360">
        <v>1180</v>
      </c>
      <c r="X360">
        <f t="shared" si="40"/>
        <v>-226</v>
      </c>
      <c r="Y360">
        <v>2076</v>
      </c>
      <c r="Z360">
        <v>1540.1437454723671</v>
      </c>
      <c r="AA360">
        <v>1180</v>
      </c>
      <c r="AB360" s="9">
        <v>11.4</v>
      </c>
      <c r="AC360">
        <v>0.1</v>
      </c>
      <c r="AD360">
        <f t="shared" si="41"/>
        <v>1.1400000000000001</v>
      </c>
    </row>
    <row r="361" spans="1:30" x14ac:dyDescent="0.6">
      <c r="A361">
        <v>2019</v>
      </c>
      <c r="B361">
        <v>12</v>
      </c>
      <c r="C361">
        <v>26</v>
      </c>
      <c r="D361">
        <f t="shared" si="39"/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35"/>
        <v>0</v>
      </c>
      <c r="I361">
        <f t="shared" si="36"/>
        <v>0</v>
      </c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6857.25</v>
      </c>
      <c r="M361" s="12">
        <f t="shared" si="37"/>
        <v>1165.7325000000001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6340.5</v>
      </c>
      <c r="O361" s="12">
        <f t="shared" si="38"/>
        <v>1077.885</v>
      </c>
      <c r="P361">
        <v>45715</v>
      </c>
      <c r="Q361">
        <v>42270</v>
      </c>
      <c r="R361">
        <v>0.75526858569955013</v>
      </c>
      <c r="S361">
        <v>0.24473141430044981</v>
      </c>
      <c r="T361">
        <v>0.56344141841637529</v>
      </c>
      <c r="U361">
        <v>0.43655858158362482</v>
      </c>
      <c r="V361">
        <v>0.18059028171330449</v>
      </c>
      <c r="W361">
        <v>1452</v>
      </c>
      <c r="X361">
        <f t="shared" si="40"/>
        <v>272</v>
      </c>
      <c r="Y361">
        <v>2076</v>
      </c>
      <c r="Z361">
        <v>1569.510358930158</v>
      </c>
      <c r="AA361">
        <v>1452</v>
      </c>
      <c r="AB361" s="9">
        <v>9.9</v>
      </c>
      <c r="AC361">
        <v>9.4</v>
      </c>
      <c r="AD361">
        <f t="shared" si="41"/>
        <v>93.06</v>
      </c>
    </row>
    <row r="362" spans="1:30" x14ac:dyDescent="0.6">
      <c r="A362">
        <v>2019</v>
      </c>
      <c r="B362">
        <v>12</v>
      </c>
      <c r="C362">
        <v>27</v>
      </c>
      <c r="D362">
        <f t="shared" si="39"/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35"/>
        <v>0</v>
      </c>
      <c r="I362">
        <f t="shared" si="36"/>
        <v>0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4631.3</v>
      </c>
      <c r="M362" s="13">
        <f t="shared" si="37"/>
        <v>787.32100000000014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4355.5</v>
      </c>
      <c r="O362" s="13">
        <f t="shared" si="38"/>
        <v>740.43500000000006</v>
      </c>
      <c r="P362">
        <v>46313</v>
      </c>
      <c r="Q362">
        <v>43555</v>
      </c>
      <c r="R362">
        <v>0.80824094864151141</v>
      </c>
      <c r="S362">
        <v>0.1917590513584885</v>
      </c>
      <c r="T362">
        <v>0.5551392203532699</v>
      </c>
      <c r="U362">
        <v>0.44486077964672999</v>
      </c>
      <c r="V362">
        <v>0.19626434098198531</v>
      </c>
      <c r="W362">
        <v>1441</v>
      </c>
      <c r="X362">
        <f t="shared" si="40"/>
        <v>-11</v>
      </c>
      <c r="Y362">
        <v>2076</v>
      </c>
      <c r="Z362">
        <v>1603.6319780202041</v>
      </c>
      <c r="AA362">
        <v>1441</v>
      </c>
      <c r="AB362" s="9">
        <v>6.7</v>
      </c>
      <c r="AC362">
        <v>0</v>
      </c>
      <c r="AD362">
        <f t="shared" si="41"/>
        <v>0</v>
      </c>
    </row>
    <row r="363" spans="1:30" x14ac:dyDescent="0.6">
      <c r="A363">
        <v>2019</v>
      </c>
      <c r="B363">
        <v>12</v>
      </c>
      <c r="C363">
        <v>28</v>
      </c>
      <c r="D363">
        <f t="shared" si="39"/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4610.9000000000005</v>
      </c>
      <c r="M363" s="13">
        <f t="shared" si="37"/>
        <v>783.85300000000018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4565.8</v>
      </c>
      <c r="O363" s="13">
        <f t="shared" si="38"/>
        <v>776.18600000000004</v>
      </c>
      <c r="P363">
        <v>46109</v>
      </c>
      <c r="Q363">
        <v>45658</v>
      </c>
      <c r="R363">
        <v>0.78649365419980644</v>
      </c>
      <c r="S363">
        <v>0.21350634580019359</v>
      </c>
      <c r="T363">
        <v>0.55669757074299708</v>
      </c>
      <c r="U363">
        <v>0.44330242925700297</v>
      </c>
      <c r="V363">
        <v>6.4380302870577999E-2</v>
      </c>
      <c r="W363">
        <v>1610</v>
      </c>
      <c r="X363">
        <f t="shared" si="40"/>
        <v>169</v>
      </c>
      <c r="Y363">
        <v>2076</v>
      </c>
      <c r="Z363">
        <v>1641.6861336484881</v>
      </c>
      <c r="AA363">
        <v>1610</v>
      </c>
      <c r="AB363" s="9">
        <v>7.7</v>
      </c>
      <c r="AC363">
        <v>0</v>
      </c>
      <c r="AD363">
        <f t="shared" si="41"/>
        <v>0</v>
      </c>
    </row>
    <row r="364" spans="1:30" x14ac:dyDescent="0.6">
      <c r="A364">
        <v>2019</v>
      </c>
      <c r="B364">
        <v>12</v>
      </c>
      <c r="C364">
        <v>29</v>
      </c>
      <c r="D364">
        <f t="shared" si="39"/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4701.9000000000005</v>
      </c>
      <c r="M364" s="13">
        <f t="shared" si="37"/>
        <v>799.32300000000021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4656.1000000000004</v>
      </c>
      <c r="O364" s="13">
        <f t="shared" si="38"/>
        <v>791.53700000000015</v>
      </c>
      <c r="P364">
        <v>47019</v>
      </c>
      <c r="Q364">
        <v>46561</v>
      </c>
      <c r="R364">
        <v>0.76712732685827567</v>
      </c>
      <c r="S364">
        <v>0.23287267314172419</v>
      </c>
      <c r="T364">
        <v>0.49237582974868899</v>
      </c>
      <c r="U364">
        <v>0.50762417025131101</v>
      </c>
      <c r="V364">
        <v>0.12794199558412539</v>
      </c>
      <c r="W364">
        <v>1458</v>
      </c>
      <c r="X364">
        <f t="shared" si="40"/>
        <v>-152</v>
      </c>
      <c r="Y364">
        <v>2076</v>
      </c>
      <c r="Z364">
        <v>1668.4153754665419</v>
      </c>
      <c r="AA364">
        <v>1458</v>
      </c>
      <c r="AB364" s="9">
        <v>11.8</v>
      </c>
      <c r="AC364">
        <v>11.4</v>
      </c>
      <c r="AD364">
        <f t="shared" si="41"/>
        <v>134.52000000000001</v>
      </c>
    </row>
    <row r="365" spans="1:30" x14ac:dyDescent="0.6">
      <c r="A365">
        <v>2019</v>
      </c>
      <c r="B365">
        <v>12</v>
      </c>
      <c r="C365">
        <v>30</v>
      </c>
      <c r="D365">
        <f t="shared" si="39"/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35"/>
        <v>0</v>
      </c>
      <c r="I365">
        <f t="shared" si="36"/>
        <v>0</v>
      </c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6715.3499999999995</v>
      </c>
      <c r="M365" s="12">
        <f t="shared" si="37"/>
        <v>1141.6095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6862.8</v>
      </c>
      <c r="O365" s="12">
        <f t="shared" si="38"/>
        <v>1166.6760000000002</v>
      </c>
      <c r="P365">
        <v>44769</v>
      </c>
      <c r="Q365">
        <v>45752</v>
      </c>
      <c r="R365">
        <v>0.8512684142227267</v>
      </c>
      <c r="S365">
        <v>0.14873158577727341</v>
      </c>
      <c r="T365">
        <v>0.56448374483395547</v>
      </c>
      <c r="U365">
        <v>0.43551625516604447</v>
      </c>
      <c r="V365">
        <v>0.15427893874432769</v>
      </c>
      <c r="W365">
        <v>1286</v>
      </c>
      <c r="X365">
        <f t="shared" si="40"/>
        <v>-172</v>
      </c>
      <c r="Y365">
        <v>2076</v>
      </c>
      <c r="Z365">
        <v>1437.527523061407</v>
      </c>
      <c r="AA365">
        <v>1286</v>
      </c>
      <c r="AB365" s="9">
        <v>11.5</v>
      </c>
      <c r="AC365">
        <v>0</v>
      </c>
      <c r="AD365">
        <f t="shared" si="41"/>
        <v>0</v>
      </c>
    </row>
    <row r="366" spans="1:30" x14ac:dyDescent="0.6">
      <c r="A366">
        <v>2019</v>
      </c>
      <c r="B366">
        <v>12</v>
      </c>
      <c r="C366">
        <v>31</v>
      </c>
      <c r="D366">
        <f t="shared" si="39"/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35"/>
        <v>0</v>
      </c>
      <c r="I366">
        <f t="shared" si="36"/>
        <v>0</v>
      </c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6561.5999999999995</v>
      </c>
      <c r="M366" s="12">
        <f t="shared" si="37"/>
        <v>1115.472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6648.9</v>
      </c>
      <c r="O366" s="12">
        <f t="shared" si="38"/>
        <v>1130.3130000000001</v>
      </c>
      <c r="P366">
        <v>43744</v>
      </c>
      <c r="Q366">
        <v>44326</v>
      </c>
      <c r="R366">
        <v>0.7571862968632137</v>
      </c>
      <c r="S366">
        <v>0.2428137031367863</v>
      </c>
      <c r="T366">
        <v>0.57982421653205696</v>
      </c>
      <c r="U366">
        <v>0.4201757834679431</v>
      </c>
      <c r="V366">
        <v>0.22458915793393039</v>
      </c>
      <c r="W366">
        <v>1296</v>
      </c>
      <c r="X366">
        <f t="shared" si="40"/>
        <v>10</v>
      </c>
      <c r="Y366">
        <v>2076</v>
      </c>
      <c r="Z366">
        <v>1477.397398233981</v>
      </c>
      <c r="AA366">
        <v>1296</v>
      </c>
      <c r="AB366" s="9">
        <v>2.9</v>
      </c>
      <c r="AC366">
        <v>0</v>
      </c>
      <c r="AD366">
        <f t="shared" si="41"/>
        <v>0</v>
      </c>
    </row>
    <row r="367" spans="1:30" x14ac:dyDescent="0.6">
      <c r="AB367" s="9"/>
    </row>
    <row r="368" spans="1:30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  <row r="922" spans="28:28" x14ac:dyDescent="0.6">
      <c r="AB922" s="9"/>
    </row>
    <row r="923" spans="28:28" x14ac:dyDescent="0.6">
      <c r="AB923" s="9"/>
    </row>
    <row r="924" spans="28:28" x14ac:dyDescent="0.6">
      <c r="AB924" s="9"/>
    </row>
    <row r="925" spans="28:28" x14ac:dyDescent="0.6">
      <c r="AB925" s="9"/>
    </row>
    <row r="926" spans="28:28" x14ac:dyDescent="0.6">
      <c r="AB926" s="9"/>
    </row>
    <row r="927" spans="28:28" x14ac:dyDescent="0.6">
      <c r="AB927" s="9"/>
    </row>
    <row r="928" spans="28:28" x14ac:dyDescent="0.6">
      <c r="AB928" s="9"/>
    </row>
    <row r="929" spans="28:28" x14ac:dyDescent="0.6">
      <c r="AB929" s="9"/>
    </row>
    <row r="930" spans="28:28" x14ac:dyDescent="0.6">
      <c r="AB930" s="9"/>
    </row>
    <row r="931" spans="28:28" x14ac:dyDescent="0.6">
      <c r="AB931" s="9"/>
    </row>
    <row r="932" spans="28:28" x14ac:dyDescent="0.6">
      <c r="AB932" s="9"/>
    </row>
    <row r="933" spans="28:28" x14ac:dyDescent="0.6">
      <c r="AB933" s="9"/>
    </row>
    <row r="934" spans="28:28" x14ac:dyDescent="0.6">
      <c r="AB934" s="9"/>
    </row>
    <row r="935" spans="28:28" x14ac:dyDescent="0.6">
      <c r="AB935" s="9"/>
    </row>
    <row r="936" spans="28:28" x14ac:dyDescent="0.6">
      <c r="AB936" s="9"/>
    </row>
    <row r="937" spans="28:28" x14ac:dyDescent="0.6">
      <c r="AB937" s="9"/>
    </row>
    <row r="938" spans="28:28" x14ac:dyDescent="0.6">
      <c r="AB938" s="9"/>
    </row>
    <row r="939" spans="28:28" x14ac:dyDescent="0.6">
      <c r="AB939" s="9"/>
    </row>
    <row r="940" spans="28:28" x14ac:dyDescent="0.6">
      <c r="AB940" s="9"/>
    </row>
    <row r="941" spans="28:28" x14ac:dyDescent="0.6">
      <c r="AB941" s="9"/>
    </row>
    <row r="942" spans="28:28" x14ac:dyDescent="0.6">
      <c r="AB942" s="9"/>
    </row>
    <row r="943" spans="28:28" x14ac:dyDescent="0.6">
      <c r="AB943" s="9"/>
    </row>
    <row r="944" spans="28:28" x14ac:dyDescent="0.6">
      <c r="AB944" s="9"/>
    </row>
    <row r="945" spans="28:28" x14ac:dyDescent="0.6">
      <c r="AB945" s="9"/>
    </row>
    <row r="946" spans="28:28" x14ac:dyDescent="0.6">
      <c r="AB946" s="9"/>
    </row>
    <row r="947" spans="28:28" x14ac:dyDescent="0.6">
      <c r="AB947" s="9"/>
    </row>
    <row r="948" spans="28:28" x14ac:dyDescent="0.6">
      <c r="AB948" s="9"/>
    </row>
    <row r="949" spans="28:28" x14ac:dyDescent="0.6">
      <c r="AB949" s="9"/>
    </row>
    <row r="950" spans="28:28" x14ac:dyDescent="0.6">
      <c r="AB950" s="9"/>
    </row>
    <row r="951" spans="28:28" x14ac:dyDescent="0.6">
      <c r="AB951" s="9"/>
    </row>
    <row r="952" spans="28:28" x14ac:dyDescent="0.6">
      <c r="AB952" s="9"/>
    </row>
    <row r="953" spans="28:28" x14ac:dyDescent="0.6">
      <c r="AB953" s="9"/>
    </row>
    <row r="954" spans="28:28" x14ac:dyDescent="0.6">
      <c r="AB954" s="9"/>
    </row>
    <row r="955" spans="28:28" x14ac:dyDescent="0.6">
      <c r="AB955" s="9"/>
    </row>
    <row r="956" spans="28:28" x14ac:dyDescent="0.6">
      <c r="AB956" s="9"/>
    </row>
    <row r="957" spans="28:28" x14ac:dyDescent="0.6">
      <c r="AB957" s="9"/>
    </row>
    <row r="958" spans="28:28" x14ac:dyDescent="0.6">
      <c r="AB958" s="9"/>
    </row>
    <row r="959" spans="28:28" x14ac:dyDescent="0.6">
      <c r="AB959" s="9"/>
    </row>
    <row r="960" spans="28:28" x14ac:dyDescent="0.6">
      <c r="AB960" s="9"/>
    </row>
    <row r="961" spans="28:28" x14ac:dyDescent="0.6">
      <c r="AB961" s="9"/>
    </row>
    <row r="962" spans="28:28" x14ac:dyDescent="0.6">
      <c r="AB962" s="9"/>
    </row>
    <row r="963" spans="28:28" x14ac:dyDescent="0.6">
      <c r="AB963" s="9"/>
    </row>
    <row r="964" spans="28:28" x14ac:dyDescent="0.6">
      <c r="AB964" s="9"/>
    </row>
    <row r="965" spans="28:28" x14ac:dyDescent="0.6">
      <c r="AB965" s="9"/>
    </row>
    <row r="966" spans="28:28" x14ac:dyDescent="0.6">
      <c r="AB966" s="9"/>
    </row>
    <row r="967" spans="28:28" x14ac:dyDescent="0.6">
      <c r="AB967" s="9"/>
    </row>
    <row r="968" spans="28:28" x14ac:dyDescent="0.6">
      <c r="AB968" s="9"/>
    </row>
    <row r="969" spans="28:28" x14ac:dyDescent="0.6">
      <c r="AB969" s="9"/>
    </row>
    <row r="970" spans="28:28" x14ac:dyDescent="0.6">
      <c r="AB970" s="9"/>
    </row>
    <row r="971" spans="28:28" x14ac:dyDescent="0.6">
      <c r="AB971" s="9"/>
    </row>
    <row r="972" spans="28:28" x14ac:dyDescent="0.6">
      <c r="AB972" s="9"/>
    </row>
    <row r="973" spans="28:28" x14ac:dyDescent="0.6">
      <c r="AB973" s="9"/>
    </row>
    <row r="974" spans="28:28" x14ac:dyDescent="0.6">
      <c r="AB974" s="9"/>
    </row>
    <row r="975" spans="28:28" x14ac:dyDescent="0.6">
      <c r="AB975" s="9"/>
    </row>
    <row r="976" spans="28:28" x14ac:dyDescent="0.6">
      <c r="AB976" s="9"/>
    </row>
    <row r="977" spans="28:28" x14ac:dyDescent="0.6">
      <c r="AB977" s="9"/>
    </row>
    <row r="978" spans="28:28" x14ac:dyDescent="0.6">
      <c r="AB978" s="9"/>
    </row>
    <row r="979" spans="28:28" x14ac:dyDescent="0.6">
      <c r="AB979" s="9"/>
    </row>
    <row r="980" spans="28:28" x14ac:dyDescent="0.6">
      <c r="AB980" s="9"/>
    </row>
    <row r="981" spans="28:28" x14ac:dyDescent="0.6">
      <c r="AB981" s="9"/>
    </row>
    <row r="982" spans="28:28" x14ac:dyDescent="0.6">
      <c r="AB982" s="9"/>
    </row>
    <row r="983" spans="28:28" x14ac:dyDescent="0.6">
      <c r="AB983" s="9"/>
    </row>
    <row r="984" spans="28:28" x14ac:dyDescent="0.6">
      <c r="AB984" s="9"/>
    </row>
    <row r="985" spans="28:28" x14ac:dyDescent="0.6">
      <c r="AB985" s="9"/>
    </row>
    <row r="986" spans="28:28" x14ac:dyDescent="0.6">
      <c r="AB986" s="9"/>
    </row>
    <row r="987" spans="28:28" x14ac:dyDescent="0.6">
      <c r="AB987" s="9"/>
    </row>
    <row r="988" spans="28:28" x14ac:dyDescent="0.6">
      <c r="AB988" s="9"/>
    </row>
    <row r="989" spans="28:28" x14ac:dyDescent="0.6">
      <c r="AB989" s="9"/>
    </row>
    <row r="990" spans="28:28" x14ac:dyDescent="0.6">
      <c r="AB990" s="9"/>
    </row>
    <row r="991" spans="28:28" x14ac:dyDescent="0.6">
      <c r="AB991" s="9"/>
    </row>
    <row r="992" spans="28:28" x14ac:dyDescent="0.6">
      <c r="AB992" s="9"/>
    </row>
    <row r="993" spans="28:28" x14ac:dyDescent="0.6">
      <c r="AB993" s="9"/>
    </row>
    <row r="994" spans="28:28" x14ac:dyDescent="0.6">
      <c r="AB994" s="9"/>
    </row>
    <row r="995" spans="28:28" x14ac:dyDescent="0.6">
      <c r="AB995" s="9"/>
    </row>
    <row r="996" spans="28:28" x14ac:dyDescent="0.6">
      <c r="AB996" s="9"/>
    </row>
    <row r="997" spans="28:28" x14ac:dyDescent="0.6">
      <c r="AB997" s="9"/>
    </row>
    <row r="998" spans="28:28" x14ac:dyDescent="0.6">
      <c r="AB998" s="9"/>
    </row>
    <row r="999" spans="28:28" x14ac:dyDescent="0.6">
      <c r="AB999" s="9"/>
    </row>
    <row r="1000" spans="28:28" x14ac:dyDescent="0.6">
      <c r="AB1000" s="9"/>
    </row>
    <row r="1001" spans="28:28" x14ac:dyDescent="0.6">
      <c r="AB1001" s="9"/>
    </row>
    <row r="1002" spans="28:28" x14ac:dyDescent="0.6">
      <c r="AB1002" s="9"/>
    </row>
    <row r="1003" spans="28:28" x14ac:dyDescent="0.6">
      <c r="AB1003" s="9"/>
    </row>
    <row r="1004" spans="28:28" x14ac:dyDescent="0.6">
      <c r="AB1004" s="9"/>
    </row>
    <row r="1005" spans="28:28" x14ac:dyDescent="0.6">
      <c r="AB1005" s="9"/>
    </row>
    <row r="1006" spans="28:28" x14ac:dyDescent="0.6">
      <c r="AB1006" s="9"/>
    </row>
    <row r="1007" spans="28:28" x14ac:dyDescent="0.6">
      <c r="AB1007" s="9"/>
    </row>
    <row r="1008" spans="28:28" x14ac:dyDescent="0.6">
      <c r="AB1008" s="9"/>
    </row>
    <row r="1009" spans="28:28" x14ac:dyDescent="0.6">
      <c r="AB1009" s="9"/>
    </row>
    <row r="1010" spans="28:28" x14ac:dyDescent="0.6">
      <c r="AB1010" s="9"/>
    </row>
    <row r="1011" spans="28:28" x14ac:dyDescent="0.6">
      <c r="AB1011" s="9"/>
    </row>
    <row r="1012" spans="28:28" x14ac:dyDescent="0.6">
      <c r="AB1012" s="9"/>
    </row>
    <row r="1013" spans="28:28" x14ac:dyDescent="0.6">
      <c r="AB1013" s="9"/>
    </row>
    <row r="1014" spans="28:28" x14ac:dyDescent="0.6">
      <c r="AB1014" s="9"/>
    </row>
    <row r="1015" spans="28:28" x14ac:dyDescent="0.6">
      <c r="AB1015" s="9"/>
    </row>
    <row r="1016" spans="28:28" x14ac:dyDescent="0.6">
      <c r="AB1016" s="9"/>
    </row>
    <row r="1017" spans="28:28" x14ac:dyDescent="0.6">
      <c r="AB1017" s="9"/>
    </row>
    <row r="1018" spans="28:28" x14ac:dyDescent="0.6">
      <c r="AB1018" s="9"/>
    </row>
    <row r="1019" spans="28:28" x14ac:dyDescent="0.6">
      <c r="AB1019" s="9"/>
    </row>
    <row r="1020" spans="28:28" x14ac:dyDescent="0.6">
      <c r="AB1020" s="9"/>
    </row>
    <row r="1021" spans="28:28" x14ac:dyDescent="0.6">
      <c r="AB1021" s="9"/>
    </row>
    <row r="1022" spans="28:28" x14ac:dyDescent="0.6">
      <c r="AB1022" s="9"/>
    </row>
    <row r="1023" spans="28:28" x14ac:dyDescent="0.6">
      <c r="AB1023" s="9"/>
    </row>
    <row r="1024" spans="28:28" x14ac:dyDescent="0.6">
      <c r="AB1024" s="9"/>
    </row>
    <row r="1025" spans="28:28" x14ac:dyDescent="0.6">
      <c r="AB1025" s="9"/>
    </row>
    <row r="1026" spans="28:28" x14ac:dyDescent="0.6">
      <c r="AB1026" s="9"/>
    </row>
    <row r="1027" spans="28:28" x14ac:dyDescent="0.6">
      <c r="AB1027" s="9"/>
    </row>
    <row r="1028" spans="28:28" x14ac:dyDescent="0.6">
      <c r="AB1028" s="9"/>
    </row>
    <row r="1029" spans="28:28" x14ac:dyDescent="0.6">
      <c r="AB1029" s="9"/>
    </row>
    <row r="1030" spans="28:28" x14ac:dyDescent="0.6">
      <c r="AB1030" s="9"/>
    </row>
    <row r="1031" spans="28:28" x14ac:dyDescent="0.6">
      <c r="AB1031" s="9"/>
    </row>
    <row r="1032" spans="28:28" x14ac:dyDescent="0.6">
      <c r="AB1032" s="9"/>
    </row>
    <row r="1033" spans="28:28" x14ac:dyDescent="0.6">
      <c r="AB1033" s="9"/>
    </row>
    <row r="1034" spans="28:28" x14ac:dyDescent="0.6">
      <c r="AB1034" s="9"/>
    </row>
    <row r="1035" spans="28:28" x14ac:dyDescent="0.6">
      <c r="AB1035" s="9"/>
    </row>
    <row r="1036" spans="28:28" x14ac:dyDescent="0.6">
      <c r="AB1036" s="9"/>
    </row>
    <row r="1037" spans="28:28" x14ac:dyDescent="0.6">
      <c r="AB1037" s="9"/>
    </row>
    <row r="1038" spans="28:28" x14ac:dyDescent="0.6">
      <c r="AB1038" s="9"/>
    </row>
    <row r="1039" spans="28:28" x14ac:dyDescent="0.6">
      <c r="AB1039" s="9"/>
    </row>
    <row r="1040" spans="28:28" x14ac:dyDescent="0.6">
      <c r="AB1040" s="9"/>
    </row>
    <row r="1041" spans="28:28" x14ac:dyDescent="0.6">
      <c r="AB1041" s="9"/>
    </row>
    <row r="1042" spans="28:28" x14ac:dyDescent="0.6">
      <c r="AB1042" s="9"/>
    </row>
    <row r="1043" spans="28:28" x14ac:dyDescent="0.6">
      <c r="AB1043" s="9"/>
    </row>
    <row r="1044" spans="28:28" x14ac:dyDescent="0.6">
      <c r="AB1044" s="9"/>
    </row>
    <row r="1045" spans="28:28" x14ac:dyDescent="0.6">
      <c r="AB1045" s="9"/>
    </row>
    <row r="1046" spans="28:28" x14ac:dyDescent="0.6">
      <c r="AB1046" s="9"/>
    </row>
    <row r="1047" spans="28:28" x14ac:dyDescent="0.6">
      <c r="AB1047" s="9"/>
    </row>
    <row r="1048" spans="28:28" x14ac:dyDescent="0.6">
      <c r="AB1048" s="9"/>
    </row>
    <row r="1049" spans="28:28" x14ac:dyDescent="0.6">
      <c r="AB1049" s="9"/>
    </row>
    <row r="1050" spans="28:28" x14ac:dyDescent="0.6">
      <c r="AB1050" s="9"/>
    </row>
    <row r="1051" spans="28:28" x14ac:dyDescent="0.6">
      <c r="AB1051" s="9"/>
    </row>
    <row r="1052" spans="28:28" x14ac:dyDescent="0.6">
      <c r="AB1052" s="9"/>
    </row>
    <row r="1053" spans="28:28" x14ac:dyDescent="0.6">
      <c r="AB1053" s="9"/>
    </row>
    <row r="1054" spans="28:28" x14ac:dyDescent="0.6">
      <c r="AB1054" s="9"/>
    </row>
    <row r="1055" spans="28:28" x14ac:dyDescent="0.6">
      <c r="AB1055" s="9"/>
    </row>
    <row r="1056" spans="28:28" x14ac:dyDescent="0.6">
      <c r="AB1056" s="9"/>
    </row>
    <row r="1057" spans="28:28" x14ac:dyDescent="0.6">
      <c r="AB1057" s="9"/>
    </row>
    <row r="1058" spans="28:28" x14ac:dyDescent="0.6">
      <c r="AB1058" s="9"/>
    </row>
    <row r="1059" spans="28:28" x14ac:dyDescent="0.6">
      <c r="AB1059" s="9"/>
    </row>
    <row r="1060" spans="28:28" x14ac:dyDescent="0.6">
      <c r="AB1060" s="9"/>
    </row>
    <row r="1061" spans="28:28" x14ac:dyDescent="0.6">
      <c r="AB1061" s="9"/>
    </row>
    <row r="1062" spans="28:28" x14ac:dyDescent="0.6">
      <c r="AB1062" s="9"/>
    </row>
    <row r="1063" spans="28:28" x14ac:dyDescent="0.6">
      <c r="AB1063" s="9"/>
    </row>
    <row r="1064" spans="28:28" x14ac:dyDescent="0.6">
      <c r="AB1064" s="9"/>
    </row>
    <row r="1065" spans="28:28" x14ac:dyDescent="0.6">
      <c r="AB1065" s="9"/>
    </row>
    <row r="1066" spans="28:28" x14ac:dyDescent="0.6">
      <c r="AB1066" s="9"/>
    </row>
    <row r="1067" spans="28:28" x14ac:dyDescent="0.6">
      <c r="AB1067" s="9"/>
    </row>
    <row r="1068" spans="28:28" x14ac:dyDescent="0.6">
      <c r="AB1068" s="9"/>
    </row>
    <row r="1069" spans="28:28" x14ac:dyDescent="0.6">
      <c r="AB1069" s="9"/>
    </row>
    <row r="1070" spans="28:28" x14ac:dyDescent="0.6">
      <c r="AB1070" s="9"/>
    </row>
    <row r="1071" spans="28:28" x14ac:dyDescent="0.6">
      <c r="AB1071" s="9"/>
    </row>
    <row r="1072" spans="28:28" x14ac:dyDescent="0.6">
      <c r="AB1072" s="9"/>
    </row>
    <row r="1073" spans="28:28" x14ac:dyDescent="0.6">
      <c r="AB1073" s="9"/>
    </row>
    <row r="1074" spans="28:28" x14ac:dyDescent="0.6">
      <c r="AB1074" s="9"/>
    </row>
    <row r="1075" spans="28:28" x14ac:dyDescent="0.6">
      <c r="AB1075" s="9"/>
    </row>
    <row r="1076" spans="28:28" x14ac:dyDescent="0.6">
      <c r="AB1076" s="9"/>
    </row>
    <row r="1077" spans="28:28" x14ac:dyDescent="0.6">
      <c r="AB1077" s="9"/>
    </row>
    <row r="1078" spans="28:28" x14ac:dyDescent="0.6">
      <c r="AB1078" s="9"/>
    </row>
    <row r="1079" spans="28:28" x14ac:dyDescent="0.6">
      <c r="AB1079" s="9"/>
    </row>
    <row r="1080" spans="28:28" x14ac:dyDescent="0.6">
      <c r="AB1080" s="9"/>
    </row>
    <row r="1081" spans="28:28" x14ac:dyDescent="0.6">
      <c r="AB1081" s="9"/>
    </row>
    <row r="1082" spans="28:28" x14ac:dyDescent="0.6">
      <c r="AB1082" s="9"/>
    </row>
    <row r="1083" spans="28:28" x14ac:dyDescent="0.6">
      <c r="AB1083" s="9"/>
    </row>
    <row r="1084" spans="28:28" x14ac:dyDescent="0.6">
      <c r="AB1084" s="9"/>
    </row>
    <row r="1085" spans="28:28" x14ac:dyDescent="0.6">
      <c r="AB1085" s="9"/>
    </row>
    <row r="1086" spans="28:28" x14ac:dyDescent="0.6">
      <c r="AB1086" s="9"/>
    </row>
    <row r="1087" spans="28:28" x14ac:dyDescent="0.6">
      <c r="AB1087" s="9"/>
    </row>
    <row r="1088" spans="28:28" x14ac:dyDescent="0.6">
      <c r="AB1088" s="9"/>
    </row>
    <row r="1089" spans="28:28" x14ac:dyDescent="0.6">
      <c r="AB1089" s="9"/>
    </row>
    <row r="1090" spans="28:28" x14ac:dyDescent="0.6">
      <c r="AB1090" s="9"/>
    </row>
    <row r="1091" spans="28:28" x14ac:dyDescent="0.6">
      <c r="AB1091" s="9"/>
    </row>
    <row r="1092" spans="28:28" x14ac:dyDescent="0.6">
      <c r="AB1092" s="9"/>
    </row>
    <row r="1093" spans="28:28" x14ac:dyDescent="0.6">
      <c r="AB1093" s="9"/>
    </row>
    <row r="1094" spans="28:28" x14ac:dyDescent="0.6">
      <c r="AB1094" s="9"/>
    </row>
    <row r="1095" spans="28:28" x14ac:dyDescent="0.6">
      <c r="AB1095" s="9"/>
    </row>
    <row r="1096" spans="28:28" x14ac:dyDescent="0.6">
      <c r="AB1096" s="9"/>
    </row>
    <row r="1097" spans="28:28" x14ac:dyDescent="0.6">
      <c r="AB1097" s="9"/>
    </row>
    <row r="1098" spans="28:28" x14ac:dyDescent="0.6">
      <c r="AB1098" s="9"/>
    </row>
    <row r="1099" spans="28:28" x14ac:dyDescent="0.6">
      <c r="AB1099" s="9"/>
    </row>
    <row r="1100" spans="28:28" x14ac:dyDescent="0.6">
      <c r="AB1100" s="9"/>
    </row>
    <row r="1101" spans="28:28" x14ac:dyDescent="0.6">
      <c r="AB1101" s="9"/>
    </row>
    <row r="1102" spans="28:28" x14ac:dyDescent="0.6">
      <c r="AB1102" s="9"/>
    </row>
    <row r="1103" spans="28:28" x14ac:dyDescent="0.6">
      <c r="AB1103" s="9"/>
    </row>
    <row r="1104" spans="28:28" x14ac:dyDescent="0.6">
      <c r="AB1104" s="9"/>
    </row>
    <row r="1105" spans="28:28" x14ac:dyDescent="0.6">
      <c r="AB1105" s="9"/>
    </row>
    <row r="1106" spans="28:28" x14ac:dyDescent="0.6">
      <c r="AB1106" s="9"/>
    </row>
    <row r="1107" spans="28:28" x14ac:dyDescent="0.6">
      <c r="AB1107" s="9"/>
    </row>
    <row r="1108" spans="28:28" x14ac:dyDescent="0.6">
      <c r="AB1108" s="9"/>
    </row>
    <row r="1109" spans="28:28" x14ac:dyDescent="0.6">
      <c r="AB1109" s="9"/>
    </row>
    <row r="1110" spans="28:28" x14ac:dyDescent="0.6">
      <c r="AB1110" s="9"/>
    </row>
    <row r="1111" spans="28:28" x14ac:dyDescent="0.6">
      <c r="AB1111" s="9"/>
    </row>
    <row r="1112" spans="28:28" x14ac:dyDescent="0.6">
      <c r="AB1112" s="9"/>
    </row>
    <row r="1113" spans="28:28" x14ac:dyDescent="0.6">
      <c r="AB1113" s="9"/>
    </row>
    <row r="1114" spans="28:28" x14ac:dyDescent="0.6">
      <c r="AB1114" s="9"/>
    </row>
    <row r="1115" spans="28:28" x14ac:dyDescent="0.6">
      <c r="AB1115" s="9"/>
    </row>
    <row r="1116" spans="28:28" x14ac:dyDescent="0.6">
      <c r="AB1116" s="9"/>
    </row>
    <row r="1117" spans="28:28" x14ac:dyDescent="0.6">
      <c r="AB1117" s="9"/>
    </row>
    <row r="1118" spans="28:28" x14ac:dyDescent="0.6">
      <c r="AB1118" s="9"/>
    </row>
    <row r="1119" spans="28:28" x14ac:dyDescent="0.6">
      <c r="AB1119" s="9"/>
    </row>
    <row r="1120" spans="28:28" x14ac:dyDescent="0.6">
      <c r="AB1120" s="9"/>
    </row>
    <row r="1121" spans="28:28" x14ac:dyDescent="0.6">
      <c r="AB1121" s="9"/>
    </row>
    <row r="1122" spans="28:28" x14ac:dyDescent="0.6">
      <c r="AB1122" s="9"/>
    </row>
    <row r="1123" spans="28:28" x14ac:dyDescent="0.6">
      <c r="AB1123" s="9"/>
    </row>
    <row r="1124" spans="28:28" x14ac:dyDescent="0.6">
      <c r="AB1124" s="9"/>
    </row>
    <row r="1125" spans="28:28" x14ac:dyDescent="0.6">
      <c r="AB1125" s="9"/>
    </row>
    <row r="1126" spans="28:28" x14ac:dyDescent="0.6">
      <c r="AB1126" s="9"/>
    </row>
    <row r="1127" spans="28:28" x14ac:dyDescent="0.6">
      <c r="AB1127" s="9"/>
    </row>
    <row r="1128" spans="28:28" x14ac:dyDescent="0.6">
      <c r="AB1128" s="9"/>
    </row>
    <row r="1129" spans="28:28" x14ac:dyDescent="0.6">
      <c r="AB1129" s="9"/>
    </row>
    <row r="1130" spans="28:28" x14ac:dyDescent="0.6">
      <c r="AB1130" s="9"/>
    </row>
    <row r="1131" spans="28:28" x14ac:dyDescent="0.6">
      <c r="AB1131" s="9"/>
    </row>
    <row r="1132" spans="28:28" x14ac:dyDescent="0.6">
      <c r="AB1132" s="9"/>
    </row>
    <row r="1133" spans="28:28" x14ac:dyDescent="0.6">
      <c r="AB1133" s="9"/>
    </row>
    <row r="1134" spans="28:28" x14ac:dyDescent="0.6">
      <c r="AB1134" s="9"/>
    </row>
    <row r="1135" spans="28:28" x14ac:dyDescent="0.6">
      <c r="AB1135" s="9"/>
    </row>
    <row r="1136" spans="28:28" x14ac:dyDescent="0.6">
      <c r="AB1136" s="9"/>
    </row>
    <row r="1137" spans="28:28" x14ac:dyDescent="0.6">
      <c r="AB1137" s="9"/>
    </row>
    <row r="1138" spans="28:28" x14ac:dyDescent="0.6">
      <c r="AB1138" s="9"/>
    </row>
    <row r="1139" spans="28:28" x14ac:dyDescent="0.6">
      <c r="AB1139" s="9"/>
    </row>
    <row r="1140" spans="28:28" x14ac:dyDescent="0.6">
      <c r="AB1140" s="9"/>
    </row>
    <row r="1141" spans="28:28" x14ac:dyDescent="0.6">
      <c r="AB1141" s="9"/>
    </row>
    <row r="1142" spans="28:28" x14ac:dyDescent="0.6">
      <c r="AB1142" s="9"/>
    </row>
    <row r="1143" spans="28:28" x14ac:dyDescent="0.6">
      <c r="AB1143" s="9"/>
    </row>
    <row r="1144" spans="28:28" x14ac:dyDescent="0.6">
      <c r="AB1144" s="9"/>
    </row>
    <row r="1145" spans="28:28" x14ac:dyDescent="0.6">
      <c r="AB1145" s="9"/>
    </row>
    <row r="1146" spans="28:28" x14ac:dyDescent="0.6">
      <c r="AB1146" s="9"/>
    </row>
    <row r="1147" spans="28:28" x14ac:dyDescent="0.6">
      <c r="AB1147" s="9"/>
    </row>
    <row r="1148" spans="28:28" x14ac:dyDescent="0.6">
      <c r="AB1148" s="9"/>
    </row>
    <row r="1149" spans="28:28" x14ac:dyDescent="0.6">
      <c r="AB1149" s="9"/>
    </row>
    <row r="1150" spans="28:28" x14ac:dyDescent="0.6">
      <c r="AB1150" s="9"/>
    </row>
    <row r="1151" spans="28:28" x14ac:dyDescent="0.6">
      <c r="AB1151" s="9"/>
    </row>
    <row r="1152" spans="28:28" x14ac:dyDescent="0.6">
      <c r="AB1152" s="9"/>
    </row>
    <row r="1153" spans="28:28" x14ac:dyDescent="0.6">
      <c r="AB1153" s="9"/>
    </row>
    <row r="1154" spans="28:28" x14ac:dyDescent="0.6">
      <c r="AB1154" s="9"/>
    </row>
    <row r="1155" spans="28:28" x14ac:dyDescent="0.6">
      <c r="AB1155" s="9"/>
    </row>
    <row r="1156" spans="28:28" x14ac:dyDescent="0.6">
      <c r="AB1156" s="9"/>
    </row>
    <row r="1157" spans="28:28" x14ac:dyDescent="0.6">
      <c r="AB1157" s="9"/>
    </row>
    <row r="1158" spans="28:28" x14ac:dyDescent="0.6">
      <c r="AB1158" s="9"/>
    </row>
    <row r="1159" spans="28:28" x14ac:dyDescent="0.6">
      <c r="AB1159" s="9"/>
    </row>
    <row r="1160" spans="28:28" x14ac:dyDescent="0.6">
      <c r="AB1160" s="9"/>
    </row>
    <row r="1161" spans="28:28" x14ac:dyDescent="0.6">
      <c r="AB1161" s="9"/>
    </row>
    <row r="1162" spans="28:28" x14ac:dyDescent="0.6">
      <c r="AB1162" s="9"/>
    </row>
    <row r="1163" spans="28:28" x14ac:dyDescent="0.6">
      <c r="AB1163" s="9"/>
    </row>
    <row r="1164" spans="28:28" x14ac:dyDescent="0.6">
      <c r="AB1164" s="9"/>
    </row>
    <row r="1165" spans="28:28" x14ac:dyDescent="0.6">
      <c r="AB1165" s="9"/>
    </row>
    <row r="1166" spans="28:28" x14ac:dyDescent="0.6">
      <c r="AB1166" s="9"/>
    </row>
    <row r="1167" spans="28:28" x14ac:dyDescent="0.6">
      <c r="AB1167" s="9"/>
    </row>
    <row r="1168" spans="28:28" x14ac:dyDescent="0.6">
      <c r="AB1168" s="9"/>
    </row>
    <row r="1169" spans="28:28" x14ac:dyDescent="0.6">
      <c r="AB1169" s="9"/>
    </row>
    <row r="1170" spans="28:28" x14ac:dyDescent="0.6">
      <c r="AB1170" s="9"/>
    </row>
    <row r="1171" spans="28:28" x14ac:dyDescent="0.6">
      <c r="AB1171" s="9"/>
    </row>
    <row r="1172" spans="28:28" x14ac:dyDescent="0.6">
      <c r="AB1172" s="9"/>
    </row>
    <row r="1173" spans="28:28" x14ac:dyDescent="0.6">
      <c r="AB1173" s="9"/>
    </row>
    <row r="1174" spans="28:28" x14ac:dyDescent="0.6">
      <c r="AB1174" s="9"/>
    </row>
    <row r="1175" spans="28:28" x14ac:dyDescent="0.6">
      <c r="AB1175" s="9"/>
    </row>
    <row r="1176" spans="28:28" x14ac:dyDescent="0.6">
      <c r="AB1176" s="9"/>
    </row>
    <row r="1177" spans="28:28" x14ac:dyDescent="0.6">
      <c r="AB1177" s="9"/>
    </row>
    <row r="1178" spans="28:28" x14ac:dyDescent="0.6">
      <c r="AB1178" s="9"/>
    </row>
    <row r="1179" spans="28:28" x14ac:dyDescent="0.6">
      <c r="AB1179" s="9"/>
    </row>
    <row r="1180" spans="28:28" x14ac:dyDescent="0.6">
      <c r="AB1180" s="9"/>
    </row>
    <row r="1181" spans="28:28" x14ac:dyDescent="0.6">
      <c r="AB1181" s="9"/>
    </row>
    <row r="1182" spans="28:28" x14ac:dyDescent="0.6">
      <c r="AB1182" s="9"/>
    </row>
    <row r="1183" spans="28:28" x14ac:dyDescent="0.6">
      <c r="AB1183" s="9"/>
    </row>
    <row r="1184" spans="28:28" x14ac:dyDescent="0.6">
      <c r="AB1184" s="9"/>
    </row>
    <row r="1185" spans="28:28" x14ac:dyDescent="0.6">
      <c r="AB1185" s="9"/>
    </row>
    <row r="1186" spans="28:28" x14ac:dyDescent="0.6">
      <c r="AB1186" s="9"/>
    </row>
    <row r="1187" spans="28:28" x14ac:dyDescent="0.6">
      <c r="AB1187" s="9"/>
    </row>
    <row r="1188" spans="28:28" x14ac:dyDescent="0.6">
      <c r="AB1188" s="9"/>
    </row>
    <row r="1189" spans="28:28" x14ac:dyDescent="0.6">
      <c r="AB1189" s="9"/>
    </row>
    <row r="1190" spans="28:28" x14ac:dyDescent="0.6">
      <c r="AB1190" s="9"/>
    </row>
    <row r="1191" spans="28:28" x14ac:dyDescent="0.6">
      <c r="AB1191" s="9"/>
    </row>
    <row r="1192" spans="28:28" x14ac:dyDescent="0.6">
      <c r="AB1192" s="9"/>
    </row>
    <row r="1193" spans="28:28" x14ac:dyDescent="0.6">
      <c r="AB1193" s="9"/>
    </row>
    <row r="1194" spans="28:28" x14ac:dyDescent="0.6">
      <c r="AB1194" s="9"/>
    </row>
    <row r="1195" spans="28:28" x14ac:dyDescent="0.6">
      <c r="AB1195" s="9"/>
    </row>
    <row r="1196" spans="28:28" x14ac:dyDescent="0.6">
      <c r="AB1196" s="9"/>
    </row>
    <row r="1197" spans="28:28" x14ac:dyDescent="0.6">
      <c r="AB1197" s="9"/>
    </row>
    <row r="1198" spans="28:28" x14ac:dyDescent="0.6">
      <c r="AB1198" s="9"/>
    </row>
    <row r="1199" spans="28:28" x14ac:dyDescent="0.6">
      <c r="AB1199" s="9"/>
    </row>
    <row r="1200" spans="28:28" x14ac:dyDescent="0.6">
      <c r="AB1200" s="9"/>
    </row>
    <row r="1201" spans="28:28" x14ac:dyDescent="0.6">
      <c r="AB1201" s="9"/>
    </row>
    <row r="1202" spans="28:28" x14ac:dyDescent="0.6">
      <c r="AB1202" s="9"/>
    </row>
    <row r="1203" spans="28:28" x14ac:dyDescent="0.6">
      <c r="AB1203" s="9"/>
    </row>
    <row r="1204" spans="28:28" x14ac:dyDescent="0.6">
      <c r="AB1204" s="9"/>
    </row>
    <row r="1205" spans="28:28" x14ac:dyDescent="0.6">
      <c r="AB1205" s="9"/>
    </row>
    <row r="1206" spans="28:28" x14ac:dyDescent="0.6">
      <c r="AB1206" s="9"/>
    </row>
    <row r="1207" spans="28:28" x14ac:dyDescent="0.6">
      <c r="AB1207" s="9"/>
    </row>
    <row r="1208" spans="28:28" x14ac:dyDescent="0.6">
      <c r="AB1208" s="9"/>
    </row>
    <row r="1209" spans="28:28" x14ac:dyDescent="0.6">
      <c r="AB1209" s="9"/>
    </row>
    <row r="1210" spans="28:28" x14ac:dyDescent="0.6">
      <c r="AB1210" s="9"/>
    </row>
    <row r="1211" spans="28:28" x14ac:dyDescent="0.6">
      <c r="AB1211" s="9"/>
    </row>
    <row r="1212" spans="28:28" x14ac:dyDescent="0.6">
      <c r="AB1212" s="9"/>
    </row>
    <row r="1213" spans="28:28" x14ac:dyDescent="0.6">
      <c r="AB1213" s="9"/>
    </row>
    <row r="1214" spans="28:28" x14ac:dyDescent="0.6">
      <c r="AB1214" s="9"/>
    </row>
    <row r="1215" spans="28:28" x14ac:dyDescent="0.6">
      <c r="AB1215" s="9"/>
    </row>
    <row r="1216" spans="28:28" x14ac:dyDescent="0.6">
      <c r="AB1216" s="9"/>
    </row>
    <row r="1217" spans="28:28" x14ac:dyDescent="0.6">
      <c r="AB1217" s="9"/>
    </row>
    <row r="1218" spans="28:28" x14ac:dyDescent="0.6">
      <c r="AB1218" s="9"/>
    </row>
    <row r="1219" spans="28:28" x14ac:dyDescent="0.6">
      <c r="AB1219" s="9"/>
    </row>
    <row r="1220" spans="28:28" x14ac:dyDescent="0.6">
      <c r="AB1220" s="9"/>
    </row>
    <row r="1221" spans="28:28" x14ac:dyDescent="0.6">
      <c r="AB1221" s="9"/>
    </row>
    <row r="1222" spans="28:28" x14ac:dyDescent="0.6">
      <c r="AB1222" s="9"/>
    </row>
    <row r="1223" spans="28:28" x14ac:dyDescent="0.6">
      <c r="AB1223" s="9"/>
    </row>
    <row r="1224" spans="28:28" x14ac:dyDescent="0.6">
      <c r="AB1224" s="9"/>
    </row>
    <row r="1225" spans="28:28" x14ac:dyDescent="0.6">
      <c r="AB1225" s="9"/>
    </row>
    <row r="1226" spans="28:28" x14ac:dyDescent="0.6">
      <c r="AB1226" s="9"/>
    </row>
    <row r="1227" spans="28:28" x14ac:dyDescent="0.6">
      <c r="AB1227" s="9"/>
    </row>
    <row r="1228" spans="28:28" x14ac:dyDescent="0.6">
      <c r="AB1228" s="9"/>
    </row>
    <row r="1229" spans="28:28" x14ac:dyDescent="0.6">
      <c r="AB1229" s="9"/>
    </row>
    <row r="1230" spans="28:28" x14ac:dyDescent="0.6">
      <c r="AB1230" s="9"/>
    </row>
    <row r="1231" spans="28:28" x14ac:dyDescent="0.6">
      <c r="AB1231" s="9"/>
    </row>
    <row r="1232" spans="28:28" x14ac:dyDescent="0.6">
      <c r="AB1232" s="9"/>
    </row>
    <row r="1233" spans="28:28" x14ac:dyDescent="0.6">
      <c r="AB1233" s="9"/>
    </row>
    <row r="1234" spans="28:28" x14ac:dyDescent="0.6">
      <c r="AB1234" s="9"/>
    </row>
    <row r="1235" spans="28:28" x14ac:dyDescent="0.6">
      <c r="AB1235" s="9"/>
    </row>
    <row r="1236" spans="28:28" x14ac:dyDescent="0.6">
      <c r="AB1236" s="9"/>
    </row>
    <row r="1237" spans="28:28" x14ac:dyDescent="0.6">
      <c r="AB1237" s="9"/>
    </row>
    <row r="1238" spans="28:28" x14ac:dyDescent="0.6">
      <c r="AB1238" s="9"/>
    </row>
    <row r="1239" spans="28:28" x14ac:dyDescent="0.6">
      <c r="AB1239" s="9"/>
    </row>
    <row r="1240" spans="28:28" x14ac:dyDescent="0.6">
      <c r="AB1240" s="9"/>
    </row>
    <row r="1241" spans="28:28" x14ac:dyDescent="0.6">
      <c r="AB1241" s="9"/>
    </row>
    <row r="1242" spans="28:28" x14ac:dyDescent="0.6">
      <c r="AB1242" s="9"/>
    </row>
    <row r="1243" spans="28:28" x14ac:dyDescent="0.6">
      <c r="AB1243" s="9"/>
    </row>
    <row r="1244" spans="28:28" x14ac:dyDescent="0.6">
      <c r="AB1244" s="9"/>
    </row>
    <row r="1245" spans="28:28" x14ac:dyDescent="0.6">
      <c r="AB1245" s="9"/>
    </row>
    <row r="1246" spans="28:28" x14ac:dyDescent="0.6">
      <c r="AB1246" s="9"/>
    </row>
    <row r="1247" spans="28:28" x14ac:dyDescent="0.6">
      <c r="AB1247" s="9"/>
    </row>
    <row r="1248" spans="28:28" x14ac:dyDescent="0.6">
      <c r="AB1248" s="9"/>
    </row>
    <row r="1249" spans="28:28" x14ac:dyDescent="0.6">
      <c r="AB1249" s="9"/>
    </row>
    <row r="1250" spans="28:28" x14ac:dyDescent="0.6">
      <c r="AB1250" s="9"/>
    </row>
    <row r="1251" spans="28:28" x14ac:dyDescent="0.6">
      <c r="AB1251" s="9"/>
    </row>
    <row r="1252" spans="28:28" x14ac:dyDescent="0.6">
      <c r="AB1252" s="9"/>
    </row>
    <row r="1253" spans="28:28" x14ac:dyDescent="0.6">
      <c r="AB1253" s="9"/>
    </row>
    <row r="1254" spans="28:28" x14ac:dyDescent="0.6">
      <c r="AB1254" s="9"/>
    </row>
    <row r="1255" spans="28:28" x14ac:dyDescent="0.6">
      <c r="AB1255" s="9"/>
    </row>
    <row r="1256" spans="28:28" x14ac:dyDescent="0.6">
      <c r="AB1256" s="9"/>
    </row>
    <row r="1257" spans="28:28" x14ac:dyDescent="0.6">
      <c r="AB1257" s="9"/>
    </row>
    <row r="1258" spans="28:28" x14ac:dyDescent="0.6">
      <c r="AB1258" s="9"/>
    </row>
    <row r="1259" spans="28:28" x14ac:dyDescent="0.6">
      <c r="AB1259" s="9"/>
    </row>
    <row r="1260" spans="28:28" x14ac:dyDescent="0.6">
      <c r="AB1260" s="9"/>
    </row>
    <row r="1261" spans="28:28" x14ac:dyDescent="0.6">
      <c r="AB1261" s="9"/>
    </row>
    <row r="1262" spans="28:28" x14ac:dyDescent="0.6">
      <c r="AB1262" s="9"/>
    </row>
    <row r="1263" spans="28:28" x14ac:dyDescent="0.6">
      <c r="AB1263" s="9"/>
    </row>
    <row r="1264" spans="28:28" x14ac:dyDescent="0.6">
      <c r="AB1264" s="9"/>
    </row>
    <row r="1265" spans="28:28" x14ac:dyDescent="0.6">
      <c r="AB1265" s="9"/>
    </row>
    <row r="1266" spans="28:28" x14ac:dyDescent="0.6">
      <c r="AB1266" s="9"/>
    </row>
    <row r="1267" spans="28:28" x14ac:dyDescent="0.6">
      <c r="AB1267" s="9"/>
    </row>
    <row r="1268" spans="28:28" x14ac:dyDescent="0.6">
      <c r="AB1268" s="9"/>
    </row>
    <row r="1269" spans="28:28" x14ac:dyDescent="0.6">
      <c r="AB1269" s="9"/>
    </row>
    <row r="1270" spans="28:28" x14ac:dyDescent="0.6">
      <c r="AB1270" s="9"/>
    </row>
    <row r="1271" spans="28:28" x14ac:dyDescent="0.6">
      <c r="AB1271" s="9"/>
    </row>
    <row r="1272" spans="28:28" x14ac:dyDescent="0.6">
      <c r="AB1272" s="9"/>
    </row>
    <row r="1273" spans="28:28" x14ac:dyDescent="0.6">
      <c r="AB1273" s="9"/>
    </row>
    <row r="1274" spans="28:28" x14ac:dyDescent="0.6">
      <c r="AB1274" s="9"/>
    </row>
    <row r="1275" spans="28:28" x14ac:dyDescent="0.6">
      <c r="AB1275" s="9"/>
    </row>
    <row r="1276" spans="28:28" x14ac:dyDescent="0.6">
      <c r="AB1276" s="9"/>
    </row>
    <row r="1277" spans="28:28" x14ac:dyDescent="0.6">
      <c r="AB1277" s="9"/>
    </row>
    <row r="1278" spans="28:28" x14ac:dyDescent="0.6">
      <c r="AB1278" s="9"/>
    </row>
    <row r="1279" spans="28:28" x14ac:dyDescent="0.6">
      <c r="AB1279" s="9"/>
    </row>
    <row r="1280" spans="28:28" x14ac:dyDescent="0.6">
      <c r="AB1280" s="9"/>
    </row>
    <row r="1281" spans="28:28" x14ac:dyDescent="0.6">
      <c r="AB1281" s="9"/>
    </row>
    <row r="1282" spans="28:28" x14ac:dyDescent="0.6">
      <c r="AB1282" s="9"/>
    </row>
    <row r="1283" spans="28:28" x14ac:dyDescent="0.6">
      <c r="AB1283" s="9"/>
    </row>
    <row r="1284" spans="28:28" x14ac:dyDescent="0.6">
      <c r="AB1284" s="9"/>
    </row>
    <row r="1285" spans="28:28" x14ac:dyDescent="0.6">
      <c r="AB1285" s="9"/>
    </row>
    <row r="1286" spans="28:28" x14ac:dyDescent="0.6">
      <c r="AB1286" s="9"/>
    </row>
    <row r="1287" spans="28:28" x14ac:dyDescent="0.6">
      <c r="AB1287" s="9"/>
    </row>
    <row r="1288" spans="28:28" x14ac:dyDescent="0.6">
      <c r="AB1288" s="9"/>
    </row>
    <row r="1289" spans="28:28" x14ac:dyDescent="0.6">
      <c r="AB1289" s="9"/>
    </row>
    <row r="1290" spans="28:28" x14ac:dyDescent="0.6">
      <c r="AB1290" s="9"/>
    </row>
    <row r="1291" spans="28:28" x14ac:dyDescent="0.6">
      <c r="AB1291" s="9"/>
    </row>
    <row r="1292" spans="28:28" x14ac:dyDescent="0.6">
      <c r="AB1292" s="9"/>
    </row>
    <row r="1293" spans="28:28" x14ac:dyDescent="0.6">
      <c r="AB1293" s="9"/>
    </row>
    <row r="1294" spans="28:28" x14ac:dyDescent="0.6">
      <c r="AB1294" s="9"/>
    </row>
    <row r="1295" spans="28:28" x14ac:dyDescent="0.6">
      <c r="AB1295" s="9"/>
    </row>
    <row r="1296" spans="28:28" x14ac:dyDescent="0.6">
      <c r="AB1296" s="9"/>
    </row>
    <row r="1297" spans="28:28" x14ac:dyDescent="0.6">
      <c r="AB1297" s="9"/>
    </row>
    <row r="1298" spans="28:28" x14ac:dyDescent="0.6">
      <c r="AB1298" s="9"/>
    </row>
    <row r="1299" spans="28:28" x14ac:dyDescent="0.6">
      <c r="AB1299" s="9"/>
    </row>
    <row r="1300" spans="28:28" x14ac:dyDescent="0.6">
      <c r="AB1300" s="9"/>
    </row>
    <row r="1301" spans="28:28" x14ac:dyDescent="0.6">
      <c r="AB1301" s="9"/>
    </row>
    <row r="1302" spans="28:28" x14ac:dyDescent="0.6">
      <c r="AB1302" s="9"/>
    </row>
    <row r="1303" spans="28:28" x14ac:dyDescent="0.6">
      <c r="AB1303" s="9"/>
    </row>
    <row r="1304" spans="28:28" x14ac:dyDescent="0.6">
      <c r="AB1304" s="9"/>
    </row>
    <row r="1305" spans="28:28" x14ac:dyDescent="0.6">
      <c r="AB1305" s="9"/>
    </row>
    <row r="1306" spans="28:28" x14ac:dyDescent="0.6">
      <c r="AB1306" s="9"/>
    </row>
    <row r="1307" spans="28:28" x14ac:dyDescent="0.6">
      <c r="AB1307" s="9"/>
    </row>
    <row r="1308" spans="28:28" x14ac:dyDescent="0.6">
      <c r="AB1308" s="9"/>
    </row>
    <row r="1309" spans="28:28" x14ac:dyDescent="0.6">
      <c r="AB1309" s="9"/>
    </row>
    <row r="1310" spans="28:28" x14ac:dyDescent="0.6">
      <c r="AB1310" s="9"/>
    </row>
    <row r="1311" spans="28:28" x14ac:dyDescent="0.6">
      <c r="AB1311" s="9"/>
    </row>
    <row r="1312" spans="28:28" x14ac:dyDescent="0.6">
      <c r="AB1312" s="9"/>
    </row>
    <row r="1313" spans="28:28" x14ac:dyDescent="0.6">
      <c r="AB1313" s="9"/>
    </row>
    <row r="1314" spans="28:28" x14ac:dyDescent="0.6">
      <c r="AB1314" s="9"/>
    </row>
    <row r="1315" spans="28:28" x14ac:dyDescent="0.6">
      <c r="AB1315" s="9"/>
    </row>
    <row r="1316" spans="28:28" x14ac:dyDescent="0.6">
      <c r="AB1316" s="9"/>
    </row>
    <row r="1317" spans="28:28" x14ac:dyDescent="0.6">
      <c r="AB1317" s="9"/>
    </row>
    <row r="1318" spans="28:28" x14ac:dyDescent="0.6">
      <c r="AB1318" s="9"/>
    </row>
    <row r="1319" spans="28:28" x14ac:dyDescent="0.6">
      <c r="AB1319" s="9"/>
    </row>
    <row r="1320" spans="28:28" x14ac:dyDescent="0.6">
      <c r="AB1320" s="9"/>
    </row>
    <row r="1321" spans="28:28" x14ac:dyDescent="0.6">
      <c r="AB1321" s="9"/>
    </row>
    <row r="1322" spans="28:28" x14ac:dyDescent="0.6">
      <c r="AB1322" s="9"/>
    </row>
    <row r="1323" spans="28:28" x14ac:dyDescent="0.6">
      <c r="AB1323" s="9"/>
    </row>
    <row r="1324" spans="28:28" x14ac:dyDescent="0.6">
      <c r="AB1324" s="9"/>
    </row>
    <row r="1325" spans="28:28" x14ac:dyDescent="0.6">
      <c r="AB1325" s="9"/>
    </row>
    <row r="1326" spans="28:28" x14ac:dyDescent="0.6">
      <c r="AB1326" s="9"/>
    </row>
    <row r="1327" spans="28:28" x14ac:dyDescent="0.6">
      <c r="AB1327" s="9"/>
    </row>
    <row r="1328" spans="28:28" x14ac:dyDescent="0.6">
      <c r="AB1328" s="9"/>
    </row>
    <row r="1329" spans="28:28" x14ac:dyDescent="0.6">
      <c r="AB1329" s="9"/>
    </row>
    <row r="1330" spans="28:28" x14ac:dyDescent="0.6">
      <c r="AB1330" s="9"/>
    </row>
    <row r="1331" spans="28:28" x14ac:dyDescent="0.6">
      <c r="AB1331" s="9"/>
    </row>
    <row r="1332" spans="28:28" x14ac:dyDescent="0.6">
      <c r="AB1332" s="9"/>
    </row>
    <row r="1333" spans="28:28" x14ac:dyDescent="0.6">
      <c r="AB1333" s="9"/>
    </row>
    <row r="1334" spans="28:28" x14ac:dyDescent="0.6">
      <c r="AB1334" s="9"/>
    </row>
    <row r="1335" spans="28:28" x14ac:dyDescent="0.6">
      <c r="AB1335" s="9"/>
    </row>
    <row r="1336" spans="28:28" x14ac:dyDescent="0.6">
      <c r="AB1336" s="9"/>
    </row>
    <row r="1337" spans="28:28" x14ac:dyDescent="0.6">
      <c r="AB1337" s="9"/>
    </row>
    <row r="1338" spans="28:28" x14ac:dyDescent="0.6">
      <c r="AB1338" s="9"/>
    </row>
    <row r="1339" spans="28:28" x14ac:dyDescent="0.6">
      <c r="AB1339" s="9"/>
    </row>
    <row r="1340" spans="28:28" x14ac:dyDescent="0.6">
      <c r="AB1340" s="9"/>
    </row>
    <row r="1341" spans="28:28" x14ac:dyDescent="0.6">
      <c r="AB1341" s="9"/>
    </row>
    <row r="1342" spans="28:28" x14ac:dyDescent="0.6">
      <c r="AB1342" s="9"/>
    </row>
    <row r="1343" spans="28:28" x14ac:dyDescent="0.6">
      <c r="AB1343" s="9"/>
    </row>
    <row r="1344" spans="28:28" x14ac:dyDescent="0.6">
      <c r="AB1344" s="9"/>
    </row>
    <row r="1345" spans="28:28" x14ac:dyDescent="0.6">
      <c r="AB1345" s="9"/>
    </row>
    <row r="1346" spans="28:28" x14ac:dyDescent="0.6">
      <c r="AB1346" s="9"/>
    </row>
    <row r="1347" spans="28:28" x14ac:dyDescent="0.6">
      <c r="AB1347" s="9"/>
    </row>
    <row r="1348" spans="28:28" x14ac:dyDescent="0.6">
      <c r="AB1348" s="9"/>
    </row>
    <row r="1349" spans="28:28" x14ac:dyDescent="0.6">
      <c r="AB1349" s="9"/>
    </row>
    <row r="1350" spans="28:28" x14ac:dyDescent="0.6">
      <c r="AB1350" s="9"/>
    </row>
    <row r="1351" spans="28:28" x14ac:dyDescent="0.6">
      <c r="AB1351" s="9"/>
    </row>
    <row r="1352" spans="28:28" x14ac:dyDescent="0.6">
      <c r="AB1352" s="9"/>
    </row>
    <row r="1353" spans="28:28" x14ac:dyDescent="0.6">
      <c r="AB1353" s="9"/>
    </row>
    <row r="1354" spans="28:28" x14ac:dyDescent="0.6">
      <c r="AB1354" s="9"/>
    </row>
    <row r="1355" spans="28:28" x14ac:dyDescent="0.6">
      <c r="AB1355" s="9"/>
    </row>
    <row r="1356" spans="28:28" x14ac:dyDescent="0.6">
      <c r="AB1356" s="9"/>
    </row>
    <row r="1357" spans="28:28" x14ac:dyDescent="0.6">
      <c r="AB1357" s="9"/>
    </row>
    <row r="1358" spans="28:28" x14ac:dyDescent="0.6">
      <c r="AB1358" s="9"/>
    </row>
    <row r="1359" spans="28:28" x14ac:dyDescent="0.6">
      <c r="AB1359" s="9"/>
    </row>
    <row r="1360" spans="28:28" x14ac:dyDescent="0.6">
      <c r="AB1360" s="9"/>
    </row>
    <row r="1361" spans="28:28" x14ac:dyDescent="0.6">
      <c r="AB1361" s="9"/>
    </row>
    <row r="1362" spans="28:28" x14ac:dyDescent="0.6">
      <c r="AB1362" s="9"/>
    </row>
    <row r="1363" spans="28:28" x14ac:dyDescent="0.6">
      <c r="AB1363" s="9"/>
    </row>
    <row r="1364" spans="28:28" x14ac:dyDescent="0.6">
      <c r="AB1364" s="9"/>
    </row>
    <row r="1365" spans="28:28" x14ac:dyDescent="0.6">
      <c r="AB1365" s="9"/>
    </row>
    <row r="1366" spans="28:28" x14ac:dyDescent="0.6">
      <c r="AB1366" s="9"/>
    </row>
    <row r="1367" spans="28:28" x14ac:dyDescent="0.6">
      <c r="AB1367" s="9"/>
    </row>
    <row r="1368" spans="28:28" x14ac:dyDescent="0.6">
      <c r="AB1368" s="9"/>
    </row>
    <row r="1369" spans="28:28" x14ac:dyDescent="0.6">
      <c r="AB1369" s="9"/>
    </row>
    <row r="1370" spans="28:28" x14ac:dyDescent="0.6">
      <c r="AB1370" s="9"/>
    </row>
    <row r="1371" spans="28:28" x14ac:dyDescent="0.6">
      <c r="AB1371" s="9"/>
    </row>
    <row r="1372" spans="28:28" x14ac:dyDescent="0.6">
      <c r="AB1372" s="9"/>
    </row>
    <row r="1373" spans="28:28" x14ac:dyDescent="0.6">
      <c r="AB1373" s="9"/>
    </row>
    <row r="1374" spans="28:28" x14ac:dyDescent="0.6">
      <c r="AB1374" s="9"/>
    </row>
    <row r="1375" spans="28:28" x14ac:dyDescent="0.6">
      <c r="AB1375" s="9"/>
    </row>
    <row r="1376" spans="28:28" x14ac:dyDescent="0.6">
      <c r="AB1376" s="9"/>
    </row>
    <row r="1377" spans="28:28" x14ac:dyDescent="0.6">
      <c r="AB1377" s="9"/>
    </row>
    <row r="1378" spans="28:28" x14ac:dyDescent="0.6">
      <c r="AB1378" s="9"/>
    </row>
    <row r="1379" spans="28:28" x14ac:dyDescent="0.6">
      <c r="AB1379" s="9"/>
    </row>
    <row r="1380" spans="28:28" x14ac:dyDescent="0.6">
      <c r="AB1380" s="9"/>
    </row>
    <row r="1381" spans="28:28" x14ac:dyDescent="0.6">
      <c r="AB1381" s="9"/>
    </row>
    <row r="1382" spans="28:28" x14ac:dyDescent="0.6">
      <c r="AB1382" s="9"/>
    </row>
    <row r="1383" spans="28:28" x14ac:dyDescent="0.6">
      <c r="AB1383" s="9"/>
    </row>
    <row r="1384" spans="28:28" x14ac:dyDescent="0.6">
      <c r="AB1384" s="9"/>
    </row>
    <row r="1385" spans="28:28" x14ac:dyDescent="0.6">
      <c r="AB1385" s="9"/>
    </row>
    <row r="1386" spans="28:28" x14ac:dyDescent="0.6">
      <c r="AB1386" s="9"/>
    </row>
    <row r="1387" spans="28:28" x14ac:dyDescent="0.6">
      <c r="AB1387" s="9"/>
    </row>
    <row r="1388" spans="28:28" x14ac:dyDescent="0.6">
      <c r="AB1388" s="9"/>
    </row>
    <row r="1389" spans="28:28" x14ac:dyDescent="0.6">
      <c r="AB1389" s="9"/>
    </row>
    <row r="1390" spans="28:28" x14ac:dyDescent="0.6">
      <c r="AB1390" s="9"/>
    </row>
    <row r="1391" spans="28:28" x14ac:dyDescent="0.6">
      <c r="AB1391" s="9"/>
    </row>
    <row r="1392" spans="28:28" x14ac:dyDescent="0.6">
      <c r="AB1392" s="9"/>
    </row>
    <row r="1393" spans="28:28" x14ac:dyDescent="0.6">
      <c r="AB1393" s="9"/>
    </row>
    <row r="1394" spans="28:28" x14ac:dyDescent="0.6">
      <c r="AB1394" s="9"/>
    </row>
    <row r="1395" spans="28:28" x14ac:dyDescent="0.6">
      <c r="AB1395" s="9"/>
    </row>
    <row r="1396" spans="28:28" x14ac:dyDescent="0.6">
      <c r="AB1396" s="9"/>
    </row>
    <row r="1397" spans="28:28" x14ac:dyDescent="0.6">
      <c r="AB1397" s="9"/>
    </row>
    <row r="1398" spans="28:28" x14ac:dyDescent="0.6">
      <c r="AB1398" s="9"/>
    </row>
    <row r="1399" spans="28:28" x14ac:dyDescent="0.6">
      <c r="AB1399" s="9"/>
    </row>
    <row r="1400" spans="28:28" x14ac:dyDescent="0.6">
      <c r="AB1400" s="9"/>
    </row>
    <row r="1401" spans="28:28" x14ac:dyDescent="0.6">
      <c r="AB1401" s="9"/>
    </row>
    <row r="1402" spans="28:28" x14ac:dyDescent="0.6">
      <c r="AB1402" s="9"/>
    </row>
    <row r="1403" spans="28:28" x14ac:dyDescent="0.6">
      <c r="AB1403" s="9"/>
    </row>
    <row r="1404" spans="28:28" x14ac:dyDescent="0.6">
      <c r="AB1404" s="9"/>
    </row>
    <row r="1405" spans="28:28" x14ac:dyDescent="0.6">
      <c r="AB1405" s="9"/>
    </row>
    <row r="1406" spans="28:28" x14ac:dyDescent="0.6">
      <c r="AB1406" s="9"/>
    </row>
    <row r="1407" spans="28:28" x14ac:dyDescent="0.6">
      <c r="AB1407" s="9"/>
    </row>
    <row r="1408" spans="28:28" x14ac:dyDescent="0.6">
      <c r="AB1408" s="9"/>
    </row>
    <row r="1409" spans="28:28" x14ac:dyDescent="0.6">
      <c r="AB1409" s="9"/>
    </row>
    <row r="1410" spans="28:28" x14ac:dyDescent="0.6">
      <c r="AB1410" s="9"/>
    </row>
    <row r="1411" spans="28:28" x14ac:dyDescent="0.6">
      <c r="AB1411" s="9"/>
    </row>
    <row r="1412" spans="28:28" x14ac:dyDescent="0.6">
      <c r="AB1412" s="9"/>
    </row>
    <row r="1413" spans="28:28" x14ac:dyDescent="0.6">
      <c r="AB1413" s="9"/>
    </row>
    <row r="1414" spans="28:28" x14ac:dyDescent="0.6">
      <c r="AB1414" s="9"/>
    </row>
    <row r="1415" spans="28:28" x14ac:dyDescent="0.6">
      <c r="AB1415" s="9"/>
    </row>
    <row r="1416" spans="28:28" x14ac:dyDescent="0.6">
      <c r="AB1416" s="9"/>
    </row>
    <row r="1417" spans="28:28" x14ac:dyDescent="0.6">
      <c r="AB1417" s="9"/>
    </row>
    <row r="1418" spans="28:28" x14ac:dyDescent="0.6">
      <c r="AB1418" s="9"/>
    </row>
    <row r="1419" spans="28:28" x14ac:dyDescent="0.6">
      <c r="AB1419" s="9"/>
    </row>
    <row r="1420" spans="28:28" x14ac:dyDescent="0.6">
      <c r="AB1420" s="9"/>
    </row>
    <row r="1421" spans="28:28" x14ac:dyDescent="0.6">
      <c r="AB1421" s="9"/>
    </row>
    <row r="1422" spans="28:28" x14ac:dyDescent="0.6">
      <c r="AB1422" s="9"/>
    </row>
    <row r="1423" spans="28:28" x14ac:dyDescent="0.6">
      <c r="AB1423" s="9"/>
    </row>
    <row r="1424" spans="28:28" x14ac:dyDescent="0.6">
      <c r="AB1424" s="9"/>
    </row>
    <row r="1425" spans="28:28" x14ac:dyDescent="0.6">
      <c r="AB1425" s="9"/>
    </row>
    <row r="1426" spans="28:28" x14ac:dyDescent="0.6">
      <c r="AB1426" s="9"/>
    </row>
    <row r="1427" spans="28:28" x14ac:dyDescent="0.6">
      <c r="AB1427" s="9"/>
    </row>
    <row r="1428" spans="28:28" x14ac:dyDescent="0.6">
      <c r="AB1428" s="9"/>
    </row>
    <row r="1429" spans="28:28" x14ac:dyDescent="0.6">
      <c r="AB1429" s="9"/>
    </row>
    <row r="1430" spans="28:28" x14ac:dyDescent="0.6">
      <c r="AB1430" s="9"/>
    </row>
    <row r="1431" spans="28:28" x14ac:dyDescent="0.6">
      <c r="AB1431" s="9"/>
    </row>
    <row r="1432" spans="28:28" x14ac:dyDescent="0.6">
      <c r="AB1432" s="9"/>
    </row>
    <row r="1433" spans="28:28" x14ac:dyDescent="0.6">
      <c r="AB1433" s="9"/>
    </row>
    <row r="1434" spans="28:28" x14ac:dyDescent="0.6">
      <c r="AB1434" s="9"/>
    </row>
    <row r="1435" spans="28:28" x14ac:dyDescent="0.6">
      <c r="AB1435" s="9"/>
    </row>
    <row r="1436" spans="28:28" x14ac:dyDescent="0.6">
      <c r="AB1436" s="9"/>
    </row>
    <row r="1437" spans="28:28" x14ac:dyDescent="0.6">
      <c r="AB1437" s="9"/>
    </row>
    <row r="1438" spans="28:28" x14ac:dyDescent="0.6">
      <c r="AB1438" s="9"/>
    </row>
    <row r="1439" spans="28:28" x14ac:dyDescent="0.6">
      <c r="AB1439" s="9"/>
    </row>
    <row r="1440" spans="28:28" x14ac:dyDescent="0.6">
      <c r="AB1440" s="9"/>
    </row>
    <row r="1441" spans="28:28" x14ac:dyDescent="0.6">
      <c r="AB1441" s="9"/>
    </row>
    <row r="1442" spans="28:28" x14ac:dyDescent="0.6">
      <c r="AB1442" s="9"/>
    </row>
    <row r="1443" spans="28:28" x14ac:dyDescent="0.6">
      <c r="AB1443" s="9"/>
    </row>
    <row r="1444" spans="28:28" x14ac:dyDescent="0.6">
      <c r="AB1444" s="9"/>
    </row>
    <row r="1445" spans="28:28" x14ac:dyDescent="0.6">
      <c r="AB1445" s="9"/>
    </row>
    <row r="1446" spans="28:28" x14ac:dyDescent="0.6">
      <c r="AB1446" s="9"/>
    </row>
    <row r="1447" spans="28:28" x14ac:dyDescent="0.6">
      <c r="AB1447" s="9"/>
    </row>
    <row r="1448" spans="28:28" x14ac:dyDescent="0.6">
      <c r="AB1448" s="9"/>
    </row>
    <row r="1449" spans="28:28" x14ac:dyDescent="0.6">
      <c r="AB1449" s="9"/>
    </row>
    <row r="1450" spans="28:28" x14ac:dyDescent="0.6">
      <c r="AB1450" s="9"/>
    </row>
    <row r="1451" spans="28:28" x14ac:dyDescent="0.6">
      <c r="AB1451" s="9"/>
    </row>
    <row r="1452" spans="28:28" x14ac:dyDescent="0.6">
      <c r="AB1452" s="9"/>
    </row>
    <row r="1453" spans="28:28" x14ac:dyDescent="0.6">
      <c r="AB1453" s="9"/>
    </row>
    <row r="1454" spans="28:28" x14ac:dyDescent="0.6">
      <c r="AB1454" s="9"/>
    </row>
    <row r="1455" spans="28:28" x14ac:dyDescent="0.6">
      <c r="AB1455" s="9"/>
    </row>
    <row r="1456" spans="28:28" x14ac:dyDescent="0.6">
      <c r="AB1456" s="9"/>
    </row>
    <row r="1457" spans="28:28" x14ac:dyDescent="0.6">
      <c r="AB1457" s="9"/>
    </row>
    <row r="1458" spans="28:28" x14ac:dyDescent="0.6">
      <c r="AB1458" s="9"/>
    </row>
    <row r="1459" spans="28:28" x14ac:dyDescent="0.6">
      <c r="AB1459" s="9"/>
    </row>
    <row r="1460" spans="28:28" x14ac:dyDescent="0.6">
      <c r="AB1460" s="9"/>
    </row>
    <row r="1461" spans="28:28" x14ac:dyDescent="0.6">
      <c r="AB1461" s="9"/>
    </row>
    <row r="1462" spans="28:28" x14ac:dyDescent="0.6">
      <c r="AB1462" s="9"/>
    </row>
    <row r="1463" spans="28:28" x14ac:dyDescent="0.6">
      <c r="AB1463" s="9"/>
    </row>
    <row r="1464" spans="28:28" x14ac:dyDescent="0.6">
      <c r="AB1464" s="9"/>
    </row>
    <row r="1465" spans="28:28" x14ac:dyDescent="0.6">
      <c r="AB1465" s="9"/>
    </row>
    <row r="1466" spans="28:28" x14ac:dyDescent="0.6">
      <c r="AB1466" s="9"/>
    </row>
    <row r="1467" spans="28:28" x14ac:dyDescent="0.6">
      <c r="AB1467" s="9"/>
    </row>
    <row r="1468" spans="28:28" x14ac:dyDescent="0.6">
      <c r="AB1468" s="9"/>
    </row>
    <row r="1469" spans="28:28" x14ac:dyDescent="0.6">
      <c r="AB1469" s="9"/>
    </row>
    <row r="1470" spans="28:28" x14ac:dyDescent="0.6">
      <c r="AB1470" s="9"/>
    </row>
    <row r="1471" spans="28:28" x14ac:dyDescent="0.6">
      <c r="AB1471" s="9"/>
    </row>
    <row r="1472" spans="28:28" x14ac:dyDescent="0.6">
      <c r="AB1472" s="9"/>
    </row>
    <row r="1473" spans="28:28" x14ac:dyDescent="0.6">
      <c r="AB1473" s="9"/>
    </row>
    <row r="1474" spans="28:28" x14ac:dyDescent="0.6">
      <c r="AB1474" s="9"/>
    </row>
    <row r="1475" spans="28:28" x14ac:dyDescent="0.6">
      <c r="AB1475" s="9"/>
    </row>
    <row r="1476" spans="28:28" x14ac:dyDescent="0.6">
      <c r="AB1476" s="9"/>
    </row>
    <row r="1477" spans="28:28" x14ac:dyDescent="0.6">
      <c r="AB1477" s="9"/>
    </row>
    <row r="1478" spans="28:28" x14ac:dyDescent="0.6">
      <c r="AB1478" s="9"/>
    </row>
    <row r="1479" spans="28:28" x14ac:dyDescent="0.6">
      <c r="AB1479" s="9"/>
    </row>
    <row r="1480" spans="28:28" x14ac:dyDescent="0.6">
      <c r="AB1480" s="9"/>
    </row>
    <row r="1481" spans="28:28" x14ac:dyDescent="0.6">
      <c r="AB1481" s="9"/>
    </row>
    <row r="1482" spans="28:28" x14ac:dyDescent="0.6">
      <c r="AB1482" s="9"/>
    </row>
    <row r="1483" spans="28:28" x14ac:dyDescent="0.6">
      <c r="AB1483" s="9"/>
    </row>
    <row r="1484" spans="28:28" x14ac:dyDescent="0.6">
      <c r="AB1484" s="9"/>
    </row>
    <row r="1485" spans="28:28" x14ac:dyDescent="0.6">
      <c r="AB1485" s="9"/>
    </row>
    <row r="1486" spans="28:28" x14ac:dyDescent="0.6">
      <c r="AB1486" s="9"/>
    </row>
    <row r="1487" spans="28:28" x14ac:dyDescent="0.6">
      <c r="AB1487" s="9"/>
    </row>
    <row r="1488" spans="28:28" x14ac:dyDescent="0.6">
      <c r="AB1488" s="9"/>
    </row>
    <row r="1489" spans="28:28" x14ac:dyDescent="0.6">
      <c r="AB1489" s="9"/>
    </row>
    <row r="1490" spans="28:28" x14ac:dyDescent="0.6">
      <c r="AB1490" s="9"/>
    </row>
    <row r="1491" spans="28:28" x14ac:dyDescent="0.6">
      <c r="AB1491" s="9"/>
    </row>
    <row r="1492" spans="28:28" x14ac:dyDescent="0.6">
      <c r="AB1492" s="9"/>
    </row>
    <row r="1493" spans="28:28" x14ac:dyDescent="0.6">
      <c r="AB1493" s="9"/>
    </row>
    <row r="1494" spans="28:28" x14ac:dyDescent="0.6">
      <c r="AB1494" s="9"/>
    </row>
    <row r="1495" spans="28:28" x14ac:dyDescent="0.6">
      <c r="AB1495" s="9"/>
    </row>
    <row r="1496" spans="28:28" x14ac:dyDescent="0.6">
      <c r="AB1496" s="9"/>
    </row>
    <row r="1497" spans="28:28" x14ac:dyDescent="0.6">
      <c r="AB1497" s="9"/>
    </row>
    <row r="1498" spans="28:28" x14ac:dyDescent="0.6">
      <c r="AB1498" s="9"/>
    </row>
    <row r="1499" spans="28:28" x14ac:dyDescent="0.6">
      <c r="AB1499" s="9"/>
    </row>
    <row r="1500" spans="28:28" x14ac:dyDescent="0.6">
      <c r="AB1500" s="9"/>
    </row>
    <row r="1501" spans="28:28" x14ac:dyDescent="0.6">
      <c r="AB1501" s="9"/>
    </row>
    <row r="1502" spans="28:28" x14ac:dyDescent="0.6">
      <c r="AB1502" s="9"/>
    </row>
    <row r="1503" spans="28:28" x14ac:dyDescent="0.6">
      <c r="AB1503" s="9"/>
    </row>
    <row r="1504" spans="28:28" x14ac:dyDescent="0.6">
      <c r="AB1504" s="9"/>
    </row>
    <row r="1505" spans="28:28" x14ac:dyDescent="0.6">
      <c r="AB1505" s="9"/>
    </row>
    <row r="1506" spans="28:28" x14ac:dyDescent="0.6">
      <c r="AB1506" s="9"/>
    </row>
    <row r="1507" spans="28:28" x14ac:dyDescent="0.6">
      <c r="AB1507" s="9"/>
    </row>
    <row r="1508" spans="28:28" x14ac:dyDescent="0.6">
      <c r="AB1508" s="9"/>
    </row>
    <row r="1509" spans="28:28" x14ac:dyDescent="0.6">
      <c r="AB1509" s="9"/>
    </row>
    <row r="1510" spans="28:28" x14ac:dyDescent="0.6">
      <c r="AB1510" s="9"/>
    </row>
    <row r="1511" spans="28:28" x14ac:dyDescent="0.6">
      <c r="AB1511" s="9"/>
    </row>
    <row r="1512" spans="28:28" x14ac:dyDescent="0.6">
      <c r="AB1512" s="9"/>
    </row>
    <row r="1513" spans="28:28" x14ac:dyDescent="0.6">
      <c r="AB1513" s="9"/>
    </row>
    <row r="1514" spans="28:28" x14ac:dyDescent="0.6">
      <c r="AB1514" s="9"/>
    </row>
    <row r="1515" spans="28:28" x14ac:dyDescent="0.6">
      <c r="AB1515" s="9"/>
    </row>
    <row r="1516" spans="28:28" x14ac:dyDescent="0.6">
      <c r="AB1516" s="9"/>
    </row>
    <row r="1517" spans="28:28" x14ac:dyDescent="0.6">
      <c r="AB1517" s="9"/>
    </row>
    <row r="1518" spans="28:28" x14ac:dyDescent="0.6">
      <c r="AB1518" s="9"/>
    </row>
    <row r="1519" spans="28:28" x14ac:dyDescent="0.6">
      <c r="AB1519" s="9"/>
    </row>
    <row r="1520" spans="28:28" x14ac:dyDescent="0.6">
      <c r="AB1520" s="9"/>
    </row>
    <row r="1521" spans="28:28" x14ac:dyDescent="0.6">
      <c r="AB1521" s="9"/>
    </row>
    <row r="1522" spans="28:28" x14ac:dyDescent="0.6">
      <c r="AB1522" s="9"/>
    </row>
    <row r="1523" spans="28:28" x14ac:dyDescent="0.6">
      <c r="AB1523" s="9"/>
    </row>
    <row r="1524" spans="28:28" x14ac:dyDescent="0.6">
      <c r="AB1524" s="9"/>
    </row>
    <row r="1525" spans="28:28" x14ac:dyDescent="0.6">
      <c r="AB1525" s="9"/>
    </row>
    <row r="1526" spans="28:28" x14ac:dyDescent="0.6">
      <c r="AB1526" s="9"/>
    </row>
    <row r="1527" spans="28:28" x14ac:dyDescent="0.6">
      <c r="AB1527" s="9"/>
    </row>
    <row r="1528" spans="28:28" x14ac:dyDescent="0.6">
      <c r="AB1528" s="9"/>
    </row>
    <row r="1529" spans="28:28" x14ac:dyDescent="0.6">
      <c r="AB1529" s="9"/>
    </row>
    <row r="1530" spans="28:28" x14ac:dyDescent="0.6">
      <c r="AB1530" s="9"/>
    </row>
    <row r="1531" spans="28:28" x14ac:dyDescent="0.6">
      <c r="AB1531" s="9"/>
    </row>
    <row r="1532" spans="28:28" x14ac:dyDescent="0.6">
      <c r="AB1532" s="9"/>
    </row>
    <row r="1533" spans="28:28" x14ac:dyDescent="0.6">
      <c r="AB1533" s="9"/>
    </row>
    <row r="1534" spans="28:28" x14ac:dyDescent="0.6">
      <c r="AB1534" s="9"/>
    </row>
    <row r="1535" spans="28:28" x14ac:dyDescent="0.6">
      <c r="AB1535" s="9"/>
    </row>
    <row r="1536" spans="28:28" x14ac:dyDescent="0.6">
      <c r="AB1536" s="9"/>
    </row>
    <row r="1537" spans="28:28" x14ac:dyDescent="0.6">
      <c r="AB1537" s="9"/>
    </row>
    <row r="1538" spans="28:28" x14ac:dyDescent="0.6">
      <c r="AB1538" s="9"/>
    </row>
    <row r="1539" spans="28:28" x14ac:dyDescent="0.6">
      <c r="AB1539" s="9"/>
    </row>
    <row r="1540" spans="28:28" x14ac:dyDescent="0.6">
      <c r="AB1540" s="9"/>
    </row>
    <row r="1541" spans="28:28" x14ac:dyDescent="0.6">
      <c r="AB1541" s="9"/>
    </row>
    <row r="1542" spans="28:28" x14ac:dyDescent="0.6">
      <c r="AB1542" s="9"/>
    </row>
    <row r="1543" spans="28:28" x14ac:dyDescent="0.6">
      <c r="AB1543" s="9"/>
    </row>
    <row r="1544" spans="28:28" x14ac:dyDescent="0.6">
      <c r="AB1544" s="9"/>
    </row>
    <row r="1545" spans="28:28" x14ac:dyDescent="0.6">
      <c r="AB1545" s="9"/>
    </row>
    <row r="1546" spans="28:28" x14ac:dyDescent="0.6">
      <c r="AB1546" s="9"/>
    </row>
    <row r="1547" spans="28:28" x14ac:dyDescent="0.6">
      <c r="AB1547" s="9"/>
    </row>
    <row r="1548" spans="28:28" x14ac:dyDescent="0.6">
      <c r="AB1548" s="9"/>
    </row>
    <row r="1549" spans="28:28" x14ac:dyDescent="0.6">
      <c r="AB1549" s="9"/>
    </row>
    <row r="1550" spans="28:28" x14ac:dyDescent="0.6">
      <c r="AB1550" s="9"/>
    </row>
    <row r="1551" spans="28:28" x14ac:dyDescent="0.6">
      <c r="AB1551" s="9"/>
    </row>
    <row r="1552" spans="28:28" x14ac:dyDescent="0.6">
      <c r="AB1552" s="9"/>
    </row>
    <row r="1553" spans="28:28" x14ac:dyDescent="0.6">
      <c r="AB1553" s="9"/>
    </row>
    <row r="1554" spans="28:28" x14ac:dyDescent="0.6">
      <c r="AB1554" s="9"/>
    </row>
    <row r="1555" spans="28:28" x14ac:dyDescent="0.6">
      <c r="AB1555" s="9"/>
    </row>
    <row r="1556" spans="28:28" x14ac:dyDescent="0.6">
      <c r="AB1556" s="9"/>
    </row>
    <row r="1557" spans="28:28" x14ac:dyDescent="0.6">
      <c r="AB1557" s="9"/>
    </row>
    <row r="1558" spans="28:28" x14ac:dyDescent="0.6">
      <c r="AB1558" s="9"/>
    </row>
    <row r="1559" spans="28:28" x14ac:dyDescent="0.6">
      <c r="AB1559" s="9"/>
    </row>
    <row r="1560" spans="28:28" x14ac:dyDescent="0.6">
      <c r="AB1560" s="9"/>
    </row>
    <row r="1561" spans="28:28" x14ac:dyDescent="0.6">
      <c r="AB1561" s="9"/>
    </row>
    <row r="1562" spans="28:28" x14ac:dyDescent="0.6">
      <c r="AB1562" s="9"/>
    </row>
    <row r="1563" spans="28:28" x14ac:dyDescent="0.6">
      <c r="AB1563" s="9"/>
    </row>
    <row r="1564" spans="28:28" x14ac:dyDescent="0.6">
      <c r="AB1564" s="9"/>
    </row>
    <row r="1565" spans="28:28" x14ac:dyDescent="0.6">
      <c r="AB1565" s="9"/>
    </row>
    <row r="1566" spans="28:28" x14ac:dyDescent="0.6">
      <c r="AB1566" s="9"/>
    </row>
    <row r="1567" spans="28:28" x14ac:dyDescent="0.6">
      <c r="AB1567" s="9"/>
    </row>
    <row r="1568" spans="28:28" x14ac:dyDescent="0.6">
      <c r="AB1568" s="9"/>
    </row>
    <row r="1569" spans="28:28" x14ac:dyDescent="0.6">
      <c r="AB1569" s="9"/>
    </row>
    <row r="1570" spans="28:28" x14ac:dyDescent="0.6">
      <c r="AB1570" s="9"/>
    </row>
    <row r="1571" spans="28:28" x14ac:dyDescent="0.6">
      <c r="AB1571" s="9"/>
    </row>
    <row r="1572" spans="28:28" x14ac:dyDescent="0.6">
      <c r="AB1572" s="9"/>
    </row>
    <row r="1573" spans="28:28" x14ac:dyDescent="0.6">
      <c r="AB1573" s="9"/>
    </row>
    <row r="1574" spans="28:28" x14ac:dyDescent="0.6">
      <c r="AB1574" s="9"/>
    </row>
    <row r="1575" spans="28:28" x14ac:dyDescent="0.6">
      <c r="AB1575" s="9"/>
    </row>
    <row r="1576" spans="28:28" x14ac:dyDescent="0.6">
      <c r="AB1576" s="9"/>
    </row>
    <row r="1577" spans="28:28" x14ac:dyDescent="0.6">
      <c r="AB1577" s="9"/>
    </row>
    <row r="1578" spans="28:28" x14ac:dyDescent="0.6">
      <c r="AB1578" s="9"/>
    </row>
    <row r="1579" spans="28:28" x14ac:dyDescent="0.6">
      <c r="AB1579" s="9"/>
    </row>
    <row r="1580" spans="28:28" x14ac:dyDescent="0.6">
      <c r="AB1580" s="9"/>
    </row>
    <row r="1581" spans="28:28" x14ac:dyDescent="0.6">
      <c r="AB1581" s="9"/>
    </row>
    <row r="1582" spans="28:28" x14ac:dyDescent="0.6">
      <c r="AB1582" s="9"/>
    </row>
    <row r="1583" spans="28:28" x14ac:dyDescent="0.6">
      <c r="AB1583" s="9"/>
    </row>
    <row r="1584" spans="28:28" x14ac:dyDescent="0.6">
      <c r="AB1584" s="9"/>
    </row>
    <row r="1585" spans="28:28" x14ac:dyDescent="0.6">
      <c r="AB1585" s="9"/>
    </row>
    <row r="1586" spans="28:28" x14ac:dyDescent="0.6">
      <c r="AB1586" s="9"/>
    </row>
    <row r="1587" spans="28:28" x14ac:dyDescent="0.6">
      <c r="AB1587" s="9"/>
    </row>
    <row r="1588" spans="28:28" x14ac:dyDescent="0.6">
      <c r="AB1588" s="9"/>
    </row>
    <row r="1589" spans="28:28" x14ac:dyDescent="0.6">
      <c r="AB1589" s="9"/>
    </row>
    <row r="1590" spans="28:28" x14ac:dyDescent="0.6">
      <c r="AB1590" s="9"/>
    </row>
    <row r="1591" spans="28:28" x14ac:dyDescent="0.6">
      <c r="AB1591" s="9"/>
    </row>
    <row r="1592" spans="28:28" x14ac:dyDescent="0.6">
      <c r="AB1592" s="9"/>
    </row>
    <row r="1593" spans="28:28" x14ac:dyDescent="0.6">
      <c r="AB1593" s="9"/>
    </row>
    <row r="1594" spans="28:28" x14ac:dyDescent="0.6">
      <c r="AB1594" s="9"/>
    </row>
    <row r="1595" spans="28:28" x14ac:dyDescent="0.6">
      <c r="AB1595" s="9"/>
    </row>
    <row r="1596" spans="28:28" x14ac:dyDescent="0.6">
      <c r="AB1596" s="9"/>
    </row>
    <row r="1597" spans="28:28" x14ac:dyDescent="0.6">
      <c r="AB1597" s="9"/>
    </row>
    <row r="1598" spans="28:28" x14ac:dyDescent="0.6">
      <c r="AB1598" s="9"/>
    </row>
    <row r="1599" spans="28:28" x14ac:dyDescent="0.6">
      <c r="AB1599" s="9"/>
    </row>
    <row r="1600" spans="28:28" x14ac:dyDescent="0.6">
      <c r="AB1600" s="9"/>
    </row>
    <row r="1601" spans="28:28" x14ac:dyDescent="0.6">
      <c r="AB1601" s="9"/>
    </row>
    <row r="1602" spans="28:28" x14ac:dyDescent="0.6">
      <c r="AB1602" s="9"/>
    </row>
    <row r="1603" spans="28:28" x14ac:dyDescent="0.6">
      <c r="AB1603" s="9"/>
    </row>
    <row r="1604" spans="28:28" x14ac:dyDescent="0.6">
      <c r="AB1604" s="9"/>
    </row>
    <row r="1605" spans="28:28" x14ac:dyDescent="0.6">
      <c r="AB1605" s="9"/>
    </row>
    <row r="1606" spans="28:28" x14ac:dyDescent="0.6">
      <c r="AB1606" s="9"/>
    </row>
    <row r="1607" spans="28:28" x14ac:dyDescent="0.6">
      <c r="AB1607" s="9"/>
    </row>
    <row r="1608" spans="28:28" x14ac:dyDescent="0.6">
      <c r="AB1608" s="9"/>
    </row>
    <row r="1609" spans="28:28" x14ac:dyDescent="0.6">
      <c r="AB1609" s="9"/>
    </row>
    <row r="1610" spans="28:28" x14ac:dyDescent="0.6">
      <c r="AB1610" s="9"/>
    </row>
    <row r="1611" spans="28:28" x14ac:dyDescent="0.6">
      <c r="AB1611" s="9"/>
    </row>
    <row r="1612" spans="28:28" x14ac:dyDescent="0.6">
      <c r="AB1612" s="9"/>
    </row>
    <row r="1613" spans="28:28" x14ac:dyDescent="0.6">
      <c r="AB1613" s="9"/>
    </row>
    <row r="1614" spans="28:28" x14ac:dyDescent="0.6">
      <c r="AB1614" s="9"/>
    </row>
  </sheetData>
  <phoneticPr fontId="2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249"/>
  <sheetViews>
    <sheetView topLeftCell="E1" zoomScale="70" zoomScaleNormal="70" workbookViewId="0">
      <selection activeCell="T9" sqref="T9"/>
    </sheetView>
  </sheetViews>
  <sheetFormatPr defaultRowHeight="16.899999999999999" x14ac:dyDescent="0.6"/>
  <sheetData>
    <row r="1" spans="1:18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42</v>
      </c>
      <c r="O1" s="1" t="s">
        <v>48</v>
      </c>
      <c r="P1" s="1" t="s">
        <v>51</v>
      </c>
      <c r="Q1" s="1" t="s">
        <v>50</v>
      </c>
      <c r="R1" s="20" t="s">
        <v>96</v>
      </c>
    </row>
    <row r="2" spans="1:18" x14ac:dyDescent="0.6">
      <c r="A2">
        <v>2020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>
        <v>42082</v>
      </c>
      <c r="H2">
        <v>39905</v>
      </c>
      <c r="I2">
        <v>0.81534909223357988</v>
      </c>
      <c r="J2">
        <v>0.1846509077664201</v>
      </c>
      <c r="K2">
        <v>0.5278398016641217</v>
      </c>
      <c r="L2">
        <v>0.4721601983358783</v>
      </c>
      <c r="M2">
        <v>9.6722686667078409E-2</v>
      </c>
      <c r="N2">
        <v>573</v>
      </c>
      <c r="O2">
        <v>2069</v>
      </c>
      <c r="P2" s="9">
        <v>5.2</v>
      </c>
      <c r="Q2">
        <v>0</v>
      </c>
      <c r="R2">
        <f>P2*Q2</f>
        <v>0</v>
      </c>
    </row>
    <row r="3" spans="1:18" x14ac:dyDescent="0.6">
      <c r="A3">
        <v>2020</v>
      </c>
      <c r="B3">
        <v>1</v>
      </c>
      <c r="C3">
        <v>2</v>
      </c>
      <c r="D3">
        <f t="shared" ref="D3:D66" si="0">WEEKDAY(DATE(A3,B3,C3), 2)</f>
        <v>4</v>
      </c>
      <c r="G3">
        <v>44442</v>
      </c>
      <c r="H3">
        <v>45580</v>
      </c>
      <c r="I3">
        <v>0.7498808748411635</v>
      </c>
      <c r="J3">
        <v>0.25011912515883639</v>
      </c>
      <c r="K3">
        <v>0.52250801519495749</v>
      </c>
      <c r="L3">
        <v>0.47749198480504251</v>
      </c>
      <c r="M3">
        <v>0.1216865099969005</v>
      </c>
      <c r="N3">
        <v>571</v>
      </c>
      <c r="O3">
        <v>2069</v>
      </c>
      <c r="P3" s="9">
        <v>8.1</v>
      </c>
      <c r="Q3">
        <v>0</v>
      </c>
      <c r="R3">
        <f t="shared" ref="R3:R66" si="1">P3*Q3</f>
        <v>0</v>
      </c>
    </row>
    <row r="4" spans="1:18" x14ac:dyDescent="0.6">
      <c r="A4">
        <v>2020</v>
      </c>
      <c r="B4">
        <v>1</v>
      </c>
      <c r="C4">
        <v>3</v>
      </c>
      <c r="D4">
        <f t="shared" si="0"/>
        <v>5</v>
      </c>
      <c r="G4">
        <v>40354</v>
      </c>
      <c r="H4">
        <v>44755</v>
      </c>
      <c r="I4">
        <v>0.84006957233814372</v>
      </c>
      <c r="J4">
        <v>0.15993042766185631</v>
      </c>
      <c r="K4">
        <v>0.52587565076434661</v>
      </c>
      <c r="L4">
        <v>0.47412434923565339</v>
      </c>
      <c r="M4">
        <v>0.1224291371287409</v>
      </c>
      <c r="N4">
        <v>576</v>
      </c>
      <c r="O4">
        <v>2069</v>
      </c>
      <c r="P4" s="9">
        <v>8.8000000000000007</v>
      </c>
      <c r="Q4">
        <v>0</v>
      </c>
      <c r="R4">
        <f t="shared" si="1"/>
        <v>0</v>
      </c>
    </row>
    <row r="5" spans="1:18" x14ac:dyDescent="0.6">
      <c r="A5">
        <v>2020</v>
      </c>
      <c r="B5">
        <v>1</v>
      </c>
      <c r="C5">
        <v>4</v>
      </c>
      <c r="D5">
        <f t="shared" si="0"/>
        <v>6</v>
      </c>
      <c r="G5">
        <v>40781</v>
      </c>
      <c r="H5">
        <v>47100</v>
      </c>
      <c r="I5">
        <v>0.80578579228345304</v>
      </c>
      <c r="J5">
        <v>0.1942142077165469</v>
      </c>
      <c r="K5">
        <v>0.54643717100777234</v>
      </c>
      <c r="L5">
        <v>0.45356282899222772</v>
      </c>
      <c r="M5">
        <v>7.4444863309533205E-2</v>
      </c>
      <c r="N5">
        <v>849</v>
      </c>
      <c r="O5">
        <v>2069</v>
      </c>
      <c r="P5" s="9">
        <v>7.9</v>
      </c>
      <c r="Q5">
        <v>0</v>
      </c>
      <c r="R5">
        <f t="shared" si="1"/>
        <v>0</v>
      </c>
    </row>
    <row r="6" spans="1:18" x14ac:dyDescent="0.6">
      <c r="A6">
        <v>2020</v>
      </c>
      <c r="B6">
        <v>1</v>
      </c>
      <c r="C6">
        <v>5</v>
      </c>
      <c r="D6">
        <f t="shared" si="0"/>
        <v>7</v>
      </c>
      <c r="G6">
        <v>43424</v>
      </c>
      <c r="H6">
        <v>46900</v>
      </c>
      <c r="I6">
        <v>0.79728845866575149</v>
      </c>
      <c r="J6">
        <v>0.20271154133424851</v>
      </c>
      <c r="K6">
        <v>0.51837226155260618</v>
      </c>
      <c r="L6">
        <v>0.48162773844739371</v>
      </c>
      <c r="M6">
        <v>0.1196881667568733</v>
      </c>
      <c r="N6">
        <v>479</v>
      </c>
      <c r="O6">
        <v>2069</v>
      </c>
      <c r="P6" s="9">
        <v>8.5</v>
      </c>
      <c r="Q6">
        <v>0</v>
      </c>
      <c r="R6">
        <f t="shared" si="1"/>
        <v>0</v>
      </c>
    </row>
    <row r="7" spans="1:18" x14ac:dyDescent="0.6">
      <c r="A7">
        <v>2020</v>
      </c>
      <c r="B7">
        <v>1</v>
      </c>
      <c r="C7">
        <v>6</v>
      </c>
      <c r="D7">
        <f t="shared" si="0"/>
        <v>1</v>
      </c>
      <c r="G7">
        <v>44165</v>
      </c>
      <c r="H7">
        <v>45257</v>
      </c>
      <c r="I7">
        <v>0.76994008913580281</v>
      </c>
      <c r="J7">
        <v>0.23005991086419719</v>
      </c>
      <c r="K7">
        <v>0.57213663596109954</v>
      </c>
      <c r="L7">
        <v>0.42786336403890052</v>
      </c>
      <c r="M7">
        <v>0.1888511558723473</v>
      </c>
      <c r="N7">
        <v>477</v>
      </c>
      <c r="O7">
        <v>2069</v>
      </c>
      <c r="P7" s="9">
        <v>14.5</v>
      </c>
      <c r="Q7">
        <v>0.3</v>
      </c>
      <c r="R7">
        <f t="shared" si="1"/>
        <v>4.3499999999999996</v>
      </c>
    </row>
    <row r="8" spans="1:18" x14ac:dyDescent="0.6">
      <c r="A8">
        <v>2020</v>
      </c>
      <c r="B8">
        <v>1</v>
      </c>
      <c r="C8">
        <v>7</v>
      </c>
      <c r="D8">
        <f t="shared" si="0"/>
        <v>2</v>
      </c>
      <c r="G8">
        <v>38704</v>
      </c>
      <c r="H8">
        <v>38140</v>
      </c>
      <c r="I8">
        <v>0.83380012359057631</v>
      </c>
      <c r="J8">
        <v>0.16619987640942371</v>
      </c>
      <c r="K8">
        <v>0.56859393394533997</v>
      </c>
      <c r="L8">
        <v>0.43140606605465998</v>
      </c>
      <c r="M8">
        <v>0.4126524878351312</v>
      </c>
      <c r="N8">
        <v>661</v>
      </c>
      <c r="O8">
        <v>2069</v>
      </c>
      <c r="P8" s="9">
        <v>19.2</v>
      </c>
      <c r="Q8">
        <v>12.4</v>
      </c>
      <c r="R8">
        <f t="shared" si="1"/>
        <v>238.07999999999998</v>
      </c>
    </row>
    <row r="9" spans="1:18" x14ac:dyDescent="0.6">
      <c r="A9">
        <v>2020</v>
      </c>
      <c r="B9">
        <v>1</v>
      </c>
      <c r="C9">
        <v>8</v>
      </c>
      <c r="D9">
        <f t="shared" si="0"/>
        <v>3</v>
      </c>
      <c r="G9">
        <v>45175</v>
      </c>
      <c r="H9">
        <v>42746</v>
      </c>
      <c r="I9">
        <v>0.79234804182172602</v>
      </c>
      <c r="J9">
        <v>0.20765195817827389</v>
      </c>
      <c r="K9">
        <v>0.57251905015062909</v>
      </c>
      <c r="L9">
        <v>0.42748094984937102</v>
      </c>
      <c r="M9">
        <v>0.23402467659046611</v>
      </c>
      <c r="N9">
        <v>736</v>
      </c>
      <c r="O9">
        <v>2069</v>
      </c>
      <c r="P9" s="9">
        <v>8.1</v>
      </c>
      <c r="Q9">
        <v>1.4</v>
      </c>
      <c r="R9">
        <f t="shared" si="1"/>
        <v>11.339999999999998</v>
      </c>
    </row>
    <row r="10" spans="1:18" x14ac:dyDescent="0.6">
      <c r="A10">
        <v>2020</v>
      </c>
      <c r="B10">
        <v>1</v>
      </c>
      <c r="C10">
        <v>9</v>
      </c>
      <c r="D10">
        <f t="shared" si="0"/>
        <v>4</v>
      </c>
      <c r="G10">
        <v>45883</v>
      </c>
      <c r="H10">
        <v>42160</v>
      </c>
      <c r="I10">
        <v>0.75269662863455944</v>
      </c>
      <c r="J10">
        <v>0.24730337136544059</v>
      </c>
      <c r="K10">
        <v>0.52268629049154225</v>
      </c>
      <c r="L10">
        <v>0.4773137095084577</v>
      </c>
      <c r="M10">
        <v>8.7344752340882376E-2</v>
      </c>
      <c r="N10">
        <v>728</v>
      </c>
      <c r="O10">
        <v>2069</v>
      </c>
      <c r="P10" s="9">
        <v>7.3</v>
      </c>
      <c r="Q10">
        <v>0</v>
      </c>
      <c r="R10">
        <f t="shared" si="1"/>
        <v>0</v>
      </c>
    </row>
    <row r="11" spans="1:18" x14ac:dyDescent="0.6">
      <c r="A11">
        <v>2020</v>
      </c>
      <c r="B11">
        <v>1</v>
      </c>
      <c r="C11">
        <v>10</v>
      </c>
      <c r="D11">
        <f t="shared" si="0"/>
        <v>5</v>
      </c>
      <c r="G11">
        <v>44517</v>
      </c>
      <c r="H11">
        <v>43283</v>
      </c>
      <c r="I11">
        <v>0.84002809471673823</v>
      </c>
      <c r="J11">
        <v>0.15997190528326191</v>
      </c>
      <c r="K11">
        <v>0.52764907390713045</v>
      </c>
      <c r="L11">
        <v>0.47235092609286961</v>
      </c>
      <c r="M11">
        <v>0.1042244319706109</v>
      </c>
      <c r="N11">
        <v>728</v>
      </c>
      <c r="O11">
        <v>2069</v>
      </c>
      <c r="P11" s="9">
        <v>8</v>
      </c>
      <c r="Q11">
        <v>0</v>
      </c>
      <c r="R11">
        <f t="shared" si="1"/>
        <v>0</v>
      </c>
    </row>
    <row r="12" spans="1:18" x14ac:dyDescent="0.6">
      <c r="A12">
        <v>2020</v>
      </c>
      <c r="B12">
        <v>1</v>
      </c>
      <c r="C12">
        <v>11</v>
      </c>
      <c r="D12">
        <f t="shared" si="0"/>
        <v>6</v>
      </c>
      <c r="G12">
        <v>43357</v>
      </c>
      <c r="H12">
        <v>43805</v>
      </c>
      <c r="I12">
        <v>0.80643203685166165</v>
      </c>
      <c r="J12">
        <v>0.19356796314833841</v>
      </c>
      <c r="K12">
        <v>0.56723701106716551</v>
      </c>
      <c r="L12">
        <v>0.43276298893283449</v>
      </c>
      <c r="M12">
        <v>0.11090901736083469</v>
      </c>
      <c r="N12">
        <v>981</v>
      </c>
      <c r="O12">
        <v>2069</v>
      </c>
      <c r="P12" s="9">
        <v>8</v>
      </c>
      <c r="Q12">
        <v>0</v>
      </c>
      <c r="R12">
        <f t="shared" si="1"/>
        <v>0</v>
      </c>
    </row>
    <row r="13" spans="1:18" x14ac:dyDescent="0.6">
      <c r="A13">
        <v>2020</v>
      </c>
      <c r="B13">
        <v>1</v>
      </c>
      <c r="C13">
        <v>12</v>
      </c>
      <c r="D13">
        <f t="shared" si="0"/>
        <v>7</v>
      </c>
      <c r="G13">
        <v>45483</v>
      </c>
      <c r="H13">
        <v>44847</v>
      </c>
      <c r="I13">
        <v>0.80128167571339715</v>
      </c>
      <c r="J13">
        <v>0.19871832428660269</v>
      </c>
      <c r="K13">
        <v>0.48763458146710792</v>
      </c>
      <c r="L13">
        <v>0.51236541853289219</v>
      </c>
      <c r="M13">
        <v>8.3969307700945808E-2</v>
      </c>
      <c r="N13">
        <v>529</v>
      </c>
      <c r="O13">
        <v>2069</v>
      </c>
      <c r="P13" s="9">
        <v>7.5</v>
      </c>
      <c r="Q13">
        <v>0</v>
      </c>
      <c r="R13">
        <f t="shared" si="1"/>
        <v>0</v>
      </c>
    </row>
    <row r="14" spans="1:18" x14ac:dyDescent="0.6">
      <c r="A14">
        <v>2020</v>
      </c>
      <c r="B14">
        <v>1</v>
      </c>
      <c r="C14">
        <v>13</v>
      </c>
      <c r="D14">
        <f t="shared" si="0"/>
        <v>1</v>
      </c>
      <c r="G14">
        <v>46957</v>
      </c>
      <c r="H14">
        <v>46104</v>
      </c>
      <c r="I14">
        <v>0.77314119263507475</v>
      </c>
      <c r="J14">
        <v>0.22685880736492531</v>
      </c>
      <c r="K14">
        <v>0.56606104422976977</v>
      </c>
      <c r="L14">
        <v>0.43393895577023028</v>
      </c>
      <c r="M14">
        <v>0.15651755528555769</v>
      </c>
      <c r="N14">
        <v>522</v>
      </c>
      <c r="O14">
        <v>2069</v>
      </c>
      <c r="P14" s="9">
        <v>7.1</v>
      </c>
      <c r="Q14">
        <v>0</v>
      </c>
      <c r="R14">
        <f t="shared" si="1"/>
        <v>0</v>
      </c>
    </row>
    <row r="15" spans="1:18" x14ac:dyDescent="0.6">
      <c r="A15">
        <v>2020</v>
      </c>
      <c r="B15">
        <v>1</v>
      </c>
      <c r="C15">
        <v>14</v>
      </c>
      <c r="D15">
        <f t="shared" si="0"/>
        <v>2</v>
      </c>
      <c r="G15">
        <v>45199</v>
      </c>
      <c r="H15">
        <v>43529</v>
      </c>
      <c r="I15">
        <v>0.80182750733868335</v>
      </c>
      <c r="J15">
        <v>0.1981724926613167</v>
      </c>
      <c r="K15">
        <v>0.54739595265402496</v>
      </c>
      <c r="L15">
        <v>0.45260404734597498</v>
      </c>
      <c r="M15">
        <v>0.12069234785469959</v>
      </c>
      <c r="N15">
        <v>626</v>
      </c>
      <c r="O15">
        <v>2069</v>
      </c>
      <c r="P15" s="9">
        <v>4.8</v>
      </c>
      <c r="Q15">
        <v>4.5999999999999996</v>
      </c>
      <c r="R15">
        <f t="shared" si="1"/>
        <v>22.08</v>
      </c>
    </row>
    <row r="16" spans="1:18" x14ac:dyDescent="0.6">
      <c r="A16">
        <v>2020</v>
      </c>
      <c r="B16">
        <v>1</v>
      </c>
      <c r="C16">
        <v>15</v>
      </c>
      <c r="D16">
        <f t="shared" si="0"/>
        <v>3</v>
      </c>
      <c r="G16">
        <v>43598</v>
      </c>
      <c r="H16">
        <v>43227</v>
      </c>
      <c r="I16">
        <v>0.82730855082310406</v>
      </c>
      <c r="J16">
        <v>0.17269144917689591</v>
      </c>
      <c r="K16">
        <v>0.52133827564773449</v>
      </c>
      <c r="L16">
        <v>0.47866172435226562</v>
      </c>
      <c r="M16">
        <v>0.10548259531320769</v>
      </c>
      <c r="N16">
        <v>737</v>
      </c>
      <c r="O16">
        <v>2069</v>
      </c>
      <c r="P16" s="9">
        <v>5.6</v>
      </c>
      <c r="Q16">
        <v>0</v>
      </c>
      <c r="R16">
        <f t="shared" si="1"/>
        <v>0</v>
      </c>
    </row>
    <row r="17" spans="1:18" x14ac:dyDescent="0.6">
      <c r="A17">
        <v>2020</v>
      </c>
      <c r="B17">
        <v>1</v>
      </c>
      <c r="C17">
        <v>16</v>
      </c>
      <c r="D17">
        <f t="shared" si="0"/>
        <v>4</v>
      </c>
      <c r="G17">
        <v>44946</v>
      </c>
      <c r="H17">
        <v>44566</v>
      </c>
      <c r="I17">
        <v>0.75936395995506656</v>
      </c>
      <c r="J17">
        <v>0.2406360400449335</v>
      </c>
      <c r="K17">
        <v>0.51484063160315063</v>
      </c>
      <c r="L17">
        <v>0.48515936839684931</v>
      </c>
      <c r="M17">
        <v>8.0960404303377406E-2</v>
      </c>
      <c r="N17">
        <v>583</v>
      </c>
      <c r="O17">
        <v>2069</v>
      </c>
      <c r="P17" s="9">
        <v>6.3</v>
      </c>
      <c r="Q17">
        <v>0</v>
      </c>
      <c r="R17">
        <f t="shared" si="1"/>
        <v>0</v>
      </c>
    </row>
    <row r="18" spans="1:18" x14ac:dyDescent="0.6">
      <c r="A18">
        <v>2020</v>
      </c>
      <c r="B18">
        <v>1</v>
      </c>
      <c r="C18">
        <v>17</v>
      </c>
      <c r="D18">
        <f t="shared" si="0"/>
        <v>5</v>
      </c>
      <c r="G18">
        <v>43260</v>
      </c>
      <c r="H18">
        <v>45615</v>
      </c>
      <c r="I18">
        <v>0.79117845738318648</v>
      </c>
      <c r="J18">
        <v>0.20882154261681349</v>
      </c>
      <c r="K18">
        <v>0.53633054670932634</v>
      </c>
      <c r="L18">
        <v>0.46366945329067372</v>
      </c>
      <c r="M18">
        <v>8.8151981005469254E-2</v>
      </c>
      <c r="N18">
        <v>572</v>
      </c>
      <c r="O18">
        <v>2069</v>
      </c>
      <c r="P18" s="9">
        <v>6.9</v>
      </c>
      <c r="Q18">
        <v>0</v>
      </c>
      <c r="R18">
        <f t="shared" si="1"/>
        <v>0</v>
      </c>
    </row>
    <row r="19" spans="1:18" x14ac:dyDescent="0.6">
      <c r="A19">
        <v>2020</v>
      </c>
      <c r="B19">
        <v>1</v>
      </c>
      <c r="C19">
        <v>18</v>
      </c>
      <c r="D19">
        <f t="shared" si="0"/>
        <v>6</v>
      </c>
      <c r="G19">
        <v>42031</v>
      </c>
      <c r="H19">
        <v>44608</v>
      </c>
      <c r="I19">
        <v>0.80611748839293329</v>
      </c>
      <c r="J19">
        <v>0.19388251160706671</v>
      </c>
      <c r="K19">
        <v>0.51136138833928035</v>
      </c>
      <c r="L19">
        <v>0.48863861166071948</v>
      </c>
      <c r="M19">
        <v>4.906150805761484E-2</v>
      </c>
      <c r="N19">
        <v>783</v>
      </c>
      <c r="O19">
        <v>2069</v>
      </c>
      <c r="P19" s="9">
        <v>7</v>
      </c>
      <c r="Q19">
        <v>0</v>
      </c>
      <c r="R19">
        <f t="shared" si="1"/>
        <v>0</v>
      </c>
    </row>
    <row r="20" spans="1:18" x14ac:dyDescent="0.6">
      <c r="A20">
        <v>2020</v>
      </c>
      <c r="B20">
        <v>1</v>
      </c>
      <c r="C20">
        <v>19</v>
      </c>
      <c r="D20">
        <f t="shared" si="0"/>
        <v>7</v>
      </c>
      <c r="G20">
        <v>39404</v>
      </c>
      <c r="H20">
        <v>43468</v>
      </c>
      <c r="I20">
        <v>0.81056340400703142</v>
      </c>
      <c r="J20">
        <v>0.18943659599296861</v>
      </c>
      <c r="K20">
        <v>0.48205920496796523</v>
      </c>
      <c r="L20">
        <v>0.51794079503203472</v>
      </c>
      <c r="M20">
        <v>6.1364401054470642E-2</v>
      </c>
      <c r="N20">
        <v>495</v>
      </c>
      <c r="O20">
        <v>2069</v>
      </c>
      <c r="P20" s="9">
        <v>8.6</v>
      </c>
      <c r="Q20">
        <v>0</v>
      </c>
      <c r="R20">
        <f t="shared" si="1"/>
        <v>0</v>
      </c>
    </row>
    <row r="21" spans="1:18" x14ac:dyDescent="0.6">
      <c r="A21">
        <v>2020</v>
      </c>
      <c r="B21">
        <v>1</v>
      </c>
      <c r="C21">
        <v>20</v>
      </c>
      <c r="D21">
        <f t="shared" si="0"/>
        <v>1</v>
      </c>
      <c r="G21">
        <v>37079</v>
      </c>
      <c r="H21">
        <v>44924</v>
      </c>
      <c r="I21">
        <v>0.79780421696337256</v>
      </c>
      <c r="J21">
        <v>0.20219578303662741</v>
      </c>
      <c r="K21">
        <v>0.56432387408431051</v>
      </c>
      <c r="L21">
        <v>0.43567612591568949</v>
      </c>
      <c r="M21">
        <v>4.0224916695504931E-2</v>
      </c>
      <c r="N21">
        <v>484</v>
      </c>
      <c r="O21">
        <v>2069</v>
      </c>
      <c r="P21" s="9">
        <v>8.4</v>
      </c>
      <c r="Q21">
        <v>0</v>
      </c>
      <c r="R21">
        <f t="shared" si="1"/>
        <v>0</v>
      </c>
    </row>
    <row r="22" spans="1:18" x14ac:dyDescent="0.6">
      <c r="A22">
        <v>2020</v>
      </c>
      <c r="B22">
        <v>1</v>
      </c>
      <c r="C22">
        <v>21</v>
      </c>
      <c r="D22">
        <f t="shared" si="0"/>
        <v>2</v>
      </c>
      <c r="G22">
        <v>33945</v>
      </c>
      <c r="H22">
        <v>44360</v>
      </c>
      <c r="I22">
        <v>0.78832014013783602</v>
      </c>
      <c r="J22">
        <v>0.211679859862164</v>
      </c>
      <c r="K22">
        <v>0.53621529518466315</v>
      </c>
      <c r="L22">
        <v>0.4637847048153369</v>
      </c>
      <c r="M22">
        <v>4.5235191665457322E-2</v>
      </c>
      <c r="N22">
        <v>515</v>
      </c>
      <c r="O22">
        <v>2069</v>
      </c>
      <c r="P22" s="9">
        <v>7.4</v>
      </c>
      <c r="Q22">
        <v>0</v>
      </c>
      <c r="R22">
        <f t="shared" si="1"/>
        <v>0</v>
      </c>
    </row>
    <row r="23" spans="1:18" x14ac:dyDescent="0.6">
      <c r="A23">
        <v>2020</v>
      </c>
      <c r="B23">
        <v>1</v>
      </c>
      <c r="C23">
        <v>22</v>
      </c>
      <c r="D23">
        <f t="shared" si="0"/>
        <v>3</v>
      </c>
      <c r="G23">
        <v>41089</v>
      </c>
      <c r="H23">
        <v>45016</v>
      </c>
      <c r="I23">
        <v>0.83604240457130519</v>
      </c>
      <c r="J23">
        <v>0.16395759542869481</v>
      </c>
      <c r="K23">
        <v>0.54491602996864319</v>
      </c>
      <c r="L23">
        <v>0.4550839700313567</v>
      </c>
      <c r="M23">
        <v>0.20485321207452481</v>
      </c>
      <c r="N23">
        <v>507</v>
      </c>
      <c r="O23">
        <v>2069</v>
      </c>
      <c r="P23" s="9">
        <v>11.4</v>
      </c>
      <c r="Q23">
        <v>25.8</v>
      </c>
      <c r="R23">
        <f t="shared" si="1"/>
        <v>294.12</v>
      </c>
    </row>
    <row r="24" spans="1:18" x14ac:dyDescent="0.6">
      <c r="A24">
        <v>2020</v>
      </c>
      <c r="B24">
        <v>1</v>
      </c>
      <c r="C24">
        <v>23</v>
      </c>
      <c r="D24">
        <f t="shared" si="0"/>
        <v>4</v>
      </c>
      <c r="G24">
        <v>47000</v>
      </c>
      <c r="H24">
        <v>43771</v>
      </c>
      <c r="I24">
        <v>0.75224483230075956</v>
      </c>
      <c r="J24">
        <v>0.24775516769924039</v>
      </c>
      <c r="K24">
        <v>0.55056423984817082</v>
      </c>
      <c r="L24">
        <v>0.44943576015182918</v>
      </c>
      <c r="M24">
        <v>8.4235083136511277E-2</v>
      </c>
      <c r="N24">
        <v>507</v>
      </c>
      <c r="O24">
        <v>2069</v>
      </c>
      <c r="P24" s="9">
        <v>11.2</v>
      </c>
      <c r="Q24">
        <v>0.7</v>
      </c>
      <c r="R24">
        <f t="shared" si="1"/>
        <v>7.839999999999999</v>
      </c>
    </row>
    <row r="25" spans="1:18" x14ac:dyDescent="0.6">
      <c r="A25">
        <v>2020</v>
      </c>
      <c r="B25">
        <v>1</v>
      </c>
      <c r="C25">
        <v>24</v>
      </c>
      <c r="D25">
        <f t="shared" si="0"/>
        <v>5</v>
      </c>
      <c r="E25" t="s">
        <v>12</v>
      </c>
      <c r="F25" t="s">
        <v>14</v>
      </c>
      <c r="G25">
        <v>46395</v>
      </c>
      <c r="H25">
        <v>38585</v>
      </c>
      <c r="I25">
        <v>0.84055032713784361</v>
      </c>
      <c r="J25">
        <v>0.15944967286215639</v>
      </c>
      <c r="K25">
        <v>0.53500040492184542</v>
      </c>
      <c r="L25">
        <v>0.46499959507815458</v>
      </c>
      <c r="M25">
        <v>0.37362939611650497</v>
      </c>
      <c r="N25">
        <v>1225</v>
      </c>
      <c r="O25">
        <v>2069</v>
      </c>
      <c r="P25" s="9">
        <v>11.3</v>
      </c>
      <c r="Q25">
        <v>0</v>
      </c>
      <c r="R25">
        <f t="shared" si="1"/>
        <v>0</v>
      </c>
    </row>
    <row r="26" spans="1:18" x14ac:dyDescent="0.6">
      <c r="A26">
        <v>2020</v>
      </c>
      <c r="B26">
        <v>1</v>
      </c>
      <c r="C26">
        <v>25</v>
      </c>
      <c r="D26">
        <f t="shared" si="0"/>
        <v>6</v>
      </c>
      <c r="E26" t="s">
        <v>12</v>
      </c>
      <c r="F26" t="s">
        <v>11</v>
      </c>
      <c r="G26">
        <v>41306</v>
      </c>
      <c r="H26">
        <v>37101</v>
      </c>
      <c r="I26">
        <v>0.79118080838344496</v>
      </c>
      <c r="J26">
        <v>0.20881919161655499</v>
      </c>
      <c r="K26">
        <v>0.55007973220671713</v>
      </c>
      <c r="L26">
        <v>0.44992026779328281</v>
      </c>
      <c r="M26">
        <v>0.18844217344292249</v>
      </c>
      <c r="N26">
        <v>1843</v>
      </c>
      <c r="O26">
        <v>2069</v>
      </c>
      <c r="P26" s="9">
        <v>11.9</v>
      </c>
      <c r="Q26">
        <v>1</v>
      </c>
      <c r="R26">
        <f t="shared" si="1"/>
        <v>11.9</v>
      </c>
    </row>
    <row r="27" spans="1:18" x14ac:dyDescent="0.6">
      <c r="A27">
        <v>2020</v>
      </c>
      <c r="B27">
        <v>1</v>
      </c>
      <c r="C27">
        <v>26</v>
      </c>
      <c r="D27">
        <f t="shared" si="0"/>
        <v>7</v>
      </c>
      <c r="E27" t="s">
        <v>12</v>
      </c>
      <c r="F27" t="s">
        <v>15</v>
      </c>
      <c r="G27">
        <v>40889</v>
      </c>
      <c r="H27">
        <v>47585</v>
      </c>
      <c r="I27">
        <v>0.83108937821755258</v>
      </c>
      <c r="J27">
        <v>0.16891062178244731</v>
      </c>
      <c r="K27">
        <v>0.5282429186818558</v>
      </c>
      <c r="L27">
        <v>0.4717570813181442</v>
      </c>
      <c r="M27">
        <v>0.23793790574368071</v>
      </c>
      <c r="N27">
        <v>1230</v>
      </c>
      <c r="O27">
        <v>2069</v>
      </c>
      <c r="P27" s="9">
        <v>11.6</v>
      </c>
      <c r="Q27">
        <v>10.1</v>
      </c>
      <c r="R27">
        <f t="shared" si="1"/>
        <v>117.16</v>
      </c>
    </row>
    <row r="28" spans="1:18" x14ac:dyDescent="0.6">
      <c r="A28">
        <v>2020</v>
      </c>
      <c r="B28">
        <v>1</v>
      </c>
      <c r="C28">
        <v>27</v>
      </c>
      <c r="D28">
        <f t="shared" si="0"/>
        <v>1</v>
      </c>
      <c r="E28" t="s">
        <v>12</v>
      </c>
      <c r="F28" t="s">
        <v>17</v>
      </c>
      <c r="G28">
        <v>39382</v>
      </c>
      <c r="H28">
        <v>46554</v>
      </c>
      <c r="I28">
        <v>0.81886765203154321</v>
      </c>
      <c r="J28">
        <v>0.1811323479684567</v>
      </c>
      <c r="K28">
        <v>0.57075141111938532</v>
      </c>
      <c r="L28">
        <v>0.42924858888061462</v>
      </c>
      <c r="M28">
        <v>0.48604545262167292</v>
      </c>
      <c r="N28">
        <v>665</v>
      </c>
      <c r="O28">
        <v>2069</v>
      </c>
      <c r="P28" s="9">
        <v>9.8000000000000007</v>
      </c>
      <c r="Q28">
        <v>60.3</v>
      </c>
      <c r="R28">
        <f t="shared" si="1"/>
        <v>590.94000000000005</v>
      </c>
    </row>
    <row r="29" spans="1:18" x14ac:dyDescent="0.6">
      <c r="A29">
        <v>2020</v>
      </c>
      <c r="B29">
        <v>1</v>
      </c>
      <c r="C29">
        <v>28</v>
      </c>
      <c r="D29">
        <f t="shared" si="0"/>
        <v>2</v>
      </c>
      <c r="G29">
        <v>38214</v>
      </c>
      <c r="H29">
        <v>44570</v>
      </c>
      <c r="I29">
        <v>0.76789663054017232</v>
      </c>
      <c r="J29">
        <v>0.2321033694598276</v>
      </c>
      <c r="K29">
        <v>0.56628930666462152</v>
      </c>
      <c r="L29">
        <v>0.43371069333537843</v>
      </c>
      <c r="M29">
        <v>6.1520605524543713E-2</v>
      </c>
      <c r="N29">
        <v>514</v>
      </c>
      <c r="O29">
        <v>2069</v>
      </c>
      <c r="P29" s="9">
        <v>9.9</v>
      </c>
      <c r="Q29">
        <v>0</v>
      </c>
      <c r="R29">
        <f t="shared" si="1"/>
        <v>0</v>
      </c>
    </row>
    <row r="30" spans="1:18" x14ac:dyDescent="0.6">
      <c r="A30">
        <v>2020</v>
      </c>
      <c r="B30">
        <v>1</v>
      </c>
      <c r="C30">
        <v>29</v>
      </c>
      <c r="D30">
        <f t="shared" si="0"/>
        <v>3</v>
      </c>
      <c r="G30">
        <v>34233</v>
      </c>
      <c r="H30">
        <v>39348</v>
      </c>
      <c r="I30">
        <v>0.81569334836740703</v>
      </c>
      <c r="J30">
        <v>0.18430665163259299</v>
      </c>
      <c r="K30">
        <v>0.55309848840687392</v>
      </c>
      <c r="L30">
        <v>0.44690151159312608</v>
      </c>
      <c r="M30">
        <v>9.049488486680865E-2</v>
      </c>
      <c r="N30">
        <v>515</v>
      </c>
      <c r="O30">
        <v>2069</v>
      </c>
      <c r="P30" s="9">
        <v>9.6</v>
      </c>
      <c r="Q30">
        <v>0</v>
      </c>
      <c r="R30">
        <f t="shared" si="1"/>
        <v>0</v>
      </c>
    </row>
    <row r="31" spans="1:18" x14ac:dyDescent="0.6">
      <c r="A31">
        <v>2020</v>
      </c>
      <c r="B31">
        <v>1</v>
      </c>
      <c r="C31">
        <v>30</v>
      </c>
      <c r="D31">
        <f t="shared" si="0"/>
        <v>4</v>
      </c>
      <c r="G31">
        <v>29883</v>
      </c>
      <c r="H31">
        <v>32607</v>
      </c>
      <c r="I31">
        <v>0.75533696041723108</v>
      </c>
      <c r="J31">
        <v>0.24466303958276889</v>
      </c>
      <c r="K31">
        <v>0.57547467221016613</v>
      </c>
      <c r="L31">
        <v>0.42452532778983387</v>
      </c>
      <c r="M31">
        <v>4.2081560124354489E-2</v>
      </c>
      <c r="N31">
        <v>590</v>
      </c>
      <c r="O31">
        <v>2069</v>
      </c>
      <c r="P31" s="9">
        <v>8.3000000000000007</v>
      </c>
      <c r="Q31">
        <v>0.1</v>
      </c>
      <c r="R31">
        <f t="shared" si="1"/>
        <v>0.83000000000000007</v>
      </c>
    </row>
    <row r="32" spans="1:18" x14ac:dyDescent="0.6">
      <c r="A32">
        <v>2020</v>
      </c>
      <c r="B32">
        <v>1</v>
      </c>
      <c r="C32">
        <v>31</v>
      </c>
      <c r="D32">
        <f t="shared" si="0"/>
        <v>5</v>
      </c>
      <c r="G32">
        <v>27189</v>
      </c>
      <c r="H32">
        <v>31635</v>
      </c>
      <c r="I32">
        <v>0.82561093369699001</v>
      </c>
      <c r="J32">
        <v>0.17438906630300999</v>
      </c>
      <c r="K32">
        <v>0.58456645979072686</v>
      </c>
      <c r="L32">
        <v>0.41543354020927309</v>
      </c>
      <c r="M32">
        <v>3.8372892571104683E-2</v>
      </c>
      <c r="N32">
        <v>589</v>
      </c>
      <c r="O32">
        <v>2069</v>
      </c>
      <c r="P32" s="9">
        <v>7.2</v>
      </c>
      <c r="Q32">
        <v>0</v>
      </c>
      <c r="R32">
        <f t="shared" si="1"/>
        <v>0</v>
      </c>
    </row>
    <row r="33" spans="1:18" x14ac:dyDescent="0.6">
      <c r="A33">
        <v>2020</v>
      </c>
      <c r="B33">
        <v>2</v>
      </c>
      <c r="C33">
        <v>1</v>
      </c>
      <c r="D33">
        <f t="shared" si="0"/>
        <v>6</v>
      </c>
      <c r="G33">
        <v>26115</v>
      </c>
      <c r="H33">
        <v>27495</v>
      </c>
      <c r="I33">
        <v>0.87692426960853054</v>
      </c>
      <c r="J33">
        <v>0.12307573039146941</v>
      </c>
      <c r="K33">
        <v>0.60775334819657545</v>
      </c>
      <c r="L33">
        <v>0.39224665180342461</v>
      </c>
      <c r="M33">
        <v>1.459989443466455E-2</v>
      </c>
      <c r="N33">
        <v>640</v>
      </c>
      <c r="O33">
        <v>2069</v>
      </c>
      <c r="P33" s="9">
        <v>8.1999999999999993</v>
      </c>
      <c r="Q33">
        <v>0</v>
      </c>
      <c r="R33">
        <f t="shared" si="1"/>
        <v>0</v>
      </c>
    </row>
    <row r="34" spans="1:18" x14ac:dyDescent="0.6">
      <c r="A34">
        <v>2020</v>
      </c>
      <c r="B34">
        <v>2</v>
      </c>
      <c r="C34">
        <v>2</v>
      </c>
      <c r="D34">
        <f t="shared" si="0"/>
        <v>7</v>
      </c>
      <c r="G34">
        <v>24702</v>
      </c>
      <c r="H34">
        <v>27665</v>
      </c>
      <c r="I34">
        <v>0.84480889497106182</v>
      </c>
      <c r="J34">
        <v>0.15519110502893821</v>
      </c>
      <c r="K34">
        <v>0.53971576344326466</v>
      </c>
      <c r="L34">
        <v>0.46028423655673539</v>
      </c>
      <c r="M34">
        <v>6.1811035937380021E-2</v>
      </c>
      <c r="N34">
        <v>442</v>
      </c>
      <c r="O34">
        <v>2069</v>
      </c>
      <c r="P34" s="9">
        <v>7.7</v>
      </c>
      <c r="Q34">
        <v>0</v>
      </c>
      <c r="R34">
        <f t="shared" si="1"/>
        <v>0</v>
      </c>
    </row>
    <row r="35" spans="1:18" x14ac:dyDescent="0.6">
      <c r="A35">
        <v>2020</v>
      </c>
      <c r="B35">
        <v>2</v>
      </c>
      <c r="C35">
        <v>3</v>
      </c>
      <c r="D35">
        <f t="shared" si="0"/>
        <v>1</v>
      </c>
      <c r="G35">
        <v>21958</v>
      </c>
      <c r="H35">
        <v>26270</v>
      </c>
      <c r="I35">
        <v>0.81982427602289887</v>
      </c>
      <c r="J35">
        <v>0.18017572397710119</v>
      </c>
      <c r="K35">
        <v>0.57435612999347396</v>
      </c>
      <c r="L35">
        <v>0.42564387000652609</v>
      </c>
      <c r="M35">
        <v>5.1391104022682974E-3</v>
      </c>
      <c r="N35">
        <v>441</v>
      </c>
      <c r="O35">
        <v>2069</v>
      </c>
      <c r="P35" s="9">
        <v>6.9</v>
      </c>
      <c r="Q35">
        <v>0</v>
      </c>
      <c r="R35">
        <f t="shared" si="1"/>
        <v>0</v>
      </c>
    </row>
    <row r="36" spans="1:18" x14ac:dyDescent="0.6">
      <c r="A36">
        <v>2020</v>
      </c>
      <c r="B36">
        <v>2</v>
      </c>
      <c r="C36">
        <v>4</v>
      </c>
      <c r="D36">
        <f t="shared" si="0"/>
        <v>2</v>
      </c>
      <c r="G36">
        <v>19468</v>
      </c>
      <c r="H36">
        <v>23359</v>
      </c>
      <c r="I36">
        <v>0.8486101962211946</v>
      </c>
      <c r="J36">
        <v>0.1513898037788054</v>
      </c>
      <c r="K36">
        <v>0.59439185141946504</v>
      </c>
      <c r="L36">
        <v>0.4056081485805349</v>
      </c>
      <c r="M36">
        <v>6.4293405196483064E-2</v>
      </c>
      <c r="N36">
        <v>498</v>
      </c>
      <c r="O36">
        <v>2069</v>
      </c>
      <c r="P36" s="9">
        <v>5.6</v>
      </c>
      <c r="Q36">
        <v>0</v>
      </c>
      <c r="R36">
        <f t="shared" si="1"/>
        <v>0</v>
      </c>
    </row>
    <row r="37" spans="1:18" x14ac:dyDescent="0.6">
      <c r="A37">
        <v>2020</v>
      </c>
      <c r="B37">
        <v>2</v>
      </c>
      <c r="C37">
        <v>5</v>
      </c>
      <c r="D37">
        <f t="shared" si="0"/>
        <v>3</v>
      </c>
      <c r="G37">
        <v>17614</v>
      </c>
      <c r="H37">
        <v>21291</v>
      </c>
      <c r="I37">
        <v>0.88315423834634998</v>
      </c>
      <c r="J37">
        <v>0.11684576165365</v>
      </c>
      <c r="K37">
        <v>0.57931145243359439</v>
      </c>
      <c r="L37">
        <v>0.42068854756640572</v>
      </c>
      <c r="M37">
        <v>9.9722165694387903E-3</v>
      </c>
      <c r="N37">
        <v>570</v>
      </c>
      <c r="O37">
        <v>2069</v>
      </c>
      <c r="P37" s="9">
        <v>3.4</v>
      </c>
      <c r="Q37">
        <v>0.7</v>
      </c>
      <c r="R37">
        <f t="shared" si="1"/>
        <v>2.38</v>
      </c>
    </row>
    <row r="38" spans="1:18" x14ac:dyDescent="0.6">
      <c r="A38">
        <v>2020</v>
      </c>
      <c r="B38">
        <v>2</v>
      </c>
      <c r="C38">
        <v>6</v>
      </c>
      <c r="D38">
        <f t="shared" si="0"/>
        <v>4</v>
      </c>
      <c r="G38">
        <v>19109</v>
      </c>
      <c r="H38">
        <v>20524</v>
      </c>
      <c r="I38">
        <v>0.87355457732856001</v>
      </c>
      <c r="J38">
        <v>0.12644542267143991</v>
      </c>
      <c r="K38">
        <v>0.583550645557814</v>
      </c>
      <c r="L38">
        <v>0.416449354442186</v>
      </c>
      <c r="M38">
        <v>9.0685830829200006E-3</v>
      </c>
      <c r="N38">
        <v>528</v>
      </c>
      <c r="O38">
        <v>2069</v>
      </c>
      <c r="P38" s="9">
        <v>3.3</v>
      </c>
      <c r="Q38">
        <v>0</v>
      </c>
      <c r="R38">
        <f t="shared" si="1"/>
        <v>0</v>
      </c>
    </row>
    <row r="39" spans="1:18" x14ac:dyDescent="0.6">
      <c r="A39">
        <v>2020</v>
      </c>
      <c r="B39">
        <v>2</v>
      </c>
      <c r="C39">
        <v>7</v>
      </c>
      <c r="D39">
        <f t="shared" si="0"/>
        <v>5</v>
      </c>
      <c r="G39">
        <v>21261</v>
      </c>
      <c r="H39">
        <v>20034</v>
      </c>
      <c r="I39">
        <v>0.8981301922478393</v>
      </c>
      <c r="J39">
        <v>0.1018698077521607</v>
      </c>
      <c r="K39">
        <v>0.56105551823544908</v>
      </c>
      <c r="L39">
        <v>0.43894448176455092</v>
      </c>
      <c r="M39">
        <v>4.9019607843137263E-3</v>
      </c>
      <c r="N39">
        <v>525</v>
      </c>
      <c r="O39">
        <v>2069</v>
      </c>
      <c r="P39" s="9">
        <v>6.4</v>
      </c>
      <c r="Q39">
        <v>0</v>
      </c>
      <c r="R39">
        <f t="shared" si="1"/>
        <v>0</v>
      </c>
    </row>
    <row r="40" spans="1:18" x14ac:dyDescent="0.6">
      <c r="A40">
        <v>2020</v>
      </c>
      <c r="B40">
        <v>2</v>
      </c>
      <c r="C40">
        <v>8</v>
      </c>
      <c r="D40">
        <f t="shared" si="0"/>
        <v>6</v>
      </c>
      <c r="G40">
        <v>22458</v>
      </c>
      <c r="H40">
        <v>19065</v>
      </c>
      <c r="I40">
        <v>0.85833864935353243</v>
      </c>
      <c r="J40">
        <v>0.14166135064646759</v>
      </c>
      <c r="K40">
        <v>0.62461949245364834</v>
      </c>
      <c r="L40">
        <v>0.3753805075463516</v>
      </c>
      <c r="M40">
        <v>3.5126749019378251E-3</v>
      </c>
      <c r="N40">
        <v>709</v>
      </c>
      <c r="O40">
        <v>2069</v>
      </c>
      <c r="P40" s="9">
        <v>6.9</v>
      </c>
      <c r="Q40">
        <v>0</v>
      </c>
      <c r="R40">
        <f t="shared" si="1"/>
        <v>0</v>
      </c>
    </row>
    <row r="41" spans="1:18" x14ac:dyDescent="0.6">
      <c r="A41">
        <v>2020</v>
      </c>
      <c r="B41">
        <v>2</v>
      </c>
      <c r="C41">
        <v>9</v>
      </c>
      <c r="D41">
        <f t="shared" si="0"/>
        <v>7</v>
      </c>
      <c r="G41">
        <v>20831</v>
      </c>
      <c r="H41">
        <v>24194</v>
      </c>
      <c r="I41">
        <v>0.91363487606742277</v>
      </c>
      <c r="J41">
        <v>8.6365123932577226E-2</v>
      </c>
      <c r="K41">
        <v>0.55211599692757896</v>
      </c>
      <c r="L41">
        <v>0.44788400307242099</v>
      </c>
      <c r="M41">
        <v>8.3524656546968921E-3</v>
      </c>
      <c r="N41">
        <v>406</v>
      </c>
      <c r="O41">
        <v>2069</v>
      </c>
      <c r="P41" s="9">
        <v>6.6</v>
      </c>
      <c r="Q41">
        <v>0</v>
      </c>
      <c r="R41">
        <f t="shared" si="1"/>
        <v>0</v>
      </c>
    </row>
    <row r="42" spans="1:18" x14ac:dyDescent="0.6">
      <c r="A42">
        <v>2020</v>
      </c>
      <c r="B42">
        <v>2</v>
      </c>
      <c r="C42">
        <v>10</v>
      </c>
      <c r="D42">
        <f t="shared" si="0"/>
        <v>1</v>
      </c>
      <c r="G42">
        <v>20975</v>
      </c>
      <c r="H42">
        <v>21910</v>
      </c>
      <c r="I42">
        <v>0.93296679355502887</v>
      </c>
      <c r="J42">
        <v>6.7033206444971141E-2</v>
      </c>
      <c r="K42">
        <v>0.59450783909201754</v>
      </c>
      <c r="L42">
        <v>0.4054921609079824</v>
      </c>
      <c r="M42">
        <v>1.6625966625966621E-2</v>
      </c>
      <c r="N42">
        <v>407</v>
      </c>
      <c r="O42">
        <v>2069</v>
      </c>
      <c r="P42" s="9">
        <v>10.6</v>
      </c>
      <c r="Q42">
        <v>0</v>
      </c>
      <c r="R42">
        <f t="shared" si="1"/>
        <v>0</v>
      </c>
    </row>
    <row r="43" spans="1:18" x14ac:dyDescent="0.6">
      <c r="A43">
        <v>2020</v>
      </c>
      <c r="B43">
        <v>2</v>
      </c>
      <c r="C43">
        <v>11</v>
      </c>
      <c r="D43">
        <f t="shared" si="0"/>
        <v>2</v>
      </c>
      <c r="G43">
        <v>20787</v>
      </c>
      <c r="H43">
        <v>21031</v>
      </c>
      <c r="I43">
        <v>0.85922726227074053</v>
      </c>
      <c r="J43">
        <v>0.1407727377292595</v>
      </c>
      <c r="K43">
        <v>0.54978694582813581</v>
      </c>
      <c r="L43">
        <v>0.45021305417186419</v>
      </c>
      <c r="M43">
        <v>1.258237270823083E-2</v>
      </c>
      <c r="N43">
        <v>406</v>
      </c>
      <c r="O43">
        <v>2069</v>
      </c>
      <c r="P43" s="9">
        <v>11.2</v>
      </c>
      <c r="Q43">
        <v>0</v>
      </c>
      <c r="R43">
        <f t="shared" si="1"/>
        <v>0</v>
      </c>
    </row>
    <row r="44" spans="1:18" x14ac:dyDescent="0.6">
      <c r="A44">
        <v>2020</v>
      </c>
      <c r="B44">
        <v>2</v>
      </c>
      <c r="C44">
        <v>12</v>
      </c>
      <c r="D44">
        <f t="shared" si="0"/>
        <v>3</v>
      </c>
      <c r="G44">
        <v>20086</v>
      </c>
      <c r="H44">
        <v>19027</v>
      </c>
      <c r="I44">
        <v>0.95693663974913978</v>
      </c>
      <c r="J44">
        <v>4.3063360250860251E-2</v>
      </c>
      <c r="K44">
        <v>0.55735292072534637</v>
      </c>
      <c r="L44">
        <v>0.44264707927465358</v>
      </c>
      <c r="M44">
        <v>1.8044772256728781E-2</v>
      </c>
      <c r="N44">
        <v>412</v>
      </c>
      <c r="O44">
        <v>2069</v>
      </c>
      <c r="P44" s="9">
        <v>13.3</v>
      </c>
      <c r="Q44">
        <v>1.1000000000000001</v>
      </c>
      <c r="R44">
        <f t="shared" si="1"/>
        <v>14.630000000000003</v>
      </c>
    </row>
    <row r="45" spans="1:18" x14ac:dyDescent="0.6">
      <c r="A45">
        <v>2020</v>
      </c>
      <c r="B45">
        <v>2</v>
      </c>
      <c r="C45">
        <v>13</v>
      </c>
      <c r="D45">
        <f t="shared" si="0"/>
        <v>4</v>
      </c>
      <c r="G45">
        <v>26339</v>
      </c>
      <c r="H45">
        <v>21716</v>
      </c>
      <c r="I45">
        <v>0.90950716557163469</v>
      </c>
      <c r="J45">
        <v>9.0492834428365296E-2</v>
      </c>
      <c r="K45">
        <v>0.4981112420738924</v>
      </c>
      <c r="L45">
        <v>0.50188875792610765</v>
      </c>
      <c r="M45">
        <v>1.8243819266837168E-2</v>
      </c>
      <c r="N45">
        <v>444</v>
      </c>
      <c r="O45">
        <v>2069</v>
      </c>
      <c r="P45" s="9">
        <v>12.3</v>
      </c>
      <c r="Q45">
        <v>0</v>
      </c>
      <c r="R45">
        <f t="shared" si="1"/>
        <v>0</v>
      </c>
    </row>
    <row r="46" spans="1:18" x14ac:dyDescent="0.6">
      <c r="A46">
        <v>2020</v>
      </c>
      <c r="B46">
        <v>2</v>
      </c>
      <c r="C46">
        <v>14</v>
      </c>
      <c r="D46">
        <f t="shared" si="0"/>
        <v>5</v>
      </c>
      <c r="G46">
        <v>28406</v>
      </c>
      <c r="H46">
        <v>22705</v>
      </c>
      <c r="I46">
        <v>0.91612160071097271</v>
      </c>
      <c r="J46">
        <v>8.3878399289027308E-2</v>
      </c>
      <c r="K46">
        <v>0.50984448276718808</v>
      </c>
      <c r="L46">
        <v>0.49015551723281192</v>
      </c>
      <c r="M46">
        <v>5.7868723689979737E-2</v>
      </c>
      <c r="N46">
        <v>444</v>
      </c>
      <c r="O46">
        <v>2069</v>
      </c>
      <c r="P46" s="9">
        <v>13.6</v>
      </c>
      <c r="Q46">
        <v>0</v>
      </c>
      <c r="R46">
        <f t="shared" si="1"/>
        <v>0</v>
      </c>
    </row>
    <row r="47" spans="1:18" x14ac:dyDescent="0.6">
      <c r="A47">
        <v>2020</v>
      </c>
      <c r="B47">
        <v>2</v>
      </c>
      <c r="C47">
        <v>15</v>
      </c>
      <c r="D47">
        <f t="shared" si="0"/>
        <v>6</v>
      </c>
      <c r="G47">
        <v>29949</v>
      </c>
      <c r="H47">
        <v>25172</v>
      </c>
      <c r="I47">
        <v>0.96008160052303182</v>
      </c>
      <c r="J47">
        <v>3.9918399476968229E-2</v>
      </c>
      <c r="K47">
        <v>0.5336506731610029</v>
      </c>
      <c r="L47">
        <v>0.46634932683899721</v>
      </c>
      <c r="M47">
        <v>2.1603263206678769E-2</v>
      </c>
      <c r="N47">
        <v>624</v>
      </c>
      <c r="O47">
        <v>2069</v>
      </c>
      <c r="P47" s="9">
        <v>16.2</v>
      </c>
      <c r="Q47">
        <v>0.8</v>
      </c>
      <c r="R47">
        <f t="shared" si="1"/>
        <v>12.96</v>
      </c>
    </row>
    <row r="48" spans="1:18" x14ac:dyDescent="0.6">
      <c r="A48">
        <v>2020</v>
      </c>
      <c r="B48">
        <v>2</v>
      </c>
      <c r="C48">
        <v>16</v>
      </c>
      <c r="D48">
        <f t="shared" si="0"/>
        <v>7</v>
      </c>
      <c r="G48">
        <v>28652</v>
      </c>
      <c r="H48">
        <v>29418</v>
      </c>
      <c r="I48">
        <v>0.95013028176711034</v>
      </c>
      <c r="J48">
        <v>4.9869718232889583E-2</v>
      </c>
      <c r="K48">
        <v>0.54074864649569709</v>
      </c>
      <c r="L48">
        <v>0.45925135350430291</v>
      </c>
      <c r="M48">
        <v>0.16543908460705761</v>
      </c>
      <c r="N48">
        <v>372</v>
      </c>
      <c r="O48">
        <v>2069</v>
      </c>
      <c r="P48" s="9">
        <v>5.4</v>
      </c>
      <c r="Q48">
        <v>7</v>
      </c>
      <c r="R48">
        <f t="shared" si="1"/>
        <v>37.800000000000004</v>
      </c>
    </row>
    <row r="49" spans="1:18" x14ac:dyDescent="0.6">
      <c r="A49">
        <v>2020</v>
      </c>
      <c r="B49">
        <v>2</v>
      </c>
      <c r="C49">
        <v>17</v>
      </c>
      <c r="D49">
        <f t="shared" si="0"/>
        <v>1</v>
      </c>
      <c r="G49">
        <v>27572</v>
      </c>
      <c r="H49">
        <v>27894</v>
      </c>
      <c r="I49">
        <v>0.98369174684964167</v>
      </c>
      <c r="J49">
        <v>1.6308253150358411E-2</v>
      </c>
      <c r="K49">
        <v>0.50610604565712924</v>
      </c>
      <c r="L49">
        <v>0.49389395434287081</v>
      </c>
      <c r="M49">
        <v>0.20550231502243879</v>
      </c>
      <c r="N49">
        <v>249</v>
      </c>
      <c r="O49">
        <v>2069</v>
      </c>
      <c r="P49" s="9">
        <v>2.6</v>
      </c>
      <c r="Q49">
        <v>2</v>
      </c>
      <c r="R49">
        <f t="shared" si="1"/>
        <v>5.2</v>
      </c>
    </row>
    <row r="50" spans="1:18" x14ac:dyDescent="0.6">
      <c r="A50">
        <v>2020</v>
      </c>
      <c r="B50">
        <v>2</v>
      </c>
      <c r="C50">
        <v>18</v>
      </c>
      <c r="D50">
        <f t="shared" si="0"/>
        <v>2</v>
      </c>
      <c r="G50">
        <v>29104</v>
      </c>
      <c r="H50">
        <v>26401</v>
      </c>
      <c r="I50">
        <v>0.91130090497737559</v>
      </c>
      <c r="J50">
        <v>8.8699095022624436E-2</v>
      </c>
      <c r="K50">
        <v>0.51662300756929913</v>
      </c>
      <c r="L50">
        <v>0.48337699243070092</v>
      </c>
      <c r="M50">
        <v>1.440407087465911E-2</v>
      </c>
      <c r="N50">
        <v>250</v>
      </c>
      <c r="O50">
        <v>2069</v>
      </c>
      <c r="P50" s="9">
        <v>4.9000000000000004</v>
      </c>
      <c r="Q50">
        <v>0.1</v>
      </c>
      <c r="R50">
        <f t="shared" si="1"/>
        <v>0.49000000000000005</v>
      </c>
    </row>
    <row r="51" spans="1:18" x14ac:dyDescent="0.6">
      <c r="A51">
        <v>2020</v>
      </c>
      <c r="B51">
        <v>2</v>
      </c>
      <c r="C51">
        <v>19</v>
      </c>
      <c r="D51">
        <f t="shared" si="0"/>
        <v>3</v>
      </c>
      <c r="G51">
        <v>29001</v>
      </c>
      <c r="H51">
        <v>25852</v>
      </c>
      <c r="I51">
        <v>0.96456449762452479</v>
      </c>
      <c r="J51">
        <v>3.543550237547529E-2</v>
      </c>
      <c r="K51">
        <v>0.49941772960503222</v>
      </c>
      <c r="L51">
        <v>0.50058227039496783</v>
      </c>
      <c r="M51">
        <v>7.533753389515388E-2</v>
      </c>
      <c r="N51">
        <v>423</v>
      </c>
      <c r="O51">
        <v>2069</v>
      </c>
      <c r="P51" s="9">
        <v>6.6</v>
      </c>
      <c r="Q51">
        <v>0</v>
      </c>
      <c r="R51">
        <f t="shared" si="1"/>
        <v>0</v>
      </c>
    </row>
    <row r="52" spans="1:18" x14ac:dyDescent="0.6">
      <c r="A52">
        <v>2020</v>
      </c>
      <c r="B52">
        <v>2</v>
      </c>
      <c r="C52">
        <v>20</v>
      </c>
      <c r="D52">
        <f t="shared" si="0"/>
        <v>4</v>
      </c>
      <c r="G52">
        <v>31707</v>
      </c>
      <c r="H52">
        <v>28959</v>
      </c>
      <c r="I52">
        <v>0.94969900240798066</v>
      </c>
      <c r="J52">
        <v>5.0300997592019267E-2</v>
      </c>
      <c r="K52">
        <v>0.47725331578305252</v>
      </c>
      <c r="L52">
        <v>0.52274668421694759</v>
      </c>
      <c r="M52">
        <v>9.0653202810359514E-3</v>
      </c>
      <c r="N52">
        <v>404</v>
      </c>
      <c r="O52">
        <v>2069</v>
      </c>
      <c r="P52" s="9">
        <v>10</v>
      </c>
      <c r="Q52">
        <v>0</v>
      </c>
      <c r="R52">
        <f t="shared" si="1"/>
        <v>0</v>
      </c>
    </row>
    <row r="53" spans="1:18" x14ac:dyDescent="0.6">
      <c r="A53">
        <v>2020</v>
      </c>
      <c r="B53">
        <v>2</v>
      </c>
      <c r="C53">
        <v>21</v>
      </c>
      <c r="D53">
        <f t="shared" si="0"/>
        <v>5</v>
      </c>
      <c r="G53">
        <v>30659</v>
      </c>
      <c r="H53">
        <v>29163</v>
      </c>
      <c r="I53">
        <v>0.92632934134455425</v>
      </c>
      <c r="J53">
        <v>7.367065865544567E-2</v>
      </c>
      <c r="K53">
        <v>0.49918464616718428</v>
      </c>
      <c r="L53">
        <v>0.50081535383281572</v>
      </c>
      <c r="M53">
        <v>4.2556563688277239E-2</v>
      </c>
      <c r="N53">
        <v>402</v>
      </c>
      <c r="O53">
        <v>2069</v>
      </c>
      <c r="P53" s="9">
        <v>12.4</v>
      </c>
      <c r="Q53">
        <v>0</v>
      </c>
      <c r="R53">
        <f t="shared" si="1"/>
        <v>0</v>
      </c>
    </row>
    <row r="54" spans="1:18" x14ac:dyDescent="0.6">
      <c r="A54">
        <v>2020</v>
      </c>
      <c r="B54">
        <v>2</v>
      </c>
      <c r="C54">
        <v>22</v>
      </c>
      <c r="D54">
        <f t="shared" si="0"/>
        <v>6</v>
      </c>
      <c r="G54">
        <v>25462</v>
      </c>
      <c r="H54">
        <v>26121</v>
      </c>
      <c r="I54">
        <v>0.95522163341128863</v>
      </c>
      <c r="J54">
        <v>4.4778366588711413E-2</v>
      </c>
      <c r="K54">
        <v>0.4987897175661814</v>
      </c>
      <c r="L54">
        <v>0.5012102824338186</v>
      </c>
      <c r="M54">
        <v>1.3856553013445161E-2</v>
      </c>
      <c r="N54">
        <v>548</v>
      </c>
      <c r="O54">
        <v>2069</v>
      </c>
      <c r="P54" s="9">
        <v>10.8</v>
      </c>
      <c r="Q54">
        <v>0</v>
      </c>
      <c r="R54">
        <f t="shared" si="1"/>
        <v>0</v>
      </c>
    </row>
    <row r="55" spans="1:18" x14ac:dyDescent="0.6">
      <c r="A55">
        <v>2020</v>
      </c>
      <c r="B55">
        <v>2</v>
      </c>
      <c r="C55">
        <v>23</v>
      </c>
      <c r="D55">
        <f t="shared" si="0"/>
        <v>7</v>
      </c>
      <c r="G55">
        <v>22175</v>
      </c>
      <c r="H55">
        <v>30381</v>
      </c>
      <c r="I55">
        <v>0.97098149014984714</v>
      </c>
      <c r="J55">
        <v>2.9018509850152849E-2</v>
      </c>
      <c r="K55">
        <v>0.55763318575126863</v>
      </c>
      <c r="L55">
        <v>0.44236681424873131</v>
      </c>
      <c r="M55">
        <v>2.1786492374727658E-3</v>
      </c>
      <c r="N55">
        <v>301</v>
      </c>
      <c r="O55">
        <v>2069</v>
      </c>
      <c r="P55" s="9">
        <v>7.8</v>
      </c>
      <c r="Q55">
        <v>0</v>
      </c>
      <c r="R55">
        <f t="shared" si="1"/>
        <v>0</v>
      </c>
    </row>
    <row r="56" spans="1:18" x14ac:dyDescent="0.6">
      <c r="A56">
        <v>2020</v>
      </c>
      <c r="B56">
        <v>2</v>
      </c>
      <c r="C56">
        <v>24</v>
      </c>
      <c r="D56">
        <f t="shared" si="0"/>
        <v>1</v>
      </c>
      <c r="G56">
        <v>17408</v>
      </c>
      <c r="H56">
        <v>25730</v>
      </c>
      <c r="I56">
        <v>0.98368623918051101</v>
      </c>
      <c r="J56">
        <v>1.6313760819489039E-2</v>
      </c>
      <c r="K56">
        <v>0.48596581546905321</v>
      </c>
      <c r="L56">
        <v>0.51403418453094685</v>
      </c>
      <c r="M56">
        <v>4.807692307692308E-3</v>
      </c>
      <c r="N56">
        <v>259</v>
      </c>
      <c r="O56">
        <v>2069</v>
      </c>
      <c r="P56" s="9">
        <v>11.5</v>
      </c>
      <c r="Q56">
        <v>0</v>
      </c>
      <c r="R56">
        <f t="shared" si="1"/>
        <v>0</v>
      </c>
    </row>
    <row r="57" spans="1:18" x14ac:dyDescent="0.6">
      <c r="A57">
        <v>2020</v>
      </c>
      <c r="B57">
        <v>2</v>
      </c>
      <c r="C57">
        <v>25</v>
      </c>
      <c r="D57">
        <f t="shared" si="0"/>
        <v>2</v>
      </c>
      <c r="G57">
        <v>14853</v>
      </c>
      <c r="H57">
        <v>19840</v>
      </c>
      <c r="I57">
        <v>0.91236162530280174</v>
      </c>
      <c r="J57">
        <v>8.7638374697198235E-2</v>
      </c>
      <c r="K57">
        <v>0.51250446364930136</v>
      </c>
      <c r="L57">
        <v>0.48749553635069859</v>
      </c>
      <c r="M57">
        <v>1.106388967070082E-2</v>
      </c>
      <c r="N57">
        <v>258</v>
      </c>
      <c r="O57">
        <v>2069</v>
      </c>
      <c r="P57" s="9">
        <v>16.600000000000001</v>
      </c>
      <c r="Q57">
        <v>0.1</v>
      </c>
      <c r="R57">
        <f t="shared" si="1"/>
        <v>1.6600000000000001</v>
      </c>
    </row>
    <row r="58" spans="1:18" x14ac:dyDescent="0.6">
      <c r="A58">
        <v>2020</v>
      </c>
      <c r="B58">
        <v>2</v>
      </c>
      <c r="C58">
        <v>26</v>
      </c>
      <c r="D58">
        <f t="shared" si="0"/>
        <v>3</v>
      </c>
      <c r="G58">
        <v>14531</v>
      </c>
      <c r="H58">
        <v>15808</v>
      </c>
      <c r="I58">
        <v>0.9721354166666667</v>
      </c>
      <c r="J58">
        <v>2.7864583333333331E-2</v>
      </c>
      <c r="K58">
        <v>0.47843001979586652</v>
      </c>
      <c r="L58">
        <v>0.52156998020413348</v>
      </c>
      <c r="M58">
        <v>0</v>
      </c>
      <c r="N58">
        <v>290</v>
      </c>
      <c r="O58">
        <v>2069</v>
      </c>
      <c r="P58" s="9">
        <v>11.4</v>
      </c>
      <c r="Q58">
        <v>0.1</v>
      </c>
      <c r="R58">
        <f t="shared" si="1"/>
        <v>1.1400000000000001</v>
      </c>
    </row>
    <row r="59" spans="1:18" x14ac:dyDescent="0.6">
      <c r="A59">
        <v>2020</v>
      </c>
      <c r="B59">
        <v>2</v>
      </c>
      <c r="C59">
        <v>27</v>
      </c>
      <c r="D59">
        <f t="shared" si="0"/>
        <v>4</v>
      </c>
      <c r="G59">
        <v>13598</v>
      </c>
      <c r="H59">
        <v>15918</v>
      </c>
      <c r="I59">
        <v>0.91502772826302248</v>
      </c>
      <c r="J59">
        <v>8.497227173697762E-2</v>
      </c>
      <c r="K59">
        <v>0.44773400988753381</v>
      </c>
      <c r="L59">
        <v>0.55226599011246613</v>
      </c>
      <c r="M59">
        <v>0</v>
      </c>
      <c r="N59">
        <v>263</v>
      </c>
      <c r="O59">
        <v>2069</v>
      </c>
      <c r="P59" s="9">
        <v>10</v>
      </c>
      <c r="Q59">
        <v>0</v>
      </c>
      <c r="R59">
        <f t="shared" si="1"/>
        <v>0</v>
      </c>
    </row>
    <row r="60" spans="1:18" x14ac:dyDescent="0.6">
      <c r="A60">
        <v>2020</v>
      </c>
      <c r="B60">
        <v>2</v>
      </c>
      <c r="C60">
        <v>28</v>
      </c>
      <c r="D60">
        <f t="shared" si="0"/>
        <v>5</v>
      </c>
      <c r="G60">
        <v>14440</v>
      </c>
      <c r="H60">
        <v>15128</v>
      </c>
      <c r="I60">
        <v>0.87637976059028677</v>
      </c>
      <c r="J60">
        <v>0.1236202394097131</v>
      </c>
      <c r="K60">
        <v>0.46469666298613671</v>
      </c>
      <c r="L60">
        <v>0.53530333701386335</v>
      </c>
      <c r="M60">
        <v>2.9239766081871339E-3</v>
      </c>
      <c r="N60">
        <v>264</v>
      </c>
      <c r="O60">
        <v>2069</v>
      </c>
      <c r="P60" s="9">
        <v>10.4</v>
      </c>
      <c r="Q60">
        <v>3.7</v>
      </c>
      <c r="R60">
        <f t="shared" si="1"/>
        <v>38.480000000000004</v>
      </c>
    </row>
    <row r="61" spans="1:18" x14ac:dyDescent="0.6">
      <c r="A61">
        <v>2020</v>
      </c>
      <c r="B61">
        <v>2</v>
      </c>
      <c r="C61">
        <v>29</v>
      </c>
      <c r="D61">
        <f t="shared" si="0"/>
        <v>6</v>
      </c>
      <c r="E61" t="s">
        <v>16</v>
      </c>
      <c r="F61" t="s">
        <v>14</v>
      </c>
      <c r="G61">
        <v>15358</v>
      </c>
      <c r="H61">
        <v>12778</v>
      </c>
      <c r="I61">
        <v>0.91706602221308098</v>
      </c>
      <c r="J61">
        <v>8.2933977786918966E-2</v>
      </c>
      <c r="K61">
        <v>0.4723508757678308</v>
      </c>
      <c r="L61">
        <v>0.52764912423216914</v>
      </c>
      <c r="M61">
        <v>3.26797385620915E-3</v>
      </c>
      <c r="N61">
        <v>335</v>
      </c>
      <c r="O61">
        <v>2069</v>
      </c>
      <c r="P61" s="9">
        <v>11.6</v>
      </c>
      <c r="Q61">
        <v>14.2</v>
      </c>
      <c r="R61">
        <f t="shared" si="1"/>
        <v>164.72</v>
      </c>
    </row>
    <row r="62" spans="1:18" x14ac:dyDescent="0.6">
      <c r="A62">
        <v>2020</v>
      </c>
      <c r="B62">
        <v>3</v>
      </c>
      <c r="C62">
        <v>1</v>
      </c>
      <c r="D62">
        <f t="shared" si="0"/>
        <v>7</v>
      </c>
      <c r="E62" t="s">
        <v>16</v>
      </c>
      <c r="F62" t="s">
        <v>11</v>
      </c>
      <c r="G62">
        <v>13864</v>
      </c>
      <c r="H62">
        <v>15388</v>
      </c>
      <c r="I62">
        <v>0.92706766917293226</v>
      </c>
      <c r="J62">
        <v>7.2932330827067668E-2</v>
      </c>
      <c r="K62">
        <v>0.52422746510885054</v>
      </c>
      <c r="L62">
        <v>0.47577253489114951</v>
      </c>
      <c r="M62">
        <v>2.3648275099513491E-2</v>
      </c>
      <c r="N62">
        <v>241</v>
      </c>
      <c r="O62">
        <v>2069</v>
      </c>
      <c r="P62" s="9">
        <v>11.2</v>
      </c>
      <c r="Q62">
        <v>4.2</v>
      </c>
      <c r="R62">
        <f t="shared" si="1"/>
        <v>47.04</v>
      </c>
    </row>
    <row r="63" spans="1:18" x14ac:dyDescent="0.6">
      <c r="A63">
        <v>2020</v>
      </c>
      <c r="B63">
        <v>3</v>
      </c>
      <c r="C63">
        <v>2</v>
      </c>
      <c r="D63">
        <f t="shared" si="0"/>
        <v>1</v>
      </c>
      <c r="G63">
        <v>15928</v>
      </c>
      <c r="H63">
        <v>15416</v>
      </c>
      <c r="I63">
        <v>0.92906965157604549</v>
      </c>
      <c r="J63">
        <v>7.093034842395457E-2</v>
      </c>
      <c r="K63">
        <v>0.48530745076931331</v>
      </c>
      <c r="L63">
        <v>0.51469254923068675</v>
      </c>
      <c r="M63">
        <v>9.8039215686274508E-3</v>
      </c>
      <c r="N63">
        <v>242</v>
      </c>
      <c r="O63">
        <v>2069</v>
      </c>
      <c r="P63" s="9">
        <v>8</v>
      </c>
      <c r="Q63">
        <v>0</v>
      </c>
      <c r="R63">
        <f t="shared" si="1"/>
        <v>0</v>
      </c>
    </row>
    <row r="64" spans="1:18" x14ac:dyDescent="0.6">
      <c r="A64">
        <v>2020</v>
      </c>
      <c r="B64">
        <v>3</v>
      </c>
      <c r="C64">
        <v>3</v>
      </c>
      <c r="D64">
        <f t="shared" si="0"/>
        <v>2</v>
      </c>
      <c r="G64">
        <v>15412</v>
      </c>
      <c r="H64">
        <v>12740</v>
      </c>
      <c r="I64">
        <v>0.90277846432690723</v>
      </c>
      <c r="J64">
        <v>9.7221535673092774E-2</v>
      </c>
      <c r="K64">
        <v>0.50905420991926187</v>
      </c>
      <c r="L64">
        <v>0.49094579008073808</v>
      </c>
      <c r="M64">
        <v>3.9215686274509803E-3</v>
      </c>
      <c r="N64">
        <v>234</v>
      </c>
      <c r="O64">
        <v>2069</v>
      </c>
      <c r="P64" s="9">
        <v>10.7</v>
      </c>
      <c r="Q64">
        <v>0</v>
      </c>
      <c r="R64">
        <f t="shared" si="1"/>
        <v>0</v>
      </c>
    </row>
    <row r="65" spans="1:18" x14ac:dyDescent="0.6">
      <c r="A65">
        <v>2020</v>
      </c>
      <c r="B65">
        <v>3</v>
      </c>
      <c r="C65">
        <v>4</v>
      </c>
      <c r="D65">
        <f t="shared" si="0"/>
        <v>3</v>
      </c>
      <c r="G65">
        <v>14789</v>
      </c>
      <c r="H65">
        <v>12748</v>
      </c>
      <c r="I65">
        <v>0.99262152777777779</v>
      </c>
      <c r="J65">
        <v>7.378472222222222E-3</v>
      </c>
      <c r="K65">
        <v>0.54068313518052291</v>
      </c>
      <c r="L65">
        <v>0.45931686481947698</v>
      </c>
      <c r="M65">
        <v>4.1666666666666666E-3</v>
      </c>
      <c r="N65">
        <v>233</v>
      </c>
      <c r="O65">
        <v>2069</v>
      </c>
      <c r="P65" s="9">
        <v>8</v>
      </c>
      <c r="Q65">
        <v>0</v>
      </c>
      <c r="R65">
        <f t="shared" si="1"/>
        <v>0</v>
      </c>
    </row>
    <row r="66" spans="1:18" x14ac:dyDescent="0.6">
      <c r="A66">
        <v>2020</v>
      </c>
      <c r="B66">
        <v>3</v>
      </c>
      <c r="C66">
        <v>5</v>
      </c>
      <c r="D66">
        <f t="shared" si="0"/>
        <v>4</v>
      </c>
      <c r="G66">
        <v>16072</v>
      </c>
      <c r="H66">
        <v>14995</v>
      </c>
      <c r="I66">
        <v>0.98408119658119664</v>
      </c>
      <c r="J66">
        <v>1.5918803418803421E-2</v>
      </c>
      <c r="K66">
        <v>0.56527126876391587</v>
      </c>
      <c r="L66">
        <v>0.43472873123608408</v>
      </c>
      <c r="M66">
        <v>3.472222222222222E-3</v>
      </c>
      <c r="N66">
        <v>235</v>
      </c>
      <c r="O66">
        <v>2069</v>
      </c>
      <c r="P66" s="9">
        <v>6.1</v>
      </c>
      <c r="Q66">
        <v>0</v>
      </c>
      <c r="R66">
        <f t="shared" si="1"/>
        <v>0</v>
      </c>
    </row>
    <row r="67" spans="1:18" x14ac:dyDescent="0.6">
      <c r="A67">
        <v>2020</v>
      </c>
      <c r="B67">
        <v>3</v>
      </c>
      <c r="C67">
        <v>6</v>
      </c>
      <c r="D67">
        <f t="shared" ref="D67:D130" si="2">WEEKDAY(DATE(A67,B67,C67), 2)</f>
        <v>5</v>
      </c>
      <c r="G67">
        <v>17150</v>
      </c>
      <c r="H67">
        <v>16184</v>
      </c>
      <c r="I67">
        <v>0.9917200854700855</v>
      </c>
      <c r="J67">
        <v>8.27991452991453E-3</v>
      </c>
      <c r="K67">
        <v>0.55258325373456951</v>
      </c>
      <c r="L67">
        <v>0.44741674626543049</v>
      </c>
      <c r="M67">
        <v>1.5909665991902831E-2</v>
      </c>
      <c r="N67">
        <v>236</v>
      </c>
      <c r="O67">
        <v>2069</v>
      </c>
      <c r="P67" s="9">
        <v>7.4</v>
      </c>
      <c r="Q67">
        <v>0</v>
      </c>
      <c r="R67">
        <f t="shared" ref="R67:R130" si="3">P67*Q67</f>
        <v>0</v>
      </c>
    </row>
    <row r="68" spans="1:18" x14ac:dyDescent="0.6">
      <c r="A68">
        <v>2020</v>
      </c>
      <c r="B68">
        <v>3</v>
      </c>
      <c r="C68">
        <v>7</v>
      </c>
      <c r="D68">
        <f t="shared" si="2"/>
        <v>6</v>
      </c>
      <c r="G68">
        <v>16185</v>
      </c>
      <c r="H68">
        <v>15612</v>
      </c>
      <c r="I68">
        <v>0.97584706959706957</v>
      </c>
      <c r="J68">
        <v>2.41529304029304E-2</v>
      </c>
      <c r="K68">
        <v>0.55659021840088019</v>
      </c>
      <c r="L68">
        <v>0.44340978159911981</v>
      </c>
      <c r="M68">
        <v>1.83531746031746E-2</v>
      </c>
      <c r="N68">
        <v>308</v>
      </c>
      <c r="O68">
        <v>2069</v>
      </c>
      <c r="P68" s="9">
        <v>10.3</v>
      </c>
      <c r="Q68">
        <v>8.1</v>
      </c>
      <c r="R68">
        <f t="shared" si="3"/>
        <v>83.43</v>
      </c>
    </row>
    <row r="69" spans="1:18" x14ac:dyDescent="0.6">
      <c r="A69">
        <v>2020</v>
      </c>
      <c r="B69">
        <v>3</v>
      </c>
      <c r="C69">
        <v>8</v>
      </c>
      <c r="D69">
        <f t="shared" si="2"/>
        <v>7</v>
      </c>
      <c r="G69">
        <v>13926</v>
      </c>
      <c r="H69">
        <v>16123</v>
      </c>
      <c r="I69">
        <v>0.99088541666666663</v>
      </c>
      <c r="J69">
        <v>9.1145833333333322E-3</v>
      </c>
      <c r="K69">
        <v>0.54307834891716467</v>
      </c>
      <c r="L69">
        <v>0.45692165108283528</v>
      </c>
      <c r="M69">
        <v>2.3118342731829569E-2</v>
      </c>
      <c r="N69">
        <v>223</v>
      </c>
      <c r="O69">
        <v>2069</v>
      </c>
      <c r="P69" s="9">
        <v>12</v>
      </c>
      <c r="Q69">
        <v>0</v>
      </c>
      <c r="R69">
        <f t="shared" si="3"/>
        <v>0</v>
      </c>
    </row>
    <row r="70" spans="1:18" x14ac:dyDescent="0.6">
      <c r="A70">
        <v>2020</v>
      </c>
      <c r="B70">
        <v>3</v>
      </c>
      <c r="C70">
        <v>9</v>
      </c>
      <c r="D70">
        <f t="shared" si="2"/>
        <v>1</v>
      </c>
      <c r="G70">
        <v>15533</v>
      </c>
      <c r="H70">
        <v>17459</v>
      </c>
      <c r="I70">
        <v>0.99070512820512824</v>
      </c>
      <c r="J70">
        <v>9.2948717948717948E-3</v>
      </c>
      <c r="K70">
        <v>0.58087745587745587</v>
      </c>
      <c r="L70">
        <v>0.41912254412254413</v>
      </c>
      <c r="M70">
        <v>1.724941724941725E-2</v>
      </c>
      <c r="N70">
        <v>224</v>
      </c>
      <c r="O70">
        <v>2069</v>
      </c>
      <c r="P70" s="9">
        <v>13.1</v>
      </c>
      <c r="Q70">
        <v>25.3</v>
      </c>
      <c r="R70">
        <f t="shared" si="3"/>
        <v>331.43</v>
      </c>
    </row>
    <row r="71" spans="1:18" x14ac:dyDescent="0.6">
      <c r="A71">
        <v>2020</v>
      </c>
      <c r="B71">
        <v>3</v>
      </c>
      <c r="C71">
        <v>10</v>
      </c>
      <c r="D71">
        <f t="shared" si="2"/>
        <v>2</v>
      </c>
      <c r="G71">
        <v>16041</v>
      </c>
      <c r="H71">
        <v>14167</v>
      </c>
      <c r="I71">
        <v>0.97579365079365088</v>
      </c>
      <c r="J71">
        <v>2.4206349206349211E-2</v>
      </c>
      <c r="K71">
        <v>0.60501738457620802</v>
      </c>
      <c r="L71">
        <v>0.39498261542379193</v>
      </c>
      <c r="M71">
        <v>1.5873015873015869E-2</v>
      </c>
      <c r="N71">
        <v>266</v>
      </c>
      <c r="O71">
        <v>2069</v>
      </c>
      <c r="P71" s="9">
        <v>9.6</v>
      </c>
      <c r="Q71">
        <v>21.5</v>
      </c>
      <c r="R71">
        <f t="shared" si="3"/>
        <v>206.4</v>
      </c>
    </row>
    <row r="72" spans="1:18" x14ac:dyDescent="0.6">
      <c r="A72">
        <v>2020</v>
      </c>
      <c r="B72">
        <v>3</v>
      </c>
      <c r="C72">
        <v>11</v>
      </c>
      <c r="D72">
        <f t="shared" si="2"/>
        <v>3</v>
      </c>
      <c r="G72">
        <v>17528</v>
      </c>
      <c r="H72">
        <v>13797</v>
      </c>
      <c r="I72">
        <v>0.99032738095238093</v>
      </c>
      <c r="J72">
        <v>9.6726190476190479E-3</v>
      </c>
      <c r="K72">
        <v>0.53030060217560215</v>
      </c>
      <c r="L72">
        <v>0.46969939782439779</v>
      </c>
      <c r="M72">
        <v>0</v>
      </c>
      <c r="N72">
        <v>317</v>
      </c>
      <c r="O72">
        <v>2069</v>
      </c>
      <c r="P72" s="9">
        <v>8.4</v>
      </c>
      <c r="Q72">
        <v>0</v>
      </c>
      <c r="R72">
        <f t="shared" si="3"/>
        <v>0</v>
      </c>
    </row>
    <row r="73" spans="1:18" x14ac:dyDescent="0.6">
      <c r="A73">
        <v>2020</v>
      </c>
      <c r="B73">
        <v>3</v>
      </c>
      <c r="C73">
        <v>12</v>
      </c>
      <c r="D73">
        <f t="shared" si="2"/>
        <v>4</v>
      </c>
      <c r="G73">
        <v>17859</v>
      </c>
      <c r="H73">
        <v>15749</v>
      </c>
      <c r="I73">
        <v>0.98951048951048948</v>
      </c>
      <c r="J73">
        <v>1.048951048951049E-2</v>
      </c>
      <c r="K73">
        <v>0.53553339022089019</v>
      </c>
      <c r="L73">
        <v>0.46446660977910981</v>
      </c>
      <c r="M73">
        <v>4.807692307692308E-3</v>
      </c>
      <c r="N73">
        <v>284</v>
      </c>
      <c r="O73">
        <v>2069</v>
      </c>
      <c r="P73" s="9">
        <v>9.4</v>
      </c>
      <c r="Q73">
        <v>0</v>
      </c>
      <c r="R73">
        <f t="shared" si="3"/>
        <v>0</v>
      </c>
    </row>
    <row r="74" spans="1:18" x14ac:dyDescent="0.6">
      <c r="A74">
        <v>2020</v>
      </c>
      <c r="B74">
        <v>3</v>
      </c>
      <c r="C74">
        <v>13</v>
      </c>
      <c r="D74">
        <f t="shared" si="2"/>
        <v>5</v>
      </c>
      <c r="G74">
        <v>18010</v>
      </c>
      <c r="H74">
        <v>17520</v>
      </c>
      <c r="I74">
        <v>0.991553544494721</v>
      </c>
      <c r="J74">
        <v>8.4464555052790342E-3</v>
      </c>
      <c r="K74">
        <v>0.50277514832240744</v>
      </c>
      <c r="L74">
        <v>0.49722485167759251</v>
      </c>
      <c r="M74">
        <v>7.7928607340372047E-3</v>
      </c>
      <c r="N74">
        <v>281</v>
      </c>
      <c r="O74">
        <v>2069</v>
      </c>
      <c r="P74" s="9">
        <v>11.2</v>
      </c>
      <c r="Q74">
        <v>0</v>
      </c>
      <c r="R74">
        <f t="shared" si="3"/>
        <v>0</v>
      </c>
    </row>
    <row r="75" spans="1:18" x14ac:dyDescent="0.6">
      <c r="A75">
        <v>2020</v>
      </c>
      <c r="B75">
        <v>3</v>
      </c>
      <c r="C75">
        <v>14</v>
      </c>
      <c r="D75">
        <f t="shared" si="2"/>
        <v>6</v>
      </c>
      <c r="G75">
        <v>17358</v>
      </c>
      <c r="H75">
        <v>16778</v>
      </c>
      <c r="I75">
        <v>1</v>
      </c>
      <c r="J75">
        <v>0</v>
      </c>
      <c r="K75">
        <v>0.52410093750924203</v>
      </c>
      <c r="L75">
        <v>0.47589906249075797</v>
      </c>
      <c r="M75">
        <v>1.6065249629263461E-2</v>
      </c>
      <c r="N75">
        <v>340</v>
      </c>
      <c r="O75">
        <v>2069</v>
      </c>
      <c r="P75" s="9">
        <v>8.4</v>
      </c>
      <c r="Q75">
        <v>0</v>
      </c>
      <c r="R75">
        <f t="shared" si="3"/>
        <v>0</v>
      </c>
    </row>
    <row r="76" spans="1:18" x14ac:dyDescent="0.6">
      <c r="A76">
        <v>2020</v>
      </c>
      <c r="B76">
        <v>3</v>
      </c>
      <c r="C76">
        <v>15</v>
      </c>
      <c r="D76">
        <f t="shared" si="2"/>
        <v>7</v>
      </c>
      <c r="G76">
        <v>16182</v>
      </c>
      <c r="H76">
        <v>17853</v>
      </c>
      <c r="I76">
        <v>1</v>
      </c>
      <c r="J76">
        <v>0</v>
      </c>
      <c r="K76">
        <v>0.53646646611042892</v>
      </c>
      <c r="L76">
        <v>0.46353353388957103</v>
      </c>
      <c r="M76">
        <v>0</v>
      </c>
      <c r="N76">
        <v>235</v>
      </c>
      <c r="O76">
        <v>2069</v>
      </c>
      <c r="P76" s="9">
        <v>11.1</v>
      </c>
      <c r="Q76">
        <v>0</v>
      </c>
      <c r="R76">
        <f t="shared" si="3"/>
        <v>0</v>
      </c>
    </row>
    <row r="77" spans="1:18" x14ac:dyDescent="0.6">
      <c r="A77">
        <v>2020</v>
      </c>
      <c r="B77">
        <v>3</v>
      </c>
      <c r="C77">
        <v>16</v>
      </c>
      <c r="D77">
        <f t="shared" si="2"/>
        <v>1</v>
      </c>
      <c r="G77">
        <v>16792</v>
      </c>
      <c r="H77">
        <v>19033</v>
      </c>
      <c r="I77">
        <v>0.99254385964912284</v>
      </c>
      <c r="J77">
        <v>7.4561403508771927E-3</v>
      </c>
      <c r="K77">
        <v>0.57681895042092413</v>
      </c>
      <c r="L77">
        <v>0.42318104957907587</v>
      </c>
      <c r="M77">
        <v>5.208333333333333E-3</v>
      </c>
      <c r="N77">
        <v>236</v>
      </c>
      <c r="O77">
        <v>2069</v>
      </c>
      <c r="P77" s="9">
        <v>7.3</v>
      </c>
      <c r="Q77">
        <v>0</v>
      </c>
      <c r="R77">
        <f t="shared" si="3"/>
        <v>0</v>
      </c>
    </row>
    <row r="78" spans="1:18" x14ac:dyDescent="0.6">
      <c r="A78">
        <v>2020</v>
      </c>
      <c r="B78">
        <v>3</v>
      </c>
      <c r="C78">
        <v>17</v>
      </c>
      <c r="D78">
        <f t="shared" si="2"/>
        <v>2</v>
      </c>
      <c r="G78">
        <v>16879</v>
      </c>
      <c r="H78">
        <v>17226</v>
      </c>
      <c r="I78">
        <v>1</v>
      </c>
      <c r="J78">
        <v>0</v>
      </c>
      <c r="K78">
        <v>0.5921149928502869</v>
      </c>
      <c r="L78">
        <v>0.40788500714971299</v>
      </c>
      <c r="M78">
        <v>0</v>
      </c>
      <c r="N78">
        <v>250</v>
      </c>
      <c r="O78">
        <v>2069</v>
      </c>
      <c r="P78" s="9">
        <v>13</v>
      </c>
      <c r="Q78">
        <v>0</v>
      </c>
      <c r="R78">
        <f t="shared" si="3"/>
        <v>0</v>
      </c>
    </row>
    <row r="79" spans="1:18" x14ac:dyDescent="0.6">
      <c r="A79">
        <v>2020</v>
      </c>
      <c r="B79">
        <v>3</v>
      </c>
      <c r="C79">
        <v>18</v>
      </c>
      <c r="D79">
        <f t="shared" si="2"/>
        <v>3</v>
      </c>
      <c r="G79">
        <v>16378</v>
      </c>
      <c r="H79">
        <v>16587</v>
      </c>
      <c r="I79">
        <v>0.99299719887955173</v>
      </c>
      <c r="J79">
        <v>7.0028011204481787E-3</v>
      </c>
      <c r="K79">
        <v>0.58555691233026874</v>
      </c>
      <c r="L79">
        <v>0.41444308766973131</v>
      </c>
      <c r="M79">
        <v>3.5552682611506153E-2</v>
      </c>
      <c r="N79">
        <v>263</v>
      </c>
      <c r="O79">
        <v>2069</v>
      </c>
      <c r="P79" s="9">
        <v>14</v>
      </c>
      <c r="Q79">
        <v>0</v>
      </c>
      <c r="R79">
        <f t="shared" si="3"/>
        <v>0</v>
      </c>
    </row>
    <row r="80" spans="1:18" x14ac:dyDescent="0.6">
      <c r="A80">
        <v>2020</v>
      </c>
      <c r="B80">
        <v>3</v>
      </c>
      <c r="C80">
        <v>19</v>
      </c>
      <c r="D80">
        <f t="shared" si="2"/>
        <v>4</v>
      </c>
      <c r="G80">
        <v>16585</v>
      </c>
      <c r="H80">
        <v>16081</v>
      </c>
      <c r="I80">
        <v>1</v>
      </c>
      <c r="J80">
        <v>0</v>
      </c>
      <c r="K80">
        <v>0.55663633241758248</v>
      </c>
      <c r="L80">
        <v>0.44336366758241758</v>
      </c>
      <c r="M80">
        <v>0</v>
      </c>
      <c r="N80">
        <v>249</v>
      </c>
      <c r="O80">
        <v>2069</v>
      </c>
      <c r="P80" s="9">
        <v>13.9</v>
      </c>
      <c r="Q80">
        <v>0</v>
      </c>
      <c r="R80">
        <f t="shared" si="3"/>
        <v>0</v>
      </c>
    </row>
    <row r="81" spans="1:18" x14ac:dyDescent="0.6">
      <c r="A81">
        <v>2020</v>
      </c>
      <c r="B81">
        <v>3</v>
      </c>
      <c r="C81">
        <v>20</v>
      </c>
      <c r="D81">
        <f t="shared" si="2"/>
        <v>5</v>
      </c>
      <c r="G81">
        <v>18034</v>
      </c>
      <c r="H81">
        <v>17264</v>
      </c>
      <c r="I81">
        <v>1</v>
      </c>
      <c r="J81">
        <v>0</v>
      </c>
      <c r="K81">
        <v>0.55901431380581923</v>
      </c>
      <c r="L81">
        <v>0.44098568619418083</v>
      </c>
      <c r="M81">
        <v>9.3749999999999997E-3</v>
      </c>
      <c r="N81">
        <v>245</v>
      </c>
      <c r="O81">
        <v>2069</v>
      </c>
      <c r="P81" s="9">
        <v>12</v>
      </c>
      <c r="Q81">
        <v>0</v>
      </c>
      <c r="R81">
        <f t="shared" si="3"/>
        <v>0</v>
      </c>
    </row>
    <row r="82" spans="1:18" x14ac:dyDescent="0.6">
      <c r="A82">
        <v>2020</v>
      </c>
      <c r="B82">
        <v>3</v>
      </c>
      <c r="C82">
        <v>21</v>
      </c>
      <c r="D82">
        <f t="shared" si="2"/>
        <v>6</v>
      </c>
      <c r="G82">
        <v>17757</v>
      </c>
      <c r="H82">
        <v>15839</v>
      </c>
      <c r="I82">
        <v>1</v>
      </c>
      <c r="J82">
        <v>0</v>
      </c>
      <c r="K82">
        <v>0.55695465686274515</v>
      </c>
      <c r="L82">
        <v>0.44304534313725491</v>
      </c>
      <c r="M82">
        <v>6.280637254901961E-3</v>
      </c>
      <c r="N82">
        <v>362</v>
      </c>
      <c r="O82">
        <v>2069</v>
      </c>
      <c r="P82" s="9">
        <v>17.399999999999999</v>
      </c>
      <c r="Q82">
        <v>0</v>
      </c>
      <c r="R82">
        <f t="shared" si="3"/>
        <v>0</v>
      </c>
    </row>
    <row r="83" spans="1:18" x14ac:dyDescent="0.6">
      <c r="A83">
        <v>2020</v>
      </c>
      <c r="B83">
        <v>3</v>
      </c>
      <c r="C83">
        <v>22</v>
      </c>
      <c r="D83">
        <f t="shared" si="2"/>
        <v>7</v>
      </c>
      <c r="G83">
        <v>17017</v>
      </c>
      <c r="H83">
        <v>19022</v>
      </c>
      <c r="I83">
        <v>1</v>
      </c>
      <c r="J83">
        <v>0</v>
      </c>
      <c r="K83">
        <v>0.54639172182951212</v>
      </c>
      <c r="L83">
        <v>0.45360827817048788</v>
      </c>
      <c r="M83">
        <v>0</v>
      </c>
      <c r="N83">
        <v>231</v>
      </c>
      <c r="O83">
        <v>2069</v>
      </c>
      <c r="P83" s="9">
        <v>14.4</v>
      </c>
      <c r="Q83">
        <v>1</v>
      </c>
      <c r="R83">
        <f t="shared" si="3"/>
        <v>14.4</v>
      </c>
    </row>
    <row r="84" spans="1:18" x14ac:dyDescent="0.6">
      <c r="A84">
        <v>2020</v>
      </c>
      <c r="B84">
        <v>3</v>
      </c>
      <c r="C84">
        <v>23</v>
      </c>
      <c r="D84">
        <f t="shared" si="2"/>
        <v>1</v>
      </c>
      <c r="G84">
        <v>17198</v>
      </c>
      <c r="H84">
        <v>18727</v>
      </c>
      <c r="I84">
        <v>1</v>
      </c>
      <c r="J84">
        <v>0</v>
      </c>
      <c r="K84">
        <v>0.56845404955166956</v>
      </c>
      <c r="L84">
        <v>0.4315459504483305</v>
      </c>
      <c r="M84">
        <v>0</v>
      </c>
      <c r="N84">
        <v>232</v>
      </c>
      <c r="O84">
        <v>2069</v>
      </c>
      <c r="P84" s="9">
        <v>12.7</v>
      </c>
      <c r="Q84">
        <v>0</v>
      </c>
      <c r="R84">
        <f t="shared" si="3"/>
        <v>0</v>
      </c>
    </row>
    <row r="85" spans="1:18" x14ac:dyDescent="0.6">
      <c r="A85">
        <v>2020</v>
      </c>
      <c r="B85">
        <v>3</v>
      </c>
      <c r="C85">
        <v>24</v>
      </c>
      <c r="D85">
        <f t="shared" si="2"/>
        <v>2</v>
      </c>
      <c r="G85">
        <v>14849</v>
      </c>
      <c r="H85">
        <v>16776</v>
      </c>
      <c r="I85">
        <v>1</v>
      </c>
      <c r="J85">
        <v>0</v>
      </c>
      <c r="K85">
        <v>0.53073669751301333</v>
      </c>
      <c r="L85">
        <v>0.46926330248698672</v>
      </c>
      <c r="M85">
        <v>8.3333333333333332E-3</v>
      </c>
      <c r="N85">
        <v>263</v>
      </c>
      <c r="O85">
        <v>2069</v>
      </c>
      <c r="P85" s="9">
        <v>12.6</v>
      </c>
      <c r="Q85">
        <v>0</v>
      </c>
      <c r="R85">
        <f t="shared" si="3"/>
        <v>0</v>
      </c>
    </row>
    <row r="86" spans="1:18" x14ac:dyDescent="0.6">
      <c r="A86">
        <v>2020</v>
      </c>
      <c r="B86">
        <v>3</v>
      </c>
      <c r="C86">
        <v>25</v>
      </c>
      <c r="D86">
        <f t="shared" si="2"/>
        <v>3</v>
      </c>
      <c r="G86">
        <v>12970</v>
      </c>
      <c r="H86">
        <v>16600</v>
      </c>
      <c r="I86">
        <v>1</v>
      </c>
      <c r="J86">
        <v>0</v>
      </c>
      <c r="K86">
        <v>0.51447927072927069</v>
      </c>
      <c r="L86">
        <v>0.48552072927072931</v>
      </c>
      <c r="M86">
        <v>0</v>
      </c>
      <c r="N86">
        <v>288</v>
      </c>
      <c r="O86">
        <v>2069</v>
      </c>
      <c r="P86" s="9">
        <v>16.3</v>
      </c>
      <c r="Q86">
        <v>0</v>
      </c>
      <c r="R86">
        <f t="shared" si="3"/>
        <v>0</v>
      </c>
    </row>
    <row r="87" spans="1:18" x14ac:dyDescent="0.6">
      <c r="A87">
        <v>2020</v>
      </c>
      <c r="B87">
        <v>3</v>
      </c>
      <c r="C87">
        <v>26</v>
      </c>
      <c r="D87">
        <f t="shared" si="2"/>
        <v>4</v>
      </c>
      <c r="G87">
        <v>12995</v>
      </c>
      <c r="H87">
        <v>15608</v>
      </c>
      <c r="I87">
        <v>1</v>
      </c>
      <c r="J87">
        <v>0</v>
      </c>
      <c r="K87">
        <v>0.53824118589743586</v>
      </c>
      <c r="L87">
        <v>0.46175881410256409</v>
      </c>
      <c r="M87">
        <v>0</v>
      </c>
      <c r="N87">
        <v>290</v>
      </c>
      <c r="O87">
        <v>2069</v>
      </c>
      <c r="P87" s="9">
        <v>17.899999999999999</v>
      </c>
      <c r="Q87">
        <v>17</v>
      </c>
      <c r="R87">
        <f t="shared" si="3"/>
        <v>304.29999999999995</v>
      </c>
    </row>
    <row r="88" spans="1:18" x14ac:dyDescent="0.6">
      <c r="A88">
        <v>2020</v>
      </c>
      <c r="B88">
        <v>3</v>
      </c>
      <c r="C88">
        <v>27</v>
      </c>
      <c r="D88">
        <f t="shared" si="2"/>
        <v>5</v>
      </c>
      <c r="G88">
        <v>14833</v>
      </c>
      <c r="H88">
        <v>13757</v>
      </c>
      <c r="I88">
        <v>1</v>
      </c>
      <c r="J88">
        <v>0</v>
      </c>
      <c r="K88">
        <v>0.55669214041892057</v>
      </c>
      <c r="L88">
        <v>0.44330785958107938</v>
      </c>
      <c r="M88">
        <v>1.545138888888889E-2</v>
      </c>
      <c r="N88">
        <v>313</v>
      </c>
      <c r="O88">
        <v>2069</v>
      </c>
      <c r="P88" s="9">
        <v>12</v>
      </c>
      <c r="Q88">
        <v>0</v>
      </c>
      <c r="R88">
        <f t="shared" si="3"/>
        <v>0</v>
      </c>
    </row>
    <row r="89" spans="1:18" x14ac:dyDescent="0.6">
      <c r="A89">
        <v>2020</v>
      </c>
      <c r="B89">
        <v>3</v>
      </c>
      <c r="C89">
        <v>28</v>
      </c>
      <c r="D89">
        <f t="shared" si="2"/>
        <v>6</v>
      </c>
      <c r="G89">
        <v>15331</v>
      </c>
      <c r="H89">
        <v>11703</v>
      </c>
      <c r="I89">
        <v>1</v>
      </c>
      <c r="J89">
        <v>0</v>
      </c>
      <c r="K89">
        <v>0.50771799984147459</v>
      </c>
      <c r="L89">
        <v>0.49228200015852541</v>
      </c>
      <c r="M89">
        <v>7.3529411764705881E-3</v>
      </c>
      <c r="N89">
        <v>386</v>
      </c>
      <c r="O89">
        <v>2069</v>
      </c>
      <c r="P89" s="9">
        <v>9</v>
      </c>
      <c r="Q89">
        <v>3.9</v>
      </c>
      <c r="R89">
        <f t="shared" si="3"/>
        <v>35.1</v>
      </c>
    </row>
    <row r="90" spans="1:18" x14ac:dyDescent="0.6">
      <c r="A90">
        <v>2020</v>
      </c>
      <c r="B90">
        <v>3</v>
      </c>
      <c r="C90">
        <v>29</v>
      </c>
      <c r="D90">
        <f t="shared" si="2"/>
        <v>7</v>
      </c>
      <c r="G90">
        <v>13604</v>
      </c>
      <c r="H90">
        <v>16389</v>
      </c>
      <c r="I90">
        <v>1</v>
      </c>
      <c r="J90">
        <v>0</v>
      </c>
      <c r="K90">
        <v>0.55851750639129982</v>
      </c>
      <c r="L90">
        <v>0.44148249360870012</v>
      </c>
      <c r="M90">
        <v>0</v>
      </c>
      <c r="N90">
        <v>244</v>
      </c>
      <c r="O90">
        <v>2069</v>
      </c>
      <c r="P90" s="9">
        <v>11.2</v>
      </c>
      <c r="Q90">
        <v>0</v>
      </c>
      <c r="R90">
        <f t="shared" si="3"/>
        <v>0</v>
      </c>
    </row>
    <row r="91" spans="1:18" x14ac:dyDescent="0.6">
      <c r="A91">
        <v>2020</v>
      </c>
      <c r="B91">
        <v>3</v>
      </c>
      <c r="C91">
        <v>30</v>
      </c>
      <c r="D91">
        <f t="shared" si="2"/>
        <v>1</v>
      </c>
      <c r="G91">
        <v>11735</v>
      </c>
      <c r="H91">
        <v>15097</v>
      </c>
      <c r="I91">
        <v>0.99233811171527431</v>
      </c>
      <c r="J91">
        <v>7.6618882847256558E-3</v>
      </c>
      <c r="K91">
        <v>0.51629978714298508</v>
      </c>
      <c r="L91">
        <v>0.48370021285701492</v>
      </c>
      <c r="M91">
        <v>6.9204152249134959E-3</v>
      </c>
      <c r="N91">
        <v>244</v>
      </c>
      <c r="O91">
        <v>2069</v>
      </c>
      <c r="P91" s="9">
        <v>13.5</v>
      </c>
      <c r="Q91">
        <v>0</v>
      </c>
      <c r="R91">
        <f t="shared" si="3"/>
        <v>0</v>
      </c>
    </row>
    <row r="92" spans="1:18" x14ac:dyDescent="0.6">
      <c r="A92">
        <v>2020</v>
      </c>
      <c r="B92">
        <v>3</v>
      </c>
      <c r="C92">
        <v>31</v>
      </c>
      <c r="D92">
        <f t="shared" si="2"/>
        <v>2</v>
      </c>
      <c r="G92">
        <v>11941</v>
      </c>
      <c r="H92">
        <v>14517</v>
      </c>
      <c r="I92">
        <v>1</v>
      </c>
      <c r="J92">
        <v>0</v>
      </c>
      <c r="K92">
        <v>0.50517957426535098</v>
      </c>
      <c r="L92">
        <v>0.49482042573464902</v>
      </c>
      <c r="M92">
        <v>3.4602076124567479E-3</v>
      </c>
      <c r="N92">
        <v>272</v>
      </c>
      <c r="O92">
        <v>2069</v>
      </c>
      <c r="P92" s="9">
        <v>13.9</v>
      </c>
      <c r="Q92">
        <v>0.6</v>
      </c>
      <c r="R92">
        <f t="shared" si="3"/>
        <v>8.34</v>
      </c>
    </row>
    <row r="93" spans="1:18" x14ac:dyDescent="0.6">
      <c r="A93">
        <v>2020</v>
      </c>
      <c r="B93">
        <v>4</v>
      </c>
      <c r="C93">
        <v>1</v>
      </c>
      <c r="D93">
        <f t="shared" si="2"/>
        <v>3</v>
      </c>
      <c r="G93">
        <v>14799</v>
      </c>
      <c r="H93">
        <v>11606</v>
      </c>
      <c r="I93">
        <v>1</v>
      </c>
      <c r="J93">
        <v>0</v>
      </c>
      <c r="K93">
        <v>0.47837956070518439</v>
      </c>
      <c r="L93">
        <v>0.5216204392948155</v>
      </c>
      <c r="M93">
        <v>0</v>
      </c>
      <c r="N93">
        <v>291</v>
      </c>
      <c r="O93">
        <v>2069</v>
      </c>
      <c r="P93" s="9">
        <v>11.6</v>
      </c>
      <c r="Q93">
        <v>3.4</v>
      </c>
      <c r="R93">
        <f t="shared" si="3"/>
        <v>39.44</v>
      </c>
    </row>
    <row r="94" spans="1:18" x14ac:dyDescent="0.6">
      <c r="A94">
        <v>2020</v>
      </c>
      <c r="B94">
        <v>4</v>
      </c>
      <c r="C94">
        <v>2</v>
      </c>
      <c r="D94">
        <f t="shared" si="2"/>
        <v>4</v>
      </c>
      <c r="G94">
        <v>15632</v>
      </c>
      <c r="H94">
        <v>12894</v>
      </c>
      <c r="I94">
        <v>1</v>
      </c>
      <c r="J94">
        <v>0</v>
      </c>
      <c r="K94">
        <v>0.48050204313180089</v>
      </c>
      <c r="L94">
        <v>0.51949795686819911</v>
      </c>
      <c r="M94">
        <v>3.26797385620915E-3</v>
      </c>
      <c r="N94">
        <v>287</v>
      </c>
      <c r="O94">
        <v>2069</v>
      </c>
      <c r="P94" s="9">
        <v>11.8</v>
      </c>
      <c r="Q94">
        <v>0</v>
      </c>
      <c r="R94">
        <f t="shared" si="3"/>
        <v>0</v>
      </c>
    </row>
    <row r="95" spans="1:18" x14ac:dyDescent="0.6">
      <c r="A95">
        <v>2020</v>
      </c>
      <c r="B95">
        <v>4</v>
      </c>
      <c r="C95">
        <v>3</v>
      </c>
      <c r="D95">
        <f t="shared" si="2"/>
        <v>5</v>
      </c>
      <c r="G95">
        <v>15486</v>
      </c>
      <c r="H95">
        <v>14229</v>
      </c>
      <c r="I95">
        <v>1</v>
      </c>
      <c r="J95">
        <v>0</v>
      </c>
      <c r="K95">
        <v>0.52094005066141291</v>
      </c>
      <c r="L95">
        <v>0.47905994933858709</v>
      </c>
      <c r="M95">
        <v>4.9019607843137254E-3</v>
      </c>
      <c r="N95">
        <v>297</v>
      </c>
      <c r="O95">
        <v>2069</v>
      </c>
      <c r="P95" s="9">
        <v>12.8</v>
      </c>
      <c r="Q95">
        <v>0</v>
      </c>
      <c r="R95">
        <f t="shared" si="3"/>
        <v>0</v>
      </c>
    </row>
    <row r="96" spans="1:18" x14ac:dyDescent="0.6">
      <c r="A96">
        <v>2020</v>
      </c>
      <c r="B96">
        <v>4</v>
      </c>
      <c r="C96">
        <v>4</v>
      </c>
      <c r="D96">
        <f t="shared" si="2"/>
        <v>6</v>
      </c>
      <c r="G96">
        <v>14815</v>
      </c>
      <c r="H96">
        <v>13771</v>
      </c>
      <c r="I96">
        <v>1</v>
      </c>
      <c r="J96">
        <v>0</v>
      </c>
      <c r="K96">
        <v>0.51354226162519179</v>
      </c>
      <c r="L96">
        <v>0.48645773837480821</v>
      </c>
      <c r="M96">
        <v>2.9411764705882348E-3</v>
      </c>
      <c r="N96">
        <v>354</v>
      </c>
      <c r="O96">
        <v>2069</v>
      </c>
      <c r="P96" s="9">
        <v>11.6</v>
      </c>
      <c r="Q96">
        <v>0</v>
      </c>
      <c r="R96">
        <f t="shared" si="3"/>
        <v>0</v>
      </c>
    </row>
    <row r="97" spans="1:18" x14ac:dyDescent="0.6">
      <c r="A97">
        <v>2020</v>
      </c>
      <c r="B97">
        <v>4</v>
      </c>
      <c r="C97">
        <v>5</v>
      </c>
      <c r="D97">
        <f t="shared" si="2"/>
        <v>7</v>
      </c>
      <c r="G97">
        <v>11951</v>
      </c>
      <c r="H97">
        <v>18009</v>
      </c>
      <c r="I97">
        <v>1</v>
      </c>
      <c r="J97">
        <v>0</v>
      </c>
      <c r="K97">
        <v>0.54310129862852508</v>
      </c>
      <c r="L97">
        <v>0.45689870137147498</v>
      </c>
      <c r="M97">
        <v>2.8011204481792722E-3</v>
      </c>
      <c r="N97">
        <v>229</v>
      </c>
      <c r="O97">
        <v>2069</v>
      </c>
      <c r="P97" s="9">
        <v>9.6999999999999993</v>
      </c>
      <c r="Q97">
        <v>0</v>
      </c>
      <c r="R97">
        <f t="shared" si="3"/>
        <v>0</v>
      </c>
    </row>
    <row r="98" spans="1:18" x14ac:dyDescent="0.6">
      <c r="A98">
        <v>2020</v>
      </c>
      <c r="B98">
        <v>4</v>
      </c>
      <c r="C98">
        <v>6</v>
      </c>
      <c r="D98">
        <f t="shared" si="2"/>
        <v>1</v>
      </c>
      <c r="G98">
        <v>13024</v>
      </c>
      <c r="H98">
        <v>15461</v>
      </c>
      <c r="I98">
        <v>1</v>
      </c>
      <c r="J98">
        <v>0</v>
      </c>
      <c r="K98">
        <v>0.50117548543401524</v>
      </c>
      <c r="L98">
        <v>0.49882451456598481</v>
      </c>
      <c r="M98">
        <v>0</v>
      </c>
      <c r="N98">
        <v>230</v>
      </c>
      <c r="O98">
        <v>2069</v>
      </c>
      <c r="P98" s="9">
        <v>10.7</v>
      </c>
      <c r="Q98">
        <v>0</v>
      </c>
      <c r="R98">
        <f t="shared" si="3"/>
        <v>0</v>
      </c>
    </row>
    <row r="99" spans="1:18" x14ac:dyDescent="0.6">
      <c r="A99">
        <v>2020</v>
      </c>
      <c r="B99">
        <v>4</v>
      </c>
      <c r="C99">
        <v>7</v>
      </c>
      <c r="D99">
        <f t="shared" si="2"/>
        <v>2</v>
      </c>
      <c r="G99">
        <v>12492</v>
      </c>
      <c r="H99">
        <v>12697</v>
      </c>
      <c r="I99">
        <v>0.94444444444444442</v>
      </c>
      <c r="J99">
        <v>5.5555555555555552E-2</v>
      </c>
      <c r="K99">
        <v>0.4082376687639846</v>
      </c>
      <c r="L99">
        <v>0.5917623312360154</v>
      </c>
      <c r="M99">
        <v>0</v>
      </c>
      <c r="N99">
        <v>246</v>
      </c>
      <c r="O99">
        <v>2069</v>
      </c>
      <c r="P99" s="9">
        <v>13.4</v>
      </c>
      <c r="Q99">
        <v>0</v>
      </c>
      <c r="R99">
        <f t="shared" si="3"/>
        <v>0</v>
      </c>
    </row>
    <row r="100" spans="1:18" x14ac:dyDescent="0.6">
      <c r="A100">
        <v>2020</v>
      </c>
      <c r="B100">
        <v>4</v>
      </c>
      <c r="C100">
        <v>8</v>
      </c>
      <c r="D100">
        <f t="shared" si="2"/>
        <v>3</v>
      </c>
      <c r="G100">
        <v>12929</v>
      </c>
      <c r="H100">
        <v>12424</v>
      </c>
      <c r="I100">
        <v>1</v>
      </c>
      <c r="J100">
        <v>0</v>
      </c>
      <c r="K100">
        <v>0.45771119019388917</v>
      </c>
      <c r="L100">
        <v>0.54228880980611083</v>
      </c>
      <c r="M100">
        <v>0</v>
      </c>
      <c r="N100">
        <v>279</v>
      </c>
      <c r="O100">
        <v>2069</v>
      </c>
      <c r="P100" s="9">
        <v>12.9</v>
      </c>
      <c r="Q100">
        <v>0</v>
      </c>
      <c r="R100">
        <f t="shared" si="3"/>
        <v>0</v>
      </c>
    </row>
    <row r="101" spans="1:18" x14ac:dyDescent="0.6">
      <c r="A101">
        <v>2020</v>
      </c>
      <c r="B101">
        <v>4</v>
      </c>
      <c r="C101">
        <v>9</v>
      </c>
      <c r="D101">
        <f t="shared" si="2"/>
        <v>4</v>
      </c>
      <c r="G101">
        <v>14167</v>
      </c>
      <c r="H101">
        <v>12543</v>
      </c>
      <c r="I101">
        <v>1</v>
      </c>
      <c r="J101">
        <v>0</v>
      </c>
      <c r="K101">
        <v>0.4470917154740684</v>
      </c>
      <c r="L101">
        <v>0.55290828452593155</v>
      </c>
      <c r="M101">
        <v>0</v>
      </c>
      <c r="N101">
        <v>279</v>
      </c>
      <c r="O101">
        <v>2069</v>
      </c>
      <c r="P101" s="9">
        <v>12.1</v>
      </c>
      <c r="Q101">
        <v>0</v>
      </c>
      <c r="R101">
        <f t="shared" si="3"/>
        <v>0</v>
      </c>
    </row>
    <row r="102" spans="1:18" x14ac:dyDescent="0.6">
      <c r="A102">
        <v>2020</v>
      </c>
      <c r="B102">
        <v>4</v>
      </c>
      <c r="C102">
        <v>10</v>
      </c>
      <c r="D102">
        <f t="shared" si="2"/>
        <v>5</v>
      </c>
      <c r="G102">
        <v>16138</v>
      </c>
      <c r="H102">
        <v>13821</v>
      </c>
      <c r="I102">
        <v>1</v>
      </c>
      <c r="J102">
        <v>0</v>
      </c>
      <c r="K102">
        <v>0.4771523878699257</v>
      </c>
      <c r="L102">
        <v>0.52284761213007425</v>
      </c>
      <c r="M102">
        <v>0</v>
      </c>
      <c r="N102">
        <v>299</v>
      </c>
      <c r="O102">
        <v>2069</v>
      </c>
      <c r="P102" s="9">
        <v>12.9</v>
      </c>
      <c r="Q102">
        <v>0</v>
      </c>
      <c r="R102">
        <f t="shared" si="3"/>
        <v>0</v>
      </c>
    </row>
    <row r="103" spans="1:18" x14ac:dyDescent="0.6">
      <c r="A103">
        <v>2020</v>
      </c>
      <c r="B103">
        <v>4</v>
      </c>
      <c r="C103">
        <v>11</v>
      </c>
      <c r="D103">
        <f t="shared" si="2"/>
        <v>6</v>
      </c>
      <c r="G103">
        <v>16116</v>
      </c>
      <c r="H103">
        <v>12732</v>
      </c>
      <c r="I103">
        <v>1</v>
      </c>
      <c r="J103">
        <v>0</v>
      </c>
      <c r="K103">
        <v>0.44861248420937011</v>
      </c>
      <c r="L103">
        <v>0.55138751579062995</v>
      </c>
      <c r="M103">
        <v>0</v>
      </c>
      <c r="N103">
        <v>357</v>
      </c>
      <c r="O103">
        <v>2069</v>
      </c>
      <c r="P103" s="9">
        <v>12.3</v>
      </c>
      <c r="Q103">
        <v>23.9</v>
      </c>
      <c r="R103">
        <f t="shared" si="3"/>
        <v>293.97000000000003</v>
      </c>
    </row>
    <row r="104" spans="1:18" x14ac:dyDescent="0.6">
      <c r="A104">
        <v>2020</v>
      </c>
      <c r="B104">
        <v>4</v>
      </c>
      <c r="C104">
        <v>12</v>
      </c>
      <c r="D104">
        <f t="shared" si="2"/>
        <v>7</v>
      </c>
      <c r="G104">
        <v>14653</v>
      </c>
      <c r="H104">
        <v>16633</v>
      </c>
      <c r="I104">
        <v>1</v>
      </c>
      <c r="J104">
        <v>0</v>
      </c>
      <c r="K104">
        <v>0.46524320066707608</v>
      </c>
      <c r="L104">
        <v>0.53475679933292397</v>
      </c>
      <c r="M104">
        <v>0</v>
      </c>
      <c r="N104">
        <v>299</v>
      </c>
      <c r="O104">
        <v>2069</v>
      </c>
      <c r="P104" s="9">
        <v>9.8000000000000007</v>
      </c>
      <c r="Q104">
        <v>25.4</v>
      </c>
      <c r="R104">
        <f t="shared" si="3"/>
        <v>248.92000000000002</v>
      </c>
    </row>
    <row r="105" spans="1:18" x14ac:dyDescent="0.6">
      <c r="A105">
        <v>2020</v>
      </c>
      <c r="B105">
        <v>4</v>
      </c>
      <c r="C105">
        <v>13</v>
      </c>
      <c r="D105">
        <f t="shared" si="2"/>
        <v>1</v>
      </c>
      <c r="G105">
        <v>14338</v>
      </c>
      <c r="H105">
        <v>14948</v>
      </c>
      <c r="I105">
        <v>0.97058823529411764</v>
      </c>
      <c r="J105">
        <v>2.9411764705882349E-2</v>
      </c>
      <c r="K105">
        <v>0.43636640100626622</v>
      </c>
      <c r="L105">
        <v>0.56363359899373366</v>
      </c>
      <c r="M105">
        <v>0</v>
      </c>
      <c r="N105">
        <v>299</v>
      </c>
      <c r="O105">
        <v>2069</v>
      </c>
      <c r="P105" s="9">
        <v>11.6</v>
      </c>
      <c r="Q105">
        <v>0</v>
      </c>
      <c r="R105">
        <f t="shared" si="3"/>
        <v>0</v>
      </c>
    </row>
    <row r="106" spans="1:18" x14ac:dyDescent="0.6">
      <c r="A106">
        <v>2020</v>
      </c>
      <c r="B106">
        <v>4</v>
      </c>
      <c r="C106">
        <v>14</v>
      </c>
      <c r="D106">
        <f t="shared" si="2"/>
        <v>2</v>
      </c>
      <c r="G106">
        <v>15007</v>
      </c>
      <c r="H106">
        <v>15012</v>
      </c>
      <c r="I106">
        <v>1</v>
      </c>
      <c r="J106">
        <v>0</v>
      </c>
      <c r="K106">
        <v>0.42840808749113252</v>
      </c>
      <c r="L106">
        <v>0.57159191250886754</v>
      </c>
      <c r="M106">
        <v>0</v>
      </c>
      <c r="N106">
        <v>325</v>
      </c>
      <c r="O106">
        <v>2069</v>
      </c>
      <c r="P106" s="9">
        <v>13.2</v>
      </c>
      <c r="Q106">
        <v>0</v>
      </c>
      <c r="R106">
        <f t="shared" si="3"/>
        <v>0</v>
      </c>
    </row>
    <row r="107" spans="1:18" x14ac:dyDescent="0.6">
      <c r="A107">
        <v>2020</v>
      </c>
      <c r="B107">
        <v>4</v>
      </c>
      <c r="C107">
        <v>15</v>
      </c>
      <c r="D107">
        <f t="shared" si="2"/>
        <v>3</v>
      </c>
      <c r="E107" t="s">
        <v>38</v>
      </c>
      <c r="F107" t="s">
        <v>11</v>
      </c>
      <c r="G107">
        <v>16539</v>
      </c>
      <c r="H107">
        <v>16306</v>
      </c>
      <c r="I107">
        <v>1</v>
      </c>
      <c r="J107">
        <v>0</v>
      </c>
      <c r="K107">
        <v>0.44345078346853978</v>
      </c>
      <c r="L107">
        <v>0.55654921653146017</v>
      </c>
      <c r="M107">
        <v>0</v>
      </c>
      <c r="N107">
        <v>288</v>
      </c>
      <c r="O107">
        <v>2069</v>
      </c>
      <c r="P107" s="9">
        <v>13.4</v>
      </c>
      <c r="Q107">
        <v>0</v>
      </c>
      <c r="R107">
        <f t="shared" si="3"/>
        <v>0</v>
      </c>
    </row>
    <row r="108" spans="1:18" x14ac:dyDescent="0.6">
      <c r="A108">
        <v>2020</v>
      </c>
      <c r="B108">
        <v>4</v>
      </c>
      <c r="C108">
        <v>16</v>
      </c>
      <c r="D108">
        <f t="shared" si="2"/>
        <v>4</v>
      </c>
      <c r="G108">
        <v>14531</v>
      </c>
      <c r="H108">
        <v>14025</v>
      </c>
      <c r="I108">
        <v>1</v>
      </c>
      <c r="J108">
        <v>0</v>
      </c>
      <c r="K108">
        <v>0.37768156917446671</v>
      </c>
      <c r="L108">
        <v>0.6223184308255334</v>
      </c>
      <c r="M108">
        <v>0</v>
      </c>
      <c r="N108">
        <v>289</v>
      </c>
      <c r="O108">
        <v>2069</v>
      </c>
      <c r="P108" s="9">
        <v>15.9</v>
      </c>
      <c r="Q108">
        <v>0</v>
      </c>
      <c r="R108">
        <f t="shared" si="3"/>
        <v>0</v>
      </c>
    </row>
    <row r="109" spans="1:18" x14ac:dyDescent="0.6">
      <c r="A109">
        <v>2020</v>
      </c>
      <c r="B109">
        <v>4</v>
      </c>
      <c r="C109">
        <v>17</v>
      </c>
      <c r="D109">
        <f t="shared" si="2"/>
        <v>5</v>
      </c>
      <c r="G109">
        <v>16615</v>
      </c>
      <c r="H109">
        <v>14139</v>
      </c>
      <c r="I109">
        <v>1</v>
      </c>
      <c r="J109">
        <v>0</v>
      </c>
      <c r="K109">
        <v>0.47178269346954471</v>
      </c>
      <c r="L109">
        <v>0.52821730653045529</v>
      </c>
      <c r="M109">
        <v>2.6055363321799311E-2</v>
      </c>
      <c r="N109">
        <v>320</v>
      </c>
      <c r="O109">
        <v>2069</v>
      </c>
      <c r="P109" s="9">
        <v>16</v>
      </c>
      <c r="Q109">
        <v>9.6999999999999993</v>
      </c>
      <c r="R109">
        <f t="shared" si="3"/>
        <v>155.19999999999999</v>
      </c>
    </row>
    <row r="110" spans="1:18" x14ac:dyDescent="0.6">
      <c r="A110">
        <v>2020</v>
      </c>
      <c r="B110">
        <v>4</v>
      </c>
      <c r="C110">
        <v>18</v>
      </c>
      <c r="D110">
        <f t="shared" si="2"/>
        <v>6</v>
      </c>
      <c r="G110">
        <v>16382</v>
      </c>
      <c r="H110">
        <v>16666</v>
      </c>
      <c r="I110">
        <v>1</v>
      </c>
      <c r="J110">
        <v>0</v>
      </c>
      <c r="K110">
        <v>0.45659164058746782</v>
      </c>
      <c r="L110">
        <v>0.54340835941253218</v>
      </c>
      <c r="M110">
        <v>9.4117647058823539E-3</v>
      </c>
      <c r="N110">
        <v>427</v>
      </c>
      <c r="O110">
        <v>2069</v>
      </c>
      <c r="P110" s="9">
        <v>12.9</v>
      </c>
      <c r="Q110">
        <v>0</v>
      </c>
      <c r="R110">
        <f t="shared" si="3"/>
        <v>0</v>
      </c>
    </row>
    <row r="111" spans="1:18" x14ac:dyDescent="0.6">
      <c r="A111">
        <v>2020</v>
      </c>
      <c r="B111">
        <v>4</v>
      </c>
      <c r="C111">
        <v>19</v>
      </c>
      <c r="D111">
        <f t="shared" si="2"/>
        <v>7</v>
      </c>
      <c r="G111">
        <v>14298</v>
      </c>
      <c r="H111">
        <v>20246</v>
      </c>
      <c r="I111">
        <v>1</v>
      </c>
      <c r="J111">
        <v>0</v>
      </c>
      <c r="K111">
        <v>0.47600652438477969</v>
      </c>
      <c r="L111">
        <v>0.52399347561522025</v>
      </c>
      <c r="M111">
        <v>1.3194925028835061E-2</v>
      </c>
      <c r="N111">
        <v>273</v>
      </c>
      <c r="O111">
        <v>2069</v>
      </c>
      <c r="P111" s="9">
        <v>13.3</v>
      </c>
      <c r="Q111">
        <v>19.5</v>
      </c>
      <c r="R111">
        <f t="shared" si="3"/>
        <v>259.35000000000002</v>
      </c>
    </row>
    <row r="112" spans="1:18" x14ac:dyDescent="0.6">
      <c r="A112">
        <v>2020</v>
      </c>
      <c r="B112">
        <v>4</v>
      </c>
      <c r="C112">
        <v>20</v>
      </c>
      <c r="D112">
        <f t="shared" si="2"/>
        <v>1</v>
      </c>
      <c r="G112">
        <v>16803</v>
      </c>
      <c r="H112">
        <v>16017</v>
      </c>
      <c r="I112">
        <v>0.94444444444444442</v>
      </c>
      <c r="J112">
        <v>5.5555555555555552E-2</v>
      </c>
      <c r="K112">
        <v>0.41631520807862388</v>
      </c>
      <c r="L112">
        <v>0.58368479192137601</v>
      </c>
      <c r="M112">
        <v>5.5555555555555552E-2</v>
      </c>
      <c r="N112">
        <v>274</v>
      </c>
      <c r="O112">
        <v>2069</v>
      </c>
      <c r="P112" s="9">
        <v>13.8</v>
      </c>
      <c r="Q112">
        <v>0.4</v>
      </c>
      <c r="R112">
        <f t="shared" si="3"/>
        <v>5.5200000000000005</v>
      </c>
    </row>
    <row r="113" spans="1:18" x14ac:dyDescent="0.6">
      <c r="A113">
        <v>2020</v>
      </c>
      <c r="B113">
        <v>4</v>
      </c>
      <c r="C113">
        <v>21</v>
      </c>
      <c r="D113">
        <f t="shared" si="2"/>
        <v>2</v>
      </c>
      <c r="G113">
        <v>16298</v>
      </c>
      <c r="H113">
        <v>14659</v>
      </c>
      <c r="I113">
        <v>1</v>
      </c>
      <c r="J113">
        <v>0</v>
      </c>
      <c r="K113">
        <v>0.38449824043295178</v>
      </c>
      <c r="L113">
        <v>0.61550175956704822</v>
      </c>
      <c r="M113">
        <v>0</v>
      </c>
      <c r="N113">
        <v>328</v>
      </c>
      <c r="O113">
        <v>2069</v>
      </c>
      <c r="P113" s="9">
        <v>12.8</v>
      </c>
      <c r="Q113">
        <v>0</v>
      </c>
      <c r="R113">
        <f t="shared" si="3"/>
        <v>0</v>
      </c>
    </row>
    <row r="114" spans="1:18" x14ac:dyDescent="0.6">
      <c r="A114">
        <v>2020</v>
      </c>
      <c r="B114">
        <v>4</v>
      </c>
      <c r="C114">
        <v>22</v>
      </c>
      <c r="D114">
        <f t="shared" si="2"/>
        <v>3</v>
      </c>
      <c r="G114">
        <v>17324</v>
      </c>
      <c r="H114">
        <v>14948</v>
      </c>
      <c r="I114">
        <v>1</v>
      </c>
      <c r="J114">
        <v>0</v>
      </c>
      <c r="K114">
        <v>0.42063016280144311</v>
      </c>
      <c r="L114">
        <v>0.57936983719855684</v>
      </c>
      <c r="M114">
        <v>0</v>
      </c>
      <c r="N114">
        <v>387</v>
      </c>
      <c r="O114">
        <v>2069</v>
      </c>
      <c r="P114" s="9">
        <v>11.1</v>
      </c>
      <c r="Q114">
        <v>0</v>
      </c>
      <c r="R114">
        <f t="shared" si="3"/>
        <v>0</v>
      </c>
    </row>
    <row r="115" spans="1:18" x14ac:dyDescent="0.6">
      <c r="A115">
        <v>2020</v>
      </c>
      <c r="B115">
        <v>4</v>
      </c>
      <c r="C115">
        <v>23</v>
      </c>
      <c r="D115">
        <f t="shared" si="2"/>
        <v>4</v>
      </c>
      <c r="G115">
        <v>19209</v>
      </c>
      <c r="H115">
        <v>16545</v>
      </c>
      <c r="I115">
        <v>1</v>
      </c>
      <c r="J115">
        <v>0</v>
      </c>
      <c r="K115">
        <v>0.41492514168483929</v>
      </c>
      <c r="L115">
        <v>0.58507485831516071</v>
      </c>
      <c r="M115">
        <v>6.7281814686658984E-3</v>
      </c>
      <c r="N115">
        <v>388</v>
      </c>
      <c r="O115">
        <v>2069</v>
      </c>
      <c r="P115" s="9">
        <v>11.1</v>
      </c>
      <c r="Q115">
        <v>0</v>
      </c>
      <c r="R115">
        <f t="shared" si="3"/>
        <v>0</v>
      </c>
    </row>
    <row r="116" spans="1:18" x14ac:dyDescent="0.6">
      <c r="A116">
        <v>2020</v>
      </c>
      <c r="B116">
        <v>4</v>
      </c>
      <c r="C116">
        <v>24</v>
      </c>
      <c r="D116">
        <f t="shared" si="2"/>
        <v>5</v>
      </c>
      <c r="G116">
        <v>23520</v>
      </c>
      <c r="H116">
        <v>18104</v>
      </c>
      <c r="I116">
        <v>1</v>
      </c>
      <c r="J116">
        <v>0</v>
      </c>
      <c r="K116">
        <v>0.50359729485453009</v>
      </c>
      <c r="L116">
        <v>0.49640270514547002</v>
      </c>
      <c r="M116">
        <v>2.5575447570332479E-3</v>
      </c>
      <c r="N116">
        <v>410</v>
      </c>
      <c r="O116">
        <v>2069</v>
      </c>
      <c r="P116" s="9">
        <v>13.1</v>
      </c>
      <c r="Q116">
        <v>0</v>
      </c>
      <c r="R116">
        <f t="shared" si="3"/>
        <v>0</v>
      </c>
    </row>
    <row r="117" spans="1:18" x14ac:dyDescent="0.6">
      <c r="A117">
        <v>2020</v>
      </c>
      <c r="B117">
        <v>4</v>
      </c>
      <c r="C117">
        <v>25</v>
      </c>
      <c r="D117">
        <f t="shared" si="2"/>
        <v>6</v>
      </c>
      <c r="G117">
        <v>22676</v>
      </c>
      <c r="H117">
        <v>17667</v>
      </c>
      <c r="I117">
        <v>1</v>
      </c>
      <c r="J117">
        <v>0</v>
      </c>
      <c r="K117">
        <v>0.49448625827142451</v>
      </c>
      <c r="L117">
        <v>0.50551374172857544</v>
      </c>
      <c r="M117">
        <v>1.6086956521739131E-2</v>
      </c>
      <c r="N117">
        <v>558</v>
      </c>
      <c r="O117">
        <v>2069</v>
      </c>
      <c r="P117" s="9">
        <v>18.3</v>
      </c>
      <c r="Q117">
        <v>0</v>
      </c>
      <c r="R117">
        <f t="shared" si="3"/>
        <v>0</v>
      </c>
    </row>
    <row r="118" spans="1:18" x14ac:dyDescent="0.6">
      <c r="A118">
        <v>2020</v>
      </c>
      <c r="B118">
        <v>4</v>
      </c>
      <c r="C118">
        <v>26</v>
      </c>
      <c r="D118">
        <f t="shared" si="2"/>
        <v>7</v>
      </c>
      <c r="G118">
        <v>23552</v>
      </c>
      <c r="H118">
        <v>25046</v>
      </c>
      <c r="I118">
        <v>1</v>
      </c>
      <c r="J118">
        <v>0</v>
      </c>
      <c r="K118">
        <v>0.53291494084531388</v>
      </c>
      <c r="L118">
        <v>0.46708505915468612</v>
      </c>
      <c r="M118">
        <v>2.4509803921568618E-3</v>
      </c>
      <c r="N118">
        <v>349</v>
      </c>
      <c r="O118">
        <v>2069</v>
      </c>
      <c r="P118" s="9">
        <v>14.2</v>
      </c>
      <c r="Q118">
        <v>0</v>
      </c>
      <c r="R118">
        <f t="shared" si="3"/>
        <v>0</v>
      </c>
    </row>
    <row r="119" spans="1:18" x14ac:dyDescent="0.6">
      <c r="A119">
        <v>2020</v>
      </c>
      <c r="B119">
        <v>4</v>
      </c>
      <c r="C119">
        <v>27</v>
      </c>
      <c r="D119">
        <f t="shared" si="2"/>
        <v>1</v>
      </c>
      <c r="G119">
        <v>24479</v>
      </c>
      <c r="H119">
        <v>24012</v>
      </c>
      <c r="I119">
        <v>0.99438502673796803</v>
      </c>
      <c r="J119">
        <v>5.6149732620320858E-3</v>
      </c>
      <c r="K119">
        <v>0.49638807210149249</v>
      </c>
      <c r="L119">
        <v>0.50361192789850751</v>
      </c>
      <c r="M119">
        <v>8.5946964598196257E-3</v>
      </c>
      <c r="N119">
        <v>350</v>
      </c>
      <c r="O119">
        <v>2069</v>
      </c>
      <c r="P119" s="9">
        <v>14.3</v>
      </c>
      <c r="Q119">
        <v>0</v>
      </c>
      <c r="R119">
        <f t="shared" si="3"/>
        <v>0</v>
      </c>
    </row>
    <row r="120" spans="1:18" x14ac:dyDescent="0.6">
      <c r="A120">
        <v>2020</v>
      </c>
      <c r="B120">
        <v>4</v>
      </c>
      <c r="C120">
        <v>28</v>
      </c>
      <c r="D120">
        <f t="shared" si="2"/>
        <v>2</v>
      </c>
      <c r="G120">
        <v>26901</v>
      </c>
      <c r="H120">
        <v>20601</v>
      </c>
      <c r="I120">
        <v>1</v>
      </c>
      <c r="J120">
        <v>0</v>
      </c>
      <c r="K120">
        <v>0.48296240316136507</v>
      </c>
      <c r="L120">
        <v>0.51703759683863482</v>
      </c>
      <c r="M120">
        <v>0</v>
      </c>
      <c r="N120">
        <v>379</v>
      </c>
      <c r="O120">
        <v>2069</v>
      </c>
      <c r="P120" s="9">
        <v>15.2</v>
      </c>
      <c r="Q120">
        <v>0</v>
      </c>
      <c r="R120">
        <f t="shared" si="3"/>
        <v>0</v>
      </c>
    </row>
    <row r="121" spans="1:18" x14ac:dyDescent="0.6">
      <c r="A121">
        <v>2020</v>
      </c>
      <c r="B121">
        <v>4</v>
      </c>
      <c r="C121">
        <v>29</v>
      </c>
      <c r="D121">
        <f t="shared" si="2"/>
        <v>3</v>
      </c>
      <c r="G121">
        <v>37834</v>
      </c>
      <c r="H121">
        <v>24502</v>
      </c>
      <c r="I121">
        <v>1</v>
      </c>
      <c r="J121">
        <v>0</v>
      </c>
      <c r="K121">
        <v>0.54724204783392538</v>
      </c>
      <c r="L121">
        <v>0.45275795216607451</v>
      </c>
      <c r="M121">
        <v>2.428381483312279E-2</v>
      </c>
      <c r="N121">
        <v>366</v>
      </c>
      <c r="O121">
        <v>2069</v>
      </c>
      <c r="P121" s="9">
        <v>15.9</v>
      </c>
      <c r="Q121">
        <v>0</v>
      </c>
      <c r="R121">
        <f t="shared" si="3"/>
        <v>0</v>
      </c>
    </row>
    <row r="122" spans="1:18" x14ac:dyDescent="0.6">
      <c r="A122">
        <v>2020</v>
      </c>
      <c r="B122">
        <v>4</v>
      </c>
      <c r="C122">
        <v>30</v>
      </c>
      <c r="D122">
        <f t="shared" si="2"/>
        <v>4</v>
      </c>
      <c r="E122" t="s">
        <v>21</v>
      </c>
      <c r="F122" t="s">
        <v>11</v>
      </c>
      <c r="G122">
        <v>44094</v>
      </c>
      <c r="H122">
        <v>22919</v>
      </c>
      <c r="I122">
        <v>1</v>
      </c>
      <c r="J122">
        <v>0</v>
      </c>
      <c r="K122">
        <v>0.53675960421867219</v>
      </c>
      <c r="L122">
        <v>0.46324039578132792</v>
      </c>
      <c r="M122">
        <v>0.14276734518390949</v>
      </c>
      <c r="N122">
        <v>366</v>
      </c>
      <c r="O122">
        <v>2069</v>
      </c>
      <c r="P122" s="9">
        <v>19</v>
      </c>
      <c r="Q122">
        <v>0</v>
      </c>
      <c r="R122">
        <f t="shared" si="3"/>
        <v>0</v>
      </c>
    </row>
    <row r="123" spans="1:18" x14ac:dyDescent="0.6">
      <c r="A123">
        <v>2020</v>
      </c>
      <c r="B123">
        <v>5</v>
      </c>
      <c r="C123">
        <v>1</v>
      </c>
      <c r="D123">
        <f t="shared" si="2"/>
        <v>5</v>
      </c>
      <c r="E123" t="s">
        <v>21</v>
      </c>
      <c r="F123" t="s">
        <v>15</v>
      </c>
      <c r="G123">
        <v>31830</v>
      </c>
      <c r="H123">
        <v>22459</v>
      </c>
      <c r="I123">
        <v>1</v>
      </c>
      <c r="J123">
        <v>0</v>
      </c>
      <c r="K123">
        <v>0.54626272984784074</v>
      </c>
      <c r="L123">
        <v>0.4537372701521592</v>
      </c>
      <c r="M123">
        <v>3.9872641368993517E-2</v>
      </c>
      <c r="N123">
        <v>544</v>
      </c>
      <c r="O123">
        <v>2069</v>
      </c>
      <c r="P123" s="9">
        <v>20.5</v>
      </c>
      <c r="Q123">
        <v>0</v>
      </c>
      <c r="R123">
        <f t="shared" si="3"/>
        <v>0</v>
      </c>
    </row>
    <row r="124" spans="1:18" x14ac:dyDescent="0.6">
      <c r="A124">
        <v>2020</v>
      </c>
      <c r="B124">
        <v>5</v>
      </c>
      <c r="C124">
        <v>2</v>
      </c>
      <c r="D124">
        <f t="shared" si="2"/>
        <v>6</v>
      </c>
      <c r="E124" t="s">
        <v>21</v>
      </c>
      <c r="F124" t="s">
        <v>17</v>
      </c>
      <c r="G124">
        <v>22877</v>
      </c>
      <c r="H124">
        <v>29286</v>
      </c>
      <c r="I124">
        <v>1</v>
      </c>
      <c r="J124">
        <v>0</v>
      </c>
      <c r="K124">
        <v>0.5203908641585453</v>
      </c>
      <c r="L124">
        <v>0.47960913584145481</v>
      </c>
      <c r="M124">
        <v>1.007699094818193E-2</v>
      </c>
      <c r="N124">
        <v>679</v>
      </c>
      <c r="O124">
        <v>2069</v>
      </c>
      <c r="P124" s="9">
        <v>19.2</v>
      </c>
      <c r="Q124">
        <v>3.2</v>
      </c>
      <c r="R124">
        <f t="shared" si="3"/>
        <v>61.44</v>
      </c>
    </row>
    <row r="125" spans="1:18" x14ac:dyDescent="0.6">
      <c r="A125">
        <v>2020</v>
      </c>
      <c r="B125">
        <v>5</v>
      </c>
      <c r="C125">
        <v>3</v>
      </c>
      <c r="D125">
        <f t="shared" si="2"/>
        <v>7</v>
      </c>
      <c r="E125" t="s">
        <v>21</v>
      </c>
      <c r="F125" t="s">
        <v>18</v>
      </c>
      <c r="G125">
        <v>21702</v>
      </c>
      <c r="H125">
        <v>42157</v>
      </c>
      <c r="I125">
        <v>1</v>
      </c>
      <c r="J125">
        <v>0</v>
      </c>
      <c r="K125">
        <v>0.55861945003664215</v>
      </c>
      <c r="L125">
        <v>0.44138054996335779</v>
      </c>
      <c r="M125">
        <v>3.2800154111823937E-2</v>
      </c>
      <c r="N125">
        <v>387</v>
      </c>
      <c r="O125">
        <v>2069</v>
      </c>
      <c r="P125" s="9">
        <v>19.2</v>
      </c>
      <c r="Q125">
        <v>0.9</v>
      </c>
      <c r="R125">
        <f t="shared" si="3"/>
        <v>17.28</v>
      </c>
    </row>
    <row r="126" spans="1:18" x14ac:dyDescent="0.6">
      <c r="A126">
        <v>2020</v>
      </c>
      <c r="B126">
        <v>5</v>
      </c>
      <c r="C126">
        <v>4</v>
      </c>
      <c r="D126">
        <f t="shared" si="2"/>
        <v>1</v>
      </c>
      <c r="E126" t="s">
        <v>21</v>
      </c>
      <c r="F126" t="s">
        <v>36</v>
      </c>
      <c r="G126">
        <v>17966</v>
      </c>
      <c r="H126">
        <v>30818</v>
      </c>
      <c r="I126">
        <v>0.97058823529411764</v>
      </c>
      <c r="J126">
        <v>2.9411764705882349E-2</v>
      </c>
      <c r="K126">
        <v>0.52007105057263148</v>
      </c>
      <c r="L126">
        <v>0.47992894942736852</v>
      </c>
      <c r="M126">
        <v>7.6984175662286866E-2</v>
      </c>
      <c r="N126">
        <v>388</v>
      </c>
      <c r="O126">
        <v>2069</v>
      </c>
      <c r="P126" s="9">
        <v>18.5</v>
      </c>
      <c r="Q126">
        <v>0</v>
      </c>
      <c r="R126">
        <f t="shared" si="3"/>
        <v>0</v>
      </c>
    </row>
    <row r="127" spans="1:18" x14ac:dyDescent="0.6">
      <c r="A127">
        <v>2020</v>
      </c>
      <c r="B127">
        <v>5</v>
      </c>
      <c r="C127">
        <v>5</v>
      </c>
      <c r="D127">
        <f t="shared" si="2"/>
        <v>2</v>
      </c>
      <c r="E127" t="s">
        <v>20</v>
      </c>
      <c r="F127" t="s">
        <v>37</v>
      </c>
      <c r="G127">
        <v>19684</v>
      </c>
      <c r="H127">
        <v>33489</v>
      </c>
      <c r="I127">
        <v>1</v>
      </c>
      <c r="J127">
        <v>0</v>
      </c>
      <c r="K127">
        <v>0.51740054078109432</v>
      </c>
      <c r="L127">
        <v>0.48259945921890562</v>
      </c>
      <c r="M127">
        <v>3.1580501747108428E-2</v>
      </c>
      <c r="N127">
        <v>294</v>
      </c>
      <c r="O127">
        <v>2069</v>
      </c>
      <c r="P127" s="9">
        <v>17.600000000000001</v>
      </c>
      <c r="Q127">
        <v>0</v>
      </c>
      <c r="R127">
        <f t="shared" si="3"/>
        <v>0</v>
      </c>
    </row>
    <row r="128" spans="1:18" x14ac:dyDescent="0.6">
      <c r="A128">
        <v>2020</v>
      </c>
      <c r="B128">
        <v>5</v>
      </c>
      <c r="C128">
        <v>6</v>
      </c>
      <c r="D128">
        <f t="shared" si="2"/>
        <v>3</v>
      </c>
      <c r="G128">
        <v>21389</v>
      </c>
      <c r="H128">
        <v>27834</v>
      </c>
      <c r="I128">
        <v>1</v>
      </c>
      <c r="J128">
        <v>0</v>
      </c>
      <c r="K128">
        <v>0.56381607063461958</v>
      </c>
      <c r="L128">
        <v>0.43618392936538042</v>
      </c>
      <c r="M128">
        <v>8.0562659846547327E-3</v>
      </c>
      <c r="N128">
        <v>295</v>
      </c>
      <c r="O128">
        <v>2069</v>
      </c>
      <c r="P128" s="9">
        <v>19.5</v>
      </c>
      <c r="Q128">
        <v>0</v>
      </c>
      <c r="R128">
        <f t="shared" si="3"/>
        <v>0</v>
      </c>
    </row>
    <row r="129" spans="1:18" x14ac:dyDescent="0.6">
      <c r="A129">
        <v>2020</v>
      </c>
      <c r="B129">
        <v>5</v>
      </c>
      <c r="C129">
        <v>7</v>
      </c>
      <c r="D129">
        <f t="shared" si="2"/>
        <v>4</v>
      </c>
      <c r="G129">
        <v>20669</v>
      </c>
      <c r="H129">
        <v>22501</v>
      </c>
      <c r="I129">
        <v>1</v>
      </c>
      <c r="J129">
        <v>0</v>
      </c>
      <c r="K129">
        <v>0.51070857434535544</v>
      </c>
      <c r="L129">
        <v>0.48929142565464451</v>
      </c>
      <c r="M129">
        <v>7.8278584160937116E-3</v>
      </c>
      <c r="N129">
        <v>531</v>
      </c>
      <c r="O129">
        <v>2069</v>
      </c>
      <c r="P129" s="9">
        <v>17.8</v>
      </c>
      <c r="Q129">
        <v>0</v>
      </c>
      <c r="R129">
        <f t="shared" si="3"/>
        <v>0</v>
      </c>
    </row>
    <row r="130" spans="1:18" x14ac:dyDescent="0.6">
      <c r="A130">
        <v>2020</v>
      </c>
      <c r="B130">
        <v>5</v>
      </c>
      <c r="C130">
        <v>8</v>
      </c>
      <c r="D130">
        <f t="shared" si="2"/>
        <v>5</v>
      </c>
      <c r="G130">
        <v>19640</v>
      </c>
      <c r="H130">
        <v>21779</v>
      </c>
      <c r="I130">
        <v>1</v>
      </c>
      <c r="J130">
        <v>0</v>
      </c>
      <c r="K130">
        <v>0.49073238953505482</v>
      </c>
      <c r="L130">
        <v>0.50926761046494518</v>
      </c>
      <c r="M130">
        <v>7.6726342710997436E-3</v>
      </c>
      <c r="N130">
        <v>642</v>
      </c>
      <c r="O130">
        <v>2069</v>
      </c>
      <c r="P130" s="9">
        <v>20.9</v>
      </c>
      <c r="Q130">
        <v>0.2</v>
      </c>
      <c r="R130">
        <f t="shared" si="3"/>
        <v>4.18</v>
      </c>
    </row>
    <row r="131" spans="1:18" x14ac:dyDescent="0.6">
      <c r="A131">
        <v>2020</v>
      </c>
      <c r="B131">
        <v>5</v>
      </c>
      <c r="C131">
        <v>9</v>
      </c>
      <c r="D131">
        <f t="shared" ref="D131:D194" si="4">WEEKDAY(DATE(A131,B131,C131), 2)</f>
        <v>6</v>
      </c>
      <c r="G131">
        <v>21398</v>
      </c>
      <c r="H131">
        <v>18372</v>
      </c>
      <c r="I131">
        <v>1</v>
      </c>
      <c r="J131">
        <v>0</v>
      </c>
      <c r="K131">
        <v>0.57688575670302689</v>
      </c>
      <c r="L131">
        <v>0.42311424329697322</v>
      </c>
      <c r="M131">
        <v>0.1610550221752941</v>
      </c>
      <c r="N131">
        <v>851</v>
      </c>
      <c r="O131">
        <v>2069</v>
      </c>
      <c r="P131" s="9">
        <v>21.3</v>
      </c>
      <c r="Q131">
        <v>3.4</v>
      </c>
      <c r="R131">
        <f t="shared" ref="R131:R194" si="5">P131*Q131</f>
        <v>72.42</v>
      </c>
    </row>
    <row r="132" spans="1:18" x14ac:dyDescent="0.6">
      <c r="A132">
        <v>2020</v>
      </c>
      <c r="B132">
        <v>5</v>
      </c>
      <c r="C132">
        <v>10</v>
      </c>
      <c r="D132">
        <f t="shared" si="4"/>
        <v>7</v>
      </c>
      <c r="G132">
        <v>28312</v>
      </c>
      <c r="H132">
        <v>21861</v>
      </c>
      <c r="I132">
        <v>1</v>
      </c>
      <c r="J132">
        <v>0</v>
      </c>
      <c r="K132">
        <v>0.49364317769387728</v>
      </c>
      <c r="L132">
        <v>0.50635682230612278</v>
      </c>
      <c r="M132">
        <v>7.1644042232277523E-3</v>
      </c>
      <c r="N132">
        <v>508</v>
      </c>
      <c r="O132">
        <v>2069</v>
      </c>
      <c r="P132" s="9">
        <v>16</v>
      </c>
      <c r="Q132">
        <v>0</v>
      </c>
      <c r="R132">
        <f t="shared" si="5"/>
        <v>0</v>
      </c>
    </row>
    <row r="133" spans="1:18" x14ac:dyDescent="0.6">
      <c r="A133">
        <v>2020</v>
      </c>
      <c r="B133">
        <v>5</v>
      </c>
      <c r="C133">
        <v>11</v>
      </c>
      <c r="D133">
        <f t="shared" si="4"/>
        <v>1</v>
      </c>
      <c r="G133">
        <v>26403</v>
      </c>
      <c r="H133">
        <v>21854</v>
      </c>
      <c r="I133">
        <v>0.99690402476780182</v>
      </c>
      <c r="J133">
        <v>3.0959752321981422E-3</v>
      </c>
      <c r="K133">
        <v>0.48717018594007028</v>
      </c>
      <c r="L133">
        <v>0.51282981405992967</v>
      </c>
      <c r="M133">
        <v>2.4509803921568618E-3</v>
      </c>
      <c r="N133">
        <v>509</v>
      </c>
      <c r="O133">
        <v>2069</v>
      </c>
      <c r="P133" s="9">
        <v>17.3</v>
      </c>
      <c r="Q133">
        <v>0</v>
      </c>
      <c r="R133">
        <f t="shared" si="5"/>
        <v>0</v>
      </c>
    </row>
    <row r="134" spans="1:18" x14ac:dyDescent="0.6">
      <c r="A134">
        <v>2020</v>
      </c>
      <c r="B134">
        <v>5</v>
      </c>
      <c r="C134">
        <v>12</v>
      </c>
      <c r="D134">
        <f t="shared" si="4"/>
        <v>2</v>
      </c>
      <c r="G134">
        <v>25083</v>
      </c>
      <c r="H134">
        <v>24010</v>
      </c>
      <c r="I134">
        <v>1</v>
      </c>
      <c r="J134">
        <v>0</v>
      </c>
      <c r="K134">
        <v>0.50434468864170034</v>
      </c>
      <c r="L134">
        <v>0.49565531135829971</v>
      </c>
      <c r="M134">
        <v>2.5575447570332479E-3</v>
      </c>
      <c r="N134">
        <v>530</v>
      </c>
      <c r="O134">
        <v>2069</v>
      </c>
      <c r="P134" s="9">
        <v>18.5</v>
      </c>
      <c r="Q134">
        <v>0</v>
      </c>
      <c r="R134">
        <f t="shared" si="5"/>
        <v>0</v>
      </c>
    </row>
    <row r="135" spans="1:18" x14ac:dyDescent="0.6">
      <c r="A135">
        <v>2020</v>
      </c>
      <c r="B135">
        <v>5</v>
      </c>
      <c r="C135">
        <v>13</v>
      </c>
      <c r="D135">
        <f t="shared" si="4"/>
        <v>3</v>
      </c>
      <c r="G135">
        <v>22283</v>
      </c>
      <c r="H135">
        <v>23880</v>
      </c>
      <c r="I135">
        <v>1</v>
      </c>
      <c r="J135">
        <v>0</v>
      </c>
      <c r="K135">
        <v>0.5408432840099282</v>
      </c>
      <c r="L135">
        <v>0.45915671599007168</v>
      </c>
      <c r="M135">
        <v>3.0959752321981422E-3</v>
      </c>
      <c r="N135">
        <v>504</v>
      </c>
      <c r="O135">
        <v>2069</v>
      </c>
      <c r="P135" s="9">
        <v>17</v>
      </c>
      <c r="Q135">
        <v>0</v>
      </c>
      <c r="R135">
        <f t="shared" si="5"/>
        <v>0</v>
      </c>
    </row>
    <row r="136" spans="1:18" x14ac:dyDescent="0.6">
      <c r="A136">
        <v>2020</v>
      </c>
      <c r="B136">
        <v>5</v>
      </c>
      <c r="C136">
        <v>14</v>
      </c>
      <c r="D136">
        <f t="shared" si="4"/>
        <v>4</v>
      </c>
      <c r="G136">
        <v>24143</v>
      </c>
      <c r="H136">
        <v>26446</v>
      </c>
      <c r="I136">
        <v>1</v>
      </c>
      <c r="J136">
        <v>0</v>
      </c>
      <c r="K136">
        <v>0.50102940365896353</v>
      </c>
      <c r="L136">
        <v>0.49897059634103652</v>
      </c>
      <c r="M136">
        <v>2.352941176470588E-3</v>
      </c>
      <c r="N136">
        <v>457</v>
      </c>
      <c r="O136">
        <v>2069</v>
      </c>
      <c r="P136" s="9">
        <v>20.2</v>
      </c>
      <c r="Q136">
        <v>0</v>
      </c>
      <c r="R136">
        <f t="shared" si="5"/>
        <v>0</v>
      </c>
    </row>
    <row r="137" spans="1:18" x14ac:dyDescent="0.6">
      <c r="A137">
        <v>2020</v>
      </c>
      <c r="B137">
        <v>5</v>
      </c>
      <c r="C137">
        <v>15</v>
      </c>
      <c r="D137">
        <f t="shared" si="4"/>
        <v>5</v>
      </c>
      <c r="G137">
        <v>22935</v>
      </c>
      <c r="H137">
        <v>24108</v>
      </c>
      <c r="I137">
        <v>1</v>
      </c>
      <c r="J137">
        <v>0</v>
      </c>
      <c r="K137">
        <v>0.51560085622912566</v>
      </c>
      <c r="L137">
        <v>0.48439914377087429</v>
      </c>
      <c r="M137">
        <v>1.7553971083382851E-2</v>
      </c>
      <c r="N137">
        <v>452</v>
      </c>
      <c r="O137">
        <v>2069</v>
      </c>
      <c r="P137" s="9">
        <v>22.1</v>
      </c>
      <c r="Q137">
        <v>2.9</v>
      </c>
      <c r="R137">
        <f t="shared" si="5"/>
        <v>64.09</v>
      </c>
    </row>
    <row r="138" spans="1:18" x14ac:dyDescent="0.6">
      <c r="A138">
        <v>2020</v>
      </c>
      <c r="B138">
        <v>5</v>
      </c>
      <c r="C138">
        <v>16</v>
      </c>
      <c r="D138">
        <f t="shared" si="4"/>
        <v>6</v>
      </c>
      <c r="G138">
        <v>23610</v>
      </c>
      <c r="H138">
        <v>20253</v>
      </c>
      <c r="I138">
        <v>1</v>
      </c>
      <c r="J138">
        <v>0</v>
      </c>
      <c r="K138">
        <v>0.55112566068368496</v>
      </c>
      <c r="L138">
        <v>0.44887433931631499</v>
      </c>
      <c r="M138">
        <v>3.8273601398601399E-2</v>
      </c>
      <c r="N138">
        <v>661</v>
      </c>
      <c r="O138">
        <v>2069</v>
      </c>
      <c r="P138" s="9">
        <v>16.600000000000001</v>
      </c>
      <c r="Q138">
        <v>5.3</v>
      </c>
      <c r="R138">
        <f t="shared" si="5"/>
        <v>87.98</v>
      </c>
    </row>
    <row r="139" spans="1:18" x14ac:dyDescent="0.6">
      <c r="A139">
        <v>2020</v>
      </c>
      <c r="B139">
        <v>5</v>
      </c>
      <c r="C139">
        <v>17</v>
      </c>
      <c r="D139">
        <f t="shared" si="4"/>
        <v>7</v>
      </c>
      <c r="G139">
        <v>25585</v>
      </c>
      <c r="H139">
        <v>25699</v>
      </c>
      <c r="I139">
        <v>1</v>
      </c>
      <c r="J139">
        <v>0</v>
      </c>
      <c r="K139">
        <v>0.54699942040889216</v>
      </c>
      <c r="L139">
        <v>0.45300057959110779</v>
      </c>
      <c r="M139">
        <v>0</v>
      </c>
      <c r="N139">
        <v>422</v>
      </c>
      <c r="O139">
        <v>2069</v>
      </c>
      <c r="P139" s="9">
        <v>17</v>
      </c>
      <c r="Q139">
        <v>0</v>
      </c>
      <c r="R139">
        <f t="shared" si="5"/>
        <v>0</v>
      </c>
    </row>
    <row r="140" spans="1:18" x14ac:dyDescent="0.6">
      <c r="A140">
        <v>2020</v>
      </c>
      <c r="B140">
        <v>5</v>
      </c>
      <c r="C140">
        <v>18</v>
      </c>
      <c r="D140">
        <f t="shared" si="4"/>
        <v>1</v>
      </c>
      <c r="G140">
        <v>24757</v>
      </c>
      <c r="H140">
        <v>24843</v>
      </c>
      <c r="I140">
        <v>0.99690402476780182</v>
      </c>
      <c r="J140">
        <v>3.0959752321981422E-3</v>
      </c>
      <c r="K140">
        <v>0.50667673399871549</v>
      </c>
      <c r="L140">
        <v>0.49332326600128462</v>
      </c>
      <c r="M140">
        <v>3.0659857285244271E-2</v>
      </c>
      <c r="N140">
        <v>423</v>
      </c>
      <c r="O140">
        <v>2069</v>
      </c>
      <c r="P140" s="9">
        <v>19.2</v>
      </c>
      <c r="Q140">
        <v>0.4</v>
      </c>
      <c r="R140">
        <f t="shared" si="5"/>
        <v>7.68</v>
      </c>
    </row>
    <row r="141" spans="1:18" x14ac:dyDescent="0.6">
      <c r="A141">
        <v>2020</v>
      </c>
      <c r="B141">
        <v>5</v>
      </c>
      <c r="C141">
        <v>19</v>
      </c>
      <c r="D141">
        <f t="shared" si="4"/>
        <v>2</v>
      </c>
      <c r="G141">
        <v>24803</v>
      </c>
      <c r="H141">
        <v>24420</v>
      </c>
      <c r="I141">
        <v>1</v>
      </c>
      <c r="J141">
        <v>0</v>
      </c>
      <c r="K141">
        <v>0.51482489209284177</v>
      </c>
      <c r="L141">
        <v>0.48517510790715818</v>
      </c>
      <c r="M141">
        <v>5.0635638870932991E-3</v>
      </c>
      <c r="N141">
        <v>478</v>
      </c>
      <c r="O141">
        <v>2069</v>
      </c>
      <c r="P141" s="9">
        <v>17.2</v>
      </c>
      <c r="Q141">
        <v>0</v>
      </c>
      <c r="R141">
        <f t="shared" si="5"/>
        <v>0</v>
      </c>
    </row>
    <row r="142" spans="1:18" x14ac:dyDescent="0.6">
      <c r="A142">
        <v>2020</v>
      </c>
      <c r="B142">
        <v>5</v>
      </c>
      <c r="C142">
        <v>20</v>
      </c>
      <c r="D142">
        <f t="shared" si="4"/>
        <v>3</v>
      </c>
      <c r="G142">
        <v>25647</v>
      </c>
      <c r="H142">
        <v>23080</v>
      </c>
      <c r="I142">
        <v>1</v>
      </c>
      <c r="J142">
        <v>0</v>
      </c>
      <c r="K142">
        <v>0.51747228017418001</v>
      </c>
      <c r="L142">
        <v>0.48252771982581999</v>
      </c>
      <c r="M142">
        <v>4.7746371275783038E-3</v>
      </c>
      <c r="N142">
        <v>511</v>
      </c>
      <c r="O142">
        <v>2069</v>
      </c>
      <c r="P142" s="9">
        <v>16.600000000000001</v>
      </c>
      <c r="Q142">
        <v>0</v>
      </c>
      <c r="R142">
        <f t="shared" si="5"/>
        <v>0</v>
      </c>
    </row>
    <row r="143" spans="1:18" x14ac:dyDescent="0.6">
      <c r="A143">
        <v>2020</v>
      </c>
      <c r="B143">
        <v>5</v>
      </c>
      <c r="C143">
        <v>21</v>
      </c>
      <c r="D143">
        <f t="shared" si="4"/>
        <v>4</v>
      </c>
      <c r="G143">
        <v>31206</v>
      </c>
      <c r="H143">
        <v>25670</v>
      </c>
      <c r="I143">
        <v>1</v>
      </c>
      <c r="J143">
        <v>0</v>
      </c>
      <c r="K143">
        <v>0.52028312740588956</v>
      </c>
      <c r="L143">
        <v>0.47971687259411039</v>
      </c>
      <c r="M143">
        <v>6.7162249515190691E-3</v>
      </c>
      <c r="N143">
        <v>463</v>
      </c>
      <c r="O143">
        <v>2069</v>
      </c>
      <c r="P143" s="9">
        <v>18.8</v>
      </c>
      <c r="Q143">
        <v>0</v>
      </c>
      <c r="R143">
        <f t="shared" si="5"/>
        <v>0</v>
      </c>
    </row>
    <row r="144" spans="1:18" x14ac:dyDescent="0.6">
      <c r="A144">
        <v>2020</v>
      </c>
      <c r="B144">
        <v>5</v>
      </c>
      <c r="C144">
        <v>22</v>
      </c>
      <c r="D144">
        <f t="shared" si="4"/>
        <v>5</v>
      </c>
      <c r="G144">
        <v>31859</v>
      </c>
      <c r="H144">
        <v>26173</v>
      </c>
      <c r="I144">
        <v>1</v>
      </c>
      <c r="J144">
        <v>0</v>
      </c>
      <c r="K144">
        <v>0.53188856785426142</v>
      </c>
      <c r="L144">
        <v>0.46811143214573853</v>
      </c>
      <c r="M144">
        <v>1.179501752391778E-2</v>
      </c>
      <c r="N144">
        <v>462</v>
      </c>
      <c r="O144">
        <v>2069</v>
      </c>
      <c r="P144" s="9">
        <v>19.100000000000001</v>
      </c>
      <c r="Q144">
        <v>0</v>
      </c>
      <c r="R144">
        <f t="shared" si="5"/>
        <v>0</v>
      </c>
    </row>
    <row r="145" spans="1:18" x14ac:dyDescent="0.6">
      <c r="A145">
        <v>2020</v>
      </c>
      <c r="B145">
        <v>5</v>
      </c>
      <c r="C145">
        <v>23</v>
      </c>
      <c r="D145">
        <f t="shared" si="4"/>
        <v>6</v>
      </c>
      <c r="G145">
        <v>28753</v>
      </c>
      <c r="H145">
        <v>26532</v>
      </c>
      <c r="I145">
        <v>1</v>
      </c>
      <c r="J145">
        <v>0</v>
      </c>
      <c r="K145">
        <v>0.5020391639730003</v>
      </c>
      <c r="L145">
        <v>0.49796083602699959</v>
      </c>
      <c r="M145">
        <v>0</v>
      </c>
      <c r="N145">
        <v>652</v>
      </c>
      <c r="O145">
        <v>2069</v>
      </c>
      <c r="P145" s="9">
        <v>19.600000000000001</v>
      </c>
      <c r="Q145">
        <v>0</v>
      </c>
      <c r="R145">
        <f t="shared" si="5"/>
        <v>0</v>
      </c>
    </row>
    <row r="146" spans="1:18" x14ac:dyDescent="0.6">
      <c r="A146">
        <v>2020</v>
      </c>
      <c r="B146">
        <v>5</v>
      </c>
      <c r="C146">
        <v>24</v>
      </c>
      <c r="D146">
        <f t="shared" si="4"/>
        <v>7</v>
      </c>
      <c r="G146">
        <v>29112</v>
      </c>
      <c r="H146">
        <v>33475</v>
      </c>
      <c r="I146">
        <v>1</v>
      </c>
      <c r="J146">
        <v>0</v>
      </c>
      <c r="K146">
        <v>0.54216460368268549</v>
      </c>
      <c r="L146">
        <v>0.45783539631731451</v>
      </c>
      <c r="M146">
        <v>4.0616246498599443E-3</v>
      </c>
      <c r="N146">
        <v>408</v>
      </c>
      <c r="O146">
        <v>2069</v>
      </c>
      <c r="P146" s="9">
        <v>20.399999999999999</v>
      </c>
      <c r="Q146">
        <v>0</v>
      </c>
      <c r="R146">
        <f t="shared" si="5"/>
        <v>0</v>
      </c>
    </row>
    <row r="147" spans="1:18" x14ac:dyDescent="0.6">
      <c r="A147">
        <v>2020</v>
      </c>
      <c r="B147">
        <v>5</v>
      </c>
      <c r="C147">
        <v>25</v>
      </c>
      <c r="D147">
        <f t="shared" si="4"/>
        <v>1</v>
      </c>
      <c r="G147">
        <v>27574</v>
      </c>
      <c r="H147">
        <v>31901</v>
      </c>
      <c r="I147">
        <v>0.99653979238754331</v>
      </c>
      <c r="J147">
        <v>3.4602076124567479E-3</v>
      </c>
      <c r="K147">
        <v>0.49911005246980239</v>
      </c>
      <c r="L147">
        <v>0.50088994753019755</v>
      </c>
      <c r="M147">
        <v>9.2465839382347925E-2</v>
      </c>
      <c r="N147">
        <v>407</v>
      </c>
      <c r="O147">
        <v>2069</v>
      </c>
      <c r="P147" s="9">
        <v>17.7</v>
      </c>
      <c r="Q147">
        <v>0</v>
      </c>
      <c r="R147">
        <f t="shared" si="5"/>
        <v>0</v>
      </c>
    </row>
    <row r="148" spans="1:18" x14ac:dyDescent="0.6">
      <c r="A148">
        <v>2020</v>
      </c>
      <c r="B148">
        <v>5</v>
      </c>
      <c r="C148">
        <v>26</v>
      </c>
      <c r="D148">
        <f t="shared" si="4"/>
        <v>2</v>
      </c>
      <c r="G148">
        <v>26883</v>
      </c>
      <c r="H148">
        <v>29190</v>
      </c>
      <c r="I148">
        <v>1</v>
      </c>
      <c r="J148">
        <v>0</v>
      </c>
      <c r="K148">
        <v>0.51644747331523322</v>
      </c>
      <c r="L148">
        <v>0.48355252668476678</v>
      </c>
      <c r="M148">
        <v>8.4464555052790342E-3</v>
      </c>
      <c r="N148">
        <v>422</v>
      </c>
      <c r="O148">
        <v>2069</v>
      </c>
      <c r="P148" s="9">
        <v>18.399999999999999</v>
      </c>
      <c r="Q148">
        <v>0</v>
      </c>
      <c r="R148">
        <f t="shared" si="5"/>
        <v>0</v>
      </c>
    </row>
    <row r="149" spans="1:18" x14ac:dyDescent="0.6">
      <c r="A149">
        <v>2020</v>
      </c>
      <c r="B149">
        <v>5</v>
      </c>
      <c r="C149">
        <v>27</v>
      </c>
      <c r="D149">
        <f t="shared" si="4"/>
        <v>3</v>
      </c>
      <c r="G149">
        <v>26197</v>
      </c>
      <c r="H149">
        <v>25716</v>
      </c>
      <c r="I149">
        <v>1</v>
      </c>
      <c r="J149">
        <v>0</v>
      </c>
      <c r="K149">
        <v>0.53387692018126809</v>
      </c>
      <c r="L149">
        <v>0.46612307981873202</v>
      </c>
      <c r="M149">
        <v>0</v>
      </c>
      <c r="N149">
        <v>519</v>
      </c>
      <c r="O149">
        <v>2069</v>
      </c>
      <c r="P149" s="9">
        <v>18.2</v>
      </c>
      <c r="Q149">
        <v>0</v>
      </c>
      <c r="R149">
        <f t="shared" si="5"/>
        <v>0</v>
      </c>
    </row>
    <row r="150" spans="1:18" x14ac:dyDescent="0.6">
      <c r="A150">
        <v>2020</v>
      </c>
      <c r="B150">
        <v>5</v>
      </c>
      <c r="C150">
        <v>28</v>
      </c>
      <c r="D150">
        <f t="shared" si="4"/>
        <v>4</v>
      </c>
      <c r="G150">
        <v>30030</v>
      </c>
      <c r="H150">
        <v>27240</v>
      </c>
      <c r="I150">
        <v>1</v>
      </c>
      <c r="J150">
        <v>0</v>
      </c>
      <c r="K150">
        <v>0.49452674183051443</v>
      </c>
      <c r="L150">
        <v>0.50547325816948563</v>
      </c>
      <c r="M150">
        <v>7.2937387515392624E-3</v>
      </c>
      <c r="N150">
        <v>487</v>
      </c>
      <c r="O150">
        <v>2069</v>
      </c>
      <c r="P150" s="9">
        <v>19.7</v>
      </c>
      <c r="Q150">
        <v>0</v>
      </c>
      <c r="R150">
        <f t="shared" si="5"/>
        <v>0</v>
      </c>
    </row>
    <row r="151" spans="1:18" x14ac:dyDescent="0.6">
      <c r="A151">
        <v>2020</v>
      </c>
      <c r="B151">
        <v>5</v>
      </c>
      <c r="C151">
        <v>29</v>
      </c>
      <c r="D151">
        <f t="shared" si="4"/>
        <v>5</v>
      </c>
      <c r="G151">
        <v>31535</v>
      </c>
      <c r="H151">
        <v>28660</v>
      </c>
      <c r="I151">
        <v>1</v>
      </c>
      <c r="J151">
        <v>0</v>
      </c>
      <c r="K151">
        <v>0.5727957011445588</v>
      </c>
      <c r="L151">
        <v>0.42720429885544109</v>
      </c>
      <c r="M151">
        <v>1.8520143837080949E-2</v>
      </c>
      <c r="N151">
        <v>482</v>
      </c>
      <c r="O151">
        <v>2069</v>
      </c>
      <c r="P151" s="9">
        <v>18.5</v>
      </c>
      <c r="Q151">
        <v>0</v>
      </c>
      <c r="R151">
        <f t="shared" si="5"/>
        <v>0</v>
      </c>
    </row>
    <row r="152" spans="1:18" x14ac:dyDescent="0.6">
      <c r="A152">
        <v>2020</v>
      </c>
      <c r="B152">
        <v>5</v>
      </c>
      <c r="C152">
        <v>30</v>
      </c>
      <c r="D152">
        <f t="shared" si="4"/>
        <v>6</v>
      </c>
      <c r="G152">
        <v>29936</v>
      </c>
      <c r="H152">
        <v>26873</v>
      </c>
      <c r="I152">
        <v>1</v>
      </c>
      <c r="J152">
        <v>0</v>
      </c>
      <c r="K152">
        <v>0.51507617842303433</v>
      </c>
      <c r="L152">
        <v>0.48492382157696562</v>
      </c>
      <c r="M152">
        <v>2.1008403361344541E-3</v>
      </c>
      <c r="N152">
        <v>712</v>
      </c>
      <c r="O152">
        <v>2069</v>
      </c>
      <c r="P152" s="9">
        <v>20</v>
      </c>
      <c r="Q152">
        <v>0.6</v>
      </c>
      <c r="R152">
        <f t="shared" si="5"/>
        <v>12</v>
      </c>
    </row>
    <row r="153" spans="1:18" x14ac:dyDescent="0.6">
      <c r="A153">
        <v>2020</v>
      </c>
      <c r="B153">
        <v>5</v>
      </c>
      <c r="C153">
        <v>31</v>
      </c>
      <c r="D153">
        <f t="shared" si="4"/>
        <v>7</v>
      </c>
      <c r="G153">
        <v>28902</v>
      </c>
      <c r="H153">
        <v>33716</v>
      </c>
      <c r="I153">
        <v>1</v>
      </c>
      <c r="J153">
        <v>0</v>
      </c>
      <c r="K153">
        <v>0.54671604429399034</v>
      </c>
      <c r="L153">
        <v>0.45328395570600971</v>
      </c>
      <c r="M153">
        <v>3.9259307727540398E-3</v>
      </c>
      <c r="N153">
        <v>431</v>
      </c>
      <c r="O153">
        <v>2069</v>
      </c>
      <c r="P153" s="9">
        <v>19.7</v>
      </c>
      <c r="Q153">
        <v>3.7</v>
      </c>
      <c r="R153">
        <f t="shared" si="5"/>
        <v>72.89</v>
      </c>
    </row>
    <row r="154" spans="1:18" x14ac:dyDescent="0.6">
      <c r="A154">
        <v>2020</v>
      </c>
      <c r="B154">
        <v>6</v>
      </c>
      <c r="C154">
        <v>1</v>
      </c>
      <c r="D154">
        <f t="shared" si="4"/>
        <v>1</v>
      </c>
      <c r="G154">
        <v>27244</v>
      </c>
      <c r="H154">
        <v>31278</v>
      </c>
      <c r="I154">
        <v>0.9978213507625272</v>
      </c>
      <c r="J154">
        <v>2.1786492374727658E-3</v>
      </c>
      <c r="K154">
        <v>0.52094610626780624</v>
      </c>
      <c r="L154">
        <v>0.47905389373219381</v>
      </c>
      <c r="M154">
        <v>1.28827393026176E-2</v>
      </c>
      <c r="N154">
        <v>432</v>
      </c>
      <c r="O154">
        <v>2069</v>
      </c>
      <c r="P154" s="9">
        <v>18.7</v>
      </c>
      <c r="Q154">
        <v>0.4</v>
      </c>
      <c r="R154">
        <f t="shared" si="5"/>
        <v>7.48</v>
      </c>
    </row>
    <row r="155" spans="1:18" x14ac:dyDescent="0.6">
      <c r="A155">
        <v>2020</v>
      </c>
      <c r="B155">
        <v>6</v>
      </c>
      <c r="C155">
        <v>2</v>
      </c>
      <c r="D155">
        <f t="shared" si="4"/>
        <v>2</v>
      </c>
      <c r="G155">
        <v>24704</v>
      </c>
      <c r="H155">
        <v>26744</v>
      </c>
      <c r="I155">
        <v>1</v>
      </c>
      <c r="J155">
        <v>0</v>
      </c>
      <c r="K155">
        <v>0.49396008678463538</v>
      </c>
      <c r="L155">
        <v>0.50603991321536457</v>
      </c>
      <c r="M155">
        <v>1.7151263593388831E-2</v>
      </c>
      <c r="N155">
        <v>437</v>
      </c>
      <c r="O155">
        <v>2069</v>
      </c>
      <c r="P155" s="9">
        <v>18.600000000000001</v>
      </c>
      <c r="Q155">
        <v>0</v>
      </c>
      <c r="R155">
        <f t="shared" si="5"/>
        <v>0</v>
      </c>
    </row>
    <row r="156" spans="1:18" x14ac:dyDescent="0.6">
      <c r="A156">
        <v>2020</v>
      </c>
      <c r="B156">
        <v>6</v>
      </c>
      <c r="C156">
        <v>3</v>
      </c>
      <c r="D156">
        <f t="shared" si="4"/>
        <v>3</v>
      </c>
      <c r="G156">
        <v>24633</v>
      </c>
      <c r="H156">
        <v>23666</v>
      </c>
      <c r="I156">
        <v>1</v>
      </c>
      <c r="J156">
        <v>0</v>
      </c>
      <c r="K156">
        <v>0.51201887234006993</v>
      </c>
      <c r="L156">
        <v>0.48798112765993013</v>
      </c>
      <c r="M156">
        <v>4.6296296296296294E-3</v>
      </c>
      <c r="N156">
        <v>518</v>
      </c>
      <c r="O156">
        <v>2069</v>
      </c>
      <c r="P156" s="9">
        <v>20.5</v>
      </c>
      <c r="Q156">
        <v>0</v>
      </c>
      <c r="R156">
        <f t="shared" si="5"/>
        <v>0</v>
      </c>
    </row>
    <row r="157" spans="1:18" x14ac:dyDescent="0.6">
      <c r="A157">
        <v>2020</v>
      </c>
      <c r="B157">
        <v>6</v>
      </c>
      <c r="C157">
        <v>4</v>
      </c>
      <c r="D157">
        <f t="shared" si="4"/>
        <v>4</v>
      </c>
      <c r="G157">
        <v>30891</v>
      </c>
      <c r="H157">
        <v>25720</v>
      </c>
      <c r="I157">
        <v>1</v>
      </c>
      <c r="J157">
        <v>0</v>
      </c>
      <c r="K157">
        <v>0.5218406510659036</v>
      </c>
      <c r="L157">
        <v>0.47815934893409628</v>
      </c>
      <c r="M157">
        <v>4.3572984749455316E-3</v>
      </c>
      <c r="N157">
        <v>463</v>
      </c>
      <c r="O157">
        <v>2069</v>
      </c>
      <c r="P157" s="9">
        <v>21.2</v>
      </c>
      <c r="Q157">
        <v>0</v>
      </c>
      <c r="R157">
        <f t="shared" si="5"/>
        <v>0</v>
      </c>
    </row>
    <row r="158" spans="1:18" x14ac:dyDescent="0.6">
      <c r="A158">
        <v>2020</v>
      </c>
      <c r="B158">
        <v>6</v>
      </c>
      <c r="C158">
        <v>5</v>
      </c>
      <c r="D158">
        <f t="shared" si="4"/>
        <v>5</v>
      </c>
      <c r="G158">
        <v>32188</v>
      </c>
      <c r="H158">
        <v>26498</v>
      </c>
      <c r="I158">
        <v>1</v>
      </c>
      <c r="J158">
        <v>0</v>
      </c>
      <c r="K158">
        <v>0.56674784972170378</v>
      </c>
      <c r="L158">
        <v>0.43325215027829622</v>
      </c>
      <c r="M158">
        <v>7.7842482933106506E-3</v>
      </c>
      <c r="N158">
        <v>461</v>
      </c>
      <c r="O158">
        <v>2069</v>
      </c>
      <c r="P158" s="9">
        <v>19.899999999999999</v>
      </c>
      <c r="Q158">
        <v>0</v>
      </c>
      <c r="R158">
        <f t="shared" si="5"/>
        <v>0</v>
      </c>
    </row>
    <row r="159" spans="1:18" x14ac:dyDescent="0.6">
      <c r="A159">
        <v>2020</v>
      </c>
      <c r="B159">
        <v>6</v>
      </c>
      <c r="C159">
        <v>6</v>
      </c>
      <c r="D159">
        <f t="shared" si="4"/>
        <v>6</v>
      </c>
      <c r="E159" t="s">
        <v>22</v>
      </c>
      <c r="F159" t="s">
        <v>11</v>
      </c>
      <c r="G159">
        <v>30851</v>
      </c>
      <c r="H159">
        <v>26550</v>
      </c>
      <c r="I159">
        <v>1</v>
      </c>
      <c r="J159">
        <v>0</v>
      </c>
      <c r="K159">
        <v>0.52021393165894447</v>
      </c>
      <c r="L159">
        <v>0.47978606834105558</v>
      </c>
      <c r="M159">
        <v>5.6659027247262543E-3</v>
      </c>
      <c r="N159">
        <v>718</v>
      </c>
      <c r="O159">
        <v>2069</v>
      </c>
      <c r="P159" s="9">
        <v>21.2</v>
      </c>
      <c r="Q159">
        <v>0</v>
      </c>
      <c r="R159">
        <f t="shared" si="5"/>
        <v>0</v>
      </c>
    </row>
    <row r="160" spans="1:18" x14ac:dyDescent="0.6">
      <c r="A160">
        <v>2020</v>
      </c>
      <c r="B160">
        <v>6</v>
      </c>
      <c r="C160">
        <v>7</v>
      </c>
      <c r="D160">
        <f t="shared" si="4"/>
        <v>7</v>
      </c>
      <c r="E160" t="s">
        <v>22</v>
      </c>
      <c r="F160" t="s">
        <v>15</v>
      </c>
      <c r="G160">
        <v>29633</v>
      </c>
      <c r="H160">
        <v>36599</v>
      </c>
      <c r="I160">
        <v>1</v>
      </c>
      <c r="J160">
        <v>0</v>
      </c>
      <c r="K160">
        <v>0.55436745071122107</v>
      </c>
      <c r="L160">
        <v>0.44563254928877888</v>
      </c>
      <c r="M160">
        <v>1.182836771072065E-2</v>
      </c>
      <c r="N160">
        <v>417</v>
      </c>
      <c r="O160">
        <v>2069</v>
      </c>
      <c r="P160" s="9">
        <v>21.3</v>
      </c>
      <c r="Q160">
        <v>0</v>
      </c>
      <c r="R160">
        <f t="shared" si="5"/>
        <v>0</v>
      </c>
    </row>
    <row r="161" spans="1:18" x14ac:dyDescent="0.6">
      <c r="A161">
        <v>2020</v>
      </c>
      <c r="B161">
        <v>6</v>
      </c>
      <c r="C161">
        <v>8</v>
      </c>
      <c r="D161">
        <f t="shared" si="4"/>
        <v>1</v>
      </c>
      <c r="G161">
        <v>28174</v>
      </c>
      <c r="H161">
        <v>32224</v>
      </c>
      <c r="I161">
        <v>0.99705882352941178</v>
      </c>
      <c r="J161">
        <v>2.9411764705882348E-3</v>
      </c>
      <c r="K161">
        <v>0.50802206714834541</v>
      </c>
      <c r="L161">
        <v>0.49197793285165448</v>
      </c>
      <c r="M161">
        <v>1.124844598573578E-2</v>
      </c>
      <c r="N161">
        <v>418</v>
      </c>
      <c r="O161">
        <v>2069</v>
      </c>
      <c r="P161" s="9">
        <v>23.4</v>
      </c>
      <c r="Q161">
        <v>0</v>
      </c>
      <c r="R161">
        <f t="shared" si="5"/>
        <v>0</v>
      </c>
    </row>
    <row r="162" spans="1:18" x14ac:dyDescent="0.6">
      <c r="A162">
        <v>2020</v>
      </c>
      <c r="B162">
        <v>6</v>
      </c>
      <c r="C162">
        <v>9</v>
      </c>
      <c r="D162">
        <f t="shared" si="4"/>
        <v>2</v>
      </c>
      <c r="G162">
        <v>24427</v>
      </c>
      <c r="H162">
        <v>29280</v>
      </c>
      <c r="I162">
        <v>1</v>
      </c>
      <c r="J162">
        <v>0</v>
      </c>
      <c r="K162">
        <v>0.51865542953778254</v>
      </c>
      <c r="L162">
        <v>0.48134457046221751</v>
      </c>
      <c r="M162">
        <v>1.3600560659384191E-2</v>
      </c>
      <c r="N162">
        <v>463</v>
      </c>
      <c r="O162">
        <v>2069</v>
      </c>
      <c r="P162" s="9">
        <v>26.7</v>
      </c>
      <c r="Q162">
        <v>0</v>
      </c>
      <c r="R162">
        <f t="shared" si="5"/>
        <v>0</v>
      </c>
    </row>
    <row r="163" spans="1:18" x14ac:dyDescent="0.6">
      <c r="A163">
        <v>2020</v>
      </c>
      <c r="B163">
        <v>6</v>
      </c>
      <c r="C163">
        <v>10</v>
      </c>
      <c r="D163">
        <f t="shared" si="4"/>
        <v>3</v>
      </c>
      <c r="G163">
        <v>23050</v>
      </c>
      <c r="H163">
        <v>27309</v>
      </c>
      <c r="I163">
        <v>1</v>
      </c>
      <c r="J163">
        <v>0</v>
      </c>
      <c r="K163">
        <v>0.52074392223181143</v>
      </c>
      <c r="L163">
        <v>0.4792560777681884</v>
      </c>
      <c r="M163">
        <v>1.2992290933467401E-2</v>
      </c>
      <c r="N163">
        <v>541</v>
      </c>
      <c r="O163">
        <v>2069</v>
      </c>
      <c r="P163" s="9">
        <v>24.7</v>
      </c>
      <c r="Q163">
        <v>0.4</v>
      </c>
      <c r="R163">
        <f t="shared" si="5"/>
        <v>9.8800000000000008</v>
      </c>
    </row>
    <row r="164" spans="1:18" x14ac:dyDescent="0.6">
      <c r="A164">
        <v>2020</v>
      </c>
      <c r="B164">
        <v>6</v>
      </c>
      <c r="C164">
        <v>11</v>
      </c>
      <c r="D164">
        <f t="shared" si="4"/>
        <v>4</v>
      </c>
      <c r="G164">
        <v>28331</v>
      </c>
      <c r="H164">
        <v>25319</v>
      </c>
      <c r="I164">
        <v>1</v>
      </c>
      <c r="J164">
        <v>0</v>
      </c>
      <c r="K164">
        <v>0.5133655571043062</v>
      </c>
      <c r="L164">
        <v>0.48663444289569369</v>
      </c>
      <c r="M164">
        <v>2.345156590085596E-2</v>
      </c>
      <c r="N164">
        <v>487</v>
      </c>
      <c r="O164">
        <v>2069</v>
      </c>
      <c r="P164" s="9">
        <v>24.5</v>
      </c>
      <c r="Q164">
        <v>0</v>
      </c>
      <c r="R164">
        <f t="shared" si="5"/>
        <v>0</v>
      </c>
    </row>
    <row r="165" spans="1:18" x14ac:dyDescent="0.6">
      <c r="A165">
        <v>2020</v>
      </c>
      <c r="B165">
        <v>6</v>
      </c>
      <c r="C165">
        <v>12</v>
      </c>
      <c r="D165">
        <f t="shared" si="4"/>
        <v>5</v>
      </c>
      <c r="G165">
        <v>29626</v>
      </c>
      <c r="H165">
        <v>26352</v>
      </c>
      <c r="I165">
        <v>1</v>
      </c>
      <c r="J165">
        <v>0</v>
      </c>
      <c r="K165">
        <v>0.52909524820402343</v>
      </c>
      <c r="L165">
        <v>0.47090475179597652</v>
      </c>
      <c r="M165">
        <v>4.3137254901960782E-3</v>
      </c>
      <c r="N165">
        <v>486</v>
      </c>
      <c r="O165">
        <v>2069</v>
      </c>
      <c r="P165" s="9">
        <v>22.7</v>
      </c>
      <c r="Q165">
        <v>1.1000000000000001</v>
      </c>
      <c r="R165">
        <f t="shared" si="5"/>
        <v>24.970000000000002</v>
      </c>
    </row>
    <row r="166" spans="1:18" x14ac:dyDescent="0.6">
      <c r="A166">
        <v>2020</v>
      </c>
      <c r="B166">
        <v>6</v>
      </c>
      <c r="C166">
        <v>13</v>
      </c>
      <c r="D166">
        <f t="shared" si="4"/>
        <v>6</v>
      </c>
      <c r="G166">
        <v>27440</v>
      </c>
      <c r="H166">
        <v>24863</v>
      </c>
      <c r="I166">
        <v>1</v>
      </c>
      <c r="J166">
        <v>0</v>
      </c>
      <c r="K166">
        <v>0.51882686029217062</v>
      </c>
      <c r="L166">
        <v>0.48117313970782938</v>
      </c>
      <c r="M166">
        <v>9.9712128702673739E-3</v>
      </c>
      <c r="N166">
        <v>772</v>
      </c>
      <c r="O166">
        <v>2069</v>
      </c>
      <c r="P166" s="9">
        <v>25.6</v>
      </c>
      <c r="Q166">
        <v>24.3</v>
      </c>
      <c r="R166">
        <f t="shared" si="5"/>
        <v>622.08000000000004</v>
      </c>
    </row>
    <row r="167" spans="1:18" x14ac:dyDescent="0.6">
      <c r="A167">
        <v>2020</v>
      </c>
      <c r="B167">
        <v>6</v>
      </c>
      <c r="C167">
        <v>14</v>
      </c>
      <c r="D167">
        <f t="shared" si="4"/>
        <v>7</v>
      </c>
      <c r="G167">
        <v>28920</v>
      </c>
      <c r="H167">
        <v>31391</v>
      </c>
      <c r="I167">
        <v>1</v>
      </c>
      <c r="J167">
        <v>0</v>
      </c>
      <c r="K167">
        <v>0.58330594135330882</v>
      </c>
      <c r="L167">
        <v>0.41669405864669118</v>
      </c>
      <c r="M167">
        <v>0.1310562980068449</v>
      </c>
      <c r="N167">
        <v>458</v>
      </c>
      <c r="O167">
        <v>2069</v>
      </c>
      <c r="P167" s="9">
        <v>24.2</v>
      </c>
      <c r="Q167">
        <v>26</v>
      </c>
      <c r="R167">
        <f t="shared" si="5"/>
        <v>629.19999999999993</v>
      </c>
    </row>
    <row r="168" spans="1:18" x14ac:dyDescent="0.6">
      <c r="A168">
        <v>2020</v>
      </c>
      <c r="B168">
        <v>6</v>
      </c>
      <c r="C168">
        <v>15</v>
      </c>
      <c r="D168">
        <f t="shared" si="4"/>
        <v>1</v>
      </c>
      <c r="G168">
        <v>27495</v>
      </c>
      <c r="H168">
        <v>29171</v>
      </c>
      <c r="I168">
        <v>0.99690402476780182</v>
      </c>
      <c r="J168">
        <v>3.0959752321981422E-3</v>
      </c>
      <c r="K168">
        <v>0.53339028188873394</v>
      </c>
      <c r="L168">
        <v>0.46660971811126611</v>
      </c>
      <c r="M168">
        <v>1.5784192281469961E-2</v>
      </c>
      <c r="N168">
        <v>455</v>
      </c>
      <c r="O168">
        <v>2069</v>
      </c>
      <c r="P168" s="9">
        <v>22.2</v>
      </c>
      <c r="Q168">
        <v>0</v>
      </c>
      <c r="R168">
        <f t="shared" si="5"/>
        <v>0</v>
      </c>
    </row>
    <row r="169" spans="1:18" x14ac:dyDescent="0.6">
      <c r="A169">
        <v>2020</v>
      </c>
      <c r="B169">
        <v>6</v>
      </c>
      <c r="C169">
        <v>16</v>
      </c>
      <c r="D169">
        <f t="shared" si="4"/>
        <v>2</v>
      </c>
      <c r="G169">
        <v>24520</v>
      </c>
      <c r="H169">
        <v>27250</v>
      </c>
      <c r="I169">
        <v>1</v>
      </c>
      <c r="J169">
        <v>0</v>
      </c>
      <c r="K169">
        <v>0.52052527949269978</v>
      </c>
      <c r="L169">
        <v>0.47947472050730022</v>
      </c>
      <c r="M169">
        <v>0</v>
      </c>
      <c r="N169">
        <v>491</v>
      </c>
      <c r="O169">
        <v>2069</v>
      </c>
      <c r="P169" s="9">
        <v>23.3</v>
      </c>
      <c r="Q169">
        <v>0</v>
      </c>
      <c r="R169">
        <f t="shared" si="5"/>
        <v>0</v>
      </c>
    </row>
    <row r="170" spans="1:18" x14ac:dyDescent="0.6">
      <c r="A170">
        <v>2020</v>
      </c>
      <c r="B170">
        <v>6</v>
      </c>
      <c r="C170">
        <v>17</v>
      </c>
      <c r="D170">
        <f t="shared" si="4"/>
        <v>3</v>
      </c>
      <c r="G170">
        <v>26000</v>
      </c>
      <c r="H170">
        <v>26589</v>
      </c>
      <c r="I170">
        <v>1</v>
      </c>
      <c r="J170">
        <v>0</v>
      </c>
      <c r="K170">
        <v>0.52148647544613058</v>
      </c>
      <c r="L170">
        <v>0.47851352455386947</v>
      </c>
      <c r="M170">
        <v>1.854921755265701E-2</v>
      </c>
      <c r="N170">
        <v>592</v>
      </c>
      <c r="O170">
        <v>2069</v>
      </c>
      <c r="P170" s="9">
        <v>20.9</v>
      </c>
      <c r="Q170">
        <v>30.9</v>
      </c>
      <c r="R170">
        <f t="shared" si="5"/>
        <v>645.80999999999995</v>
      </c>
    </row>
    <row r="171" spans="1:18" x14ac:dyDescent="0.6">
      <c r="A171">
        <v>2020</v>
      </c>
      <c r="B171">
        <v>6</v>
      </c>
      <c r="C171">
        <v>18</v>
      </c>
      <c r="D171">
        <f t="shared" si="4"/>
        <v>4</v>
      </c>
      <c r="G171">
        <v>32523</v>
      </c>
      <c r="H171">
        <v>25079</v>
      </c>
      <c r="I171">
        <v>1</v>
      </c>
      <c r="J171">
        <v>0</v>
      </c>
      <c r="K171">
        <v>0.51404069977207512</v>
      </c>
      <c r="L171">
        <v>0.48595930022792488</v>
      </c>
      <c r="M171">
        <v>2.9196293902176249E-2</v>
      </c>
      <c r="N171">
        <v>515</v>
      </c>
      <c r="O171">
        <v>2069</v>
      </c>
      <c r="P171" s="9">
        <v>19.5</v>
      </c>
      <c r="Q171">
        <v>49.3</v>
      </c>
      <c r="R171">
        <f t="shared" si="5"/>
        <v>961.34999999999991</v>
      </c>
    </row>
    <row r="172" spans="1:18" x14ac:dyDescent="0.6">
      <c r="A172">
        <v>2020</v>
      </c>
      <c r="B172">
        <v>6</v>
      </c>
      <c r="C172">
        <v>19</v>
      </c>
      <c r="D172">
        <f t="shared" si="4"/>
        <v>5</v>
      </c>
      <c r="G172">
        <v>38002</v>
      </c>
      <c r="H172">
        <v>27416</v>
      </c>
      <c r="I172">
        <v>1</v>
      </c>
      <c r="J172">
        <v>0</v>
      </c>
      <c r="K172">
        <v>0.56091373158964597</v>
      </c>
      <c r="L172">
        <v>0.43908626841035397</v>
      </c>
      <c r="M172">
        <v>9.39142813899079E-2</v>
      </c>
      <c r="N172">
        <v>512</v>
      </c>
      <c r="O172">
        <v>2069</v>
      </c>
      <c r="P172" s="9">
        <v>19.899999999999999</v>
      </c>
      <c r="Q172">
        <v>11.4</v>
      </c>
      <c r="R172">
        <f t="shared" si="5"/>
        <v>226.85999999999999</v>
      </c>
    </row>
    <row r="173" spans="1:18" x14ac:dyDescent="0.6">
      <c r="A173">
        <v>2020</v>
      </c>
      <c r="B173">
        <v>6</v>
      </c>
      <c r="C173">
        <v>20</v>
      </c>
      <c r="D173">
        <f t="shared" si="4"/>
        <v>6</v>
      </c>
      <c r="G173">
        <v>36935</v>
      </c>
      <c r="H173">
        <v>29088</v>
      </c>
      <c r="I173">
        <v>1</v>
      </c>
      <c r="J173">
        <v>0</v>
      </c>
      <c r="K173">
        <v>0.53512245427948735</v>
      </c>
      <c r="L173">
        <v>0.46487754572051271</v>
      </c>
      <c r="M173">
        <v>5.9591578566910641E-3</v>
      </c>
      <c r="N173">
        <v>871</v>
      </c>
      <c r="O173">
        <v>2069</v>
      </c>
      <c r="P173" s="9">
        <v>21.9</v>
      </c>
      <c r="Q173">
        <v>0</v>
      </c>
      <c r="R173">
        <f t="shared" si="5"/>
        <v>0</v>
      </c>
    </row>
    <row r="174" spans="1:18" x14ac:dyDescent="0.6">
      <c r="A174">
        <v>2020</v>
      </c>
      <c r="B174">
        <v>6</v>
      </c>
      <c r="C174">
        <v>21</v>
      </c>
      <c r="D174">
        <f t="shared" si="4"/>
        <v>7</v>
      </c>
      <c r="G174">
        <v>37477</v>
      </c>
      <c r="H174">
        <v>38911</v>
      </c>
      <c r="I174">
        <v>1</v>
      </c>
      <c r="J174">
        <v>0</v>
      </c>
      <c r="K174">
        <v>0.56318283754016085</v>
      </c>
      <c r="L174">
        <v>0.43681716245983909</v>
      </c>
      <c r="M174">
        <v>2.6052607905570249E-2</v>
      </c>
      <c r="N174">
        <v>461</v>
      </c>
      <c r="O174">
        <v>2069</v>
      </c>
      <c r="P174" s="9">
        <v>21.8</v>
      </c>
      <c r="Q174">
        <v>0</v>
      </c>
      <c r="R174">
        <f t="shared" si="5"/>
        <v>0</v>
      </c>
    </row>
    <row r="175" spans="1:18" x14ac:dyDescent="0.6">
      <c r="A175">
        <v>2020</v>
      </c>
      <c r="B175">
        <v>6</v>
      </c>
      <c r="C175">
        <v>22</v>
      </c>
      <c r="D175">
        <f t="shared" si="4"/>
        <v>1</v>
      </c>
      <c r="G175">
        <v>32525</v>
      </c>
      <c r="H175">
        <v>36919</v>
      </c>
      <c r="I175">
        <v>0.97058823529411764</v>
      </c>
      <c r="J175">
        <v>2.9411764705882349E-2</v>
      </c>
      <c r="K175">
        <v>0.51708233678654481</v>
      </c>
      <c r="L175">
        <v>0.48291766321345508</v>
      </c>
      <c r="M175">
        <v>4.1401936275248033E-2</v>
      </c>
      <c r="N175">
        <v>460</v>
      </c>
      <c r="O175">
        <v>2069</v>
      </c>
      <c r="P175" s="9">
        <v>22.7</v>
      </c>
      <c r="Q175">
        <v>0</v>
      </c>
      <c r="R175">
        <f t="shared" si="5"/>
        <v>0</v>
      </c>
    </row>
    <row r="176" spans="1:18" x14ac:dyDescent="0.6">
      <c r="A176">
        <v>2020</v>
      </c>
      <c r="B176">
        <v>6</v>
      </c>
      <c r="C176">
        <v>23</v>
      </c>
      <c r="D176">
        <f t="shared" si="4"/>
        <v>2</v>
      </c>
      <c r="G176">
        <v>26626</v>
      </c>
      <c r="H176">
        <v>33400</v>
      </c>
      <c r="I176">
        <v>1</v>
      </c>
      <c r="J176">
        <v>0</v>
      </c>
      <c r="K176">
        <v>0.49809369601265402</v>
      </c>
      <c r="L176">
        <v>0.50190630398734604</v>
      </c>
      <c r="M176">
        <v>6.7102396514161222E-3</v>
      </c>
      <c r="N176">
        <v>458</v>
      </c>
      <c r="O176">
        <v>2069</v>
      </c>
      <c r="P176" s="9">
        <v>25.6</v>
      </c>
      <c r="Q176">
        <v>0</v>
      </c>
      <c r="R176">
        <f t="shared" si="5"/>
        <v>0</v>
      </c>
    </row>
    <row r="177" spans="1:18" x14ac:dyDescent="0.6">
      <c r="A177">
        <v>2020</v>
      </c>
      <c r="B177">
        <v>6</v>
      </c>
      <c r="C177">
        <v>24</v>
      </c>
      <c r="D177">
        <f t="shared" si="4"/>
        <v>3</v>
      </c>
      <c r="G177">
        <v>26373</v>
      </c>
      <c r="H177">
        <v>32682</v>
      </c>
      <c r="I177">
        <v>1</v>
      </c>
      <c r="J177">
        <v>0</v>
      </c>
      <c r="K177">
        <v>0.50720629183511068</v>
      </c>
      <c r="L177">
        <v>0.49279370816488932</v>
      </c>
      <c r="M177">
        <v>3.7613988445631449E-2</v>
      </c>
      <c r="N177">
        <v>549</v>
      </c>
      <c r="O177">
        <v>2069</v>
      </c>
      <c r="P177" s="9">
        <v>24.9</v>
      </c>
      <c r="Q177">
        <v>38.299999999999997</v>
      </c>
      <c r="R177">
        <f t="shared" si="5"/>
        <v>953.66999999999985</v>
      </c>
    </row>
    <row r="178" spans="1:18" x14ac:dyDescent="0.6">
      <c r="A178">
        <v>2020</v>
      </c>
      <c r="B178">
        <v>6</v>
      </c>
      <c r="C178">
        <v>25</v>
      </c>
      <c r="D178">
        <f t="shared" si="4"/>
        <v>4</v>
      </c>
      <c r="G178">
        <v>33015</v>
      </c>
      <c r="H178">
        <v>28761</v>
      </c>
      <c r="I178">
        <v>1</v>
      </c>
      <c r="J178">
        <v>0</v>
      </c>
      <c r="K178">
        <v>0.50107267503531672</v>
      </c>
      <c r="L178">
        <v>0.49892732496468328</v>
      </c>
      <c r="M178">
        <v>2.7753983313755611E-2</v>
      </c>
      <c r="N178">
        <v>614</v>
      </c>
      <c r="O178">
        <v>2069</v>
      </c>
      <c r="P178" s="9">
        <v>22.9</v>
      </c>
      <c r="Q178">
        <v>14.2</v>
      </c>
      <c r="R178">
        <f t="shared" si="5"/>
        <v>325.17999999999995</v>
      </c>
    </row>
    <row r="179" spans="1:18" x14ac:dyDescent="0.6">
      <c r="A179">
        <v>2020</v>
      </c>
      <c r="B179">
        <v>6</v>
      </c>
      <c r="C179">
        <v>26</v>
      </c>
      <c r="D179">
        <f t="shared" si="4"/>
        <v>5</v>
      </c>
      <c r="G179">
        <v>36456</v>
      </c>
      <c r="H179">
        <v>29912</v>
      </c>
      <c r="I179">
        <v>1</v>
      </c>
      <c r="J179">
        <v>0</v>
      </c>
      <c r="K179">
        <v>0.57227229031071525</v>
      </c>
      <c r="L179">
        <v>0.42772770968928459</v>
      </c>
      <c r="M179">
        <v>1.030189853719265E-2</v>
      </c>
      <c r="N179">
        <v>610</v>
      </c>
      <c r="O179">
        <v>2069</v>
      </c>
      <c r="P179" s="9">
        <v>22.9</v>
      </c>
      <c r="Q179">
        <v>0</v>
      </c>
      <c r="R179">
        <f t="shared" si="5"/>
        <v>0</v>
      </c>
    </row>
    <row r="180" spans="1:18" x14ac:dyDescent="0.6">
      <c r="A180">
        <v>2020</v>
      </c>
      <c r="B180">
        <v>6</v>
      </c>
      <c r="C180">
        <v>27</v>
      </c>
      <c r="D180">
        <f t="shared" si="4"/>
        <v>6</v>
      </c>
      <c r="G180">
        <v>34127</v>
      </c>
      <c r="H180">
        <v>31797</v>
      </c>
      <c r="I180">
        <v>1</v>
      </c>
      <c r="J180">
        <v>0</v>
      </c>
      <c r="K180">
        <v>0.55891163339497751</v>
      </c>
      <c r="L180">
        <v>0.44108836660502249</v>
      </c>
      <c r="M180">
        <v>6.8337734371889973E-3</v>
      </c>
      <c r="N180">
        <v>900</v>
      </c>
      <c r="O180">
        <v>2069</v>
      </c>
      <c r="P180" s="9">
        <v>23.1</v>
      </c>
      <c r="Q180">
        <v>0.1</v>
      </c>
      <c r="R180">
        <f t="shared" si="5"/>
        <v>2.31</v>
      </c>
    </row>
    <row r="181" spans="1:18" x14ac:dyDescent="0.6">
      <c r="A181">
        <v>2020</v>
      </c>
      <c r="B181">
        <v>6</v>
      </c>
      <c r="C181">
        <v>28</v>
      </c>
      <c r="D181">
        <f t="shared" si="4"/>
        <v>7</v>
      </c>
      <c r="G181">
        <v>32531</v>
      </c>
      <c r="H181">
        <v>37404</v>
      </c>
      <c r="I181">
        <v>1</v>
      </c>
      <c r="J181">
        <v>0</v>
      </c>
      <c r="K181">
        <v>0.55902685385116846</v>
      </c>
      <c r="L181">
        <v>0.44097314614883149</v>
      </c>
      <c r="M181">
        <v>4.7237076648841353E-3</v>
      </c>
      <c r="N181">
        <v>550</v>
      </c>
      <c r="O181">
        <v>2069</v>
      </c>
      <c r="P181" s="9">
        <v>23.5</v>
      </c>
      <c r="Q181">
        <v>0</v>
      </c>
      <c r="R181">
        <f t="shared" si="5"/>
        <v>0</v>
      </c>
    </row>
    <row r="182" spans="1:18" x14ac:dyDescent="0.6">
      <c r="A182">
        <v>2020</v>
      </c>
      <c r="B182">
        <v>6</v>
      </c>
      <c r="C182">
        <v>29</v>
      </c>
      <c r="D182">
        <f t="shared" si="4"/>
        <v>1</v>
      </c>
      <c r="G182">
        <v>25988</v>
      </c>
      <c r="H182">
        <v>33430</v>
      </c>
      <c r="I182">
        <v>1</v>
      </c>
      <c r="J182">
        <v>0</v>
      </c>
      <c r="K182">
        <v>0.58007943279494356</v>
      </c>
      <c r="L182">
        <v>0.41992056720505638</v>
      </c>
      <c r="M182">
        <v>0.15651464430236811</v>
      </c>
      <c r="N182">
        <v>551</v>
      </c>
      <c r="O182">
        <v>2069</v>
      </c>
      <c r="P182" s="9">
        <v>23.2</v>
      </c>
      <c r="Q182">
        <v>25.1</v>
      </c>
      <c r="R182">
        <f t="shared" si="5"/>
        <v>582.32000000000005</v>
      </c>
    </row>
    <row r="183" spans="1:18" x14ac:dyDescent="0.6">
      <c r="A183">
        <v>2020</v>
      </c>
      <c r="B183">
        <v>6</v>
      </c>
      <c r="C183">
        <v>30</v>
      </c>
      <c r="D183">
        <f t="shared" si="4"/>
        <v>2</v>
      </c>
      <c r="G183">
        <v>31240</v>
      </c>
      <c r="H183">
        <v>32068</v>
      </c>
      <c r="I183">
        <v>0.99744245524296671</v>
      </c>
      <c r="J183">
        <v>2.5575447570332479E-3</v>
      </c>
      <c r="K183">
        <v>0.50540658437986818</v>
      </c>
      <c r="L183">
        <v>0.49459341562013182</v>
      </c>
      <c r="M183">
        <v>4.9103472940728893E-2</v>
      </c>
      <c r="N183">
        <v>573</v>
      </c>
      <c r="O183">
        <v>2069</v>
      </c>
      <c r="P183" s="9">
        <v>21.8</v>
      </c>
      <c r="Q183">
        <v>0</v>
      </c>
      <c r="R183">
        <f t="shared" si="5"/>
        <v>0</v>
      </c>
    </row>
    <row r="184" spans="1:18" x14ac:dyDescent="0.6">
      <c r="A184">
        <v>2020</v>
      </c>
      <c r="B184">
        <v>7</v>
      </c>
      <c r="C184">
        <v>1</v>
      </c>
      <c r="D184">
        <f t="shared" si="4"/>
        <v>3</v>
      </c>
      <c r="G184">
        <v>33868</v>
      </c>
      <c r="H184">
        <v>25711</v>
      </c>
      <c r="I184">
        <v>1</v>
      </c>
      <c r="J184">
        <v>0</v>
      </c>
      <c r="K184">
        <v>0.51837838626031207</v>
      </c>
      <c r="L184">
        <v>0.48162161373968793</v>
      </c>
      <c r="M184">
        <v>9.8990099256993681E-3</v>
      </c>
      <c r="N184">
        <v>563</v>
      </c>
      <c r="O184">
        <v>2069</v>
      </c>
      <c r="P184" s="9">
        <v>22.6</v>
      </c>
      <c r="Q184">
        <v>0</v>
      </c>
      <c r="R184">
        <f t="shared" si="5"/>
        <v>0</v>
      </c>
    </row>
    <row r="185" spans="1:18" x14ac:dyDescent="0.6">
      <c r="A185">
        <v>2020</v>
      </c>
      <c r="B185">
        <v>7</v>
      </c>
      <c r="C185">
        <v>2</v>
      </c>
      <c r="D185">
        <f t="shared" si="4"/>
        <v>4</v>
      </c>
      <c r="G185">
        <v>33631</v>
      </c>
      <c r="H185">
        <v>27998</v>
      </c>
      <c r="I185">
        <v>1</v>
      </c>
      <c r="J185">
        <v>0</v>
      </c>
      <c r="K185">
        <v>0.53404379526185619</v>
      </c>
      <c r="L185">
        <v>0.4659562047381437</v>
      </c>
      <c r="M185">
        <v>8.5232604207936269E-3</v>
      </c>
      <c r="N185">
        <v>544</v>
      </c>
      <c r="O185">
        <v>2069</v>
      </c>
      <c r="P185" s="9">
        <v>23</v>
      </c>
      <c r="Q185">
        <v>0</v>
      </c>
      <c r="R185">
        <f t="shared" si="5"/>
        <v>0</v>
      </c>
    </row>
    <row r="186" spans="1:18" x14ac:dyDescent="0.6">
      <c r="A186">
        <v>2020</v>
      </c>
      <c r="B186">
        <v>7</v>
      </c>
      <c r="C186">
        <v>3</v>
      </c>
      <c r="D186">
        <f t="shared" si="4"/>
        <v>5</v>
      </c>
      <c r="G186">
        <v>34456</v>
      </c>
      <c r="H186">
        <v>33130</v>
      </c>
      <c r="I186">
        <v>1</v>
      </c>
      <c r="J186">
        <v>0</v>
      </c>
      <c r="K186">
        <v>0.56646383943693335</v>
      </c>
      <c r="L186">
        <v>0.43353616056306671</v>
      </c>
      <c r="M186">
        <v>6.1994395002090967E-2</v>
      </c>
      <c r="N186">
        <v>539</v>
      </c>
      <c r="O186">
        <v>2069</v>
      </c>
      <c r="P186" s="9">
        <v>21.4</v>
      </c>
      <c r="Q186">
        <v>17</v>
      </c>
      <c r="R186">
        <f t="shared" si="5"/>
        <v>363.79999999999995</v>
      </c>
    </row>
    <row r="187" spans="1:18" x14ac:dyDescent="0.6">
      <c r="A187">
        <v>2020</v>
      </c>
      <c r="B187">
        <v>7</v>
      </c>
      <c r="C187">
        <v>4</v>
      </c>
      <c r="D187">
        <f t="shared" si="4"/>
        <v>6</v>
      </c>
      <c r="G187">
        <v>32590</v>
      </c>
      <c r="H187">
        <v>32244</v>
      </c>
      <c r="I187">
        <v>1</v>
      </c>
      <c r="J187">
        <v>0</v>
      </c>
      <c r="K187">
        <v>0.54409904802170717</v>
      </c>
      <c r="L187">
        <v>0.45590095197829278</v>
      </c>
      <c r="M187">
        <v>3.8583175205566091E-3</v>
      </c>
      <c r="N187">
        <v>792</v>
      </c>
      <c r="O187">
        <v>2069</v>
      </c>
      <c r="P187" s="9">
        <v>20.2</v>
      </c>
      <c r="Q187">
        <v>0.4</v>
      </c>
      <c r="R187">
        <f t="shared" si="5"/>
        <v>8.08</v>
      </c>
    </row>
    <row r="188" spans="1:18" x14ac:dyDescent="0.6">
      <c r="A188">
        <v>2020</v>
      </c>
      <c r="B188">
        <v>7</v>
      </c>
      <c r="C188">
        <v>5</v>
      </c>
      <c r="D188">
        <f t="shared" si="4"/>
        <v>7</v>
      </c>
      <c r="G188">
        <v>33122</v>
      </c>
      <c r="H188">
        <v>35981</v>
      </c>
      <c r="I188">
        <v>1</v>
      </c>
      <c r="J188">
        <v>0</v>
      </c>
      <c r="K188">
        <v>0.56807214211192492</v>
      </c>
      <c r="L188">
        <v>0.43192785788807508</v>
      </c>
      <c r="M188">
        <v>2.3292570249973901E-2</v>
      </c>
      <c r="N188">
        <v>474</v>
      </c>
      <c r="O188">
        <v>2069</v>
      </c>
      <c r="P188" s="9">
        <v>21.2</v>
      </c>
      <c r="Q188">
        <v>0</v>
      </c>
      <c r="R188">
        <f t="shared" si="5"/>
        <v>0</v>
      </c>
    </row>
    <row r="189" spans="1:18" x14ac:dyDescent="0.6">
      <c r="A189">
        <v>2020</v>
      </c>
      <c r="B189">
        <v>7</v>
      </c>
      <c r="C189">
        <v>6</v>
      </c>
      <c r="D189">
        <f t="shared" si="4"/>
        <v>1</v>
      </c>
      <c r="G189">
        <v>31350</v>
      </c>
      <c r="H189">
        <v>32580</v>
      </c>
      <c r="I189">
        <v>0.97058823529411764</v>
      </c>
      <c r="J189">
        <v>2.9411764705882349E-2</v>
      </c>
      <c r="K189">
        <v>0.5194707899986899</v>
      </c>
      <c r="L189">
        <v>0.48052921000130999</v>
      </c>
      <c r="M189">
        <v>0.13448561509943779</v>
      </c>
      <c r="N189">
        <v>471</v>
      </c>
      <c r="O189">
        <v>2069</v>
      </c>
      <c r="P189" s="9">
        <v>22.5</v>
      </c>
      <c r="Q189">
        <v>15.7</v>
      </c>
      <c r="R189">
        <f t="shared" si="5"/>
        <v>353.25</v>
      </c>
    </row>
    <row r="190" spans="1:18" x14ac:dyDescent="0.6">
      <c r="A190">
        <v>2020</v>
      </c>
      <c r="B190">
        <v>7</v>
      </c>
      <c r="C190">
        <v>7</v>
      </c>
      <c r="D190">
        <f t="shared" si="4"/>
        <v>2</v>
      </c>
      <c r="G190">
        <v>30091</v>
      </c>
      <c r="H190">
        <v>29366</v>
      </c>
      <c r="I190">
        <v>1</v>
      </c>
      <c r="J190">
        <v>0</v>
      </c>
      <c r="K190">
        <v>0.54349543256115052</v>
      </c>
      <c r="L190">
        <v>0.45650456743884937</v>
      </c>
      <c r="M190">
        <v>2.1078431372549021E-2</v>
      </c>
      <c r="N190">
        <v>476</v>
      </c>
      <c r="O190">
        <v>2069</v>
      </c>
      <c r="P190" s="9">
        <v>22.5</v>
      </c>
      <c r="Q190">
        <v>35.1</v>
      </c>
      <c r="R190">
        <f t="shared" si="5"/>
        <v>789.75</v>
      </c>
    </row>
    <row r="191" spans="1:18" x14ac:dyDescent="0.6">
      <c r="A191">
        <v>2020</v>
      </c>
      <c r="B191">
        <v>7</v>
      </c>
      <c r="C191">
        <v>8</v>
      </c>
      <c r="D191">
        <f t="shared" si="4"/>
        <v>3</v>
      </c>
      <c r="G191">
        <v>31375</v>
      </c>
      <c r="H191">
        <v>29201</v>
      </c>
      <c r="I191">
        <v>1</v>
      </c>
      <c r="J191">
        <v>0</v>
      </c>
      <c r="K191">
        <v>0.50657075699553689</v>
      </c>
      <c r="L191">
        <v>0.49342924300446311</v>
      </c>
      <c r="M191">
        <v>2.2137376689806351E-2</v>
      </c>
      <c r="N191">
        <v>543</v>
      </c>
      <c r="O191">
        <v>2069</v>
      </c>
      <c r="P191" s="9">
        <v>22.3</v>
      </c>
      <c r="Q191">
        <v>0</v>
      </c>
      <c r="R191">
        <f t="shared" si="5"/>
        <v>0</v>
      </c>
    </row>
    <row r="192" spans="1:18" x14ac:dyDescent="0.6">
      <c r="A192">
        <v>2020</v>
      </c>
      <c r="B192">
        <v>7</v>
      </c>
      <c r="C192">
        <v>9</v>
      </c>
      <c r="D192">
        <f t="shared" si="4"/>
        <v>4</v>
      </c>
      <c r="G192">
        <v>32710</v>
      </c>
      <c r="H192">
        <v>30861</v>
      </c>
      <c r="I192">
        <v>1</v>
      </c>
      <c r="J192">
        <v>0</v>
      </c>
      <c r="K192">
        <v>0.53368895643998804</v>
      </c>
      <c r="L192">
        <v>0.46631104356001202</v>
      </c>
      <c r="M192">
        <v>1.1614923747276689E-2</v>
      </c>
      <c r="N192">
        <v>489</v>
      </c>
      <c r="O192">
        <v>2069</v>
      </c>
      <c r="P192" s="9">
        <v>23.2</v>
      </c>
      <c r="Q192">
        <v>2</v>
      </c>
      <c r="R192">
        <f t="shared" si="5"/>
        <v>46.4</v>
      </c>
    </row>
    <row r="193" spans="1:18" x14ac:dyDescent="0.6">
      <c r="A193">
        <v>2020</v>
      </c>
      <c r="B193">
        <v>7</v>
      </c>
      <c r="C193">
        <v>10</v>
      </c>
      <c r="D193">
        <f t="shared" si="4"/>
        <v>5</v>
      </c>
      <c r="G193">
        <v>32353</v>
      </c>
      <c r="H193">
        <v>32282</v>
      </c>
      <c r="I193">
        <v>1</v>
      </c>
      <c r="J193">
        <v>0</v>
      </c>
      <c r="K193">
        <v>0.54349267765085818</v>
      </c>
      <c r="L193">
        <v>0.45650732234914182</v>
      </c>
      <c r="M193">
        <v>5.0191733571959968E-2</v>
      </c>
      <c r="N193">
        <v>485</v>
      </c>
      <c r="O193">
        <v>2069</v>
      </c>
      <c r="P193" s="9">
        <v>25.6</v>
      </c>
      <c r="Q193">
        <v>16.399999999999999</v>
      </c>
      <c r="R193">
        <f t="shared" si="5"/>
        <v>419.84</v>
      </c>
    </row>
    <row r="194" spans="1:18" x14ac:dyDescent="0.6">
      <c r="A194">
        <v>2020</v>
      </c>
      <c r="B194">
        <v>7</v>
      </c>
      <c r="C194">
        <v>11</v>
      </c>
      <c r="D194">
        <f t="shared" si="4"/>
        <v>6</v>
      </c>
      <c r="G194">
        <v>34285</v>
      </c>
      <c r="H194">
        <v>30942</v>
      </c>
      <c r="I194">
        <v>1</v>
      </c>
      <c r="J194">
        <v>0</v>
      </c>
      <c r="K194">
        <v>0.54027625829961667</v>
      </c>
      <c r="L194">
        <v>0.45972374170038333</v>
      </c>
      <c r="M194">
        <v>0</v>
      </c>
      <c r="N194">
        <v>701</v>
      </c>
      <c r="O194">
        <v>2069</v>
      </c>
      <c r="P194" s="9">
        <v>23.3</v>
      </c>
      <c r="Q194">
        <v>0</v>
      </c>
      <c r="R194">
        <f t="shared" si="5"/>
        <v>0</v>
      </c>
    </row>
    <row r="195" spans="1:18" x14ac:dyDescent="0.6">
      <c r="A195">
        <v>2020</v>
      </c>
      <c r="B195">
        <v>7</v>
      </c>
      <c r="C195">
        <v>12</v>
      </c>
      <c r="D195">
        <f t="shared" ref="D195:D258" si="6">WEEKDAY(DATE(A195,B195,C195), 2)</f>
        <v>7</v>
      </c>
      <c r="G195">
        <v>36411</v>
      </c>
      <c r="H195">
        <v>34590</v>
      </c>
      <c r="I195">
        <v>1</v>
      </c>
      <c r="J195">
        <v>0</v>
      </c>
      <c r="K195">
        <v>0.56486233572633315</v>
      </c>
      <c r="L195">
        <v>0.43513766427366679</v>
      </c>
      <c r="M195">
        <v>2.0532590640824942E-2</v>
      </c>
      <c r="N195">
        <v>477</v>
      </c>
      <c r="O195">
        <v>2069</v>
      </c>
      <c r="P195" s="9">
        <v>24.6</v>
      </c>
      <c r="Q195">
        <v>4.3</v>
      </c>
      <c r="R195">
        <f t="shared" ref="R195:R258" si="7">P195*Q195</f>
        <v>105.78</v>
      </c>
    </row>
    <row r="196" spans="1:18" x14ac:dyDescent="0.6">
      <c r="A196">
        <v>2020</v>
      </c>
      <c r="B196">
        <v>7</v>
      </c>
      <c r="C196">
        <v>13</v>
      </c>
      <c r="D196">
        <f t="shared" si="6"/>
        <v>1</v>
      </c>
      <c r="G196">
        <v>33813</v>
      </c>
      <c r="H196">
        <v>32773</v>
      </c>
      <c r="I196">
        <v>0.99690402476780182</v>
      </c>
      <c r="J196">
        <v>3.0959752321981422E-3</v>
      </c>
      <c r="K196">
        <v>0.53517860849100518</v>
      </c>
      <c r="L196">
        <v>0.46482139150899482</v>
      </c>
      <c r="M196">
        <v>5.591861532388847E-2</v>
      </c>
      <c r="N196">
        <v>477</v>
      </c>
      <c r="O196">
        <v>2069</v>
      </c>
      <c r="P196" s="9">
        <v>25.6</v>
      </c>
      <c r="Q196">
        <v>1.5</v>
      </c>
      <c r="R196">
        <f t="shared" si="7"/>
        <v>38.400000000000006</v>
      </c>
    </row>
    <row r="197" spans="1:18" x14ac:dyDescent="0.6">
      <c r="A197">
        <v>2020</v>
      </c>
      <c r="B197">
        <v>7</v>
      </c>
      <c r="C197">
        <v>14</v>
      </c>
      <c r="D197">
        <f t="shared" si="6"/>
        <v>2</v>
      </c>
      <c r="G197">
        <v>33502</v>
      </c>
      <c r="H197">
        <v>31545</v>
      </c>
      <c r="I197">
        <v>1</v>
      </c>
      <c r="J197">
        <v>0</v>
      </c>
      <c r="K197">
        <v>0.5406637007707602</v>
      </c>
      <c r="L197">
        <v>0.45933629922923969</v>
      </c>
      <c r="M197">
        <v>2.2962766736932289E-2</v>
      </c>
      <c r="N197">
        <v>484</v>
      </c>
      <c r="O197">
        <v>2069</v>
      </c>
      <c r="P197" s="9">
        <v>21.6</v>
      </c>
      <c r="Q197">
        <v>0.5</v>
      </c>
      <c r="R197">
        <f t="shared" si="7"/>
        <v>10.8</v>
      </c>
    </row>
    <row r="198" spans="1:18" x14ac:dyDescent="0.6">
      <c r="A198">
        <v>2020</v>
      </c>
      <c r="B198">
        <v>7</v>
      </c>
      <c r="C198">
        <v>15</v>
      </c>
      <c r="D198">
        <f t="shared" si="6"/>
        <v>3</v>
      </c>
      <c r="G198">
        <v>35270</v>
      </c>
      <c r="H198">
        <v>31813</v>
      </c>
      <c r="I198">
        <v>1</v>
      </c>
      <c r="J198">
        <v>0</v>
      </c>
      <c r="K198">
        <v>0.53657180557779793</v>
      </c>
      <c r="L198">
        <v>0.46342819442220201</v>
      </c>
      <c r="M198">
        <v>2.02839756592292E-3</v>
      </c>
      <c r="N198">
        <v>583</v>
      </c>
      <c r="O198">
        <v>2069</v>
      </c>
      <c r="P198" s="9">
        <v>21.6</v>
      </c>
      <c r="Q198">
        <v>0</v>
      </c>
      <c r="R198">
        <f t="shared" si="7"/>
        <v>0</v>
      </c>
    </row>
    <row r="199" spans="1:18" x14ac:dyDescent="0.6">
      <c r="A199">
        <v>2020</v>
      </c>
      <c r="B199">
        <v>7</v>
      </c>
      <c r="C199">
        <v>16</v>
      </c>
      <c r="D199">
        <f t="shared" si="6"/>
        <v>4</v>
      </c>
      <c r="G199">
        <v>35808</v>
      </c>
      <c r="H199">
        <v>33930</v>
      </c>
      <c r="I199">
        <v>0.99789915966386555</v>
      </c>
      <c r="J199">
        <v>2.1008403361344541E-3</v>
      </c>
      <c r="K199">
        <v>0.55230644305045185</v>
      </c>
      <c r="L199">
        <v>0.44769355694954821</v>
      </c>
      <c r="M199">
        <v>1.5395946176879239E-2</v>
      </c>
      <c r="N199">
        <v>498</v>
      </c>
      <c r="O199">
        <v>2069</v>
      </c>
      <c r="P199" s="9">
        <v>22.2</v>
      </c>
      <c r="Q199">
        <v>0.4</v>
      </c>
      <c r="R199">
        <f t="shared" si="7"/>
        <v>8.8800000000000008</v>
      </c>
    </row>
    <row r="200" spans="1:18" x14ac:dyDescent="0.6">
      <c r="A200">
        <v>2020</v>
      </c>
      <c r="B200">
        <v>7</v>
      </c>
      <c r="C200">
        <v>17</v>
      </c>
      <c r="D200">
        <f t="shared" si="6"/>
        <v>5</v>
      </c>
      <c r="G200">
        <v>34647</v>
      </c>
      <c r="H200">
        <v>36919</v>
      </c>
      <c r="I200">
        <v>1</v>
      </c>
      <c r="J200">
        <v>0</v>
      </c>
      <c r="K200">
        <v>0.5789030109964366</v>
      </c>
      <c r="L200">
        <v>0.4210969890035634</v>
      </c>
      <c r="M200">
        <v>2.0098039215686279E-2</v>
      </c>
      <c r="N200">
        <v>495</v>
      </c>
      <c r="O200">
        <v>2069</v>
      </c>
      <c r="P200" s="9">
        <v>23.1</v>
      </c>
      <c r="Q200">
        <v>0</v>
      </c>
      <c r="R200">
        <f t="shared" si="7"/>
        <v>0</v>
      </c>
    </row>
    <row r="201" spans="1:18" x14ac:dyDescent="0.6">
      <c r="A201">
        <v>2020</v>
      </c>
      <c r="B201">
        <v>7</v>
      </c>
      <c r="C201">
        <v>18</v>
      </c>
      <c r="D201">
        <f t="shared" si="6"/>
        <v>6</v>
      </c>
      <c r="G201">
        <v>32217</v>
      </c>
      <c r="H201">
        <v>35960</v>
      </c>
      <c r="I201">
        <v>1</v>
      </c>
      <c r="J201">
        <v>0</v>
      </c>
      <c r="K201">
        <v>0.56756695934658985</v>
      </c>
      <c r="L201">
        <v>0.43243304065341021</v>
      </c>
      <c r="M201">
        <v>1.7460024762255999E-2</v>
      </c>
      <c r="N201">
        <v>691</v>
      </c>
      <c r="O201">
        <v>2069</v>
      </c>
      <c r="P201" s="9">
        <v>24.2</v>
      </c>
      <c r="Q201">
        <v>0.2</v>
      </c>
      <c r="R201">
        <f t="shared" si="7"/>
        <v>4.84</v>
      </c>
    </row>
    <row r="202" spans="1:18" x14ac:dyDescent="0.6">
      <c r="A202">
        <v>2020</v>
      </c>
      <c r="B202">
        <v>7</v>
      </c>
      <c r="C202">
        <v>19</v>
      </c>
      <c r="D202">
        <f t="shared" si="6"/>
        <v>7</v>
      </c>
      <c r="G202">
        <v>33932</v>
      </c>
      <c r="H202">
        <v>37092</v>
      </c>
      <c r="I202">
        <v>1</v>
      </c>
      <c r="J202">
        <v>0</v>
      </c>
      <c r="K202">
        <v>0.55647149282884034</v>
      </c>
      <c r="L202">
        <v>0.4435285071711596</v>
      </c>
      <c r="M202">
        <v>7.6758121788956704E-2</v>
      </c>
      <c r="N202">
        <v>466</v>
      </c>
      <c r="O202">
        <v>2069</v>
      </c>
      <c r="P202" s="9">
        <v>29.1</v>
      </c>
      <c r="Q202">
        <v>0</v>
      </c>
      <c r="R202">
        <f t="shared" si="7"/>
        <v>0</v>
      </c>
    </row>
    <row r="203" spans="1:18" x14ac:dyDescent="0.6">
      <c r="A203">
        <v>2020</v>
      </c>
      <c r="B203">
        <v>7</v>
      </c>
      <c r="C203">
        <v>20</v>
      </c>
      <c r="D203">
        <f t="shared" si="6"/>
        <v>1</v>
      </c>
      <c r="G203">
        <v>32788</v>
      </c>
      <c r="H203">
        <v>32598</v>
      </c>
      <c r="I203">
        <v>0.99690402476780182</v>
      </c>
      <c r="J203">
        <v>3.0959752321981422E-3</v>
      </c>
      <c r="K203">
        <v>0.53505631977620627</v>
      </c>
      <c r="L203">
        <v>0.46494368022379379</v>
      </c>
      <c r="M203">
        <v>2.6776632980986179E-2</v>
      </c>
      <c r="N203">
        <v>466</v>
      </c>
      <c r="O203">
        <v>2069</v>
      </c>
      <c r="P203" s="9">
        <v>26.4</v>
      </c>
      <c r="Q203">
        <v>1.2</v>
      </c>
      <c r="R203">
        <f t="shared" si="7"/>
        <v>31.679999999999996</v>
      </c>
    </row>
    <row r="204" spans="1:18" x14ac:dyDescent="0.6">
      <c r="A204">
        <v>2020</v>
      </c>
      <c r="B204">
        <v>7</v>
      </c>
      <c r="C204">
        <v>21</v>
      </c>
      <c r="D204">
        <f t="shared" si="6"/>
        <v>2</v>
      </c>
      <c r="G204">
        <v>30013</v>
      </c>
      <c r="H204">
        <v>30282</v>
      </c>
      <c r="I204">
        <v>1</v>
      </c>
      <c r="J204">
        <v>0</v>
      </c>
      <c r="K204">
        <v>0.52585758048976983</v>
      </c>
      <c r="L204">
        <v>0.47414241951023017</v>
      </c>
      <c r="M204">
        <v>9.7687820647972441E-3</v>
      </c>
      <c r="N204">
        <v>497</v>
      </c>
      <c r="O204">
        <v>2069</v>
      </c>
      <c r="P204" s="9">
        <v>24.6</v>
      </c>
      <c r="Q204">
        <v>4.4000000000000004</v>
      </c>
      <c r="R204">
        <f t="shared" si="7"/>
        <v>108.24000000000001</v>
      </c>
    </row>
    <row r="205" spans="1:18" x14ac:dyDescent="0.6">
      <c r="A205">
        <v>2020</v>
      </c>
      <c r="B205">
        <v>7</v>
      </c>
      <c r="C205">
        <v>22</v>
      </c>
      <c r="D205">
        <f t="shared" si="6"/>
        <v>3</v>
      </c>
      <c r="G205">
        <v>29988</v>
      </c>
      <c r="H205">
        <v>31793</v>
      </c>
      <c r="I205">
        <v>1</v>
      </c>
      <c r="J205">
        <v>0</v>
      </c>
      <c r="K205">
        <v>0.52292015960032989</v>
      </c>
      <c r="L205">
        <v>0.47707984039967011</v>
      </c>
      <c r="M205">
        <v>9.0947644908909067E-2</v>
      </c>
      <c r="N205">
        <v>490</v>
      </c>
      <c r="O205">
        <v>2069</v>
      </c>
      <c r="P205" s="9">
        <v>26.8</v>
      </c>
      <c r="Q205">
        <v>0</v>
      </c>
      <c r="R205">
        <f t="shared" si="7"/>
        <v>0</v>
      </c>
    </row>
    <row r="206" spans="1:18" x14ac:dyDescent="0.6">
      <c r="A206">
        <v>2020</v>
      </c>
      <c r="B206">
        <v>7</v>
      </c>
      <c r="C206">
        <v>23</v>
      </c>
      <c r="D206">
        <f t="shared" si="6"/>
        <v>4</v>
      </c>
      <c r="G206">
        <v>30461</v>
      </c>
      <c r="H206">
        <v>33224</v>
      </c>
      <c r="I206">
        <v>0.99789915966386555</v>
      </c>
      <c r="J206">
        <v>2.1008403361344541E-3</v>
      </c>
      <c r="K206">
        <v>0.53246312610226476</v>
      </c>
      <c r="L206">
        <v>0.46753687389773518</v>
      </c>
      <c r="M206">
        <v>0.1216218752158444</v>
      </c>
      <c r="N206">
        <v>482</v>
      </c>
      <c r="O206">
        <v>2069</v>
      </c>
      <c r="P206" s="9">
        <v>26.5</v>
      </c>
      <c r="Q206">
        <v>9.1999999999999993</v>
      </c>
      <c r="R206">
        <f t="shared" si="7"/>
        <v>243.79999999999998</v>
      </c>
    </row>
    <row r="207" spans="1:18" x14ac:dyDescent="0.6">
      <c r="A207">
        <v>2020</v>
      </c>
      <c r="B207">
        <v>7</v>
      </c>
      <c r="C207">
        <v>24</v>
      </c>
      <c r="D207">
        <f t="shared" si="6"/>
        <v>5</v>
      </c>
      <c r="G207">
        <v>30950</v>
      </c>
      <c r="H207">
        <v>31296</v>
      </c>
      <c r="I207">
        <v>1</v>
      </c>
      <c r="J207">
        <v>0</v>
      </c>
      <c r="K207">
        <v>0.55717148250051207</v>
      </c>
      <c r="L207">
        <v>0.44282851749948782</v>
      </c>
      <c r="M207">
        <v>1.7594631435461892E-2</v>
      </c>
      <c r="N207">
        <v>510</v>
      </c>
      <c r="O207">
        <v>2069</v>
      </c>
      <c r="P207" s="9">
        <v>23</v>
      </c>
      <c r="Q207">
        <v>2.4</v>
      </c>
      <c r="R207">
        <f t="shared" si="7"/>
        <v>55.199999999999996</v>
      </c>
    </row>
    <row r="208" spans="1:18" x14ac:dyDescent="0.6">
      <c r="A208">
        <v>2020</v>
      </c>
      <c r="B208">
        <v>7</v>
      </c>
      <c r="C208">
        <v>25</v>
      </c>
      <c r="D208">
        <f t="shared" si="6"/>
        <v>6</v>
      </c>
      <c r="G208">
        <v>31546</v>
      </c>
      <c r="H208">
        <v>28989</v>
      </c>
      <c r="I208">
        <v>1</v>
      </c>
      <c r="J208">
        <v>0</v>
      </c>
      <c r="K208">
        <v>0.56674504526664871</v>
      </c>
      <c r="L208">
        <v>0.43325495473335129</v>
      </c>
      <c r="M208">
        <v>1.9607843137254902E-2</v>
      </c>
      <c r="N208">
        <v>685</v>
      </c>
      <c r="O208">
        <v>2069</v>
      </c>
      <c r="P208" s="9">
        <v>23.7</v>
      </c>
      <c r="Q208">
        <v>0</v>
      </c>
      <c r="R208">
        <f t="shared" si="7"/>
        <v>0</v>
      </c>
    </row>
    <row r="209" spans="1:18" x14ac:dyDescent="0.6">
      <c r="A209">
        <v>2020</v>
      </c>
      <c r="B209">
        <v>7</v>
      </c>
      <c r="C209">
        <v>26</v>
      </c>
      <c r="D209">
        <f t="shared" si="6"/>
        <v>7</v>
      </c>
      <c r="G209">
        <v>30760</v>
      </c>
      <c r="H209">
        <v>33374</v>
      </c>
      <c r="I209">
        <v>1</v>
      </c>
      <c r="J209">
        <v>0</v>
      </c>
      <c r="K209">
        <v>0.53969951790452475</v>
      </c>
      <c r="L209">
        <v>0.46030048209547519</v>
      </c>
      <c r="M209">
        <v>2.02839756592292E-3</v>
      </c>
      <c r="N209">
        <v>427</v>
      </c>
      <c r="O209">
        <v>2069</v>
      </c>
      <c r="P209" s="9">
        <v>23.4</v>
      </c>
      <c r="Q209">
        <v>0</v>
      </c>
      <c r="R209">
        <f t="shared" si="7"/>
        <v>0</v>
      </c>
    </row>
    <row r="210" spans="1:18" x14ac:dyDescent="0.6">
      <c r="A210">
        <v>2020</v>
      </c>
      <c r="B210">
        <v>7</v>
      </c>
      <c r="C210">
        <v>27</v>
      </c>
      <c r="D210">
        <f t="shared" si="6"/>
        <v>1</v>
      </c>
      <c r="G210">
        <v>26977</v>
      </c>
      <c r="H210">
        <v>28329</v>
      </c>
      <c r="I210">
        <v>0.99719887955182074</v>
      </c>
      <c r="J210">
        <v>2.8011204481792722E-3</v>
      </c>
      <c r="K210">
        <v>0.54065921326881528</v>
      </c>
      <c r="L210">
        <v>0.45934078673118461</v>
      </c>
      <c r="M210">
        <v>4.456341691873001E-2</v>
      </c>
      <c r="N210">
        <v>429</v>
      </c>
      <c r="O210">
        <v>2069</v>
      </c>
      <c r="P210" s="9">
        <v>24.8</v>
      </c>
      <c r="Q210">
        <v>71.5</v>
      </c>
      <c r="R210">
        <f t="shared" si="7"/>
        <v>1773.2</v>
      </c>
    </row>
    <row r="211" spans="1:18" x14ac:dyDescent="0.6">
      <c r="A211">
        <v>2020</v>
      </c>
      <c r="B211">
        <v>7</v>
      </c>
      <c r="C211">
        <v>28</v>
      </c>
      <c r="D211">
        <f t="shared" si="6"/>
        <v>2</v>
      </c>
      <c r="G211">
        <v>28509</v>
      </c>
      <c r="H211">
        <v>27226</v>
      </c>
      <c r="I211">
        <v>1</v>
      </c>
      <c r="J211">
        <v>0</v>
      </c>
      <c r="K211">
        <v>0.53758759203052842</v>
      </c>
      <c r="L211">
        <v>0.46241240796947158</v>
      </c>
      <c r="M211">
        <v>4.7794117647058827E-3</v>
      </c>
      <c r="N211">
        <v>488</v>
      </c>
      <c r="O211">
        <v>2069</v>
      </c>
      <c r="P211" s="9">
        <v>28.7</v>
      </c>
      <c r="Q211">
        <v>2</v>
      </c>
      <c r="R211">
        <f t="shared" si="7"/>
        <v>57.4</v>
      </c>
    </row>
    <row r="212" spans="1:18" x14ac:dyDescent="0.6">
      <c r="A212">
        <v>2020</v>
      </c>
      <c r="B212">
        <v>7</v>
      </c>
      <c r="C212">
        <v>29</v>
      </c>
      <c r="D212">
        <f t="shared" si="6"/>
        <v>3</v>
      </c>
      <c r="G212">
        <v>35553</v>
      </c>
      <c r="H212">
        <v>28132</v>
      </c>
      <c r="I212">
        <v>1</v>
      </c>
      <c r="J212">
        <v>0</v>
      </c>
      <c r="K212">
        <v>0.56304992106736285</v>
      </c>
      <c r="L212">
        <v>0.43695007893263721</v>
      </c>
      <c r="M212">
        <v>2.420550815521624E-2</v>
      </c>
      <c r="N212">
        <v>487</v>
      </c>
      <c r="O212">
        <v>2069</v>
      </c>
      <c r="P212" s="9">
        <v>27.9</v>
      </c>
      <c r="Q212">
        <v>0.5</v>
      </c>
      <c r="R212">
        <f t="shared" si="7"/>
        <v>13.95</v>
      </c>
    </row>
    <row r="213" spans="1:18" x14ac:dyDescent="0.6">
      <c r="A213">
        <v>2020</v>
      </c>
      <c r="B213">
        <v>7</v>
      </c>
      <c r="C213">
        <v>30</v>
      </c>
      <c r="D213">
        <f t="shared" si="6"/>
        <v>4</v>
      </c>
      <c r="G213">
        <v>37268</v>
      </c>
      <c r="H213">
        <v>27834</v>
      </c>
      <c r="I213">
        <v>0.99816176470588236</v>
      </c>
      <c r="J213">
        <v>1.838235294117647E-3</v>
      </c>
      <c r="K213">
        <v>0.55484546165029391</v>
      </c>
      <c r="L213">
        <v>0.4451545383497062</v>
      </c>
      <c r="M213">
        <v>4.1534637632825562E-2</v>
      </c>
      <c r="N213">
        <v>438</v>
      </c>
      <c r="O213">
        <v>2069</v>
      </c>
      <c r="P213" s="9">
        <v>27.8</v>
      </c>
      <c r="Q213">
        <v>0</v>
      </c>
      <c r="R213">
        <f t="shared" si="7"/>
        <v>0</v>
      </c>
    </row>
    <row r="214" spans="1:18" x14ac:dyDescent="0.6">
      <c r="A214">
        <v>2020</v>
      </c>
      <c r="B214">
        <v>7</v>
      </c>
      <c r="C214">
        <v>31</v>
      </c>
      <c r="D214">
        <f t="shared" si="6"/>
        <v>5</v>
      </c>
      <c r="G214">
        <v>42285</v>
      </c>
      <c r="H214">
        <v>32227</v>
      </c>
      <c r="I214">
        <v>1</v>
      </c>
      <c r="J214">
        <v>0</v>
      </c>
      <c r="K214">
        <v>0.55864514198132698</v>
      </c>
      <c r="L214">
        <v>0.44135485801867302</v>
      </c>
      <c r="M214">
        <v>1.7828905755850728E-2</v>
      </c>
      <c r="N214">
        <v>434</v>
      </c>
      <c r="O214">
        <v>2069</v>
      </c>
      <c r="P214" s="9">
        <v>26.9</v>
      </c>
      <c r="Q214">
        <v>0</v>
      </c>
      <c r="R214">
        <f t="shared" si="7"/>
        <v>0</v>
      </c>
    </row>
    <row r="215" spans="1:18" x14ac:dyDescent="0.6">
      <c r="A215">
        <v>2020</v>
      </c>
      <c r="B215">
        <v>8</v>
      </c>
      <c r="C215">
        <v>1</v>
      </c>
      <c r="D215">
        <f t="shared" si="6"/>
        <v>6</v>
      </c>
      <c r="G215">
        <v>47185</v>
      </c>
      <c r="H215">
        <v>33876</v>
      </c>
      <c r="I215">
        <v>1</v>
      </c>
      <c r="J215">
        <v>0</v>
      </c>
      <c r="K215">
        <v>0.56849013810271654</v>
      </c>
      <c r="L215">
        <v>0.43150986189728352</v>
      </c>
      <c r="M215">
        <v>3.1031468996085589E-2</v>
      </c>
      <c r="N215">
        <v>595</v>
      </c>
      <c r="O215">
        <v>2069</v>
      </c>
      <c r="P215" s="9">
        <v>28.2</v>
      </c>
      <c r="Q215">
        <v>0</v>
      </c>
      <c r="R215">
        <f t="shared" si="7"/>
        <v>0</v>
      </c>
    </row>
    <row r="216" spans="1:18" x14ac:dyDescent="0.6">
      <c r="A216">
        <v>2020</v>
      </c>
      <c r="B216">
        <v>8</v>
      </c>
      <c r="C216">
        <v>2</v>
      </c>
      <c r="D216">
        <f t="shared" si="6"/>
        <v>7</v>
      </c>
      <c r="G216">
        <v>45771</v>
      </c>
      <c r="H216">
        <v>40923</v>
      </c>
      <c r="I216">
        <v>1</v>
      </c>
      <c r="J216">
        <v>0</v>
      </c>
      <c r="K216">
        <v>0.56038513843324356</v>
      </c>
      <c r="L216">
        <v>0.43961486156675639</v>
      </c>
      <c r="M216">
        <v>0.11718929716572719</v>
      </c>
      <c r="N216">
        <v>453</v>
      </c>
      <c r="O216">
        <v>2069</v>
      </c>
      <c r="P216" s="9">
        <v>29.3</v>
      </c>
      <c r="Q216">
        <v>0</v>
      </c>
      <c r="R216">
        <f t="shared" si="7"/>
        <v>0</v>
      </c>
    </row>
    <row r="217" spans="1:18" x14ac:dyDescent="0.6">
      <c r="A217">
        <v>2020</v>
      </c>
      <c r="B217">
        <v>8</v>
      </c>
      <c r="C217">
        <v>3</v>
      </c>
      <c r="D217">
        <f t="shared" si="6"/>
        <v>1</v>
      </c>
      <c r="G217">
        <v>42982</v>
      </c>
      <c r="H217">
        <v>36640</v>
      </c>
      <c r="I217">
        <v>0.99789915966386555</v>
      </c>
      <c r="J217">
        <v>2.1008403361344541E-3</v>
      </c>
      <c r="K217">
        <v>0.56380273774723488</v>
      </c>
      <c r="L217">
        <v>0.43619726225276512</v>
      </c>
      <c r="M217">
        <v>0.108613414652035</v>
      </c>
      <c r="N217">
        <v>454</v>
      </c>
      <c r="O217">
        <v>2069</v>
      </c>
      <c r="P217" s="9">
        <v>28.8</v>
      </c>
      <c r="Q217">
        <v>0</v>
      </c>
      <c r="R217">
        <f t="shared" si="7"/>
        <v>0</v>
      </c>
    </row>
    <row r="218" spans="1:18" x14ac:dyDescent="0.6">
      <c r="A218">
        <v>2020</v>
      </c>
      <c r="B218">
        <v>8</v>
      </c>
      <c r="C218">
        <v>4</v>
      </c>
      <c r="D218">
        <f t="shared" si="6"/>
        <v>2</v>
      </c>
      <c r="G218">
        <v>39983</v>
      </c>
      <c r="H218">
        <v>42642</v>
      </c>
      <c r="I218">
        <v>1</v>
      </c>
      <c r="J218">
        <v>0</v>
      </c>
      <c r="K218">
        <v>0.5681540341972513</v>
      </c>
      <c r="L218">
        <v>0.4318459658027487</v>
      </c>
      <c r="M218">
        <v>8.1436598213236858E-2</v>
      </c>
      <c r="N218">
        <v>492</v>
      </c>
      <c r="O218">
        <v>2069</v>
      </c>
      <c r="P218" s="9">
        <v>30.2</v>
      </c>
      <c r="Q218">
        <v>0</v>
      </c>
      <c r="R218">
        <f t="shared" si="7"/>
        <v>0</v>
      </c>
    </row>
    <row r="219" spans="1:18" x14ac:dyDescent="0.6">
      <c r="A219">
        <v>2020</v>
      </c>
      <c r="B219">
        <v>8</v>
      </c>
      <c r="C219">
        <v>5</v>
      </c>
      <c r="D219">
        <f t="shared" si="6"/>
        <v>3</v>
      </c>
      <c r="G219">
        <v>42516</v>
      </c>
      <c r="H219">
        <v>44771</v>
      </c>
      <c r="I219">
        <v>1</v>
      </c>
      <c r="J219">
        <v>0</v>
      </c>
      <c r="K219">
        <v>0.5621593125351626</v>
      </c>
      <c r="L219">
        <v>0.43784068746483729</v>
      </c>
      <c r="M219">
        <v>0.1047400322039387</v>
      </c>
      <c r="N219">
        <v>489</v>
      </c>
      <c r="O219">
        <v>2069</v>
      </c>
      <c r="P219" s="9">
        <v>30.3</v>
      </c>
      <c r="Q219">
        <v>9.6999999999999993</v>
      </c>
      <c r="R219">
        <f t="shared" si="7"/>
        <v>293.90999999999997</v>
      </c>
    </row>
    <row r="220" spans="1:18" x14ac:dyDescent="0.6">
      <c r="A220">
        <v>2020</v>
      </c>
      <c r="B220">
        <v>8</v>
      </c>
      <c r="C220">
        <v>6</v>
      </c>
      <c r="D220">
        <f t="shared" si="6"/>
        <v>4</v>
      </c>
      <c r="G220">
        <v>41827</v>
      </c>
      <c r="H220">
        <v>40549</v>
      </c>
      <c r="I220">
        <v>0.998046875</v>
      </c>
      <c r="J220">
        <v>1.953125E-3</v>
      </c>
      <c r="K220">
        <v>0.58576217394659669</v>
      </c>
      <c r="L220">
        <v>0.41423782605340331</v>
      </c>
      <c r="M220">
        <v>9.6682859473341223E-2</v>
      </c>
      <c r="N220">
        <v>493</v>
      </c>
      <c r="O220">
        <v>2069</v>
      </c>
      <c r="P220" s="9">
        <v>30.2</v>
      </c>
      <c r="Q220">
        <v>0</v>
      </c>
      <c r="R220">
        <f t="shared" si="7"/>
        <v>0</v>
      </c>
    </row>
    <row r="221" spans="1:18" x14ac:dyDescent="0.6">
      <c r="A221">
        <v>2020</v>
      </c>
      <c r="B221">
        <v>8</v>
      </c>
      <c r="C221">
        <v>7</v>
      </c>
      <c r="D221">
        <f t="shared" si="6"/>
        <v>5</v>
      </c>
      <c r="G221">
        <v>42647</v>
      </c>
      <c r="H221">
        <v>42041</v>
      </c>
      <c r="I221">
        <v>1</v>
      </c>
      <c r="J221">
        <v>0</v>
      </c>
      <c r="K221">
        <v>0.5692162931323802</v>
      </c>
      <c r="L221">
        <v>0.4307837068676198</v>
      </c>
      <c r="M221">
        <v>0.12645500942262819</v>
      </c>
      <c r="N221">
        <v>515</v>
      </c>
      <c r="O221">
        <v>2069</v>
      </c>
      <c r="P221" s="9">
        <v>30.6</v>
      </c>
      <c r="Q221">
        <v>0</v>
      </c>
      <c r="R221">
        <f t="shared" si="7"/>
        <v>0</v>
      </c>
    </row>
    <row r="222" spans="1:18" x14ac:dyDescent="0.6">
      <c r="A222">
        <v>2020</v>
      </c>
      <c r="B222">
        <v>8</v>
      </c>
      <c r="C222">
        <v>8</v>
      </c>
      <c r="D222">
        <f t="shared" si="6"/>
        <v>6</v>
      </c>
      <c r="G222">
        <v>40583</v>
      </c>
      <c r="H222">
        <v>42985</v>
      </c>
      <c r="I222">
        <v>1</v>
      </c>
      <c r="J222">
        <v>0</v>
      </c>
      <c r="K222">
        <v>0.56523529796983862</v>
      </c>
      <c r="L222">
        <v>0.43476470203016132</v>
      </c>
      <c r="M222">
        <v>0.1287249202864785</v>
      </c>
      <c r="N222">
        <v>646</v>
      </c>
      <c r="O222">
        <v>2069</v>
      </c>
      <c r="P222" s="9">
        <v>30.9</v>
      </c>
      <c r="Q222">
        <v>0</v>
      </c>
      <c r="R222">
        <f t="shared" si="7"/>
        <v>0</v>
      </c>
    </row>
    <row r="223" spans="1:18" x14ac:dyDescent="0.6">
      <c r="A223">
        <v>2020</v>
      </c>
      <c r="B223">
        <v>8</v>
      </c>
      <c r="C223">
        <v>9</v>
      </c>
      <c r="D223">
        <f t="shared" si="6"/>
        <v>7</v>
      </c>
      <c r="G223">
        <v>42104</v>
      </c>
      <c r="H223">
        <v>47115</v>
      </c>
      <c r="I223">
        <v>1</v>
      </c>
      <c r="J223">
        <v>0</v>
      </c>
      <c r="K223">
        <v>0.56192306327455055</v>
      </c>
      <c r="L223">
        <v>0.43807693672544951</v>
      </c>
      <c r="M223">
        <v>0.14886636968171721</v>
      </c>
      <c r="N223">
        <v>400</v>
      </c>
      <c r="O223">
        <v>2069</v>
      </c>
      <c r="P223" s="9">
        <v>30.4</v>
      </c>
      <c r="Q223">
        <v>0</v>
      </c>
      <c r="R223">
        <f t="shared" si="7"/>
        <v>0</v>
      </c>
    </row>
    <row r="224" spans="1:18" x14ac:dyDescent="0.6">
      <c r="A224">
        <v>2020</v>
      </c>
      <c r="B224">
        <v>8</v>
      </c>
      <c r="C224">
        <v>10</v>
      </c>
      <c r="D224">
        <f t="shared" si="6"/>
        <v>1</v>
      </c>
      <c r="G224">
        <v>34179</v>
      </c>
      <c r="H224">
        <v>37851</v>
      </c>
      <c r="I224">
        <v>0.99732620320855603</v>
      </c>
      <c r="J224">
        <v>2.673796791443851E-3</v>
      </c>
      <c r="K224">
        <v>0.55584284690096697</v>
      </c>
      <c r="L224">
        <v>0.44415715309903298</v>
      </c>
      <c r="M224">
        <v>9.3441633504448396E-2</v>
      </c>
      <c r="N224">
        <v>400</v>
      </c>
      <c r="O224">
        <v>2069</v>
      </c>
      <c r="P224" s="9">
        <v>29.4</v>
      </c>
      <c r="Q224">
        <v>4.2</v>
      </c>
      <c r="R224">
        <f t="shared" si="7"/>
        <v>123.48</v>
      </c>
    </row>
    <row r="225" spans="1:18" x14ac:dyDescent="0.6">
      <c r="A225">
        <v>2020</v>
      </c>
      <c r="B225">
        <v>8</v>
      </c>
      <c r="C225">
        <v>11</v>
      </c>
      <c r="D225">
        <f t="shared" si="6"/>
        <v>2</v>
      </c>
      <c r="G225">
        <v>38561</v>
      </c>
      <c r="H225">
        <v>38569</v>
      </c>
      <c r="I225">
        <v>1</v>
      </c>
      <c r="J225">
        <v>0</v>
      </c>
      <c r="K225">
        <v>0.55795936668243851</v>
      </c>
      <c r="L225">
        <v>0.44204063331756149</v>
      </c>
      <c r="M225">
        <v>0.18398577794506471</v>
      </c>
      <c r="N225">
        <v>487</v>
      </c>
      <c r="O225">
        <v>2069</v>
      </c>
      <c r="P225" s="9">
        <v>30.4</v>
      </c>
      <c r="Q225">
        <v>2</v>
      </c>
      <c r="R225">
        <f t="shared" si="7"/>
        <v>60.8</v>
      </c>
    </row>
    <row r="226" spans="1:18" x14ac:dyDescent="0.6">
      <c r="A226">
        <v>2020</v>
      </c>
      <c r="B226">
        <v>8</v>
      </c>
      <c r="C226">
        <v>12</v>
      </c>
      <c r="D226">
        <f t="shared" si="6"/>
        <v>3</v>
      </c>
      <c r="G226">
        <v>43164</v>
      </c>
      <c r="H226">
        <v>39715</v>
      </c>
      <c r="I226">
        <v>1</v>
      </c>
      <c r="J226">
        <v>0</v>
      </c>
      <c r="K226">
        <v>0.57373479736355049</v>
      </c>
      <c r="L226">
        <v>0.4262652026364494</v>
      </c>
      <c r="M226">
        <v>4.5824566845886192E-2</v>
      </c>
      <c r="N226">
        <v>535</v>
      </c>
      <c r="O226">
        <v>2069</v>
      </c>
      <c r="P226" s="9">
        <v>31</v>
      </c>
      <c r="Q226">
        <v>0</v>
      </c>
      <c r="R226">
        <f t="shared" si="7"/>
        <v>0</v>
      </c>
    </row>
    <row r="227" spans="1:18" x14ac:dyDescent="0.6">
      <c r="A227">
        <v>2020</v>
      </c>
      <c r="B227">
        <v>8</v>
      </c>
      <c r="C227">
        <v>13</v>
      </c>
      <c r="D227">
        <f t="shared" si="6"/>
        <v>4</v>
      </c>
      <c r="G227">
        <v>44415</v>
      </c>
      <c r="H227">
        <v>40115</v>
      </c>
      <c r="I227">
        <v>0.99831932773109244</v>
      </c>
      <c r="J227">
        <v>1.6806722689075629E-3</v>
      </c>
      <c r="K227">
        <v>0.55301713474719316</v>
      </c>
      <c r="L227">
        <v>0.44698286525280678</v>
      </c>
      <c r="M227">
        <v>2.5780172715074639E-2</v>
      </c>
      <c r="N227">
        <v>534</v>
      </c>
      <c r="O227">
        <v>2069</v>
      </c>
      <c r="P227" s="9">
        <v>31.3</v>
      </c>
      <c r="Q227">
        <v>0</v>
      </c>
      <c r="R227">
        <f t="shared" si="7"/>
        <v>0</v>
      </c>
    </row>
    <row r="228" spans="1:18" x14ac:dyDescent="0.6">
      <c r="A228">
        <v>2020</v>
      </c>
      <c r="B228">
        <v>8</v>
      </c>
      <c r="C228">
        <v>14</v>
      </c>
      <c r="D228">
        <f t="shared" si="6"/>
        <v>5</v>
      </c>
      <c r="G228">
        <v>47190</v>
      </c>
      <c r="H228">
        <v>42542</v>
      </c>
      <c r="I228">
        <v>1</v>
      </c>
      <c r="J228">
        <v>0</v>
      </c>
      <c r="K228">
        <v>0.57396910687891722</v>
      </c>
      <c r="L228">
        <v>0.42603089312108289</v>
      </c>
      <c r="M228">
        <v>7.1989256418322156E-2</v>
      </c>
      <c r="N228">
        <v>554</v>
      </c>
      <c r="O228">
        <v>2069</v>
      </c>
      <c r="P228" s="9">
        <v>32.200000000000003</v>
      </c>
      <c r="Q228">
        <v>0</v>
      </c>
      <c r="R228">
        <f t="shared" si="7"/>
        <v>0</v>
      </c>
    </row>
    <row r="229" spans="1:18" x14ac:dyDescent="0.6">
      <c r="A229">
        <v>2020</v>
      </c>
      <c r="B229">
        <v>8</v>
      </c>
      <c r="C229">
        <v>15</v>
      </c>
      <c r="D229">
        <f t="shared" si="6"/>
        <v>6</v>
      </c>
      <c r="E229" t="s">
        <v>23</v>
      </c>
      <c r="F229" t="s">
        <v>11</v>
      </c>
      <c r="G229">
        <v>47676</v>
      </c>
      <c r="H229">
        <v>44287</v>
      </c>
      <c r="I229">
        <v>1</v>
      </c>
      <c r="J229">
        <v>0</v>
      </c>
      <c r="K229">
        <v>0.56451006270625637</v>
      </c>
      <c r="L229">
        <v>0.43548993729374358</v>
      </c>
      <c r="M229">
        <v>5.6849488464474338E-2</v>
      </c>
      <c r="N229">
        <v>807</v>
      </c>
      <c r="O229">
        <v>2069</v>
      </c>
      <c r="P229" s="9">
        <v>31.1</v>
      </c>
      <c r="Q229">
        <v>0</v>
      </c>
      <c r="R229">
        <f t="shared" si="7"/>
        <v>0</v>
      </c>
    </row>
    <row r="230" spans="1:18" x14ac:dyDescent="0.6">
      <c r="A230">
        <v>2020</v>
      </c>
      <c r="B230">
        <v>8</v>
      </c>
      <c r="C230">
        <v>16</v>
      </c>
      <c r="D230">
        <f t="shared" si="6"/>
        <v>7</v>
      </c>
      <c r="E230" t="s">
        <v>23</v>
      </c>
      <c r="F230" t="s">
        <v>15</v>
      </c>
      <c r="G230">
        <v>44232</v>
      </c>
      <c r="H230">
        <v>48239</v>
      </c>
      <c r="I230">
        <v>1</v>
      </c>
      <c r="J230">
        <v>0</v>
      </c>
      <c r="K230">
        <v>0.56965015248236028</v>
      </c>
      <c r="L230">
        <v>0.43034984751763972</v>
      </c>
      <c r="M230">
        <v>2.4751999730373429E-2</v>
      </c>
      <c r="N230">
        <v>682</v>
      </c>
      <c r="O230">
        <v>2069</v>
      </c>
      <c r="P230" s="9">
        <v>29.9</v>
      </c>
      <c r="Q230">
        <v>0</v>
      </c>
      <c r="R230">
        <f t="shared" si="7"/>
        <v>0</v>
      </c>
    </row>
    <row r="231" spans="1:18" x14ac:dyDescent="0.6">
      <c r="A231">
        <v>2020</v>
      </c>
      <c r="B231">
        <v>8</v>
      </c>
      <c r="C231">
        <v>17</v>
      </c>
      <c r="D231">
        <f t="shared" si="6"/>
        <v>1</v>
      </c>
      <c r="E231" t="s">
        <v>23</v>
      </c>
      <c r="F231" t="s">
        <v>17</v>
      </c>
      <c r="G231">
        <v>43162</v>
      </c>
      <c r="H231">
        <v>48114</v>
      </c>
      <c r="I231">
        <v>0.99744245524296671</v>
      </c>
      <c r="J231">
        <v>2.5575447570332479E-3</v>
      </c>
      <c r="K231">
        <v>0.57747845054200209</v>
      </c>
      <c r="L231">
        <v>0.42252154945799791</v>
      </c>
      <c r="M231">
        <v>3.2466445263632453E-2</v>
      </c>
      <c r="N231">
        <v>431</v>
      </c>
      <c r="O231">
        <v>2069</v>
      </c>
      <c r="P231" s="9">
        <v>29.4</v>
      </c>
      <c r="Q231">
        <v>0</v>
      </c>
      <c r="R231">
        <f t="shared" si="7"/>
        <v>0</v>
      </c>
    </row>
    <row r="232" spans="1:18" x14ac:dyDescent="0.6">
      <c r="A232">
        <v>2020</v>
      </c>
      <c r="B232">
        <v>8</v>
      </c>
      <c r="C232">
        <v>18</v>
      </c>
      <c r="D232">
        <f t="shared" si="6"/>
        <v>2</v>
      </c>
      <c r="G232">
        <v>39652</v>
      </c>
      <c r="H232">
        <v>44647</v>
      </c>
      <c r="I232">
        <v>1</v>
      </c>
      <c r="J232">
        <v>0</v>
      </c>
      <c r="K232">
        <v>0.56660039703404164</v>
      </c>
      <c r="L232">
        <v>0.43339960296595831</v>
      </c>
      <c r="M232">
        <v>1.2166149882412859E-2</v>
      </c>
      <c r="N232">
        <v>431</v>
      </c>
      <c r="O232">
        <v>2069</v>
      </c>
      <c r="P232" s="9">
        <v>29</v>
      </c>
      <c r="Q232">
        <v>0</v>
      </c>
      <c r="R232">
        <f t="shared" si="7"/>
        <v>0</v>
      </c>
    </row>
    <row r="233" spans="1:18" x14ac:dyDescent="0.6">
      <c r="A233">
        <v>2020</v>
      </c>
      <c r="B233">
        <v>8</v>
      </c>
      <c r="C233">
        <v>19</v>
      </c>
      <c r="D233">
        <f t="shared" si="6"/>
        <v>3</v>
      </c>
      <c r="G233">
        <v>40413</v>
      </c>
      <c r="H233">
        <v>42258</v>
      </c>
      <c r="I233">
        <v>1</v>
      </c>
      <c r="J233">
        <v>0</v>
      </c>
      <c r="K233">
        <v>0.55836513768130402</v>
      </c>
      <c r="L233">
        <v>0.44163486231869592</v>
      </c>
      <c r="M233">
        <v>1.975879032539932E-2</v>
      </c>
      <c r="N233">
        <v>518</v>
      </c>
      <c r="O233">
        <v>2069</v>
      </c>
      <c r="P233" s="9">
        <v>28.3</v>
      </c>
      <c r="Q233">
        <v>0</v>
      </c>
      <c r="R233">
        <f t="shared" si="7"/>
        <v>0</v>
      </c>
    </row>
    <row r="234" spans="1:18" x14ac:dyDescent="0.6">
      <c r="A234">
        <v>2020</v>
      </c>
      <c r="B234">
        <v>8</v>
      </c>
      <c r="C234">
        <v>20</v>
      </c>
      <c r="D234">
        <f t="shared" si="6"/>
        <v>4</v>
      </c>
      <c r="G234">
        <v>37824</v>
      </c>
      <c r="H234">
        <v>39513</v>
      </c>
      <c r="I234">
        <v>0.99831932773109244</v>
      </c>
      <c r="J234">
        <v>1.6806722689075629E-3</v>
      </c>
      <c r="K234">
        <v>0.55927938736204919</v>
      </c>
      <c r="L234">
        <v>0.44072061263795081</v>
      </c>
      <c r="M234">
        <v>8.3575991733622103E-3</v>
      </c>
      <c r="N234">
        <v>463</v>
      </c>
      <c r="O234">
        <v>2069</v>
      </c>
      <c r="P234" s="9">
        <v>28.2</v>
      </c>
      <c r="Q234">
        <v>0</v>
      </c>
      <c r="R234">
        <f t="shared" si="7"/>
        <v>0</v>
      </c>
    </row>
    <row r="235" spans="1:18" x14ac:dyDescent="0.6">
      <c r="A235">
        <v>2020</v>
      </c>
      <c r="B235">
        <v>8</v>
      </c>
      <c r="C235">
        <v>21</v>
      </c>
      <c r="D235">
        <f t="shared" si="6"/>
        <v>5</v>
      </c>
      <c r="G235">
        <v>37621</v>
      </c>
      <c r="H235">
        <v>40721</v>
      </c>
      <c r="I235">
        <v>1</v>
      </c>
      <c r="J235">
        <v>0</v>
      </c>
      <c r="K235">
        <v>0.55473297989653625</v>
      </c>
      <c r="L235">
        <v>0.4452670201034637</v>
      </c>
      <c r="M235">
        <v>2.0199685372633211E-2</v>
      </c>
      <c r="N235">
        <v>462</v>
      </c>
      <c r="O235">
        <v>2069</v>
      </c>
      <c r="P235" s="9">
        <v>28</v>
      </c>
      <c r="Q235">
        <v>0</v>
      </c>
      <c r="R235">
        <f t="shared" si="7"/>
        <v>0</v>
      </c>
    </row>
    <row r="236" spans="1:18" x14ac:dyDescent="0.6">
      <c r="A236">
        <v>2020</v>
      </c>
      <c r="B236">
        <v>8</v>
      </c>
      <c r="C236">
        <v>22</v>
      </c>
      <c r="D236" s="4">
        <f t="shared" si="6"/>
        <v>6</v>
      </c>
      <c r="G236">
        <v>34498</v>
      </c>
      <c r="H236">
        <v>37353</v>
      </c>
      <c r="I236">
        <v>1</v>
      </c>
      <c r="J236">
        <v>0</v>
      </c>
      <c r="K236">
        <v>0.567163190933475</v>
      </c>
      <c r="L236">
        <v>0.43283680906652511</v>
      </c>
      <c r="M236">
        <v>7.5757366912211216E-2</v>
      </c>
      <c r="N236">
        <v>542</v>
      </c>
      <c r="O236">
        <v>2069</v>
      </c>
      <c r="P236" s="9">
        <v>27.4</v>
      </c>
      <c r="Q236">
        <v>2.8</v>
      </c>
      <c r="R236">
        <f t="shared" si="7"/>
        <v>76.719999999999985</v>
      </c>
    </row>
    <row r="237" spans="1:18" x14ac:dyDescent="0.6">
      <c r="A237">
        <v>2020</v>
      </c>
      <c r="B237">
        <v>8</v>
      </c>
      <c r="C237">
        <v>23</v>
      </c>
      <c r="D237">
        <f t="shared" si="6"/>
        <v>7</v>
      </c>
      <c r="G237">
        <v>36428</v>
      </c>
      <c r="H237">
        <v>42306</v>
      </c>
      <c r="I237">
        <v>1</v>
      </c>
      <c r="J237">
        <v>0</v>
      </c>
      <c r="K237">
        <v>0.55925708700333809</v>
      </c>
      <c r="L237">
        <v>0.44074291299666191</v>
      </c>
      <c r="M237">
        <v>1.4794733901219E-2</v>
      </c>
      <c r="N237">
        <v>425</v>
      </c>
      <c r="O237">
        <v>2069</v>
      </c>
      <c r="P237" s="9">
        <v>28.3</v>
      </c>
      <c r="Q237">
        <v>0</v>
      </c>
      <c r="R237">
        <f t="shared" si="7"/>
        <v>0</v>
      </c>
    </row>
    <row r="238" spans="1:18" x14ac:dyDescent="0.6">
      <c r="A238">
        <v>2020</v>
      </c>
      <c r="B238">
        <v>8</v>
      </c>
      <c r="C238">
        <v>24</v>
      </c>
      <c r="D238">
        <f t="shared" si="6"/>
        <v>1</v>
      </c>
      <c r="G238">
        <v>32480</v>
      </c>
      <c r="H238">
        <v>39314</v>
      </c>
      <c r="I238">
        <v>0.99764705882352944</v>
      </c>
      <c r="J238">
        <v>2.352941176470588E-3</v>
      </c>
      <c r="K238">
        <v>0.55610823445706792</v>
      </c>
      <c r="L238">
        <v>0.44389176554293219</v>
      </c>
      <c r="M238">
        <v>3.6276370130594931E-3</v>
      </c>
      <c r="N238">
        <v>426</v>
      </c>
      <c r="O238">
        <v>2069</v>
      </c>
      <c r="P238" s="9">
        <v>30</v>
      </c>
      <c r="Q238">
        <v>0</v>
      </c>
      <c r="R238">
        <f t="shared" si="7"/>
        <v>0</v>
      </c>
    </row>
    <row r="239" spans="1:18" x14ac:dyDescent="0.6">
      <c r="A239">
        <v>2020</v>
      </c>
      <c r="B239">
        <v>8</v>
      </c>
      <c r="C239">
        <v>25</v>
      </c>
      <c r="D239">
        <f t="shared" si="6"/>
        <v>2</v>
      </c>
      <c r="G239">
        <v>24629</v>
      </c>
      <c r="H239">
        <v>43110</v>
      </c>
      <c r="I239">
        <v>1</v>
      </c>
      <c r="J239">
        <v>0</v>
      </c>
      <c r="K239">
        <v>0.56492726939151461</v>
      </c>
      <c r="L239">
        <v>0.43507273060848539</v>
      </c>
      <c r="M239">
        <v>9.8308785602241211E-2</v>
      </c>
      <c r="N239">
        <v>431</v>
      </c>
      <c r="O239">
        <v>2069</v>
      </c>
      <c r="P239" s="9">
        <v>29.8</v>
      </c>
      <c r="Q239">
        <v>2.9</v>
      </c>
      <c r="R239">
        <f t="shared" si="7"/>
        <v>86.42</v>
      </c>
    </row>
    <row r="240" spans="1:18" x14ac:dyDescent="0.6">
      <c r="A240" s="4">
        <v>2020</v>
      </c>
      <c r="B240" s="4">
        <v>8</v>
      </c>
      <c r="C240" s="4">
        <v>26</v>
      </c>
      <c r="D240">
        <f t="shared" si="6"/>
        <v>3</v>
      </c>
      <c r="E240" s="4"/>
      <c r="F240" s="4"/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418</v>
      </c>
      <c r="O240">
        <v>2069</v>
      </c>
      <c r="P240" s="9">
        <v>28.4</v>
      </c>
      <c r="Q240">
        <v>114.3</v>
      </c>
      <c r="R240">
        <f t="shared" si="7"/>
        <v>3246.12</v>
      </c>
    </row>
    <row r="241" spans="1:18" x14ac:dyDescent="0.6">
      <c r="A241">
        <v>2020</v>
      </c>
      <c r="B241">
        <v>8</v>
      </c>
      <c r="C241">
        <v>27</v>
      </c>
      <c r="D241">
        <f t="shared" si="6"/>
        <v>4</v>
      </c>
      <c r="G241">
        <v>30659</v>
      </c>
      <c r="H241">
        <v>36890</v>
      </c>
      <c r="I241">
        <v>0.99803921568627441</v>
      </c>
      <c r="J241">
        <v>1.9607843137254902E-3</v>
      </c>
      <c r="K241">
        <v>0.58549909712875792</v>
      </c>
      <c r="L241">
        <v>0.41450090287124203</v>
      </c>
      <c r="M241">
        <v>0.32123277492764069</v>
      </c>
      <c r="N241">
        <v>334</v>
      </c>
      <c r="O241">
        <v>2069</v>
      </c>
      <c r="P241" s="9">
        <v>28.7</v>
      </c>
      <c r="Q241">
        <v>0.7</v>
      </c>
      <c r="R241">
        <f t="shared" si="7"/>
        <v>20.09</v>
      </c>
    </row>
    <row r="242" spans="1:18" x14ac:dyDescent="0.6">
      <c r="A242">
        <v>2020</v>
      </c>
      <c r="B242">
        <v>8</v>
      </c>
      <c r="C242">
        <v>28</v>
      </c>
      <c r="D242">
        <f t="shared" si="6"/>
        <v>5</v>
      </c>
      <c r="G242">
        <v>29511</v>
      </c>
      <c r="H242">
        <v>25345</v>
      </c>
      <c r="I242">
        <v>1</v>
      </c>
      <c r="J242">
        <v>0</v>
      </c>
      <c r="K242">
        <v>0.55513254214669039</v>
      </c>
      <c r="L242">
        <v>0.44486745785330961</v>
      </c>
      <c r="M242">
        <v>2.869623816397646E-2</v>
      </c>
      <c r="N242">
        <v>335</v>
      </c>
      <c r="O242">
        <v>2069</v>
      </c>
      <c r="P242" s="9">
        <v>28.4</v>
      </c>
      <c r="Q242">
        <v>2.2999999999999998</v>
      </c>
      <c r="R242">
        <f t="shared" si="7"/>
        <v>65.319999999999993</v>
      </c>
    </row>
    <row r="243" spans="1:18" x14ac:dyDescent="0.6">
      <c r="A243">
        <v>2020</v>
      </c>
      <c r="B243">
        <v>8</v>
      </c>
      <c r="C243">
        <v>29</v>
      </c>
      <c r="D243">
        <f t="shared" si="6"/>
        <v>6</v>
      </c>
      <c r="G243">
        <v>24710</v>
      </c>
      <c r="H243">
        <v>22003</v>
      </c>
      <c r="I243">
        <v>1</v>
      </c>
      <c r="J243">
        <v>0</v>
      </c>
      <c r="K243">
        <v>0.57149415174263041</v>
      </c>
      <c r="L243">
        <v>0.42850584825736948</v>
      </c>
      <c r="M243">
        <v>2.9411764705882348E-3</v>
      </c>
      <c r="N243">
        <v>478</v>
      </c>
      <c r="O243">
        <v>2069</v>
      </c>
      <c r="P243" s="9">
        <v>28.4</v>
      </c>
      <c r="Q243">
        <v>1.5</v>
      </c>
      <c r="R243">
        <f t="shared" si="7"/>
        <v>42.599999999999994</v>
      </c>
    </row>
    <row r="244" spans="1:18" x14ac:dyDescent="0.6">
      <c r="A244">
        <v>2020</v>
      </c>
      <c r="B244">
        <v>8</v>
      </c>
      <c r="C244">
        <v>30</v>
      </c>
      <c r="D244">
        <f t="shared" si="6"/>
        <v>7</v>
      </c>
      <c r="G244">
        <v>23722</v>
      </c>
      <c r="H244">
        <v>30944</v>
      </c>
      <c r="I244">
        <v>1</v>
      </c>
      <c r="J244">
        <v>0</v>
      </c>
      <c r="K244">
        <v>0.56039943600919462</v>
      </c>
      <c r="L244">
        <v>0.43960056399080533</v>
      </c>
      <c r="M244">
        <v>7.3215209837600732E-3</v>
      </c>
      <c r="N244">
        <v>312</v>
      </c>
      <c r="O244">
        <v>2069</v>
      </c>
      <c r="P244" s="9">
        <v>28.1</v>
      </c>
      <c r="Q244">
        <v>0</v>
      </c>
      <c r="R244">
        <f t="shared" si="7"/>
        <v>0</v>
      </c>
    </row>
    <row r="245" spans="1:18" x14ac:dyDescent="0.6">
      <c r="A245">
        <v>2020</v>
      </c>
      <c r="B245">
        <v>8</v>
      </c>
      <c r="C245">
        <v>31</v>
      </c>
      <c r="D245">
        <f t="shared" si="6"/>
        <v>1</v>
      </c>
      <c r="G245">
        <v>21837</v>
      </c>
      <c r="H245">
        <v>29558</v>
      </c>
      <c r="I245">
        <v>0.99705882352941178</v>
      </c>
      <c r="J245">
        <v>2.9411764705882348E-3</v>
      </c>
      <c r="K245">
        <v>0.55877637382491419</v>
      </c>
      <c r="L245">
        <v>0.44122362617508581</v>
      </c>
      <c r="M245">
        <v>5.8234639795851587E-3</v>
      </c>
      <c r="N245">
        <v>311</v>
      </c>
      <c r="O245">
        <v>2069</v>
      </c>
      <c r="P245" s="9">
        <v>27.8</v>
      </c>
      <c r="Q245">
        <v>0</v>
      </c>
      <c r="R245">
        <f t="shared" si="7"/>
        <v>0</v>
      </c>
    </row>
    <row r="246" spans="1:18" x14ac:dyDescent="0.6">
      <c r="A246">
        <v>2020</v>
      </c>
      <c r="B246">
        <v>9</v>
      </c>
      <c r="C246">
        <v>1</v>
      </c>
      <c r="D246">
        <f t="shared" si="6"/>
        <v>2</v>
      </c>
      <c r="G246">
        <v>19518</v>
      </c>
      <c r="H246">
        <v>26699</v>
      </c>
      <c r="I246">
        <v>1</v>
      </c>
      <c r="J246">
        <v>0</v>
      </c>
      <c r="K246">
        <v>0.51934026757556173</v>
      </c>
      <c r="L246">
        <v>0.48065973242443832</v>
      </c>
      <c r="M246">
        <v>0</v>
      </c>
      <c r="N246">
        <v>318</v>
      </c>
      <c r="O246">
        <v>2069</v>
      </c>
      <c r="P246" s="9">
        <v>26.8</v>
      </c>
      <c r="Q246">
        <v>0.1</v>
      </c>
      <c r="R246">
        <f t="shared" si="7"/>
        <v>2.68</v>
      </c>
    </row>
    <row r="247" spans="1:18" x14ac:dyDescent="0.6">
      <c r="A247">
        <v>2020</v>
      </c>
      <c r="B247">
        <v>9</v>
      </c>
      <c r="C247">
        <v>2</v>
      </c>
      <c r="D247">
        <f t="shared" si="6"/>
        <v>3</v>
      </c>
      <c r="G247">
        <v>1136</v>
      </c>
      <c r="H247">
        <v>1891</v>
      </c>
      <c r="I247">
        <v>1</v>
      </c>
      <c r="J247">
        <v>0</v>
      </c>
      <c r="K247">
        <v>0.8</v>
      </c>
      <c r="L247">
        <v>0.2</v>
      </c>
      <c r="M247">
        <v>0.1</v>
      </c>
      <c r="N247">
        <v>352</v>
      </c>
      <c r="O247">
        <v>2069</v>
      </c>
      <c r="P247" s="9">
        <v>25.1</v>
      </c>
      <c r="Q247">
        <v>183.6</v>
      </c>
      <c r="R247">
        <f t="shared" si="7"/>
        <v>4608.3599999999997</v>
      </c>
    </row>
    <row r="248" spans="1:18" x14ac:dyDescent="0.6">
      <c r="A248">
        <v>2020</v>
      </c>
      <c r="B248">
        <v>9</v>
      </c>
      <c r="C248">
        <v>3</v>
      </c>
      <c r="D248">
        <f t="shared" si="6"/>
        <v>4</v>
      </c>
      <c r="G248">
        <v>22526</v>
      </c>
      <c r="H248">
        <v>20175</v>
      </c>
      <c r="I248">
        <v>0.99739583333333337</v>
      </c>
      <c r="J248">
        <v>2.6041666666666661E-3</v>
      </c>
      <c r="K248">
        <v>0.60451623406786448</v>
      </c>
      <c r="L248">
        <v>0.39548376593213552</v>
      </c>
      <c r="M248">
        <v>9.990888489529795E-2</v>
      </c>
      <c r="N248">
        <v>291</v>
      </c>
      <c r="O248">
        <v>2069</v>
      </c>
      <c r="P248" s="9">
        <v>25.2</v>
      </c>
      <c r="Q248">
        <v>0.3</v>
      </c>
      <c r="R248">
        <f t="shared" si="7"/>
        <v>7.56</v>
      </c>
    </row>
    <row r="249" spans="1:18" x14ac:dyDescent="0.6">
      <c r="A249">
        <v>2020</v>
      </c>
      <c r="B249">
        <v>9</v>
      </c>
      <c r="C249">
        <v>4</v>
      </c>
      <c r="D249">
        <f t="shared" si="6"/>
        <v>5</v>
      </c>
      <c r="G249">
        <v>23015</v>
      </c>
      <c r="H249">
        <v>18515</v>
      </c>
      <c r="I249">
        <v>1</v>
      </c>
      <c r="J249">
        <v>0</v>
      </c>
      <c r="K249">
        <v>0.56546508809935925</v>
      </c>
      <c r="L249">
        <v>0.43453491190064081</v>
      </c>
      <c r="M249">
        <v>4.4537815126050413E-3</v>
      </c>
      <c r="N249">
        <v>288</v>
      </c>
      <c r="O249">
        <v>2069</v>
      </c>
      <c r="P249" s="9">
        <v>25.5</v>
      </c>
      <c r="Q249">
        <v>0</v>
      </c>
      <c r="R249">
        <f t="shared" si="7"/>
        <v>0</v>
      </c>
    </row>
    <row r="250" spans="1:18" x14ac:dyDescent="0.6">
      <c r="A250">
        <v>2020</v>
      </c>
      <c r="B250">
        <v>9</v>
      </c>
      <c r="C250">
        <v>5</v>
      </c>
      <c r="D250">
        <f t="shared" si="6"/>
        <v>6</v>
      </c>
      <c r="G250">
        <v>18554</v>
      </c>
      <c r="H250">
        <v>21467</v>
      </c>
      <c r="I250">
        <v>1</v>
      </c>
      <c r="J250">
        <v>0</v>
      </c>
      <c r="K250">
        <v>0.53829865194954707</v>
      </c>
      <c r="L250">
        <v>0.46170134805045288</v>
      </c>
      <c r="M250">
        <v>2.1786492374727658E-3</v>
      </c>
      <c r="N250">
        <v>438</v>
      </c>
      <c r="O250">
        <v>2069</v>
      </c>
      <c r="P250" s="9">
        <v>21.9</v>
      </c>
      <c r="Q250">
        <v>7.6</v>
      </c>
      <c r="R250">
        <f t="shared" si="7"/>
        <v>166.43999999999997</v>
      </c>
    </row>
    <row r="251" spans="1:18" x14ac:dyDescent="0.6">
      <c r="A251">
        <v>2020</v>
      </c>
      <c r="B251">
        <v>9</v>
      </c>
      <c r="C251">
        <v>6</v>
      </c>
      <c r="D251">
        <f t="shared" si="6"/>
        <v>7</v>
      </c>
      <c r="G251">
        <v>15928</v>
      </c>
      <c r="H251">
        <v>23448</v>
      </c>
      <c r="I251">
        <v>1</v>
      </c>
      <c r="J251">
        <v>0</v>
      </c>
      <c r="K251">
        <v>0.57699348680909612</v>
      </c>
      <c r="L251">
        <v>0.42300651319090388</v>
      </c>
      <c r="M251">
        <v>2.352941176470588E-3</v>
      </c>
      <c r="N251">
        <v>338</v>
      </c>
      <c r="O251">
        <v>2069</v>
      </c>
      <c r="P251" s="9">
        <v>21.7</v>
      </c>
      <c r="Q251">
        <v>71.7</v>
      </c>
      <c r="R251">
        <f t="shared" si="7"/>
        <v>1555.89</v>
      </c>
    </row>
    <row r="252" spans="1:18" x14ac:dyDescent="0.6">
      <c r="A252">
        <v>2020</v>
      </c>
      <c r="B252">
        <v>9</v>
      </c>
      <c r="C252">
        <v>7</v>
      </c>
      <c r="D252">
        <f t="shared" si="6"/>
        <v>1</v>
      </c>
      <c r="G252">
        <v>8961</v>
      </c>
      <c r="H252">
        <v>8147</v>
      </c>
      <c r="I252">
        <v>0.99393939393939401</v>
      </c>
      <c r="J252">
        <v>6.0606060606060606E-3</v>
      </c>
      <c r="K252">
        <v>0.44524561890872061</v>
      </c>
      <c r="L252">
        <v>0.5547543810912795</v>
      </c>
      <c r="M252">
        <v>3.6791906845382777E-2</v>
      </c>
      <c r="N252">
        <v>329</v>
      </c>
      <c r="O252">
        <v>2069</v>
      </c>
      <c r="P252" s="9">
        <v>23</v>
      </c>
      <c r="Q252">
        <v>79.8</v>
      </c>
      <c r="R252">
        <f t="shared" si="7"/>
        <v>1835.3999999999999</v>
      </c>
    </row>
    <row r="253" spans="1:18" x14ac:dyDescent="0.6">
      <c r="A253">
        <v>2020</v>
      </c>
      <c r="B253">
        <v>9</v>
      </c>
      <c r="C253">
        <v>8</v>
      </c>
      <c r="D253">
        <f t="shared" si="6"/>
        <v>2</v>
      </c>
      <c r="G253">
        <v>25359</v>
      </c>
      <c r="H253">
        <v>17437</v>
      </c>
      <c r="I253">
        <v>1</v>
      </c>
      <c r="J253">
        <v>0</v>
      </c>
      <c r="K253">
        <v>0.52959345294181748</v>
      </c>
      <c r="L253">
        <v>0.47040654705818252</v>
      </c>
      <c r="M253">
        <v>5.252100840336134E-3</v>
      </c>
      <c r="N253">
        <v>330</v>
      </c>
      <c r="O253">
        <v>2069</v>
      </c>
      <c r="P253" s="9">
        <v>26.7</v>
      </c>
      <c r="Q253">
        <v>0</v>
      </c>
      <c r="R253">
        <f t="shared" si="7"/>
        <v>0</v>
      </c>
    </row>
    <row r="254" spans="1:18" x14ac:dyDescent="0.6">
      <c r="A254">
        <v>2020</v>
      </c>
      <c r="B254">
        <v>9</v>
      </c>
      <c r="C254">
        <v>9</v>
      </c>
      <c r="D254">
        <f t="shared" si="6"/>
        <v>3</v>
      </c>
      <c r="G254">
        <v>26093</v>
      </c>
      <c r="H254">
        <v>18033</v>
      </c>
      <c r="I254">
        <v>1</v>
      </c>
      <c r="J254">
        <v>0</v>
      </c>
      <c r="K254">
        <v>0.51125276631805106</v>
      </c>
      <c r="L254">
        <v>0.48874723368194889</v>
      </c>
      <c r="M254">
        <v>7.4595055413469724E-3</v>
      </c>
      <c r="N254">
        <v>465</v>
      </c>
      <c r="O254">
        <v>2069</v>
      </c>
      <c r="P254" s="9">
        <v>25.8</v>
      </c>
      <c r="Q254">
        <v>0</v>
      </c>
      <c r="R254">
        <f t="shared" si="7"/>
        <v>0</v>
      </c>
    </row>
    <row r="255" spans="1:18" x14ac:dyDescent="0.6">
      <c r="A255">
        <v>2020</v>
      </c>
      <c r="B255">
        <v>9</v>
      </c>
      <c r="C255">
        <v>10</v>
      </c>
      <c r="D255">
        <f t="shared" si="6"/>
        <v>4</v>
      </c>
      <c r="G255">
        <v>26859</v>
      </c>
      <c r="H255">
        <v>21454</v>
      </c>
      <c r="I255">
        <v>0.99754901960784303</v>
      </c>
      <c r="J255">
        <v>2.4509803921568618E-3</v>
      </c>
      <c r="K255">
        <v>0.53769003685616246</v>
      </c>
      <c r="L255">
        <v>0.46230996314383749</v>
      </c>
      <c r="M255">
        <v>7.7030812324929959E-3</v>
      </c>
      <c r="N255">
        <v>426</v>
      </c>
      <c r="O255">
        <v>2069</v>
      </c>
      <c r="P255" s="9">
        <v>24.5</v>
      </c>
      <c r="Q255">
        <v>0</v>
      </c>
      <c r="R255">
        <f t="shared" si="7"/>
        <v>0</v>
      </c>
    </row>
    <row r="256" spans="1:18" x14ac:dyDescent="0.6">
      <c r="A256">
        <v>2020</v>
      </c>
      <c r="B256">
        <v>9</v>
      </c>
      <c r="C256">
        <v>11</v>
      </c>
      <c r="D256">
        <f t="shared" si="6"/>
        <v>5</v>
      </c>
      <c r="G256">
        <v>28628</v>
      </c>
      <c r="H256">
        <v>25355</v>
      </c>
      <c r="I256">
        <v>1</v>
      </c>
      <c r="J256">
        <v>0</v>
      </c>
      <c r="K256">
        <v>0.51846195126919314</v>
      </c>
      <c r="L256">
        <v>0.48153804873080691</v>
      </c>
      <c r="M256">
        <v>5.1540616246498602E-3</v>
      </c>
      <c r="N256">
        <v>425</v>
      </c>
      <c r="O256">
        <v>2069</v>
      </c>
      <c r="P256" s="9">
        <v>23.5</v>
      </c>
      <c r="Q256">
        <v>0.6</v>
      </c>
      <c r="R256">
        <f t="shared" si="7"/>
        <v>14.1</v>
      </c>
    </row>
    <row r="257" spans="1:18" x14ac:dyDescent="0.6">
      <c r="A257">
        <v>2020</v>
      </c>
      <c r="B257">
        <v>9</v>
      </c>
      <c r="C257">
        <v>12</v>
      </c>
      <c r="D257">
        <f t="shared" si="6"/>
        <v>6</v>
      </c>
      <c r="G257">
        <v>27503</v>
      </c>
      <c r="H257">
        <v>25636</v>
      </c>
      <c r="I257">
        <v>1</v>
      </c>
      <c r="J257">
        <v>0</v>
      </c>
      <c r="K257">
        <v>0.51663940247854168</v>
      </c>
      <c r="L257">
        <v>0.48336059752145832</v>
      </c>
      <c r="M257">
        <v>7.397211758266525E-3</v>
      </c>
      <c r="N257">
        <v>560</v>
      </c>
      <c r="O257">
        <v>2069</v>
      </c>
      <c r="P257" s="9">
        <v>23.1</v>
      </c>
      <c r="Q257">
        <v>0</v>
      </c>
      <c r="R257">
        <f t="shared" si="7"/>
        <v>0</v>
      </c>
    </row>
    <row r="258" spans="1:18" x14ac:dyDescent="0.6">
      <c r="A258">
        <v>2020</v>
      </c>
      <c r="B258">
        <v>9</v>
      </c>
      <c r="C258">
        <v>13</v>
      </c>
      <c r="D258">
        <f t="shared" si="6"/>
        <v>7</v>
      </c>
      <c r="G258">
        <v>27092</v>
      </c>
      <c r="H258">
        <v>32513</v>
      </c>
      <c r="I258">
        <v>1</v>
      </c>
      <c r="J258">
        <v>0</v>
      </c>
      <c r="K258">
        <v>0.53137312061291253</v>
      </c>
      <c r="L258">
        <v>0.46862687938708752</v>
      </c>
      <c r="M258">
        <v>0</v>
      </c>
      <c r="N258">
        <v>390</v>
      </c>
      <c r="O258">
        <v>2069</v>
      </c>
      <c r="P258" s="9">
        <v>23</v>
      </c>
      <c r="Q258">
        <v>5.2</v>
      </c>
      <c r="R258">
        <f t="shared" si="7"/>
        <v>119.60000000000001</v>
      </c>
    </row>
    <row r="259" spans="1:18" x14ac:dyDescent="0.6">
      <c r="A259">
        <v>2020</v>
      </c>
      <c r="B259">
        <v>9</v>
      </c>
      <c r="C259">
        <v>14</v>
      </c>
      <c r="D259">
        <f t="shared" ref="D259:D322" si="8">WEEKDAY(DATE(A259,B259,C259), 2)</f>
        <v>1</v>
      </c>
      <c r="G259">
        <v>25076</v>
      </c>
      <c r="H259">
        <v>28129</v>
      </c>
      <c r="I259">
        <v>0.99607843137254903</v>
      </c>
      <c r="J259">
        <v>3.9215686274509803E-3</v>
      </c>
      <c r="K259">
        <v>0.51559587986832567</v>
      </c>
      <c r="L259">
        <v>0.48440412013167428</v>
      </c>
      <c r="M259">
        <v>7.0175438596491229E-3</v>
      </c>
      <c r="N259">
        <v>390</v>
      </c>
      <c r="O259">
        <v>2069</v>
      </c>
      <c r="P259" s="9">
        <v>23.3</v>
      </c>
      <c r="Q259">
        <v>0</v>
      </c>
      <c r="R259">
        <f t="shared" ref="R259:R322" si="9">P259*Q259</f>
        <v>0</v>
      </c>
    </row>
    <row r="260" spans="1:18" x14ac:dyDescent="0.6">
      <c r="A260">
        <v>2020</v>
      </c>
      <c r="B260">
        <v>9</v>
      </c>
      <c r="C260">
        <v>15</v>
      </c>
      <c r="D260">
        <f t="shared" si="8"/>
        <v>2</v>
      </c>
      <c r="G260">
        <v>23193</v>
      </c>
      <c r="H260">
        <v>25786</v>
      </c>
      <c r="I260">
        <v>1</v>
      </c>
      <c r="J260">
        <v>0</v>
      </c>
      <c r="K260">
        <v>0.51020134873277956</v>
      </c>
      <c r="L260">
        <v>0.48979865126722039</v>
      </c>
      <c r="M260">
        <v>0</v>
      </c>
      <c r="N260">
        <v>437</v>
      </c>
      <c r="O260">
        <v>2069</v>
      </c>
      <c r="P260" s="9">
        <v>23.7</v>
      </c>
      <c r="Q260">
        <v>0</v>
      </c>
      <c r="R260">
        <f t="shared" si="9"/>
        <v>0</v>
      </c>
    </row>
    <row r="261" spans="1:18" x14ac:dyDescent="0.6">
      <c r="A261">
        <v>2020</v>
      </c>
      <c r="B261">
        <v>9</v>
      </c>
      <c r="C261">
        <v>16</v>
      </c>
      <c r="D261">
        <f t="shared" si="8"/>
        <v>3</v>
      </c>
      <c r="G261">
        <v>23142</v>
      </c>
      <c r="H261">
        <v>24695</v>
      </c>
      <c r="I261">
        <v>1</v>
      </c>
      <c r="J261">
        <v>0</v>
      </c>
      <c r="K261">
        <v>0.51781211340371391</v>
      </c>
      <c r="L261">
        <v>0.48218788659628609</v>
      </c>
      <c r="M261">
        <v>0</v>
      </c>
      <c r="N261">
        <v>512</v>
      </c>
      <c r="O261">
        <v>2069</v>
      </c>
      <c r="P261" s="9">
        <v>23.5</v>
      </c>
      <c r="Q261">
        <v>6.1</v>
      </c>
      <c r="R261">
        <f t="shared" si="9"/>
        <v>143.35</v>
      </c>
    </row>
    <row r="262" spans="1:18" x14ac:dyDescent="0.6">
      <c r="A262">
        <v>2020</v>
      </c>
      <c r="B262">
        <v>9</v>
      </c>
      <c r="C262">
        <v>17</v>
      </c>
      <c r="D262">
        <f t="shared" si="8"/>
        <v>4</v>
      </c>
      <c r="G262">
        <v>26959</v>
      </c>
      <c r="H262">
        <v>24725</v>
      </c>
      <c r="I262">
        <v>0.99705882352941178</v>
      </c>
      <c r="J262">
        <v>2.9411764705882348E-3</v>
      </c>
      <c r="K262">
        <v>0.50270188599035015</v>
      </c>
      <c r="L262">
        <v>0.49729811400964991</v>
      </c>
      <c r="M262">
        <v>1.9247554094101411E-2</v>
      </c>
      <c r="N262">
        <v>479</v>
      </c>
      <c r="O262">
        <v>2069</v>
      </c>
      <c r="P262" s="9">
        <v>21.2</v>
      </c>
      <c r="Q262">
        <v>26.6</v>
      </c>
      <c r="R262">
        <f t="shared" si="9"/>
        <v>563.91999999999996</v>
      </c>
    </row>
    <row r="263" spans="1:18" x14ac:dyDescent="0.6">
      <c r="A263">
        <v>2020</v>
      </c>
      <c r="B263">
        <v>9</v>
      </c>
      <c r="C263">
        <v>18</v>
      </c>
      <c r="D263">
        <f t="shared" si="8"/>
        <v>5</v>
      </c>
      <c r="G263">
        <v>29145</v>
      </c>
      <c r="H263">
        <v>24479</v>
      </c>
      <c r="I263">
        <v>1</v>
      </c>
      <c r="J263">
        <v>0</v>
      </c>
      <c r="K263">
        <v>0.56169327942514102</v>
      </c>
      <c r="L263">
        <v>0.43830672057485892</v>
      </c>
      <c r="M263">
        <v>0</v>
      </c>
      <c r="N263">
        <v>477</v>
      </c>
      <c r="O263">
        <v>2069</v>
      </c>
      <c r="P263" s="9">
        <v>20.5</v>
      </c>
      <c r="Q263">
        <v>11.3</v>
      </c>
      <c r="R263">
        <f t="shared" si="9"/>
        <v>231.65</v>
      </c>
    </row>
    <row r="264" spans="1:18" x14ac:dyDescent="0.6">
      <c r="A264">
        <v>2020</v>
      </c>
      <c r="B264">
        <v>9</v>
      </c>
      <c r="C264">
        <v>19</v>
      </c>
      <c r="D264">
        <f t="shared" si="8"/>
        <v>6</v>
      </c>
      <c r="G264">
        <v>28764</v>
      </c>
      <c r="H264">
        <v>25455</v>
      </c>
      <c r="I264">
        <v>1</v>
      </c>
      <c r="J264">
        <v>0</v>
      </c>
      <c r="K264">
        <v>0.55179623303664227</v>
      </c>
      <c r="L264">
        <v>0.44820376696335767</v>
      </c>
      <c r="M264">
        <v>2.089616266086854E-2</v>
      </c>
      <c r="N264">
        <v>621</v>
      </c>
      <c r="O264">
        <v>2069</v>
      </c>
      <c r="P264" s="9">
        <v>21.2</v>
      </c>
      <c r="Q264">
        <v>0</v>
      </c>
      <c r="R264">
        <f t="shared" si="9"/>
        <v>0</v>
      </c>
    </row>
    <row r="265" spans="1:18" x14ac:dyDescent="0.6">
      <c r="A265">
        <v>2020</v>
      </c>
      <c r="B265">
        <v>9</v>
      </c>
      <c r="C265">
        <v>20</v>
      </c>
      <c r="D265">
        <f t="shared" si="8"/>
        <v>7</v>
      </c>
      <c r="G265">
        <v>28094</v>
      </c>
      <c r="H265">
        <v>32236</v>
      </c>
      <c r="I265">
        <v>1</v>
      </c>
      <c r="J265">
        <v>0</v>
      </c>
      <c r="K265">
        <v>0.56050694176144511</v>
      </c>
      <c r="L265">
        <v>0.43949305823855478</v>
      </c>
      <c r="M265">
        <v>2.312629399585921E-2</v>
      </c>
      <c r="N265">
        <v>395</v>
      </c>
      <c r="O265">
        <v>2069</v>
      </c>
      <c r="P265" s="9">
        <v>22</v>
      </c>
      <c r="Q265">
        <v>0</v>
      </c>
      <c r="R265">
        <f t="shared" si="9"/>
        <v>0</v>
      </c>
    </row>
    <row r="266" spans="1:18" x14ac:dyDescent="0.6">
      <c r="A266">
        <v>2020</v>
      </c>
      <c r="B266">
        <v>9</v>
      </c>
      <c r="C266">
        <v>21</v>
      </c>
      <c r="D266">
        <f t="shared" si="8"/>
        <v>1</v>
      </c>
      <c r="G266">
        <v>26413</v>
      </c>
      <c r="H266">
        <v>30094</v>
      </c>
      <c r="I266">
        <v>0.99632352941176472</v>
      </c>
      <c r="J266">
        <v>3.6764705882352941E-3</v>
      </c>
      <c r="K266">
        <v>0.51457496232398636</v>
      </c>
      <c r="L266">
        <v>0.48542503767601358</v>
      </c>
      <c r="M266">
        <v>6.1274509803921559E-3</v>
      </c>
      <c r="N266">
        <v>395</v>
      </c>
      <c r="O266">
        <v>2069</v>
      </c>
      <c r="P266" s="9">
        <v>21.5</v>
      </c>
      <c r="Q266">
        <v>0</v>
      </c>
      <c r="R266">
        <f t="shared" si="9"/>
        <v>0</v>
      </c>
    </row>
    <row r="267" spans="1:18" x14ac:dyDescent="0.6">
      <c r="A267">
        <v>2020</v>
      </c>
      <c r="B267">
        <v>9</v>
      </c>
      <c r="C267">
        <v>22</v>
      </c>
      <c r="D267">
        <f t="shared" si="8"/>
        <v>2</v>
      </c>
      <c r="G267">
        <v>23321</v>
      </c>
      <c r="H267">
        <v>27320</v>
      </c>
      <c r="I267">
        <v>1</v>
      </c>
      <c r="J267">
        <v>0</v>
      </c>
      <c r="K267">
        <v>0.52235916022327378</v>
      </c>
      <c r="L267">
        <v>0.47764083977672622</v>
      </c>
      <c r="M267">
        <v>1.1799183788347869E-2</v>
      </c>
      <c r="N267">
        <v>461</v>
      </c>
      <c r="O267">
        <v>2069</v>
      </c>
      <c r="P267" s="9">
        <v>21.2</v>
      </c>
      <c r="Q267">
        <v>0</v>
      </c>
      <c r="R267">
        <f t="shared" si="9"/>
        <v>0</v>
      </c>
    </row>
    <row r="268" spans="1:18" x14ac:dyDescent="0.6">
      <c r="A268">
        <v>2020</v>
      </c>
      <c r="B268">
        <v>9</v>
      </c>
      <c r="C268">
        <v>23</v>
      </c>
      <c r="D268">
        <f t="shared" si="8"/>
        <v>3</v>
      </c>
      <c r="G268">
        <v>23986</v>
      </c>
      <c r="H268">
        <v>26519</v>
      </c>
      <c r="I268">
        <v>1</v>
      </c>
      <c r="J268">
        <v>0</v>
      </c>
      <c r="K268">
        <v>0.50920148225891548</v>
      </c>
      <c r="L268">
        <v>0.49079851774108452</v>
      </c>
      <c r="M268">
        <v>1.59720475671929E-2</v>
      </c>
      <c r="N268">
        <v>521</v>
      </c>
      <c r="O268">
        <v>2069</v>
      </c>
      <c r="P268" s="9">
        <v>20.9</v>
      </c>
      <c r="Q268">
        <v>1.3</v>
      </c>
      <c r="R268">
        <f t="shared" si="9"/>
        <v>27.169999999999998</v>
      </c>
    </row>
    <row r="269" spans="1:18" x14ac:dyDescent="0.6">
      <c r="A269">
        <v>2020</v>
      </c>
      <c r="B269">
        <v>9</v>
      </c>
      <c r="C269">
        <v>24</v>
      </c>
      <c r="D269">
        <f t="shared" si="8"/>
        <v>4</v>
      </c>
      <c r="G269">
        <v>28248</v>
      </c>
      <c r="H269">
        <v>25652</v>
      </c>
      <c r="I269">
        <v>0.99754901960784303</v>
      </c>
      <c r="J269">
        <v>2.4509803921568618E-3</v>
      </c>
      <c r="K269">
        <v>0.50484983966542729</v>
      </c>
      <c r="L269">
        <v>0.49515016033457271</v>
      </c>
      <c r="M269">
        <v>7.4595055413469724E-3</v>
      </c>
      <c r="N269">
        <v>449</v>
      </c>
      <c r="O269">
        <v>2069</v>
      </c>
      <c r="P269" s="9">
        <v>21.3</v>
      </c>
      <c r="Q269">
        <v>0</v>
      </c>
      <c r="R269">
        <f t="shared" si="9"/>
        <v>0</v>
      </c>
    </row>
    <row r="270" spans="1:18" x14ac:dyDescent="0.6">
      <c r="A270">
        <v>2020</v>
      </c>
      <c r="B270">
        <v>9</v>
      </c>
      <c r="C270">
        <v>25</v>
      </c>
      <c r="D270">
        <f t="shared" si="8"/>
        <v>5</v>
      </c>
      <c r="G270">
        <v>31130</v>
      </c>
      <c r="H270">
        <v>26463</v>
      </c>
      <c r="I270">
        <v>1</v>
      </c>
      <c r="J270">
        <v>0</v>
      </c>
      <c r="K270">
        <v>0.52270428979743822</v>
      </c>
      <c r="L270">
        <v>0.47729571020256178</v>
      </c>
      <c r="M270">
        <v>8.9853719265483977E-3</v>
      </c>
      <c r="N270">
        <v>443</v>
      </c>
      <c r="O270">
        <v>2069</v>
      </c>
      <c r="P270" s="9">
        <v>22.5</v>
      </c>
      <c r="Q270">
        <v>0.6</v>
      </c>
      <c r="R270">
        <f t="shared" si="9"/>
        <v>13.5</v>
      </c>
    </row>
    <row r="271" spans="1:18" x14ac:dyDescent="0.6">
      <c r="A271">
        <v>2020</v>
      </c>
      <c r="B271">
        <v>9</v>
      </c>
      <c r="C271">
        <v>26</v>
      </c>
      <c r="D271">
        <f t="shared" si="8"/>
        <v>6</v>
      </c>
      <c r="G271">
        <v>30594</v>
      </c>
      <c r="H271">
        <v>26223</v>
      </c>
      <c r="I271">
        <v>0.99810246679316894</v>
      </c>
      <c r="J271">
        <v>1.89753320683112E-3</v>
      </c>
      <c r="K271">
        <v>0.52957362912894279</v>
      </c>
      <c r="L271">
        <v>0.47042637087105721</v>
      </c>
      <c r="M271">
        <v>6.3176132521974293E-3</v>
      </c>
      <c r="N271">
        <v>592</v>
      </c>
      <c r="O271">
        <v>2069</v>
      </c>
      <c r="P271" s="9">
        <v>22.1</v>
      </c>
      <c r="Q271">
        <v>0</v>
      </c>
      <c r="R271">
        <f t="shared" si="9"/>
        <v>0</v>
      </c>
    </row>
    <row r="272" spans="1:18" x14ac:dyDescent="0.6">
      <c r="A272">
        <v>2020</v>
      </c>
      <c r="B272">
        <v>9</v>
      </c>
      <c r="C272">
        <v>27</v>
      </c>
      <c r="D272">
        <f t="shared" si="8"/>
        <v>7</v>
      </c>
      <c r="G272">
        <v>28831</v>
      </c>
      <c r="H272">
        <v>31310</v>
      </c>
      <c r="I272">
        <v>1</v>
      </c>
      <c r="J272">
        <v>0</v>
      </c>
      <c r="K272">
        <v>0.54008900477206112</v>
      </c>
      <c r="L272">
        <v>0.45991099522793882</v>
      </c>
      <c r="M272">
        <v>2.2624434389140269E-3</v>
      </c>
      <c r="N272">
        <v>441</v>
      </c>
      <c r="O272">
        <v>2069</v>
      </c>
      <c r="P272" s="9">
        <v>21.4</v>
      </c>
      <c r="Q272">
        <v>5.7</v>
      </c>
      <c r="R272">
        <f t="shared" si="9"/>
        <v>121.97999999999999</v>
      </c>
    </row>
    <row r="273" spans="1:18" x14ac:dyDescent="0.6">
      <c r="A273">
        <v>2020</v>
      </c>
      <c r="B273">
        <v>9</v>
      </c>
      <c r="C273">
        <v>28</v>
      </c>
      <c r="D273">
        <f t="shared" si="8"/>
        <v>1</v>
      </c>
      <c r="G273">
        <v>27657</v>
      </c>
      <c r="H273">
        <v>29912</v>
      </c>
      <c r="I273">
        <v>0.99744245524296671</v>
      </c>
      <c r="J273">
        <v>2.5575447570332479E-3</v>
      </c>
      <c r="K273">
        <v>0.4994144323370886</v>
      </c>
      <c r="L273">
        <v>0.50058556766291129</v>
      </c>
      <c r="M273">
        <v>1.4476197942112041E-2</v>
      </c>
      <c r="N273">
        <v>442</v>
      </c>
      <c r="O273">
        <v>2069</v>
      </c>
      <c r="P273" s="9">
        <v>20.9</v>
      </c>
      <c r="Q273">
        <v>0</v>
      </c>
      <c r="R273">
        <f t="shared" si="9"/>
        <v>0</v>
      </c>
    </row>
    <row r="274" spans="1:18" x14ac:dyDescent="0.6">
      <c r="A274">
        <v>2020</v>
      </c>
      <c r="B274">
        <v>9</v>
      </c>
      <c r="C274">
        <v>29</v>
      </c>
      <c r="D274">
        <f t="shared" si="8"/>
        <v>2</v>
      </c>
      <c r="G274">
        <v>34752</v>
      </c>
      <c r="H274">
        <v>32757</v>
      </c>
      <c r="I274">
        <v>1</v>
      </c>
      <c r="J274">
        <v>0</v>
      </c>
      <c r="K274">
        <v>0.56669769571702933</v>
      </c>
      <c r="L274">
        <v>0.43330230428297062</v>
      </c>
      <c r="M274">
        <v>5.5983838314455567E-2</v>
      </c>
      <c r="N274">
        <v>499</v>
      </c>
      <c r="O274">
        <v>2069</v>
      </c>
      <c r="P274" s="9">
        <v>21.2</v>
      </c>
      <c r="Q274">
        <v>0</v>
      </c>
      <c r="R274">
        <f t="shared" si="9"/>
        <v>0</v>
      </c>
    </row>
    <row r="275" spans="1:18" x14ac:dyDescent="0.6">
      <c r="A275">
        <v>2020</v>
      </c>
      <c r="B275">
        <v>9</v>
      </c>
      <c r="C275">
        <v>30</v>
      </c>
      <c r="D275">
        <f t="shared" si="8"/>
        <v>3</v>
      </c>
      <c r="G275">
        <v>42473</v>
      </c>
      <c r="H275">
        <v>28775</v>
      </c>
      <c r="I275">
        <v>1</v>
      </c>
      <c r="J275">
        <v>0</v>
      </c>
      <c r="K275">
        <v>0.57558686705585038</v>
      </c>
      <c r="L275">
        <v>0.42441313294414962</v>
      </c>
      <c r="M275">
        <v>3.04959887860826E-2</v>
      </c>
      <c r="N275">
        <v>716</v>
      </c>
      <c r="O275">
        <v>2069</v>
      </c>
      <c r="P275" s="9">
        <v>21.9</v>
      </c>
      <c r="Q275">
        <v>0</v>
      </c>
      <c r="R275">
        <f t="shared" si="9"/>
        <v>0</v>
      </c>
    </row>
    <row r="276" spans="1:18" x14ac:dyDescent="0.6">
      <c r="A276">
        <v>2020</v>
      </c>
      <c r="B276">
        <v>10</v>
      </c>
      <c r="C276">
        <v>1</v>
      </c>
      <c r="D276">
        <f t="shared" si="8"/>
        <v>4</v>
      </c>
      <c r="E276" t="s">
        <v>24</v>
      </c>
      <c r="F276" t="s">
        <v>14</v>
      </c>
      <c r="G276">
        <v>34595</v>
      </c>
      <c r="H276">
        <v>20408</v>
      </c>
      <c r="I276">
        <v>0.99826989619377149</v>
      </c>
      <c r="J276">
        <v>1.730103806228374E-3</v>
      </c>
      <c r="K276">
        <v>0.53439166686702877</v>
      </c>
      <c r="L276">
        <v>0.46560833313297117</v>
      </c>
      <c r="M276">
        <v>5.4590017825311941E-3</v>
      </c>
      <c r="N276">
        <v>1210</v>
      </c>
      <c r="O276">
        <v>2069</v>
      </c>
      <c r="P276" s="9">
        <v>21.5</v>
      </c>
      <c r="Q276">
        <v>0</v>
      </c>
      <c r="R276">
        <f t="shared" si="9"/>
        <v>0</v>
      </c>
    </row>
    <row r="277" spans="1:18" x14ac:dyDescent="0.6">
      <c r="A277">
        <v>2020</v>
      </c>
      <c r="B277">
        <v>10</v>
      </c>
      <c r="C277">
        <v>2</v>
      </c>
      <c r="D277">
        <f t="shared" si="8"/>
        <v>5</v>
      </c>
      <c r="E277" t="s">
        <v>24</v>
      </c>
      <c r="F277" t="s">
        <v>11</v>
      </c>
      <c r="G277">
        <v>29932</v>
      </c>
      <c r="H277">
        <v>31109</v>
      </c>
      <c r="I277">
        <v>1</v>
      </c>
      <c r="J277">
        <v>0</v>
      </c>
      <c r="K277">
        <v>0.56616447181781215</v>
      </c>
      <c r="L277">
        <v>0.43383552818218779</v>
      </c>
      <c r="M277">
        <v>2.8411190928366879E-2</v>
      </c>
      <c r="N277">
        <v>1065</v>
      </c>
      <c r="O277">
        <v>2069</v>
      </c>
      <c r="P277" s="9">
        <v>21.7</v>
      </c>
      <c r="Q277">
        <v>0</v>
      </c>
      <c r="R277">
        <f t="shared" si="9"/>
        <v>0</v>
      </c>
    </row>
    <row r="278" spans="1:18" x14ac:dyDescent="0.6">
      <c r="A278">
        <v>2020</v>
      </c>
      <c r="B278">
        <v>10</v>
      </c>
      <c r="C278">
        <v>3</v>
      </c>
      <c r="D278">
        <f t="shared" si="8"/>
        <v>6</v>
      </c>
      <c r="E278" t="s">
        <v>24</v>
      </c>
      <c r="F278" t="s">
        <v>15</v>
      </c>
      <c r="G278">
        <v>21326</v>
      </c>
      <c r="H278">
        <v>42277</v>
      </c>
      <c r="I278">
        <v>0.99826989619377149</v>
      </c>
      <c r="J278">
        <v>1.730103806228374E-3</v>
      </c>
      <c r="K278">
        <v>0.5597731039756878</v>
      </c>
      <c r="L278">
        <v>0.4402268960243122</v>
      </c>
      <c r="M278">
        <v>2.0398335888220841E-2</v>
      </c>
      <c r="N278">
        <v>703</v>
      </c>
      <c r="O278">
        <v>2069</v>
      </c>
      <c r="P278" s="9">
        <v>22.5</v>
      </c>
      <c r="Q278">
        <v>0</v>
      </c>
      <c r="R278">
        <f t="shared" si="9"/>
        <v>0</v>
      </c>
    </row>
    <row r="279" spans="1:18" x14ac:dyDescent="0.6">
      <c r="A279">
        <v>2020</v>
      </c>
      <c r="B279">
        <v>10</v>
      </c>
      <c r="C279">
        <v>4</v>
      </c>
      <c r="D279">
        <f t="shared" si="8"/>
        <v>7</v>
      </c>
      <c r="E279" t="s">
        <v>25</v>
      </c>
      <c r="F279" t="s">
        <v>17</v>
      </c>
      <c r="G279">
        <v>28813</v>
      </c>
      <c r="H279">
        <v>46324</v>
      </c>
      <c r="I279">
        <v>1</v>
      </c>
      <c r="J279">
        <v>0</v>
      </c>
      <c r="K279">
        <v>0.55593224459392554</v>
      </c>
      <c r="L279">
        <v>0.44406775540607452</v>
      </c>
      <c r="M279">
        <v>3.0681195791141092E-2</v>
      </c>
      <c r="N279">
        <v>335</v>
      </c>
      <c r="O279">
        <v>2069</v>
      </c>
      <c r="P279" s="9">
        <v>21.4</v>
      </c>
      <c r="Q279">
        <v>1.1000000000000001</v>
      </c>
      <c r="R279">
        <f t="shared" si="9"/>
        <v>23.54</v>
      </c>
    </row>
    <row r="280" spans="1:18" x14ac:dyDescent="0.6">
      <c r="A280">
        <v>2020</v>
      </c>
      <c r="B280">
        <v>10</v>
      </c>
      <c r="C280">
        <v>5</v>
      </c>
      <c r="D280">
        <f t="shared" si="8"/>
        <v>1</v>
      </c>
      <c r="E280" t="s">
        <v>24</v>
      </c>
      <c r="F280" t="s">
        <v>18</v>
      </c>
      <c r="G280">
        <v>28939</v>
      </c>
      <c r="H280">
        <v>32017</v>
      </c>
      <c r="I280">
        <v>0.99719887955182074</v>
      </c>
      <c r="J280">
        <v>2.8011204481792722E-3</v>
      </c>
      <c r="K280">
        <v>0.53889377942500694</v>
      </c>
      <c r="L280">
        <v>0.46110622057499312</v>
      </c>
      <c r="M280">
        <v>8.7685936443542938E-3</v>
      </c>
      <c r="N280">
        <v>336</v>
      </c>
      <c r="O280">
        <v>2069</v>
      </c>
      <c r="P280" s="9">
        <v>18.399999999999999</v>
      </c>
      <c r="Q280">
        <v>0</v>
      </c>
      <c r="R280">
        <f t="shared" si="9"/>
        <v>0</v>
      </c>
    </row>
    <row r="281" spans="1:18" x14ac:dyDescent="0.6">
      <c r="A281">
        <v>2020</v>
      </c>
      <c r="B281">
        <v>10</v>
      </c>
      <c r="C281">
        <v>6</v>
      </c>
      <c r="D281">
        <f t="shared" si="8"/>
        <v>2</v>
      </c>
      <c r="G281">
        <v>26618</v>
      </c>
      <c r="H281">
        <v>24283</v>
      </c>
      <c r="I281">
        <v>1</v>
      </c>
      <c r="J281">
        <v>0</v>
      </c>
      <c r="K281">
        <v>0.44669043862755831</v>
      </c>
      <c r="L281">
        <v>0.55330956137244169</v>
      </c>
      <c r="M281">
        <v>4.2908410048369469E-3</v>
      </c>
      <c r="N281">
        <v>450</v>
      </c>
      <c r="O281">
        <v>2069</v>
      </c>
      <c r="P281" s="9">
        <v>18.600000000000001</v>
      </c>
      <c r="Q281">
        <v>0</v>
      </c>
      <c r="R281">
        <f t="shared" si="9"/>
        <v>0</v>
      </c>
    </row>
    <row r="282" spans="1:18" x14ac:dyDescent="0.6">
      <c r="A282">
        <v>2020</v>
      </c>
      <c r="B282">
        <v>10</v>
      </c>
      <c r="C282">
        <v>7</v>
      </c>
      <c r="D282">
        <f t="shared" si="8"/>
        <v>3</v>
      </c>
      <c r="G282">
        <v>31179</v>
      </c>
      <c r="H282">
        <v>24107</v>
      </c>
      <c r="I282">
        <v>1</v>
      </c>
      <c r="J282">
        <v>0</v>
      </c>
      <c r="K282">
        <v>0.5135395351774662</v>
      </c>
      <c r="L282">
        <v>0.4864604648225338</v>
      </c>
      <c r="M282">
        <v>2.1008403361344541E-3</v>
      </c>
      <c r="N282">
        <v>499</v>
      </c>
      <c r="O282">
        <v>2069</v>
      </c>
      <c r="P282" s="9">
        <v>20.5</v>
      </c>
      <c r="Q282">
        <v>0</v>
      </c>
      <c r="R282">
        <f t="shared" si="9"/>
        <v>0</v>
      </c>
    </row>
    <row r="283" spans="1:18" x14ac:dyDescent="0.6">
      <c r="A283">
        <v>2020</v>
      </c>
      <c r="B283">
        <v>10</v>
      </c>
      <c r="C283">
        <v>8</v>
      </c>
      <c r="D283">
        <f t="shared" si="8"/>
        <v>4</v>
      </c>
      <c r="G283">
        <v>41058</v>
      </c>
      <c r="H283">
        <v>27187</v>
      </c>
      <c r="I283">
        <v>0.99803921568627441</v>
      </c>
      <c r="J283">
        <v>1.9607843137254902E-3</v>
      </c>
      <c r="K283">
        <v>0.55683397156222914</v>
      </c>
      <c r="L283">
        <v>0.44316602843777092</v>
      </c>
      <c r="M283">
        <v>3.8740086433655438E-2</v>
      </c>
      <c r="N283">
        <v>498</v>
      </c>
      <c r="O283">
        <v>2069</v>
      </c>
      <c r="P283" s="9">
        <v>20.3</v>
      </c>
      <c r="Q283">
        <v>0</v>
      </c>
      <c r="R283">
        <f t="shared" si="9"/>
        <v>0</v>
      </c>
    </row>
    <row r="284" spans="1:18" x14ac:dyDescent="0.6">
      <c r="A284">
        <v>2020</v>
      </c>
      <c r="B284">
        <v>10</v>
      </c>
      <c r="C284">
        <v>9</v>
      </c>
      <c r="D284">
        <f t="shared" si="8"/>
        <v>5</v>
      </c>
      <c r="G284">
        <v>43709</v>
      </c>
      <c r="H284">
        <v>26722</v>
      </c>
      <c r="I284">
        <v>1</v>
      </c>
      <c r="J284">
        <v>0</v>
      </c>
      <c r="K284">
        <v>0.56145241763544596</v>
      </c>
      <c r="L284">
        <v>0.43854758236455421</v>
      </c>
      <c r="M284">
        <v>7.720656688873008E-2</v>
      </c>
      <c r="N284">
        <v>610</v>
      </c>
      <c r="O284">
        <v>2069</v>
      </c>
      <c r="P284" s="9">
        <v>20.100000000000001</v>
      </c>
      <c r="Q284">
        <v>0</v>
      </c>
      <c r="R284">
        <f t="shared" si="9"/>
        <v>0</v>
      </c>
    </row>
    <row r="285" spans="1:18" x14ac:dyDescent="0.6">
      <c r="A285">
        <v>2020</v>
      </c>
      <c r="B285">
        <v>10</v>
      </c>
      <c r="C285">
        <v>10</v>
      </c>
      <c r="D285">
        <f t="shared" si="8"/>
        <v>6</v>
      </c>
      <c r="E285" t="s">
        <v>32</v>
      </c>
      <c r="F285" t="s">
        <v>11</v>
      </c>
      <c r="G285">
        <v>28030</v>
      </c>
      <c r="H285">
        <v>32365</v>
      </c>
      <c r="I285">
        <v>0.99816176470588236</v>
      </c>
      <c r="J285">
        <v>1.838235294117647E-3</v>
      </c>
      <c r="K285">
        <v>0.57092483586419374</v>
      </c>
      <c r="L285">
        <v>0.42907516413580621</v>
      </c>
      <c r="M285">
        <v>3.2509015336339812E-2</v>
      </c>
      <c r="N285">
        <v>785</v>
      </c>
      <c r="O285">
        <v>2069</v>
      </c>
      <c r="P285" s="9">
        <v>20.3</v>
      </c>
      <c r="Q285">
        <v>0</v>
      </c>
      <c r="R285">
        <f t="shared" si="9"/>
        <v>0</v>
      </c>
    </row>
    <row r="286" spans="1:18" x14ac:dyDescent="0.6">
      <c r="A286">
        <v>2020</v>
      </c>
      <c r="B286">
        <v>10</v>
      </c>
      <c r="C286">
        <v>11</v>
      </c>
      <c r="D286">
        <f t="shared" si="8"/>
        <v>7</v>
      </c>
      <c r="E286" t="s">
        <v>32</v>
      </c>
      <c r="F286" t="s">
        <v>15</v>
      </c>
      <c r="G286">
        <v>34569</v>
      </c>
      <c r="H286">
        <v>46275</v>
      </c>
      <c r="I286">
        <v>1</v>
      </c>
      <c r="J286">
        <v>0</v>
      </c>
      <c r="K286">
        <v>0.59928481678746781</v>
      </c>
      <c r="L286">
        <v>0.40071518321253219</v>
      </c>
      <c r="M286">
        <v>4.0753200398529123E-2</v>
      </c>
      <c r="N286">
        <v>370</v>
      </c>
      <c r="O286">
        <v>2069</v>
      </c>
      <c r="P286" s="9">
        <v>20.399999999999999</v>
      </c>
      <c r="Q286">
        <v>0</v>
      </c>
      <c r="R286">
        <f t="shared" si="9"/>
        <v>0</v>
      </c>
    </row>
    <row r="287" spans="1:18" x14ac:dyDescent="0.6">
      <c r="A287">
        <v>2020</v>
      </c>
      <c r="B287">
        <v>10</v>
      </c>
      <c r="C287">
        <v>12</v>
      </c>
      <c r="D287">
        <f t="shared" si="8"/>
        <v>1</v>
      </c>
      <c r="E287" t="s">
        <v>32</v>
      </c>
      <c r="F287" t="s">
        <v>17</v>
      </c>
      <c r="G287">
        <v>32817</v>
      </c>
      <c r="H287">
        <v>38009</v>
      </c>
      <c r="I287">
        <v>0.99719887955182074</v>
      </c>
      <c r="J287">
        <v>2.8011204481792722E-3</v>
      </c>
      <c r="K287">
        <v>0.56585703532147291</v>
      </c>
      <c r="L287">
        <v>0.43414296467852698</v>
      </c>
      <c r="M287">
        <v>9.8850886294451039E-3</v>
      </c>
      <c r="N287">
        <v>370</v>
      </c>
      <c r="O287">
        <v>2069</v>
      </c>
      <c r="P287" s="9">
        <v>20.399999999999999</v>
      </c>
      <c r="Q287">
        <v>0</v>
      </c>
      <c r="R287">
        <f t="shared" si="9"/>
        <v>0</v>
      </c>
    </row>
    <row r="288" spans="1:18" x14ac:dyDescent="0.6">
      <c r="A288">
        <v>2020</v>
      </c>
      <c r="B288">
        <v>10</v>
      </c>
      <c r="C288">
        <v>13</v>
      </c>
      <c r="D288">
        <f t="shared" si="8"/>
        <v>2</v>
      </c>
      <c r="G288">
        <v>31492</v>
      </c>
      <c r="H288">
        <v>31444</v>
      </c>
      <c r="I288">
        <v>1</v>
      </c>
      <c r="J288">
        <v>0</v>
      </c>
      <c r="K288">
        <v>0.55945566099004562</v>
      </c>
      <c r="L288">
        <v>0.44054433900995438</v>
      </c>
      <c r="M288">
        <v>1.8527242809124631E-2</v>
      </c>
      <c r="N288">
        <v>516</v>
      </c>
      <c r="O288">
        <v>2069</v>
      </c>
      <c r="P288" s="9">
        <v>18.399999999999999</v>
      </c>
      <c r="Q288">
        <v>0</v>
      </c>
      <c r="R288">
        <f t="shared" si="9"/>
        <v>0</v>
      </c>
    </row>
    <row r="289" spans="1:18" x14ac:dyDescent="0.6">
      <c r="A289">
        <v>2020</v>
      </c>
      <c r="B289">
        <v>10</v>
      </c>
      <c r="C289">
        <v>14</v>
      </c>
      <c r="D289">
        <f t="shared" si="8"/>
        <v>3</v>
      </c>
      <c r="G289">
        <v>33659</v>
      </c>
      <c r="H289">
        <v>30481</v>
      </c>
      <c r="I289">
        <v>1</v>
      </c>
      <c r="J289">
        <v>0</v>
      </c>
      <c r="K289">
        <v>0.56314754119308197</v>
      </c>
      <c r="L289">
        <v>0.43685245880691798</v>
      </c>
      <c r="M289">
        <v>1.8841354723707661E-2</v>
      </c>
      <c r="N289">
        <v>647</v>
      </c>
      <c r="O289">
        <v>2069</v>
      </c>
      <c r="P289" s="9">
        <v>19.100000000000001</v>
      </c>
      <c r="Q289">
        <v>0</v>
      </c>
      <c r="R289">
        <f t="shared" si="9"/>
        <v>0</v>
      </c>
    </row>
    <row r="290" spans="1:18" x14ac:dyDescent="0.6">
      <c r="A290">
        <v>2020</v>
      </c>
      <c r="B290">
        <v>10</v>
      </c>
      <c r="C290">
        <v>15</v>
      </c>
      <c r="D290">
        <f t="shared" si="8"/>
        <v>4</v>
      </c>
      <c r="G290">
        <v>37379</v>
      </c>
      <c r="H290">
        <v>32086</v>
      </c>
      <c r="I290">
        <v>0.99803921568627441</v>
      </c>
      <c r="J290">
        <v>1.9607843137254902E-3</v>
      </c>
      <c r="K290">
        <v>0.55083958678931766</v>
      </c>
      <c r="L290">
        <v>0.44916041321068229</v>
      </c>
      <c r="M290">
        <v>1.212993818216941E-2</v>
      </c>
      <c r="N290">
        <v>571</v>
      </c>
      <c r="O290">
        <v>2069</v>
      </c>
      <c r="P290" s="9">
        <v>17.899999999999999</v>
      </c>
      <c r="Q290">
        <v>0</v>
      </c>
      <c r="R290">
        <f t="shared" si="9"/>
        <v>0</v>
      </c>
    </row>
    <row r="291" spans="1:18" x14ac:dyDescent="0.6">
      <c r="A291">
        <v>2020</v>
      </c>
      <c r="B291">
        <v>10</v>
      </c>
      <c r="C291">
        <v>16</v>
      </c>
      <c r="D291">
        <f t="shared" si="8"/>
        <v>5</v>
      </c>
      <c r="G291">
        <v>39574</v>
      </c>
      <c r="H291">
        <v>35061</v>
      </c>
      <c r="I291">
        <v>1</v>
      </c>
      <c r="J291">
        <v>0</v>
      </c>
      <c r="K291">
        <v>0.58328215151076312</v>
      </c>
      <c r="L291">
        <v>0.41671784848923688</v>
      </c>
      <c r="M291">
        <v>9.3129540586287987E-2</v>
      </c>
      <c r="N291">
        <v>567</v>
      </c>
      <c r="O291">
        <v>2069</v>
      </c>
      <c r="P291" s="9">
        <v>17.2</v>
      </c>
      <c r="Q291">
        <v>4</v>
      </c>
      <c r="R291">
        <f t="shared" si="9"/>
        <v>68.8</v>
      </c>
    </row>
    <row r="292" spans="1:18" x14ac:dyDescent="0.6">
      <c r="A292">
        <v>2020</v>
      </c>
      <c r="B292">
        <v>10</v>
      </c>
      <c r="C292">
        <v>17</v>
      </c>
      <c r="D292">
        <f t="shared" si="8"/>
        <v>6</v>
      </c>
      <c r="G292">
        <v>38993</v>
      </c>
      <c r="H292">
        <v>35744</v>
      </c>
      <c r="I292">
        <v>0.99816176470588236</v>
      </c>
      <c r="J292">
        <v>1.838235294117647E-3</v>
      </c>
      <c r="K292">
        <v>0.56700671283981363</v>
      </c>
      <c r="L292">
        <v>0.43299328716018642</v>
      </c>
      <c r="M292">
        <v>2.59224770735542E-2</v>
      </c>
      <c r="N292">
        <v>893</v>
      </c>
      <c r="O292">
        <v>2069</v>
      </c>
      <c r="P292" s="9">
        <v>17.5</v>
      </c>
      <c r="Q292">
        <v>0</v>
      </c>
      <c r="R292">
        <f t="shared" si="9"/>
        <v>0</v>
      </c>
    </row>
    <row r="293" spans="1:18" x14ac:dyDescent="0.6">
      <c r="A293">
        <v>2020</v>
      </c>
      <c r="B293">
        <v>10</v>
      </c>
      <c r="C293">
        <v>18</v>
      </c>
      <c r="D293">
        <f t="shared" si="8"/>
        <v>7</v>
      </c>
      <c r="G293">
        <v>39927</v>
      </c>
      <c r="H293">
        <v>42946</v>
      </c>
      <c r="I293">
        <v>1</v>
      </c>
      <c r="J293">
        <v>0</v>
      </c>
      <c r="K293">
        <v>0.58634788255659798</v>
      </c>
      <c r="L293">
        <v>0.41365211744340202</v>
      </c>
      <c r="M293">
        <v>3.6880212236697338E-2</v>
      </c>
      <c r="N293">
        <v>508</v>
      </c>
      <c r="O293">
        <v>2069</v>
      </c>
      <c r="P293" s="9">
        <v>17.7</v>
      </c>
      <c r="Q293">
        <v>0</v>
      </c>
      <c r="R293">
        <f t="shared" si="9"/>
        <v>0</v>
      </c>
    </row>
    <row r="294" spans="1:18" x14ac:dyDescent="0.6">
      <c r="A294">
        <v>2020</v>
      </c>
      <c r="B294">
        <v>10</v>
      </c>
      <c r="C294">
        <v>19</v>
      </c>
      <c r="D294">
        <f t="shared" si="8"/>
        <v>1</v>
      </c>
      <c r="G294">
        <v>37611</v>
      </c>
      <c r="H294">
        <v>40222</v>
      </c>
      <c r="I294">
        <v>0.99719887955182074</v>
      </c>
      <c r="J294">
        <v>2.8011204481792722E-3</v>
      </c>
      <c r="K294">
        <v>0.56678422798217576</v>
      </c>
      <c r="L294">
        <v>0.43321577201782419</v>
      </c>
      <c r="M294">
        <v>3.4780367983446372E-2</v>
      </c>
      <c r="N294">
        <v>506</v>
      </c>
      <c r="O294">
        <v>2069</v>
      </c>
      <c r="P294" s="9">
        <v>17.7</v>
      </c>
      <c r="Q294">
        <v>0</v>
      </c>
      <c r="R294">
        <f t="shared" si="9"/>
        <v>0</v>
      </c>
    </row>
    <row r="295" spans="1:18" x14ac:dyDescent="0.6">
      <c r="A295">
        <v>2020</v>
      </c>
      <c r="B295">
        <v>10</v>
      </c>
      <c r="C295">
        <v>20</v>
      </c>
      <c r="D295">
        <f t="shared" si="8"/>
        <v>2</v>
      </c>
      <c r="G295">
        <v>35180</v>
      </c>
      <c r="H295">
        <v>36056</v>
      </c>
      <c r="I295">
        <v>1</v>
      </c>
      <c r="J295">
        <v>0</v>
      </c>
      <c r="K295">
        <v>0.54325318602959682</v>
      </c>
      <c r="L295">
        <v>0.45674681397040318</v>
      </c>
      <c r="M295">
        <v>0.2483825352553109</v>
      </c>
      <c r="N295">
        <v>570</v>
      </c>
      <c r="O295">
        <v>2069</v>
      </c>
      <c r="P295" s="9">
        <v>18.7</v>
      </c>
      <c r="Q295">
        <v>0</v>
      </c>
      <c r="R295">
        <f t="shared" si="9"/>
        <v>0</v>
      </c>
    </row>
    <row r="296" spans="1:18" x14ac:dyDescent="0.6">
      <c r="A296">
        <v>2020</v>
      </c>
      <c r="B296">
        <v>10</v>
      </c>
      <c r="C296">
        <v>21</v>
      </c>
      <c r="D296">
        <f t="shared" si="8"/>
        <v>3</v>
      </c>
      <c r="G296">
        <v>37278</v>
      </c>
      <c r="H296">
        <v>35076</v>
      </c>
      <c r="I296">
        <v>1</v>
      </c>
      <c r="J296">
        <v>0</v>
      </c>
      <c r="K296">
        <v>0.56069108128513656</v>
      </c>
      <c r="L296">
        <v>0.43930891871486338</v>
      </c>
      <c r="M296">
        <v>9.838192710665393E-2</v>
      </c>
      <c r="N296">
        <v>651</v>
      </c>
      <c r="O296">
        <v>2069</v>
      </c>
      <c r="P296" s="9">
        <v>18.3</v>
      </c>
      <c r="Q296">
        <v>46.4</v>
      </c>
      <c r="R296">
        <f t="shared" si="9"/>
        <v>849.12</v>
      </c>
    </row>
    <row r="297" spans="1:18" x14ac:dyDescent="0.6">
      <c r="A297">
        <v>2020</v>
      </c>
      <c r="B297">
        <v>10</v>
      </c>
      <c r="C297">
        <v>22</v>
      </c>
      <c r="D297">
        <f t="shared" si="8"/>
        <v>4</v>
      </c>
      <c r="G297">
        <v>40482</v>
      </c>
      <c r="H297">
        <v>35070</v>
      </c>
      <c r="I297">
        <v>0.99826989619377149</v>
      </c>
      <c r="J297">
        <v>1.730103806228374E-3</v>
      </c>
      <c r="K297">
        <v>0.55777420109376807</v>
      </c>
      <c r="L297">
        <v>0.44222579890623193</v>
      </c>
      <c r="M297">
        <v>3.7622829880615341E-2</v>
      </c>
      <c r="N297">
        <v>603</v>
      </c>
      <c r="O297">
        <v>2069</v>
      </c>
      <c r="P297" s="9">
        <v>17.5</v>
      </c>
      <c r="Q297">
        <v>2.2000000000000002</v>
      </c>
      <c r="R297">
        <f t="shared" si="9"/>
        <v>38.5</v>
      </c>
    </row>
    <row r="298" spans="1:18" x14ac:dyDescent="0.6">
      <c r="A298">
        <v>2020</v>
      </c>
      <c r="B298">
        <v>10</v>
      </c>
      <c r="C298">
        <v>23</v>
      </c>
      <c r="D298">
        <f t="shared" si="8"/>
        <v>5</v>
      </c>
      <c r="G298">
        <v>42653</v>
      </c>
      <c r="H298">
        <v>40617</v>
      </c>
      <c r="I298">
        <v>1</v>
      </c>
      <c r="J298">
        <v>0</v>
      </c>
      <c r="K298">
        <v>0.58473945682548756</v>
      </c>
      <c r="L298">
        <v>0.41526054317451239</v>
      </c>
      <c r="M298">
        <v>3.5604097027665503E-2</v>
      </c>
      <c r="N298">
        <v>598</v>
      </c>
      <c r="O298">
        <v>2069</v>
      </c>
      <c r="P298" s="9">
        <v>15.2</v>
      </c>
      <c r="Q298">
        <v>0</v>
      </c>
      <c r="R298">
        <f t="shared" si="9"/>
        <v>0</v>
      </c>
    </row>
    <row r="299" spans="1:18" x14ac:dyDescent="0.6">
      <c r="A299">
        <v>2020</v>
      </c>
      <c r="B299">
        <v>10</v>
      </c>
      <c r="C299">
        <v>24</v>
      </c>
      <c r="D299">
        <f t="shared" si="8"/>
        <v>6</v>
      </c>
      <c r="G299">
        <v>41161</v>
      </c>
      <c r="H299">
        <v>41773</v>
      </c>
      <c r="I299">
        <v>0.99816176470588236</v>
      </c>
      <c r="J299">
        <v>1.838235294117647E-3</v>
      </c>
      <c r="K299">
        <v>0.58342009619652313</v>
      </c>
      <c r="L299">
        <v>0.41657990380347693</v>
      </c>
      <c r="M299">
        <v>2.3720487329442489E-2</v>
      </c>
      <c r="N299">
        <v>871</v>
      </c>
      <c r="O299">
        <v>2069</v>
      </c>
      <c r="P299" s="9">
        <v>15.4</v>
      </c>
      <c r="Q299">
        <v>0</v>
      </c>
      <c r="R299">
        <f t="shared" si="9"/>
        <v>0</v>
      </c>
    </row>
    <row r="300" spans="1:18" x14ac:dyDescent="0.6">
      <c r="A300">
        <v>2020</v>
      </c>
      <c r="B300">
        <v>10</v>
      </c>
      <c r="C300">
        <v>25</v>
      </c>
      <c r="D300">
        <f t="shared" si="8"/>
        <v>7</v>
      </c>
      <c r="G300">
        <v>39189</v>
      </c>
      <c r="H300">
        <v>43991</v>
      </c>
      <c r="I300">
        <v>1</v>
      </c>
      <c r="J300">
        <v>0</v>
      </c>
      <c r="K300">
        <v>0.53798756241376555</v>
      </c>
      <c r="L300">
        <v>0.46017420229211692</v>
      </c>
      <c r="M300">
        <v>4.5966229312724462E-2</v>
      </c>
      <c r="N300">
        <v>527</v>
      </c>
      <c r="O300">
        <v>2069</v>
      </c>
      <c r="P300" s="9">
        <v>16.3</v>
      </c>
      <c r="Q300">
        <v>0</v>
      </c>
      <c r="R300">
        <f t="shared" si="9"/>
        <v>0</v>
      </c>
    </row>
    <row r="301" spans="1:18" x14ac:dyDescent="0.6">
      <c r="A301">
        <v>2020</v>
      </c>
      <c r="B301">
        <v>10</v>
      </c>
      <c r="C301">
        <v>26</v>
      </c>
      <c r="D301">
        <f t="shared" si="8"/>
        <v>1</v>
      </c>
      <c r="G301">
        <v>37023</v>
      </c>
      <c r="H301">
        <v>40968</v>
      </c>
      <c r="I301">
        <v>0.99744245524296671</v>
      </c>
      <c r="J301">
        <v>2.5575447570332479E-3</v>
      </c>
      <c r="K301">
        <v>0.52712910717419492</v>
      </c>
      <c r="L301">
        <v>0.47287089282580508</v>
      </c>
      <c r="M301">
        <v>4.7908753479130053E-2</v>
      </c>
      <c r="N301">
        <v>528</v>
      </c>
      <c r="O301">
        <v>2069</v>
      </c>
      <c r="P301" s="9">
        <v>15.6</v>
      </c>
      <c r="Q301">
        <v>0</v>
      </c>
      <c r="R301">
        <f t="shared" si="9"/>
        <v>0</v>
      </c>
    </row>
    <row r="302" spans="1:18" x14ac:dyDescent="0.6">
      <c r="A302">
        <v>2020</v>
      </c>
      <c r="B302">
        <v>10</v>
      </c>
      <c r="C302">
        <v>27</v>
      </c>
      <c r="D302">
        <f t="shared" si="8"/>
        <v>2</v>
      </c>
      <c r="G302">
        <v>35068</v>
      </c>
      <c r="H302">
        <v>36777</v>
      </c>
      <c r="I302">
        <v>1</v>
      </c>
      <c r="J302">
        <v>0</v>
      </c>
      <c r="K302">
        <v>0.52216076542478085</v>
      </c>
      <c r="L302">
        <v>0.47783923457521921</v>
      </c>
      <c r="M302">
        <v>7.8487625593887445E-2</v>
      </c>
      <c r="N302">
        <v>554</v>
      </c>
      <c r="O302">
        <v>2069</v>
      </c>
      <c r="P302" s="9">
        <v>16.5</v>
      </c>
      <c r="Q302">
        <v>0</v>
      </c>
      <c r="R302">
        <f t="shared" si="9"/>
        <v>0</v>
      </c>
    </row>
    <row r="303" spans="1:18" x14ac:dyDescent="0.6">
      <c r="A303">
        <v>2020</v>
      </c>
      <c r="B303">
        <v>10</v>
      </c>
      <c r="C303">
        <v>28</v>
      </c>
      <c r="D303">
        <f t="shared" si="8"/>
        <v>3</v>
      </c>
      <c r="G303">
        <v>35794</v>
      </c>
      <c r="H303">
        <v>35330</v>
      </c>
      <c r="I303">
        <v>1</v>
      </c>
      <c r="J303">
        <v>0</v>
      </c>
      <c r="K303">
        <v>0.52179748933625791</v>
      </c>
      <c r="L303">
        <v>0.47820251066374209</v>
      </c>
      <c r="M303">
        <v>6.3358566856816539E-2</v>
      </c>
      <c r="N303">
        <v>687</v>
      </c>
      <c r="O303">
        <v>2069</v>
      </c>
      <c r="P303" s="9">
        <v>17.399999999999999</v>
      </c>
      <c r="Q303">
        <v>0</v>
      </c>
      <c r="R303">
        <f t="shared" si="9"/>
        <v>0</v>
      </c>
    </row>
    <row r="304" spans="1:18" x14ac:dyDescent="0.6">
      <c r="A304">
        <v>2020</v>
      </c>
      <c r="B304">
        <v>10</v>
      </c>
      <c r="C304">
        <v>29</v>
      </c>
      <c r="D304">
        <f t="shared" si="8"/>
        <v>4</v>
      </c>
      <c r="G304">
        <v>38899</v>
      </c>
      <c r="H304">
        <v>35969</v>
      </c>
      <c r="I304">
        <v>0.99803921568627441</v>
      </c>
      <c r="J304">
        <v>1.9607843137254902E-3</v>
      </c>
      <c r="K304">
        <v>0.52147355251130689</v>
      </c>
      <c r="L304">
        <v>0.47852644748869322</v>
      </c>
      <c r="M304">
        <v>4.3507256527851312E-2</v>
      </c>
      <c r="N304">
        <v>631</v>
      </c>
      <c r="O304">
        <v>2069</v>
      </c>
      <c r="P304" s="9">
        <v>15.8</v>
      </c>
      <c r="Q304">
        <v>0</v>
      </c>
      <c r="R304">
        <f t="shared" si="9"/>
        <v>0</v>
      </c>
    </row>
    <row r="305" spans="1:18" x14ac:dyDescent="0.6">
      <c r="A305">
        <v>2020</v>
      </c>
      <c r="B305">
        <v>10</v>
      </c>
      <c r="C305">
        <v>30</v>
      </c>
      <c r="D305">
        <f t="shared" si="8"/>
        <v>5</v>
      </c>
      <c r="G305">
        <v>41636</v>
      </c>
      <c r="H305">
        <v>39788</v>
      </c>
      <c r="I305">
        <v>0.99826989619377149</v>
      </c>
      <c r="J305">
        <v>1.730103806228374E-3</v>
      </c>
      <c r="K305">
        <v>0.53354303118708779</v>
      </c>
      <c r="L305">
        <v>0.46645696881291221</v>
      </c>
      <c r="M305">
        <v>6.5637222487177849E-2</v>
      </c>
      <c r="N305">
        <v>626</v>
      </c>
      <c r="O305">
        <v>2069</v>
      </c>
      <c r="P305" s="9">
        <v>16.100000000000001</v>
      </c>
      <c r="Q305">
        <v>0</v>
      </c>
      <c r="R305">
        <f t="shared" si="9"/>
        <v>0</v>
      </c>
    </row>
    <row r="306" spans="1:18" x14ac:dyDescent="0.6">
      <c r="A306">
        <v>2020</v>
      </c>
      <c r="B306">
        <v>10</v>
      </c>
      <c r="C306">
        <v>31</v>
      </c>
      <c r="D306">
        <f t="shared" si="8"/>
        <v>6</v>
      </c>
      <c r="G306">
        <v>40691</v>
      </c>
      <c r="H306">
        <v>39209</v>
      </c>
      <c r="I306">
        <v>0.99789915966386555</v>
      </c>
      <c r="J306">
        <v>2.1008403361344541E-3</v>
      </c>
      <c r="K306">
        <v>0.54258598756971466</v>
      </c>
      <c r="L306">
        <v>0.4574140124302854</v>
      </c>
      <c r="M306">
        <v>0.1229140067626506</v>
      </c>
      <c r="N306">
        <v>944</v>
      </c>
      <c r="O306">
        <v>2069</v>
      </c>
      <c r="P306" s="9">
        <v>16.5</v>
      </c>
      <c r="Q306">
        <v>0</v>
      </c>
      <c r="R306">
        <f t="shared" si="9"/>
        <v>0</v>
      </c>
    </row>
    <row r="307" spans="1:18" x14ac:dyDescent="0.6">
      <c r="A307">
        <v>2020</v>
      </c>
      <c r="B307">
        <v>11</v>
      </c>
      <c r="C307">
        <v>1</v>
      </c>
      <c r="D307">
        <f t="shared" si="8"/>
        <v>7</v>
      </c>
      <c r="G307">
        <v>41325</v>
      </c>
      <c r="H307">
        <v>44490</v>
      </c>
      <c r="I307">
        <v>1</v>
      </c>
      <c r="J307">
        <v>0</v>
      </c>
      <c r="K307">
        <v>0.54759829091102596</v>
      </c>
      <c r="L307">
        <v>0.45240170908897398</v>
      </c>
      <c r="M307">
        <v>0.1233343995984916</v>
      </c>
      <c r="N307">
        <v>610</v>
      </c>
      <c r="O307">
        <v>2069</v>
      </c>
      <c r="P307" s="9">
        <v>18.100000000000001</v>
      </c>
      <c r="Q307">
        <v>1</v>
      </c>
      <c r="R307">
        <f t="shared" si="9"/>
        <v>18.100000000000001</v>
      </c>
    </row>
    <row r="308" spans="1:18" x14ac:dyDescent="0.6">
      <c r="A308">
        <v>2020</v>
      </c>
      <c r="B308">
        <v>11</v>
      </c>
      <c r="C308">
        <v>2</v>
      </c>
      <c r="D308">
        <f t="shared" si="8"/>
        <v>1</v>
      </c>
      <c r="G308">
        <v>38904</v>
      </c>
      <c r="H308">
        <v>40980</v>
      </c>
      <c r="I308">
        <v>0.99744245524296671</v>
      </c>
      <c r="J308">
        <v>2.5575447570332479E-3</v>
      </c>
      <c r="K308">
        <v>0.53306779698623397</v>
      </c>
      <c r="L308">
        <v>0.46693220301376598</v>
      </c>
      <c r="M308">
        <v>0.14191517037022999</v>
      </c>
      <c r="N308">
        <v>609</v>
      </c>
      <c r="O308">
        <v>2069</v>
      </c>
      <c r="P308" s="9">
        <v>15.7</v>
      </c>
      <c r="Q308">
        <v>5.4</v>
      </c>
      <c r="R308">
        <f t="shared" si="9"/>
        <v>84.78</v>
      </c>
    </row>
    <row r="309" spans="1:18" x14ac:dyDescent="0.6">
      <c r="A309">
        <v>2020</v>
      </c>
      <c r="B309">
        <v>11</v>
      </c>
      <c r="C309">
        <v>3</v>
      </c>
      <c r="D309">
        <f t="shared" si="8"/>
        <v>2</v>
      </c>
      <c r="G309">
        <v>36740</v>
      </c>
      <c r="H309">
        <v>36482</v>
      </c>
      <c r="I309">
        <v>1</v>
      </c>
      <c r="J309">
        <v>0</v>
      </c>
      <c r="K309">
        <v>0.53334256733234264</v>
      </c>
      <c r="L309">
        <v>0.46665743266765741</v>
      </c>
      <c r="M309">
        <v>9.269688691257158E-2</v>
      </c>
      <c r="N309">
        <v>684</v>
      </c>
      <c r="O309">
        <v>2069</v>
      </c>
      <c r="P309" s="9">
        <v>13.1</v>
      </c>
      <c r="Q309">
        <v>0</v>
      </c>
      <c r="R309">
        <f t="shared" si="9"/>
        <v>0</v>
      </c>
    </row>
    <row r="310" spans="1:18" x14ac:dyDescent="0.6">
      <c r="A310">
        <v>2020</v>
      </c>
      <c r="B310">
        <v>11</v>
      </c>
      <c r="C310">
        <v>4</v>
      </c>
      <c r="D310">
        <f t="shared" si="8"/>
        <v>3</v>
      </c>
      <c r="G310">
        <v>39110</v>
      </c>
      <c r="H310">
        <v>35349</v>
      </c>
      <c r="I310">
        <v>1</v>
      </c>
      <c r="J310">
        <v>0</v>
      </c>
      <c r="K310">
        <v>0.52656712967140062</v>
      </c>
      <c r="L310">
        <v>0.47343287032859938</v>
      </c>
      <c r="M310">
        <v>5.1410796332118952E-2</v>
      </c>
      <c r="N310">
        <v>695</v>
      </c>
      <c r="O310">
        <v>2069</v>
      </c>
      <c r="P310" s="9">
        <v>12</v>
      </c>
      <c r="Q310">
        <v>0</v>
      </c>
      <c r="R310">
        <f t="shared" si="9"/>
        <v>0</v>
      </c>
    </row>
    <row r="311" spans="1:18" x14ac:dyDescent="0.6">
      <c r="A311">
        <v>2020</v>
      </c>
      <c r="B311">
        <v>11</v>
      </c>
      <c r="C311">
        <v>5</v>
      </c>
      <c r="D311">
        <f t="shared" si="8"/>
        <v>4</v>
      </c>
      <c r="G311">
        <v>42983</v>
      </c>
      <c r="H311">
        <v>37469</v>
      </c>
      <c r="I311">
        <v>0.99810246679316894</v>
      </c>
      <c r="J311">
        <v>1.89753320683112E-3</v>
      </c>
      <c r="K311">
        <v>0.52749421824595699</v>
      </c>
      <c r="L311">
        <v>0.47250578175404301</v>
      </c>
      <c r="M311">
        <v>0.1019406244570402</v>
      </c>
      <c r="N311">
        <v>678</v>
      </c>
      <c r="O311">
        <v>2069</v>
      </c>
      <c r="P311" s="9">
        <v>14</v>
      </c>
      <c r="Q311">
        <v>0</v>
      </c>
      <c r="R311">
        <f t="shared" si="9"/>
        <v>0</v>
      </c>
    </row>
    <row r="312" spans="1:18" x14ac:dyDescent="0.6">
      <c r="A312">
        <v>2020</v>
      </c>
      <c r="B312">
        <v>11</v>
      </c>
      <c r="C312">
        <v>6</v>
      </c>
      <c r="D312">
        <f t="shared" si="8"/>
        <v>5</v>
      </c>
      <c r="G312">
        <v>44230</v>
      </c>
      <c r="H312">
        <v>42907</v>
      </c>
      <c r="I312">
        <v>1</v>
      </c>
      <c r="J312">
        <v>0</v>
      </c>
      <c r="K312">
        <v>0.52784877090807658</v>
      </c>
      <c r="L312">
        <v>0.47215122909192347</v>
      </c>
      <c r="M312">
        <v>0.1369275364312863</v>
      </c>
      <c r="N312">
        <v>675</v>
      </c>
      <c r="O312">
        <v>2069</v>
      </c>
      <c r="P312" s="9">
        <v>17.8</v>
      </c>
      <c r="Q312">
        <v>0</v>
      </c>
      <c r="R312">
        <f t="shared" si="9"/>
        <v>0</v>
      </c>
    </row>
    <row r="313" spans="1:18" x14ac:dyDescent="0.6">
      <c r="A313">
        <v>2020</v>
      </c>
      <c r="B313">
        <v>11</v>
      </c>
      <c r="C313">
        <v>7</v>
      </c>
      <c r="D313">
        <f t="shared" si="8"/>
        <v>6</v>
      </c>
      <c r="G313">
        <v>43953</v>
      </c>
      <c r="H313">
        <v>42764</v>
      </c>
      <c r="I313">
        <v>0.99821746880570406</v>
      </c>
      <c r="J313">
        <v>1.7825311942959001E-3</v>
      </c>
      <c r="K313">
        <v>0.58775789483178698</v>
      </c>
      <c r="L313">
        <v>0.41224210516821302</v>
      </c>
      <c r="M313">
        <v>8.308886446304127E-2</v>
      </c>
      <c r="N313">
        <v>1064</v>
      </c>
      <c r="O313">
        <v>2069</v>
      </c>
      <c r="P313" s="9">
        <v>17.600000000000001</v>
      </c>
      <c r="Q313">
        <v>0</v>
      </c>
      <c r="R313">
        <f t="shared" si="9"/>
        <v>0</v>
      </c>
    </row>
    <row r="314" spans="1:18" x14ac:dyDescent="0.6">
      <c r="A314">
        <v>2020</v>
      </c>
      <c r="B314">
        <v>11</v>
      </c>
      <c r="C314">
        <v>8</v>
      </c>
      <c r="D314">
        <f t="shared" si="8"/>
        <v>7</v>
      </c>
      <c r="G314">
        <v>44287</v>
      </c>
      <c r="H314">
        <v>47626</v>
      </c>
      <c r="I314">
        <v>1</v>
      </c>
      <c r="J314">
        <v>0</v>
      </c>
      <c r="K314">
        <v>0.57773356247027974</v>
      </c>
      <c r="L314">
        <v>0.42226643752972032</v>
      </c>
      <c r="M314">
        <v>0.1646502366873176</v>
      </c>
      <c r="N314">
        <v>645</v>
      </c>
      <c r="O314">
        <v>2069</v>
      </c>
      <c r="P314" s="9">
        <v>14.6</v>
      </c>
      <c r="Q314">
        <v>0</v>
      </c>
      <c r="R314">
        <f t="shared" si="9"/>
        <v>0</v>
      </c>
    </row>
    <row r="315" spans="1:18" x14ac:dyDescent="0.6">
      <c r="A315">
        <v>2020</v>
      </c>
      <c r="B315">
        <v>11</v>
      </c>
      <c r="C315">
        <v>9</v>
      </c>
      <c r="D315">
        <f t="shared" si="8"/>
        <v>1</v>
      </c>
      <c r="G315">
        <v>41602</v>
      </c>
      <c r="H315">
        <v>44714</v>
      </c>
      <c r="I315">
        <v>0.99764705882352944</v>
      </c>
      <c r="J315">
        <v>2.352941176470588E-3</v>
      </c>
      <c r="K315">
        <v>0.53554425848647902</v>
      </c>
      <c r="L315">
        <v>0.46445574151352098</v>
      </c>
      <c r="M315">
        <v>0.15652911342790229</v>
      </c>
      <c r="N315">
        <v>641</v>
      </c>
      <c r="O315">
        <v>2069</v>
      </c>
      <c r="P315" s="9">
        <v>12</v>
      </c>
      <c r="Q315">
        <v>0</v>
      </c>
      <c r="R315">
        <f t="shared" si="9"/>
        <v>0</v>
      </c>
    </row>
    <row r="316" spans="1:18" x14ac:dyDescent="0.6">
      <c r="A316">
        <v>2020</v>
      </c>
      <c r="B316">
        <v>11</v>
      </c>
      <c r="C316">
        <v>10</v>
      </c>
      <c r="D316">
        <f t="shared" si="8"/>
        <v>2</v>
      </c>
      <c r="G316">
        <v>38612</v>
      </c>
      <c r="H316">
        <v>40203</v>
      </c>
      <c r="I316">
        <v>1</v>
      </c>
      <c r="J316">
        <v>0</v>
      </c>
      <c r="K316">
        <v>0.56745817272930732</v>
      </c>
      <c r="L316">
        <v>0.43254182727069268</v>
      </c>
      <c r="M316">
        <v>1.537200920412659E-2</v>
      </c>
      <c r="N316">
        <v>696</v>
      </c>
      <c r="O316">
        <v>2069</v>
      </c>
      <c r="P316" s="9">
        <v>13</v>
      </c>
      <c r="Q316">
        <v>0</v>
      </c>
      <c r="R316">
        <f t="shared" si="9"/>
        <v>0</v>
      </c>
    </row>
    <row r="317" spans="1:18" x14ac:dyDescent="0.6">
      <c r="A317">
        <v>2020</v>
      </c>
      <c r="B317">
        <v>11</v>
      </c>
      <c r="C317">
        <v>11</v>
      </c>
      <c r="D317">
        <f t="shared" si="8"/>
        <v>3</v>
      </c>
      <c r="G317">
        <v>42065</v>
      </c>
      <c r="H317">
        <v>38318</v>
      </c>
      <c r="I317">
        <v>1</v>
      </c>
      <c r="J317">
        <v>0</v>
      </c>
      <c r="K317">
        <v>0.58737704703813798</v>
      </c>
      <c r="L317">
        <v>0.41262295296186202</v>
      </c>
      <c r="M317">
        <v>4.6944632046933839E-2</v>
      </c>
      <c r="N317">
        <v>788</v>
      </c>
      <c r="O317">
        <v>2069</v>
      </c>
      <c r="P317" s="9">
        <v>12.4</v>
      </c>
      <c r="Q317">
        <v>0</v>
      </c>
      <c r="R317">
        <f t="shared" si="9"/>
        <v>0</v>
      </c>
    </row>
    <row r="318" spans="1:18" x14ac:dyDescent="0.6">
      <c r="A318">
        <v>2020</v>
      </c>
      <c r="B318">
        <v>11</v>
      </c>
      <c r="C318">
        <v>12</v>
      </c>
      <c r="D318">
        <f t="shared" si="8"/>
        <v>4</v>
      </c>
      <c r="G318">
        <v>45041</v>
      </c>
      <c r="H318">
        <v>40488</v>
      </c>
      <c r="I318">
        <v>0.99816176470588236</v>
      </c>
      <c r="J318">
        <v>1.838235294117647E-3</v>
      </c>
      <c r="K318">
        <v>0.53098043866502964</v>
      </c>
      <c r="L318">
        <v>0.46901956133497041</v>
      </c>
      <c r="M318">
        <v>0.20368688418959099</v>
      </c>
      <c r="N318">
        <v>771</v>
      </c>
      <c r="O318">
        <v>2069</v>
      </c>
      <c r="P318" s="9">
        <v>14.4</v>
      </c>
      <c r="Q318">
        <v>0</v>
      </c>
      <c r="R318">
        <f t="shared" si="9"/>
        <v>0</v>
      </c>
    </row>
    <row r="319" spans="1:18" x14ac:dyDescent="0.6">
      <c r="A319">
        <v>2020</v>
      </c>
      <c r="B319">
        <v>11</v>
      </c>
      <c r="C319">
        <v>13</v>
      </c>
      <c r="D319">
        <f t="shared" si="8"/>
        <v>5</v>
      </c>
      <c r="G319">
        <v>46367</v>
      </c>
      <c r="H319">
        <v>43993</v>
      </c>
      <c r="I319">
        <v>1</v>
      </c>
      <c r="J319">
        <v>0</v>
      </c>
      <c r="K319">
        <v>0.52783332051420206</v>
      </c>
      <c r="L319">
        <v>0.47216667948579799</v>
      </c>
      <c r="M319">
        <v>0.1184926284732009</v>
      </c>
      <c r="N319">
        <v>770</v>
      </c>
      <c r="O319">
        <v>2069</v>
      </c>
      <c r="P319" s="9">
        <v>14.4</v>
      </c>
      <c r="Q319">
        <v>0</v>
      </c>
      <c r="R319">
        <f t="shared" si="9"/>
        <v>0</v>
      </c>
    </row>
    <row r="320" spans="1:18" x14ac:dyDescent="0.6">
      <c r="A320">
        <v>2020</v>
      </c>
      <c r="B320">
        <v>11</v>
      </c>
      <c r="C320">
        <v>14</v>
      </c>
      <c r="D320">
        <f t="shared" si="8"/>
        <v>6</v>
      </c>
      <c r="G320">
        <v>44116</v>
      </c>
      <c r="H320">
        <v>44395</v>
      </c>
      <c r="I320">
        <v>0.99803921568627441</v>
      </c>
      <c r="J320">
        <v>1.9607843137254902E-3</v>
      </c>
      <c r="K320">
        <v>0.56503158949121113</v>
      </c>
      <c r="L320">
        <v>0.43496841050878893</v>
      </c>
      <c r="M320">
        <v>0.44762815046286969</v>
      </c>
      <c r="N320">
        <v>1076</v>
      </c>
      <c r="O320">
        <v>2069</v>
      </c>
      <c r="P320" s="9">
        <v>15.8</v>
      </c>
      <c r="Q320">
        <v>0</v>
      </c>
      <c r="R320">
        <f t="shared" si="9"/>
        <v>0</v>
      </c>
    </row>
    <row r="321" spans="1:18" x14ac:dyDescent="0.6">
      <c r="A321">
        <v>2020</v>
      </c>
      <c r="B321">
        <v>11</v>
      </c>
      <c r="C321">
        <v>15</v>
      </c>
      <c r="D321">
        <f t="shared" si="8"/>
        <v>7</v>
      </c>
      <c r="G321">
        <v>45464</v>
      </c>
      <c r="H321">
        <v>48503</v>
      </c>
      <c r="I321">
        <v>1</v>
      </c>
      <c r="J321">
        <v>0</v>
      </c>
      <c r="K321">
        <v>0.56747533426778529</v>
      </c>
      <c r="L321">
        <v>0.43252466573221471</v>
      </c>
      <c r="M321">
        <v>0.1583889799214061</v>
      </c>
      <c r="N321">
        <v>463</v>
      </c>
      <c r="O321">
        <v>2069</v>
      </c>
      <c r="P321" s="9">
        <v>16.600000000000001</v>
      </c>
      <c r="Q321">
        <v>0</v>
      </c>
      <c r="R321">
        <f t="shared" si="9"/>
        <v>0</v>
      </c>
    </row>
    <row r="322" spans="1:18" x14ac:dyDescent="0.6">
      <c r="A322">
        <v>2020</v>
      </c>
      <c r="B322">
        <v>11</v>
      </c>
      <c r="C322">
        <v>16</v>
      </c>
      <c r="D322">
        <f t="shared" si="8"/>
        <v>1</v>
      </c>
      <c r="G322">
        <v>41870</v>
      </c>
      <c r="H322">
        <v>46118</v>
      </c>
      <c r="I322">
        <v>0.99764705882352944</v>
      </c>
      <c r="J322">
        <v>2.352941176470588E-3</v>
      </c>
      <c r="K322">
        <v>0.52596288452175066</v>
      </c>
      <c r="L322">
        <v>0.47403711547824939</v>
      </c>
      <c r="M322">
        <v>0.15128055938982621</v>
      </c>
      <c r="N322">
        <v>462</v>
      </c>
      <c r="O322">
        <v>2069</v>
      </c>
      <c r="P322" s="9">
        <v>16.8</v>
      </c>
      <c r="Q322">
        <v>1.4</v>
      </c>
      <c r="R322">
        <f t="shared" si="9"/>
        <v>23.52</v>
      </c>
    </row>
    <row r="323" spans="1:18" x14ac:dyDescent="0.6">
      <c r="A323">
        <v>2020</v>
      </c>
      <c r="B323">
        <v>11</v>
      </c>
      <c r="C323">
        <v>17</v>
      </c>
      <c r="D323">
        <f t="shared" ref="D323:D367" si="10">WEEKDAY(DATE(A323,B323,C323), 2)</f>
        <v>2</v>
      </c>
      <c r="G323">
        <v>37674</v>
      </c>
      <c r="H323">
        <v>41150</v>
      </c>
      <c r="I323">
        <v>1</v>
      </c>
      <c r="J323">
        <v>0</v>
      </c>
      <c r="K323">
        <v>0.54139097660807189</v>
      </c>
      <c r="L323">
        <v>0.45860902339192811</v>
      </c>
      <c r="M323">
        <v>2.8781967458756049E-2</v>
      </c>
      <c r="N323">
        <v>545</v>
      </c>
      <c r="O323">
        <v>2069</v>
      </c>
      <c r="P323" s="9">
        <v>21</v>
      </c>
      <c r="Q323">
        <v>0</v>
      </c>
      <c r="R323">
        <f t="shared" ref="R323:R367" si="11">P323*Q323</f>
        <v>0</v>
      </c>
    </row>
    <row r="324" spans="1:18" x14ac:dyDescent="0.6">
      <c r="A324">
        <v>2020</v>
      </c>
      <c r="B324">
        <v>11</v>
      </c>
      <c r="C324">
        <v>18</v>
      </c>
      <c r="D324">
        <f t="shared" si="10"/>
        <v>3</v>
      </c>
      <c r="G324">
        <v>38976</v>
      </c>
      <c r="H324">
        <v>39111</v>
      </c>
      <c r="I324">
        <v>1</v>
      </c>
      <c r="J324">
        <v>0</v>
      </c>
      <c r="K324">
        <v>0.56963197497004281</v>
      </c>
      <c r="L324">
        <v>0.43036802502995708</v>
      </c>
      <c r="M324">
        <v>0.16161543164598749</v>
      </c>
      <c r="N324">
        <v>655</v>
      </c>
      <c r="O324">
        <v>2069</v>
      </c>
      <c r="P324" s="9">
        <v>22.4</v>
      </c>
      <c r="Q324">
        <v>0</v>
      </c>
      <c r="R324">
        <f t="shared" si="11"/>
        <v>0</v>
      </c>
    </row>
    <row r="325" spans="1:18" x14ac:dyDescent="0.6">
      <c r="A325">
        <v>2020</v>
      </c>
      <c r="B325">
        <v>11</v>
      </c>
      <c r="C325">
        <v>19</v>
      </c>
      <c r="D325">
        <f t="shared" si="10"/>
        <v>4</v>
      </c>
      <c r="G325">
        <v>40862</v>
      </c>
      <c r="H325">
        <v>37456</v>
      </c>
      <c r="I325">
        <v>0.99764705882352944</v>
      </c>
      <c r="J325">
        <v>2.352941176470588E-3</v>
      </c>
      <c r="K325">
        <v>0.56053942903326204</v>
      </c>
      <c r="L325">
        <v>0.43946057096673791</v>
      </c>
      <c r="M325">
        <v>0.26724426357253678</v>
      </c>
      <c r="N325">
        <v>615</v>
      </c>
      <c r="O325">
        <v>2069</v>
      </c>
      <c r="P325" s="9">
        <v>20.399999999999999</v>
      </c>
      <c r="Q325">
        <v>12.2</v>
      </c>
      <c r="R325">
        <f t="shared" si="11"/>
        <v>248.87999999999997</v>
      </c>
    </row>
    <row r="326" spans="1:18" x14ac:dyDescent="0.6">
      <c r="A326">
        <v>2020</v>
      </c>
      <c r="B326">
        <v>11</v>
      </c>
      <c r="C326">
        <v>20</v>
      </c>
      <c r="D326">
        <f t="shared" si="10"/>
        <v>5</v>
      </c>
      <c r="G326">
        <v>43137</v>
      </c>
      <c r="H326">
        <v>42683</v>
      </c>
      <c r="I326">
        <v>0.99836601307189543</v>
      </c>
      <c r="J326">
        <v>1.633986928104575E-3</v>
      </c>
      <c r="K326">
        <v>0.53574557277602475</v>
      </c>
      <c r="L326">
        <v>0.46425442722397531</v>
      </c>
      <c r="M326">
        <v>0.1242494429230412</v>
      </c>
      <c r="N326">
        <v>614</v>
      </c>
      <c r="O326">
        <v>2069</v>
      </c>
      <c r="P326" s="9">
        <v>12.9</v>
      </c>
      <c r="Q326">
        <v>0</v>
      </c>
      <c r="R326">
        <f t="shared" si="11"/>
        <v>0</v>
      </c>
    </row>
    <row r="327" spans="1:18" x14ac:dyDescent="0.6">
      <c r="A327">
        <v>2020</v>
      </c>
      <c r="B327">
        <v>11</v>
      </c>
      <c r="C327">
        <v>21</v>
      </c>
      <c r="D327">
        <f t="shared" si="10"/>
        <v>6</v>
      </c>
      <c r="G327">
        <v>40679</v>
      </c>
      <c r="H327">
        <v>40920</v>
      </c>
      <c r="I327">
        <v>0.99836601307189543</v>
      </c>
      <c r="J327">
        <v>1.633986928104575E-3</v>
      </c>
      <c r="K327">
        <v>0.53649821970255407</v>
      </c>
      <c r="L327">
        <v>0.46350178029744588</v>
      </c>
      <c r="M327">
        <v>8.0542635949210351E-2</v>
      </c>
      <c r="N327">
        <v>925</v>
      </c>
      <c r="O327">
        <v>2069</v>
      </c>
      <c r="P327" s="9">
        <v>13.7</v>
      </c>
      <c r="Q327">
        <v>0</v>
      </c>
      <c r="R327">
        <f t="shared" si="11"/>
        <v>0</v>
      </c>
    </row>
    <row r="328" spans="1:18" x14ac:dyDescent="0.6">
      <c r="A328">
        <v>2020</v>
      </c>
      <c r="B328">
        <v>11</v>
      </c>
      <c r="C328">
        <v>22</v>
      </c>
      <c r="D328">
        <f t="shared" si="10"/>
        <v>7</v>
      </c>
      <c r="G328">
        <v>40025</v>
      </c>
      <c r="H328">
        <v>45829</v>
      </c>
      <c r="I328">
        <v>1</v>
      </c>
      <c r="J328">
        <v>0</v>
      </c>
      <c r="K328">
        <v>0.58463226334752172</v>
      </c>
      <c r="L328">
        <v>0.41536773665247823</v>
      </c>
      <c r="M328">
        <v>0.17026571746518171</v>
      </c>
      <c r="N328">
        <v>490</v>
      </c>
      <c r="O328">
        <v>2069</v>
      </c>
      <c r="P328" s="9">
        <v>13.2</v>
      </c>
      <c r="Q328">
        <v>4.2</v>
      </c>
      <c r="R328">
        <f t="shared" si="11"/>
        <v>55.44</v>
      </c>
    </row>
    <row r="329" spans="1:18" x14ac:dyDescent="0.6">
      <c r="A329">
        <v>2020</v>
      </c>
      <c r="B329">
        <v>11</v>
      </c>
      <c r="C329">
        <v>23</v>
      </c>
      <c r="D329">
        <f t="shared" si="10"/>
        <v>1</v>
      </c>
      <c r="G329">
        <v>37733</v>
      </c>
      <c r="H329">
        <v>40892</v>
      </c>
      <c r="I329">
        <v>0.99803921568627441</v>
      </c>
      <c r="J329">
        <v>1.9607843137254902E-3</v>
      </c>
      <c r="K329">
        <v>0.54323292370298171</v>
      </c>
      <c r="L329">
        <v>0.45676707629701818</v>
      </c>
      <c r="M329">
        <v>0.10410764526179191</v>
      </c>
      <c r="N329">
        <v>489</v>
      </c>
      <c r="O329">
        <v>2069</v>
      </c>
      <c r="P329" s="9">
        <v>10</v>
      </c>
      <c r="Q329">
        <v>0</v>
      </c>
      <c r="R329">
        <f t="shared" si="11"/>
        <v>0</v>
      </c>
    </row>
    <row r="330" spans="1:18" x14ac:dyDescent="0.6">
      <c r="A330">
        <v>2020</v>
      </c>
      <c r="B330">
        <v>11</v>
      </c>
      <c r="C330">
        <v>24</v>
      </c>
      <c r="D330">
        <f t="shared" si="10"/>
        <v>2</v>
      </c>
      <c r="G330">
        <v>33539</v>
      </c>
      <c r="H330">
        <v>37306</v>
      </c>
      <c r="I330">
        <v>1</v>
      </c>
      <c r="J330">
        <v>0</v>
      </c>
      <c r="K330">
        <v>0.54062537692058288</v>
      </c>
      <c r="L330">
        <v>0.45937462307941712</v>
      </c>
      <c r="M330">
        <v>6.2045575252964461E-2</v>
      </c>
      <c r="N330">
        <v>510</v>
      </c>
      <c r="O330">
        <v>2069</v>
      </c>
      <c r="P330" s="9">
        <v>10.5</v>
      </c>
      <c r="Q330">
        <v>0</v>
      </c>
      <c r="R330">
        <f t="shared" si="11"/>
        <v>0</v>
      </c>
    </row>
    <row r="331" spans="1:18" x14ac:dyDescent="0.6">
      <c r="A331">
        <v>2020</v>
      </c>
      <c r="B331">
        <v>11</v>
      </c>
      <c r="C331">
        <v>25</v>
      </c>
      <c r="D331">
        <f t="shared" si="10"/>
        <v>3</v>
      </c>
      <c r="G331">
        <v>34517</v>
      </c>
      <c r="H331">
        <v>34695</v>
      </c>
      <c r="I331">
        <v>1</v>
      </c>
      <c r="J331">
        <v>0</v>
      </c>
      <c r="K331">
        <v>0.54005798590556353</v>
      </c>
      <c r="L331">
        <v>0.45994201409443641</v>
      </c>
      <c r="M331">
        <v>3.6570010034975911E-2</v>
      </c>
      <c r="N331">
        <v>534</v>
      </c>
      <c r="O331">
        <v>2069</v>
      </c>
      <c r="P331" s="9">
        <v>12.1</v>
      </c>
      <c r="Q331">
        <v>0</v>
      </c>
      <c r="R331">
        <f t="shared" si="11"/>
        <v>0</v>
      </c>
    </row>
    <row r="332" spans="1:18" x14ac:dyDescent="0.6">
      <c r="A332">
        <v>2020</v>
      </c>
      <c r="B332">
        <v>11</v>
      </c>
      <c r="C332">
        <v>26</v>
      </c>
      <c r="D332">
        <f t="shared" si="10"/>
        <v>4</v>
      </c>
      <c r="G332">
        <v>35556</v>
      </c>
      <c r="H332">
        <v>34665</v>
      </c>
      <c r="I332">
        <v>0.99816176470588236</v>
      </c>
      <c r="J332">
        <v>1.838235294117647E-3</v>
      </c>
      <c r="K332">
        <v>0.54451117661715942</v>
      </c>
      <c r="L332">
        <v>0.45548882338284052</v>
      </c>
      <c r="M332">
        <v>5.6923915417469377E-2</v>
      </c>
      <c r="N332">
        <v>479</v>
      </c>
      <c r="O332">
        <v>2069</v>
      </c>
      <c r="P332" s="9">
        <v>11.8</v>
      </c>
      <c r="Q332">
        <v>3.8</v>
      </c>
      <c r="R332">
        <f t="shared" si="11"/>
        <v>44.84</v>
      </c>
    </row>
    <row r="333" spans="1:18" x14ac:dyDescent="0.6">
      <c r="A333">
        <v>2020</v>
      </c>
      <c r="B333">
        <v>11</v>
      </c>
      <c r="C333">
        <v>27</v>
      </c>
      <c r="D333">
        <f t="shared" si="10"/>
        <v>5</v>
      </c>
      <c r="G333">
        <v>32455</v>
      </c>
      <c r="H333">
        <v>34718</v>
      </c>
      <c r="I333">
        <v>1</v>
      </c>
      <c r="J333">
        <v>0</v>
      </c>
      <c r="K333">
        <v>0.54488316035121043</v>
      </c>
      <c r="L333">
        <v>0.45511683964878952</v>
      </c>
      <c r="M333">
        <v>1.918888873348076E-2</v>
      </c>
      <c r="N333">
        <v>478</v>
      </c>
      <c r="O333">
        <v>2069</v>
      </c>
      <c r="P333" s="9">
        <v>11</v>
      </c>
      <c r="Q333">
        <v>0</v>
      </c>
      <c r="R333">
        <f t="shared" si="11"/>
        <v>0</v>
      </c>
    </row>
    <row r="334" spans="1:18" x14ac:dyDescent="0.6">
      <c r="A334">
        <v>2020</v>
      </c>
      <c r="B334">
        <v>11</v>
      </c>
      <c r="C334">
        <v>28</v>
      </c>
      <c r="D334">
        <f t="shared" si="10"/>
        <v>6</v>
      </c>
      <c r="G334">
        <v>28864</v>
      </c>
      <c r="H334">
        <v>32353</v>
      </c>
      <c r="I334">
        <v>0.99816176470588236</v>
      </c>
      <c r="J334">
        <v>1.838235294117647E-3</v>
      </c>
      <c r="K334">
        <v>0.57430437407177704</v>
      </c>
      <c r="L334">
        <v>0.42569562592822291</v>
      </c>
      <c r="M334">
        <v>1.643760210795479E-2</v>
      </c>
      <c r="N334">
        <v>672</v>
      </c>
      <c r="O334">
        <v>2069</v>
      </c>
      <c r="P334" s="9">
        <v>8.6</v>
      </c>
      <c r="Q334">
        <v>0</v>
      </c>
      <c r="R334">
        <f t="shared" si="11"/>
        <v>0</v>
      </c>
    </row>
    <row r="335" spans="1:18" x14ac:dyDescent="0.6">
      <c r="A335">
        <v>2020</v>
      </c>
      <c r="B335">
        <v>11</v>
      </c>
      <c r="C335">
        <v>29</v>
      </c>
      <c r="D335">
        <f t="shared" si="10"/>
        <v>7</v>
      </c>
      <c r="G335">
        <v>27942</v>
      </c>
      <c r="H335">
        <v>37665</v>
      </c>
      <c r="I335">
        <v>1</v>
      </c>
      <c r="J335">
        <v>0</v>
      </c>
      <c r="K335">
        <v>0.53388078024686469</v>
      </c>
      <c r="L335">
        <v>0.46611921975313542</v>
      </c>
      <c r="M335">
        <v>2.910825851444224E-2</v>
      </c>
      <c r="N335">
        <v>432</v>
      </c>
      <c r="O335">
        <v>2069</v>
      </c>
      <c r="P335" s="9">
        <v>9.1999999999999993</v>
      </c>
      <c r="Q335">
        <v>0</v>
      </c>
      <c r="R335">
        <f t="shared" si="11"/>
        <v>0</v>
      </c>
    </row>
    <row r="336" spans="1:18" x14ac:dyDescent="0.6">
      <c r="A336">
        <v>2020</v>
      </c>
      <c r="B336">
        <v>11</v>
      </c>
      <c r="C336">
        <v>30</v>
      </c>
      <c r="D336">
        <f t="shared" si="10"/>
        <v>1</v>
      </c>
      <c r="G336">
        <v>25322</v>
      </c>
      <c r="H336">
        <v>32644</v>
      </c>
      <c r="I336">
        <v>1</v>
      </c>
      <c r="J336">
        <v>0</v>
      </c>
      <c r="K336">
        <v>0.56041141010071605</v>
      </c>
      <c r="L336">
        <v>0.43958858989928401</v>
      </c>
      <c r="M336">
        <v>5.4371621767752988E-2</v>
      </c>
      <c r="N336">
        <v>405</v>
      </c>
      <c r="O336">
        <v>2069</v>
      </c>
      <c r="P336" s="9">
        <v>8.6999999999999993</v>
      </c>
      <c r="Q336">
        <v>0.2</v>
      </c>
      <c r="R336">
        <f t="shared" si="11"/>
        <v>1.74</v>
      </c>
    </row>
    <row r="337" spans="1:18" x14ac:dyDescent="0.6">
      <c r="A337">
        <v>2020</v>
      </c>
      <c r="B337">
        <v>12</v>
      </c>
      <c r="C337">
        <v>1</v>
      </c>
      <c r="D337">
        <f t="shared" si="10"/>
        <v>2</v>
      </c>
      <c r="G337">
        <v>23904</v>
      </c>
      <c r="H337">
        <v>24785</v>
      </c>
      <c r="I337">
        <v>1</v>
      </c>
      <c r="J337">
        <v>0</v>
      </c>
      <c r="K337">
        <v>0.5496484915805403</v>
      </c>
      <c r="L337">
        <v>0.4503515084194597</v>
      </c>
      <c r="M337">
        <v>1.3593155726776419E-2</v>
      </c>
      <c r="N337">
        <v>401</v>
      </c>
      <c r="O337">
        <v>2069</v>
      </c>
      <c r="P337" s="9">
        <v>7.8</v>
      </c>
      <c r="Q337">
        <v>0</v>
      </c>
      <c r="R337">
        <f t="shared" si="11"/>
        <v>0</v>
      </c>
    </row>
    <row r="338" spans="1:18" x14ac:dyDescent="0.6">
      <c r="A338">
        <v>2020</v>
      </c>
      <c r="B338">
        <v>12</v>
      </c>
      <c r="C338">
        <v>2</v>
      </c>
      <c r="D338">
        <f t="shared" si="10"/>
        <v>3</v>
      </c>
      <c r="G338">
        <v>23385</v>
      </c>
      <c r="H338">
        <v>22442</v>
      </c>
      <c r="I338">
        <v>1</v>
      </c>
      <c r="J338">
        <v>0</v>
      </c>
      <c r="K338">
        <v>0.55080616626255574</v>
      </c>
      <c r="L338">
        <v>0.44919383373744431</v>
      </c>
      <c r="M338">
        <v>9.1559758699718136E-3</v>
      </c>
      <c r="N338">
        <v>463</v>
      </c>
      <c r="O338">
        <v>2069</v>
      </c>
      <c r="P338" s="9">
        <v>9.3000000000000007</v>
      </c>
      <c r="Q338">
        <v>0</v>
      </c>
      <c r="R338">
        <f t="shared" si="11"/>
        <v>0</v>
      </c>
    </row>
    <row r="339" spans="1:18" x14ac:dyDescent="0.6">
      <c r="A339">
        <v>2020</v>
      </c>
      <c r="B339">
        <v>12</v>
      </c>
      <c r="C339">
        <v>3</v>
      </c>
      <c r="D339">
        <f t="shared" si="10"/>
        <v>4</v>
      </c>
      <c r="G339">
        <v>26307</v>
      </c>
      <c r="H339">
        <v>24944</v>
      </c>
      <c r="I339">
        <v>0.99789915966386555</v>
      </c>
      <c r="J339">
        <v>2.1008403361344541E-3</v>
      </c>
      <c r="K339">
        <v>0.54776741283215213</v>
      </c>
      <c r="L339">
        <v>0.45223258716784781</v>
      </c>
      <c r="M339">
        <v>3.1620971620971612E-2</v>
      </c>
      <c r="N339">
        <v>486</v>
      </c>
      <c r="O339">
        <v>2069</v>
      </c>
      <c r="P339" s="9">
        <v>8.1999999999999993</v>
      </c>
      <c r="Q339">
        <v>0</v>
      </c>
      <c r="R339">
        <f t="shared" si="11"/>
        <v>0</v>
      </c>
    </row>
    <row r="340" spans="1:18" x14ac:dyDescent="0.6">
      <c r="A340">
        <v>2020</v>
      </c>
      <c r="B340">
        <v>12</v>
      </c>
      <c r="C340">
        <v>4</v>
      </c>
      <c r="D340">
        <f t="shared" si="10"/>
        <v>5</v>
      </c>
      <c r="G340">
        <v>27802</v>
      </c>
      <c r="H340">
        <v>25904</v>
      </c>
      <c r="I340">
        <v>1</v>
      </c>
      <c r="J340">
        <v>0</v>
      </c>
      <c r="K340">
        <v>0.52348964416948451</v>
      </c>
      <c r="L340">
        <v>0.47651035583051538</v>
      </c>
      <c r="M340">
        <v>1.564053040571067E-2</v>
      </c>
      <c r="N340">
        <v>478</v>
      </c>
      <c r="O340">
        <v>2069</v>
      </c>
      <c r="P340" s="9">
        <v>7.8</v>
      </c>
      <c r="Q340">
        <v>0</v>
      </c>
      <c r="R340">
        <f t="shared" si="11"/>
        <v>0</v>
      </c>
    </row>
    <row r="341" spans="1:18" x14ac:dyDescent="0.6">
      <c r="A341">
        <v>2020</v>
      </c>
      <c r="B341">
        <v>12</v>
      </c>
      <c r="C341">
        <v>5</v>
      </c>
      <c r="D341">
        <f t="shared" si="10"/>
        <v>6</v>
      </c>
      <c r="G341">
        <v>26555</v>
      </c>
      <c r="H341">
        <v>24528</v>
      </c>
      <c r="I341">
        <v>0.99798387096774199</v>
      </c>
      <c r="J341">
        <v>2.016129032258064E-3</v>
      </c>
      <c r="K341">
        <v>0.57533482319703122</v>
      </c>
      <c r="L341">
        <v>0.42466517680296878</v>
      </c>
      <c r="M341">
        <v>8.7182591180088378E-3</v>
      </c>
      <c r="N341">
        <v>629</v>
      </c>
      <c r="O341">
        <v>2069</v>
      </c>
      <c r="P341" s="9">
        <v>8.8000000000000007</v>
      </c>
      <c r="Q341">
        <v>0</v>
      </c>
      <c r="R341">
        <f t="shared" si="11"/>
        <v>0</v>
      </c>
    </row>
    <row r="342" spans="1:18" x14ac:dyDescent="0.6">
      <c r="A342">
        <v>2020</v>
      </c>
      <c r="B342">
        <v>12</v>
      </c>
      <c r="C342">
        <v>6</v>
      </c>
      <c r="D342">
        <f t="shared" si="10"/>
        <v>7</v>
      </c>
      <c r="G342">
        <v>26458</v>
      </c>
      <c r="H342">
        <v>31211</v>
      </c>
      <c r="I342">
        <v>1</v>
      </c>
      <c r="J342">
        <v>0</v>
      </c>
      <c r="K342">
        <v>0.52851506248843638</v>
      </c>
      <c r="L342">
        <v>0.47148493751156362</v>
      </c>
      <c r="M342">
        <v>2.192658190118844E-2</v>
      </c>
      <c r="N342">
        <v>414</v>
      </c>
      <c r="O342">
        <v>2069</v>
      </c>
      <c r="P342" s="9">
        <v>8.3000000000000007</v>
      </c>
      <c r="Q342">
        <v>0</v>
      </c>
      <c r="R342">
        <f t="shared" si="11"/>
        <v>0</v>
      </c>
    </row>
    <row r="343" spans="1:18" x14ac:dyDescent="0.6">
      <c r="A343">
        <v>2020</v>
      </c>
      <c r="B343">
        <v>12</v>
      </c>
      <c r="C343">
        <v>7</v>
      </c>
      <c r="D343">
        <f t="shared" si="10"/>
        <v>1</v>
      </c>
      <c r="G343">
        <v>24133</v>
      </c>
      <c r="H343">
        <v>27489</v>
      </c>
      <c r="I343">
        <v>1</v>
      </c>
      <c r="J343">
        <v>0</v>
      </c>
      <c r="K343">
        <v>0.54574436625551692</v>
      </c>
      <c r="L343">
        <v>0.45425563374448308</v>
      </c>
      <c r="M343">
        <v>1.140425666287735E-2</v>
      </c>
      <c r="N343">
        <v>415</v>
      </c>
      <c r="O343">
        <v>2069</v>
      </c>
      <c r="P343" s="9">
        <v>10.1</v>
      </c>
      <c r="Q343">
        <v>0</v>
      </c>
      <c r="R343">
        <f t="shared" si="11"/>
        <v>0</v>
      </c>
    </row>
    <row r="344" spans="1:18" x14ac:dyDescent="0.6">
      <c r="A344">
        <v>2020</v>
      </c>
      <c r="B344">
        <v>12</v>
      </c>
      <c r="C344">
        <v>8</v>
      </c>
      <c r="D344">
        <f t="shared" si="10"/>
        <v>2</v>
      </c>
      <c r="G344">
        <v>21546</v>
      </c>
      <c r="H344">
        <v>23099</v>
      </c>
      <c r="I344">
        <v>1</v>
      </c>
      <c r="J344">
        <v>0</v>
      </c>
      <c r="K344">
        <v>0.53700014156535891</v>
      </c>
      <c r="L344">
        <v>0.46299985843464098</v>
      </c>
      <c r="M344">
        <v>1.885078789970094E-2</v>
      </c>
      <c r="N344">
        <v>433</v>
      </c>
      <c r="O344">
        <v>2069</v>
      </c>
      <c r="P344" s="9">
        <v>8.1999999999999993</v>
      </c>
      <c r="Q344">
        <v>0</v>
      </c>
      <c r="R344">
        <f t="shared" si="11"/>
        <v>0</v>
      </c>
    </row>
    <row r="345" spans="1:18" x14ac:dyDescent="0.6">
      <c r="A345">
        <v>2020</v>
      </c>
      <c r="B345">
        <v>12</v>
      </c>
      <c r="C345">
        <v>9</v>
      </c>
      <c r="D345">
        <f t="shared" si="10"/>
        <v>3</v>
      </c>
      <c r="G345">
        <v>21583</v>
      </c>
      <c r="H345">
        <v>21791</v>
      </c>
      <c r="I345">
        <v>1</v>
      </c>
      <c r="J345">
        <v>0</v>
      </c>
      <c r="K345">
        <v>0.5213705846833574</v>
      </c>
      <c r="L345">
        <v>0.4786294153166426</v>
      </c>
      <c r="M345">
        <v>8.0324619966563714E-3</v>
      </c>
      <c r="N345">
        <v>489</v>
      </c>
      <c r="O345">
        <v>2069</v>
      </c>
      <c r="P345" s="9">
        <v>7.7</v>
      </c>
      <c r="Q345">
        <v>0</v>
      </c>
      <c r="R345">
        <f t="shared" si="11"/>
        <v>0</v>
      </c>
    </row>
    <row r="346" spans="1:18" x14ac:dyDescent="0.6">
      <c r="A346">
        <v>2020</v>
      </c>
      <c r="B346">
        <v>12</v>
      </c>
      <c r="C346">
        <v>10</v>
      </c>
      <c r="D346">
        <f t="shared" si="10"/>
        <v>4</v>
      </c>
      <c r="G346">
        <v>25002</v>
      </c>
      <c r="H346">
        <v>22804</v>
      </c>
      <c r="I346">
        <v>0.99754901960784303</v>
      </c>
      <c r="J346">
        <v>2.4509803921568618E-3</v>
      </c>
      <c r="K346">
        <v>0.49886177130654741</v>
      </c>
      <c r="L346">
        <v>0.50113822869345259</v>
      </c>
      <c r="M346">
        <v>4.6296296296296294E-3</v>
      </c>
      <c r="N346">
        <v>394</v>
      </c>
      <c r="O346">
        <v>2069</v>
      </c>
      <c r="P346" s="9">
        <v>10.3</v>
      </c>
      <c r="Q346">
        <v>0</v>
      </c>
      <c r="R346">
        <f t="shared" si="11"/>
        <v>0</v>
      </c>
    </row>
    <row r="347" spans="1:18" x14ac:dyDescent="0.6">
      <c r="A347">
        <v>2020</v>
      </c>
      <c r="B347">
        <v>12</v>
      </c>
      <c r="C347">
        <v>11</v>
      </c>
      <c r="D347">
        <f t="shared" si="10"/>
        <v>5</v>
      </c>
      <c r="G347">
        <v>27551</v>
      </c>
      <c r="H347">
        <v>24024</v>
      </c>
      <c r="I347">
        <v>1</v>
      </c>
      <c r="J347">
        <v>0</v>
      </c>
      <c r="K347">
        <v>0.5099567314399972</v>
      </c>
      <c r="L347">
        <v>0.4900432685600028</v>
      </c>
      <c r="M347">
        <v>6.5359477124182982E-3</v>
      </c>
      <c r="N347">
        <v>394</v>
      </c>
      <c r="O347">
        <v>2069</v>
      </c>
      <c r="P347" s="9">
        <v>11.1</v>
      </c>
      <c r="Q347">
        <v>0</v>
      </c>
      <c r="R347">
        <f t="shared" si="11"/>
        <v>0</v>
      </c>
    </row>
    <row r="348" spans="1:18" x14ac:dyDescent="0.6">
      <c r="A348">
        <v>2020</v>
      </c>
      <c r="B348">
        <v>12</v>
      </c>
      <c r="C348">
        <v>12</v>
      </c>
      <c r="D348">
        <f t="shared" si="10"/>
        <v>6</v>
      </c>
      <c r="G348">
        <v>25025</v>
      </c>
      <c r="H348">
        <v>23250</v>
      </c>
      <c r="I348">
        <v>0.99764705882352944</v>
      </c>
      <c r="J348">
        <v>2.352941176470588E-3</v>
      </c>
      <c r="K348">
        <v>0.53263969918297549</v>
      </c>
      <c r="L348">
        <v>0.46736030081702451</v>
      </c>
      <c r="M348">
        <v>4.9362402303578766E-3</v>
      </c>
      <c r="N348">
        <v>590</v>
      </c>
      <c r="O348">
        <v>2069</v>
      </c>
      <c r="P348" s="9">
        <v>9.6999999999999993</v>
      </c>
      <c r="Q348">
        <v>0</v>
      </c>
      <c r="R348">
        <f t="shared" si="11"/>
        <v>0</v>
      </c>
    </row>
    <row r="349" spans="1:18" x14ac:dyDescent="0.6">
      <c r="A349">
        <v>2020</v>
      </c>
      <c r="B349">
        <v>12</v>
      </c>
      <c r="C349">
        <v>13</v>
      </c>
      <c r="D349">
        <f t="shared" si="10"/>
        <v>7</v>
      </c>
      <c r="G349">
        <v>24947</v>
      </c>
      <c r="H349">
        <v>29405</v>
      </c>
      <c r="I349">
        <v>1</v>
      </c>
      <c r="J349">
        <v>0</v>
      </c>
      <c r="K349">
        <v>0.56660489993340479</v>
      </c>
      <c r="L349">
        <v>0.43339510006659532</v>
      </c>
      <c r="M349">
        <v>0.15531345539126279</v>
      </c>
      <c r="N349">
        <v>421</v>
      </c>
      <c r="O349">
        <v>2069</v>
      </c>
      <c r="P349" s="9">
        <v>8.6999999999999993</v>
      </c>
      <c r="Q349">
        <v>0</v>
      </c>
      <c r="R349">
        <f t="shared" si="11"/>
        <v>0</v>
      </c>
    </row>
    <row r="350" spans="1:18" x14ac:dyDescent="0.6">
      <c r="A350">
        <v>2020</v>
      </c>
      <c r="B350">
        <v>12</v>
      </c>
      <c r="C350">
        <v>14</v>
      </c>
      <c r="D350">
        <f t="shared" si="10"/>
        <v>1</v>
      </c>
      <c r="G350">
        <v>22841</v>
      </c>
      <c r="H350">
        <v>25231</v>
      </c>
      <c r="I350">
        <v>1</v>
      </c>
      <c r="J350">
        <v>0</v>
      </c>
      <c r="K350">
        <v>0.51723856499156351</v>
      </c>
      <c r="L350">
        <v>0.48276143500843649</v>
      </c>
      <c r="M350">
        <v>2.3615555640012161E-2</v>
      </c>
      <c r="N350">
        <v>422</v>
      </c>
      <c r="O350">
        <v>2069</v>
      </c>
      <c r="P350" s="9">
        <v>3.2</v>
      </c>
      <c r="Q350">
        <v>0.1</v>
      </c>
      <c r="R350">
        <f t="shared" si="11"/>
        <v>0.32000000000000006</v>
      </c>
    </row>
    <row r="351" spans="1:18" x14ac:dyDescent="0.6">
      <c r="A351">
        <v>2020</v>
      </c>
      <c r="B351">
        <v>12</v>
      </c>
      <c r="C351">
        <v>15</v>
      </c>
      <c r="D351">
        <f t="shared" si="10"/>
        <v>2</v>
      </c>
      <c r="G351">
        <v>19832</v>
      </c>
      <c r="H351">
        <v>20533</v>
      </c>
      <c r="I351">
        <v>1</v>
      </c>
      <c r="J351">
        <v>0</v>
      </c>
      <c r="K351">
        <v>0.4730732521841689</v>
      </c>
      <c r="L351">
        <v>0.52692674781583104</v>
      </c>
      <c r="M351">
        <v>8.053221288515407E-3</v>
      </c>
      <c r="N351">
        <v>419</v>
      </c>
      <c r="O351">
        <v>2069</v>
      </c>
      <c r="P351" s="9">
        <v>3</v>
      </c>
      <c r="Q351">
        <v>0</v>
      </c>
      <c r="R351">
        <f t="shared" si="11"/>
        <v>0</v>
      </c>
    </row>
    <row r="352" spans="1:18" x14ac:dyDescent="0.6">
      <c r="A352">
        <v>2020</v>
      </c>
      <c r="B352">
        <v>12</v>
      </c>
      <c r="C352">
        <v>16</v>
      </c>
      <c r="D352">
        <f t="shared" si="10"/>
        <v>3</v>
      </c>
      <c r="G352">
        <v>20133</v>
      </c>
      <c r="H352">
        <v>19634</v>
      </c>
      <c r="I352">
        <v>1</v>
      </c>
      <c r="J352">
        <v>0</v>
      </c>
      <c r="K352">
        <v>0.51021375029451488</v>
      </c>
      <c r="L352">
        <v>0.48978624970548512</v>
      </c>
      <c r="M352">
        <v>1.6166246819093771E-2</v>
      </c>
      <c r="N352">
        <v>447</v>
      </c>
      <c r="O352">
        <v>2069</v>
      </c>
      <c r="P352" s="9">
        <v>3.9</v>
      </c>
      <c r="Q352">
        <v>1.5</v>
      </c>
      <c r="R352">
        <f t="shared" si="11"/>
        <v>5.85</v>
      </c>
    </row>
    <row r="353" spans="1:18" x14ac:dyDescent="0.6">
      <c r="A353">
        <v>2020</v>
      </c>
      <c r="B353">
        <v>12</v>
      </c>
      <c r="C353">
        <v>17</v>
      </c>
      <c r="D353">
        <f t="shared" si="10"/>
        <v>4</v>
      </c>
      <c r="G353">
        <v>22332</v>
      </c>
      <c r="H353">
        <v>21354</v>
      </c>
      <c r="I353">
        <v>0.99732620320855603</v>
      </c>
      <c r="J353">
        <v>2.673796791443851E-3</v>
      </c>
      <c r="K353">
        <v>0.50809468167524441</v>
      </c>
      <c r="L353">
        <v>0.49190531832475559</v>
      </c>
      <c r="M353">
        <v>2.21138991727227E-2</v>
      </c>
      <c r="N353">
        <v>365</v>
      </c>
      <c r="O353">
        <v>2069</v>
      </c>
      <c r="P353" s="9">
        <v>5.7</v>
      </c>
      <c r="Q353">
        <v>0</v>
      </c>
      <c r="R353">
        <f t="shared" si="11"/>
        <v>0</v>
      </c>
    </row>
    <row r="354" spans="1:18" x14ac:dyDescent="0.6">
      <c r="A354">
        <v>2020</v>
      </c>
      <c r="B354">
        <v>12</v>
      </c>
      <c r="C354">
        <v>18</v>
      </c>
      <c r="D354">
        <f t="shared" si="10"/>
        <v>5</v>
      </c>
      <c r="G354">
        <v>18540</v>
      </c>
      <c r="H354">
        <v>22306</v>
      </c>
      <c r="I354">
        <v>1</v>
      </c>
      <c r="J354">
        <v>0</v>
      </c>
      <c r="K354">
        <v>0.54364802864945883</v>
      </c>
      <c r="L354">
        <v>0.45635197135054112</v>
      </c>
      <c r="M354">
        <v>1.521739130434783E-2</v>
      </c>
      <c r="N354">
        <v>364</v>
      </c>
      <c r="O354">
        <v>2069</v>
      </c>
      <c r="P354" s="9">
        <v>7.7</v>
      </c>
      <c r="Q354">
        <v>0</v>
      </c>
      <c r="R354">
        <f t="shared" si="11"/>
        <v>0</v>
      </c>
    </row>
    <row r="355" spans="1:18" x14ac:dyDescent="0.6">
      <c r="A355">
        <v>2020</v>
      </c>
      <c r="B355">
        <v>12</v>
      </c>
      <c r="C355">
        <v>19</v>
      </c>
      <c r="D355">
        <f t="shared" si="10"/>
        <v>6</v>
      </c>
      <c r="G355">
        <v>17128</v>
      </c>
      <c r="H355">
        <v>19299</v>
      </c>
      <c r="I355">
        <v>0.99744245524296671</v>
      </c>
      <c r="J355">
        <v>2.5575447570332479E-3</v>
      </c>
      <c r="K355">
        <v>0.55411391034893531</v>
      </c>
      <c r="L355">
        <v>0.44588608965106469</v>
      </c>
      <c r="M355">
        <v>4.2942947930160208E-2</v>
      </c>
      <c r="N355">
        <v>450</v>
      </c>
      <c r="O355">
        <v>2069</v>
      </c>
      <c r="P355" s="9">
        <v>4.4000000000000004</v>
      </c>
      <c r="Q355">
        <v>0</v>
      </c>
      <c r="R355">
        <f t="shared" si="11"/>
        <v>0</v>
      </c>
    </row>
    <row r="356" spans="1:18" x14ac:dyDescent="0.6">
      <c r="A356">
        <v>2020</v>
      </c>
      <c r="B356">
        <v>12</v>
      </c>
      <c r="C356">
        <v>20</v>
      </c>
      <c r="D356">
        <f t="shared" si="10"/>
        <v>7</v>
      </c>
      <c r="G356">
        <v>17070</v>
      </c>
      <c r="H356">
        <v>20622</v>
      </c>
      <c r="I356">
        <v>1</v>
      </c>
      <c r="J356">
        <v>0</v>
      </c>
      <c r="K356">
        <v>0.51947229043885235</v>
      </c>
      <c r="L356">
        <v>0.48052770956114771</v>
      </c>
      <c r="M356">
        <v>1.1007671042273119E-2</v>
      </c>
      <c r="N356">
        <v>345</v>
      </c>
      <c r="O356">
        <v>2069</v>
      </c>
      <c r="P356" s="9">
        <v>6.8</v>
      </c>
      <c r="Q356">
        <v>0</v>
      </c>
      <c r="R356">
        <f t="shared" si="11"/>
        <v>0</v>
      </c>
    </row>
    <row r="357" spans="1:18" x14ac:dyDescent="0.6">
      <c r="A357">
        <v>2020</v>
      </c>
      <c r="B357">
        <v>12</v>
      </c>
      <c r="C357">
        <v>21</v>
      </c>
      <c r="D357">
        <f t="shared" si="10"/>
        <v>1</v>
      </c>
      <c r="G357">
        <v>16730</v>
      </c>
      <c r="H357">
        <v>18338</v>
      </c>
      <c r="I357">
        <v>1</v>
      </c>
      <c r="J357">
        <v>0</v>
      </c>
      <c r="K357">
        <v>0.54660105261506864</v>
      </c>
      <c r="L357">
        <v>0.45339894738493142</v>
      </c>
      <c r="M357">
        <v>5.5583003952569179E-3</v>
      </c>
      <c r="N357">
        <v>346</v>
      </c>
      <c r="O357">
        <v>2069</v>
      </c>
      <c r="P357" s="9">
        <v>7.9</v>
      </c>
      <c r="Q357">
        <v>0</v>
      </c>
      <c r="R357">
        <f t="shared" si="11"/>
        <v>0</v>
      </c>
    </row>
    <row r="358" spans="1:18" x14ac:dyDescent="0.6">
      <c r="A358">
        <v>2020</v>
      </c>
      <c r="B358">
        <v>12</v>
      </c>
      <c r="C358">
        <v>22</v>
      </c>
      <c r="D358">
        <f t="shared" si="10"/>
        <v>2</v>
      </c>
      <c r="G358">
        <v>14887</v>
      </c>
      <c r="H358">
        <v>15903</v>
      </c>
      <c r="I358">
        <v>1</v>
      </c>
      <c r="J358">
        <v>0</v>
      </c>
      <c r="K358">
        <v>0.60124078106276246</v>
      </c>
      <c r="L358">
        <v>0.39875921893723748</v>
      </c>
      <c r="M358">
        <v>5.1282051282051282E-3</v>
      </c>
      <c r="N358">
        <v>392</v>
      </c>
      <c r="O358">
        <v>2069</v>
      </c>
      <c r="P358" s="9">
        <v>8.9</v>
      </c>
      <c r="Q358">
        <v>0</v>
      </c>
      <c r="R358">
        <f t="shared" si="11"/>
        <v>0</v>
      </c>
    </row>
    <row r="359" spans="1:18" x14ac:dyDescent="0.6">
      <c r="A359">
        <v>2020</v>
      </c>
      <c r="B359">
        <v>12</v>
      </c>
      <c r="C359">
        <v>23</v>
      </c>
      <c r="D359">
        <f t="shared" si="10"/>
        <v>3</v>
      </c>
      <c r="G359">
        <v>17601</v>
      </c>
      <c r="H359">
        <v>16978</v>
      </c>
      <c r="I359">
        <v>1</v>
      </c>
      <c r="J359">
        <v>0</v>
      </c>
      <c r="K359">
        <v>0.52874072899177216</v>
      </c>
      <c r="L359">
        <v>0.47125927100822779</v>
      </c>
      <c r="M359">
        <v>6.0371517027863779E-3</v>
      </c>
      <c r="N359">
        <v>376</v>
      </c>
      <c r="O359">
        <v>2069</v>
      </c>
      <c r="P359" s="9">
        <v>10.1</v>
      </c>
      <c r="Q359">
        <v>0</v>
      </c>
      <c r="R359">
        <f t="shared" si="11"/>
        <v>0</v>
      </c>
    </row>
    <row r="360" spans="1:18" x14ac:dyDescent="0.6">
      <c r="A360">
        <v>2020</v>
      </c>
      <c r="B360">
        <v>12</v>
      </c>
      <c r="C360">
        <v>24</v>
      </c>
      <c r="D360">
        <f t="shared" si="10"/>
        <v>4</v>
      </c>
      <c r="G360">
        <v>20827</v>
      </c>
      <c r="H360">
        <v>17053</v>
      </c>
      <c r="I360">
        <v>0.99705882352941178</v>
      </c>
      <c r="J360">
        <v>2.9411764705882348E-3</v>
      </c>
      <c r="K360">
        <v>0.51243056155026734</v>
      </c>
      <c r="L360">
        <v>0.48756943844973272</v>
      </c>
      <c r="M360">
        <v>1.2120338331411001E-2</v>
      </c>
      <c r="N360">
        <v>378</v>
      </c>
      <c r="O360">
        <v>2069</v>
      </c>
      <c r="P360" s="9">
        <v>10.5</v>
      </c>
      <c r="Q360">
        <v>0</v>
      </c>
      <c r="R360">
        <f t="shared" si="11"/>
        <v>0</v>
      </c>
    </row>
    <row r="361" spans="1:18" x14ac:dyDescent="0.6">
      <c r="A361">
        <v>2020</v>
      </c>
      <c r="B361">
        <v>12</v>
      </c>
      <c r="C361">
        <v>25</v>
      </c>
      <c r="D361">
        <f t="shared" si="10"/>
        <v>5</v>
      </c>
      <c r="G361">
        <v>19204</v>
      </c>
      <c r="H361">
        <v>12335</v>
      </c>
      <c r="I361">
        <v>1</v>
      </c>
      <c r="J361">
        <v>0</v>
      </c>
      <c r="K361">
        <v>0.55954387245021919</v>
      </c>
      <c r="L361">
        <v>0.44045612754978081</v>
      </c>
      <c r="M361">
        <v>6.4144736842105263E-3</v>
      </c>
      <c r="N361">
        <v>413</v>
      </c>
      <c r="O361">
        <v>2069</v>
      </c>
      <c r="P361" s="9">
        <v>6.8</v>
      </c>
      <c r="Q361">
        <v>0</v>
      </c>
      <c r="R361">
        <f t="shared" si="11"/>
        <v>0</v>
      </c>
    </row>
    <row r="362" spans="1:18" x14ac:dyDescent="0.6">
      <c r="A362">
        <v>2020</v>
      </c>
      <c r="B362">
        <v>12</v>
      </c>
      <c r="C362">
        <v>26</v>
      </c>
      <c r="D362">
        <f t="shared" si="10"/>
        <v>6</v>
      </c>
      <c r="E362" t="s">
        <v>28</v>
      </c>
      <c r="F362" t="s">
        <v>11</v>
      </c>
      <c r="G362">
        <v>11384</v>
      </c>
      <c r="H362">
        <v>15950</v>
      </c>
      <c r="I362">
        <v>0.99583333333333335</v>
      </c>
      <c r="J362">
        <v>4.1666666666666666E-3</v>
      </c>
      <c r="K362">
        <v>0.55922648123934893</v>
      </c>
      <c r="L362">
        <v>0.44077351876065107</v>
      </c>
      <c r="M362">
        <v>3.90625E-3</v>
      </c>
      <c r="N362">
        <v>471</v>
      </c>
      <c r="O362">
        <v>2069</v>
      </c>
      <c r="P362" s="9">
        <v>7.4</v>
      </c>
      <c r="Q362">
        <v>0</v>
      </c>
      <c r="R362">
        <f t="shared" si="11"/>
        <v>0</v>
      </c>
    </row>
    <row r="363" spans="1:18" x14ac:dyDescent="0.6">
      <c r="A363">
        <v>2020</v>
      </c>
      <c r="B363">
        <v>12</v>
      </c>
      <c r="C363">
        <v>27</v>
      </c>
      <c r="D363">
        <f t="shared" si="10"/>
        <v>7</v>
      </c>
      <c r="E363" t="s">
        <v>28</v>
      </c>
      <c r="F363" t="s">
        <v>15</v>
      </c>
      <c r="G363">
        <v>14326</v>
      </c>
      <c r="H363">
        <v>23024</v>
      </c>
      <c r="I363">
        <v>1</v>
      </c>
      <c r="J363">
        <v>0</v>
      </c>
      <c r="K363">
        <v>0.52689160821480119</v>
      </c>
      <c r="L363">
        <v>0.47310839178519892</v>
      </c>
      <c r="M363">
        <v>5.0068662486215318E-2</v>
      </c>
      <c r="N363">
        <v>320</v>
      </c>
      <c r="O363">
        <v>2069</v>
      </c>
      <c r="P363" s="9">
        <v>10.1</v>
      </c>
      <c r="Q363">
        <v>14.4</v>
      </c>
      <c r="R363">
        <f t="shared" si="11"/>
        <v>145.44</v>
      </c>
    </row>
    <row r="364" spans="1:18" x14ac:dyDescent="0.6">
      <c r="A364">
        <v>2020</v>
      </c>
      <c r="B364">
        <v>12</v>
      </c>
      <c r="C364">
        <v>28</v>
      </c>
      <c r="D364">
        <f t="shared" si="10"/>
        <v>1</v>
      </c>
      <c r="E364" t="s">
        <v>28</v>
      </c>
      <c r="F364" t="s">
        <v>17</v>
      </c>
      <c r="G364">
        <v>14333</v>
      </c>
      <c r="H364">
        <v>16251</v>
      </c>
      <c r="I364">
        <v>1</v>
      </c>
      <c r="J364">
        <v>0</v>
      </c>
      <c r="K364">
        <v>0.51944844371314958</v>
      </c>
      <c r="L364">
        <v>0.48055155628685042</v>
      </c>
      <c r="M364">
        <v>0.14845516003604239</v>
      </c>
      <c r="N364">
        <v>321</v>
      </c>
      <c r="O364">
        <v>2069</v>
      </c>
      <c r="P364" s="9">
        <v>11.4</v>
      </c>
      <c r="Q364">
        <v>0</v>
      </c>
      <c r="R364">
        <f t="shared" si="11"/>
        <v>0</v>
      </c>
    </row>
    <row r="365" spans="1:18" x14ac:dyDescent="0.6">
      <c r="A365">
        <v>2020</v>
      </c>
      <c r="B365">
        <v>12</v>
      </c>
      <c r="C365">
        <v>29</v>
      </c>
      <c r="D365">
        <f t="shared" si="10"/>
        <v>2</v>
      </c>
      <c r="G365">
        <v>13644</v>
      </c>
      <c r="H365">
        <v>14394</v>
      </c>
      <c r="I365">
        <v>1</v>
      </c>
      <c r="J365">
        <v>0</v>
      </c>
      <c r="K365">
        <v>0.53397404002086668</v>
      </c>
      <c r="L365">
        <v>0.46602595997913332</v>
      </c>
      <c r="M365">
        <v>6.5992186348223486E-2</v>
      </c>
      <c r="N365">
        <v>384</v>
      </c>
      <c r="O365">
        <v>2069</v>
      </c>
      <c r="P365" s="9">
        <v>9.6</v>
      </c>
      <c r="Q365">
        <v>5.4</v>
      </c>
      <c r="R365">
        <f t="shared" si="11"/>
        <v>51.84</v>
      </c>
    </row>
    <row r="366" spans="1:18" x14ac:dyDescent="0.6">
      <c r="A366">
        <v>2020</v>
      </c>
      <c r="B366">
        <v>12</v>
      </c>
      <c r="C366">
        <v>30</v>
      </c>
      <c r="D366">
        <f t="shared" si="10"/>
        <v>3</v>
      </c>
      <c r="G366">
        <v>12235</v>
      </c>
      <c r="H366">
        <v>11023</v>
      </c>
      <c r="I366">
        <v>1</v>
      </c>
      <c r="J366">
        <v>0</v>
      </c>
      <c r="K366">
        <v>0.63629072407855303</v>
      </c>
      <c r="L366">
        <v>0.36370927592144697</v>
      </c>
      <c r="M366">
        <v>0.31782900487670218</v>
      </c>
      <c r="N366">
        <v>419</v>
      </c>
      <c r="O366">
        <v>2069</v>
      </c>
      <c r="P366" s="9">
        <v>0.9</v>
      </c>
      <c r="Q366">
        <v>4.3</v>
      </c>
      <c r="R366">
        <f t="shared" si="11"/>
        <v>3.87</v>
      </c>
    </row>
    <row r="367" spans="1:18" x14ac:dyDescent="0.6">
      <c r="A367">
        <v>2020</v>
      </c>
      <c r="B367">
        <v>12</v>
      </c>
      <c r="C367">
        <v>31</v>
      </c>
      <c r="D367">
        <f t="shared" si="10"/>
        <v>4</v>
      </c>
      <c r="G367">
        <v>21425</v>
      </c>
      <c r="H367">
        <v>14833</v>
      </c>
      <c r="I367">
        <v>0.99702380952380953</v>
      </c>
      <c r="J367">
        <v>2.976190476190476E-3</v>
      </c>
      <c r="K367">
        <v>0.48106999209940388</v>
      </c>
      <c r="L367">
        <v>0.51893000790059618</v>
      </c>
      <c r="M367">
        <v>0.18148808911676559</v>
      </c>
      <c r="N367">
        <v>467</v>
      </c>
      <c r="O367">
        <v>2069</v>
      </c>
      <c r="P367" s="9">
        <v>2.9</v>
      </c>
      <c r="Q367">
        <v>3.8</v>
      </c>
      <c r="R367">
        <f t="shared" si="11"/>
        <v>11.02</v>
      </c>
    </row>
    <row r="368" spans="1:18" x14ac:dyDescent="0.6">
      <c r="P368" s="9"/>
    </row>
    <row r="369" spans="16:16" x14ac:dyDescent="0.6">
      <c r="P369" s="9"/>
    </row>
    <row r="370" spans="16:16" x14ac:dyDescent="0.6">
      <c r="P370" s="9"/>
    </row>
    <row r="371" spans="16:16" x14ac:dyDescent="0.6">
      <c r="P371" s="9"/>
    </row>
    <row r="372" spans="16:16" x14ac:dyDescent="0.6">
      <c r="P372" s="9"/>
    </row>
    <row r="373" spans="16:16" x14ac:dyDescent="0.6">
      <c r="P373" s="9"/>
    </row>
    <row r="374" spans="16:16" x14ac:dyDescent="0.6">
      <c r="P374" s="9"/>
    </row>
    <row r="375" spans="16:16" x14ac:dyDescent="0.6">
      <c r="P375" s="9"/>
    </row>
    <row r="376" spans="16:16" x14ac:dyDescent="0.6">
      <c r="P376" s="9"/>
    </row>
    <row r="377" spans="16:16" x14ac:dyDescent="0.6">
      <c r="P377" s="9"/>
    </row>
    <row r="378" spans="16:16" x14ac:dyDescent="0.6">
      <c r="P378" s="9"/>
    </row>
    <row r="379" spans="16:16" x14ac:dyDescent="0.6">
      <c r="P379" s="9"/>
    </row>
    <row r="380" spans="16:16" x14ac:dyDescent="0.6">
      <c r="P380" s="9"/>
    </row>
    <row r="381" spans="16:16" x14ac:dyDescent="0.6">
      <c r="P381" s="9"/>
    </row>
    <row r="382" spans="16:16" x14ac:dyDescent="0.6">
      <c r="P382" s="9"/>
    </row>
    <row r="383" spans="16:16" x14ac:dyDescent="0.6">
      <c r="P383" s="9"/>
    </row>
    <row r="384" spans="16:16" x14ac:dyDescent="0.6">
      <c r="P384" s="9"/>
    </row>
    <row r="385" spans="16:16" x14ac:dyDescent="0.6">
      <c r="P385" s="9"/>
    </row>
    <row r="386" spans="16:16" x14ac:dyDescent="0.6">
      <c r="P386" s="9"/>
    </row>
    <row r="387" spans="16:16" x14ac:dyDescent="0.6">
      <c r="P387" s="9"/>
    </row>
    <row r="388" spans="16:16" x14ac:dyDescent="0.6">
      <c r="P388" s="9"/>
    </row>
    <row r="389" spans="16:16" x14ac:dyDescent="0.6">
      <c r="P389" s="9"/>
    </row>
    <row r="390" spans="16:16" x14ac:dyDescent="0.6">
      <c r="P390" s="9"/>
    </row>
    <row r="391" spans="16:16" x14ac:dyDescent="0.6">
      <c r="P391" s="9"/>
    </row>
    <row r="392" spans="16:16" x14ac:dyDescent="0.6">
      <c r="P392" s="9"/>
    </row>
    <row r="393" spans="16:16" x14ac:dyDescent="0.6">
      <c r="P393" s="9"/>
    </row>
    <row r="394" spans="16:16" x14ac:dyDescent="0.6">
      <c r="P394" s="9"/>
    </row>
    <row r="395" spans="16:16" x14ac:dyDescent="0.6">
      <c r="P395" s="9"/>
    </row>
    <row r="396" spans="16:16" x14ac:dyDescent="0.6">
      <c r="P396" s="9"/>
    </row>
    <row r="397" spans="16:16" x14ac:dyDescent="0.6">
      <c r="P397" s="9"/>
    </row>
    <row r="398" spans="16:16" x14ac:dyDescent="0.6">
      <c r="P398" s="9"/>
    </row>
    <row r="399" spans="16:16" x14ac:dyDescent="0.6">
      <c r="P399" s="9"/>
    </row>
    <row r="400" spans="16:16" x14ac:dyDescent="0.6">
      <c r="P400" s="9"/>
    </row>
    <row r="401" spans="16:16" x14ac:dyDescent="0.6">
      <c r="P401" s="9"/>
    </row>
    <row r="402" spans="16:16" x14ac:dyDescent="0.6">
      <c r="P402" s="9"/>
    </row>
    <row r="403" spans="16:16" x14ac:dyDescent="0.6">
      <c r="P403" s="9"/>
    </row>
    <row r="404" spans="16:16" x14ac:dyDescent="0.6">
      <c r="P404" s="9"/>
    </row>
    <row r="405" spans="16:16" x14ac:dyDescent="0.6">
      <c r="P405" s="9"/>
    </row>
    <row r="406" spans="16:16" x14ac:dyDescent="0.6">
      <c r="P406" s="9"/>
    </row>
    <row r="407" spans="16:16" x14ac:dyDescent="0.6">
      <c r="P407" s="9"/>
    </row>
    <row r="408" spans="16:16" x14ac:dyDescent="0.6">
      <c r="P408" s="9"/>
    </row>
    <row r="409" spans="16:16" x14ac:dyDescent="0.6">
      <c r="P409" s="9"/>
    </row>
    <row r="410" spans="16:16" x14ac:dyDescent="0.6">
      <c r="P410" s="9"/>
    </row>
    <row r="411" spans="16:16" x14ac:dyDescent="0.6">
      <c r="P411" s="9"/>
    </row>
    <row r="412" spans="16:16" x14ac:dyDescent="0.6">
      <c r="P412" s="9"/>
    </row>
    <row r="413" spans="16:16" x14ac:dyDescent="0.6">
      <c r="P413" s="9"/>
    </row>
    <row r="414" spans="16:16" x14ac:dyDescent="0.6">
      <c r="P414" s="9"/>
    </row>
    <row r="415" spans="16:16" x14ac:dyDescent="0.6">
      <c r="P415" s="9"/>
    </row>
    <row r="416" spans="16:16" x14ac:dyDescent="0.6">
      <c r="P416" s="9"/>
    </row>
    <row r="417" spans="16:16" x14ac:dyDescent="0.6">
      <c r="P417" s="9"/>
    </row>
    <row r="418" spans="16:16" x14ac:dyDescent="0.6">
      <c r="P418" s="9"/>
    </row>
    <row r="419" spans="16:16" x14ac:dyDescent="0.6">
      <c r="P419" s="9"/>
    </row>
    <row r="420" spans="16:16" x14ac:dyDescent="0.6">
      <c r="P420" s="9"/>
    </row>
    <row r="421" spans="16:16" x14ac:dyDescent="0.6">
      <c r="P421" s="9"/>
    </row>
    <row r="422" spans="16:16" x14ac:dyDescent="0.6">
      <c r="P422" s="9"/>
    </row>
    <row r="423" spans="16:16" x14ac:dyDescent="0.6">
      <c r="P423" s="9"/>
    </row>
    <row r="424" spans="16:16" x14ac:dyDescent="0.6">
      <c r="P424" s="9"/>
    </row>
    <row r="425" spans="16:16" x14ac:dyDescent="0.6">
      <c r="P425" s="9"/>
    </row>
    <row r="426" spans="16:16" x14ac:dyDescent="0.6">
      <c r="P426" s="9"/>
    </row>
    <row r="427" spans="16:16" x14ac:dyDescent="0.6">
      <c r="P427" s="9"/>
    </row>
    <row r="428" spans="16:16" x14ac:dyDescent="0.6">
      <c r="P428" s="9"/>
    </row>
    <row r="429" spans="16:16" x14ac:dyDescent="0.6">
      <c r="P429" s="9"/>
    </row>
    <row r="430" spans="16:16" x14ac:dyDescent="0.6">
      <c r="P430" s="9"/>
    </row>
    <row r="431" spans="16:16" x14ac:dyDescent="0.6">
      <c r="P431" s="9"/>
    </row>
    <row r="432" spans="16:16" x14ac:dyDescent="0.6">
      <c r="P432" s="9"/>
    </row>
    <row r="433" spans="16:16" x14ac:dyDescent="0.6">
      <c r="P433" s="9"/>
    </row>
    <row r="434" spans="16:16" x14ac:dyDescent="0.6">
      <c r="P434" s="9"/>
    </row>
    <row r="435" spans="16:16" x14ac:dyDescent="0.6">
      <c r="P435" s="9"/>
    </row>
    <row r="436" spans="16:16" x14ac:dyDescent="0.6">
      <c r="P436" s="9"/>
    </row>
    <row r="437" spans="16:16" x14ac:dyDescent="0.6">
      <c r="P437" s="9"/>
    </row>
    <row r="438" spans="16:16" x14ac:dyDescent="0.6">
      <c r="P438" s="9"/>
    </row>
    <row r="439" spans="16:16" x14ac:dyDescent="0.6">
      <c r="P439" s="9"/>
    </row>
    <row r="440" spans="16:16" x14ac:dyDescent="0.6">
      <c r="P440" s="9"/>
    </row>
    <row r="441" spans="16:16" x14ac:dyDescent="0.6">
      <c r="P441" s="9"/>
    </row>
    <row r="442" spans="16:16" x14ac:dyDescent="0.6">
      <c r="P442" s="9"/>
    </row>
    <row r="443" spans="16:16" x14ac:dyDescent="0.6">
      <c r="P443" s="9"/>
    </row>
    <row r="444" spans="16:16" x14ac:dyDescent="0.6">
      <c r="P444" s="9"/>
    </row>
    <row r="445" spans="16:16" x14ac:dyDescent="0.6">
      <c r="P445" s="9"/>
    </row>
    <row r="446" spans="16:16" x14ac:dyDescent="0.6">
      <c r="P446" s="9"/>
    </row>
    <row r="447" spans="16:16" x14ac:dyDescent="0.6">
      <c r="P447" s="9"/>
    </row>
    <row r="448" spans="16:16" x14ac:dyDescent="0.6">
      <c r="P448" s="9"/>
    </row>
    <row r="449" spans="16:16" x14ac:dyDescent="0.6">
      <c r="P449" s="9"/>
    </row>
    <row r="450" spans="16:16" x14ac:dyDescent="0.6">
      <c r="P450" s="9"/>
    </row>
    <row r="451" spans="16:16" x14ac:dyDescent="0.6">
      <c r="P451" s="9"/>
    </row>
    <row r="452" spans="16:16" x14ac:dyDescent="0.6">
      <c r="P452" s="9"/>
    </row>
    <row r="453" spans="16:16" x14ac:dyDescent="0.6">
      <c r="P453" s="9"/>
    </row>
    <row r="454" spans="16:16" x14ac:dyDescent="0.6">
      <c r="P454" s="9"/>
    </row>
    <row r="455" spans="16:16" x14ac:dyDescent="0.6">
      <c r="P455" s="9"/>
    </row>
    <row r="456" spans="16:16" x14ac:dyDescent="0.6">
      <c r="P456" s="9"/>
    </row>
    <row r="457" spans="16:16" x14ac:dyDescent="0.6">
      <c r="P457" s="9"/>
    </row>
    <row r="458" spans="16:16" x14ac:dyDescent="0.6">
      <c r="P458" s="9"/>
    </row>
    <row r="459" spans="16:16" x14ac:dyDescent="0.6">
      <c r="P459" s="9"/>
    </row>
    <row r="460" spans="16:16" x14ac:dyDescent="0.6">
      <c r="P460" s="9"/>
    </row>
    <row r="461" spans="16:16" x14ac:dyDescent="0.6">
      <c r="P461" s="9"/>
    </row>
    <row r="462" spans="16:16" x14ac:dyDescent="0.6">
      <c r="P462" s="9"/>
    </row>
    <row r="463" spans="16:16" x14ac:dyDescent="0.6">
      <c r="P463" s="9"/>
    </row>
    <row r="464" spans="16:16" x14ac:dyDescent="0.6">
      <c r="P464" s="9"/>
    </row>
    <row r="465" spans="16:16" x14ac:dyDescent="0.6">
      <c r="P465" s="9"/>
    </row>
    <row r="466" spans="16:16" x14ac:dyDescent="0.6">
      <c r="P466" s="9"/>
    </row>
    <row r="467" spans="16:16" x14ac:dyDescent="0.6">
      <c r="P467" s="9"/>
    </row>
    <row r="468" spans="16:16" x14ac:dyDescent="0.6">
      <c r="P468" s="9"/>
    </row>
    <row r="469" spans="16:16" x14ac:dyDescent="0.6">
      <c r="P469" s="9"/>
    </row>
    <row r="470" spans="16:16" x14ac:dyDescent="0.6">
      <c r="P470" s="9"/>
    </row>
    <row r="471" spans="16:16" x14ac:dyDescent="0.6">
      <c r="P471" s="9"/>
    </row>
    <row r="472" spans="16:16" x14ac:dyDescent="0.6">
      <c r="P472" s="9"/>
    </row>
    <row r="473" spans="16:16" x14ac:dyDescent="0.6">
      <c r="P473" s="9"/>
    </row>
    <row r="474" spans="16:16" x14ac:dyDescent="0.6">
      <c r="P474" s="9"/>
    </row>
    <row r="475" spans="16:16" x14ac:dyDescent="0.6">
      <c r="P475" s="9"/>
    </row>
    <row r="476" spans="16:16" x14ac:dyDescent="0.6">
      <c r="P476" s="9"/>
    </row>
    <row r="477" spans="16:16" x14ac:dyDescent="0.6">
      <c r="P477" s="9"/>
    </row>
    <row r="478" spans="16:16" x14ac:dyDescent="0.6">
      <c r="P478" s="9"/>
    </row>
    <row r="479" spans="16:16" x14ac:dyDescent="0.6">
      <c r="P479" s="9"/>
    </row>
    <row r="480" spans="16:16" x14ac:dyDescent="0.6">
      <c r="P480" s="9"/>
    </row>
    <row r="481" spans="16:16" x14ac:dyDescent="0.6">
      <c r="P481" s="9"/>
    </row>
    <row r="482" spans="16:16" x14ac:dyDescent="0.6">
      <c r="P482" s="9"/>
    </row>
    <row r="483" spans="16:16" x14ac:dyDescent="0.6">
      <c r="P483" s="9"/>
    </row>
    <row r="484" spans="16:16" x14ac:dyDescent="0.6">
      <c r="P484" s="9"/>
    </row>
    <row r="485" spans="16:16" x14ac:dyDescent="0.6">
      <c r="P485" s="9"/>
    </row>
    <row r="486" spans="16:16" x14ac:dyDescent="0.6">
      <c r="P486" s="9"/>
    </row>
    <row r="487" spans="16:16" x14ac:dyDescent="0.6">
      <c r="P487" s="9"/>
    </row>
    <row r="488" spans="16:16" x14ac:dyDescent="0.6">
      <c r="P488" s="9"/>
    </row>
    <row r="489" spans="16:16" x14ac:dyDescent="0.6">
      <c r="P489" s="9"/>
    </row>
    <row r="490" spans="16:16" x14ac:dyDescent="0.6">
      <c r="P490" s="9"/>
    </row>
    <row r="491" spans="16:16" x14ac:dyDescent="0.6">
      <c r="P491" s="9"/>
    </row>
    <row r="492" spans="16:16" x14ac:dyDescent="0.6">
      <c r="P492" s="9"/>
    </row>
    <row r="493" spans="16:16" x14ac:dyDescent="0.6">
      <c r="P493" s="9"/>
    </row>
    <row r="494" spans="16:16" x14ac:dyDescent="0.6">
      <c r="P494" s="9"/>
    </row>
    <row r="495" spans="16:16" x14ac:dyDescent="0.6">
      <c r="P495" s="9"/>
    </row>
    <row r="496" spans="16:16" x14ac:dyDescent="0.6">
      <c r="P496" s="9"/>
    </row>
    <row r="497" spans="16:16" x14ac:dyDescent="0.6">
      <c r="P497" s="9"/>
    </row>
    <row r="498" spans="16:16" x14ac:dyDescent="0.6">
      <c r="P498" s="9"/>
    </row>
    <row r="499" spans="16:16" x14ac:dyDescent="0.6">
      <c r="P499" s="9"/>
    </row>
    <row r="500" spans="16:16" x14ac:dyDescent="0.6">
      <c r="P500" s="9"/>
    </row>
    <row r="501" spans="16:16" x14ac:dyDescent="0.6">
      <c r="P501" s="9"/>
    </row>
    <row r="502" spans="16:16" x14ac:dyDescent="0.6">
      <c r="P502" s="9"/>
    </row>
    <row r="503" spans="16:16" x14ac:dyDescent="0.6">
      <c r="P503" s="9"/>
    </row>
    <row r="504" spans="16:16" x14ac:dyDescent="0.6">
      <c r="P504" s="9"/>
    </row>
    <row r="505" spans="16:16" x14ac:dyDescent="0.6">
      <c r="P505" s="9"/>
    </row>
    <row r="506" spans="16:16" x14ac:dyDescent="0.6">
      <c r="P506" s="9"/>
    </row>
    <row r="507" spans="16:16" x14ac:dyDescent="0.6">
      <c r="P507" s="9"/>
    </row>
    <row r="508" spans="16:16" x14ac:dyDescent="0.6">
      <c r="P508" s="9"/>
    </row>
    <row r="509" spans="16:16" x14ac:dyDescent="0.6">
      <c r="P509" s="9"/>
    </row>
    <row r="510" spans="16:16" x14ac:dyDescent="0.6">
      <c r="P510" s="9"/>
    </row>
    <row r="511" spans="16:16" x14ac:dyDescent="0.6">
      <c r="P511" s="9"/>
    </row>
    <row r="512" spans="16:16" x14ac:dyDescent="0.6">
      <c r="P512" s="9"/>
    </row>
    <row r="513" spans="16:16" x14ac:dyDescent="0.6">
      <c r="P513" s="9"/>
    </row>
    <row r="514" spans="16:16" x14ac:dyDescent="0.6">
      <c r="P514" s="9"/>
    </row>
    <row r="515" spans="16:16" x14ac:dyDescent="0.6">
      <c r="P515" s="9"/>
    </row>
    <row r="516" spans="16:16" x14ac:dyDescent="0.6">
      <c r="P516" s="9"/>
    </row>
    <row r="517" spans="16:16" x14ac:dyDescent="0.6">
      <c r="P517" s="9"/>
    </row>
    <row r="518" spans="16:16" x14ac:dyDescent="0.6">
      <c r="P518" s="9"/>
    </row>
    <row r="519" spans="16:16" x14ac:dyDescent="0.6">
      <c r="P519" s="9"/>
    </row>
    <row r="520" spans="16:16" x14ac:dyDescent="0.6">
      <c r="P520" s="9"/>
    </row>
    <row r="521" spans="16:16" x14ac:dyDescent="0.6">
      <c r="P521" s="9"/>
    </row>
    <row r="522" spans="16:16" x14ac:dyDescent="0.6">
      <c r="P522" s="9"/>
    </row>
    <row r="523" spans="16:16" x14ac:dyDescent="0.6">
      <c r="P523" s="9"/>
    </row>
    <row r="524" spans="16:16" x14ac:dyDescent="0.6">
      <c r="P524" s="9"/>
    </row>
    <row r="525" spans="16:16" x14ac:dyDescent="0.6">
      <c r="P525" s="9"/>
    </row>
    <row r="526" spans="16:16" x14ac:dyDescent="0.6">
      <c r="P526" s="9"/>
    </row>
    <row r="527" spans="16:16" x14ac:dyDescent="0.6">
      <c r="P527" s="9"/>
    </row>
    <row r="528" spans="16:16" x14ac:dyDescent="0.6">
      <c r="P528" s="9"/>
    </row>
    <row r="529" spans="16:16" x14ac:dyDescent="0.6">
      <c r="P529" s="9"/>
    </row>
    <row r="530" spans="16:16" x14ac:dyDescent="0.6">
      <c r="P530" s="9"/>
    </row>
    <row r="531" spans="16:16" x14ac:dyDescent="0.6">
      <c r="P531" s="9"/>
    </row>
    <row r="532" spans="16:16" x14ac:dyDescent="0.6">
      <c r="P532" s="9"/>
    </row>
    <row r="533" spans="16:16" x14ac:dyDescent="0.6">
      <c r="P533" s="9"/>
    </row>
    <row r="534" spans="16:16" x14ac:dyDescent="0.6">
      <c r="P534" s="9"/>
    </row>
    <row r="535" spans="16:16" x14ac:dyDescent="0.6">
      <c r="P535" s="9"/>
    </row>
    <row r="536" spans="16:16" x14ac:dyDescent="0.6">
      <c r="P536" s="9"/>
    </row>
    <row r="537" spans="16:16" x14ac:dyDescent="0.6">
      <c r="P537" s="9"/>
    </row>
    <row r="538" spans="16:16" x14ac:dyDescent="0.6">
      <c r="P538" s="9"/>
    </row>
    <row r="539" spans="16:16" x14ac:dyDescent="0.6">
      <c r="P539" s="9"/>
    </row>
    <row r="540" spans="16:16" x14ac:dyDescent="0.6">
      <c r="P540" s="9"/>
    </row>
    <row r="541" spans="16:16" x14ac:dyDescent="0.6">
      <c r="P541" s="9"/>
    </row>
    <row r="542" spans="16:16" x14ac:dyDescent="0.6">
      <c r="P542" s="9"/>
    </row>
    <row r="543" spans="16:16" x14ac:dyDescent="0.6">
      <c r="P543" s="9"/>
    </row>
    <row r="544" spans="16:16" x14ac:dyDescent="0.6">
      <c r="P544" s="9"/>
    </row>
    <row r="545" spans="16:16" x14ac:dyDescent="0.6">
      <c r="P545" s="9"/>
    </row>
    <row r="546" spans="16:16" x14ac:dyDescent="0.6">
      <c r="P546" s="9"/>
    </row>
    <row r="547" spans="16:16" x14ac:dyDescent="0.6">
      <c r="P547" s="9"/>
    </row>
    <row r="548" spans="16:16" x14ac:dyDescent="0.6">
      <c r="P548" s="9"/>
    </row>
    <row r="549" spans="16:16" x14ac:dyDescent="0.6">
      <c r="P549" s="9"/>
    </row>
    <row r="550" spans="16:16" x14ac:dyDescent="0.6">
      <c r="P550" s="9"/>
    </row>
    <row r="551" spans="16:16" x14ac:dyDescent="0.6">
      <c r="P551" s="9"/>
    </row>
    <row r="552" spans="16:16" x14ac:dyDescent="0.6">
      <c r="P552" s="9"/>
    </row>
    <row r="553" spans="16:16" x14ac:dyDescent="0.6">
      <c r="P553" s="9"/>
    </row>
    <row r="554" spans="16:16" x14ac:dyDescent="0.6">
      <c r="P554" s="9"/>
    </row>
    <row r="555" spans="16:16" x14ac:dyDescent="0.6">
      <c r="P555" s="9"/>
    </row>
    <row r="556" spans="16:16" x14ac:dyDescent="0.6">
      <c r="P556" s="9"/>
    </row>
    <row r="557" spans="16:16" x14ac:dyDescent="0.6">
      <c r="P557" s="9"/>
    </row>
    <row r="558" spans="16:16" x14ac:dyDescent="0.6">
      <c r="P558" s="9"/>
    </row>
    <row r="559" spans="16:16" x14ac:dyDescent="0.6">
      <c r="P559" s="9"/>
    </row>
    <row r="560" spans="16:16" x14ac:dyDescent="0.6">
      <c r="P560" s="9"/>
    </row>
    <row r="561" spans="16:16" x14ac:dyDescent="0.6">
      <c r="P561" s="9"/>
    </row>
    <row r="562" spans="16:16" x14ac:dyDescent="0.6">
      <c r="P562" s="9"/>
    </row>
    <row r="563" spans="16:16" x14ac:dyDescent="0.6">
      <c r="P563" s="9"/>
    </row>
    <row r="564" spans="16:16" x14ac:dyDescent="0.6">
      <c r="P564" s="9"/>
    </row>
    <row r="565" spans="16:16" x14ac:dyDescent="0.6">
      <c r="P565" s="9"/>
    </row>
    <row r="566" spans="16:16" x14ac:dyDescent="0.6">
      <c r="P566" s="9"/>
    </row>
    <row r="567" spans="16:16" x14ac:dyDescent="0.6">
      <c r="P567" s="9"/>
    </row>
    <row r="568" spans="16:16" x14ac:dyDescent="0.6">
      <c r="P568" s="9"/>
    </row>
    <row r="569" spans="16:16" x14ac:dyDescent="0.6">
      <c r="P569" s="9"/>
    </row>
    <row r="570" spans="16:16" x14ac:dyDescent="0.6">
      <c r="P570" s="9"/>
    </row>
    <row r="571" spans="16:16" x14ac:dyDescent="0.6">
      <c r="P571" s="9"/>
    </row>
    <row r="572" spans="16:16" x14ac:dyDescent="0.6">
      <c r="P572" s="9"/>
    </row>
    <row r="573" spans="16:16" x14ac:dyDescent="0.6">
      <c r="P573" s="9"/>
    </row>
    <row r="574" spans="16:16" x14ac:dyDescent="0.6">
      <c r="P574" s="9"/>
    </row>
    <row r="575" spans="16:16" x14ac:dyDescent="0.6">
      <c r="P575" s="9"/>
    </row>
    <row r="576" spans="16:16" x14ac:dyDescent="0.6">
      <c r="P576" s="9"/>
    </row>
    <row r="577" spans="16:16" x14ac:dyDescent="0.6">
      <c r="P577" s="9"/>
    </row>
    <row r="578" spans="16:16" x14ac:dyDescent="0.6">
      <c r="P578" s="9"/>
    </row>
    <row r="579" spans="16:16" x14ac:dyDescent="0.6">
      <c r="P579" s="9"/>
    </row>
    <row r="580" spans="16:16" x14ac:dyDescent="0.6">
      <c r="P580" s="9"/>
    </row>
    <row r="581" spans="16:16" x14ac:dyDescent="0.6">
      <c r="P581" s="9"/>
    </row>
    <row r="582" spans="16:16" x14ac:dyDescent="0.6">
      <c r="P582" s="9"/>
    </row>
    <row r="583" spans="16:16" x14ac:dyDescent="0.6">
      <c r="P583" s="9"/>
    </row>
    <row r="584" spans="16:16" x14ac:dyDescent="0.6">
      <c r="P584" s="9"/>
    </row>
    <row r="585" spans="16:16" x14ac:dyDescent="0.6">
      <c r="P585" s="9"/>
    </row>
    <row r="586" spans="16:16" x14ac:dyDescent="0.6">
      <c r="P586" s="9"/>
    </row>
    <row r="587" spans="16:16" x14ac:dyDescent="0.6">
      <c r="P587" s="9"/>
    </row>
    <row r="588" spans="16:16" x14ac:dyDescent="0.6">
      <c r="P588" s="9"/>
    </row>
    <row r="589" spans="16:16" x14ac:dyDescent="0.6">
      <c r="P589" s="9"/>
    </row>
    <row r="590" spans="16:16" x14ac:dyDescent="0.6">
      <c r="P590" s="9"/>
    </row>
    <row r="591" spans="16:16" x14ac:dyDescent="0.6">
      <c r="P591" s="9"/>
    </row>
    <row r="592" spans="16:16" x14ac:dyDescent="0.6">
      <c r="P592" s="9"/>
    </row>
    <row r="593" spans="16:16" x14ac:dyDescent="0.6">
      <c r="P593" s="9"/>
    </row>
    <row r="594" spans="16:16" x14ac:dyDescent="0.6">
      <c r="P594" s="9"/>
    </row>
    <row r="595" spans="16:16" x14ac:dyDescent="0.6">
      <c r="P595" s="9"/>
    </row>
    <row r="596" spans="16:16" x14ac:dyDescent="0.6">
      <c r="P596" s="9"/>
    </row>
    <row r="597" spans="16:16" x14ac:dyDescent="0.6">
      <c r="P597" s="9"/>
    </row>
    <row r="598" spans="16:16" x14ac:dyDescent="0.6">
      <c r="P598" s="9"/>
    </row>
    <row r="599" spans="16:16" x14ac:dyDescent="0.6">
      <c r="P599" s="9"/>
    </row>
    <row r="600" spans="16:16" x14ac:dyDescent="0.6">
      <c r="P600" s="9"/>
    </row>
    <row r="601" spans="16:16" x14ac:dyDescent="0.6">
      <c r="P601" s="9"/>
    </row>
    <row r="602" spans="16:16" x14ac:dyDescent="0.6">
      <c r="P602" s="9"/>
    </row>
    <row r="603" spans="16:16" x14ac:dyDescent="0.6">
      <c r="P603" s="9"/>
    </row>
    <row r="604" spans="16:16" x14ac:dyDescent="0.6">
      <c r="P604" s="9"/>
    </row>
    <row r="605" spans="16:16" x14ac:dyDescent="0.6">
      <c r="P605" s="9"/>
    </row>
    <row r="606" spans="16:16" x14ac:dyDescent="0.6">
      <c r="P606" s="9"/>
    </row>
    <row r="607" spans="16:16" x14ac:dyDescent="0.6">
      <c r="P607" s="9"/>
    </row>
    <row r="608" spans="16:16" x14ac:dyDescent="0.6">
      <c r="P608" s="9"/>
    </row>
    <row r="609" spans="16:16" x14ac:dyDescent="0.6">
      <c r="P609" s="9"/>
    </row>
    <row r="610" spans="16:16" x14ac:dyDescent="0.6">
      <c r="P610" s="9"/>
    </row>
    <row r="611" spans="16:16" x14ac:dyDescent="0.6">
      <c r="P611" s="9"/>
    </row>
    <row r="612" spans="16:16" x14ac:dyDescent="0.6">
      <c r="P612" s="9"/>
    </row>
    <row r="613" spans="16:16" x14ac:dyDescent="0.6">
      <c r="P613" s="9"/>
    </row>
    <row r="614" spans="16:16" x14ac:dyDescent="0.6">
      <c r="P614" s="9"/>
    </row>
    <row r="615" spans="16:16" x14ac:dyDescent="0.6">
      <c r="P615" s="9"/>
    </row>
    <row r="616" spans="16:16" x14ac:dyDescent="0.6">
      <c r="P616" s="9"/>
    </row>
    <row r="617" spans="16:16" x14ac:dyDescent="0.6">
      <c r="P617" s="9"/>
    </row>
    <row r="618" spans="16:16" x14ac:dyDescent="0.6">
      <c r="P618" s="9"/>
    </row>
    <row r="619" spans="16:16" x14ac:dyDescent="0.6">
      <c r="P619" s="9"/>
    </row>
    <row r="620" spans="16:16" x14ac:dyDescent="0.6">
      <c r="P620" s="9"/>
    </row>
    <row r="621" spans="16:16" x14ac:dyDescent="0.6">
      <c r="P621" s="9"/>
    </row>
    <row r="622" spans="16:16" x14ac:dyDescent="0.6">
      <c r="P622" s="9"/>
    </row>
    <row r="623" spans="16:16" x14ac:dyDescent="0.6">
      <c r="P623" s="9"/>
    </row>
    <row r="624" spans="16:16" x14ac:dyDescent="0.6">
      <c r="P624" s="9"/>
    </row>
    <row r="625" spans="16:16" x14ac:dyDescent="0.6">
      <c r="P625" s="9"/>
    </row>
    <row r="626" spans="16:16" x14ac:dyDescent="0.6">
      <c r="P626" s="9"/>
    </row>
    <row r="627" spans="16:16" x14ac:dyDescent="0.6">
      <c r="P627" s="9"/>
    </row>
    <row r="628" spans="16:16" x14ac:dyDescent="0.6">
      <c r="P628" s="9"/>
    </row>
    <row r="629" spans="16:16" x14ac:dyDescent="0.6">
      <c r="P629" s="9"/>
    </row>
    <row r="630" spans="16:16" x14ac:dyDescent="0.6">
      <c r="P630" s="9"/>
    </row>
    <row r="631" spans="16:16" x14ac:dyDescent="0.6">
      <c r="P631" s="9"/>
    </row>
    <row r="632" spans="16:16" x14ac:dyDescent="0.6">
      <c r="P632" s="9"/>
    </row>
    <row r="633" spans="16:16" x14ac:dyDescent="0.6">
      <c r="P633" s="9"/>
    </row>
    <row r="634" spans="16:16" x14ac:dyDescent="0.6">
      <c r="P634" s="9"/>
    </row>
    <row r="635" spans="16:16" x14ac:dyDescent="0.6">
      <c r="P635" s="9"/>
    </row>
    <row r="636" spans="16:16" x14ac:dyDescent="0.6">
      <c r="P636" s="9"/>
    </row>
    <row r="637" spans="16:16" x14ac:dyDescent="0.6">
      <c r="P637" s="9"/>
    </row>
    <row r="638" spans="16:16" x14ac:dyDescent="0.6">
      <c r="P638" s="9"/>
    </row>
    <row r="639" spans="16:16" x14ac:dyDescent="0.6">
      <c r="P639" s="9"/>
    </row>
    <row r="640" spans="16:16" x14ac:dyDescent="0.6">
      <c r="P640" s="9"/>
    </row>
    <row r="641" spans="16:16" x14ac:dyDescent="0.6">
      <c r="P641" s="9"/>
    </row>
    <row r="642" spans="16:16" x14ac:dyDescent="0.6">
      <c r="P642" s="9"/>
    </row>
    <row r="643" spans="16:16" x14ac:dyDescent="0.6">
      <c r="P643" s="9"/>
    </row>
    <row r="644" spans="16:16" x14ac:dyDescent="0.6">
      <c r="P644" s="9"/>
    </row>
    <row r="645" spans="16:16" x14ac:dyDescent="0.6">
      <c r="P645" s="9"/>
    </row>
    <row r="646" spans="16:16" x14ac:dyDescent="0.6">
      <c r="P646" s="9"/>
    </row>
    <row r="647" spans="16:16" x14ac:dyDescent="0.6">
      <c r="P647" s="9"/>
    </row>
    <row r="648" spans="16:16" x14ac:dyDescent="0.6">
      <c r="P648" s="9"/>
    </row>
    <row r="649" spans="16:16" x14ac:dyDescent="0.6">
      <c r="P649" s="9"/>
    </row>
    <row r="650" spans="16:16" x14ac:dyDescent="0.6">
      <c r="P650" s="9"/>
    </row>
    <row r="651" spans="16:16" x14ac:dyDescent="0.6">
      <c r="P651" s="9"/>
    </row>
    <row r="652" spans="16:16" x14ac:dyDescent="0.6">
      <c r="P652" s="9"/>
    </row>
    <row r="653" spans="16:16" x14ac:dyDescent="0.6">
      <c r="P653" s="9"/>
    </row>
    <row r="654" spans="16:16" x14ac:dyDescent="0.6">
      <c r="P654" s="9"/>
    </row>
    <row r="655" spans="16:16" x14ac:dyDescent="0.6">
      <c r="P655" s="9"/>
    </row>
    <row r="656" spans="16:16" x14ac:dyDescent="0.6">
      <c r="P656" s="9"/>
    </row>
    <row r="657" spans="16:16" x14ac:dyDescent="0.6">
      <c r="P657" s="9"/>
    </row>
    <row r="658" spans="16:16" x14ac:dyDescent="0.6">
      <c r="P658" s="9"/>
    </row>
    <row r="659" spans="16:16" x14ac:dyDescent="0.6">
      <c r="P659" s="9"/>
    </row>
    <row r="660" spans="16:16" x14ac:dyDescent="0.6">
      <c r="P660" s="9"/>
    </row>
    <row r="661" spans="16:16" x14ac:dyDescent="0.6">
      <c r="P661" s="9"/>
    </row>
    <row r="662" spans="16:16" x14ac:dyDescent="0.6">
      <c r="P662" s="9"/>
    </row>
    <row r="663" spans="16:16" x14ac:dyDescent="0.6">
      <c r="P663" s="9"/>
    </row>
    <row r="664" spans="16:16" x14ac:dyDescent="0.6">
      <c r="P664" s="9"/>
    </row>
    <row r="665" spans="16:16" x14ac:dyDescent="0.6">
      <c r="P665" s="9"/>
    </row>
    <row r="666" spans="16:16" x14ac:dyDescent="0.6">
      <c r="P666" s="9"/>
    </row>
    <row r="667" spans="16:16" x14ac:dyDescent="0.6">
      <c r="P667" s="9"/>
    </row>
    <row r="668" spans="16:16" x14ac:dyDescent="0.6">
      <c r="P668" s="9"/>
    </row>
    <row r="669" spans="16:16" x14ac:dyDescent="0.6">
      <c r="P669" s="9"/>
    </row>
    <row r="670" spans="16:16" x14ac:dyDescent="0.6">
      <c r="P670" s="9"/>
    </row>
    <row r="671" spans="16:16" x14ac:dyDescent="0.6">
      <c r="P671" s="9"/>
    </row>
    <row r="672" spans="16:16" x14ac:dyDescent="0.6">
      <c r="P672" s="9"/>
    </row>
    <row r="673" spans="16:16" x14ac:dyDescent="0.6">
      <c r="P673" s="9"/>
    </row>
    <row r="674" spans="16:16" x14ac:dyDescent="0.6">
      <c r="P674" s="9"/>
    </row>
    <row r="675" spans="16:16" x14ac:dyDescent="0.6">
      <c r="P675" s="9"/>
    </row>
    <row r="676" spans="16:16" x14ac:dyDescent="0.6">
      <c r="P676" s="9"/>
    </row>
    <row r="677" spans="16:16" x14ac:dyDescent="0.6">
      <c r="P677" s="9"/>
    </row>
    <row r="678" spans="16:16" x14ac:dyDescent="0.6">
      <c r="P678" s="9"/>
    </row>
    <row r="679" spans="16:16" x14ac:dyDescent="0.6">
      <c r="P679" s="9"/>
    </row>
    <row r="680" spans="16:16" x14ac:dyDescent="0.6">
      <c r="P680" s="9"/>
    </row>
    <row r="681" spans="16:16" x14ac:dyDescent="0.6">
      <c r="P681" s="9"/>
    </row>
    <row r="682" spans="16:16" x14ac:dyDescent="0.6">
      <c r="P682" s="9"/>
    </row>
    <row r="683" spans="16:16" x14ac:dyDescent="0.6">
      <c r="P683" s="9"/>
    </row>
    <row r="684" spans="16:16" x14ac:dyDescent="0.6">
      <c r="P684" s="9"/>
    </row>
    <row r="685" spans="16:16" x14ac:dyDescent="0.6">
      <c r="P685" s="9"/>
    </row>
    <row r="686" spans="16:16" x14ac:dyDescent="0.6">
      <c r="P686" s="9"/>
    </row>
    <row r="687" spans="16:16" x14ac:dyDescent="0.6">
      <c r="P687" s="9"/>
    </row>
    <row r="688" spans="16:16" x14ac:dyDescent="0.6">
      <c r="P688" s="9"/>
    </row>
    <row r="689" spans="16:16" x14ac:dyDescent="0.6">
      <c r="P689" s="9"/>
    </row>
    <row r="690" spans="16:16" x14ac:dyDescent="0.6">
      <c r="P690" s="9"/>
    </row>
    <row r="691" spans="16:16" x14ac:dyDescent="0.6">
      <c r="P691" s="9"/>
    </row>
    <row r="692" spans="16:16" x14ac:dyDescent="0.6">
      <c r="P692" s="9"/>
    </row>
    <row r="693" spans="16:16" x14ac:dyDescent="0.6">
      <c r="P693" s="9"/>
    </row>
    <row r="694" spans="16:16" x14ac:dyDescent="0.6">
      <c r="P694" s="9"/>
    </row>
    <row r="695" spans="16:16" x14ac:dyDescent="0.6">
      <c r="P695" s="9"/>
    </row>
    <row r="696" spans="16:16" x14ac:dyDescent="0.6">
      <c r="P696" s="9"/>
    </row>
    <row r="697" spans="16:16" x14ac:dyDescent="0.6">
      <c r="P697" s="9"/>
    </row>
    <row r="698" spans="16:16" x14ac:dyDescent="0.6">
      <c r="P698" s="9"/>
    </row>
    <row r="699" spans="16:16" x14ac:dyDescent="0.6">
      <c r="P699" s="9"/>
    </row>
    <row r="700" spans="16:16" x14ac:dyDescent="0.6">
      <c r="P700" s="9"/>
    </row>
    <row r="701" spans="16:16" x14ac:dyDescent="0.6">
      <c r="P701" s="9"/>
    </row>
    <row r="702" spans="16:16" x14ac:dyDescent="0.6">
      <c r="P702" s="9"/>
    </row>
    <row r="703" spans="16:16" x14ac:dyDescent="0.6">
      <c r="P703" s="9"/>
    </row>
    <row r="704" spans="16:16" x14ac:dyDescent="0.6">
      <c r="P704" s="9"/>
    </row>
    <row r="705" spans="16:16" x14ac:dyDescent="0.6">
      <c r="P705" s="9"/>
    </row>
    <row r="706" spans="16:16" x14ac:dyDescent="0.6">
      <c r="P706" s="9"/>
    </row>
    <row r="707" spans="16:16" x14ac:dyDescent="0.6">
      <c r="P707" s="9"/>
    </row>
    <row r="708" spans="16:16" x14ac:dyDescent="0.6">
      <c r="P708" s="9"/>
    </row>
    <row r="709" spans="16:16" x14ac:dyDescent="0.6">
      <c r="P709" s="9"/>
    </row>
    <row r="710" spans="16:16" x14ac:dyDescent="0.6">
      <c r="P710" s="9"/>
    </row>
    <row r="711" spans="16:16" x14ac:dyDescent="0.6">
      <c r="P711" s="9"/>
    </row>
    <row r="712" spans="16:16" x14ac:dyDescent="0.6">
      <c r="P712" s="9"/>
    </row>
    <row r="713" spans="16:16" x14ac:dyDescent="0.6">
      <c r="P713" s="9"/>
    </row>
    <row r="714" spans="16:16" x14ac:dyDescent="0.6">
      <c r="P714" s="9"/>
    </row>
    <row r="715" spans="16:16" x14ac:dyDescent="0.6">
      <c r="P715" s="9"/>
    </row>
    <row r="716" spans="16:16" x14ac:dyDescent="0.6">
      <c r="P716" s="9"/>
    </row>
    <row r="717" spans="16:16" x14ac:dyDescent="0.6">
      <c r="P717" s="9"/>
    </row>
    <row r="718" spans="16:16" x14ac:dyDescent="0.6">
      <c r="P718" s="9"/>
    </row>
    <row r="719" spans="16:16" x14ac:dyDescent="0.6">
      <c r="P719" s="9"/>
    </row>
    <row r="720" spans="16:16" x14ac:dyDescent="0.6">
      <c r="P720" s="9"/>
    </row>
    <row r="721" spans="16:16" x14ac:dyDescent="0.6">
      <c r="P721" s="9"/>
    </row>
    <row r="722" spans="16:16" x14ac:dyDescent="0.6">
      <c r="P722" s="9"/>
    </row>
    <row r="723" spans="16:16" x14ac:dyDescent="0.6">
      <c r="P723" s="9"/>
    </row>
    <row r="724" spans="16:16" x14ac:dyDescent="0.6">
      <c r="P724" s="9"/>
    </row>
    <row r="725" spans="16:16" x14ac:dyDescent="0.6">
      <c r="P725" s="9"/>
    </row>
    <row r="726" spans="16:16" x14ac:dyDescent="0.6">
      <c r="P726" s="9"/>
    </row>
    <row r="727" spans="16:16" x14ac:dyDescent="0.6">
      <c r="P727" s="9"/>
    </row>
    <row r="728" spans="16:16" x14ac:dyDescent="0.6">
      <c r="P728" s="9"/>
    </row>
    <row r="729" spans="16:16" x14ac:dyDescent="0.6">
      <c r="P729" s="9"/>
    </row>
    <row r="730" spans="16:16" x14ac:dyDescent="0.6">
      <c r="P730" s="9"/>
    </row>
    <row r="731" spans="16:16" x14ac:dyDescent="0.6">
      <c r="P731" s="9"/>
    </row>
    <row r="732" spans="16:16" x14ac:dyDescent="0.6">
      <c r="P732" s="9"/>
    </row>
    <row r="733" spans="16:16" x14ac:dyDescent="0.6">
      <c r="P733" s="9"/>
    </row>
    <row r="734" spans="16:16" x14ac:dyDescent="0.6">
      <c r="P734" s="9"/>
    </row>
    <row r="735" spans="16:16" x14ac:dyDescent="0.6">
      <c r="P735" s="9"/>
    </row>
    <row r="736" spans="16:16" x14ac:dyDescent="0.6">
      <c r="P736" s="9"/>
    </row>
    <row r="737" spans="16:16" x14ac:dyDescent="0.6">
      <c r="P737" s="9"/>
    </row>
    <row r="738" spans="16:16" x14ac:dyDescent="0.6">
      <c r="P738" s="9"/>
    </row>
    <row r="739" spans="16:16" x14ac:dyDescent="0.6">
      <c r="P739" s="9"/>
    </row>
    <row r="740" spans="16:16" x14ac:dyDescent="0.6">
      <c r="P740" s="9"/>
    </row>
    <row r="741" spans="16:16" x14ac:dyDescent="0.6">
      <c r="P741" s="9"/>
    </row>
    <row r="742" spans="16:16" x14ac:dyDescent="0.6">
      <c r="P742" s="9"/>
    </row>
    <row r="743" spans="16:16" x14ac:dyDescent="0.6">
      <c r="P743" s="9"/>
    </row>
    <row r="744" spans="16:16" x14ac:dyDescent="0.6">
      <c r="P744" s="9"/>
    </row>
    <row r="745" spans="16:16" x14ac:dyDescent="0.6">
      <c r="P745" s="9"/>
    </row>
    <row r="746" spans="16:16" x14ac:dyDescent="0.6">
      <c r="P746" s="9"/>
    </row>
    <row r="747" spans="16:16" x14ac:dyDescent="0.6">
      <c r="P747" s="9"/>
    </row>
    <row r="748" spans="16:16" x14ac:dyDescent="0.6">
      <c r="P748" s="9"/>
    </row>
    <row r="749" spans="16:16" x14ac:dyDescent="0.6">
      <c r="P749" s="9"/>
    </row>
    <row r="750" spans="16:16" x14ac:dyDescent="0.6">
      <c r="P750" s="9"/>
    </row>
    <row r="751" spans="16:16" x14ac:dyDescent="0.6">
      <c r="P751" s="9"/>
    </row>
    <row r="752" spans="16:16" x14ac:dyDescent="0.6">
      <c r="P752" s="9"/>
    </row>
    <row r="753" spans="16:16" x14ac:dyDescent="0.6">
      <c r="P753" s="9"/>
    </row>
    <row r="754" spans="16:16" x14ac:dyDescent="0.6">
      <c r="P754" s="9"/>
    </row>
    <row r="755" spans="16:16" x14ac:dyDescent="0.6">
      <c r="P755" s="9"/>
    </row>
    <row r="756" spans="16:16" x14ac:dyDescent="0.6">
      <c r="P756" s="9"/>
    </row>
    <row r="757" spans="16:16" x14ac:dyDescent="0.6">
      <c r="P757" s="9"/>
    </row>
    <row r="758" spans="16:16" x14ac:dyDescent="0.6">
      <c r="P758" s="9"/>
    </row>
    <row r="759" spans="16:16" x14ac:dyDescent="0.6">
      <c r="P759" s="9"/>
    </row>
    <row r="760" spans="16:16" x14ac:dyDescent="0.6">
      <c r="P760" s="9"/>
    </row>
    <row r="761" spans="16:16" x14ac:dyDescent="0.6">
      <c r="P761" s="9"/>
    </row>
    <row r="762" spans="16:16" x14ac:dyDescent="0.6">
      <c r="P762" s="9"/>
    </row>
    <row r="763" spans="16:16" x14ac:dyDescent="0.6">
      <c r="P763" s="9"/>
    </row>
    <row r="764" spans="16:16" x14ac:dyDescent="0.6">
      <c r="P764" s="9"/>
    </row>
    <row r="765" spans="16:16" x14ac:dyDescent="0.6">
      <c r="P765" s="9"/>
    </row>
    <row r="766" spans="16:16" x14ac:dyDescent="0.6">
      <c r="P766" s="9"/>
    </row>
    <row r="767" spans="16:16" x14ac:dyDescent="0.6">
      <c r="P767" s="9"/>
    </row>
    <row r="768" spans="16:16" x14ac:dyDescent="0.6">
      <c r="P768" s="9"/>
    </row>
    <row r="769" spans="16:16" x14ac:dyDescent="0.6">
      <c r="P769" s="9"/>
    </row>
    <row r="770" spans="16:16" x14ac:dyDescent="0.6">
      <c r="P770" s="9"/>
    </row>
    <row r="771" spans="16:16" x14ac:dyDescent="0.6">
      <c r="P771" s="9"/>
    </row>
    <row r="772" spans="16:16" x14ac:dyDescent="0.6">
      <c r="P772" s="9"/>
    </row>
    <row r="773" spans="16:16" x14ac:dyDescent="0.6">
      <c r="P773" s="9"/>
    </row>
    <row r="774" spans="16:16" x14ac:dyDescent="0.6">
      <c r="P774" s="9"/>
    </row>
    <row r="775" spans="16:16" x14ac:dyDescent="0.6">
      <c r="P775" s="9"/>
    </row>
    <row r="776" spans="16:16" x14ac:dyDescent="0.6">
      <c r="P776" s="9"/>
    </row>
    <row r="777" spans="16:16" x14ac:dyDescent="0.6">
      <c r="P777" s="9"/>
    </row>
    <row r="778" spans="16:16" x14ac:dyDescent="0.6">
      <c r="P778" s="9"/>
    </row>
    <row r="779" spans="16:16" x14ac:dyDescent="0.6">
      <c r="P779" s="9"/>
    </row>
    <row r="780" spans="16:16" x14ac:dyDescent="0.6">
      <c r="P780" s="9"/>
    </row>
    <row r="781" spans="16:16" x14ac:dyDescent="0.6">
      <c r="P781" s="9"/>
    </row>
    <row r="782" spans="16:16" x14ac:dyDescent="0.6">
      <c r="P782" s="9"/>
    </row>
    <row r="783" spans="16:16" x14ac:dyDescent="0.6">
      <c r="P783" s="9"/>
    </row>
    <row r="784" spans="16:16" x14ac:dyDescent="0.6">
      <c r="P784" s="9"/>
    </row>
    <row r="785" spans="16:16" x14ac:dyDescent="0.6">
      <c r="P785" s="9"/>
    </row>
    <row r="786" spans="16:16" x14ac:dyDescent="0.6">
      <c r="P786" s="9"/>
    </row>
    <row r="787" spans="16:16" x14ac:dyDescent="0.6">
      <c r="P787" s="9"/>
    </row>
    <row r="788" spans="16:16" x14ac:dyDescent="0.6">
      <c r="P788" s="9"/>
    </row>
    <row r="789" spans="16:16" x14ac:dyDescent="0.6">
      <c r="P789" s="9"/>
    </row>
    <row r="790" spans="16:16" x14ac:dyDescent="0.6">
      <c r="P790" s="9"/>
    </row>
    <row r="791" spans="16:16" x14ac:dyDescent="0.6">
      <c r="P791" s="9"/>
    </row>
    <row r="792" spans="16:16" x14ac:dyDescent="0.6">
      <c r="P792" s="9"/>
    </row>
    <row r="793" spans="16:16" x14ac:dyDescent="0.6">
      <c r="P793" s="9"/>
    </row>
    <row r="794" spans="16:16" x14ac:dyDescent="0.6">
      <c r="P794" s="9"/>
    </row>
    <row r="795" spans="16:16" x14ac:dyDescent="0.6">
      <c r="P795" s="9"/>
    </row>
    <row r="796" spans="16:16" x14ac:dyDescent="0.6">
      <c r="P796" s="9"/>
    </row>
    <row r="797" spans="16:16" x14ac:dyDescent="0.6">
      <c r="P797" s="9"/>
    </row>
    <row r="798" spans="16:16" x14ac:dyDescent="0.6">
      <c r="P798" s="9"/>
    </row>
    <row r="799" spans="16:16" x14ac:dyDescent="0.6">
      <c r="P799" s="9"/>
    </row>
    <row r="800" spans="16:16" x14ac:dyDescent="0.6">
      <c r="P800" s="9"/>
    </row>
    <row r="801" spans="16:16" x14ac:dyDescent="0.6">
      <c r="P801" s="9"/>
    </row>
    <row r="802" spans="16:16" x14ac:dyDescent="0.6">
      <c r="P802" s="9"/>
    </row>
    <row r="803" spans="16:16" x14ac:dyDescent="0.6">
      <c r="P803" s="9"/>
    </row>
    <row r="804" spans="16:16" x14ac:dyDescent="0.6">
      <c r="P804" s="9"/>
    </row>
    <row r="805" spans="16:16" x14ac:dyDescent="0.6">
      <c r="P805" s="9"/>
    </row>
    <row r="806" spans="16:16" x14ac:dyDescent="0.6">
      <c r="P806" s="9"/>
    </row>
    <row r="807" spans="16:16" x14ac:dyDescent="0.6">
      <c r="P807" s="9"/>
    </row>
    <row r="808" spans="16:16" x14ac:dyDescent="0.6">
      <c r="P808" s="9"/>
    </row>
    <row r="809" spans="16:16" x14ac:dyDescent="0.6">
      <c r="P809" s="9"/>
    </row>
    <row r="810" spans="16:16" x14ac:dyDescent="0.6">
      <c r="P810" s="9"/>
    </row>
    <row r="811" spans="16:16" x14ac:dyDescent="0.6">
      <c r="P811" s="9"/>
    </row>
    <row r="812" spans="16:16" x14ac:dyDescent="0.6">
      <c r="P812" s="9"/>
    </row>
    <row r="813" spans="16:16" x14ac:dyDescent="0.6">
      <c r="P813" s="9"/>
    </row>
    <row r="814" spans="16:16" x14ac:dyDescent="0.6">
      <c r="P814" s="9"/>
    </row>
    <row r="815" spans="16:16" x14ac:dyDescent="0.6">
      <c r="P815" s="9"/>
    </row>
    <row r="816" spans="16:16" x14ac:dyDescent="0.6">
      <c r="P816" s="9"/>
    </row>
    <row r="817" spans="16:16" x14ac:dyDescent="0.6">
      <c r="P817" s="9"/>
    </row>
    <row r="818" spans="16:16" x14ac:dyDescent="0.6">
      <c r="P818" s="9"/>
    </row>
    <row r="819" spans="16:16" x14ac:dyDescent="0.6">
      <c r="P819" s="9"/>
    </row>
    <row r="820" spans="16:16" x14ac:dyDescent="0.6">
      <c r="P820" s="9"/>
    </row>
    <row r="821" spans="16:16" x14ac:dyDescent="0.6">
      <c r="P821" s="9"/>
    </row>
    <row r="822" spans="16:16" x14ac:dyDescent="0.6">
      <c r="P822" s="9"/>
    </row>
    <row r="823" spans="16:16" x14ac:dyDescent="0.6">
      <c r="P823" s="9"/>
    </row>
    <row r="824" spans="16:16" x14ac:dyDescent="0.6">
      <c r="P824" s="9"/>
    </row>
    <row r="825" spans="16:16" x14ac:dyDescent="0.6">
      <c r="P825" s="9"/>
    </row>
    <row r="826" spans="16:16" x14ac:dyDescent="0.6">
      <c r="P826" s="9"/>
    </row>
    <row r="827" spans="16:16" x14ac:dyDescent="0.6">
      <c r="P827" s="9"/>
    </row>
    <row r="828" spans="16:16" x14ac:dyDescent="0.6">
      <c r="P828" s="9"/>
    </row>
    <row r="829" spans="16:16" x14ac:dyDescent="0.6">
      <c r="P829" s="9"/>
    </row>
    <row r="830" spans="16:16" x14ac:dyDescent="0.6">
      <c r="P830" s="9"/>
    </row>
    <row r="831" spans="16:16" x14ac:dyDescent="0.6">
      <c r="P831" s="9"/>
    </row>
    <row r="832" spans="16:16" x14ac:dyDescent="0.6">
      <c r="P832" s="9"/>
    </row>
    <row r="833" spans="16:16" x14ac:dyDescent="0.6">
      <c r="P833" s="9"/>
    </row>
    <row r="834" spans="16:16" x14ac:dyDescent="0.6">
      <c r="P834" s="9"/>
    </row>
    <row r="835" spans="16:16" x14ac:dyDescent="0.6">
      <c r="P835" s="9"/>
    </row>
    <row r="836" spans="16:16" x14ac:dyDescent="0.6">
      <c r="P836" s="9"/>
    </row>
    <row r="837" spans="16:16" x14ac:dyDescent="0.6">
      <c r="P837" s="9"/>
    </row>
    <row r="838" spans="16:16" x14ac:dyDescent="0.6">
      <c r="P838" s="9"/>
    </row>
    <row r="839" spans="16:16" x14ac:dyDescent="0.6">
      <c r="P839" s="9"/>
    </row>
    <row r="840" spans="16:16" x14ac:dyDescent="0.6">
      <c r="P840" s="9"/>
    </row>
    <row r="841" spans="16:16" x14ac:dyDescent="0.6">
      <c r="P841" s="9"/>
    </row>
    <row r="842" spans="16:16" x14ac:dyDescent="0.6">
      <c r="P842" s="9"/>
    </row>
    <row r="843" spans="16:16" x14ac:dyDescent="0.6">
      <c r="P843" s="9"/>
    </row>
    <row r="844" spans="16:16" x14ac:dyDescent="0.6">
      <c r="P844" s="9"/>
    </row>
    <row r="845" spans="16:16" x14ac:dyDescent="0.6">
      <c r="P845" s="9"/>
    </row>
    <row r="846" spans="16:16" x14ac:dyDescent="0.6">
      <c r="P846" s="9"/>
    </row>
    <row r="847" spans="16:16" x14ac:dyDescent="0.6">
      <c r="P847" s="9"/>
    </row>
    <row r="848" spans="16:16" x14ac:dyDescent="0.6">
      <c r="P848" s="9"/>
    </row>
    <row r="849" spans="16:16" x14ac:dyDescent="0.6">
      <c r="P849" s="9"/>
    </row>
    <row r="850" spans="16:16" x14ac:dyDescent="0.6">
      <c r="P850" s="9"/>
    </row>
    <row r="851" spans="16:16" x14ac:dyDescent="0.6">
      <c r="P851" s="9"/>
    </row>
    <row r="852" spans="16:16" x14ac:dyDescent="0.6">
      <c r="P852" s="9"/>
    </row>
    <row r="853" spans="16:16" x14ac:dyDescent="0.6">
      <c r="P853" s="9"/>
    </row>
    <row r="854" spans="16:16" x14ac:dyDescent="0.6">
      <c r="P854" s="9"/>
    </row>
    <row r="855" spans="16:16" x14ac:dyDescent="0.6">
      <c r="P855" s="9"/>
    </row>
    <row r="856" spans="16:16" x14ac:dyDescent="0.6">
      <c r="P856" s="9"/>
    </row>
    <row r="857" spans="16:16" x14ac:dyDescent="0.6">
      <c r="P857" s="9"/>
    </row>
    <row r="858" spans="16:16" x14ac:dyDescent="0.6">
      <c r="P858" s="9"/>
    </row>
    <row r="859" spans="16:16" x14ac:dyDescent="0.6">
      <c r="P859" s="9"/>
    </row>
    <row r="860" spans="16:16" x14ac:dyDescent="0.6">
      <c r="P860" s="9"/>
    </row>
    <row r="861" spans="16:16" x14ac:dyDescent="0.6">
      <c r="P861" s="9"/>
    </row>
    <row r="862" spans="16:16" x14ac:dyDescent="0.6">
      <c r="P862" s="9"/>
    </row>
    <row r="863" spans="16:16" x14ac:dyDescent="0.6">
      <c r="P863" s="9"/>
    </row>
    <row r="864" spans="16:16" x14ac:dyDescent="0.6">
      <c r="P864" s="9"/>
    </row>
    <row r="865" spans="16:16" x14ac:dyDescent="0.6">
      <c r="P865" s="9"/>
    </row>
    <row r="866" spans="16:16" x14ac:dyDescent="0.6">
      <c r="P866" s="9"/>
    </row>
    <row r="867" spans="16:16" x14ac:dyDescent="0.6">
      <c r="P867" s="9"/>
    </row>
    <row r="868" spans="16:16" x14ac:dyDescent="0.6">
      <c r="P868" s="9"/>
    </row>
    <row r="869" spans="16:16" x14ac:dyDescent="0.6">
      <c r="P869" s="9"/>
    </row>
    <row r="870" spans="16:16" x14ac:dyDescent="0.6">
      <c r="P870" s="9"/>
    </row>
    <row r="871" spans="16:16" x14ac:dyDescent="0.6">
      <c r="P871" s="9"/>
    </row>
    <row r="872" spans="16:16" x14ac:dyDescent="0.6">
      <c r="P872" s="9"/>
    </row>
    <row r="873" spans="16:16" x14ac:dyDescent="0.6">
      <c r="P873" s="9"/>
    </row>
    <row r="874" spans="16:16" x14ac:dyDescent="0.6">
      <c r="P874" s="9"/>
    </row>
    <row r="875" spans="16:16" x14ac:dyDescent="0.6">
      <c r="P875" s="9"/>
    </row>
    <row r="876" spans="16:16" x14ac:dyDescent="0.6">
      <c r="P876" s="9"/>
    </row>
    <row r="877" spans="16:16" x14ac:dyDescent="0.6">
      <c r="P877" s="9"/>
    </row>
    <row r="878" spans="16:16" x14ac:dyDescent="0.6">
      <c r="P878" s="9"/>
    </row>
    <row r="879" spans="16:16" x14ac:dyDescent="0.6">
      <c r="P879" s="9"/>
    </row>
    <row r="880" spans="16:16" x14ac:dyDescent="0.6">
      <c r="P880" s="9"/>
    </row>
    <row r="881" spans="16:16" x14ac:dyDescent="0.6">
      <c r="P881" s="9"/>
    </row>
    <row r="882" spans="16:16" x14ac:dyDescent="0.6">
      <c r="P882" s="9"/>
    </row>
    <row r="883" spans="16:16" x14ac:dyDescent="0.6">
      <c r="P883" s="9"/>
    </row>
    <row r="884" spans="16:16" x14ac:dyDescent="0.6">
      <c r="P884" s="9"/>
    </row>
    <row r="885" spans="16:16" x14ac:dyDescent="0.6">
      <c r="P885" s="9"/>
    </row>
    <row r="886" spans="16:16" x14ac:dyDescent="0.6">
      <c r="P886" s="9"/>
    </row>
    <row r="887" spans="16:16" x14ac:dyDescent="0.6">
      <c r="P887" s="9"/>
    </row>
    <row r="888" spans="16:16" x14ac:dyDescent="0.6">
      <c r="P888" s="9"/>
    </row>
    <row r="889" spans="16:16" x14ac:dyDescent="0.6">
      <c r="P889" s="9"/>
    </row>
    <row r="890" spans="16:16" x14ac:dyDescent="0.6">
      <c r="P890" s="9"/>
    </row>
    <row r="891" spans="16:16" x14ac:dyDescent="0.6">
      <c r="P891" s="9"/>
    </row>
    <row r="892" spans="16:16" x14ac:dyDescent="0.6">
      <c r="P892" s="9"/>
    </row>
    <row r="893" spans="16:16" x14ac:dyDescent="0.6">
      <c r="P893" s="9"/>
    </row>
    <row r="894" spans="16:16" x14ac:dyDescent="0.6">
      <c r="P894" s="9"/>
    </row>
    <row r="895" spans="16:16" x14ac:dyDescent="0.6">
      <c r="P895" s="9"/>
    </row>
    <row r="896" spans="16:16" x14ac:dyDescent="0.6">
      <c r="P896" s="9"/>
    </row>
    <row r="897" spans="16:16" x14ac:dyDescent="0.6">
      <c r="P897" s="9"/>
    </row>
    <row r="898" spans="16:16" x14ac:dyDescent="0.6">
      <c r="P898" s="9"/>
    </row>
    <row r="899" spans="16:16" x14ac:dyDescent="0.6">
      <c r="P899" s="9"/>
    </row>
    <row r="900" spans="16:16" x14ac:dyDescent="0.6">
      <c r="P900" s="9"/>
    </row>
    <row r="901" spans="16:16" x14ac:dyDescent="0.6">
      <c r="P901" s="9"/>
    </row>
    <row r="902" spans="16:16" x14ac:dyDescent="0.6">
      <c r="P902" s="9"/>
    </row>
    <row r="903" spans="16:16" x14ac:dyDescent="0.6">
      <c r="P903" s="9"/>
    </row>
    <row r="904" spans="16:16" x14ac:dyDescent="0.6">
      <c r="P904" s="9"/>
    </row>
    <row r="905" spans="16:16" x14ac:dyDescent="0.6">
      <c r="P905" s="9"/>
    </row>
    <row r="906" spans="16:16" x14ac:dyDescent="0.6">
      <c r="P906" s="9"/>
    </row>
    <row r="907" spans="16:16" x14ac:dyDescent="0.6">
      <c r="P907" s="9"/>
    </row>
    <row r="908" spans="16:16" x14ac:dyDescent="0.6">
      <c r="P908" s="9"/>
    </row>
    <row r="909" spans="16:16" x14ac:dyDescent="0.6">
      <c r="P909" s="9"/>
    </row>
    <row r="910" spans="16:16" x14ac:dyDescent="0.6">
      <c r="P910" s="9"/>
    </row>
    <row r="911" spans="16:16" x14ac:dyDescent="0.6">
      <c r="P911" s="9"/>
    </row>
    <row r="912" spans="16:16" x14ac:dyDescent="0.6">
      <c r="P912" s="9"/>
    </row>
    <row r="913" spans="16:16" x14ac:dyDescent="0.6">
      <c r="P913" s="9"/>
    </row>
    <row r="914" spans="16:16" x14ac:dyDescent="0.6">
      <c r="P914" s="9"/>
    </row>
    <row r="915" spans="16:16" x14ac:dyDescent="0.6">
      <c r="P915" s="9"/>
    </row>
    <row r="916" spans="16:16" x14ac:dyDescent="0.6">
      <c r="P916" s="9"/>
    </row>
    <row r="917" spans="16:16" x14ac:dyDescent="0.6">
      <c r="P917" s="9"/>
    </row>
    <row r="918" spans="16:16" x14ac:dyDescent="0.6">
      <c r="P918" s="9"/>
    </row>
    <row r="919" spans="16:16" x14ac:dyDescent="0.6">
      <c r="P919" s="9"/>
    </row>
    <row r="920" spans="16:16" x14ac:dyDescent="0.6">
      <c r="P920" s="9"/>
    </row>
    <row r="921" spans="16:16" x14ac:dyDescent="0.6">
      <c r="P921" s="9"/>
    </row>
    <row r="922" spans="16:16" x14ac:dyDescent="0.6">
      <c r="P922" s="9"/>
    </row>
    <row r="923" spans="16:16" x14ac:dyDescent="0.6">
      <c r="P923" s="9"/>
    </row>
    <row r="924" spans="16:16" x14ac:dyDescent="0.6">
      <c r="P924" s="9"/>
    </row>
    <row r="925" spans="16:16" x14ac:dyDescent="0.6">
      <c r="P925" s="9"/>
    </row>
    <row r="926" spans="16:16" x14ac:dyDescent="0.6">
      <c r="P926" s="9"/>
    </row>
    <row r="927" spans="16:16" x14ac:dyDescent="0.6">
      <c r="P927" s="9"/>
    </row>
    <row r="928" spans="16:16" x14ac:dyDescent="0.6">
      <c r="P928" s="9"/>
    </row>
    <row r="929" spans="16:16" x14ac:dyDescent="0.6">
      <c r="P929" s="9"/>
    </row>
    <row r="930" spans="16:16" x14ac:dyDescent="0.6">
      <c r="P930" s="9"/>
    </row>
    <row r="931" spans="16:16" x14ac:dyDescent="0.6">
      <c r="P931" s="9"/>
    </row>
    <row r="932" spans="16:16" x14ac:dyDescent="0.6">
      <c r="P932" s="9"/>
    </row>
    <row r="933" spans="16:16" x14ac:dyDescent="0.6">
      <c r="P933" s="9"/>
    </row>
    <row r="934" spans="16:16" x14ac:dyDescent="0.6">
      <c r="P934" s="9"/>
    </row>
    <row r="935" spans="16:16" x14ac:dyDescent="0.6">
      <c r="P935" s="9"/>
    </row>
    <row r="936" spans="16:16" x14ac:dyDescent="0.6">
      <c r="P936" s="9"/>
    </row>
    <row r="937" spans="16:16" x14ac:dyDescent="0.6">
      <c r="P937" s="9"/>
    </row>
    <row r="938" spans="16:16" x14ac:dyDescent="0.6">
      <c r="P938" s="9"/>
    </row>
    <row r="939" spans="16:16" x14ac:dyDescent="0.6">
      <c r="P939" s="9"/>
    </row>
    <row r="940" spans="16:16" x14ac:dyDescent="0.6">
      <c r="P940" s="9"/>
    </row>
    <row r="941" spans="16:16" x14ac:dyDescent="0.6">
      <c r="P941" s="9"/>
    </row>
    <row r="942" spans="16:16" x14ac:dyDescent="0.6">
      <c r="P942" s="9"/>
    </row>
    <row r="943" spans="16:16" x14ac:dyDescent="0.6">
      <c r="P943" s="9"/>
    </row>
    <row r="944" spans="16:16" x14ac:dyDescent="0.6">
      <c r="P944" s="9"/>
    </row>
    <row r="945" spans="16:16" x14ac:dyDescent="0.6">
      <c r="P945" s="9"/>
    </row>
    <row r="946" spans="16:16" x14ac:dyDescent="0.6">
      <c r="P946" s="9"/>
    </row>
    <row r="947" spans="16:16" x14ac:dyDescent="0.6">
      <c r="P947" s="9"/>
    </row>
    <row r="948" spans="16:16" x14ac:dyDescent="0.6">
      <c r="P948" s="9"/>
    </row>
    <row r="949" spans="16:16" x14ac:dyDescent="0.6">
      <c r="P949" s="9"/>
    </row>
    <row r="950" spans="16:16" x14ac:dyDescent="0.6">
      <c r="P950" s="9"/>
    </row>
    <row r="951" spans="16:16" x14ac:dyDescent="0.6">
      <c r="P951" s="9"/>
    </row>
    <row r="952" spans="16:16" x14ac:dyDescent="0.6">
      <c r="P952" s="9"/>
    </row>
    <row r="953" spans="16:16" x14ac:dyDescent="0.6">
      <c r="P953" s="9"/>
    </row>
    <row r="954" spans="16:16" x14ac:dyDescent="0.6">
      <c r="P954" s="9"/>
    </row>
    <row r="955" spans="16:16" x14ac:dyDescent="0.6">
      <c r="P955" s="9"/>
    </row>
    <row r="956" spans="16:16" x14ac:dyDescent="0.6">
      <c r="P956" s="9"/>
    </row>
    <row r="957" spans="16:16" x14ac:dyDescent="0.6">
      <c r="P957" s="9"/>
    </row>
    <row r="958" spans="16:16" x14ac:dyDescent="0.6">
      <c r="P958" s="9"/>
    </row>
    <row r="959" spans="16:16" x14ac:dyDescent="0.6">
      <c r="P959" s="9"/>
    </row>
    <row r="960" spans="16:16" x14ac:dyDescent="0.6">
      <c r="P960" s="9"/>
    </row>
    <row r="961" spans="16:16" x14ac:dyDescent="0.6">
      <c r="P961" s="9"/>
    </row>
    <row r="962" spans="16:16" x14ac:dyDescent="0.6">
      <c r="P962" s="9"/>
    </row>
    <row r="963" spans="16:16" x14ac:dyDescent="0.6">
      <c r="P963" s="9"/>
    </row>
    <row r="964" spans="16:16" x14ac:dyDescent="0.6">
      <c r="P964" s="9"/>
    </row>
    <row r="965" spans="16:16" x14ac:dyDescent="0.6">
      <c r="P965" s="9"/>
    </row>
    <row r="966" spans="16:16" x14ac:dyDescent="0.6">
      <c r="P966" s="9"/>
    </row>
    <row r="967" spans="16:16" x14ac:dyDescent="0.6">
      <c r="P967" s="9"/>
    </row>
    <row r="968" spans="16:16" x14ac:dyDescent="0.6">
      <c r="P968" s="9"/>
    </row>
    <row r="969" spans="16:16" x14ac:dyDescent="0.6">
      <c r="P969" s="9"/>
    </row>
    <row r="970" spans="16:16" x14ac:dyDescent="0.6">
      <c r="P970" s="9"/>
    </row>
    <row r="971" spans="16:16" x14ac:dyDescent="0.6">
      <c r="P971" s="9"/>
    </row>
    <row r="972" spans="16:16" x14ac:dyDescent="0.6">
      <c r="P972" s="9"/>
    </row>
    <row r="973" spans="16:16" x14ac:dyDescent="0.6">
      <c r="P973" s="9"/>
    </row>
    <row r="974" spans="16:16" x14ac:dyDescent="0.6">
      <c r="P974" s="9"/>
    </row>
    <row r="975" spans="16:16" x14ac:dyDescent="0.6">
      <c r="P975" s="9"/>
    </row>
    <row r="976" spans="16:16" x14ac:dyDescent="0.6">
      <c r="P976" s="9"/>
    </row>
    <row r="977" spans="16:16" x14ac:dyDescent="0.6">
      <c r="P977" s="9"/>
    </row>
    <row r="978" spans="16:16" x14ac:dyDescent="0.6">
      <c r="P978" s="9"/>
    </row>
    <row r="979" spans="16:16" x14ac:dyDescent="0.6">
      <c r="P979" s="9"/>
    </row>
    <row r="980" spans="16:16" x14ac:dyDescent="0.6">
      <c r="P980" s="9"/>
    </row>
    <row r="981" spans="16:16" x14ac:dyDescent="0.6">
      <c r="P981" s="9"/>
    </row>
    <row r="982" spans="16:16" x14ac:dyDescent="0.6">
      <c r="P982" s="9"/>
    </row>
    <row r="983" spans="16:16" x14ac:dyDescent="0.6">
      <c r="P983" s="9"/>
    </row>
    <row r="984" spans="16:16" x14ac:dyDescent="0.6">
      <c r="P984" s="9"/>
    </row>
    <row r="985" spans="16:16" x14ac:dyDescent="0.6">
      <c r="P985" s="9"/>
    </row>
    <row r="986" spans="16:16" x14ac:dyDescent="0.6">
      <c r="P986" s="9"/>
    </row>
    <row r="987" spans="16:16" x14ac:dyDescent="0.6">
      <c r="P987" s="9"/>
    </row>
    <row r="988" spans="16:16" x14ac:dyDescent="0.6">
      <c r="P988" s="9"/>
    </row>
    <row r="989" spans="16:16" x14ac:dyDescent="0.6">
      <c r="P989" s="9"/>
    </row>
    <row r="990" spans="16:16" x14ac:dyDescent="0.6">
      <c r="P990" s="9"/>
    </row>
    <row r="991" spans="16:16" x14ac:dyDescent="0.6">
      <c r="P991" s="9"/>
    </row>
    <row r="992" spans="16:16" x14ac:dyDescent="0.6">
      <c r="P992" s="9"/>
    </row>
    <row r="993" spans="16:16" x14ac:dyDescent="0.6">
      <c r="P993" s="9"/>
    </row>
    <row r="994" spans="16:16" x14ac:dyDescent="0.6">
      <c r="P994" s="9"/>
    </row>
    <row r="995" spans="16:16" x14ac:dyDescent="0.6">
      <c r="P995" s="9"/>
    </row>
    <row r="996" spans="16:16" x14ac:dyDescent="0.6">
      <c r="P996" s="9"/>
    </row>
    <row r="997" spans="16:16" x14ac:dyDescent="0.6">
      <c r="P997" s="9"/>
    </row>
    <row r="998" spans="16:16" x14ac:dyDescent="0.6">
      <c r="P998" s="9"/>
    </row>
    <row r="999" spans="16:16" x14ac:dyDescent="0.6">
      <c r="P999" s="9"/>
    </row>
    <row r="1000" spans="16:16" x14ac:dyDescent="0.6">
      <c r="P1000" s="9"/>
    </row>
    <row r="1001" spans="16:16" x14ac:dyDescent="0.6">
      <c r="P1001" s="9"/>
    </row>
    <row r="1002" spans="16:16" x14ac:dyDescent="0.6">
      <c r="P1002" s="9"/>
    </row>
    <row r="1003" spans="16:16" x14ac:dyDescent="0.6">
      <c r="P1003" s="9"/>
    </row>
    <row r="1004" spans="16:16" x14ac:dyDescent="0.6">
      <c r="P1004" s="9"/>
    </row>
    <row r="1005" spans="16:16" x14ac:dyDescent="0.6">
      <c r="P1005" s="9"/>
    </row>
    <row r="1006" spans="16:16" x14ac:dyDescent="0.6">
      <c r="P1006" s="9"/>
    </row>
    <row r="1007" spans="16:16" x14ac:dyDescent="0.6">
      <c r="P1007" s="9"/>
    </row>
    <row r="1008" spans="16:16" x14ac:dyDescent="0.6">
      <c r="P1008" s="9"/>
    </row>
    <row r="1009" spans="16:16" x14ac:dyDescent="0.6">
      <c r="P1009" s="9"/>
    </row>
    <row r="1010" spans="16:16" x14ac:dyDescent="0.6">
      <c r="P1010" s="9"/>
    </row>
    <row r="1011" spans="16:16" x14ac:dyDescent="0.6">
      <c r="P1011" s="9"/>
    </row>
    <row r="1012" spans="16:16" x14ac:dyDescent="0.6">
      <c r="P1012" s="9"/>
    </row>
    <row r="1013" spans="16:16" x14ac:dyDescent="0.6">
      <c r="P1013" s="9"/>
    </row>
    <row r="1014" spans="16:16" x14ac:dyDescent="0.6">
      <c r="P1014" s="9"/>
    </row>
    <row r="1015" spans="16:16" x14ac:dyDescent="0.6">
      <c r="P1015" s="9"/>
    </row>
    <row r="1016" spans="16:16" x14ac:dyDescent="0.6">
      <c r="P1016" s="9"/>
    </row>
    <row r="1017" spans="16:16" x14ac:dyDescent="0.6">
      <c r="P1017" s="9"/>
    </row>
    <row r="1018" spans="16:16" x14ac:dyDescent="0.6">
      <c r="P1018" s="9"/>
    </row>
    <row r="1019" spans="16:16" x14ac:dyDescent="0.6">
      <c r="P1019" s="9"/>
    </row>
    <row r="1020" spans="16:16" x14ac:dyDescent="0.6">
      <c r="P1020" s="9"/>
    </row>
    <row r="1021" spans="16:16" x14ac:dyDescent="0.6">
      <c r="P1021" s="9"/>
    </row>
    <row r="1022" spans="16:16" x14ac:dyDescent="0.6">
      <c r="P1022" s="9"/>
    </row>
    <row r="1023" spans="16:16" x14ac:dyDescent="0.6">
      <c r="P1023" s="9"/>
    </row>
    <row r="1024" spans="16:16" x14ac:dyDescent="0.6">
      <c r="P1024" s="9"/>
    </row>
    <row r="1025" spans="16:16" x14ac:dyDescent="0.6">
      <c r="P1025" s="9"/>
    </row>
    <row r="1026" spans="16:16" x14ac:dyDescent="0.6">
      <c r="P1026" s="9"/>
    </row>
    <row r="1027" spans="16:16" x14ac:dyDescent="0.6">
      <c r="P1027" s="9"/>
    </row>
    <row r="1028" spans="16:16" x14ac:dyDescent="0.6">
      <c r="P1028" s="9"/>
    </row>
    <row r="1029" spans="16:16" x14ac:dyDescent="0.6">
      <c r="P1029" s="9"/>
    </row>
    <row r="1030" spans="16:16" x14ac:dyDescent="0.6">
      <c r="P1030" s="9"/>
    </row>
    <row r="1031" spans="16:16" x14ac:dyDescent="0.6">
      <c r="P1031" s="9"/>
    </row>
    <row r="1032" spans="16:16" x14ac:dyDescent="0.6">
      <c r="P1032" s="9"/>
    </row>
    <row r="1033" spans="16:16" x14ac:dyDescent="0.6">
      <c r="P1033" s="9"/>
    </row>
    <row r="1034" spans="16:16" x14ac:dyDescent="0.6">
      <c r="P1034" s="9"/>
    </row>
    <row r="1035" spans="16:16" x14ac:dyDescent="0.6">
      <c r="P1035" s="9"/>
    </row>
    <row r="1036" spans="16:16" x14ac:dyDescent="0.6">
      <c r="P1036" s="9"/>
    </row>
    <row r="1037" spans="16:16" x14ac:dyDescent="0.6">
      <c r="P1037" s="9"/>
    </row>
    <row r="1038" spans="16:16" x14ac:dyDescent="0.6">
      <c r="P1038" s="9"/>
    </row>
    <row r="1039" spans="16:16" x14ac:dyDescent="0.6">
      <c r="P1039" s="9"/>
    </row>
    <row r="1040" spans="16:16" x14ac:dyDescent="0.6">
      <c r="P1040" s="9"/>
    </row>
    <row r="1041" spans="16:16" x14ac:dyDescent="0.6">
      <c r="P1041" s="9"/>
    </row>
    <row r="1042" spans="16:16" x14ac:dyDescent="0.6">
      <c r="P1042" s="9"/>
    </row>
    <row r="1043" spans="16:16" x14ac:dyDescent="0.6">
      <c r="P1043" s="9"/>
    </row>
    <row r="1044" spans="16:16" x14ac:dyDescent="0.6">
      <c r="P1044" s="9"/>
    </row>
    <row r="1045" spans="16:16" x14ac:dyDescent="0.6">
      <c r="P1045" s="9"/>
    </row>
    <row r="1046" spans="16:16" x14ac:dyDescent="0.6">
      <c r="P1046" s="9"/>
    </row>
    <row r="1047" spans="16:16" x14ac:dyDescent="0.6">
      <c r="P1047" s="9"/>
    </row>
    <row r="1048" spans="16:16" x14ac:dyDescent="0.6">
      <c r="P1048" s="9"/>
    </row>
    <row r="1049" spans="16:16" x14ac:dyDescent="0.6">
      <c r="P1049" s="9"/>
    </row>
    <row r="1050" spans="16:16" x14ac:dyDescent="0.6">
      <c r="P1050" s="9"/>
    </row>
    <row r="1051" spans="16:16" x14ac:dyDescent="0.6">
      <c r="P1051" s="9"/>
    </row>
    <row r="1052" spans="16:16" x14ac:dyDescent="0.6">
      <c r="P1052" s="9"/>
    </row>
    <row r="1053" spans="16:16" x14ac:dyDescent="0.6">
      <c r="P1053" s="9"/>
    </row>
    <row r="1054" spans="16:16" x14ac:dyDescent="0.6">
      <c r="P1054" s="9"/>
    </row>
    <row r="1055" spans="16:16" x14ac:dyDescent="0.6">
      <c r="P1055" s="9"/>
    </row>
    <row r="1056" spans="16:16" x14ac:dyDescent="0.6">
      <c r="P1056" s="9"/>
    </row>
    <row r="1057" spans="16:16" x14ac:dyDescent="0.6">
      <c r="P1057" s="9"/>
    </row>
    <row r="1058" spans="16:16" x14ac:dyDescent="0.6">
      <c r="P1058" s="9"/>
    </row>
    <row r="1059" spans="16:16" x14ac:dyDescent="0.6">
      <c r="P1059" s="9"/>
    </row>
    <row r="1060" spans="16:16" x14ac:dyDescent="0.6">
      <c r="P1060" s="9"/>
    </row>
    <row r="1061" spans="16:16" x14ac:dyDescent="0.6">
      <c r="P1061" s="9"/>
    </row>
    <row r="1062" spans="16:16" x14ac:dyDescent="0.6">
      <c r="P1062" s="9"/>
    </row>
    <row r="1063" spans="16:16" x14ac:dyDescent="0.6">
      <c r="P1063" s="9"/>
    </row>
    <row r="1064" spans="16:16" x14ac:dyDescent="0.6">
      <c r="P1064" s="9"/>
    </row>
    <row r="1065" spans="16:16" x14ac:dyDescent="0.6">
      <c r="P1065" s="9"/>
    </row>
    <row r="1066" spans="16:16" x14ac:dyDescent="0.6">
      <c r="P1066" s="9"/>
    </row>
    <row r="1067" spans="16:16" x14ac:dyDescent="0.6">
      <c r="P1067" s="9"/>
    </row>
    <row r="1068" spans="16:16" x14ac:dyDescent="0.6">
      <c r="P1068" s="9"/>
    </row>
    <row r="1069" spans="16:16" x14ac:dyDescent="0.6">
      <c r="P1069" s="9"/>
    </row>
    <row r="1070" spans="16:16" x14ac:dyDescent="0.6">
      <c r="P1070" s="9"/>
    </row>
    <row r="1071" spans="16:16" x14ac:dyDescent="0.6">
      <c r="P1071" s="9"/>
    </row>
    <row r="1072" spans="16:16" x14ac:dyDescent="0.6">
      <c r="P1072" s="9"/>
    </row>
    <row r="1073" spans="16:16" x14ac:dyDescent="0.6">
      <c r="P1073" s="9"/>
    </row>
    <row r="1074" spans="16:16" x14ac:dyDescent="0.6">
      <c r="P1074" s="9"/>
    </row>
    <row r="1075" spans="16:16" x14ac:dyDescent="0.6">
      <c r="P1075" s="9"/>
    </row>
    <row r="1076" spans="16:16" x14ac:dyDescent="0.6">
      <c r="P1076" s="9"/>
    </row>
    <row r="1077" spans="16:16" x14ac:dyDescent="0.6">
      <c r="P1077" s="9"/>
    </row>
    <row r="1078" spans="16:16" x14ac:dyDescent="0.6">
      <c r="P1078" s="9"/>
    </row>
    <row r="1079" spans="16:16" x14ac:dyDescent="0.6">
      <c r="P1079" s="9"/>
    </row>
    <row r="1080" spans="16:16" x14ac:dyDescent="0.6">
      <c r="P1080" s="9"/>
    </row>
    <row r="1081" spans="16:16" x14ac:dyDescent="0.6">
      <c r="P1081" s="9"/>
    </row>
    <row r="1082" spans="16:16" x14ac:dyDescent="0.6">
      <c r="P1082" s="9"/>
    </row>
    <row r="1083" spans="16:16" x14ac:dyDescent="0.6">
      <c r="P1083" s="9"/>
    </row>
    <row r="1084" spans="16:16" x14ac:dyDescent="0.6">
      <c r="P1084" s="9"/>
    </row>
    <row r="1085" spans="16:16" x14ac:dyDescent="0.6">
      <c r="P1085" s="9"/>
    </row>
    <row r="1086" spans="16:16" x14ac:dyDescent="0.6">
      <c r="P1086" s="9"/>
    </row>
    <row r="1087" spans="16:16" x14ac:dyDescent="0.6">
      <c r="P1087" s="9"/>
    </row>
    <row r="1088" spans="16:16" x14ac:dyDescent="0.6">
      <c r="P1088" s="9"/>
    </row>
    <row r="1089" spans="16:16" x14ac:dyDescent="0.6">
      <c r="P1089" s="9"/>
    </row>
    <row r="1090" spans="16:16" x14ac:dyDescent="0.6">
      <c r="P1090" s="9"/>
    </row>
    <row r="1091" spans="16:16" x14ac:dyDescent="0.6">
      <c r="P1091" s="9"/>
    </row>
    <row r="1092" spans="16:16" x14ac:dyDescent="0.6">
      <c r="P1092" s="9"/>
    </row>
    <row r="1093" spans="16:16" x14ac:dyDescent="0.6">
      <c r="P1093" s="9"/>
    </row>
    <row r="1094" spans="16:16" x14ac:dyDescent="0.6">
      <c r="P1094" s="9"/>
    </row>
    <row r="1095" spans="16:16" x14ac:dyDescent="0.6">
      <c r="P1095" s="9"/>
    </row>
    <row r="1096" spans="16:16" x14ac:dyDescent="0.6">
      <c r="P1096" s="9"/>
    </row>
    <row r="1097" spans="16:16" x14ac:dyDescent="0.6">
      <c r="P1097" s="9"/>
    </row>
    <row r="1098" spans="16:16" x14ac:dyDescent="0.6">
      <c r="P1098" s="9"/>
    </row>
    <row r="1099" spans="16:16" x14ac:dyDescent="0.6">
      <c r="P1099" s="9"/>
    </row>
    <row r="1100" spans="16:16" x14ac:dyDescent="0.6">
      <c r="P1100" s="9"/>
    </row>
    <row r="1101" spans="16:16" x14ac:dyDescent="0.6">
      <c r="P1101" s="9"/>
    </row>
    <row r="1102" spans="16:16" x14ac:dyDescent="0.6">
      <c r="P1102" s="9"/>
    </row>
    <row r="1103" spans="16:16" x14ac:dyDescent="0.6">
      <c r="P1103" s="9"/>
    </row>
    <row r="1104" spans="16:16" x14ac:dyDescent="0.6">
      <c r="P1104" s="9"/>
    </row>
    <row r="1105" spans="16:16" x14ac:dyDescent="0.6">
      <c r="P1105" s="9"/>
    </row>
    <row r="1106" spans="16:16" x14ac:dyDescent="0.6">
      <c r="P1106" s="9"/>
    </row>
    <row r="1107" spans="16:16" x14ac:dyDescent="0.6">
      <c r="P1107" s="9"/>
    </row>
    <row r="1108" spans="16:16" x14ac:dyDescent="0.6">
      <c r="P1108" s="9"/>
    </row>
    <row r="1109" spans="16:16" x14ac:dyDescent="0.6">
      <c r="P1109" s="9"/>
    </row>
    <row r="1110" spans="16:16" x14ac:dyDescent="0.6">
      <c r="P1110" s="9"/>
    </row>
    <row r="1111" spans="16:16" x14ac:dyDescent="0.6">
      <c r="P1111" s="9"/>
    </row>
    <row r="1112" spans="16:16" x14ac:dyDescent="0.6">
      <c r="P1112" s="9"/>
    </row>
    <row r="1113" spans="16:16" x14ac:dyDescent="0.6">
      <c r="P1113" s="9"/>
    </row>
    <row r="1114" spans="16:16" x14ac:dyDescent="0.6">
      <c r="P1114" s="9"/>
    </row>
    <row r="1115" spans="16:16" x14ac:dyDescent="0.6">
      <c r="P1115" s="9"/>
    </row>
    <row r="1116" spans="16:16" x14ac:dyDescent="0.6">
      <c r="P1116" s="9"/>
    </row>
    <row r="1117" spans="16:16" x14ac:dyDescent="0.6">
      <c r="P1117" s="9"/>
    </row>
    <row r="1118" spans="16:16" x14ac:dyDescent="0.6">
      <c r="P1118" s="9"/>
    </row>
    <row r="1119" spans="16:16" x14ac:dyDescent="0.6">
      <c r="P1119" s="9"/>
    </row>
    <row r="1120" spans="16:16" x14ac:dyDescent="0.6">
      <c r="P1120" s="9"/>
    </row>
    <row r="1121" spans="16:16" x14ac:dyDescent="0.6">
      <c r="P1121" s="9"/>
    </row>
    <row r="1122" spans="16:16" x14ac:dyDescent="0.6">
      <c r="P1122" s="9"/>
    </row>
    <row r="1123" spans="16:16" x14ac:dyDescent="0.6">
      <c r="P1123" s="9"/>
    </row>
    <row r="1124" spans="16:16" x14ac:dyDescent="0.6">
      <c r="P1124" s="9"/>
    </row>
    <row r="1125" spans="16:16" x14ac:dyDescent="0.6">
      <c r="P1125" s="9"/>
    </row>
    <row r="1126" spans="16:16" x14ac:dyDescent="0.6">
      <c r="P1126" s="9"/>
    </row>
    <row r="1127" spans="16:16" x14ac:dyDescent="0.6">
      <c r="P1127" s="9"/>
    </row>
    <row r="1128" spans="16:16" x14ac:dyDescent="0.6">
      <c r="P1128" s="9"/>
    </row>
    <row r="1129" spans="16:16" x14ac:dyDescent="0.6">
      <c r="P1129" s="9"/>
    </row>
    <row r="1130" spans="16:16" x14ac:dyDescent="0.6">
      <c r="P1130" s="9"/>
    </row>
    <row r="1131" spans="16:16" x14ac:dyDescent="0.6">
      <c r="P1131" s="9"/>
    </row>
    <row r="1132" spans="16:16" x14ac:dyDescent="0.6">
      <c r="P1132" s="9"/>
    </row>
    <row r="1133" spans="16:16" x14ac:dyDescent="0.6">
      <c r="P1133" s="9"/>
    </row>
    <row r="1134" spans="16:16" x14ac:dyDescent="0.6">
      <c r="P1134" s="9"/>
    </row>
    <row r="1135" spans="16:16" x14ac:dyDescent="0.6">
      <c r="P1135" s="9"/>
    </row>
    <row r="1136" spans="16:16" x14ac:dyDescent="0.6">
      <c r="P1136" s="9"/>
    </row>
    <row r="1137" spans="16:16" x14ac:dyDescent="0.6">
      <c r="P1137" s="9"/>
    </row>
    <row r="1138" spans="16:16" x14ac:dyDescent="0.6">
      <c r="P1138" s="9"/>
    </row>
    <row r="1139" spans="16:16" x14ac:dyDescent="0.6">
      <c r="P1139" s="9"/>
    </row>
    <row r="1140" spans="16:16" x14ac:dyDescent="0.6">
      <c r="P1140" s="9"/>
    </row>
    <row r="1141" spans="16:16" x14ac:dyDescent="0.6">
      <c r="P1141" s="9"/>
    </row>
    <row r="1142" spans="16:16" x14ac:dyDescent="0.6">
      <c r="P1142" s="9"/>
    </row>
    <row r="1143" spans="16:16" x14ac:dyDescent="0.6">
      <c r="P1143" s="9"/>
    </row>
    <row r="1144" spans="16:16" x14ac:dyDescent="0.6">
      <c r="P1144" s="9"/>
    </row>
    <row r="1145" spans="16:16" x14ac:dyDescent="0.6">
      <c r="P1145" s="9"/>
    </row>
    <row r="1146" spans="16:16" x14ac:dyDescent="0.6">
      <c r="P1146" s="9"/>
    </row>
    <row r="1147" spans="16:16" x14ac:dyDescent="0.6">
      <c r="P1147" s="9"/>
    </row>
    <row r="1148" spans="16:16" x14ac:dyDescent="0.6">
      <c r="P1148" s="9"/>
    </row>
    <row r="1149" spans="16:16" x14ac:dyDescent="0.6">
      <c r="P1149" s="9"/>
    </row>
    <row r="1150" spans="16:16" x14ac:dyDescent="0.6">
      <c r="P1150" s="9"/>
    </row>
    <row r="1151" spans="16:16" x14ac:dyDescent="0.6">
      <c r="P1151" s="9"/>
    </row>
    <row r="1152" spans="16:16" x14ac:dyDescent="0.6">
      <c r="P1152" s="9"/>
    </row>
    <row r="1153" spans="16:16" x14ac:dyDescent="0.6">
      <c r="P1153" s="9"/>
    </row>
    <row r="1154" spans="16:16" x14ac:dyDescent="0.6">
      <c r="P1154" s="9"/>
    </row>
    <row r="1155" spans="16:16" x14ac:dyDescent="0.6">
      <c r="P1155" s="9"/>
    </row>
    <row r="1156" spans="16:16" x14ac:dyDescent="0.6">
      <c r="P1156" s="9"/>
    </row>
    <row r="1157" spans="16:16" x14ac:dyDescent="0.6">
      <c r="P1157" s="9"/>
    </row>
    <row r="1158" spans="16:16" x14ac:dyDescent="0.6">
      <c r="P1158" s="9"/>
    </row>
    <row r="1159" spans="16:16" x14ac:dyDescent="0.6">
      <c r="P1159" s="9"/>
    </row>
    <row r="1160" spans="16:16" x14ac:dyDescent="0.6">
      <c r="P1160" s="9"/>
    </row>
    <row r="1161" spans="16:16" x14ac:dyDescent="0.6">
      <c r="P1161" s="9"/>
    </row>
    <row r="1162" spans="16:16" x14ac:dyDescent="0.6">
      <c r="P1162" s="9"/>
    </row>
    <row r="1163" spans="16:16" x14ac:dyDescent="0.6">
      <c r="P1163" s="9"/>
    </row>
    <row r="1164" spans="16:16" x14ac:dyDescent="0.6">
      <c r="P1164" s="9"/>
    </row>
    <row r="1165" spans="16:16" x14ac:dyDescent="0.6">
      <c r="P1165" s="9"/>
    </row>
    <row r="1166" spans="16:16" x14ac:dyDescent="0.6">
      <c r="P1166" s="9"/>
    </row>
    <row r="1167" spans="16:16" x14ac:dyDescent="0.6">
      <c r="P1167" s="9"/>
    </row>
    <row r="1168" spans="16:16" x14ac:dyDescent="0.6">
      <c r="P1168" s="9"/>
    </row>
    <row r="1169" spans="16:16" x14ac:dyDescent="0.6">
      <c r="P1169" s="9"/>
    </row>
    <row r="1170" spans="16:16" x14ac:dyDescent="0.6">
      <c r="P1170" s="9"/>
    </row>
    <row r="1171" spans="16:16" x14ac:dyDescent="0.6">
      <c r="P1171" s="9"/>
    </row>
    <row r="1172" spans="16:16" x14ac:dyDescent="0.6">
      <c r="P1172" s="9"/>
    </row>
    <row r="1173" spans="16:16" x14ac:dyDescent="0.6">
      <c r="P1173" s="9"/>
    </row>
    <row r="1174" spans="16:16" x14ac:dyDescent="0.6">
      <c r="P1174" s="9"/>
    </row>
    <row r="1175" spans="16:16" x14ac:dyDescent="0.6">
      <c r="P1175" s="9"/>
    </row>
    <row r="1176" spans="16:16" x14ac:dyDescent="0.6">
      <c r="P1176" s="9"/>
    </row>
    <row r="1177" spans="16:16" x14ac:dyDescent="0.6">
      <c r="P1177" s="9"/>
    </row>
    <row r="1178" spans="16:16" x14ac:dyDescent="0.6">
      <c r="P1178" s="9"/>
    </row>
    <row r="1179" spans="16:16" x14ac:dyDescent="0.6">
      <c r="P1179" s="9"/>
    </row>
    <row r="1180" spans="16:16" x14ac:dyDescent="0.6">
      <c r="P1180" s="9"/>
    </row>
    <row r="1181" spans="16:16" x14ac:dyDescent="0.6">
      <c r="P1181" s="9"/>
    </row>
    <row r="1182" spans="16:16" x14ac:dyDescent="0.6">
      <c r="P1182" s="9"/>
    </row>
    <row r="1183" spans="16:16" x14ac:dyDescent="0.6">
      <c r="P1183" s="9"/>
    </row>
    <row r="1184" spans="16:16" x14ac:dyDescent="0.6">
      <c r="P1184" s="9"/>
    </row>
    <row r="1185" spans="16:16" x14ac:dyDescent="0.6">
      <c r="P1185" s="9"/>
    </row>
    <row r="1186" spans="16:16" x14ac:dyDescent="0.6">
      <c r="P1186" s="9"/>
    </row>
    <row r="1187" spans="16:16" x14ac:dyDescent="0.6">
      <c r="P1187" s="9"/>
    </row>
    <row r="1188" spans="16:16" x14ac:dyDescent="0.6">
      <c r="P1188" s="9"/>
    </row>
    <row r="1189" spans="16:16" x14ac:dyDescent="0.6">
      <c r="P1189" s="9"/>
    </row>
    <row r="1190" spans="16:16" x14ac:dyDescent="0.6">
      <c r="P1190" s="9"/>
    </row>
    <row r="1191" spans="16:16" x14ac:dyDescent="0.6">
      <c r="P1191" s="9"/>
    </row>
    <row r="1192" spans="16:16" x14ac:dyDescent="0.6">
      <c r="P1192" s="9"/>
    </row>
    <row r="1193" spans="16:16" x14ac:dyDescent="0.6">
      <c r="P1193" s="9"/>
    </row>
    <row r="1194" spans="16:16" x14ac:dyDescent="0.6">
      <c r="P1194" s="9"/>
    </row>
    <row r="1195" spans="16:16" x14ac:dyDescent="0.6">
      <c r="P1195" s="9"/>
    </row>
    <row r="1196" spans="16:16" x14ac:dyDescent="0.6">
      <c r="P1196" s="9"/>
    </row>
    <row r="1197" spans="16:16" x14ac:dyDescent="0.6">
      <c r="P1197" s="9"/>
    </row>
    <row r="1198" spans="16:16" x14ac:dyDescent="0.6">
      <c r="P1198" s="9"/>
    </row>
    <row r="1199" spans="16:16" x14ac:dyDescent="0.6">
      <c r="P1199" s="9"/>
    </row>
    <row r="1200" spans="16:16" x14ac:dyDescent="0.6">
      <c r="P1200" s="9"/>
    </row>
    <row r="1201" spans="16:16" x14ac:dyDescent="0.6">
      <c r="P1201" s="9"/>
    </row>
    <row r="1202" spans="16:16" x14ac:dyDescent="0.6">
      <c r="P1202" s="9"/>
    </row>
    <row r="1203" spans="16:16" x14ac:dyDescent="0.6">
      <c r="P1203" s="9"/>
    </row>
    <row r="1204" spans="16:16" x14ac:dyDescent="0.6">
      <c r="P1204" s="9"/>
    </row>
    <row r="1205" spans="16:16" x14ac:dyDescent="0.6">
      <c r="P1205" s="9"/>
    </row>
    <row r="1206" spans="16:16" x14ac:dyDescent="0.6">
      <c r="P1206" s="9"/>
    </row>
    <row r="1207" spans="16:16" x14ac:dyDescent="0.6">
      <c r="P1207" s="9"/>
    </row>
    <row r="1208" spans="16:16" x14ac:dyDescent="0.6">
      <c r="P1208" s="9"/>
    </row>
    <row r="1209" spans="16:16" x14ac:dyDescent="0.6">
      <c r="P1209" s="9"/>
    </row>
    <row r="1210" spans="16:16" x14ac:dyDescent="0.6">
      <c r="P1210" s="9"/>
    </row>
    <row r="1211" spans="16:16" x14ac:dyDescent="0.6">
      <c r="P1211" s="9"/>
    </row>
    <row r="1212" spans="16:16" x14ac:dyDescent="0.6">
      <c r="P1212" s="9"/>
    </row>
    <row r="1213" spans="16:16" x14ac:dyDescent="0.6">
      <c r="P1213" s="9"/>
    </row>
    <row r="1214" spans="16:16" x14ac:dyDescent="0.6">
      <c r="P1214" s="9"/>
    </row>
    <row r="1215" spans="16:16" x14ac:dyDescent="0.6">
      <c r="P1215" s="9"/>
    </row>
    <row r="1216" spans="16:16" x14ac:dyDescent="0.6">
      <c r="P1216" s="9"/>
    </row>
    <row r="1217" spans="16:16" x14ac:dyDescent="0.6">
      <c r="P1217" s="9"/>
    </row>
    <row r="1218" spans="16:16" x14ac:dyDescent="0.6">
      <c r="P1218" s="9"/>
    </row>
    <row r="1219" spans="16:16" x14ac:dyDescent="0.6">
      <c r="P1219" s="9"/>
    </row>
    <row r="1220" spans="16:16" x14ac:dyDescent="0.6">
      <c r="P1220" s="9"/>
    </row>
    <row r="1221" spans="16:16" x14ac:dyDescent="0.6">
      <c r="P1221" s="9"/>
    </row>
    <row r="1222" spans="16:16" x14ac:dyDescent="0.6">
      <c r="P1222" s="9"/>
    </row>
    <row r="1223" spans="16:16" x14ac:dyDescent="0.6">
      <c r="P1223" s="9"/>
    </row>
    <row r="1224" spans="16:16" x14ac:dyDescent="0.6">
      <c r="P1224" s="9"/>
    </row>
    <row r="1225" spans="16:16" x14ac:dyDescent="0.6">
      <c r="P1225" s="9"/>
    </row>
    <row r="1226" spans="16:16" x14ac:dyDescent="0.6">
      <c r="P1226" s="9"/>
    </row>
    <row r="1227" spans="16:16" x14ac:dyDescent="0.6">
      <c r="P1227" s="9"/>
    </row>
    <row r="1228" spans="16:16" x14ac:dyDescent="0.6">
      <c r="P1228" s="9"/>
    </row>
    <row r="1229" spans="16:16" x14ac:dyDescent="0.6">
      <c r="P1229" s="9"/>
    </row>
    <row r="1230" spans="16:16" x14ac:dyDescent="0.6">
      <c r="P1230" s="9"/>
    </row>
    <row r="1231" spans="16:16" x14ac:dyDescent="0.6">
      <c r="P1231" s="9"/>
    </row>
    <row r="1232" spans="16:16" x14ac:dyDescent="0.6">
      <c r="P1232" s="9"/>
    </row>
    <row r="1233" spans="16:16" x14ac:dyDescent="0.6">
      <c r="P1233" s="9"/>
    </row>
    <row r="1234" spans="16:16" x14ac:dyDescent="0.6">
      <c r="P1234" s="9"/>
    </row>
    <row r="1235" spans="16:16" x14ac:dyDescent="0.6">
      <c r="P1235" s="9"/>
    </row>
    <row r="1236" spans="16:16" x14ac:dyDescent="0.6">
      <c r="P1236" s="9"/>
    </row>
    <row r="1237" spans="16:16" x14ac:dyDescent="0.6">
      <c r="P1237" s="9"/>
    </row>
    <row r="1238" spans="16:16" x14ac:dyDescent="0.6">
      <c r="P1238" s="9"/>
    </row>
    <row r="1239" spans="16:16" x14ac:dyDescent="0.6">
      <c r="P1239" s="9"/>
    </row>
    <row r="1240" spans="16:16" x14ac:dyDescent="0.6">
      <c r="P1240" s="9"/>
    </row>
    <row r="1241" spans="16:16" x14ac:dyDescent="0.6">
      <c r="P1241" s="9"/>
    </row>
    <row r="1242" spans="16:16" x14ac:dyDescent="0.6">
      <c r="P1242" s="9"/>
    </row>
    <row r="1243" spans="16:16" x14ac:dyDescent="0.6">
      <c r="P1243" s="9"/>
    </row>
    <row r="1244" spans="16:16" x14ac:dyDescent="0.6">
      <c r="P1244" s="9"/>
    </row>
    <row r="1245" spans="16:16" x14ac:dyDescent="0.6">
      <c r="P1245" s="9"/>
    </row>
    <row r="1246" spans="16:16" x14ac:dyDescent="0.6">
      <c r="P1246" s="9"/>
    </row>
    <row r="1247" spans="16:16" x14ac:dyDescent="0.6">
      <c r="P1247" s="9"/>
    </row>
    <row r="1248" spans="16:16" x14ac:dyDescent="0.6">
      <c r="P1248" s="9"/>
    </row>
    <row r="1249" spans="16:16" x14ac:dyDescent="0.6">
      <c r="P1249" s="9"/>
    </row>
  </sheetData>
  <phoneticPr fontId="2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921"/>
  <sheetViews>
    <sheetView zoomScale="70" zoomScaleNormal="70" workbookViewId="0">
      <selection activeCell="K22" sqref="K22"/>
    </sheetView>
  </sheetViews>
  <sheetFormatPr defaultRowHeight="16.899999999999999" x14ac:dyDescent="0.6"/>
  <cols>
    <col min="10" max="10" width="16.5" bestFit="1" customWidth="1"/>
    <col min="11" max="15" width="16.5" customWidth="1"/>
  </cols>
  <sheetData>
    <row r="1" spans="1:32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100</v>
      </c>
      <c r="AA1" s="1" t="s">
        <v>99</v>
      </c>
      <c r="AB1" s="1" t="s">
        <v>51</v>
      </c>
      <c r="AC1" s="1" t="s">
        <v>50</v>
      </c>
      <c r="AD1" s="20" t="s">
        <v>96</v>
      </c>
      <c r="AE1" s="21" t="s">
        <v>101</v>
      </c>
      <c r="AF1" s="21" t="s">
        <v>102</v>
      </c>
    </row>
    <row r="2" spans="1:32" x14ac:dyDescent="0.6">
      <c r="A2">
        <v>2023</v>
      </c>
      <c r="B2">
        <v>1</v>
      </c>
      <c r="C2">
        <v>1</v>
      </c>
      <c r="D2">
        <f>WEEKDAY(DATE(A2,B2,C2), 2)</f>
        <v>7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56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3349.9</v>
      </c>
      <c r="M2" s="12">
        <f t="shared" ref="M2:M65" si="2">L2*0.17</f>
        <v>569.48300000000006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4191.8</v>
      </c>
      <c r="O2" s="12">
        <f t="shared" ref="O2:O65" si="3">N2*0.17</f>
        <v>712.60600000000011</v>
      </c>
      <c r="P2">
        <v>33499</v>
      </c>
      <c r="Q2">
        <v>41918</v>
      </c>
      <c r="R2">
        <v>0.98099820930703274</v>
      </c>
      <c r="S2">
        <v>1.9001790692967171E-2</v>
      </c>
      <c r="T2">
        <v>0.59109827771205659</v>
      </c>
      <c r="U2">
        <v>0.40890172228794341</v>
      </c>
      <c r="V2">
        <v>9.153965056238729E-2</v>
      </c>
      <c r="W2" s="2">
        <v>417</v>
      </c>
      <c r="X2" s="2">
        <f>W2 - 1296</f>
        <v>-879</v>
      </c>
      <c r="Y2">
        <v>2198</v>
      </c>
      <c r="Z2">
        <v>2016.0890725571769</v>
      </c>
      <c r="AA2">
        <v>417</v>
      </c>
      <c r="AB2" s="9">
        <v>8.1</v>
      </c>
      <c r="AC2">
        <v>0</v>
      </c>
      <c r="AD2">
        <f>AB2*AC2</f>
        <v>0</v>
      </c>
      <c r="AE2">
        <v>4126</v>
      </c>
      <c r="AF2">
        <v>3921</v>
      </c>
    </row>
    <row r="3" spans="1:32" x14ac:dyDescent="0.6">
      <c r="A3">
        <v>2023</v>
      </c>
      <c r="B3">
        <v>1</v>
      </c>
      <c r="C3">
        <v>2</v>
      </c>
      <c r="D3">
        <f t="shared" ref="D3:D66" si="4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5434.3499999999995</v>
      </c>
      <c r="M3" s="13">
        <f t="shared" si="2"/>
        <v>923.83949999999993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6290.55</v>
      </c>
      <c r="O3" s="13">
        <f t="shared" si="3"/>
        <v>1069.3935000000001</v>
      </c>
      <c r="P3">
        <v>36229</v>
      </c>
      <c r="Q3">
        <v>41937</v>
      </c>
      <c r="R3">
        <v>0.97861631568937069</v>
      </c>
      <c r="S3">
        <v>2.138368431062929E-2</v>
      </c>
      <c r="T3">
        <v>0.58852371177169305</v>
      </c>
      <c r="U3">
        <v>0.41147628822830701</v>
      </c>
      <c r="V3">
        <v>0.14646470012417759</v>
      </c>
      <c r="W3" s="2">
        <v>871</v>
      </c>
      <c r="X3" s="2">
        <f t="shared" ref="X3:X66" si="5">W3-W2</f>
        <v>454</v>
      </c>
      <c r="Y3">
        <v>2198</v>
      </c>
      <c r="Z3">
        <v>1683.386227772354</v>
      </c>
      <c r="AA3">
        <v>871</v>
      </c>
      <c r="AB3" s="9">
        <v>5.2</v>
      </c>
      <c r="AC3">
        <v>0</v>
      </c>
      <c r="AD3">
        <f t="shared" ref="AD3:AD66" si="6">AB3*AC3</f>
        <v>0</v>
      </c>
      <c r="AE3">
        <v>4733</v>
      </c>
      <c r="AF3">
        <v>4448</v>
      </c>
    </row>
    <row r="4" spans="1:32" x14ac:dyDescent="0.6">
      <c r="A4">
        <v>2023</v>
      </c>
      <c r="B4">
        <v>1</v>
      </c>
      <c r="C4">
        <v>3</v>
      </c>
      <c r="D4">
        <f t="shared" si="4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5564.55</v>
      </c>
      <c r="M4" s="13">
        <f t="shared" si="2"/>
        <v>945.97350000000006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5731.65</v>
      </c>
      <c r="O4" s="13">
        <f t="shared" si="3"/>
        <v>974.38049999999998</v>
      </c>
      <c r="P4">
        <v>37097</v>
      </c>
      <c r="Q4">
        <v>38211</v>
      </c>
      <c r="R4">
        <v>0.94183861025449733</v>
      </c>
      <c r="S4">
        <v>5.8161389745502813E-2</v>
      </c>
      <c r="T4">
        <v>0.61523006542501479</v>
      </c>
      <c r="U4">
        <v>0.38476993457498521</v>
      </c>
      <c r="V4">
        <v>0.18454619384410659</v>
      </c>
      <c r="W4" s="2">
        <v>1444</v>
      </c>
      <c r="X4" s="2">
        <f t="shared" si="5"/>
        <v>573</v>
      </c>
      <c r="Y4">
        <v>2198</v>
      </c>
      <c r="Z4">
        <v>1809.760921356369</v>
      </c>
      <c r="AA4">
        <v>1444</v>
      </c>
      <c r="AB4" s="9">
        <v>6.2</v>
      </c>
      <c r="AC4">
        <v>0</v>
      </c>
      <c r="AD4">
        <f t="shared" si="6"/>
        <v>0</v>
      </c>
      <c r="AE4">
        <v>5155</v>
      </c>
      <c r="AF4">
        <v>4863</v>
      </c>
    </row>
    <row r="5" spans="1:32" x14ac:dyDescent="0.6">
      <c r="A5">
        <v>2023</v>
      </c>
      <c r="B5">
        <v>1</v>
      </c>
      <c r="C5">
        <v>4</v>
      </c>
      <c r="D5">
        <f t="shared" si="4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5686.5</v>
      </c>
      <c r="M5" s="13">
        <f t="shared" si="2"/>
        <v>966.70500000000004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5207.7</v>
      </c>
      <c r="O5" s="13">
        <f t="shared" si="3"/>
        <v>885.30900000000008</v>
      </c>
      <c r="P5">
        <v>37910</v>
      </c>
      <c r="Q5">
        <v>34718</v>
      </c>
      <c r="R5">
        <v>0.97128851540616257</v>
      </c>
      <c r="S5">
        <v>2.871148459383753E-2</v>
      </c>
      <c r="T5">
        <v>0.59592702684831189</v>
      </c>
      <c r="U5">
        <v>0.40407297315168811</v>
      </c>
      <c r="V5">
        <v>0.15575624193565701</v>
      </c>
      <c r="W5" s="2">
        <v>1712</v>
      </c>
      <c r="X5" s="2">
        <f t="shared" si="5"/>
        <v>268</v>
      </c>
      <c r="Y5">
        <v>2198</v>
      </c>
      <c r="Z5">
        <v>1838.96820146396</v>
      </c>
      <c r="AA5">
        <v>1712</v>
      </c>
      <c r="AB5" s="9">
        <v>6.2</v>
      </c>
      <c r="AC5">
        <v>0</v>
      </c>
      <c r="AD5">
        <f t="shared" si="6"/>
        <v>0</v>
      </c>
      <c r="AE5">
        <v>5141</v>
      </c>
      <c r="AF5">
        <v>5034</v>
      </c>
    </row>
    <row r="6" spans="1:32" x14ac:dyDescent="0.6">
      <c r="A6">
        <v>2023</v>
      </c>
      <c r="B6">
        <v>1</v>
      </c>
      <c r="C6">
        <v>5</v>
      </c>
      <c r="D6">
        <f t="shared" si="4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5831.8499999999995</v>
      </c>
      <c r="M6" s="13">
        <f t="shared" si="2"/>
        <v>991.41449999999998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5097.1499999999996</v>
      </c>
      <c r="O6" s="13">
        <f t="shared" si="3"/>
        <v>866.51549999999997</v>
      </c>
      <c r="P6">
        <v>38879</v>
      </c>
      <c r="Q6">
        <v>33981</v>
      </c>
      <c r="R6">
        <v>0.98235462799357331</v>
      </c>
      <c r="S6">
        <v>1.7645372006426768E-2</v>
      </c>
      <c r="T6">
        <v>0.59087170336623629</v>
      </c>
      <c r="U6">
        <v>0.40912829663376371</v>
      </c>
      <c r="V6">
        <v>0.13061838699148129</v>
      </c>
      <c r="W6" s="2">
        <v>1729</v>
      </c>
      <c r="X6" s="2">
        <f t="shared" si="5"/>
        <v>17</v>
      </c>
      <c r="Y6">
        <v>2198</v>
      </c>
      <c r="Z6">
        <v>1899.4579980947001</v>
      </c>
      <c r="AA6">
        <v>1729</v>
      </c>
      <c r="AB6" s="9">
        <v>8</v>
      </c>
      <c r="AC6">
        <v>0</v>
      </c>
      <c r="AD6">
        <f t="shared" si="6"/>
        <v>0</v>
      </c>
      <c r="AE6">
        <v>5104</v>
      </c>
      <c r="AF6">
        <v>5113</v>
      </c>
    </row>
    <row r="7" spans="1:32" x14ac:dyDescent="0.6">
      <c r="A7">
        <v>2023</v>
      </c>
      <c r="B7">
        <v>1</v>
      </c>
      <c r="C7">
        <v>6</v>
      </c>
      <c r="D7">
        <f t="shared" si="4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3830.6000000000004</v>
      </c>
      <c r="M7" s="13">
        <f t="shared" si="2"/>
        <v>651.20200000000011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3782.3</v>
      </c>
      <c r="O7" s="13">
        <f t="shared" si="3"/>
        <v>642.9910000000001</v>
      </c>
      <c r="P7">
        <v>38306</v>
      </c>
      <c r="Q7">
        <v>37823</v>
      </c>
      <c r="R7">
        <v>0.97764582545110512</v>
      </c>
      <c r="S7">
        <v>2.2354174548894941E-2</v>
      </c>
      <c r="T7">
        <v>0.586777268941573</v>
      </c>
      <c r="U7">
        <v>0.413222731058427</v>
      </c>
      <c r="V7">
        <v>0.2371457453882948</v>
      </c>
      <c r="W7" s="2">
        <v>1786</v>
      </c>
      <c r="X7" s="2">
        <f t="shared" si="5"/>
        <v>57</v>
      </c>
      <c r="Y7">
        <v>2198</v>
      </c>
      <c r="Z7">
        <v>1944.569159917361</v>
      </c>
      <c r="AA7">
        <v>1786</v>
      </c>
      <c r="AB7" s="9">
        <v>9.1999999999999993</v>
      </c>
      <c r="AC7">
        <v>1.7</v>
      </c>
      <c r="AD7">
        <f t="shared" si="6"/>
        <v>15.639999999999999</v>
      </c>
      <c r="AE7">
        <v>5574</v>
      </c>
      <c r="AF7">
        <v>5191</v>
      </c>
    </row>
    <row r="8" spans="1:32" x14ac:dyDescent="0.6">
      <c r="A8">
        <v>2023</v>
      </c>
      <c r="B8">
        <v>1</v>
      </c>
      <c r="C8">
        <v>7</v>
      </c>
      <c r="D8">
        <f t="shared" si="4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3729.4</v>
      </c>
      <c r="M8" s="13">
        <f t="shared" si="2"/>
        <v>633.99800000000005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3789.9</v>
      </c>
      <c r="O8" s="13">
        <f t="shared" si="3"/>
        <v>644.28300000000002</v>
      </c>
      <c r="P8">
        <v>37294</v>
      </c>
      <c r="Q8">
        <v>37899</v>
      </c>
      <c r="R8">
        <v>0.96332665523325411</v>
      </c>
      <c r="S8">
        <v>3.6673344766745747E-2</v>
      </c>
      <c r="T8">
        <v>0.59753650745378739</v>
      </c>
      <c r="U8">
        <v>0.40246349254621261</v>
      </c>
      <c r="V8">
        <v>0.1237880741773095</v>
      </c>
      <c r="W8" s="2">
        <v>1982</v>
      </c>
      <c r="X8" s="2">
        <f t="shared" si="5"/>
        <v>196</v>
      </c>
      <c r="Y8">
        <v>2198</v>
      </c>
      <c r="Z8">
        <v>2019.5935030129931</v>
      </c>
      <c r="AA8">
        <v>1982</v>
      </c>
      <c r="AB8" s="9">
        <v>8.5</v>
      </c>
      <c r="AC8">
        <v>0</v>
      </c>
      <c r="AD8">
        <f t="shared" si="6"/>
        <v>0</v>
      </c>
      <c r="AE8">
        <v>5354</v>
      </c>
      <c r="AF8">
        <v>5308</v>
      </c>
    </row>
    <row r="9" spans="1:32" x14ac:dyDescent="0.6">
      <c r="A9">
        <v>2023</v>
      </c>
      <c r="B9">
        <v>1</v>
      </c>
      <c r="C9">
        <v>8</v>
      </c>
      <c r="D9">
        <f t="shared" si="4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4164</v>
      </c>
      <c r="M9" s="13">
        <f t="shared" si="2"/>
        <v>707.88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3931</v>
      </c>
      <c r="O9" s="13">
        <f t="shared" si="3"/>
        <v>668.2700000000001</v>
      </c>
      <c r="P9">
        <v>41640</v>
      </c>
      <c r="Q9">
        <v>39310</v>
      </c>
      <c r="R9">
        <v>0.98194040042917763</v>
      </c>
      <c r="S9">
        <v>1.8059599570822479E-2</v>
      </c>
      <c r="T9">
        <v>0.59888459472242539</v>
      </c>
      <c r="U9">
        <v>0.40111540527757472</v>
      </c>
      <c r="V9">
        <v>0.1794358431947406</v>
      </c>
      <c r="W9" s="2">
        <v>1770</v>
      </c>
      <c r="X9" s="2">
        <f t="shared" si="5"/>
        <v>-212</v>
      </c>
      <c r="Y9">
        <v>2198</v>
      </c>
      <c r="Z9">
        <v>2123.4393725930008</v>
      </c>
      <c r="AA9">
        <v>1770</v>
      </c>
      <c r="AB9" s="9">
        <v>8.6</v>
      </c>
      <c r="AC9">
        <v>0</v>
      </c>
      <c r="AD9">
        <f t="shared" si="6"/>
        <v>0</v>
      </c>
      <c r="AE9">
        <v>4542</v>
      </c>
      <c r="AF9">
        <v>5139</v>
      </c>
    </row>
    <row r="10" spans="1:32" x14ac:dyDescent="0.6">
      <c r="A10">
        <v>2023</v>
      </c>
      <c r="B10">
        <v>1</v>
      </c>
      <c r="C10">
        <v>9</v>
      </c>
      <c r="D10">
        <f t="shared" si="4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6301.65</v>
      </c>
      <c r="M10" s="13">
        <f t="shared" si="2"/>
        <v>1071.2805000000001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5962.2</v>
      </c>
      <c r="O10" s="13">
        <f t="shared" si="3"/>
        <v>1013.5740000000001</v>
      </c>
      <c r="P10">
        <v>42011</v>
      </c>
      <c r="Q10">
        <v>39748</v>
      </c>
      <c r="R10">
        <v>0.98555350301039957</v>
      </c>
      <c r="S10">
        <v>1.4446496989600439E-2</v>
      </c>
      <c r="T10">
        <v>0.58917469405767808</v>
      </c>
      <c r="U10">
        <v>0.41082530594232192</v>
      </c>
      <c r="V10">
        <v>0.37522027877631331</v>
      </c>
      <c r="W10" s="2">
        <v>1535</v>
      </c>
      <c r="X10" s="2">
        <f t="shared" si="5"/>
        <v>-235</v>
      </c>
      <c r="Y10">
        <v>2198</v>
      </c>
      <c r="Z10">
        <v>1761.1732501948491</v>
      </c>
      <c r="AA10">
        <v>1535</v>
      </c>
      <c r="AB10" s="9">
        <v>9.9</v>
      </c>
      <c r="AC10">
        <v>0</v>
      </c>
      <c r="AD10">
        <f t="shared" si="6"/>
        <v>0</v>
      </c>
      <c r="AE10">
        <v>5108</v>
      </c>
      <c r="AF10">
        <v>4957</v>
      </c>
    </row>
    <row r="11" spans="1:32" x14ac:dyDescent="0.6">
      <c r="A11">
        <v>2023</v>
      </c>
      <c r="B11">
        <v>1</v>
      </c>
      <c r="C11">
        <v>10</v>
      </c>
      <c r="D11">
        <f t="shared" si="4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5993.7</v>
      </c>
      <c r="M11" s="13">
        <f t="shared" si="2"/>
        <v>1018.9290000000001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5596.2</v>
      </c>
      <c r="O11" s="13">
        <f t="shared" si="3"/>
        <v>951.35400000000004</v>
      </c>
      <c r="P11">
        <v>39958</v>
      </c>
      <c r="Q11">
        <v>37308</v>
      </c>
      <c r="R11">
        <v>0.97453678768632246</v>
      </c>
      <c r="S11">
        <v>2.5463212313677649E-2</v>
      </c>
      <c r="T11">
        <v>0.59758466506807129</v>
      </c>
      <c r="U11">
        <v>0.40241533493192871</v>
      </c>
      <c r="V11">
        <v>0.16019837158852629</v>
      </c>
      <c r="W11" s="2">
        <v>1950</v>
      </c>
      <c r="X11" s="2">
        <f t="shared" si="5"/>
        <v>415</v>
      </c>
      <c r="Y11">
        <v>2198</v>
      </c>
      <c r="Z11">
        <v>1808.055870779559</v>
      </c>
      <c r="AA11">
        <v>1950</v>
      </c>
      <c r="AB11" s="9">
        <v>8.8000000000000007</v>
      </c>
      <c r="AC11">
        <v>0</v>
      </c>
      <c r="AD11">
        <f t="shared" si="6"/>
        <v>0</v>
      </c>
      <c r="AE11">
        <v>5343</v>
      </c>
      <c r="AF11">
        <v>5138</v>
      </c>
    </row>
    <row r="12" spans="1:32" x14ac:dyDescent="0.6">
      <c r="A12">
        <v>2023</v>
      </c>
      <c r="B12">
        <v>1</v>
      </c>
      <c r="C12">
        <v>11</v>
      </c>
      <c r="D12">
        <f t="shared" si="4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5828.0999999999995</v>
      </c>
      <c r="M12" s="13">
        <f t="shared" si="2"/>
        <v>990.77699999999993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5603.4</v>
      </c>
      <c r="O12" s="13">
        <f t="shared" si="3"/>
        <v>952.57799999999997</v>
      </c>
      <c r="P12">
        <v>38854</v>
      </c>
      <c r="Q12">
        <v>37356</v>
      </c>
      <c r="R12">
        <v>0.97647216937874382</v>
      </c>
      <c r="S12">
        <v>2.352783062125623E-2</v>
      </c>
      <c r="T12">
        <v>0.58667783073581903</v>
      </c>
      <c r="U12">
        <v>0.41332216926418092</v>
      </c>
      <c r="V12">
        <v>0.1014079388199422</v>
      </c>
      <c r="W12" s="2">
        <v>1982</v>
      </c>
      <c r="X12" s="2">
        <f t="shared" si="5"/>
        <v>32</v>
      </c>
      <c r="Y12">
        <v>2198</v>
      </c>
      <c r="Z12">
        <v>1843.9171721363959</v>
      </c>
      <c r="AA12">
        <v>1982</v>
      </c>
      <c r="AB12" s="9">
        <v>10.9</v>
      </c>
      <c r="AC12">
        <v>0</v>
      </c>
      <c r="AD12">
        <f t="shared" si="6"/>
        <v>0</v>
      </c>
      <c r="AE12">
        <v>5276</v>
      </c>
      <c r="AF12">
        <v>5425</v>
      </c>
    </row>
    <row r="13" spans="1:32" x14ac:dyDescent="0.6">
      <c r="A13">
        <v>2023</v>
      </c>
      <c r="B13">
        <v>1</v>
      </c>
      <c r="C13">
        <v>12</v>
      </c>
      <c r="D13">
        <f t="shared" si="4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5847.15</v>
      </c>
      <c r="M13" s="13">
        <f t="shared" si="2"/>
        <v>994.01549999999997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5867.25</v>
      </c>
      <c r="O13" s="13">
        <f t="shared" si="3"/>
        <v>997.43250000000012</v>
      </c>
      <c r="P13">
        <v>38981</v>
      </c>
      <c r="Q13">
        <v>39115</v>
      </c>
      <c r="R13">
        <v>0.98413461538461533</v>
      </c>
      <c r="S13">
        <v>1.5865384615384621E-2</v>
      </c>
      <c r="T13">
        <v>0.57686723003563267</v>
      </c>
      <c r="U13">
        <v>0.42313276996436727</v>
      </c>
      <c r="V13">
        <v>0.20469408908442471</v>
      </c>
      <c r="W13" s="2">
        <v>1801</v>
      </c>
      <c r="X13" s="2">
        <f t="shared" si="5"/>
        <v>-181</v>
      </c>
      <c r="Y13">
        <v>2198</v>
      </c>
      <c r="Z13">
        <v>1884.3491735751979</v>
      </c>
      <c r="AA13">
        <v>1801</v>
      </c>
      <c r="AB13" s="9">
        <v>13.1</v>
      </c>
      <c r="AC13">
        <v>2.5</v>
      </c>
      <c r="AD13">
        <f t="shared" si="6"/>
        <v>32.75</v>
      </c>
      <c r="AE13">
        <v>5208</v>
      </c>
      <c r="AF13">
        <v>5248</v>
      </c>
    </row>
    <row r="14" spans="1:32" x14ac:dyDescent="0.6">
      <c r="A14">
        <v>2023</v>
      </c>
      <c r="B14">
        <v>1</v>
      </c>
      <c r="C14">
        <v>13</v>
      </c>
      <c r="D14">
        <f t="shared" si="4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3348.8</v>
      </c>
      <c r="M14" s="13">
        <f t="shared" si="2"/>
        <v>569.29600000000005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3779.9</v>
      </c>
      <c r="O14" s="13">
        <f t="shared" si="3"/>
        <v>642.58300000000008</v>
      </c>
      <c r="P14">
        <v>33488</v>
      </c>
      <c r="Q14">
        <v>37799</v>
      </c>
      <c r="R14">
        <v>0.97383724837105823</v>
      </c>
      <c r="S14">
        <v>2.6162751628941681E-2</v>
      </c>
      <c r="T14">
        <v>0.57174551621345304</v>
      </c>
      <c r="U14">
        <v>0.42825448378654701</v>
      </c>
      <c r="V14">
        <v>0.61665525477100358</v>
      </c>
      <c r="W14" s="2">
        <v>1732</v>
      </c>
      <c r="X14" s="2">
        <f t="shared" si="5"/>
        <v>-69</v>
      </c>
      <c r="Y14">
        <v>2198</v>
      </c>
      <c r="Z14">
        <v>1862.017267914016</v>
      </c>
      <c r="AA14">
        <v>1732</v>
      </c>
      <c r="AB14" s="9">
        <v>17.3</v>
      </c>
      <c r="AC14">
        <v>17.7</v>
      </c>
      <c r="AD14">
        <f t="shared" si="6"/>
        <v>306.20999999999998</v>
      </c>
      <c r="AE14">
        <v>5741</v>
      </c>
      <c r="AF14">
        <v>5432</v>
      </c>
    </row>
    <row r="15" spans="1:32" x14ac:dyDescent="0.6">
      <c r="A15">
        <v>2023</v>
      </c>
      <c r="B15">
        <v>1</v>
      </c>
      <c r="C15">
        <v>14</v>
      </c>
      <c r="D15">
        <f t="shared" si="4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3483.9</v>
      </c>
      <c r="M15" s="13">
        <f t="shared" si="2"/>
        <v>592.26300000000003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4017.1000000000004</v>
      </c>
      <c r="O15" s="13">
        <f t="shared" si="3"/>
        <v>682.90700000000015</v>
      </c>
      <c r="P15">
        <v>34839</v>
      </c>
      <c r="Q15">
        <v>40171</v>
      </c>
      <c r="R15">
        <v>0.97810726363836842</v>
      </c>
      <c r="S15">
        <v>2.189273636163154E-2</v>
      </c>
      <c r="T15">
        <v>0.60337857702500219</v>
      </c>
      <c r="U15">
        <v>0.39662142297499792</v>
      </c>
      <c r="V15">
        <v>0.24754547423586479</v>
      </c>
      <c r="W15" s="2">
        <v>2021</v>
      </c>
      <c r="X15" s="2">
        <f t="shared" si="5"/>
        <v>289</v>
      </c>
      <c r="Y15">
        <v>2198</v>
      </c>
      <c r="Z15">
        <v>1969.35099918326</v>
      </c>
      <c r="AA15">
        <v>2021</v>
      </c>
      <c r="AB15" s="9">
        <v>10.9</v>
      </c>
      <c r="AC15">
        <v>2.2000000000000002</v>
      </c>
      <c r="AD15">
        <f t="shared" si="6"/>
        <v>23.980000000000004</v>
      </c>
      <c r="AE15">
        <v>5475</v>
      </c>
      <c r="AF15">
        <v>5307</v>
      </c>
    </row>
    <row r="16" spans="1:32" x14ac:dyDescent="0.6">
      <c r="A16">
        <v>2023</v>
      </c>
      <c r="B16">
        <v>1</v>
      </c>
      <c r="C16">
        <v>15</v>
      </c>
      <c r="D16">
        <f t="shared" si="4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3727.5</v>
      </c>
      <c r="M16" s="13">
        <f t="shared" si="2"/>
        <v>633.67500000000007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3813.3</v>
      </c>
      <c r="O16" s="13">
        <f t="shared" si="3"/>
        <v>648.26100000000008</v>
      </c>
      <c r="P16">
        <v>37275</v>
      </c>
      <c r="Q16">
        <v>38133</v>
      </c>
      <c r="R16">
        <v>0.98239244149570248</v>
      </c>
      <c r="S16">
        <v>1.760755850429763E-2</v>
      </c>
      <c r="T16">
        <v>0.59296832744442274</v>
      </c>
      <c r="U16">
        <v>0.40703167255557732</v>
      </c>
      <c r="V16">
        <v>0.25589853997764622</v>
      </c>
      <c r="W16" s="2">
        <v>1878</v>
      </c>
      <c r="X16" s="2">
        <f t="shared" si="5"/>
        <v>-143</v>
      </c>
      <c r="Y16">
        <v>2198</v>
      </c>
      <c r="Z16">
        <v>2031.9371040131059</v>
      </c>
      <c r="AA16">
        <v>1878</v>
      </c>
      <c r="AB16" s="9">
        <v>5.8</v>
      </c>
      <c r="AC16">
        <v>3.6</v>
      </c>
      <c r="AD16">
        <f t="shared" si="6"/>
        <v>20.88</v>
      </c>
      <c r="AE16">
        <v>4681</v>
      </c>
      <c r="AF16">
        <v>5232</v>
      </c>
    </row>
    <row r="17" spans="1:32" x14ac:dyDescent="0.6">
      <c r="A17">
        <v>2023</v>
      </c>
      <c r="B17">
        <v>1</v>
      </c>
      <c r="C17">
        <v>16</v>
      </c>
      <c r="D17">
        <f t="shared" si="4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5570.7</v>
      </c>
      <c r="M17" s="13">
        <f t="shared" si="2"/>
        <v>947.01900000000001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5880.45</v>
      </c>
      <c r="O17" s="13">
        <f t="shared" si="3"/>
        <v>999.67650000000003</v>
      </c>
      <c r="P17">
        <v>37138</v>
      </c>
      <c r="Q17">
        <v>39203</v>
      </c>
      <c r="R17">
        <v>0.97872530416341097</v>
      </c>
      <c r="S17">
        <v>2.1274695836588909E-2</v>
      </c>
      <c r="T17">
        <v>0.59191258440588268</v>
      </c>
      <c r="U17">
        <v>0.40808741559411732</v>
      </c>
      <c r="V17">
        <v>0.14920565633949601</v>
      </c>
      <c r="W17" s="2">
        <v>1583</v>
      </c>
      <c r="X17" s="2">
        <f t="shared" si="5"/>
        <v>-295</v>
      </c>
      <c r="Y17">
        <v>2198</v>
      </c>
      <c r="Z17">
        <v>1697.0072362251719</v>
      </c>
      <c r="AA17">
        <v>1583</v>
      </c>
      <c r="AB17" s="9">
        <v>3.4</v>
      </c>
      <c r="AC17">
        <v>0</v>
      </c>
      <c r="AD17">
        <f t="shared" si="6"/>
        <v>0</v>
      </c>
      <c r="AE17">
        <v>4941</v>
      </c>
      <c r="AF17">
        <v>4840</v>
      </c>
    </row>
    <row r="18" spans="1:32" x14ac:dyDescent="0.6">
      <c r="A18">
        <v>2023</v>
      </c>
      <c r="B18">
        <v>1</v>
      </c>
      <c r="C18">
        <v>17</v>
      </c>
      <c r="D18">
        <f t="shared" si="4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4890.75</v>
      </c>
      <c r="M18" s="13">
        <f t="shared" si="2"/>
        <v>831.42750000000001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5699.4</v>
      </c>
      <c r="O18" s="13">
        <f t="shared" si="3"/>
        <v>968.89800000000002</v>
      </c>
      <c r="P18">
        <v>32605</v>
      </c>
      <c r="Q18">
        <v>37996</v>
      </c>
      <c r="R18">
        <v>0.97896276157521833</v>
      </c>
      <c r="S18">
        <v>2.1037238424781671E-2</v>
      </c>
      <c r="T18">
        <v>0.59783006443168218</v>
      </c>
      <c r="U18">
        <v>0.40216993556831793</v>
      </c>
      <c r="V18">
        <v>0.1809073999556545</v>
      </c>
      <c r="W18" s="2">
        <v>1990</v>
      </c>
      <c r="X18" s="2">
        <f t="shared" si="5"/>
        <v>407</v>
      </c>
      <c r="Y18">
        <v>2198</v>
      </c>
      <c r="Z18">
        <v>1699.1585842231641</v>
      </c>
      <c r="AA18">
        <v>1990</v>
      </c>
      <c r="AB18" s="9">
        <v>4.3</v>
      </c>
      <c r="AC18">
        <v>0</v>
      </c>
      <c r="AD18">
        <f t="shared" si="6"/>
        <v>0</v>
      </c>
      <c r="AE18">
        <v>5289</v>
      </c>
      <c r="AF18">
        <v>5176</v>
      </c>
    </row>
    <row r="19" spans="1:32" x14ac:dyDescent="0.6">
      <c r="A19">
        <v>2023</v>
      </c>
      <c r="B19">
        <v>1</v>
      </c>
      <c r="C19">
        <v>18</v>
      </c>
      <c r="D19">
        <f t="shared" si="4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4900.5</v>
      </c>
      <c r="M19" s="13">
        <f t="shared" si="2"/>
        <v>833.08500000000004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5825.55</v>
      </c>
      <c r="O19" s="13">
        <f t="shared" si="3"/>
        <v>990.34350000000006</v>
      </c>
      <c r="P19">
        <v>32670</v>
      </c>
      <c r="Q19">
        <v>38837</v>
      </c>
      <c r="R19">
        <v>0.97624104981258342</v>
      </c>
      <c r="S19">
        <v>2.3758950187416462E-2</v>
      </c>
      <c r="T19">
        <v>0.58651903311451503</v>
      </c>
      <c r="U19">
        <v>0.41348096688548502</v>
      </c>
      <c r="V19">
        <v>0.17267645590128089</v>
      </c>
      <c r="W19" s="2">
        <v>1860</v>
      </c>
      <c r="X19" s="2">
        <f t="shared" si="5"/>
        <v>-130</v>
      </c>
      <c r="Y19">
        <v>2198</v>
      </c>
      <c r="Z19">
        <v>1754.812286398917</v>
      </c>
      <c r="AA19">
        <v>1860</v>
      </c>
      <c r="AB19" s="9">
        <v>6.1</v>
      </c>
      <c r="AC19">
        <v>0</v>
      </c>
      <c r="AD19">
        <f t="shared" si="6"/>
        <v>0</v>
      </c>
      <c r="AE19">
        <v>5228</v>
      </c>
      <c r="AF19">
        <v>5507</v>
      </c>
    </row>
    <row r="20" spans="1:32" x14ac:dyDescent="0.6">
      <c r="A20">
        <v>2023</v>
      </c>
      <c r="B20">
        <v>1</v>
      </c>
      <c r="C20">
        <v>19</v>
      </c>
      <c r="D20">
        <f t="shared" si="4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5609.7</v>
      </c>
      <c r="M20" s="13">
        <f t="shared" si="2"/>
        <v>953.649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6048.3</v>
      </c>
      <c r="O20" s="13">
        <f t="shared" si="3"/>
        <v>1028.211</v>
      </c>
      <c r="P20">
        <v>37398</v>
      </c>
      <c r="Q20">
        <v>40322</v>
      </c>
      <c r="R20">
        <v>0.98600406657910156</v>
      </c>
      <c r="S20">
        <v>1.3995933420898349E-2</v>
      </c>
      <c r="T20">
        <v>0.59751050434054997</v>
      </c>
      <c r="U20">
        <v>0.40248949565945003</v>
      </c>
      <c r="V20">
        <v>0.27991616252055918</v>
      </c>
      <c r="W20" s="2">
        <v>1468</v>
      </c>
      <c r="X20" s="2">
        <f t="shared" si="5"/>
        <v>-392</v>
      </c>
      <c r="Y20">
        <v>2198</v>
      </c>
      <c r="Z20">
        <v>1880.13696660153</v>
      </c>
      <c r="AA20">
        <v>1468</v>
      </c>
      <c r="AB20" s="9">
        <v>7.1</v>
      </c>
      <c r="AC20">
        <v>0</v>
      </c>
      <c r="AD20">
        <f t="shared" si="6"/>
        <v>0</v>
      </c>
      <c r="AE20">
        <v>5528</v>
      </c>
      <c r="AF20">
        <v>5591</v>
      </c>
    </row>
    <row r="21" spans="1:32" x14ac:dyDescent="0.6">
      <c r="A21">
        <v>2023</v>
      </c>
      <c r="B21">
        <v>1</v>
      </c>
      <c r="C21">
        <v>20</v>
      </c>
      <c r="D21">
        <f t="shared" si="4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4331.5</v>
      </c>
      <c r="M21" s="13">
        <f t="shared" si="2"/>
        <v>736.35500000000002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4189.4000000000005</v>
      </c>
      <c r="O21" s="13">
        <f t="shared" si="3"/>
        <v>712.19800000000009</v>
      </c>
      <c r="P21">
        <v>43315</v>
      </c>
      <c r="Q21">
        <v>41894</v>
      </c>
      <c r="R21">
        <v>0.97712266561887062</v>
      </c>
      <c r="S21">
        <v>2.287733438112945E-2</v>
      </c>
      <c r="T21">
        <v>0.60509108041258419</v>
      </c>
      <c r="U21">
        <v>0.39490891958741581</v>
      </c>
      <c r="V21">
        <v>0.35854920068813773</v>
      </c>
      <c r="W21" s="2">
        <v>1855</v>
      </c>
      <c r="X21" s="2">
        <f t="shared" si="5"/>
        <v>387</v>
      </c>
      <c r="Y21">
        <v>2198</v>
      </c>
      <c r="Z21">
        <v>2034.5778141439121</v>
      </c>
      <c r="AA21">
        <v>1855</v>
      </c>
      <c r="AB21" s="9">
        <v>6.2</v>
      </c>
      <c r="AC21">
        <v>0</v>
      </c>
      <c r="AD21">
        <f t="shared" si="6"/>
        <v>0</v>
      </c>
      <c r="AE21">
        <v>6210</v>
      </c>
      <c r="AF21">
        <v>5251</v>
      </c>
    </row>
    <row r="22" spans="1:32" x14ac:dyDescent="0.6">
      <c r="A22">
        <v>2023</v>
      </c>
      <c r="B22">
        <v>1</v>
      </c>
      <c r="C22">
        <v>21</v>
      </c>
      <c r="D22">
        <f t="shared" si="4"/>
        <v>6</v>
      </c>
      <c r="E22" t="s">
        <v>12</v>
      </c>
      <c r="F22" t="s">
        <v>14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-1</v>
      </c>
      <c r="H22">
        <f t="shared" si="0"/>
        <v>0</v>
      </c>
      <c r="I22">
        <f t="shared" si="1"/>
        <v>1</v>
      </c>
      <c r="J22" s="12" t="s">
        <v>57</v>
      </c>
      <c r="K22" s="12"/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4342.4000000000005</v>
      </c>
      <c r="M22" s="12">
        <f t="shared" si="2"/>
        <v>738.2080000000002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3886.3</v>
      </c>
      <c r="O22" s="12">
        <f t="shared" si="3"/>
        <v>660.67100000000005</v>
      </c>
      <c r="P22">
        <v>43424</v>
      </c>
      <c r="Q22">
        <v>38863</v>
      </c>
      <c r="R22">
        <v>0.96812889077288011</v>
      </c>
      <c r="S22">
        <v>3.1871109227119943E-2</v>
      </c>
      <c r="T22">
        <v>0.59722894641599489</v>
      </c>
      <c r="U22">
        <v>0.40277105358400511</v>
      </c>
      <c r="V22">
        <v>0.24171619140189571</v>
      </c>
      <c r="W22" s="2">
        <v>2293</v>
      </c>
      <c r="X22" s="2">
        <f t="shared" si="5"/>
        <v>438</v>
      </c>
      <c r="Y22">
        <v>2198</v>
      </c>
      <c r="Z22">
        <v>2105.568550929946</v>
      </c>
      <c r="AA22">
        <v>2293</v>
      </c>
      <c r="AB22" s="9">
        <v>2.8</v>
      </c>
      <c r="AC22">
        <v>0</v>
      </c>
      <c r="AD22">
        <f t="shared" si="6"/>
        <v>0</v>
      </c>
      <c r="AE22">
        <v>6986</v>
      </c>
      <c r="AF22">
        <v>6539</v>
      </c>
    </row>
    <row r="23" spans="1:32" x14ac:dyDescent="0.6">
      <c r="A23">
        <v>2023</v>
      </c>
      <c r="B23">
        <v>1</v>
      </c>
      <c r="C23">
        <v>22</v>
      </c>
      <c r="D23">
        <f t="shared" si="4"/>
        <v>7</v>
      </c>
      <c r="E23" t="s">
        <v>12</v>
      </c>
      <c r="F23" t="s">
        <v>11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1</v>
      </c>
      <c r="I23">
        <f t="shared" si="1"/>
        <v>1</v>
      </c>
      <c r="J23" s="12" t="s">
        <v>57</v>
      </c>
      <c r="K23" s="12"/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3935.8</v>
      </c>
      <c r="M23" s="12">
        <f t="shared" si="2"/>
        <v>669.08600000000013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3506.6000000000004</v>
      </c>
      <c r="O23" s="12">
        <f t="shared" si="3"/>
        <v>596.12200000000007</v>
      </c>
      <c r="P23">
        <v>39358</v>
      </c>
      <c r="Q23">
        <v>35066</v>
      </c>
      <c r="R23">
        <v>0.98552026677026683</v>
      </c>
      <c r="S23">
        <v>1.4479733229733231E-2</v>
      </c>
      <c r="T23">
        <v>0.59632799252052127</v>
      </c>
      <c r="U23">
        <v>0.40367200747947868</v>
      </c>
      <c r="V23">
        <v>0.41355461912214792</v>
      </c>
      <c r="W23" s="2">
        <v>2414</v>
      </c>
      <c r="X23" s="2">
        <f t="shared" si="5"/>
        <v>121</v>
      </c>
      <c r="Y23">
        <v>2198</v>
      </c>
      <c r="Z23">
        <v>2060.546717979697</v>
      </c>
      <c r="AA23">
        <v>2414</v>
      </c>
      <c r="AB23" s="9">
        <v>7</v>
      </c>
      <c r="AC23">
        <v>5.8</v>
      </c>
      <c r="AD23">
        <f t="shared" si="6"/>
        <v>40.6</v>
      </c>
      <c r="AE23">
        <v>5558</v>
      </c>
      <c r="AF23">
        <v>5706</v>
      </c>
    </row>
    <row r="24" spans="1:32" x14ac:dyDescent="0.6">
      <c r="A24">
        <v>2023</v>
      </c>
      <c r="B24">
        <v>1</v>
      </c>
      <c r="C24">
        <v>23</v>
      </c>
      <c r="D24">
        <f t="shared" si="4"/>
        <v>1</v>
      </c>
      <c r="E24" t="s">
        <v>12</v>
      </c>
      <c r="F24" t="s">
        <v>15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1</v>
      </c>
      <c r="H24">
        <f t="shared" si="0"/>
        <v>0</v>
      </c>
      <c r="I24">
        <f t="shared" si="1"/>
        <v>1</v>
      </c>
      <c r="J24" s="12" t="s">
        <v>57</v>
      </c>
      <c r="K24" s="12"/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4192.1000000000004</v>
      </c>
      <c r="M24" s="12">
        <f t="shared" si="2"/>
        <v>712.65700000000015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4445.6000000000004</v>
      </c>
      <c r="O24" s="12">
        <f t="shared" si="3"/>
        <v>755.75200000000007</v>
      </c>
      <c r="P24">
        <v>41921</v>
      </c>
      <c r="Q24">
        <v>44456</v>
      </c>
      <c r="R24">
        <v>0.97201139289261895</v>
      </c>
      <c r="S24">
        <v>2.7988607107381051E-2</v>
      </c>
      <c r="T24">
        <v>0.5438640488728308</v>
      </c>
      <c r="U24">
        <v>0.45613595112716909</v>
      </c>
      <c r="V24">
        <v>0.21397246272027709</v>
      </c>
      <c r="W24" s="2">
        <v>2192</v>
      </c>
      <c r="X24" s="2">
        <f t="shared" si="5"/>
        <v>-222</v>
      </c>
      <c r="Y24">
        <v>2198</v>
      </c>
      <c r="Z24">
        <v>1745.3924766398729</v>
      </c>
      <c r="AA24">
        <v>2192</v>
      </c>
      <c r="AB24" s="9">
        <v>7.8</v>
      </c>
      <c r="AC24">
        <v>0.1</v>
      </c>
      <c r="AD24">
        <f t="shared" si="6"/>
        <v>0.78</v>
      </c>
      <c r="AE24">
        <v>5277</v>
      </c>
      <c r="AF24">
        <v>5949</v>
      </c>
    </row>
    <row r="25" spans="1:32" x14ac:dyDescent="0.6">
      <c r="A25" s="4">
        <v>2023</v>
      </c>
      <c r="B25" s="4">
        <v>1</v>
      </c>
      <c r="C25" s="4">
        <v>24</v>
      </c>
      <c r="D25" s="4">
        <f t="shared" si="4"/>
        <v>2</v>
      </c>
      <c r="E25" t="s">
        <v>12</v>
      </c>
      <c r="F25" t="s">
        <v>17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2</v>
      </c>
      <c r="H25">
        <f t="shared" si="0"/>
        <v>0</v>
      </c>
      <c r="I25">
        <f t="shared" si="1"/>
        <v>1</v>
      </c>
      <c r="J25" s="12" t="s">
        <v>57</v>
      </c>
      <c r="K25" s="12"/>
      <c r="L25" s="23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0</v>
      </c>
      <c r="M25" s="23">
        <f t="shared" si="2"/>
        <v>0</v>
      </c>
      <c r="N25" s="23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0</v>
      </c>
      <c r="O25" s="23">
        <f t="shared" si="3"/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2">
        <v>1697</v>
      </c>
      <c r="X25" s="2">
        <f t="shared" si="5"/>
        <v>-495</v>
      </c>
      <c r="Y25">
        <v>2198</v>
      </c>
      <c r="Z25">
        <v>1655.594022456301</v>
      </c>
      <c r="AA25">
        <v>1697</v>
      </c>
      <c r="AB25" s="9">
        <v>-1.3</v>
      </c>
      <c r="AC25">
        <v>2.2999999999999998</v>
      </c>
      <c r="AD25">
        <f t="shared" si="6"/>
        <v>-2.9899999999999998</v>
      </c>
      <c r="AE25">
        <v>2370</v>
      </c>
      <c r="AF25">
        <v>2366</v>
      </c>
    </row>
    <row r="26" spans="1:32" x14ac:dyDescent="0.6">
      <c r="A26">
        <v>2023</v>
      </c>
      <c r="B26">
        <v>1</v>
      </c>
      <c r="C26">
        <v>25</v>
      </c>
      <c r="D26">
        <f t="shared" si="4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7203.15</v>
      </c>
      <c r="M26" s="13">
        <f t="shared" si="2"/>
        <v>1224.5355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8267.25</v>
      </c>
      <c r="O26" s="13">
        <f t="shared" si="3"/>
        <v>1405.4325000000001</v>
      </c>
      <c r="P26">
        <v>48021</v>
      </c>
      <c r="Q26">
        <v>55115</v>
      </c>
      <c r="R26">
        <v>0.97605585436467801</v>
      </c>
      <c r="S26">
        <v>2.3944145635322111E-2</v>
      </c>
      <c r="T26">
        <v>0.6188057092466932</v>
      </c>
      <c r="U26">
        <v>0.38119429075330669</v>
      </c>
      <c r="V26">
        <v>0.80733464584388903</v>
      </c>
      <c r="W26" s="2">
        <v>1772</v>
      </c>
      <c r="X26" s="2">
        <f t="shared" si="5"/>
        <v>75</v>
      </c>
      <c r="Y26">
        <v>2198</v>
      </c>
      <c r="Z26">
        <v>1985.367552649232</v>
      </c>
      <c r="AA26">
        <v>1772</v>
      </c>
      <c r="AB26" s="9">
        <v>-0.7</v>
      </c>
      <c r="AC26">
        <v>0.1</v>
      </c>
      <c r="AD26">
        <f t="shared" si="6"/>
        <v>-6.9999999999999993E-2</v>
      </c>
      <c r="AE26">
        <v>6133</v>
      </c>
      <c r="AF26">
        <v>6541</v>
      </c>
    </row>
    <row r="27" spans="1:32" x14ac:dyDescent="0.6">
      <c r="A27">
        <v>2023</v>
      </c>
      <c r="B27">
        <v>1</v>
      </c>
      <c r="C27">
        <v>26</v>
      </c>
      <c r="D27">
        <f t="shared" si="4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5783.0999999999995</v>
      </c>
      <c r="M27" s="13">
        <f t="shared" si="2"/>
        <v>983.12699999999995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6124.5</v>
      </c>
      <c r="O27" s="13">
        <f t="shared" si="3"/>
        <v>1041.165</v>
      </c>
      <c r="P27">
        <v>38554</v>
      </c>
      <c r="Q27">
        <v>40830</v>
      </c>
      <c r="R27">
        <v>0.98121061037727708</v>
      </c>
      <c r="S27">
        <v>1.878938962272296E-2</v>
      </c>
      <c r="T27">
        <v>0.58925906236459624</v>
      </c>
      <c r="U27">
        <v>0.4107409376354037</v>
      </c>
      <c r="V27">
        <v>0.62132046247730344</v>
      </c>
      <c r="W27" s="2">
        <v>1557</v>
      </c>
      <c r="X27" s="2">
        <f t="shared" si="5"/>
        <v>-215</v>
      </c>
      <c r="Y27">
        <v>2198</v>
      </c>
      <c r="Z27">
        <v>1889.652938090858</v>
      </c>
      <c r="AA27">
        <v>1557</v>
      </c>
      <c r="AB27" s="9">
        <v>5.8</v>
      </c>
      <c r="AC27">
        <v>0.5</v>
      </c>
      <c r="AD27">
        <f t="shared" si="6"/>
        <v>2.9</v>
      </c>
      <c r="AE27">
        <v>5527</v>
      </c>
      <c r="AF27">
        <v>5516</v>
      </c>
    </row>
    <row r="28" spans="1:32" x14ac:dyDescent="0.6">
      <c r="A28">
        <v>2023</v>
      </c>
      <c r="B28">
        <v>1</v>
      </c>
      <c r="C28">
        <v>27</v>
      </c>
      <c r="D28">
        <f t="shared" si="4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3236.6000000000004</v>
      </c>
      <c r="M28" s="13">
        <f t="shared" si="2"/>
        <v>550.22200000000009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2981.6000000000004</v>
      </c>
      <c r="O28" s="13">
        <f t="shared" si="3"/>
        <v>506.87200000000007</v>
      </c>
      <c r="P28">
        <v>32366</v>
      </c>
      <c r="Q28">
        <v>29816</v>
      </c>
      <c r="R28">
        <v>0.97742960530316858</v>
      </c>
      <c r="S28">
        <v>2.2570394696831479E-2</v>
      </c>
      <c r="T28">
        <v>0.6562075766577683</v>
      </c>
      <c r="U28">
        <v>0.34379242334223181</v>
      </c>
      <c r="V28">
        <v>0.57182018793608824</v>
      </c>
      <c r="W28" s="2">
        <v>1653</v>
      </c>
      <c r="X28" s="2">
        <f t="shared" si="5"/>
        <v>96</v>
      </c>
      <c r="Y28">
        <v>2198</v>
      </c>
      <c r="Z28">
        <v>1879.7956787049061</v>
      </c>
      <c r="AA28">
        <v>1653</v>
      </c>
      <c r="AB28" s="9">
        <v>2.2999999999999998</v>
      </c>
      <c r="AC28">
        <v>4.8</v>
      </c>
      <c r="AD28">
        <f t="shared" si="6"/>
        <v>11.04</v>
      </c>
      <c r="AE28">
        <v>5095</v>
      </c>
      <c r="AF28">
        <v>4676</v>
      </c>
    </row>
    <row r="29" spans="1:32" x14ac:dyDescent="0.6">
      <c r="A29">
        <v>2023</v>
      </c>
      <c r="B29">
        <v>1</v>
      </c>
      <c r="C29">
        <v>28</v>
      </c>
      <c r="D29">
        <f t="shared" si="4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3900.9</v>
      </c>
      <c r="M29" s="13">
        <f t="shared" si="2"/>
        <v>663.15300000000002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3754.5</v>
      </c>
      <c r="O29" s="13">
        <f t="shared" si="3"/>
        <v>638.2650000000001</v>
      </c>
      <c r="P29">
        <v>39009</v>
      </c>
      <c r="Q29">
        <v>37545</v>
      </c>
      <c r="R29">
        <v>0.95905173877283412</v>
      </c>
      <c r="S29">
        <v>4.094826122716589E-2</v>
      </c>
      <c r="T29">
        <v>0.66241930994509213</v>
      </c>
      <c r="U29">
        <v>0.33758069005490798</v>
      </c>
      <c r="V29">
        <v>0.44083413617683259</v>
      </c>
      <c r="W29" s="2">
        <v>1905</v>
      </c>
      <c r="X29" s="2">
        <f t="shared" si="5"/>
        <v>252</v>
      </c>
      <c r="Y29">
        <v>2198</v>
      </c>
      <c r="Z29">
        <v>2085.8714439529358</v>
      </c>
      <c r="AA29">
        <v>1905</v>
      </c>
      <c r="AB29" s="9">
        <v>2.4</v>
      </c>
      <c r="AC29">
        <v>0.8</v>
      </c>
      <c r="AD29">
        <f t="shared" si="6"/>
        <v>1.92</v>
      </c>
      <c r="AE29">
        <v>4792</v>
      </c>
      <c r="AF29">
        <v>4833</v>
      </c>
    </row>
    <row r="30" spans="1:32" x14ac:dyDescent="0.6">
      <c r="A30">
        <v>2023</v>
      </c>
      <c r="B30">
        <v>1</v>
      </c>
      <c r="C30">
        <v>29</v>
      </c>
      <c r="D30">
        <f t="shared" si="4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3960.1000000000004</v>
      </c>
      <c r="M30" s="13">
        <f t="shared" si="2"/>
        <v>673.2170000000001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3478.1000000000004</v>
      </c>
      <c r="O30" s="13">
        <f t="shared" si="3"/>
        <v>591.27700000000016</v>
      </c>
      <c r="P30">
        <v>39601</v>
      </c>
      <c r="Q30">
        <v>34781</v>
      </c>
      <c r="R30">
        <v>0.97872610513739555</v>
      </c>
      <c r="S30">
        <v>2.1273894862604541E-2</v>
      </c>
      <c r="T30">
        <v>0.58482238746962945</v>
      </c>
      <c r="U30">
        <v>0.41517761253037072</v>
      </c>
      <c r="V30">
        <v>0.18491546260246389</v>
      </c>
      <c r="W30" s="2">
        <v>1765</v>
      </c>
      <c r="X30" s="2">
        <f t="shared" si="5"/>
        <v>-140</v>
      </c>
      <c r="Y30">
        <v>2198</v>
      </c>
      <c r="Z30">
        <v>2085.792814603034</v>
      </c>
      <c r="AA30">
        <v>1765</v>
      </c>
      <c r="AB30" s="9">
        <v>6.7</v>
      </c>
      <c r="AC30">
        <v>0</v>
      </c>
      <c r="AD30">
        <f t="shared" si="6"/>
        <v>0</v>
      </c>
      <c r="AE30">
        <v>4591</v>
      </c>
      <c r="AF30">
        <v>4995</v>
      </c>
    </row>
    <row r="31" spans="1:32" x14ac:dyDescent="0.6">
      <c r="A31">
        <v>2023</v>
      </c>
      <c r="B31">
        <v>1</v>
      </c>
      <c r="C31">
        <v>30</v>
      </c>
      <c r="D31">
        <f t="shared" si="4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5856.75</v>
      </c>
      <c r="M31" s="13">
        <f t="shared" si="2"/>
        <v>995.64750000000004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5717.8499999999995</v>
      </c>
      <c r="O31" s="13">
        <f t="shared" si="3"/>
        <v>972.03449999999998</v>
      </c>
      <c r="P31">
        <v>39045</v>
      </c>
      <c r="Q31">
        <v>38119</v>
      </c>
      <c r="R31">
        <v>0.97535781217322803</v>
      </c>
      <c r="S31">
        <v>2.4642187826772001E-2</v>
      </c>
      <c r="T31">
        <v>0.59540667544495318</v>
      </c>
      <c r="U31">
        <v>0.40459332455504671</v>
      </c>
      <c r="V31">
        <v>0.12053829675206371</v>
      </c>
      <c r="W31" s="2">
        <v>1663</v>
      </c>
      <c r="X31" s="2">
        <f t="shared" si="5"/>
        <v>-102</v>
      </c>
      <c r="Y31">
        <v>2198</v>
      </c>
      <c r="Z31">
        <v>1731.3291755265659</v>
      </c>
      <c r="AA31">
        <v>1663</v>
      </c>
      <c r="AB31" s="9">
        <v>6.2</v>
      </c>
      <c r="AC31">
        <v>0</v>
      </c>
      <c r="AD31">
        <f t="shared" si="6"/>
        <v>0</v>
      </c>
      <c r="AE31">
        <v>4868</v>
      </c>
      <c r="AF31">
        <v>4772</v>
      </c>
    </row>
    <row r="32" spans="1:32" x14ac:dyDescent="0.6">
      <c r="A32">
        <v>2023</v>
      </c>
      <c r="B32">
        <v>1</v>
      </c>
      <c r="C32">
        <v>31</v>
      </c>
      <c r="D32">
        <f t="shared" si="4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5497.05</v>
      </c>
      <c r="M32" s="13">
        <f t="shared" si="2"/>
        <v>934.49850000000015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5721.75</v>
      </c>
      <c r="O32" s="13">
        <f t="shared" si="3"/>
        <v>972.6975000000001</v>
      </c>
      <c r="P32">
        <v>36647</v>
      </c>
      <c r="Q32">
        <v>38145</v>
      </c>
      <c r="R32">
        <v>0.97991922951600374</v>
      </c>
      <c r="S32">
        <v>2.0080770483996289E-2</v>
      </c>
      <c r="T32">
        <v>0.63018038617706362</v>
      </c>
      <c r="U32">
        <v>0.36981961382293632</v>
      </c>
      <c r="V32">
        <v>0.28216433821754178</v>
      </c>
      <c r="W32" s="2">
        <v>1948</v>
      </c>
      <c r="X32" s="2">
        <f t="shared" si="5"/>
        <v>285</v>
      </c>
      <c r="Y32">
        <v>2198</v>
      </c>
      <c r="Z32">
        <v>1781.458929066375</v>
      </c>
      <c r="AA32">
        <v>1948</v>
      </c>
      <c r="AB32" s="9">
        <v>7.2</v>
      </c>
      <c r="AC32">
        <v>0</v>
      </c>
      <c r="AD32">
        <f t="shared" si="6"/>
        <v>0</v>
      </c>
      <c r="AE32">
        <v>4971</v>
      </c>
      <c r="AF32">
        <v>4890</v>
      </c>
    </row>
    <row r="33" spans="1:32" x14ac:dyDescent="0.6">
      <c r="A33">
        <v>2023</v>
      </c>
      <c r="B33">
        <v>2</v>
      </c>
      <c r="C33">
        <v>1</v>
      </c>
      <c r="D33">
        <f t="shared" si="4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5794.5</v>
      </c>
      <c r="M33" s="13">
        <f t="shared" si="2"/>
        <v>985.06500000000005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5271.5999999999995</v>
      </c>
      <c r="O33" s="13">
        <f t="shared" si="3"/>
        <v>896.17200000000003</v>
      </c>
      <c r="P33">
        <v>38630</v>
      </c>
      <c r="Q33">
        <v>35144</v>
      </c>
      <c r="R33">
        <v>0.97404966174129137</v>
      </c>
      <c r="S33">
        <v>2.5950338258708579E-2</v>
      </c>
      <c r="T33">
        <v>0.59787285204633778</v>
      </c>
      <c r="U33">
        <v>0.40212714795366222</v>
      </c>
      <c r="V33">
        <v>0.16388560975881181</v>
      </c>
      <c r="W33" s="2">
        <v>1974</v>
      </c>
      <c r="X33" s="2">
        <f t="shared" si="5"/>
        <v>26</v>
      </c>
      <c r="Y33">
        <v>2198</v>
      </c>
      <c r="Z33">
        <v>1850.002272080194</v>
      </c>
      <c r="AA33">
        <v>1974</v>
      </c>
      <c r="AB33" s="9">
        <v>8.8000000000000007</v>
      </c>
      <c r="AC33">
        <v>0</v>
      </c>
      <c r="AD33">
        <f t="shared" si="6"/>
        <v>0</v>
      </c>
      <c r="AE33">
        <v>5008</v>
      </c>
      <c r="AF33">
        <v>5019</v>
      </c>
    </row>
    <row r="34" spans="1:32" x14ac:dyDescent="0.6">
      <c r="A34">
        <v>2023</v>
      </c>
      <c r="B34">
        <v>2</v>
      </c>
      <c r="C34">
        <v>2</v>
      </c>
      <c r="D34">
        <f t="shared" si="4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5716.3499999999995</v>
      </c>
      <c r="M34" s="13">
        <f t="shared" si="2"/>
        <v>971.77949999999998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5283.3</v>
      </c>
      <c r="O34" s="13">
        <f t="shared" si="3"/>
        <v>898.16100000000006</v>
      </c>
      <c r="P34">
        <v>38109</v>
      </c>
      <c r="Q34">
        <v>35222</v>
      </c>
      <c r="R34">
        <v>0.98599990198919329</v>
      </c>
      <c r="S34">
        <v>1.400009801080675E-2</v>
      </c>
      <c r="T34">
        <v>0.58082088869218262</v>
      </c>
      <c r="U34">
        <v>0.41917911130781738</v>
      </c>
      <c r="V34">
        <v>0.10827530236224921</v>
      </c>
      <c r="W34" s="2">
        <v>1808</v>
      </c>
      <c r="X34" s="2">
        <f t="shared" si="5"/>
        <v>-166</v>
      </c>
      <c r="Y34">
        <v>2198</v>
      </c>
      <c r="Z34">
        <v>1875.333268775089</v>
      </c>
      <c r="AA34">
        <v>1808</v>
      </c>
      <c r="AB34" s="9">
        <v>5</v>
      </c>
      <c r="AC34">
        <v>0</v>
      </c>
      <c r="AD34">
        <f t="shared" si="6"/>
        <v>0</v>
      </c>
      <c r="AE34">
        <v>4989</v>
      </c>
      <c r="AF34">
        <v>5061</v>
      </c>
    </row>
    <row r="35" spans="1:32" x14ac:dyDescent="0.6">
      <c r="A35">
        <v>2023</v>
      </c>
      <c r="B35">
        <v>2</v>
      </c>
      <c r="C35">
        <v>3</v>
      </c>
      <c r="D35">
        <f t="shared" si="4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3920.4</v>
      </c>
      <c r="M35" s="13">
        <f t="shared" si="2"/>
        <v>666.46800000000007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3851.6000000000004</v>
      </c>
      <c r="O35" s="13">
        <f t="shared" si="3"/>
        <v>654.77200000000016</v>
      </c>
      <c r="P35">
        <v>39204</v>
      </c>
      <c r="Q35">
        <v>38516</v>
      </c>
      <c r="R35">
        <v>0.95794849180720376</v>
      </c>
      <c r="S35">
        <v>4.2051508192796322E-2</v>
      </c>
      <c r="T35">
        <v>0.59157189495654305</v>
      </c>
      <c r="U35">
        <v>0.40842810504345689</v>
      </c>
      <c r="V35">
        <v>9.5982107738235262E-2</v>
      </c>
      <c r="W35" s="2">
        <v>1738</v>
      </c>
      <c r="X35" s="2">
        <f t="shared" si="5"/>
        <v>-70</v>
      </c>
      <c r="Y35">
        <v>2198</v>
      </c>
      <c r="Z35">
        <v>1983.614128701965</v>
      </c>
      <c r="AA35">
        <v>1738</v>
      </c>
      <c r="AB35" s="9">
        <v>4.8</v>
      </c>
      <c r="AC35">
        <v>0</v>
      </c>
      <c r="AD35">
        <f t="shared" si="6"/>
        <v>0</v>
      </c>
      <c r="AE35">
        <v>5416</v>
      </c>
      <c r="AF35">
        <v>5074</v>
      </c>
    </row>
    <row r="36" spans="1:32" x14ac:dyDescent="0.6">
      <c r="A36">
        <v>2023</v>
      </c>
      <c r="B36">
        <v>2</v>
      </c>
      <c r="C36">
        <v>4</v>
      </c>
      <c r="D36">
        <f t="shared" si="4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3814.7000000000003</v>
      </c>
      <c r="M36" s="13">
        <f t="shared" si="2"/>
        <v>648.49900000000014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3883.4</v>
      </c>
      <c r="O36" s="13">
        <f t="shared" si="3"/>
        <v>660.17800000000011</v>
      </c>
      <c r="P36">
        <v>38147</v>
      </c>
      <c r="Q36">
        <v>38834</v>
      </c>
      <c r="R36">
        <v>0.9785379490668864</v>
      </c>
      <c r="S36">
        <v>2.1462050933113552E-2</v>
      </c>
      <c r="T36">
        <v>0.59706355531496202</v>
      </c>
      <c r="U36">
        <v>0.40293644468503792</v>
      </c>
      <c r="V36">
        <v>0.2069869680679077</v>
      </c>
      <c r="W36" s="2">
        <v>2051</v>
      </c>
      <c r="X36" s="2">
        <f t="shared" si="5"/>
        <v>313</v>
      </c>
      <c r="Y36">
        <v>2198</v>
      </c>
      <c r="Z36">
        <v>2015.0524069230059</v>
      </c>
      <c r="AA36">
        <v>2051</v>
      </c>
      <c r="AB36" s="9">
        <v>5.8</v>
      </c>
      <c r="AC36">
        <v>0</v>
      </c>
      <c r="AD36">
        <f t="shared" si="6"/>
        <v>0</v>
      </c>
      <c r="AE36">
        <v>5171</v>
      </c>
      <c r="AF36">
        <v>5120</v>
      </c>
    </row>
    <row r="37" spans="1:32" x14ac:dyDescent="0.6">
      <c r="A37">
        <v>2023</v>
      </c>
      <c r="B37">
        <v>2</v>
      </c>
      <c r="C37">
        <v>5</v>
      </c>
      <c r="D37">
        <f t="shared" si="4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3970.1000000000004</v>
      </c>
      <c r="M37" s="13">
        <f t="shared" si="2"/>
        <v>674.91700000000014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3953.5</v>
      </c>
      <c r="O37" s="13">
        <f t="shared" si="3"/>
        <v>672.09500000000003</v>
      </c>
      <c r="P37">
        <v>39701</v>
      </c>
      <c r="Q37">
        <v>39535</v>
      </c>
      <c r="R37">
        <v>0.97894848871860363</v>
      </c>
      <c r="S37">
        <v>2.1051511281396339E-2</v>
      </c>
      <c r="T37">
        <v>0.60398722422957174</v>
      </c>
      <c r="U37">
        <v>0.39601277577042832</v>
      </c>
      <c r="V37">
        <v>0.23434195696352</v>
      </c>
      <c r="W37" s="2">
        <v>1796</v>
      </c>
      <c r="X37" s="2">
        <f t="shared" si="5"/>
        <v>-255</v>
      </c>
      <c r="Y37">
        <v>2198</v>
      </c>
      <c r="Z37">
        <v>2101.1736025254449</v>
      </c>
      <c r="AA37">
        <v>1796</v>
      </c>
      <c r="AB37" s="9">
        <v>5.9</v>
      </c>
      <c r="AC37">
        <v>0</v>
      </c>
      <c r="AD37">
        <f t="shared" si="6"/>
        <v>0</v>
      </c>
      <c r="AE37">
        <v>4621</v>
      </c>
      <c r="AF37">
        <v>5208</v>
      </c>
    </row>
    <row r="38" spans="1:32" x14ac:dyDescent="0.6">
      <c r="A38">
        <v>2023</v>
      </c>
      <c r="B38">
        <v>2</v>
      </c>
      <c r="C38">
        <v>6</v>
      </c>
      <c r="D38">
        <f t="shared" si="4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6133.2</v>
      </c>
      <c r="M38" s="13">
        <f t="shared" si="2"/>
        <v>1042.644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6082.95</v>
      </c>
      <c r="O38" s="13">
        <f t="shared" si="3"/>
        <v>1034.1015</v>
      </c>
      <c r="P38">
        <v>40888</v>
      </c>
      <c r="Q38">
        <v>40553</v>
      </c>
      <c r="R38">
        <v>0.97845881595881601</v>
      </c>
      <c r="S38">
        <v>2.154118404118404E-2</v>
      </c>
      <c r="T38">
        <v>0.60788475889750371</v>
      </c>
      <c r="U38">
        <v>0.3921152411024964</v>
      </c>
      <c r="V38">
        <v>0.26859282363201031</v>
      </c>
      <c r="W38" s="2">
        <v>1545</v>
      </c>
      <c r="X38" s="2">
        <f t="shared" si="5"/>
        <v>-251</v>
      </c>
      <c r="Y38">
        <v>2198</v>
      </c>
      <c r="Z38">
        <v>1735.7963181860359</v>
      </c>
      <c r="AA38">
        <v>1545</v>
      </c>
      <c r="AB38" s="9">
        <v>8.1999999999999993</v>
      </c>
      <c r="AC38">
        <v>5.3</v>
      </c>
      <c r="AD38">
        <f t="shared" si="6"/>
        <v>43.459999999999994</v>
      </c>
      <c r="AE38">
        <v>5094</v>
      </c>
      <c r="AF38">
        <v>4942</v>
      </c>
    </row>
    <row r="39" spans="1:32" x14ac:dyDescent="0.6">
      <c r="A39">
        <v>2023</v>
      </c>
      <c r="B39">
        <v>2</v>
      </c>
      <c r="C39">
        <v>7</v>
      </c>
      <c r="D39">
        <f t="shared" si="4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5972.4</v>
      </c>
      <c r="M39" s="13">
        <f t="shared" si="2"/>
        <v>1015.308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5818.2</v>
      </c>
      <c r="O39" s="13">
        <f t="shared" si="3"/>
        <v>989.09400000000005</v>
      </c>
      <c r="P39">
        <v>39816</v>
      </c>
      <c r="Q39">
        <v>38788</v>
      </c>
      <c r="R39">
        <v>0.97572558850378288</v>
      </c>
      <c r="S39">
        <v>2.4274411496217108E-2</v>
      </c>
      <c r="T39">
        <v>0.63739011411601698</v>
      </c>
      <c r="U39">
        <v>0.36260988588398302</v>
      </c>
      <c r="V39">
        <v>0.208857882103202</v>
      </c>
      <c r="W39" s="2">
        <v>1943</v>
      </c>
      <c r="X39" s="2">
        <f t="shared" si="5"/>
        <v>398</v>
      </c>
      <c r="Y39">
        <v>2198</v>
      </c>
      <c r="Z39">
        <v>1836.9011892254739</v>
      </c>
      <c r="AA39">
        <v>1943</v>
      </c>
      <c r="AB39" s="9">
        <v>10.1</v>
      </c>
      <c r="AC39">
        <v>0</v>
      </c>
      <c r="AD39">
        <f t="shared" si="6"/>
        <v>0</v>
      </c>
      <c r="AE39">
        <v>5165</v>
      </c>
      <c r="AF39">
        <v>4982</v>
      </c>
    </row>
    <row r="40" spans="1:32" x14ac:dyDescent="0.6">
      <c r="A40">
        <v>2023</v>
      </c>
      <c r="B40">
        <v>2</v>
      </c>
      <c r="C40">
        <v>8</v>
      </c>
      <c r="D40">
        <f t="shared" si="4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6121.2</v>
      </c>
      <c r="M40" s="13">
        <f t="shared" si="2"/>
        <v>1040.604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5823.3</v>
      </c>
      <c r="O40" s="13">
        <f t="shared" si="3"/>
        <v>989.96100000000013</v>
      </c>
      <c r="P40">
        <v>40808</v>
      </c>
      <c r="Q40">
        <v>38822</v>
      </c>
      <c r="R40">
        <v>0.96776243990345179</v>
      </c>
      <c r="S40">
        <v>3.223756009654815E-2</v>
      </c>
      <c r="T40">
        <v>0.56484668088277368</v>
      </c>
      <c r="U40">
        <v>0.43515331911722638</v>
      </c>
      <c r="V40">
        <v>0.2138973661776776</v>
      </c>
      <c r="W40" s="2">
        <v>2028</v>
      </c>
      <c r="X40" s="2">
        <f t="shared" si="5"/>
        <v>85</v>
      </c>
      <c r="Y40">
        <v>2198</v>
      </c>
      <c r="Z40">
        <v>1860.003172997621</v>
      </c>
      <c r="AA40">
        <v>2028</v>
      </c>
      <c r="AB40" s="9">
        <v>8.6</v>
      </c>
      <c r="AC40">
        <v>0</v>
      </c>
      <c r="AD40">
        <f t="shared" si="6"/>
        <v>0</v>
      </c>
      <c r="AE40">
        <v>5354</v>
      </c>
      <c r="AF40">
        <v>5479</v>
      </c>
    </row>
    <row r="41" spans="1:32" x14ac:dyDescent="0.6">
      <c r="A41">
        <v>2023</v>
      </c>
      <c r="B41">
        <v>2</v>
      </c>
      <c r="C41">
        <v>9</v>
      </c>
      <c r="D41">
        <f t="shared" si="4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6196.8</v>
      </c>
      <c r="M41" s="13">
        <f t="shared" si="2"/>
        <v>1053.4560000000001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5979</v>
      </c>
      <c r="O41" s="13">
        <f t="shared" si="3"/>
        <v>1016.4300000000001</v>
      </c>
      <c r="P41">
        <v>41312</v>
      </c>
      <c r="Q41">
        <v>39860</v>
      </c>
      <c r="R41">
        <v>0.98435946959428933</v>
      </c>
      <c r="S41">
        <v>1.564053040571067E-2</v>
      </c>
      <c r="T41">
        <v>0.5641492184395247</v>
      </c>
      <c r="U41">
        <v>0.43585078156047541</v>
      </c>
      <c r="V41">
        <v>0.17765163927280331</v>
      </c>
      <c r="W41" s="2">
        <v>1881</v>
      </c>
      <c r="X41" s="2">
        <f t="shared" si="5"/>
        <v>-147</v>
      </c>
      <c r="Y41">
        <v>2198</v>
      </c>
      <c r="Z41">
        <v>1853.9938059447011</v>
      </c>
      <c r="AA41">
        <v>1881</v>
      </c>
      <c r="AB41" s="9">
        <v>9.6</v>
      </c>
      <c r="AC41">
        <v>11.8</v>
      </c>
      <c r="AD41">
        <f t="shared" si="6"/>
        <v>113.28</v>
      </c>
      <c r="AE41">
        <v>5340</v>
      </c>
      <c r="AF41">
        <v>5312</v>
      </c>
    </row>
    <row r="42" spans="1:32" x14ac:dyDescent="0.6">
      <c r="A42">
        <v>2023</v>
      </c>
      <c r="B42">
        <v>2</v>
      </c>
      <c r="C42">
        <v>10</v>
      </c>
      <c r="D42">
        <f t="shared" si="4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4213.6000000000004</v>
      </c>
      <c r="M42" s="13">
        <f t="shared" si="2"/>
        <v>716.31200000000013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4028</v>
      </c>
      <c r="O42" s="13">
        <f t="shared" si="3"/>
        <v>684.7600000000001</v>
      </c>
      <c r="P42">
        <v>42136</v>
      </c>
      <c r="Q42">
        <v>40280</v>
      </c>
      <c r="R42">
        <v>0.97697553215232014</v>
      </c>
      <c r="S42">
        <v>2.302446784767995E-2</v>
      </c>
      <c r="T42">
        <v>0.59423268986333655</v>
      </c>
      <c r="U42">
        <v>0.40576731013666351</v>
      </c>
      <c r="V42">
        <v>0.38605709780784192</v>
      </c>
      <c r="W42" s="2">
        <v>1883</v>
      </c>
      <c r="X42" s="2">
        <f t="shared" si="5"/>
        <v>2</v>
      </c>
      <c r="Y42">
        <v>2198</v>
      </c>
      <c r="Z42">
        <v>1919.534993189915</v>
      </c>
      <c r="AA42">
        <v>1883</v>
      </c>
      <c r="AB42" s="9">
        <v>8.4</v>
      </c>
      <c r="AC42">
        <v>16.899999999999999</v>
      </c>
      <c r="AD42">
        <f t="shared" si="6"/>
        <v>141.96</v>
      </c>
      <c r="AE42">
        <v>5967</v>
      </c>
      <c r="AF42">
        <v>5644</v>
      </c>
    </row>
    <row r="43" spans="1:32" x14ac:dyDescent="0.6">
      <c r="A43">
        <v>2023</v>
      </c>
      <c r="B43">
        <v>2</v>
      </c>
      <c r="C43">
        <v>11</v>
      </c>
      <c r="D43">
        <f t="shared" si="4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4194.2</v>
      </c>
      <c r="M43" s="13">
        <f t="shared" si="2"/>
        <v>713.01400000000001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4062.8</v>
      </c>
      <c r="O43" s="13">
        <f t="shared" si="3"/>
        <v>690.67600000000004</v>
      </c>
      <c r="P43">
        <v>41942</v>
      </c>
      <c r="Q43">
        <v>40628</v>
      </c>
      <c r="R43">
        <v>0.97267183438840443</v>
      </c>
      <c r="S43">
        <v>2.7328165611595689E-2</v>
      </c>
      <c r="T43">
        <v>0.58903372990440128</v>
      </c>
      <c r="U43">
        <v>0.41096627009559872</v>
      </c>
      <c r="V43">
        <v>0.25901777183391511</v>
      </c>
      <c r="W43" s="2">
        <v>2095</v>
      </c>
      <c r="X43" s="2">
        <f t="shared" si="5"/>
        <v>212</v>
      </c>
      <c r="Y43">
        <v>2198</v>
      </c>
      <c r="Z43">
        <v>2069.2437617373971</v>
      </c>
      <c r="AA43">
        <v>2095</v>
      </c>
      <c r="AB43" s="9">
        <v>9.1999999999999993</v>
      </c>
      <c r="AC43">
        <v>0</v>
      </c>
      <c r="AD43">
        <f t="shared" si="6"/>
        <v>0</v>
      </c>
      <c r="AE43">
        <v>5610</v>
      </c>
      <c r="AF43">
        <v>5538</v>
      </c>
    </row>
    <row r="44" spans="1:32" x14ac:dyDescent="0.6">
      <c r="A44">
        <v>2023</v>
      </c>
      <c r="B44">
        <v>2</v>
      </c>
      <c r="C44">
        <v>12</v>
      </c>
      <c r="D44">
        <f t="shared" si="4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4264.5</v>
      </c>
      <c r="M44" s="13">
        <f t="shared" si="2"/>
        <v>724.96500000000003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4186.5</v>
      </c>
      <c r="O44" s="13">
        <f t="shared" si="3"/>
        <v>711.70500000000004</v>
      </c>
      <c r="P44">
        <v>42645</v>
      </c>
      <c r="Q44">
        <v>41865</v>
      </c>
      <c r="R44">
        <v>0.98406070524126088</v>
      </c>
      <c r="S44">
        <v>1.59392947587392E-2</v>
      </c>
      <c r="T44">
        <v>0.60642428689391725</v>
      </c>
      <c r="U44">
        <v>0.39357571310608269</v>
      </c>
      <c r="V44">
        <v>0.40857483344312839</v>
      </c>
      <c r="W44" s="2">
        <v>1842</v>
      </c>
      <c r="X44" s="2">
        <f t="shared" si="5"/>
        <v>-253</v>
      </c>
      <c r="Y44">
        <v>2198</v>
      </c>
      <c r="Z44">
        <v>2022.484602556741</v>
      </c>
      <c r="AA44">
        <v>1842</v>
      </c>
      <c r="AB44" s="9">
        <v>10.9</v>
      </c>
      <c r="AC44">
        <v>28.1</v>
      </c>
      <c r="AD44">
        <f t="shared" si="6"/>
        <v>306.29000000000002</v>
      </c>
      <c r="AE44">
        <v>4742</v>
      </c>
      <c r="AF44">
        <v>5311</v>
      </c>
    </row>
    <row r="45" spans="1:32" x14ac:dyDescent="0.6">
      <c r="A45">
        <v>2023</v>
      </c>
      <c r="B45">
        <v>2</v>
      </c>
      <c r="C45">
        <v>13</v>
      </c>
      <c r="D45">
        <f t="shared" si="4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6337.05</v>
      </c>
      <c r="M45" s="13">
        <f t="shared" si="2"/>
        <v>1077.2985000000001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6346.5</v>
      </c>
      <c r="O45" s="13">
        <f t="shared" si="3"/>
        <v>1078.905</v>
      </c>
      <c r="P45">
        <v>42247</v>
      </c>
      <c r="Q45">
        <v>42310</v>
      </c>
      <c r="R45">
        <v>0.97935160980701763</v>
      </c>
      <c r="S45">
        <v>2.064839019298222E-2</v>
      </c>
      <c r="T45">
        <v>0.59152696126457815</v>
      </c>
      <c r="U45">
        <v>0.40847303873542179</v>
      </c>
      <c r="V45">
        <v>0.1143634226250532</v>
      </c>
      <c r="W45" s="2">
        <v>1542</v>
      </c>
      <c r="X45" s="2">
        <f t="shared" si="5"/>
        <v>-300</v>
      </c>
      <c r="Y45">
        <v>2198</v>
      </c>
      <c r="Z45">
        <v>1728.155301271461</v>
      </c>
      <c r="AA45">
        <v>1542</v>
      </c>
      <c r="AB45" s="9">
        <v>9</v>
      </c>
      <c r="AC45">
        <v>8.3000000000000007</v>
      </c>
      <c r="AD45">
        <f t="shared" si="6"/>
        <v>74.7</v>
      </c>
      <c r="AE45">
        <v>5070</v>
      </c>
      <c r="AF45">
        <v>5032</v>
      </c>
    </row>
    <row r="46" spans="1:32" x14ac:dyDescent="0.6">
      <c r="A46">
        <v>2023</v>
      </c>
      <c r="B46">
        <v>2</v>
      </c>
      <c r="C46">
        <v>14</v>
      </c>
      <c r="D46">
        <f t="shared" si="4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6286.5</v>
      </c>
      <c r="M46" s="13">
        <f t="shared" si="2"/>
        <v>1068.7050000000002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6247.8</v>
      </c>
      <c r="O46" s="13">
        <f t="shared" si="3"/>
        <v>1062.1260000000002</v>
      </c>
      <c r="P46">
        <v>41910</v>
      </c>
      <c r="Q46">
        <v>41652</v>
      </c>
      <c r="R46">
        <v>0.96686233316856141</v>
      </c>
      <c r="S46">
        <v>3.3137666831438463E-2</v>
      </c>
      <c r="T46">
        <v>0.5879788585011565</v>
      </c>
      <c r="U46">
        <v>0.4120211414988435</v>
      </c>
      <c r="V46">
        <v>7.7259816758457112E-2</v>
      </c>
      <c r="W46" s="2">
        <v>1898</v>
      </c>
      <c r="X46" s="2">
        <f t="shared" si="5"/>
        <v>356</v>
      </c>
      <c r="Y46">
        <v>2198</v>
      </c>
      <c r="Z46">
        <v>1832.566776765304</v>
      </c>
      <c r="AA46">
        <v>1898</v>
      </c>
      <c r="AB46" s="9">
        <v>6.4</v>
      </c>
      <c r="AC46">
        <v>0</v>
      </c>
      <c r="AD46">
        <f t="shared" si="6"/>
        <v>0</v>
      </c>
      <c r="AE46">
        <v>5262</v>
      </c>
      <c r="AF46">
        <v>5092</v>
      </c>
    </row>
    <row r="47" spans="1:32" x14ac:dyDescent="0.6">
      <c r="A47">
        <v>2023</v>
      </c>
      <c r="B47">
        <v>2</v>
      </c>
      <c r="C47">
        <v>15</v>
      </c>
      <c r="D47">
        <f t="shared" si="4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6347.7</v>
      </c>
      <c r="M47" s="13">
        <f t="shared" si="2"/>
        <v>1079.1090000000002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6315</v>
      </c>
      <c r="O47" s="13">
        <f t="shared" si="3"/>
        <v>1073.5500000000002</v>
      </c>
      <c r="P47">
        <v>42318</v>
      </c>
      <c r="Q47">
        <v>42100</v>
      </c>
      <c r="R47">
        <v>0.97856084909485297</v>
      </c>
      <c r="S47">
        <v>2.1439150905147069E-2</v>
      </c>
      <c r="T47">
        <v>0.59510157163202571</v>
      </c>
      <c r="U47">
        <v>0.40489842836797418</v>
      </c>
      <c r="V47">
        <v>0.29216501765915792</v>
      </c>
      <c r="W47" s="2">
        <v>1965</v>
      </c>
      <c r="X47" s="2">
        <f t="shared" si="5"/>
        <v>67</v>
      </c>
      <c r="Y47">
        <v>2198</v>
      </c>
      <c r="Z47">
        <v>1846.640653770427</v>
      </c>
      <c r="AA47">
        <v>1965</v>
      </c>
      <c r="AB47" s="9">
        <v>5.4</v>
      </c>
      <c r="AC47">
        <v>6.6</v>
      </c>
      <c r="AD47">
        <f t="shared" si="6"/>
        <v>35.64</v>
      </c>
      <c r="AE47">
        <v>5336</v>
      </c>
      <c r="AF47">
        <v>5283</v>
      </c>
    </row>
    <row r="48" spans="1:32" x14ac:dyDescent="0.6">
      <c r="A48">
        <v>2023</v>
      </c>
      <c r="B48">
        <v>2</v>
      </c>
      <c r="C48">
        <v>16</v>
      </c>
      <c r="D48">
        <f t="shared" si="4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6307.2</v>
      </c>
      <c r="M48" s="13">
        <f t="shared" si="2"/>
        <v>1072.2239999999999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6278.4</v>
      </c>
      <c r="O48" s="13">
        <f t="shared" si="3"/>
        <v>1067.328</v>
      </c>
      <c r="P48">
        <v>42048</v>
      </c>
      <c r="Q48">
        <v>41856</v>
      </c>
      <c r="R48">
        <v>0.97729824688496081</v>
      </c>
      <c r="S48">
        <v>2.2701753115039119E-2</v>
      </c>
      <c r="T48">
        <v>0.5695506859493854</v>
      </c>
      <c r="U48">
        <v>0.4304493140506146</v>
      </c>
      <c r="V48">
        <v>0.190590453558029</v>
      </c>
      <c r="W48" s="2">
        <v>1998</v>
      </c>
      <c r="X48" s="2">
        <f t="shared" si="5"/>
        <v>33</v>
      </c>
      <c r="Y48">
        <v>2198</v>
      </c>
      <c r="Z48">
        <v>1924.940126069074</v>
      </c>
      <c r="AA48">
        <v>1998</v>
      </c>
      <c r="AB48" s="9">
        <v>7</v>
      </c>
      <c r="AC48">
        <v>0.9</v>
      </c>
      <c r="AD48">
        <f t="shared" si="6"/>
        <v>6.3</v>
      </c>
      <c r="AE48">
        <v>5264</v>
      </c>
      <c r="AF48">
        <v>5227</v>
      </c>
    </row>
    <row r="49" spans="1:32" x14ac:dyDescent="0.6">
      <c r="A49">
        <v>2023</v>
      </c>
      <c r="B49">
        <v>2</v>
      </c>
      <c r="C49">
        <v>17</v>
      </c>
      <c r="D49">
        <f t="shared" si="4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4266.1000000000004</v>
      </c>
      <c r="M49" s="13">
        <f t="shared" si="2"/>
        <v>725.23700000000008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4251.5</v>
      </c>
      <c r="O49" s="13">
        <f t="shared" si="3"/>
        <v>722.755</v>
      </c>
      <c r="P49">
        <v>42661</v>
      </c>
      <c r="Q49">
        <v>42515</v>
      </c>
      <c r="R49">
        <v>0.91832839893184726</v>
      </c>
      <c r="S49">
        <v>8.1671601068152799E-2</v>
      </c>
      <c r="T49">
        <v>0.5961634110132441</v>
      </c>
      <c r="U49">
        <v>0.40383658898675578</v>
      </c>
      <c r="V49">
        <v>0.231056776669958</v>
      </c>
      <c r="W49" s="2">
        <v>1962</v>
      </c>
      <c r="X49" s="2">
        <f t="shared" si="5"/>
        <v>-36</v>
      </c>
      <c r="Y49">
        <v>2198</v>
      </c>
      <c r="Z49">
        <v>2074.6061907781032</v>
      </c>
      <c r="AA49">
        <v>1962</v>
      </c>
      <c r="AB49" s="9">
        <v>9.6</v>
      </c>
      <c r="AC49">
        <v>0</v>
      </c>
      <c r="AD49">
        <f t="shared" si="6"/>
        <v>0</v>
      </c>
      <c r="AE49">
        <v>5773</v>
      </c>
      <c r="AF49">
        <v>5569</v>
      </c>
    </row>
    <row r="50" spans="1:32" x14ac:dyDescent="0.6">
      <c r="A50">
        <v>2023</v>
      </c>
      <c r="B50">
        <v>2</v>
      </c>
      <c r="C50">
        <v>18</v>
      </c>
      <c r="D50">
        <f t="shared" si="4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4284.7</v>
      </c>
      <c r="M50" s="13">
        <f t="shared" si="2"/>
        <v>728.399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4379.8</v>
      </c>
      <c r="O50" s="13">
        <f t="shared" si="3"/>
        <v>744.56600000000003</v>
      </c>
      <c r="P50">
        <v>42847</v>
      </c>
      <c r="Q50">
        <v>43798</v>
      </c>
      <c r="R50">
        <v>0.97478143582032162</v>
      </c>
      <c r="S50">
        <v>2.5218564179678379E-2</v>
      </c>
      <c r="T50">
        <v>0.61227250317456616</v>
      </c>
      <c r="U50">
        <v>0.38772749682543378</v>
      </c>
      <c r="V50">
        <v>0.1826569897723849</v>
      </c>
      <c r="W50" s="2">
        <v>2080</v>
      </c>
      <c r="X50" s="2">
        <f t="shared" si="5"/>
        <v>118</v>
      </c>
      <c r="Y50">
        <v>2198</v>
      </c>
      <c r="Z50">
        <v>2094.205823388028</v>
      </c>
      <c r="AA50">
        <v>2080</v>
      </c>
      <c r="AB50" s="9">
        <v>13.5</v>
      </c>
      <c r="AC50">
        <v>2.2999999999999998</v>
      </c>
      <c r="AD50">
        <f t="shared" si="6"/>
        <v>31.049999999999997</v>
      </c>
      <c r="AE50">
        <v>5455</v>
      </c>
      <c r="AF50">
        <v>5357</v>
      </c>
    </row>
    <row r="51" spans="1:32" x14ac:dyDescent="0.6">
      <c r="A51">
        <v>2023</v>
      </c>
      <c r="B51">
        <v>2</v>
      </c>
      <c r="C51">
        <v>19</v>
      </c>
      <c r="D51">
        <f t="shared" si="4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4180.1000000000004</v>
      </c>
      <c r="M51" s="13">
        <f t="shared" si="2"/>
        <v>710.61700000000008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4294.2</v>
      </c>
      <c r="O51" s="13">
        <f t="shared" si="3"/>
        <v>730.01400000000001</v>
      </c>
      <c r="P51">
        <v>41801</v>
      </c>
      <c r="Q51">
        <v>42942</v>
      </c>
      <c r="R51">
        <v>0.97435183017488525</v>
      </c>
      <c r="S51">
        <v>2.5648169825114801E-2</v>
      </c>
      <c r="T51">
        <v>0.57913994712903971</v>
      </c>
      <c r="U51">
        <v>0.42086005287096018</v>
      </c>
      <c r="V51">
        <v>0.13887338533350441</v>
      </c>
      <c r="W51" s="2">
        <v>1914</v>
      </c>
      <c r="X51" s="2">
        <f t="shared" si="5"/>
        <v>-166</v>
      </c>
      <c r="Y51">
        <v>2198</v>
      </c>
      <c r="Z51">
        <v>2094.732770631872</v>
      </c>
      <c r="AA51">
        <v>1914</v>
      </c>
      <c r="AB51" s="9">
        <v>8</v>
      </c>
      <c r="AC51">
        <v>3.9</v>
      </c>
      <c r="AD51">
        <f t="shared" si="6"/>
        <v>31.2</v>
      </c>
      <c r="AE51">
        <v>4600</v>
      </c>
      <c r="AF51">
        <v>5162</v>
      </c>
    </row>
    <row r="52" spans="1:32" x14ac:dyDescent="0.6">
      <c r="A52">
        <v>2023</v>
      </c>
      <c r="B52">
        <v>2</v>
      </c>
      <c r="C52">
        <v>20</v>
      </c>
      <c r="D52">
        <f t="shared" si="4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6226.95</v>
      </c>
      <c r="M52" s="13">
        <f t="shared" si="2"/>
        <v>1058.5815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6208.05</v>
      </c>
      <c r="O52" s="13">
        <f t="shared" si="3"/>
        <v>1055.3685</v>
      </c>
      <c r="P52">
        <v>41513</v>
      </c>
      <c r="Q52">
        <v>41387</v>
      </c>
      <c r="R52">
        <v>0.93717815408991867</v>
      </c>
      <c r="S52">
        <v>6.2821845910081206E-2</v>
      </c>
      <c r="T52">
        <v>0.59230256618776544</v>
      </c>
      <c r="U52">
        <v>0.40769743381223461</v>
      </c>
      <c r="V52">
        <v>8.0038936395672639E-2</v>
      </c>
      <c r="W52" s="2">
        <v>1565</v>
      </c>
      <c r="X52" s="2">
        <f t="shared" si="5"/>
        <v>-349</v>
      </c>
      <c r="Y52">
        <v>2198</v>
      </c>
      <c r="Z52">
        <v>1797.305787567673</v>
      </c>
      <c r="AA52">
        <v>1565</v>
      </c>
      <c r="AB52" s="9">
        <v>5.9</v>
      </c>
      <c r="AC52">
        <v>0</v>
      </c>
      <c r="AD52">
        <f t="shared" si="6"/>
        <v>0</v>
      </c>
      <c r="AE52">
        <v>4938</v>
      </c>
      <c r="AF52">
        <v>4975</v>
      </c>
    </row>
    <row r="53" spans="1:32" x14ac:dyDescent="0.6">
      <c r="A53">
        <v>2023</v>
      </c>
      <c r="B53">
        <v>2</v>
      </c>
      <c r="C53">
        <v>21</v>
      </c>
      <c r="D53">
        <f t="shared" si="4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6038.7</v>
      </c>
      <c r="M53" s="13">
        <f t="shared" si="2"/>
        <v>1026.579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6248.0999999999995</v>
      </c>
      <c r="O53" s="13">
        <f t="shared" si="3"/>
        <v>1062.1769999999999</v>
      </c>
      <c r="P53">
        <v>40258</v>
      </c>
      <c r="Q53">
        <v>41654</v>
      </c>
      <c r="R53">
        <v>0.97715153591576731</v>
      </c>
      <c r="S53">
        <v>2.2848464084232589E-2</v>
      </c>
      <c r="T53">
        <v>0.58891734362535253</v>
      </c>
      <c r="U53">
        <v>0.41108265637464753</v>
      </c>
      <c r="V53">
        <v>0.155105104569215</v>
      </c>
      <c r="W53" s="2">
        <v>1752</v>
      </c>
      <c r="X53" s="2">
        <f t="shared" si="5"/>
        <v>187</v>
      </c>
      <c r="Y53">
        <v>2198</v>
      </c>
      <c r="Z53">
        <v>1798.8496740559631</v>
      </c>
      <c r="AA53">
        <v>1752</v>
      </c>
      <c r="AB53" s="9">
        <v>3.5</v>
      </c>
      <c r="AC53">
        <v>0</v>
      </c>
      <c r="AD53">
        <f t="shared" si="6"/>
        <v>0</v>
      </c>
      <c r="AE53">
        <v>5146</v>
      </c>
      <c r="AF53">
        <v>5012</v>
      </c>
    </row>
    <row r="54" spans="1:32" x14ac:dyDescent="0.6">
      <c r="A54">
        <v>2023</v>
      </c>
      <c r="B54">
        <v>2</v>
      </c>
      <c r="C54">
        <v>22</v>
      </c>
      <c r="D54">
        <f t="shared" si="4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6162.15</v>
      </c>
      <c r="M54" s="13">
        <f t="shared" si="2"/>
        <v>1047.5654999999999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6223.05</v>
      </c>
      <c r="O54" s="13">
        <f t="shared" si="3"/>
        <v>1057.9185</v>
      </c>
      <c r="P54">
        <v>41081</v>
      </c>
      <c r="Q54">
        <v>41487</v>
      </c>
      <c r="R54">
        <v>0.97184379872603233</v>
      </c>
      <c r="S54">
        <v>2.8156201273967649E-2</v>
      </c>
      <c r="T54">
        <v>0.58109406124395857</v>
      </c>
      <c r="U54">
        <v>0.41890593875604132</v>
      </c>
      <c r="V54">
        <v>0.23139119370668459</v>
      </c>
      <c r="W54" s="2">
        <v>1863</v>
      </c>
      <c r="X54" s="2">
        <f t="shared" si="5"/>
        <v>111</v>
      </c>
      <c r="Y54">
        <v>2198</v>
      </c>
      <c r="Z54">
        <v>1868.628132248818</v>
      </c>
      <c r="AA54">
        <v>1863</v>
      </c>
      <c r="AB54" s="9">
        <v>7.3</v>
      </c>
      <c r="AC54">
        <v>0.5</v>
      </c>
      <c r="AD54">
        <f t="shared" si="6"/>
        <v>3.65</v>
      </c>
      <c r="AE54">
        <v>5276</v>
      </c>
      <c r="AF54">
        <v>5259</v>
      </c>
    </row>
    <row r="55" spans="1:32" x14ac:dyDescent="0.6">
      <c r="A55">
        <v>2023</v>
      </c>
      <c r="B55">
        <v>2</v>
      </c>
      <c r="C55">
        <v>23</v>
      </c>
      <c r="D55">
        <f t="shared" si="4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6101.55</v>
      </c>
      <c r="M55" s="13">
        <f t="shared" si="2"/>
        <v>1037.2635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6158.25</v>
      </c>
      <c r="O55" s="13">
        <f t="shared" si="3"/>
        <v>1046.9025000000001</v>
      </c>
      <c r="P55">
        <v>40677</v>
      </c>
      <c r="Q55">
        <v>41055</v>
      </c>
      <c r="R55">
        <v>0.89758274797786286</v>
      </c>
      <c r="S55">
        <v>0.1024172520221371</v>
      </c>
      <c r="T55">
        <v>0.62647910728537259</v>
      </c>
      <c r="U55">
        <v>0.37352089271462741</v>
      </c>
      <c r="V55">
        <v>0.12564298552653899</v>
      </c>
      <c r="W55" s="2">
        <v>1848</v>
      </c>
      <c r="X55" s="2">
        <f t="shared" si="5"/>
        <v>-15</v>
      </c>
      <c r="Y55">
        <v>2198</v>
      </c>
      <c r="Z55">
        <v>2010.120142079074</v>
      </c>
      <c r="AA55">
        <v>1848</v>
      </c>
      <c r="AB55" s="9">
        <v>7.3</v>
      </c>
      <c r="AC55">
        <v>3</v>
      </c>
      <c r="AD55">
        <f t="shared" si="6"/>
        <v>21.9</v>
      </c>
      <c r="AE55">
        <v>5133</v>
      </c>
      <c r="AF55">
        <v>5107</v>
      </c>
    </row>
    <row r="56" spans="1:32" x14ac:dyDescent="0.6">
      <c r="A56">
        <v>2023</v>
      </c>
      <c r="B56">
        <v>2</v>
      </c>
      <c r="C56">
        <v>24</v>
      </c>
      <c r="D56">
        <f t="shared" si="4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4291.1000000000004</v>
      </c>
      <c r="M56" s="13">
        <f t="shared" si="2"/>
        <v>729.48700000000008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4253.8</v>
      </c>
      <c r="O56" s="13">
        <f t="shared" si="3"/>
        <v>723.14600000000007</v>
      </c>
      <c r="P56">
        <v>42911</v>
      </c>
      <c r="Q56">
        <v>42538</v>
      </c>
      <c r="R56">
        <v>0.96490353069086154</v>
      </c>
      <c r="S56">
        <v>3.5096469309138428E-2</v>
      </c>
      <c r="T56">
        <v>0.60378953572611926</v>
      </c>
      <c r="U56">
        <v>0.39621046427388079</v>
      </c>
      <c r="V56">
        <v>0.21516588557138791</v>
      </c>
      <c r="W56" s="2">
        <v>1912</v>
      </c>
      <c r="X56" s="2">
        <f t="shared" si="5"/>
        <v>64</v>
      </c>
      <c r="Y56">
        <v>2198</v>
      </c>
      <c r="Z56">
        <v>2030.083168429255</v>
      </c>
      <c r="AA56">
        <v>1912</v>
      </c>
      <c r="AB56" s="9">
        <v>8.5</v>
      </c>
      <c r="AC56">
        <v>2</v>
      </c>
      <c r="AD56">
        <f t="shared" si="6"/>
        <v>17</v>
      </c>
      <c r="AE56">
        <v>5726</v>
      </c>
      <c r="AF56">
        <v>5448</v>
      </c>
    </row>
    <row r="57" spans="1:32" x14ac:dyDescent="0.6">
      <c r="A57">
        <v>2023</v>
      </c>
      <c r="B57">
        <v>2</v>
      </c>
      <c r="C57">
        <v>25</v>
      </c>
      <c r="D57">
        <f t="shared" si="4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4349.9000000000005</v>
      </c>
      <c r="M57" s="13">
        <f t="shared" si="2"/>
        <v>739.48300000000017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4303.2</v>
      </c>
      <c r="O57" s="13">
        <f t="shared" si="3"/>
        <v>731.54399999999998</v>
      </c>
      <c r="P57">
        <v>43499</v>
      </c>
      <c r="Q57">
        <v>43032</v>
      </c>
      <c r="R57">
        <v>0.91577754542629741</v>
      </c>
      <c r="S57">
        <v>8.4222454573702699E-2</v>
      </c>
      <c r="T57">
        <v>0.60705726543728733</v>
      </c>
      <c r="U57">
        <v>0.39294273456271273</v>
      </c>
      <c r="V57">
        <v>0.16807651883614549</v>
      </c>
      <c r="W57" s="2">
        <v>2060</v>
      </c>
      <c r="X57" s="2">
        <f t="shared" si="5"/>
        <v>148</v>
      </c>
      <c r="Y57">
        <v>2198</v>
      </c>
      <c r="Z57">
        <v>2152.662122063367</v>
      </c>
      <c r="AA57">
        <v>2060</v>
      </c>
      <c r="AB57" s="9">
        <v>4.8</v>
      </c>
      <c r="AC57">
        <v>0</v>
      </c>
      <c r="AD57">
        <f t="shared" si="6"/>
        <v>0</v>
      </c>
      <c r="AE57">
        <v>5532</v>
      </c>
      <c r="AF57">
        <v>5388</v>
      </c>
    </row>
    <row r="58" spans="1:32" x14ac:dyDescent="0.6">
      <c r="A58">
        <v>2023</v>
      </c>
      <c r="B58">
        <v>2</v>
      </c>
      <c r="C58">
        <v>26</v>
      </c>
      <c r="D58">
        <f t="shared" si="4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4191</v>
      </c>
      <c r="M58" s="13">
        <f t="shared" si="2"/>
        <v>712.47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4244.6000000000004</v>
      </c>
      <c r="O58" s="13">
        <f t="shared" si="3"/>
        <v>721.58200000000011</v>
      </c>
      <c r="P58">
        <v>41910</v>
      </c>
      <c r="Q58">
        <v>42446</v>
      </c>
      <c r="R58">
        <v>0.94132172505017331</v>
      </c>
      <c r="S58">
        <v>5.8678274949826657E-2</v>
      </c>
      <c r="T58">
        <v>0.62752565063570576</v>
      </c>
      <c r="U58">
        <v>0.37247434936429419</v>
      </c>
      <c r="V58">
        <v>0.1797052474263264</v>
      </c>
      <c r="W58" s="2">
        <v>1971</v>
      </c>
      <c r="X58" s="2">
        <f t="shared" si="5"/>
        <v>-89</v>
      </c>
      <c r="Y58">
        <v>2198</v>
      </c>
      <c r="Z58">
        <v>2183.9557218602608</v>
      </c>
      <c r="AA58">
        <v>1971</v>
      </c>
      <c r="AB58" s="9">
        <v>5.9</v>
      </c>
      <c r="AC58">
        <v>0</v>
      </c>
      <c r="AD58">
        <f t="shared" si="6"/>
        <v>0</v>
      </c>
      <c r="AE58">
        <v>4528</v>
      </c>
      <c r="AF58">
        <v>5013</v>
      </c>
    </row>
    <row r="59" spans="1:32" x14ac:dyDescent="0.6">
      <c r="A59">
        <v>2023</v>
      </c>
      <c r="B59">
        <v>2</v>
      </c>
      <c r="C59">
        <v>27</v>
      </c>
      <c r="D59">
        <f t="shared" si="4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5685</v>
      </c>
      <c r="M59" s="13">
        <f t="shared" si="2"/>
        <v>966.45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6451.05</v>
      </c>
      <c r="O59" s="13">
        <f t="shared" si="3"/>
        <v>1096.6785000000002</v>
      </c>
      <c r="P59">
        <v>37900</v>
      </c>
      <c r="Q59">
        <v>43007</v>
      </c>
      <c r="R59">
        <v>0.97356153931106493</v>
      </c>
      <c r="S59">
        <v>2.6438460688935069E-2</v>
      </c>
      <c r="T59">
        <v>0.58778444232379978</v>
      </c>
      <c r="U59">
        <v>0.41221555767620022</v>
      </c>
      <c r="V59">
        <v>0.17907989683778139</v>
      </c>
      <c r="W59" s="2">
        <v>1839</v>
      </c>
      <c r="X59" s="2">
        <f t="shared" si="5"/>
        <v>-132</v>
      </c>
      <c r="Y59">
        <v>2198</v>
      </c>
      <c r="Z59">
        <v>1712.539162324118</v>
      </c>
      <c r="AA59">
        <v>1839</v>
      </c>
      <c r="AB59" s="9">
        <v>7.8</v>
      </c>
      <c r="AC59">
        <v>0</v>
      </c>
      <c r="AD59">
        <f t="shared" si="6"/>
        <v>0</v>
      </c>
      <c r="AE59">
        <v>5225</v>
      </c>
      <c r="AF59">
        <v>5161</v>
      </c>
    </row>
    <row r="60" spans="1:32" x14ac:dyDescent="0.6">
      <c r="A60">
        <v>2023</v>
      </c>
      <c r="B60">
        <v>2</v>
      </c>
      <c r="C60">
        <v>28</v>
      </c>
      <c r="D60">
        <f t="shared" si="4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5337.9</v>
      </c>
      <c r="M60" s="13">
        <f t="shared" si="2"/>
        <v>907.44299999999998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6299.25</v>
      </c>
      <c r="O60" s="13">
        <f t="shared" si="3"/>
        <v>1070.8725000000002</v>
      </c>
      <c r="P60">
        <v>35586</v>
      </c>
      <c r="Q60">
        <v>41995</v>
      </c>
      <c r="R60">
        <v>0.94398182089714355</v>
      </c>
      <c r="S60">
        <v>5.6018179102856523E-2</v>
      </c>
      <c r="T60">
        <v>0.62449487522740355</v>
      </c>
      <c r="U60">
        <v>0.37550512477259651</v>
      </c>
      <c r="V60">
        <v>0.21686559483233081</v>
      </c>
      <c r="W60" s="2">
        <v>1813</v>
      </c>
      <c r="X60" s="2">
        <f t="shared" si="5"/>
        <v>-26</v>
      </c>
      <c r="Y60">
        <v>2198</v>
      </c>
      <c r="Z60">
        <v>1798.331766602483</v>
      </c>
      <c r="AA60">
        <v>1813</v>
      </c>
      <c r="AB60" s="9">
        <v>11.4</v>
      </c>
      <c r="AC60">
        <v>0</v>
      </c>
      <c r="AD60">
        <f t="shared" si="6"/>
        <v>0</v>
      </c>
      <c r="AE60">
        <v>5224</v>
      </c>
      <c r="AF60">
        <v>5323</v>
      </c>
    </row>
    <row r="61" spans="1:32" x14ac:dyDescent="0.6">
      <c r="A61">
        <v>2023</v>
      </c>
      <c r="B61">
        <v>3</v>
      </c>
      <c r="C61">
        <v>1</v>
      </c>
      <c r="D61">
        <f t="shared" si="4"/>
        <v>3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60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3615</v>
      </c>
      <c r="M61" s="13">
        <f t="shared" si="2"/>
        <v>614.55000000000007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4190.7</v>
      </c>
      <c r="O61" s="13">
        <f t="shared" si="3"/>
        <v>712.41899999999998</v>
      </c>
      <c r="P61">
        <v>36150</v>
      </c>
      <c r="Q61">
        <v>41907</v>
      </c>
      <c r="R61">
        <v>0.9187832681367164</v>
      </c>
      <c r="S61">
        <v>8.1216731863283584E-2</v>
      </c>
      <c r="T61">
        <v>0.54944557503211855</v>
      </c>
      <c r="U61">
        <v>0.45055442496788151</v>
      </c>
      <c r="V61">
        <v>0.12770897658967739</v>
      </c>
      <c r="W61" s="2">
        <v>1480</v>
      </c>
      <c r="X61" s="2">
        <f t="shared" si="5"/>
        <v>-333</v>
      </c>
      <c r="Y61">
        <v>2198</v>
      </c>
      <c r="Z61">
        <v>1823.393384487495</v>
      </c>
      <c r="AA61">
        <v>1480</v>
      </c>
      <c r="AB61" s="9">
        <v>10.9</v>
      </c>
      <c r="AC61">
        <v>4</v>
      </c>
      <c r="AD61">
        <f t="shared" si="6"/>
        <v>43.6</v>
      </c>
      <c r="AE61">
        <v>4848</v>
      </c>
      <c r="AF61">
        <v>5065</v>
      </c>
    </row>
    <row r="62" spans="1:32" x14ac:dyDescent="0.6">
      <c r="A62">
        <v>2023</v>
      </c>
      <c r="B62">
        <v>3</v>
      </c>
      <c r="C62">
        <v>2</v>
      </c>
      <c r="D62">
        <f t="shared" si="4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4767.1499999999996</v>
      </c>
      <c r="M62" s="12">
        <f t="shared" si="2"/>
        <v>810.41549999999995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5194.2</v>
      </c>
      <c r="O62" s="12">
        <f t="shared" si="3"/>
        <v>883.01400000000001</v>
      </c>
      <c r="P62">
        <v>31781</v>
      </c>
      <c r="Q62">
        <v>34628</v>
      </c>
      <c r="R62">
        <v>0.97950721870898461</v>
      </c>
      <c r="S62">
        <v>2.049278129101539E-2</v>
      </c>
      <c r="T62">
        <v>0.57980308930918223</v>
      </c>
      <c r="U62">
        <v>0.42019691069081783</v>
      </c>
      <c r="V62">
        <v>5.528329224119144E-2</v>
      </c>
      <c r="W62" s="2">
        <v>1602</v>
      </c>
      <c r="X62" s="2">
        <f t="shared" si="5"/>
        <v>122</v>
      </c>
      <c r="Y62">
        <v>2198</v>
      </c>
      <c r="Z62">
        <v>1794.474940233905</v>
      </c>
      <c r="AA62">
        <v>1602</v>
      </c>
      <c r="AB62" s="9">
        <v>6.7</v>
      </c>
      <c r="AC62">
        <v>0</v>
      </c>
      <c r="AD62">
        <f t="shared" si="6"/>
        <v>0</v>
      </c>
      <c r="AE62">
        <v>4913</v>
      </c>
      <c r="AF62">
        <v>4767</v>
      </c>
    </row>
    <row r="63" spans="1:32" x14ac:dyDescent="0.6">
      <c r="A63">
        <v>2023</v>
      </c>
      <c r="B63">
        <v>3</v>
      </c>
      <c r="C63">
        <v>3</v>
      </c>
      <c r="D63">
        <f t="shared" si="4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3490.8</v>
      </c>
      <c r="M63" s="12">
        <f t="shared" si="2"/>
        <v>593.43600000000004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3327.7000000000003</v>
      </c>
      <c r="O63" s="12">
        <f t="shared" si="3"/>
        <v>565.70900000000006</v>
      </c>
      <c r="P63">
        <v>34908</v>
      </c>
      <c r="Q63">
        <v>33277</v>
      </c>
      <c r="R63">
        <v>0.96795446673292962</v>
      </c>
      <c r="S63">
        <v>3.204553326707027E-2</v>
      </c>
      <c r="T63">
        <v>0.57986358529036663</v>
      </c>
      <c r="U63">
        <v>0.42013641470963331</v>
      </c>
      <c r="V63">
        <v>9.6095474497947836E-2</v>
      </c>
      <c r="W63" s="2">
        <v>1767</v>
      </c>
      <c r="X63" s="2">
        <f t="shared" si="5"/>
        <v>165</v>
      </c>
      <c r="Y63">
        <v>2198</v>
      </c>
      <c r="Z63">
        <v>1908.459778790985</v>
      </c>
      <c r="AA63">
        <v>1767</v>
      </c>
      <c r="AB63" s="9">
        <v>7.6</v>
      </c>
      <c r="AC63">
        <v>0</v>
      </c>
      <c r="AD63">
        <f t="shared" si="6"/>
        <v>0</v>
      </c>
      <c r="AE63">
        <v>5505</v>
      </c>
      <c r="AF63">
        <v>5050</v>
      </c>
    </row>
    <row r="64" spans="1:32" x14ac:dyDescent="0.6">
      <c r="A64">
        <v>2023</v>
      </c>
      <c r="B64">
        <v>3</v>
      </c>
      <c r="C64">
        <v>4</v>
      </c>
      <c r="D64">
        <f t="shared" si="4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3313.4</v>
      </c>
      <c r="M64" s="12">
        <f t="shared" si="2"/>
        <v>563.27800000000002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3822.7000000000003</v>
      </c>
      <c r="O64" s="12">
        <f t="shared" si="3"/>
        <v>649.85900000000004</v>
      </c>
      <c r="P64">
        <v>33134</v>
      </c>
      <c r="Q64">
        <v>38227</v>
      </c>
      <c r="R64">
        <v>0.97318464006051386</v>
      </c>
      <c r="S64">
        <v>2.681535993948608E-2</v>
      </c>
      <c r="T64">
        <v>0.60771428059828148</v>
      </c>
      <c r="U64">
        <v>0.39228571940171858</v>
      </c>
      <c r="V64">
        <v>0.15299745777218809</v>
      </c>
      <c r="W64" s="2">
        <v>2040</v>
      </c>
      <c r="X64" s="2">
        <f t="shared" si="5"/>
        <v>273</v>
      </c>
      <c r="Y64">
        <v>2198</v>
      </c>
      <c r="Z64">
        <v>1962.116369547032</v>
      </c>
      <c r="AA64">
        <v>2040</v>
      </c>
      <c r="AB64" s="9">
        <v>9.6999999999999993</v>
      </c>
      <c r="AC64">
        <v>0</v>
      </c>
      <c r="AD64">
        <f t="shared" si="6"/>
        <v>0</v>
      </c>
      <c r="AE64">
        <v>5084</v>
      </c>
      <c r="AF64">
        <v>5036</v>
      </c>
    </row>
    <row r="65" spans="1:32" x14ac:dyDescent="0.6">
      <c r="A65">
        <v>2023</v>
      </c>
      <c r="B65">
        <v>3</v>
      </c>
      <c r="C65">
        <v>5</v>
      </c>
      <c r="D65">
        <f t="shared" si="4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3357.8</v>
      </c>
      <c r="M65" s="12">
        <f t="shared" si="2"/>
        <v>570.82600000000002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4023.4</v>
      </c>
      <c r="O65" s="12">
        <f t="shared" si="3"/>
        <v>683.97800000000007</v>
      </c>
      <c r="P65">
        <v>33578</v>
      </c>
      <c r="Q65">
        <v>40234</v>
      </c>
      <c r="R65">
        <v>0.98015201672478824</v>
      </c>
      <c r="S65">
        <v>1.984798327521179E-2</v>
      </c>
      <c r="T65">
        <v>0.60725339974568415</v>
      </c>
      <c r="U65">
        <v>0.39274660025431579</v>
      </c>
      <c r="V65">
        <v>0.16846798637508359</v>
      </c>
      <c r="W65" s="2">
        <v>1771</v>
      </c>
      <c r="X65" s="2">
        <f t="shared" si="5"/>
        <v>-269</v>
      </c>
      <c r="Y65">
        <v>2198</v>
      </c>
      <c r="Z65">
        <v>2022.2298205669131</v>
      </c>
      <c r="AA65">
        <v>1771</v>
      </c>
      <c r="AB65" s="9">
        <v>11</v>
      </c>
      <c r="AC65">
        <v>0</v>
      </c>
      <c r="AD65">
        <f t="shared" si="6"/>
        <v>0</v>
      </c>
      <c r="AE65">
        <v>4377</v>
      </c>
      <c r="AF65">
        <v>5057</v>
      </c>
    </row>
    <row r="66" spans="1:32" x14ac:dyDescent="0.6">
      <c r="A66">
        <v>2023</v>
      </c>
      <c r="B66">
        <v>3</v>
      </c>
      <c r="C66">
        <v>6</v>
      </c>
      <c r="D66">
        <f t="shared" si="4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4874.8499999999995</v>
      </c>
      <c r="M66" s="13">
        <f t="shared" ref="M66:M129" si="9">L66*0.17</f>
        <v>828.72449999999992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5357.0999999999995</v>
      </c>
      <c r="O66" s="13">
        <f t="shared" ref="O66:O129" si="10">N66*0.17</f>
        <v>910.70699999999999</v>
      </c>
      <c r="P66">
        <v>32499</v>
      </c>
      <c r="Q66">
        <v>35714</v>
      </c>
      <c r="R66">
        <v>0.97596006144393244</v>
      </c>
      <c r="S66">
        <v>2.4039938556067592E-2</v>
      </c>
      <c r="T66">
        <v>0.58136224675598491</v>
      </c>
      <c r="U66">
        <v>0.41863775324401509</v>
      </c>
      <c r="V66">
        <v>0.1022772280955393</v>
      </c>
      <c r="W66" s="2">
        <v>1494</v>
      </c>
      <c r="X66" s="2">
        <f t="shared" si="5"/>
        <v>-277</v>
      </c>
      <c r="Y66">
        <v>2198</v>
      </c>
      <c r="Z66">
        <v>1634.4880674187141</v>
      </c>
      <c r="AA66">
        <v>1494</v>
      </c>
      <c r="AB66" s="9">
        <v>12.3</v>
      </c>
      <c r="AC66">
        <v>0</v>
      </c>
      <c r="AD66">
        <f t="shared" si="6"/>
        <v>0</v>
      </c>
      <c r="AE66">
        <v>4686</v>
      </c>
      <c r="AF66">
        <v>4453</v>
      </c>
    </row>
    <row r="67" spans="1:32" x14ac:dyDescent="0.6">
      <c r="A67">
        <v>2023</v>
      </c>
      <c r="B67">
        <v>3</v>
      </c>
      <c r="C67">
        <v>7</v>
      </c>
      <c r="D67">
        <f t="shared" ref="D67:D130" si="11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4468.95</v>
      </c>
      <c r="M67" s="13">
        <f t="shared" si="9"/>
        <v>759.72149999999999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4663.05</v>
      </c>
      <c r="O67" s="13">
        <f t="shared" si="10"/>
        <v>792.71850000000006</v>
      </c>
      <c r="P67">
        <v>29793</v>
      </c>
      <c r="Q67">
        <v>31087</v>
      </c>
      <c r="R67">
        <v>0.97367759265457465</v>
      </c>
      <c r="S67">
        <v>2.632240734542525E-2</v>
      </c>
      <c r="T67">
        <v>0.61227576826001051</v>
      </c>
      <c r="U67">
        <v>0.38772423173998949</v>
      </c>
      <c r="V67">
        <v>0.40719139906376928</v>
      </c>
      <c r="W67" s="2">
        <v>1994</v>
      </c>
      <c r="X67" s="2">
        <f t="shared" ref="X67:X130" si="12">W67-W66</f>
        <v>500</v>
      </c>
      <c r="Y67">
        <v>2198</v>
      </c>
      <c r="Z67">
        <v>1684.620083022804</v>
      </c>
      <c r="AA67">
        <v>1994</v>
      </c>
      <c r="AB67" s="9">
        <v>14.6</v>
      </c>
      <c r="AC67">
        <v>0</v>
      </c>
      <c r="AD67">
        <f t="shared" ref="AD67:AD130" si="13">AB67*AC67</f>
        <v>0</v>
      </c>
      <c r="AE67">
        <v>4976</v>
      </c>
      <c r="AF67">
        <v>4804</v>
      </c>
    </row>
    <row r="68" spans="1:32" x14ac:dyDescent="0.6">
      <c r="A68">
        <v>2023</v>
      </c>
      <c r="B68">
        <v>3</v>
      </c>
      <c r="C68">
        <v>8</v>
      </c>
      <c r="D68">
        <f t="shared" si="11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4683</v>
      </c>
      <c r="M68" s="13">
        <f t="shared" si="9"/>
        <v>796.11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4624.2</v>
      </c>
      <c r="O68" s="13">
        <f t="shared" si="10"/>
        <v>786.11400000000003</v>
      </c>
      <c r="P68">
        <v>31220</v>
      </c>
      <c r="Q68">
        <v>30828</v>
      </c>
      <c r="R68">
        <v>0.97153320449425606</v>
      </c>
      <c r="S68">
        <v>2.8466795505744009E-2</v>
      </c>
      <c r="T68">
        <v>0.59280458889297138</v>
      </c>
      <c r="U68">
        <v>0.40719541110702862</v>
      </c>
      <c r="V68">
        <v>0.20835587807468331</v>
      </c>
      <c r="W68" s="2">
        <v>2033</v>
      </c>
      <c r="X68" s="2">
        <f t="shared" si="12"/>
        <v>39</v>
      </c>
      <c r="Y68">
        <v>2198</v>
      </c>
      <c r="Z68">
        <v>1750.935947052059</v>
      </c>
      <c r="AA68">
        <v>2033</v>
      </c>
      <c r="AB68" s="9">
        <v>14.8</v>
      </c>
      <c r="AC68">
        <v>0</v>
      </c>
      <c r="AD68">
        <f t="shared" si="13"/>
        <v>0</v>
      </c>
      <c r="AE68">
        <v>4965</v>
      </c>
      <c r="AF68">
        <v>5079</v>
      </c>
    </row>
    <row r="69" spans="1:32" x14ac:dyDescent="0.6">
      <c r="A69">
        <v>2023</v>
      </c>
      <c r="B69">
        <v>3</v>
      </c>
      <c r="C69">
        <v>9</v>
      </c>
      <c r="D69">
        <f t="shared" si="11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5209.2</v>
      </c>
      <c r="M69" s="13">
        <f t="shared" si="9"/>
        <v>885.56400000000008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4535.3999999999996</v>
      </c>
      <c r="O69" s="13">
        <f t="shared" si="10"/>
        <v>771.01800000000003</v>
      </c>
      <c r="P69">
        <v>34728</v>
      </c>
      <c r="Q69">
        <v>30236</v>
      </c>
      <c r="R69">
        <v>0.98552188552188547</v>
      </c>
      <c r="S69">
        <v>1.4478114478114481E-2</v>
      </c>
      <c r="T69">
        <v>0.60856471115091804</v>
      </c>
      <c r="U69">
        <v>0.39143528884908202</v>
      </c>
      <c r="V69">
        <v>0.23181403526231109</v>
      </c>
      <c r="W69" s="2">
        <v>1770</v>
      </c>
      <c r="X69" s="2">
        <f t="shared" si="12"/>
        <v>-263</v>
      </c>
      <c r="Y69">
        <v>2198</v>
      </c>
      <c r="Z69">
        <v>1858.248726023103</v>
      </c>
      <c r="AA69">
        <v>1770</v>
      </c>
      <c r="AB69" s="9">
        <v>14.5</v>
      </c>
      <c r="AC69">
        <v>0</v>
      </c>
      <c r="AD69">
        <f t="shared" si="13"/>
        <v>0</v>
      </c>
      <c r="AE69">
        <v>4980</v>
      </c>
      <c r="AF69">
        <v>5055</v>
      </c>
    </row>
    <row r="70" spans="1:32" x14ac:dyDescent="0.6">
      <c r="A70">
        <v>2023</v>
      </c>
      <c r="B70">
        <v>3</v>
      </c>
      <c r="C70">
        <v>10</v>
      </c>
      <c r="D70">
        <f t="shared" si="11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3926.6000000000004</v>
      </c>
      <c r="M70" s="13">
        <f t="shared" si="9"/>
        <v>667.52200000000016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3256.4</v>
      </c>
      <c r="O70" s="13">
        <f t="shared" si="10"/>
        <v>553.58800000000008</v>
      </c>
      <c r="P70">
        <v>39266</v>
      </c>
      <c r="Q70">
        <v>32564</v>
      </c>
      <c r="R70">
        <v>0.96778292491646389</v>
      </c>
      <c r="S70">
        <v>3.221707508353619E-2</v>
      </c>
      <c r="T70">
        <v>0.60223973601187397</v>
      </c>
      <c r="U70">
        <v>0.39776026398812608</v>
      </c>
      <c r="V70">
        <v>0.46694981173159539</v>
      </c>
      <c r="W70" s="2">
        <v>1736</v>
      </c>
      <c r="X70" s="2">
        <f t="shared" si="12"/>
        <v>-34</v>
      </c>
      <c r="Y70">
        <v>2198</v>
      </c>
      <c r="Z70">
        <v>1990.587605896829</v>
      </c>
      <c r="AA70">
        <v>1736</v>
      </c>
      <c r="AB70" s="9">
        <v>13.2</v>
      </c>
      <c r="AC70">
        <v>0</v>
      </c>
      <c r="AD70">
        <f t="shared" si="13"/>
        <v>0</v>
      </c>
      <c r="AE70">
        <v>5776</v>
      </c>
      <c r="AF70">
        <v>5358</v>
      </c>
    </row>
    <row r="71" spans="1:32" x14ac:dyDescent="0.6">
      <c r="A71">
        <v>2023</v>
      </c>
      <c r="B71">
        <v>3</v>
      </c>
      <c r="C71">
        <v>11</v>
      </c>
      <c r="D71">
        <f t="shared" si="11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3727.5</v>
      </c>
      <c r="M71" s="13">
        <f t="shared" si="9"/>
        <v>633.67500000000007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3429</v>
      </c>
      <c r="O71" s="13">
        <f t="shared" si="10"/>
        <v>582.93000000000006</v>
      </c>
      <c r="P71">
        <v>37275</v>
      </c>
      <c r="Q71">
        <v>34290</v>
      </c>
      <c r="R71">
        <v>0.97812701457723705</v>
      </c>
      <c r="S71">
        <v>2.1872985422762951E-2</v>
      </c>
      <c r="T71">
        <v>0.6174861990980981</v>
      </c>
      <c r="U71">
        <v>0.38251380090190179</v>
      </c>
      <c r="V71">
        <v>0.3710705123826184</v>
      </c>
      <c r="W71" s="2">
        <v>2109</v>
      </c>
      <c r="X71" s="2">
        <f t="shared" si="12"/>
        <v>373</v>
      </c>
      <c r="Y71">
        <v>2198</v>
      </c>
      <c r="Z71">
        <v>2025.8904805792019</v>
      </c>
      <c r="AA71">
        <v>2109</v>
      </c>
      <c r="AB71" s="9">
        <v>14.1</v>
      </c>
      <c r="AC71">
        <v>0</v>
      </c>
      <c r="AD71">
        <f t="shared" si="13"/>
        <v>0</v>
      </c>
      <c r="AE71">
        <v>5791</v>
      </c>
      <c r="AF71">
        <v>5627</v>
      </c>
    </row>
    <row r="72" spans="1:32" x14ac:dyDescent="0.6">
      <c r="A72">
        <v>2023</v>
      </c>
      <c r="B72">
        <v>3</v>
      </c>
      <c r="C72">
        <v>12</v>
      </c>
      <c r="D72">
        <f t="shared" si="11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3617.9</v>
      </c>
      <c r="M72" s="13">
        <f t="shared" si="9"/>
        <v>615.04300000000001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4047.3</v>
      </c>
      <c r="O72" s="13">
        <f t="shared" si="10"/>
        <v>688.04100000000005</v>
      </c>
      <c r="P72">
        <v>36179</v>
      </c>
      <c r="Q72">
        <v>40473</v>
      </c>
      <c r="R72">
        <v>0.98319357394309959</v>
      </c>
      <c r="S72">
        <v>1.6806426056900439E-2</v>
      </c>
      <c r="T72">
        <v>0.58223283334385734</v>
      </c>
      <c r="U72">
        <v>0.41776716665614272</v>
      </c>
      <c r="V72">
        <v>0.35493722129863398</v>
      </c>
      <c r="W72" s="2">
        <v>1934</v>
      </c>
      <c r="X72" s="2">
        <f t="shared" si="12"/>
        <v>-175</v>
      </c>
      <c r="Y72">
        <v>2198</v>
      </c>
      <c r="Z72">
        <v>1995.7617614531259</v>
      </c>
      <c r="AA72">
        <v>1934</v>
      </c>
      <c r="AB72" s="9">
        <v>11.1</v>
      </c>
      <c r="AC72">
        <v>9.6</v>
      </c>
      <c r="AD72">
        <f t="shared" si="13"/>
        <v>106.55999999999999</v>
      </c>
      <c r="AE72">
        <v>4579</v>
      </c>
      <c r="AF72">
        <v>5298</v>
      </c>
    </row>
    <row r="73" spans="1:32" x14ac:dyDescent="0.6">
      <c r="A73">
        <v>2023</v>
      </c>
      <c r="B73">
        <v>3</v>
      </c>
      <c r="C73">
        <v>13</v>
      </c>
      <c r="D73">
        <f t="shared" si="11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5306.25</v>
      </c>
      <c r="M73" s="13">
        <f t="shared" si="9"/>
        <v>902.06250000000011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5835.9</v>
      </c>
      <c r="O73" s="13">
        <f t="shared" si="10"/>
        <v>992.10300000000007</v>
      </c>
      <c r="P73">
        <v>35375</v>
      </c>
      <c r="Q73">
        <v>38906</v>
      </c>
      <c r="R73">
        <v>0.97918152109328582</v>
      </c>
      <c r="S73">
        <v>2.0818478906714209E-2</v>
      </c>
      <c r="T73">
        <v>0.57037425367605621</v>
      </c>
      <c r="U73">
        <v>0.42962574632394379</v>
      </c>
      <c r="V73">
        <v>9.8063838084531008E-2</v>
      </c>
      <c r="W73" s="2">
        <v>1581</v>
      </c>
      <c r="X73" s="2">
        <f t="shared" si="12"/>
        <v>-353</v>
      </c>
      <c r="Y73">
        <v>2198</v>
      </c>
      <c r="Z73">
        <v>1658.238122868687</v>
      </c>
      <c r="AA73">
        <v>1581</v>
      </c>
      <c r="AB73" s="9">
        <v>6.7</v>
      </c>
      <c r="AC73">
        <v>0</v>
      </c>
      <c r="AD73">
        <f t="shared" si="13"/>
        <v>0</v>
      </c>
      <c r="AE73">
        <v>4931</v>
      </c>
      <c r="AF73">
        <v>4771</v>
      </c>
    </row>
    <row r="74" spans="1:32" x14ac:dyDescent="0.6">
      <c r="A74">
        <v>2023</v>
      </c>
      <c r="B74">
        <v>3</v>
      </c>
      <c r="C74">
        <v>14</v>
      </c>
      <c r="D74">
        <f t="shared" si="11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4942.3499999999995</v>
      </c>
      <c r="M74" s="13">
        <f t="shared" si="9"/>
        <v>840.19949999999994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5076.45</v>
      </c>
      <c r="O74" s="13">
        <f t="shared" si="10"/>
        <v>862.99650000000008</v>
      </c>
      <c r="P74">
        <v>32949</v>
      </c>
      <c r="Q74">
        <v>33843</v>
      </c>
      <c r="R74">
        <v>0.97444133368322006</v>
      </c>
      <c r="S74">
        <v>2.5558666316779909E-2</v>
      </c>
      <c r="T74">
        <v>0.60169716052993227</v>
      </c>
      <c r="U74">
        <v>0.39830283947006778</v>
      </c>
      <c r="V74">
        <v>0.15446961566972359</v>
      </c>
      <c r="W74" s="2">
        <v>1999</v>
      </c>
      <c r="X74" s="2">
        <f t="shared" si="12"/>
        <v>418</v>
      </c>
      <c r="Y74">
        <v>2198</v>
      </c>
      <c r="Z74">
        <v>1716.1438140214279</v>
      </c>
      <c r="AA74">
        <v>1999</v>
      </c>
      <c r="AB74" s="9">
        <v>10.7</v>
      </c>
      <c r="AC74">
        <v>0</v>
      </c>
      <c r="AD74">
        <f t="shared" si="13"/>
        <v>0</v>
      </c>
      <c r="AE74">
        <v>5056</v>
      </c>
      <c r="AF74">
        <v>4865</v>
      </c>
    </row>
    <row r="75" spans="1:32" x14ac:dyDescent="0.6">
      <c r="A75">
        <v>2023</v>
      </c>
      <c r="B75">
        <v>3</v>
      </c>
      <c r="C75">
        <v>15</v>
      </c>
      <c r="D75">
        <f t="shared" si="11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5273.4</v>
      </c>
      <c r="M75" s="13">
        <f t="shared" si="9"/>
        <v>896.47799999999995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4950.1499999999996</v>
      </c>
      <c r="O75" s="13">
        <f t="shared" si="10"/>
        <v>841.52549999999997</v>
      </c>
      <c r="P75">
        <v>35156</v>
      </c>
      <c r="Q75">
        <v>33001</v>
      </c>
      <c r="R75">
        <v>0.97680872551860487</v>
      </c>
      <c r="S75">
        <v>2.3191274481394991E-2</v>
      </c>
      <c r="T75">
        <v>0.58722713148512407</v>
      </c>
      <c r="U75">
        <v>0.41277286851487588</v>
      </c>
      <c r="V75">
        <v>0.30878663650212113</v>
      </c>
      <c r="W75" s="2">
        <v>2084</v>
      </c>
      <c r="X75" s="2">
        <f t="shared" si="12"/>
        <v>85</v>
      </c>
      <c r="Y75">
        <v>2198</v>
      </c>
      <c r="Z75">
        <v>1796.310257045358</v>
      </c>
      <c r="AA75">
        <v>2084</v>
      </c>
      <c r="AB75" s="9">
        <v>15</v>
      </c>
      <c r="AC75">
        <v>0</v>
      </c>
      <c r="AD75">
        <f t="shared" si="13"/>
        <v>0</v>
      </c>
      <c r="AE75">
        <v>5283</v>
      </c>
      <c r="AF75">
        <v>5359</v>
      </c>
    </row>
    <row r="76" spans="1:32" x14ac:dyDescent="0.6">
      <c r="A76">
        <v>2023</v>
      </c>
      <c r="B76">
        <v>3</v>
      </c>
      <c r="C76">
        <v>16</v>
      </c>
      <c r="D76">
        <f t="shared" si="11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5914.8</v>
      </c>
      <c r="M76" s="13">
        <f t="shared" si="9"/>
        <v>1005.5160000000001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5035.5</v>
      </c>
      <c r="O76" s="13">
        <f t="shared" si="10"/>
        <v>856.03500000000008</v>
      </c>
      <c r="P76">
        <v>39432</v>
      </c>
      <c r="Q76">
        <v>33570</v>
      </c>
      <c r="R76">
        <v>0.97757880033733935</v>
      </c>
      <c r="S76">
        <v>2.2421199662660759E-2</v>
      </c>
      <c r="T76">
        <v>0.59972748402115728</v>
      </c>
      <c r="U76">
        <v>0.40027251597884272</v>
      </c>
      <c r="V76">
        <v>0.1452947221357383</v>
      </c>
      <c r="W76" s="2">
        <v>1850</v>
      </c>
      <c r="X76" s="2">
        <f t="shared" si="12"/>
        <v>-234</v>
      </c>
      <c r="Y76">
        <v>2198</v>
      </c>
      <c r="Z76">
        <v>1920.6863621939019</v>
      </c>
      <c r="AA76">
        <v>1850</v>
      </c>
      <c r="AB76" s="9">
        <v>11</v>
      </c>
      <c r="AC76">
        <v>0</v>
      </c>
      <c r="AD76">
        <f t="shared" si="13"/>
        <v>0</v>
      </c>
      <c r="AE76">
        <v>5104</v>
      </c>
      <c r="AF76">
        <v>5224</v>
      </c>
    </row>
    <row r="77" spans="1:32" x14ac:dyDescent="0.6">
      <c r="A77">
        <v>2023</v>
      </c>
      <c r="B77">
        <v>3</v>
      </c>
      <c r="C77">
        <v>17</v>
      </c>
      <c r="D77">
        <f t="shared" si="11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4170.1000000000004</v>
      </c>
      <c r="M77" s="13">
        <f t="shared" si="9"/>
        <v>708.91700000000014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3570.9</v>
      </c>
      <c r="O77" s="13">
        <f t="shared" si="10"/>
        <v>607.05300000000011</v>
      </c>
      <c r="P77">
        <v>41701</v>
      </c>
      <c r="Q77">
        <v>35709</v>
      </c>
      <c r="R77">
        <v>0.97167225476049002</v>
      </c>
      <c r="S77">
        <v>2.8327745239509951E-2</v>
      </c>
      <c r="T77">
        <v>0.57417241001574904</v>
      </c>
      <c r="U77">
        <v>0.42582758998425102</v>
      </c>
      <c r="V77">
        <v>0.16142024163273269</v>
      </c>
      <c r="W77" s="2">
        <v>1815</v>
      </c>
      <c r="X77" s="2">
        <f t="shared" si="12"/>
        <v>-35</v>
      </c>
      <c r="Y77">
        <v>2198</v>
      </c>
      <c r="Z77">
        <v>1920.5388460253871</v>
      </c>
      <c r="AA77">
        <v>1815</v>
      </c>
      <c r="AB77" s="9">
        <v>11.5</v>
      </c>
      <c r="AC77">
        <v>19.2</v>
      </c>
      <c r="AD77">
        <f t="shared" si="13"/>
        <v>220.79999999999998</v>
      </c>
      <c r="AE77">
        <v>5909</v>
      </c>
      <c r="AF77">
        <v>5443</v>
      </c>
    </row>
    <row r="78" spans="1:32" x14ac:dyDescent="0.6">
      <c r="A78">
        <v>2023</v>
      </c>
      <c r="B78">
        <v>3</v>
      </c>
      <c r="C78">
        <v>18</v>
      </c>
      <c r="D78">
        <f t="shared" si="11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4176.4000000000005</v>
      </c>
      <c r="M78" s="13">
        <f t="shared" si="9"/>
        <v>709.98800000000017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3658.6000000000004</v>
      </c>
      <c r="O78" s="13">
        <f t="shared" si="10"/>
        <v>621.9620000000001</v>
      </c>
      <c r="P78">
        <v>41764</v>
      </c>
      <c r="Q78">
        <v>36586</v>
      </c>
      <c r="R78">
        <v>0.98129819695689213</v>
      </c>
      <c r="S78">
        <v>1.8701803043107871E-2</v>
      </c>
      <c r="T78">
        <v>0.57172599559395965</v>
      </c>
      <c r="U78">
        <v>0.42827400440604041</v>
      </c>
      <c r="V78">
        <v>7.0156663145292383E-2</v>
      </c>
      <c r="W78" s="2">
        <v>2185</v>
      </c>
      <c r="X78" s="2">
        <f t="shared" si="12"/>
        <v>370</v>
      </c>
      <c r="Y78">
        <v>2198</v>
      </c>
      <c r="Z78">
        <v>2047.259509678451</v>
      </c>
      <c r="AA78">
        <v>2185</v>
      </c>
      <c r="AB78" s="9">
        <v>11.3</v>
      </c>
      <c r="AC78">
        <v>0</v>
      </c>
      <c r="AD78">
        <f t="shared" si="13"/>
        <v>0</v>
      </c>
      <c r="AE78">
        <v>5598</v>
      </c>
      <c r="AF78">
        <v>5500</v>
      </c>
    </row>
    <row r="79" spans="1:32" x14ac:dyDescent="0.6">
      <c r="A79">
        <v>2023</v>
      </c>
      <c r="B79">
        <v>3</v>
      </c>
      <c r="C79">
        <v>19</v>
      </c>
      <c r="D79">
        <f t="shared" si="11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4057.8</v>
      </c>
      <c r="M79" s="13">
        <f t="shared" si="9"/>
        <v>689.82600000000014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4206.3</v>
      </c>
      <c r="O79" s="13">
        <f t="shared" si="10"/>
        <v>715.07100000000003</v>
      </c>
      <c r="P79">
        <v>40578</v>
      </c>
      <c r="Q79">
        <v>42063</v>
      </c>
      <c r="R79">
        <v>0.97307359307359298</v>
      </c>
      <c r="S79">
        <v>2.692640692640693E-2</v>
      </c>
      <c r="T79">
        <v>0.58201632833552286</v>
      </c>
      <c r="U79">
        <v>0.41798367166447709</v>
      </c>
      <c r="V79">
        <v>0.1599069522506511</v>
      </c>
      <c r="W79" s="2">
        <v>1929</v>
      </c>
      <c r="X79" s="2">
        <f t="shared" si="12"/>
        <v>-256</v>
      </c>
      <c r="Y79">
        <v>2198</v>
      </c>
      <c r="Z79">
        <v>2105.0339447982651</v>
      </c>
      <c r="AA79">
        <v>1929</v>
      </c>
      <c r="AB79" s="9">
        <v>10.199999999999999</v>
      </c>
      <c r="AC79">
        <v>0</v>
      </c>
      <c r="AD79">
        <f t="shared" si="13"/>
        <v>0</v>
      </c>
      <c r="AE79">
        <v>4564</v>
      </c>
      <c r="AF79">
        <v>5316</v>
      </c>
    </row>
    <row r="80" spans="1:32" x14ac:dyDescent="0.6">
      <c r="A80">
        <v>2023</v>
      </c>
      <c r="B80">
        <v>3</v>
      </c>
      <c r="C80">
        <v>20</v>
      </c>
      <c r="D80">
        <f t="shared" si="11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5976.5999999999995</v>
      </c>
      <c r="M80" s="13">
        <f t="shared" si="9"/>
        <v>1016.0219999999999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6437.55</v>
      </c>
      <c r="O80" s="13">
        <f t="shared" si="10"/>
        <v>1094.3835000000001</v>
      </c>
      <c r="P80">
        <v>39844</v>
      </c>
      <c r="Q80">
        <v>42917</v>
      </c>
      <c r="R80">
        <v>0.9759190402486877</v>
      </c>
      <c r="S80">
        <v>2.4080959751312431E-2</v>
      </c>
      <c r="T80">
        <v>0.58201020738182863</v>
      </c>
      <c r="U80">
        <v>0.41798979261817121</v>
      </c>
      <c r="V80">
        <v>0.154001462941627</v>
      </c>
      <c r="W80" s="2">
        <v>1494</v>
      </c>
      <c r="X80" s="2">
        <f t="shared" si="12"/>
        <v>-435</v>
      </c>
      <c r="Y80">
        <v>2198</v>
      </c>
      <c r="Z80">
        <v>1736.5372007337351</v>
      </c>
      <c r="AA80">
        <v>1494</v>
      </c>
      <c r="AB80" s="9">
        <v>12.5</v>
      </c>
      <c r="AC80">
        <v>0</v>
      </c>
      <c r="AD80">
        <f t="shared" si="13"/>
        <v>0</v>
      </c>
      <c r="AE80">
        <v>5145</v>
      </c>
      <c r="AF80">
        <v>5041</v>
      </c>
    </row>
    <row r="81" spans="1:32" x14ac:dyDescent="0.6">
      <c r="A81">
        <v>2023</v>
      </c>
      <c r="B81">
        <v>3</v>
      </c>
      <c r="C81">
        <v>21</v>
      </c>
      <c r="D81">
        <f t="shared" si="11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5276.4</v>
      </c>
      <c r="M81" s="13">
        <f t="shared" si="9"/>
        <v>896.98800000000006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5718.15</v>
      </c>
      <c r="O81" s="13">
        <f t="shared" si="10"/>
        <v>972.08550000000002</v>
      </c>
      <c r="P81">
        <v>35176</v>
      </c>
      <c r="Q81">
        <v>38121</v>
      </c>
      <c r="R81">
        <v>0.98411847083446824</v>
      </c>
      <c r="S81">
        <v>1.5881529165531771E-2</v>
      </c>
      <c r="T81">
        <v>0.59319756622836406</v>
      </c>
      <c r="U81">
        <v>0.40680243377163589</v>
      </c>
      <c r="V81">
        <v>9.8204946716095198E-2</v>
      </c>
      <c r="W81" s="2">
        <v>1980</v>
      </c>
      <c r="X81" s="2">
        <f t="shared" si="12"/>
        <v>486</v>
      </c>
      <c r="Y81">
        <v>2198</v>
      </c>
      <c r="Z81">
        <v>1731.8058240185701</v>
      </c>
      <c r="AA81">
        <v>1980</v>
      </c>
      <c r="AB81" s="9">
        <v>15.1</v>
      </c>
      <c r="AC81">
        <v>1.4</v>
      </c>
      <c r="AD81">
        <f t="shared" si="13"/>
        <v>21.139999999999997</v>
      </c>
      <c r="AE81">
        <v>5338</v>
      </c>
      <c r="AF81">
        <v>5094</v>
      </c>
    </row>
    <row r="82" spans="1:32" x14ac:dyDescent="0.6">
      <c r="A82">
        <v>2023</v>
      </c>
      <c r="B82">
        <v>3</v>
      </c>
      <c r="C82">
        <v>22</v>
      </c>
      <c r="D82">
        <f t="shared" si="11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5726.7</v>
      </c>
      <c r="M82" s="13">
        <f t="shared" si="9"/>
        <v>973.53899999999999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5286</v>
      </c>
      <c r="O82" s="13">
        <f t="shared" si="10"/>
        <v>898.62000000000012</v>
      </c>
      <c r="P82">
        <v>38178</v>
      </c>
      <c r="Q82">
        <v>35240</v>
      </c>
      <c r="R82">
        <v>0.97113997113997119</v>
      </c>
      <c r="S82">
        <v>2.886002886002886E-2</v>
      </c>
      <c r="T82">
        <v>0.58823182068863544</v>
      </c>
      <c r="U82">
        <v>0.41176817931136461</v>
      </c>
      <c r="V82">
        <v>9.1317004802168047E-2</v>
      </c>
      <c r="W82" s="2">
        <v>2034</v>
      </c>
      <c r="X82" s="2">
        <f t="shared" si="12"/>
        <v>54</v>
      </c>
      <c r="Y82">
        <v>2198</v>
      </c>
      <c r="Z82">
        <v>1846.1725728860749</v>
      </c>
      <c r="AA82">
        <v>2034</v>
      </c>
      <c r="AB82" s="9">
        <v>17.8</v>
      </c>
      <c r="AC82">
        <v>0</v>
      </c>
      <c r="AD82">
        <f t="shared" si="13"/>
        <v>0</v>
      </c>
      <c r="AE82">
        <v>5329</v>
      </c>
      <c r="AF82">
        <v>5499</v>
      </c>
    </row>
    <row r="83" spans="1:32" x14ac:dyDescent="0.6">
      <c r="A83">
        <v>2023</v>
      </c>
      <c r="B83">
        <v>3</v>
      </c>
      <c r="C83">
        <v>23</v>
      </c>
      <c r="D83">
        <f t="shared" si="11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6019.95</v>
      </c>
      <c r="M83" s="13">
        <f t="shared" si="9"/>
        <v>1023.3915000000001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5395.5</v>
      </c>
      <c r="O83" s="13">
        <f t="shared" si="10"/>
        <v>917.23500000000001</v>
      </c>
      <c r="P83">
        <v>40133</v>
      </c>
      <c r="Q83">
        <v>35970</v>
      </c>
      <c r="R83">
        <v>0.96491241243780579</v>
      </c>
      <c r="S83">
        <v>3.50875875621941E-2</v>
      </c>
      <c r="T83">
        <v>0.56611504631944976</v>
      </c>
      <c r="U83">
        <v>0.43388495368055019</v>
      </c>
      <c r="V83">
        <v>0.1173845728370508</v>
      </c>
      <c r="W83" s="2">
        <v>1758</v>
      </c>
      <c r="X83" s="2">
        <f t="shared" si="12"/>
        <v>-276</v>
      </c>
      <c r="Y83">
        <v>2198</v>
      </c>
      <c r="Z83">
        <v>1899.9156457686561</v>
      </c>
      <c r="AA83">
        <v>1758</v>
      </c>
      <c r="AB83" s="9">
        <v>13.9</v>
      </c>
      <c r="AC83">
        <v>6.3</v>
      </c>
      <c r="AD83">
        <f t="shared" si="13"/>
        <v>87.57</v>
      </c>
      <c r="AE83">
        <v>5194</v>
      </c>
      <c r="AF83">
        <v>5271</v>
      </c>
    </row>
    <row r="84" spans="1:32" x14ac:dyDescent="0.6">
      <c r="A84">
        <v>2023</v>
      </c>
      <c r="B84">
        <v>3</v>
      </c>
      <c r="C84">
        <v>24</v>
      </c>
      <c r="D84">
        <f t="shared" si="11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4185.6000000000004</v>
      </c>
      <c r="M84" s="13">
        <f t="shared" si="9"/>
        <v>711.55200000000013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3980.5</v>
      </c>
      <c r="O84" s="13">
        <f t="shared" si="10"/>
        <v>676.68500000000006</v>
      </c>
      <c r="P84">
        <v>41856</v>
      </c>
      <c r="Q84">
        <v>39805</v>
      </c>
      <c r="R84">
        <v>0.97128352332372714</v>
      </c>
      <c r="S84">
        <v>2.8716476676272869E-2</v>
      </c>
      <c r="T84">
        <v>0.57328157630073795</v>
      </c>
      <c r="U84">
        <v>0.42671842369926211</v>
      </c>
      <c r="V84">
        <v>0.1018895000459306</v>
      </c>
      <c r="W84" s="2">
        <v>1791</v>
      </c>
      <c r="X84" s="2">
        <f t="shared" si="12"/>
        <v>33</v>
      </c>
      <c r="Y84">
        <v>2198</v>
      </c>
      <c r="Z84">
        <v>1966.062337132011</v>
      </c>
      <c r="AA84">
        <v>1791</v>
      </c>
      <c r="AB84" s="9">
        <v>11.5</v>
      </c>
      <c r="AC84">
        <v>8.3000000000000007</v>
      </c>
      <c r="AD84">
        <f t="shared" si="13"/>
        <v>95.45</v>
      </c>
      <c r="AE84">
        <v>5839</v>
      </c>
      <c r="AF84">
        <v>5347</v>
      </c>
    </row>
    <row r="85" spans="1:32" x14ac:dyDescent="0.6">
      <c r="A85">
        <v>2023</v>
      </c>
      <c r="B85">
        <v>3</v>
      </c>
      <c r="C85">
        <v>25</v>
      </c>
      <c r="D85">
        <f t="shared" si="11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4171.4000000000005</v>
      </c>
      <c r="M85" s="13">
        <f t="shared" si="9"/>
        <v>709.13800000000015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3996.4</v>
      </c>
      <c r="O85" s="13">
        <f t="shared" si="10"/>
        <v>679.38800000000003</v>
      </c>
      <c r="P85">
        <v>41714</v>
      </c>
      <c r="Q85">
        <v>39964</v>
      </c>
      <c r="R85">
        <v>0.94552092844292501</v>
      </c>
      <c r="S85">
        <v>5.4479071557074897E-2</v>
      </c>
      <c r="T85">
        <v>0.6378389016629491</v>
      </c>
      <c r="U85">
        <v>0.3621610983370509</v>
      </c>
      <c r="V85">
        <v>0.1781491690655467</v>
      </c>
      <c r="W85" s="2">
        <v>2131</v>
      </c>
      <c r="X85" s="2">
        <f t="shared" si="12"/>
        <v>340</v>
      </c>
      <c r="Y85">
        <v>2198</v>
      </c>
      <c r="Z85">
        <v>2129.4496280811791</v>
      </c>
      <c r="AA85">
        <v>2131</v>
      </c>
      <c r="AB85" s="9">
        <v>12.9</v>
      </c>
      <c r="AC85">
        <v>0.6</v>
      </c>
      <c r="AD85">
        <f t="shared" si="13"/>
        <v>7.74</v>
      </c>
      <c r="AE85">
        <v>5557</v>
      </c>
      <c r="AF85">
        <v>5457</v>
      </c>
    </row>
    <row r="86" spans="1:32" x14ac:dyDescent="0.6">
      <c r="A86">
        <v>2023</v>
      </c>
      <c r="B86">
        <v>3</v>
      </c>
      <c r="C86">
        <v>26</v>
      </c>
      <c r="D86">
        <f t="shared" si="11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3970.2000000000003</v>
      </c>
      <c r="M86" s="13">
        <f t="shared" si="9"/>
        <v>674.93400000000008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4111</v>
      </c>
      <c r="O86" s="13">
        <f t="shared" si="10"/>
        <v>698.87</v>
      </c>
      <c r="P86">
        <v>39702</v>
      </c>
      <c r="Q86">
        <v>41110</v>
      </c>
      <c r="R86">
        <v>0.91970847046057003</v>
      </c>
      <c r="S86">
        <v>8.0291529539429932E-2</v>
      </c>
      <c r="T86">
        <v>0.59496587429413594</v>
      </c>
      <c r="U86">
        <v>0.405034125705864</v>
      </c>
      <c r="V86">
        <v>0.11681500618306601</v>
      </c>
      <c r="W86" s="2">
        <v>1870</v>
      </c>
      <c r="X86" s="2">
        <f t="shared" si="12"/>
        <v>-261</v>
      </c>
      <c r="Y86">
        <v>2198</v>
      </c>
      <c r="Z86">
        <v>2151.8979314276162</v>
      </c>
      <c r="AA86">
        <v>1870</v>
      </c>
      <c r="AB86" s="9">
        <v>11.9</v>
      </c>
      <c r="AC86">
        <v>0.2</v>
      </c>
      <c r="AD86">
        <f t="shared" si="13"/>
        <v>2.3800000000000003</v>
      </c>
      <c r="AE86">
        <v>4871</v>
      </c>
      <c r="AF86">
        <v>5574</v>
      </c>
    </row>
    <row r="87" spans="1:32" x14ac:dyDescent="0.6">
      <c r="A87">
        <v>2023</v>
      </c>
      <c r="B87">
        <v>3</v>
      </c>
      <c r="C87">
        <v>27</v>
      </c>
      <c r="D87">
        <f t="shared" si="11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6283.05</v>
      </c>
      <c r="M87" s="13">
        <f t="shared" si="9"/>
        <v>1068.1185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6275.0999999999995</v>
      </c>
      <c r="O87" s="13">
        <f t="shared" si="10"/>
        <v>1066.7670000000001</v>
      </c>
      <c r="P87">
        <v>41887</v>
      </c>
      <c r="Q87">
        <v>41834</v>
      </c>
      <c r="R87">
        <v>0.93012138478220074</v>
      </c>
      <c r="S87">
        <v>6.9878615217799284E-2</v>
      </c>
      <c r="T87">
        <v>0.60387615765378355</v>
      </c>
      <c r="U87">
        <v>0.3961238423462165</v>
      </c>
      <c r="V87">
        <v>0.14142543819056261</v>
      </c>
      <c r="W87" s="2">
        <v>1511</v>
      </c>
      <c r="X87" s="2">
        <f t="shared" si="12"/>
        <v>-359</v>
      </c>
      <c r="Y87">
        <v>2198</v>
      </c>
      <c r="Z87">
        <v>1821.682980640383</v>
      </c>
      <c r="AA87">
        <v>1511</v>
      </c>
      <c r="AB87" s="9">
        <v>10.7</v>
      </c>
      <c r="AC87">
        <v>0</v>
      </c>
      <c r="AD87">
        <f t="shared" si="13"/>
        <v>0</v>
      </c>
      <c r="AE87">
        <v>5294</v>
      </c>
      <c r="AF87">
        <v>5198</v>
      </c>
    </row>
    <row r="88" spans="1:32" x14ac:dyDescent="0.6">
      <c r="A88">
        <v>2023</v>
      </c>
      <c r="B88">
        <v>3</v>
      </c>
      <c r="C88">
        <v>28</v>
      </c>
      <c r="D88">
        <f t="shared" si="11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5764.95</v>
      </c>
      <c r="M88" s="13">
        <f t="shared" si="9"/>
        <v>980.04150000000004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5802.15</v>
      </c>
      <c r="O88" s="13">
        <f t="shared" si="10"/>
        <v>986.3655</v>
      </c>
      <c r="P88">
        <v>38433</v>
      </c>
      <c r="Q88">
        <v>38681</v>
      </c>
      <c r="R88">
        <v>0.90325136848818965</v>
      </c>
      <c r="S88">
        <v>9.6748631511810318E-2</v>
      </c>
      <c r="T88">
        <v>0.60317536733347166</v>
      </c>
      <c r="U88">
        <v>0.39682463266652829</v>
      </c>
      <c r="V88">
        <v>0.13612676832656931</v>
      </c>
      <c r="W88" s="2">
        <v>1915</v>
      </c>
      <c r="X88" s="2">
        <f t="shared" si="12"/>
        <v>404</v>
      </c>
      <c r="Y88">
        <v>2198</v>
      </c>
      <c r="Z88">
        <v>1858.70248207435</v>
      </c>
      <c r="AA88">
        <v>1915</v>
      </c>
      <c r="AB88" s="9">
        <v>12.3</v>
      </c>
      <c r="AC88">
        <v>0</v>
      </c>
      <c r="AD88">
        <f t="shared" si="13"/>
        <v>0</v>
      </c>
      <c r="AE88">
        <v>5555</v>
      </c>
      <c r="AF88">
        <v>5340</v>
      </c>
    </row>
    <row r="89" spans="1:32" x14ac:dyDescent="0.6">
      <c r="A89">
        <v>2023</v>
      </c>
      <c r="B89">
        <v>3</v>
      </c>
      <c r="C89">
        <v>29</v>
      </c>
      <c r="D89">
        <f t="shared" si="11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5961.75</v>
      </c>
      <c r="M89" s="13">
        <f t="shared" si="9"/>
        <v>1013.4975000000001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5671.5</v>
      </c>
      <c r="O89" s="13">
        <f t="shared" si="10"/>
        <v>964.15500000000009</v>
      </c>
      <c r="P89">
        <v>39745</v>
      </c>
      <c r="Q89">
        <v>37810</v>
      </c>
      <c r="R89">
        <v>0.94344136740099571</v>
      </c>
      <c r="S89">
        <v>5.6558632599004247E-2</v>
      </c>
      <c r="T89">
        <v>0.60951600802586237</v>
      </c>
      <c r="U89">
        <v>0.39048399197413769</v>
      </c>
      <c r="V89">
        <v>0.1608046353089625</v>
      </c>
      <c r="W89" s="2">
        <v>1959</v>
      </c>
      <c r="X89" s="2">
        <f t="shared" si="12"/>
        <v>44</v>
      </c>
      <c r="Y89">
        <v>2198</v>
      </c>
      <c r="Z89">
        <v>1905.8207717627049</v>
      </c>
      <c r="AA89">
        <v>1959</v>
      </c>
      <c r="AB89" s="9">
        <v>13.4</v>
      </c>
      <c r="AC89">
        <v>0</v>
      </c>
      <c r="AD89">
        <f t="shared" si="13"/>
        <v>0</v>
      </c>
      <c r="AE89">
        <v>5213</v>
      </c>
      <c r="AF89">
        <v>5347</v>
      </c>
    </row>
    <row r="90" spans="1:32" x14ac:dyDescent="0.6">
      <c r="A90">
        <v>2023</v>
      </c>
      <c r="B90">
        <v>3</v>
      </c>
      <c r="C90">
        <v>30</v>
      </c>
      <c r="D90">
        <f t="shared" si="11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6223.3499999999995</v>
      </c>
      <c r="M90" s="13">
        <f t="shared" si="9"/>
        <v>1057.9694999999999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6026.8499999999995</v>
      </c>
      <c r="O90" s="13">
        <f t="shared" si="10"/>
        <v>1024.5645</v>
      </c>
      <c r="P90">
        <v>41489</v>
      </c>
      <c r="Q90">
        <v>40179</v>
      </c>
      <c r="R90">
        <v>0.88779448225012747</v>
      </c>
      <c r="S90">
        <v>0.1122055177498726</v>
      </c>
      <c r="T90">
        <v>0.56015320178626626</v>
      </c>
      <c r="U90">
        <v>0.43984679821373368</v>
      </c>
      <c r="V90">
        <v>0.14861408752537791</v>
      </c>
      <c r="W90" s="2">
        <v>1696</v>
      </c>
      <c r="X90" s="2">
        <f t="shared" si="12"/>
        <v>-263</v>
      </c>
      <c r="Y90">
        <v>2198</v>
      </c>
      <c r="Z90">
        <v>2002.601447426722</v>
      </c>
      <c r="AA90">
        <v>1696</v>
      </c>
      <c r="AB90" s="9">
        <v>14.6</v>
      </c>
      <c r="AC90">
        <v>0</v>
      </c>
      <c r="AD90">
        <f t="shared" si="13"/>
        <v>0</v>
      </c>
      <c r="AE90">
        <v>5276</v>
      </c>
      <c r="AF90">
        <v>5328</v>
      </c>
    </row>
    <row r="91" spans="1:32" x14ac:dyDescent="0.6">
      <c r="A91">
        <v>2023</v>
      </c>
      <c r="B91">
        <v>3</v>
      </c>
      <c r="C91">
        <v>31</v>
      </c>
      <c r="D91">
        <f t="shared" si="11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4263</v>
      </c>
      <c r="M91" s="13">
        <f t="shared" si="9"/>
        <v>724.71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4142.3</v>
      </c>
      <c r="O91" s="13">
        <f t="shared" si="10"/>
        <v>704.19100000000003</v>
      </c>
      <c r="P91">
        <v>42630</v>
      </c>
      <c r="Q91">
        <v>41423</v>
      </c>
      <c r="R91">
        <v>0.93392195916692089</v>
      </c>
      <c r="S91">
        <v>6.607804083307911E-2</v>
      </c>
      <c r="T91">
        <v>0.61596913236929918</v>
      </c>
      <c r="U91">
        <v>0.38403086763070082</v>
      </c>
      <c r="V91">
        <v>0.1932346224464101</v>
      </c>
      <c r="W91" s="2">
        <v>1690</v>
      </c>
      <c r="X91" s="2">
        <f t="shared" si="12"/>
        <v>-6</v>
      </c>
      <c r="Y91">
        <v>2198</v>
      </c>
      <c r="Z91">
        <v>2080.9538275988712</v>
      </c>
      <c r="AA91">
        <v>1690</v>
      </c>
      <c r="AB91" s="9">
        <v>16.5</v>
      </c>
      <c r="AC91">
        <v>0</v>
      </c>
      <c r="AD91">
        <f t="shared" si="13"/>
        <v>0</v>
      </c>
      <c r="AE91">
        <v>6123</v>
      </c>
      <c r="AF91">
        <v>5772</v>
      </c>
    </row>
    <row r="92" spans="1:32" x14ac:dyDescent="0.6">
      <c r="A92">
        <v>2023</v>
      </c>
      <c r="B92">
        <v>4</v>
      </c>
      <c r="C92">
        <v>1</v>
      </c>
      <c r="D92">
        <f t="shared" si="11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4122.7</v>
      </c>
      <c r="M92" s="13">
        <f t="shared" si="9"/>
        <v>700.85900000000004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3972.6000000000004</v>
      </c>
      <c r="O92" s="13">
        <f t="shared" si="10"/>
        <v>675.3420000000001</v>
      </c>
      <c r="P92">
        <v>41227</v>
      </c>
      <c r="Q92">
        <v>39726</v>
      </c>
      <c r="R92">
        <v>0.95954921898085865</v>
      </c>
      <c r="S92">
        <v>4.0450781019141291E-2</v>
      </c>
      <c r="T92">
        <v>0.59023916475175964</v>
      </c>
      <c r="U92">
        <v>0.40976083524824042</v>
      </c>
      <c r="V92">
        <v>0.1421398800457748</v>
      </c>
      <c r="W92" s="2">
        <v>2172</v>
      </c>
      <c r="X92" s="2">
        <f t="shared" si="12"/>
        <v>482</v>
      </c>
      <c r="Y92">
        <v>2686</v>
      </c>
      <c r="Z92">
        <v>2077.985891221816</v>
      </c>
      <c r="AA92">
        <v>2172</v>
      </c>
      <c r="AB92" s="9">
        <v>16.399999999999999</v>
      </c>
      <c r="AC92">
        <v>0</v>
      </c>
      <c r="AD92">
        <f t="shared" si="13"/>
        <v>0</v>
      </c>
      <c r="AE92">
        <v>6011</v>
      </c>
      <c r="AF92">
        <v>5731</v>
      </c>
    </row>
    <row r="93" spans="1:32" x14ac:dyDescent="0.6">
      <c r="A93">
        <v>2023</v>
      </c>
      <c r="B93">
        <v>4</v>
      </c>
      <c r="C93">
        <v>2</v>
      </c>
      <c r="D93">
        <f t="shared" si="11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3895.9</v>
      </c>
      <c r="M93" s="13">
        <f t="shared" si="9"/>
        <v>662.30300000000011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4275.1000000000004</v>
      </c>
      <c r="O93" s="13">
        <f t="shared" si="10"/>
        <v>726.76700000000017</v>
      </c>
      <c r="P93">
        <v>38959</v>
      </c>
      <c r="Q93">
        <v>42751</v>
      </c>
      <c r="R93">
        <v>0.93512502520980079</v>
      </c>
      <c r="S93">
        <v>6.4874974790199227E-2</v>
      </c>
      <c r="T93">
        <v>0.61883543819191267</v>
      </c>
      <c r="U93">
        <v>0.38116456180808728</v>
      </c>
      <c r="V93">
        <v>0.2760519015056328</v>
      </c>
      <c r="W93" s="2">
        <v>1956</v>
      </c>
      <c r="X93" s="2">
        <f t="shared" si="12"/>
        <v>-216</v>
      </c>
      <c r="Y93">
        <v>2686</v>
      </c>
      <c r="Z93">
        <v>2150.56333735928</v>
      </c>
      <c r="AA93">
        <v>1956</v>
      </c>
      <c r="AB93" s="9">
        <v>16.399999999999999</v>
      </c>
      <c r="AC93">
        <v>0</v>
      </c>
      <c r="AD93">
        <f t="shared" si="13"/>
        <v>0</v>
      </c>
      <c r="AE93">
        <v>4787</v>
      </c>
      <c r="AF93">
        <v>5508</v>
      </c>
    </row>
    <row r="94" spans="1:32" x14ac:dyDescent="0.6">
      <c r="A94">
        <v>2023</v>
      </c>
      <c r="B94">
        <v>4</v>
      </c>
      <c r="C94">
        <v>3</v>
      </c>
      <c r="D94">
        <f t="shared" si="11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5960.7</v>
      </c>
      <c r="M94" s="13">
        <f t="shared" si="9"/>
        <v>1013.3190000000001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6580.65</v>
      </c>
      <c r="O94" s="13">
        <f t="shared" si="10"/>
        <v>1118.7104999999999</v>
      </c>
      <c r="P94">
        <v>39738</v>
      </c>
      <c r="Q94">
        <v>43871</v>
      </c>
      <c r="R94">
        <v>0.95739258326964549</v>
      </c>
      <c r="S94">
        <v>4.2607416730354571E-2</v>
      </c>
      <c r="T94">
        <v>0.61153549603821356</v>
      </c>
      <c r="U94">
        <v>0.3884645039617865</v>
      </c>
      <c r="V94">
        <v>0.26624580690985789</v>
      </c>
      <c r="W94" s="2">
        <v>1557</v>
      </c>
      <c r="X94" s="2">
        <f t="shared" si="12"/>
        <v>-399</v>
      </c>
      <c r="Y94">
        <v>2686</v>
      </c>
      <c r="Z94">
        <v>1777.616628619387</v>
      </c>
      <c r="AA94">
        <v>1557</v>
      </c>
      <c r="AB94" s="9">
        <v>16.100000000000001</v>
      </c>
      <c r="AC94">
        <v>0</v>
      </c>
      <c r="AD94">
        <f t="shared" si="13"/>
        <v>0</v>
      </c>
      <c r="AE94">
        <v>5449</v>
      </c>
      <c r="AF94">
        <v>5386</v>
      </c>
    </row>
    <row r="95" spans="1:32" x14ac:dyDescent="0.6">
      <c r="A95">
        <v>2023</v>
      </c>
      <c r="B95">
        <v>4</v>
      </c>
      <c r="C95">
        <v>4</v>
      </c>
      <c r="D95">
        <f t="shared" si="11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5067.45</v>
      </c>
      <c r="M95" s="13">
        <f t="shared" si="9"/>
        <v>861.4665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5915.0999999999995</v>
      </c>
      <c r="O95" s="13">
        <f t="shared" si="10"/>
        <v>1005.567</v>
      </c>
      <c r="P95">
        <v>33783</v>
      </c>
      <c r="Q95">
        <v>39434</v>
      </c>
      <c r="R95">
        <v>0.95085680553280993</v>
      </c>
      <c r="S95">
        <v>4.9143194467189927E-2</v>
      </c>
      <c r="T95">
        <v>0.61959740866245738</v>
      </c>
      <c r="U95">
        <v>0.38040259133754262</v>
      </c>
      <c r="V95">
        <v>0.50562887762708553</v>
      </c>
      <c r="W95" s="2">
        <v>1965</v>
      </c>
      <c r="X95" s="2">
        <f t="shared" si="12"/>
        <v>408</v>
      </c>
      <c r="Y95">
        <v>2686</v>
      </c>
      <c r="Z95">
        <v>1767.6512744787581</v>
      </c>
      <c r="AA95">
        <v>1965</v>
      </c>
      <c r="AB95" s="9">
        <v>18.3</v>
      </c>
      <c r="AC95">
        <v>1.6</v>
      </c>
      <c r="AD95">
        <f t="shared" si="13"/>
        <v>29.28</v>
      </c>
      <c r="AE95">
        <v>5898</v>
      </c>
      <c r="AF95">
        <v>5592</v>
      </c>
    </row>
    <row r="96" spans="1:32" x14ac:dyDescent="0.6">
      <c r="A96">
        <v>2023</v>
      </c>
      <c r="B96">
        <v>4</v>
      </c>
      <c r="C96">
        <v>5</v>
      </c>
      <c r="D96">
        <f t="shared" si="11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3667.0499999999997</v>
      </c>
      <c r="M96" s="13">
        <f t="shared" si="9"/>
        <v>623.39850000000001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3694.0499999999997</v>
      </c>
      <c r="O96" s="13">
        <f t="shared" si="10"/>
        <v>627.98850000000004</v>
      </c>
      <c r="P96">
        <v>24447</v>
      </c>
      <c r="Q96">
        <v>24627</v>
      </c>
      <c r="R96">
        <v>0.71414178454353816</v>
      </c>
      <c r="S96">
        <v>0.28585821545646189</v>
      </c>
      <c r="T96">
        <v>0.5964973053928101</v>
      </c>
      <c r="U96">
        <v>0.40350269460718979</v>
      </c>
      <c r="V96">
        <v>0.50156798164388305</v>
      </c>
      <c r="W96" s="2">
        <v>1512</v>
      </c>
      <c r="X96" s="2">
        <f t="shared" si="12"/>
        <v>-453</v>
      </c>
      <c r="Y96">
        <v>2686</v>
      </c>
      <c r="Z96">
        <v>1879.260391968636</v>
      </c>
      <c r="AA96">
        <v>1512</v>
      </c>
      <c r="AB96" s="9">
        <v>16.2</v>
      </c>
      <c r="AC96">
        <v>8.4</v>
      </c>
      <c r="AD96">
        <f t="shared" si="13"/>
        <v>136.08000000000001</v>
      </c>
      <c r="AE96">
        <v>4298</v>
      </c>
      <c r="AF96">
        <v>4525</v>
      </c>
    </row>
    <row r="97" spans="1:32" x14ac:dyDescent="0.6">
      <c r="A97">
        <v>2023</v>
      </c>
      <c r="B97">
        <v>4</v>
      </c>
      <c r="C97">
        <v>6</v>
      </c>
      <c r="D97">
        <f t="shared" si="11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6466.2</v>
      </c>
      <c r="M97" s="13">
        <f t="shared" si="9"/>
        <v>1099.2540000000001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5943.15</v>
      </c>
      <c r="O97" s="13">
        <f t="shared" si="10"/>
        <v>1010.3355</v>
      </c>
      <c r="P97">
        <v>43108</v>
      </c>
      <c r="Q97">
        <v>39621</v>
      </c>
      <c r="R97">
        <v>0.93944538885904394</v>
      </c>
      <c r="S97">
        <v>6.0554611140956172E-2</v>
      </c>
      <c r="T97">
        <v>0.61720447708314585</v>
      </c>
      <c r="U97">
        <v>0.38279552291685409</v>
      </c>
      <c r="V97">
        <v>0.2912579160094555</v>
      </c>
      <c r="W97" s="2">
        <v>1903</v>
      </c>
      <c r="X97" s="2">
        <f t="shared" si="12"/>
        <v>391</v>
      </c>
      <c r="Y97">
        <v>2686</v>
      </c>
      <c r="Z97">
        <v>1993.7940405131881</v>
      </c>
      <c r="AA97">
        <v>1903</v>
      </c>
      <c r="AB97" s="9">
        <v>11.8</v>
      </c>
      <c r="AC97">
        <v>6.8</v>
      </c>
      <c r="AD97">
        <f t="shared" si="13"/>
        <v>80.240000000000009</v>
      </c>
      <c r="AE97">
        <v>5933</v>
      </c>
      <c r="AF97">
        <v>5793</v>
      </c>
    </row>
    <row r="98" spans="1:32" x14ac:dyDescent="0.6">
      <c r="A98">
        <v>2023</v>
      </c>
      <c r="B98">
        <v>4</v>
      </c>
      <c r="C98">
        <v>7</v>
      </c>
      <c r="D98">
        <f t="shared" si="11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4401.9000000000005</v>
      </c>
      <c r="M98" s="13">
        <f t="shared" si="9"/>
        <v>748.32300000000009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3660.2000000000003</v>
      </c>
      <c r="O98" s="13">
        <f t="shared" si="10"/>
        <v>622.23400000000004</v>
      </c>
      <c r="P98">
        <v>44019</v>
      </c>
      <c r="Q98">
        <v>36602</v>
      </c>
      <c r="R98">
        <v>0.93974015596991045</v>
      </c>
      <c r="S98">
        <v>6.0259844030089507E-2</v>
      </c>
      <c r="T98">
        <v>0.59708476236240648</v>
      </c>
      <c r="U98">
        <v>0.40291523763759352</v>
      </c>
      <c r="V98">
        <v>0.14275553479024941</v>
      </c>
      <c r="W98" s="2">
        <v>1997</v>
      </c>
      <c r="X98" s="2">
        <f t="shared" si="12"/>
        <v>94</v>
      </c>
      <c r="Y98">
        <v>2686</v>
      </c>
      <c r="Z98">
        <v>2073.5766888552339</v>
      </c>
      <c r="AA98">
        <v>1997</v>
      </c>
      <c r="AB98" s="9">
        <v>11.3</v>
      </c>
      <c r="AC98">
        <v>0.6</v>
      </c>
      <c r="AD98">
        <f t="shared" si="13"/>
        <v>6.78</v>
      </c>
      <c r="AE98">
        <v>6393</v>
      </c>
      <c r="AF98">
        <v>6033</v>
      </c>
    </row>
    <row r="99" spans="1:32" x14ac:dyDescent="0.6">
      <c r="A99">
        <v>2023</v>
      </c>
      <c r="B99">
        <v>4</v>
      </c>
      <c r="C99">
        <v>8</v>
      </c>
      <c r="D99">
        <f t="shared" si="11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4236.9000000000005</v>
      </c>
      <c r="M99" s="13">
        <f t="shared" si="9"/>
        <v>720.27300000000014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3842.7000000000003</v>
      </c>
      <c r="O99" s="13">
        <f t="shared" si="10"/>
        <v>653.25900000000013</v>
      </c>
      <c r="P99">
        <v>42369</v>
      </c>
      <c r="Q99">
        <v>38427</v>
      </c>
      <c r="R99">
        <v>0.94497124708085756</v>
      </c>
      <c r="S99">
        <v>5.5028752919142471E-2</v>
      </c>
      <c r="T99">
        <v>0.60367781341696036</v>
      </c>
      <c r="U99">
        <v>0.39632218658303969</v>
      </c>
      <c r="V99">
        <v>0.1067017124969348</v>
      </c>
      <c r="W99" s="2">
        <v>2313</v>
      </c>
      <c r="X99" s="2">
        <f t="shared" si="12"/>
        <v>316</v>
      </c>
      <c r="Y99">
        <v>2686</v>
      </c>
      <c r="Z99">
        <v>2113.4104648831499</v>
      </c>
      <c r="AA99">
        <v>2313</v>
      </c>
      <c r="AB99" s="9">
        <v>11.5</v>
      </c>
      <c r="AC99">
        <v>0</v>
      </c>
      <c r="AD99">
        <f t="shared" si="13"/>
        <v>0</v>
      </c>
      <c r="AE99">
        <v>6029</v>
      </c>
      <c r="AF99">
        <v>5872</v>
      </c>
    </row>
    <row r="100" spans="1:32" x14ac:dyDescent="0.6">
      <c r="A100">
        <v>2023</v>
      </c>
      <c r="B100">
        <v>4</v>
      </c>
      <c r="C100">
        <v>9</v>
      </c>
      <c r="D100">
        <f t="shared" si="11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4103.7</v>
      </c>
      <c r="M100" s="13">
        <f t="shared" si="9"/>
        <v>697.62900000000002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4428.1000000000004</v>
      </c>
      <c r="O100" s="13">
        <f t="shared" si="10"/>
        <v>752.77700000000016</v>
      </c>
      <c r="P100">
        <v>41037</v>
      </c>
      <c r="Q100">
        <v>44281</v>
      </c>
      <c r="R100">
        <v>0.93579004556094636</v>
      </c>
      <c r="S100">
        <v>6.4209954439053654E-2</v>
      </c>
      <c r="T100">
        <v>0.60259861841805062</v>
      </c>
      <c r="U100">
        <v>0.39740138158194938</v>
      </c>
      <c r="V100">
        <v>0.16030602380631831</v>
      </c>
      <c r="W100" s="2">
        <v>2007</v>
      </c>
      <c r="X100" s="2">
        <f t="shared" si="12"/>
        <v>-306</v>
      </c>
      <c r="Y100">
        <v>2686</v>
      </c>
      <c r="Z100">
        <v>2163.4818805914301</v>
      </c>
      <c r="AA100">
        <v>2007</v>
      </c>
      <c r="AB100" s="9">
        <v>13.2</v>
      </c>
      <c r="AC100">
        <v>0</v>
      </c>
      <c r="AD100">
        <f t="shared" si="13"/>
        <v>0</v>
      </c>
      <c r="AE100">
        <v>4854</v>
      </c>
      <c r="AF100">
        <v>5625</v>
      </c>
    </row>
    <row r="101" spans="1:32" x14ac:dyDescent="0.6">
      <c r="A101">
        <v>2023</v>
      </c>
      <c r="B101">
        <v>4</v>
      </c>
      <c r="C101">
        <v>10</v>
      </c>
      <c r="D101">
        <f t="shared" si="11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6455.55</v>
      </c>
      <c r="M101" s="13">
        <f t="shared" si="9"/>
        <v>1097.4435000000001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6660.45</v>
      </c>
      <c r="O101" s="13">
        <f t="shared" si="10"/>
        <v>1132.2764999999999</v>
      </c>
      <c r="P101">
        <v>43037</v>
      </c>
      <c r="Q101">
        <v>44403</v>
      </c>
      <c r="R101">
        <v>0.93532033133530712</v>
      </c>
      <c r="S101">
        <v>6.467966866469288E-2</v>
      </c>
      <c r="T101">
        <v>0.58218513323769805</v>
      </c>
      <c r="U101">
        <v>0.41781486676230201</v>
      </c>
      <c r="V101">
        <v>0.2673094264797572</v>
      </c>
      <c r="W101" s="2">
        <v>1586</v>
      </c>
      <c r="X101" s="2">
        <f t="shared" si="12"/>
        <v>-421</v>
      </c>
      <c r="Y101">
        <v>2686</v>
      </c>
      <c r="Z101">
        <v>1818.776633447703</v>
      </c>
      <c r="AA101">
        <v>1586</v>
      </c>
      <c r="AB101" s="9">
        <v>14.1</v>
      </c>
      <c r="AC101">
        <v>0</v>
      </c>
      <c r="AD101">
        <f t="shared" si="13"/>
        <v>0</v>
      </c>
      <c r="AE101">
        <v>5590</v>
      </c>
      <c r="AF101">
        <v>5562</v>
      </c>
    </row>
    <row r="102" spans="1:32" x14ac:dyDescent="0.6">
      <c r="A102">
        <v>2023</v>
      </c>
      <c r="B102">
        <v>4</v>
      </c>
      <c r="C102">
        <v>11</v>
      </c>
      <c r="D102">
        <f t="shared" si="11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6059.7</v>
      </c>
      <c r="M102" s="13">
        <f t="shared" si="9"/>
        <v>1030.1490000000001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6000.75</v>
      </c>
      <c r="O102" s="13">
        <f t="shared" si="10"/>
        <v>1020.1275000000001</v>
      </c>
      <c r="P102">
        <v>40398</v>
      </c>
      <c r="Q102">
        <v>40005</v>
      </c>
      <c r="R102">
        <v>0.92390667261724979</v>
      </c>
      <c r="S102">
        <v>7.6093327382750278E-2</v>
      </c>
      <c r="T102">
        <v>0.59478711991307687</v>
      </c>
      <c r="U102">
        <v>0.40521288008692308</v>
      </c>
      <c r="V102">
        <v>0.39717261049092167</v>
      </c>
      <c r="W102" s="2">
        <v>2005</v>
      </c>
      <c r="X102" s="2">
        <f t="shared" si="12"/>
        <v>419</v>
      </c>
      <c r="Y102">
        <v>2686</v>
      </c>
      <c r="Z102">
        <v>1865.9270605445749</v>
      </c>
      <c r="AA102">
        <v>2005</v>
      </c>
      <c r="AB102" s="9">
        <v>18.899999999999999</v>
      </c>
      <c r="AC102">
        <v>0</v>
      </c>
      <c r="AD102">
        <f t="shared" si="13"/>
        <v>0</v>
      </c>
      <c r="AE102">
        <v>6000</v>
      </c>
      <c r="AF102">
        <v>5824</v>
      </c>
    </row>
    <row r="103" spans="1:32" x14ac:dyDescent="0.6">
      <c r="A103">
        <v>2023</v>
      </c>
      <c r="B103">
        <v>4</v>
      </c>
      <c r="C103">
        <v>12</v>
      </c>
      <c r="D103">
        <f t="shared" si="11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6479.0999999999995</v>
      </c>
      <c r="M103" s="12">
        <f t="shared" si="9"/>
        <v>1101.4469999999999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5797.3499999999995</v>
      </c>
      <c r="O103" s="12">
        <f t="shared" si="10"/>
        <v>985.54949999999997</v>
      </c>
      <c r="P103">
        <v>43194</v>
      </c>
      <c r="Q103">
        <v>38649</v>
      </c>
      <c r="R103">
        <v>0.95139236821907103</v>
      </c>
      <c r="S103">
        <v>4.860763178092891E-2</v>
      </c>
      <c r="T103">
        <v>0.59544738924381724</v>
      </c>
      <c r="U103">
        <v>0.40455261075618282</v>
      </c>
      <c r="V103">
        <v>0.2311879990387396</v>
      </c>
      <c r="W103" s="2">
        <v>2085</v>
      </c>
      <c r="X103" s="2">
        <f t="shared" si="12"/>
        <v>80</v>
      </c>
      <c r="Y103">
        <v>2686</v>
      </c>
      <c r="Z103">
        <v>1936.1993400490339</v>
      </c>
      <c r="AA103">
        <v>2085</v>
      </c>
      <c r="AB103" s="9">
        <v>14.5</v>
      </c>
      <c r="AC103">
        <v>0</v>
      </c>
      <c r="AD103">
        <f t="shared" si="13"/>
        <v>0</v>
      </c>
      <c r="AE103">
        <v>5939</v>
      </c>
      <c r="AF103">
        <v>5990</v>
      </c>
    </row>
    <row r="104" spans="1:32" x14ac:dyDescent="0.6">
      <c r="A104">
        <v>2023</v>
      </c>
      <c r="B104">
        <v>4</v>
      </c>
      <c r="C104">
        <v>13</v>
      </c>
      <c r="D104">
        <f t="shared" si="11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6653.0999999999995</v>
      </c>
      <c r="M104" s="13">
        <f t="shared" si="9"/>
        <v>1131.027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6120.45</v>
      </c>
      <c r="O104" s="13">
        <f t="shared" si="10"/>
        <v>1040.4765</v>
      </c>
      <c r="P104">
        <v>44354</v>
      </c>
      <c r="Q104">
        <v>40803</v>
      </c>
      <c r="R104">
        <v>0.92358739814225488</v>
      </c>
      <c r="S104">
        <v>7.6412601857745149E-2</v>
      </c>
      <c r="T104">
        <v>0.61859608589805815</v>
      </c>
      <c r="U104">
        <v>0.38140391410194191</v>
      </c>
      <c r="V104">
        <v>0.29030859437908929</v>
      </c>
      <c r="W104" s="2">
        <v>1837</v>
      </c>
      <c r="X104" s="2">
        <f t="shared" si="12"/>
        <v>-248</v>
      </c>
      <c r="Y104">
        <v>2686</v>
      </c>
      <c r="Z104">
        <v>2055.5623444534381</v>
      </c>
      <c r="AA104">
        <v>1837</v>
      </c>
      <c r="AB104" s="9">
        <v>15.3</v>
      </c>
      <c r="AC104">
        <v>0</v>
      </c>
      <c r="AD104">
        <f t="shared" si="13"/>
        <v>0</v>
      </c>
      <c r="AE104">
        <v>5686</v>
      </c>
      <c r="AF104">
        <v>5687</v>
      </c>
    </row>
    <row r="105" spans="1:32" x14ac:dyDescent="0.6">
      <c r="A105">
        <v>2023</v>
      </c>
      <c r="B105">
        <v>4</v>
      </c>
      <c r="C105">
        <v>14</v>
      </c>
      <c r="D105">
        <f t="shared" si="11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4439.8</v>
      </c>
      <c r="M105" s="13">
        <f t="shared" si="9"/>
        <v>754.76600000000008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4317.8</v>
      </c>
      <c r="O105" s="13">
        <f t="shared" si="10"/>
        <v>734.02600000000007</v>
      </c>
      <c r="P105">
        <v>44398</v>
      </c>
      <c r="Q105">
        <v>43178</v>
      </c>
      <c r="R105">
        <v>0.9481462635109662</v>
      </c>
      <c r="S105">
        <v>5.1853736489033873E-2</v>
      </c>
      <c r="T105">
        <v>0.60770072037084411</v>
      </c>
      <c r="U105">
        <v>0.39229927962915601</v>
      </c>
      <c r="V105">
        <v>0.40182035455051218</v>
      </c>
      <c r="W105" s="2">
        <v>1970</v>
      </c>
      <c r="X105" s="2">
        <f t="shared" si="12"/>
        <v>133</v>
      </c>
      <c r="Y105">
        <v>2686</v>
      </c>
      <c r="Z105">
        <v>2042.838909456179</v>
      </c>
      <c r="AA105">
        <v>1970</v>
      </c>
      <c r="AB105" s="9">
        <v>15.5</v>
      </c>
      <c r="AC105">
        <v>19.8</v>
      </c>
      <c r="AD105">
        <f t="shared" si="13"/>
        <v>306.90000000000003</v>
      </c>
      <c r="AE105">
        <v>6647</v>
      </c>
      <c r="AF105">
        <v>6237</v>
      </c>
    </row>
    <row r="106" spans="1:32" x14ac:dyDescent="0.6">
      <c r="A106">
        <v>2023</v>
      </c>
      <c r="B106">
        <v>4</v>
      </c>
      <c r="C106">
        <v>15</v>
      </c>
      <c r="D106">
        <f t="shared" si="11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4329.9000000000005</v>
      </c>
      <c r="M106" s="13">
        <f t="shared" si="9"/>
        <v>736.0830000000002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4294.5</v>
      </c>
      <c r="O106" s="13">
        <f t="shared" si="10"/>
        <v>730.06500000000005</v>
      </c>
      <c r="P106">
        <v>43299</v>
      </c>
      <c r="Q106">
        <v>42945</v>
      </c>
      <c r="R106">
        <v>0.94837606769463012</v>
      </c>
      <c r="S106">
        <v>5.1623932305369963E-2</v>
      </c>
      <c r="T106">
        <v>0.59948508415343438</v>
      </c>
      <c r="U106">
        <v>0.40051491584656562</v>
      </c>
      <c r="V106">
        <v>0.16144183423874239</v>
      </c>
      <c r="W106" s="2">
        <v>2384</v>
      </c>
      <c r="X106" s="2">
        <f t="shared" si="12"/>
        <v>414</v>
      </c>
      <c r="Y106">
        <v>2686</v>
      </c>
      <c r="Z106">
        <v>2107.8925497039618</v>
      </c>
      <c r="AA106">
        <v>2384</v>
      </c>
      <c r="AB106" s="9">
        <v>14.7</v>
      </c>
      <c r="AC106">
        <v>5.8</v>
      </c>
      <c r="AD106">
        <f t="shared" si="13"/>
        <v>85.259999999999991</v>
      </c>
      <c r="AE106">
        <v>6357</v>
      </c>
      <c r="AF106">
        <v>6071</v>
      </c>
    </row>
    <row r="107" spans="1:32" x14ac:dyDescent="0.6">
      <c r="A107">
        <v>2023</v>
      </c>
      <c r="B107">
        <v>4</v>
      </c>
      <c r="C107">
        <v>16</v>
      </c>
      <c r="D107">
        <f t="shared" si="11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4298.2</v>
      </c>
      <c r="M107" s="13">
        <f t="shared" si="9"/>
        <v>730.69400000000007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4530.3</v>
      </c>
      <c r="O107" s="13">
        <f t="shared" si="10"/>
        <v>770.15100000000007</v>
      </c>
      <c r="P107">
        <v>42982</v>
      </c>
      <c r="Q107">
        <v>45303</v>
      </c>
      <c r="R107">
        <v>0.87855884288262853</v>
      </c>
      <c r="S107">
        <v>0.1214411571173714</v>
      </c>
      <c r="T107">
        <v>0.58140741418457398</v>
      </c>
      <c r="U107">
        <v>0.41859258581542602</v>
      </c>
      <c r="V107">
        <v>0.17993176084342191</v>
      </c>
      <c r="W107" s="2">
        <v>2122</v>
      </c>
      <c r="X107" s="2">
        <f t="shared" si="12"/>
        <v>-262</v>
      </c>
      <c r="Y107">
        <v>2686</v>
      </c>
      <c r="Z107">
        <v>2226.365289640969</v>
      </c>
      <c r="AA107">
        <v>2122</v>
      </c>
      <c r="AB107" s="9">
        <v>14</v>
      </c>
      <c r="AC107">
        <v>0</v>
      </c>
      <c r="AD107">
        <f t="shared" si="13"/>
        <v>0</v>
      </c>
      <c r="AE107">
        <v>4964</v>
      </c>
      <c r="AF107">
        <v>5785</v>
      </c>
    </row>
    <row r="108" spans="1:32" x14ac:dyDescent="0.6">
      <c r="A108">
        <v>2023</v>
      </c>
      <c r="B108">
        <v>4</v>
      </c>
      <c r="C108">
        <v>17</v>
      </c>
      <c r="D108">
        <f t="shared" si="11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6393.75</v>
      </c>
      <c r="M108" s="13">
        <f t="shared" si="9"/>
        <v>1086.9375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6762.3</v>
      </c>
      <c r="O108" s="13">
        <f t="shared" si="10"/>
        <v>1149.5910000000001</v>
      </c>
      <c r="P108">
        <v>42625</v>
      </c>
      <c r="Q108">
        <v>45082</v>
      </c>
      <c r="R108">
        <v>0.94654801506082342</v>
      </c>
      <c r="S108">
        <v>5.3451984939176592E-2</v>
      </c>
      <c r="T108">
        <v>0.61055904132279848</v>
      </c>
      <c r="U108">
        <v>0.38944095867720158</v>
      </c>
      <c r="V108">
        <v>0.31703604402845392</v>
      </c>
      <c r="W108" s="2">
        <v>1601</v>
      </c>
      <c r="X108" s="2">
        <f t="shared" si="12"/>
        <v>-521</v>
      </c>
      <c r="Y108">
        <v>2686</v>
      </c>
      <c r="Z108">
        <v>1826.354001488628</v>
      </c>
      <c r="AA108">
        <v>1601</v>
      </c>
      <c r="AB108" s="9">
        <v>15.9</v>
      </c>
      <c r="AC108">
        <v>0</v>
      </c>
      <c r="AD108">
        <f t="shared" si="13"/>
        <v>0</v>
      </c>
      <c r="AE108">
        <v>5607</v>
      </c>
      <c r="AF108">
        <v>5623</v>
      </c>
    </row>
    <row r="109" spans="1:32" x14ac:dyDescent="0.6">
      <c r="A109">
        <v>2023</v>
      </c>
      <c r="B109">
        <v>4</v>
      </c>
      <c r="C109">
        <v>18</v>
      </c>
      <c r="D109">
        <f t="shared" si="11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4188.45</v>
      </c>
      <c r="M109" s="13">
        <f t="shared" si="9"/>
        <v>712.03650000000005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4738.5</v>
      </c>
      <c r="O109" s="13">
        <f t="shared" si="10"/>
        <v>805.54500000000007</v>
      </c>
      <c r="P109">
        <v>27923</v>
      </c>
      <c r="Q109">
        <v>31590</v>
      </c>
      <c r="R109">
        <v>0.92465731351156855</v>
      </c>
      <c r="S109">
        <v>7.5342686488431398E-2</v>
      </c>
      <c r="T109">
        <v>0.62683309380068575</v>
      </c>
      <c r="U109">
        <v>0.37316690619931431</v>
      </c>
      <c r="V109">
        <v>0.66439496193345959</v>
      </c>
      <c r="W109" s="2">
        <v>1545</v>
      </c>
      <c r="X109" s="2">
        <f t="shared" si="12"/>
        <v>-56</v>
      </c>
      <c r="Y109">
        <v>2686</v>
      </c>
      <c r="Z109">
        <v>1721.4769211976611</v>
      </c>
      <c r="AA109">
        <v>1545</v>
      </c>
      <c r="AB109" s="9">
        <v>23.3</v>
      </c>
      <c r="AC109">
        <v>0</v>
      </c>
      <c r="AD109">
        <f t="shared" si="13"/>
        <v>0</v>
      </c>
      <c r="AE109">
        <v>5887</v>
      </c>
      <c r="AF109">
        <v>5861</v>
      </c>
    </row>
    <row r="110" spans="1:32" x14ac:dyDescent="0.6">
      <c r="A110">
        <v>2023</v>
      </c>
      <c r="B110">
        <v>4</v>
      </c>
      <c r="C110">
        <v>19</v>
      </c>
      <c r="D110">
        <f t="shared" si="11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6542.0999999999995</v>
      </c>
      <c r="M110" s="13">
        <f t="shared" si="9"/>
        <v>1112.1569999999999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6584.8499999999995</v>
      </c>
      <c r="O110" s="13">
        <f t="shared" si="10"/>
        <v>1119.4245000000001</v>
      </c>
      <c r="P110">
        <v>43614</v>
      </c>
      <c r="Q110">
        <v>43899</v>
      </c>
      <c r="R110">
        <v>0.90793382451894489</v>
      </c>
      <c r="S110">
        <v>9.2066175481055099E-2</v>
      </c>
      <c r="T110">
        <v>0.6374484178367793</v>
      </c>
      <c r="U110">
        <v>0.36255158216322059</v>
      </c>
      <c r="V110">
        <v>0.31503068914948562</v>
      </c>
      <c r="W110" s="2">
        <v>2010</v>
      </c>
      <c r="X110" s="2">
        <f t="shared" si="12"/>
        <v>465</v>
      </c>
      <c r="Y110">
        <v>2686</v>
      </c>
      <c r="Z110">
        <v>2017.5792569590139</v>
      </c>
      <c r="AA110">
        <v>2010</v>
      </c>
      <c r="AB110" s="9">
        <v>19.100000000000001</v>
      </c>
      <c r="AC110">
        <v>0</v>
      </c>
      <c r="AD110">
        <f t="shared" si="13"/>
        <v>0</v>
      </c>
      <c r="AE110">
        <v>6177</v>
      </c>
      <c r="AF110">
        <v>5942</v>
      </c>
    </row>
    <row r="111" spans="1:32" x14ac:dyDescent="0.6">
      <c r="A111">
        <v>2023</v>
      </c>
      <c r="B111">
        <v>4</v>
      </c>
      <c r="C111">
        <v>20</v>
      </c>
      <c r="D111">
        <f t="shared" si="11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6631.5</v>
      </c>
      <c r="M111" s="13">
        <f t="shared" si="9"/>
        <v>1127.355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5946.45</v>
      </c>
      <c r="O111" s="13">
        <f t="shared" si="10"/>
        <v>1010.8965000000001</v>
      </c>
      <c r="P111">
        <v>44210</v>
      </c>
      <c r="Q111">
        <v>39643</v>
      </c>
      <c r="R111">
        <v>0.90672526775604267</v>
      </c>
      <c r="S111">
        <v>9.3274732243957312E-2</v>
      </c>
      <c r="T111">
        <v>0.57217794109424069</v>
      </c>
      <c r="U111">
        <v>0.42782205890575931</v>
      </c>
      <c r="V111">
        <v>0.1767159827755479</v>
      </c>
      <c r="W111" s="2">
        <v>2091</v>
      </c>
      <c r="X111" s="2">
        <f t="shared" si="12"/>
        <v>81</v>
      </c>
      <c r="Y111">
        <v>2686</v>
      </c>
      <c r="Z111">
        <v>2035.459492469588</v>
      </c>
      <c r="AA111">
        <v>2091</v>
      </c>
      <c r="AB111" s="9">
        <v>18.5</v>
      </c>
      <c r="AC111">
        <v>0</v>
      </c>
      <c r="AD111">
        <f t="shared" si="13"/>
        <v>0</v>
      </c>
      <c r="AE111">
        <v>6107</v>
      </c>
      <c r="AF111">
        <v>6047</v>
      </c>
    </row>
    <row r="112" spans="1:32" x14ac:dyDescent="0.6">
      <c r="A112">
        <v>2023</v>
      </c>
      <c r="B112">
        <v>4</v>
      </c>
      <c r="C112">
        <v>21</v>
      </c>
      <c r="D112">
        <f t="shared" si="11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4455.5</v>
      </c>
      <c r="M112" s="13">
        <f t="shared" si="9"/>
        <v>757.43500000000006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4301.6000000000004</v>
      </c>
      <c r="O112" s="13">
        <f t="shared" si="10"/>
        <v>731.27200000000016</v>
      </c>
      <c r="P112">
        <v>44555</v>
      </c>
      <c r="Q112">
        <v>43016</v>
      </c>
      <c r="R112">
        <v>0.96282919957860591</v>
      </c>
      <c r="S112">
        <v>3.7170800421394118E-2</v>
      </c>
      <c r="T112">
        <v>0.59420740657115367</v>
      </c>
      <c r="U112">
        <v>0.40579259342884633</v>
      </c>
      <c r="V112">
        <v>0.22677786350720711</v>
      </c>
      <c r="W112" s="2">
        <v>2123</v>
      </c>
      <c r="X112" s="2">
        <f t="shared" si="12"/>
        <v>32</v>
      </c>
      <c r="Y112">
        <v>2686</v>
      </c>
      <c r="Z112">
        <v>2064.5657243267942</v>
      </c>
      <c r="AA112">
        <v>2123</v>
      </c>
      <c r="AB112" s="9">
        <v>16.600000000000001</v>
      </c>
      <c r="AC112">
        <v>0</v>
      </c>
      <c r="AD112">
        <f t="shared" si="13"/>
        <v>0</v>
      </c>
      <c r="AE112">
        <v>6513</v>
      </c>
      <c r="AF112">
        <v>6141</v>
      </c>
    </row>
    <row r="113" spans="1:32" x14ac:dyDescent="0.6">
      <c r="A113">
        <v>2023</v>
      </c>
      <c r="B113">
        <v>4</v>
      </c>
      <c r="C113">
        <v>22</v>
      </c>
      <c r="D113">
        <f t="shared" si="11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4325</v>
      </c>
      <c r="M113" s="13">
        <f t="shared" si="9"/>
        <v>735.25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4338.1000000000004</v>
      </c>
      <c r="O113" s="13">
        <f t="shared" si="10"/>
        <v>737.47700000000009</v>
      </c>
      <c r="P113">
        <v>43250</v>
      </c>
      <c r="Q113">
        <v>43381</v>
      </c>
      <c r="R113">
        <v>0.96463774871585017</v>
      </c>
      <c r="S113">
        <v>3.5362251284149798E-2</v>
      </c>
      <c r="T113">
        <v>0.61511271298780301</v>
      </c>
      <c r="U113">
        <v>0.38488728701219699</v>
      </c>
      <c r="V113">
        <v>0.2704762703190286</v>
      </c>
      <c r="W113" s="2">
        <v>2421</v>
      </c>
      <c r="X113" s="2">
        <f t="shared" si="12"/>
        <v>298</v>
      </c>
      <c r="Y113">
        <v>2686</v>
      </c>
      <c r="Z113">
        <v>2120.1587246127278</v>
      </c>
      <c r="AA113">
        <v>2421</v>
      </c>
      <c r="AB113" s="9">
        <v>15.9</v>
      </c>
      <c r="AC113">
        <v>0</v>
      </c>
      <c r="AD113">
        <f t="shared" si="13"/>
        <v>0</v>
      </c>
      <c r="AE113">
        <v>6344</v>
      </c>
      <c r="AF113">
        <v>6198</v>
      </c>
    </row>
    <row r="114" spans="1:32" x14ac:dyDescent="0.6">
      <c r="A114">
        <v>2023</v>
      </c>
      <c r="B114">
        <v>4</v>
      </c>
      <c r="C114">
        <v>23</v>
      </c>
      <c r="D114">
        <f t="shared" si="11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4248.3</v>
      </c>
      <c r="M114" s="13">
        <f t="shared" si="9"/>
        <v>722.21100000000013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4537.6000000000004</v>
      </c>
      <c r="O114" s="13">
        <f t="shared" si="10"/>
        <v>771.39200000000017</v>
      </c>
      <c r="P114">
        <v>42483</v>
      </c>
      <c r="Q114">
        <v>45376</v>
      </c>
      <c r="R114">
        <v>0.94171026354305742</v>
      </c>
      <c r="S114">
        <v>5.8289736456942617E-2</v>
      </c>
      <c r="T114">
        <v>0.5994545347033069</v>
      </c>
      <c r="U114">
        <v>0.4005454652966931</v>
      </c>
      <c r="V114">
        <v>0.21440649659898461</v>
      </c>
      <c r="W114" s="2">
        <v>2129</v>
      </c>
      <c r="X114" s="2">
        <f t="shared" si="12"/>
        <v>-292</v>
      </c>
      <c r="Y114">
        <v>2686</v>
      </c>
      <c r="Z114">
        <v>2177.3281747298361</v>
      </c>
      <c r="AA114">
        <v>2129</v>
      </c>
      <c r="AB114" s="9">
        <v>15.3</v>
      </c>
      <c r="AC114">
        <v>0</v>
      </c>
      <c r="AD114">
        <f t="shared" si="13"/>
        <v>0</v>
      </c>
      <c r="AE114">
        <v>5090</v>
      </c>
      <c r="AF114">
        <v>5862</v>
      </c>
    </row>
    <row r="115" spans="1:32" x14ac:dyDescent="0.6">
      <c r="A115">
        <v>2023</v>
      </c>
      <c r="B115">
        <v>4</v>
      </c>
      <c r="C115">
        <v>24</v>
      </c>
      <c r="D115">
        <f t="shared" si="11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6441.3</v>
      </c>
      <c r="M115" s="13">
        <f t="shared" si="9"/>
        <v>1095.0210000000002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6913.2</v>
      </c>
      <c r="O115" s="13">
        <f t="shared" si="10"/>
        <v>1175.2440000000001</v>
      </c>
      <c r="P115">
        <v>42942</v>
      </c>
      <c r="Q115">
        <v>46088</v>
      </c>
      <c r="R115">
        <v>0.95129504171045431</v>
      </c>
      <c r="S115">
        <v>4.8704958289545741E-2</v>
      </c>
      <c r="T115">
        <v>0.61430914708100237</v>
      </c>
      <c r="U115">
        <v>0.38569085291899757</v>
      </c>
      <c r="V115">
        <v>0.35074245832833328</v>
      </c>
      <c r="W115" s="2">
        <v>1814</v>
      </c>
      <c r="X115" s="2">
        <f t="shared" si="12"/>
        <v>-315</v>
      </c>
      <c r="Y115">
        <v>2686</v>
      </c>
      <c r="Z115">
        <v>1816.148868494646</v>
      </c>
      <c r="AA115">
        <v>1814</v>
      </c>
      <c r="AB115" s="9">
        <v>14</v>
      </c>
      <c r="AC115">
        <v>4.0999999999999996</v>
      </c>
      <c r="AD115">
        <f t="shared" si="13"/>
        <v>57.399999999999991</v>
      </c>
      <c r="AE115">
        <v>5924</v>
      </c>
      <c r="AF115">
        <v>5787</v>
      </c>
    </row>
    <row r="116" spans="1:32" x14ac:dyDescent="0.6">
      <c r="A116">
        <v>2023</v>
      </c>
      <c r="B116">
        <v>4</v>
      </c>
      <c r="C116">
        <v>25</v>
      </c>
      <c r="D116">
        <f t="shared" si="11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6177.45</v>
      </c>
      <c r="M116" s="13">
        <f t="shared" si="9"/>
        <v>1050.1665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6310.5</v>
      </c>
      <c r="O116" s="13">
        <f t="shared" si="10"/>
        <v>1072.7850000000001</v>
      </c>
      <c r="P116">
        <v>41183</v>
      </c>
      <c r="Q116">
        <v>42070</v>
      </c>
      <c r="R116">
        <v>0.92271648318225263</v>
      </c>
      <c r="S116">
        <v>7.7283516817747325E-2</v>
      </c>
      <c r="T116">
        <v>0.59201038379543824</v>
      </c>
      <c r="U116">
        <v>0.40798961620456181</v>
      </c>
      <c r="V116">
        <v>0.2160055591151416</v>
      </c>
      <c r="W116" s="2">
        <v>2176</v>
      </c>
      <c r="X116" s="2">
        <f t="shared" si="12"/>
        <v>362</v>
      </c>
      <c r="Y116">
        <v>2686</v>
      </c>
      <c r="Z116">
        <v>1838.9938321932041</v>
      </c>
      <c r="AA116">
        <v>2176</v>
      </c>
      <c r="AB116" s="9">
        <v>12.5</v>
      </c>
      <c r="AC116">
        <v>8.9</v>
      </c>
      <c r="AD116">
        <f t="shared" si="13"/>
        <v>111.25</v>
      </c>
      <c r="AE116">
        <v>6231</v>
      </c>
      <c r="AF116">
        <v>6022</v>
      </c>
    </row>
    <row r="117" spans="1:32" x14ac:dyDescent="0.6">
      <c r="A117">
        <v>2023</v>
      </c>
      <c r="B117">
        <v>4</v>
      </c>
      <c r="C117">
        <v>26</v>
      </c>
      <c r="D117">
        <f t="shared" si="11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6656.8499999999995</v>
      </c>
      <c r="M117" s="13">
        <f t="shared" si="9"/>
        <v>1131.6645000000001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5955.3</v>
      </c>
      <c r="O117" s="13">
        <f t="shared" si="10"/>
        <v>1012.4010000000001</v>
      </c>
      <c r="P117">
        <v>44379</v>
      </c>
      <c r="Q117">
        <v>39702</v>
      </c>
      <c r="R117">
        <v>0.95201360909356325</v>
      </c>
      <c r="S117">
        <v>4.7986390906436631E-2</v>
      </c>
      <c r="T117">
        <v>0.61691444001892748</v>
      </c>
      <c r="U117">
        <v>0.38308555998107252</v>
      </c>
      <c r="V117">
        <v>0.14052508493756169</v>
      </c>
      <c r="W117" s="2">
        <v>2270</v>
      </c>
      <c r="X117" s="2">
        <f t="shared" si="12"/>
        <v>94</v>
      </c>
      <c r="Y117">
        <v>2686</v>
      </c>
      <c r="Z117">
        <v>1967.329993898979</v>
      </c>
      <c r="AA117">
        <v>2270</v>
      </c>
      <c r="AB117" s="9">
        <v>12.9</v>
      </c>
      <c r="AC117">
        <v>0</v>
      </c>
      <c r="AD117">
        <f t="shared" si="13"/>
        <v>0</v>
      </c>
      <c r="AE117">
        <v>6060</v>
      </c>
      <c r="AF117">
        <v>6229</v>
      </c>
    </row>
    <row r="118" spans="1:32" x14ac:dyDescent="0.6">
      <c r="A118">
        <v>2023</v>
      </c>
      <c r="B118">
        <v>4</v>
      </c>
      <c r="C118">
        <v>27</v>
      </c>
      <c r="D118">
        <f t="shared" si="11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6766.05</v>
      </c>
      <c r="M118" s="13">
        <f t="shared" si="9"/>
        <v>1150.2285000000002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6279.15</v>
      </c>
      <c r="O118" s="13">
        <f t="shared" si="10"/>
        <v>1067.4555</v>
      </c>
      <c r="P118">
        <v>45107</v>
      </c>
      <c r="Q118">
        <v>41861</v>
      </c>
      <c r="R118">
        <v>0.92891755248988639</v>
      </c>
      <c r="S118">
        <v>7.1082447510113611E-2</v>
      </c>
      <c r="T118">
        <v>0.58937392117813736</v>
      </c>
      <c r="U118">
        <v>0.41062607882186269</v>
      </c>
      <c r="V118">
        <v>0.25564681518199039</v>
      </c>
      <c r="W118" s="2">
        <v>1927</v>
      </c>
      <c r="X118" s="2">
        <f t="shared" si="12"/>
        <v>-343</v>
      </c>
      <c r="Y118">
        <v>2686</v>
      </c>
      <c r="Z118">
        <v>2036.5587965979951</v>
      </c>
      <c r="AA118">
        <v>1927</v>
      </c>
      <c r="AB118" s="9">
        <v>12.9</v>
      </c>
      <c r="AC118">
        <v>0</v>
      </c>
      <c r="AD118">
        <f t="shared" si="13"/>
        <v>0</v>
      </c>
      <c r="AE118">
        <v>5817</v>
      </c>
      <c r="AF118">
        <v>5914</v>
      </c>
    </row>
    <row r="119" spans="1:32" x14ac:dyDescent="0.6">
      <c r="A119">
        <v>2023</v>
      </c>
      <c r="B119">
        <v>4</v>
      </c>
      <c r="C119">
        <v>28</v>
      </c>
      <c r="D119">
        <f t="shared" si="11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4575</v>
      </c>
      <c r="M119" s="13">
        <f t="shared" si="9"/>
        <v>777.75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4431.8</v>
      </c>
      <c r="O119" s="13">
        <f t="shared" si="10"/>
        <v>753.40600000000006</v>
      </c>
      <c r="P119">
        <v>45750</v>
      </c>
      <c r="Q119">
        <v>44318</v>
      </c>
      <c r="R119">
        <v>0.93022999311137611</v>
      </c>
      <c r="S119">
        <v>6.9770006888623878E-2</v>
      </c>
      <c r="T119">
        <v>0.59989149342907933</v>
      </c>
      <c r="U119">
        <v>0.40010850657092062</v>
      </c>
      <c r="V119">
        <v>0.1874893895101373</v>
      </c>
      <c r="W119" s="2">
        <v>1800</v>
      </c>
      <c r="X119" s="2">
        <f t="shared" si="12"/>
        <v>-127</v>
      </c>
      <c r="Y119">
        <v>2686</v>
      </c>
      <c r="Z119">
        <v>2116.1803623045912</v>
      </c>
      <c r="AA119">
        <v>1800</v>
      </c>
      <c r="AB119" s="9">
        <v>18.100000000000001</v>
      </c>
      <c r="AC119">
        <v>0</v>
      </c>
      <c r="AD119">
        <f t="shared" si="13"/>
        <v>0</v>
      </c>
      <c r="AE119">
        <v>6164</v>
      </c>
      <c r="AF119">
        <v>5654</v>
      </c>
    </row>
    <row r="120" spans="1:32" x14ac:dyDescent="0.6">
      <c r="A120">
        <v>2023</v>
      </c>
      <c r="B120">
        <v>4</v>
      </c>
      <c r="C120">
        <v>29</v>
      </c>
      <c r="D120">
        <f t="shared" si="11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4469.2</v>
      </c>
      <c r="M120" s="13">
        <f t="shared" si="9"/>
        <v>759.76400000000001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4239.7</v>
      </c>
      <c r="O120" s="13">
        <f t="shared" si="10"/>
        <v>720.74900000000002</v>
      </c>
      <c r="P120">
        <v>44692</v>
      </c>
      <c r="Q120">
        <v>42397</v>
      </c>
      <c r="R120">
        <v>0.9496681882629594</v>
      </c>
      <c r="S120">
        <v>5.0331811737040488E-2</v>
      </c>
      <c r="T120">
        <v>0.55746191686551161</v>
      </c>
      <c r="U120">
        <v>0.44253808313448828</v>
      </c>
      <c r="V120">
        <v>0.3561195836359235</v>
      </c>
      <c r="W120" s="2">
        <v>2467</v>
      </c>
      <c r="X120" s="2">
        <f t="shared" si="12"/>
        <v>667</v>
      </c>
      <c r="Y120">
        <v>2686</v>
      </c>
      <c r="Z120">
        <v>2097.7520386330848</v>
      </c>
      <c r="AA120">
        <v>2467</v>
      </c>
      <c r="AB120" s="9">
        <v>16.100000000000001</v>
      </c>
      <c r="AC120">
        <v>6.1</v>
      </c>
      <c r="AD120">
        <f t="shared" si="13"/>
        <v>98.210000000000008</v>
      </c>
      <c r="AE120">
        <v>6718</v>
      </c>
      <c r="AF120">
        <v>6367</v>
      </c>
    </row>
    <row r="121" spans="1:32" x14ac:dyDescent="0.6">
      <c r="A121">
        <v>2023</v>
      </c>
      <c r="B121">
        <v>4</v>
      </c>
      <c r="C121">
        <v>30</v>
      </c>
      <c r="D121">
        <f t="shared" si="11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4496.5</v>
      </c>
      <c r="M121" s="13">
        <f t="shared" si="9"/>
        <v>764.40500000000009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4353.8</v>
      </c>
      <c r="O121" s="13">
        <f t="shared" si="10"/>
        <v>740.14600000000007</v>
      </c>
      <c r="P121">
        <v>44965</v>
      </c>
      <c r="Q121">
        <v>43538</v>
      </c>
      <c r="R121">
        <v>0.90045424703234844</v>
      </c>
      <c r="S121">
        <v>9.9545752967651488E-2</v>
      </c>
      <c r="T121">
        <v>0.57489671878658</v>
      </c>
      <c r="U121">
        <v>0.42510328121341989</v>
      </c>
      <c r="V121">
        <v>0.17101194858036611</v>
      </c>
      <c r="W121" s="2">
        <v>2333</v>
      </c>
      <c r="X121" s="2">
        <f t="shared" si="12"/>
        <v>-134</v>
      </c>
      <c r="Y121">
        <v>2686</v>
      </c>
      <c r="Z121">
        <v>2230.2275063052712</v>
      </c>
      <c r="AA121">
        <v>2333</v>
      </c>
      <c r="AB121" s="9">
        <v>15.7</v>
      </c>
      <c r="AC121">
        <v>0</v>
      </c>
      <c r="AD121">
        <f t="shared" si="13"/>
        <v>0</v>
      </c>
      <c r="AE121">
        <v>5143</v>
      </c>
      <c r="AF121">
        <v>5888</v>
      </c>
    </row>
    <row r="122" spans="1:32" x14ac:dyDescent="0.6">
      <c r="A122">
        <v>2023</v>
      </c>
      <c r="B122">
        <v>5</v>
      </c>
      <c r="C122">
        <v>1</v>
      </c>
      <c r="D122">
        <f t="shared" si="11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6535.05</v>
      </c>
      <c r="M122" s="13">
        <f t="shared" si="9"/>
        <v>1110.9585000000002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6836.25</v>
      </c>
      <c r="O122" s="13">
        <f t="shared" si="10"/>
        <v>1162.1625000000001</v>
      </c>
      <c r="P122">
        <v>43567</v>
      </c>
      <c r="Q122">
        <v>45575</v>
      </c>
      <c r="R122">
        <v>0.9220296687320072</v>
      </c>
      <c r="S122">
        <v>7.797033126799284E-2</v>
      </c>
      <c r="T122">
        <v>0.58177714752898624</v>
      </c>
      <c r="U122">
        <v>0.41822285247101371</v>
      </c>
      <c r="V122">
        <v>9.1133355519726775E-2</v>
      </c>
      <c r="W122" s="2">
        <v>1517</v>
      </c>
      <c r="X122" s="2">
        <f t="shared" si="12"/>
        <v>-816</v>
      </c>
      <c r="Y122">
        <v>2686</v>
      </c>
      <c r="Z122">
        <v>1840.4622676038739</v>
      </c>
      <c r="AA122">
        <v>1517</v>
      </c>
      <c r="AB122" s="9">
        <v>17.399999999999999</v>
      </c>
      <c r="AC122">
        <v>0</v>
      </c>
      <c r="AD122">
        <f t="shared" si="13"/>
        <v>0</v>
      </c>
      <c r="AE122">
        <v>5008</v>
      </c>
      <c r="AF122">
        <v>5424</v>
      </c>
    </row>
    <row r="123" spans="1:32" x14ac:dyDescent="0.6">
      <c r="A123">
        <v>2023</v>
      </c>
      <c r="B123">
        <v>5</v>
      </c>
      <c r="C123">
        <v>2</v>
      </c>
      <c r="D123">
        <f t="shared" si="11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5901.45</v>
      </c>
      <c r="M123" s="13">
        <f t="shared" si="9"/>
        <v>1003.2465000000001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6707.55</v>
      </c>
      <c r="O123" s="13">
        <f t="shared" si="10"/>
        <v>1140.2835</v>
      </c>
      <c r="P123">
        <v>39343</v>
      </c>
      <c r="Q123">
        <v>44717</v>
      </c>
      <c r="R123">
        <v>0.90923876977499918</v>
      </c>
      <c r="S123">
        <v>9.076123022500085E-2</v>
      </c>
      <c r="T123">
        <v>0.58584328706651301</v>
      </c>
      <c r="U123">
        <v>0.41415671293348688</v>
      </c>
      <c r="V123">
        <v>0.19584411079830999</v>
      </c>
      <c r="W123" s="2">
        <v>1662</v>
      </c>
      <c r="X123" s="2">
        <f t="shared" si="12"/>
        <v>145</v>
      </c>
      <c r="Y123">
        <v>2686</v>
      </c>
      <c r="Z123">
        <v>1857.3196133025481</v>
      </c>
      <c r="AA123">
        <v>1662</v>
      </c>
      <c r="AB123" s="9">
        <v>18.399999999999999</v>
      </c>
      <c r="AC123">
        <v>0</v>
      </c>
      <c r="AD123">
        <f t="shared" si="13"/>
        <v>0</v>
      </c>
      <c r="AE123">
        <v>5638</v>
      </c>
      <c r="AF123">
        <v>5356</v>
      </c>
    </row>
    <row r="124" spans="1:32" x14ac:dyDescent="0.6">
      <c r="A124">
        <v>2023</v>
      </c>
      <c r="B124">
        <v>5</v>
      </c>
      <c r="C124">
        <v>3</v>
      </c>
      <c r="D124">
        <f t="shared" si="11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7"/>
        <v>0</v>
      </c>
      <c r="I124">
        <f t="shared" si="8"/>
        <v>0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5996.8499999999995</v>
      </c>
      <c r="M124" s="13">
        <f t="shared" si="9"/>
        <v>1019.4644999999999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6323.25</v>
      </c>
      <c r="O124" s="13">
        <f t="shared" si="10"/>
        <v>1074.9525000000001</v>
      </c>
      <c r="P124">
        <v>39979</v>
      </c>
      <c r="Q124">
        <v>42155</v>
      </c>
      <c r="R124">
        <v>0.95319164811574686</v>
      </c>
      <c r="S124">
        <v>4.680835188425321E-2</v>
      </c>
      <c r="T124">
        <v>0.59559907220379638</v>
      </c>
      <c r="U124">
        <v>0.40440092779620362</v>
      </c>
      <c r="V124">
        <v>0.27080559724142461</v>
      </c>
      <c r="W124" s="2">
        <v>1842</v>
      </c>
      <c r="X124" s="2">
        <f t="shared" si="12"/>
        <v>180</v>
      </c>
      <c r="Y124">
        <v>2686</v>
      </c>
      <c r="Z124">
        <v>1829.0371771861651</v>
      </c>
      <c r="AA124">
        <v>1842</v>
      </c>
      <c r="AB124" s="9">
        <v>17.399999999999999</v>
      </c>
      <c r="AC124">
        <v>50.7</v>
      </c>
      <c r="AD124">
        <f t="shared" si="13"/>
        <v>882.18</v>
      </c>
      <c r="AE124">
        <v>5581</v>
      </c>
      <c r="AF124">
        <v>5659</v>
      </c>
    </row>
    <row r="125" spans="1:32" x14ac:dyDescent="0.6">
      <c r="A125">
        <v>2023</v>
      </c>
      <c r="B125">
        <v>5</v>
      </c>
      <c r="C125">
        <v>4</v>
      </c>
      <c r="D125">
        <f t="shared" si="11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7"/>
        <v>0</v>
      </c>
      <c r="I125">
        <f t="shared" si="8"/>
        <v>0</v>
      </c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3020.1</v>
      </c>
      <c r="M125" s="13">
        <f t="shared" si="9"/>
        <v>513.41700000000003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3307.35</v>
      </c>
      <c r="O125" s="13">
        <f t="shared" si="10"/>
        <v>562.24950000000001</v>
      </c>
      <c r="P125">
        <v>20134</v>
      </c>
      <c r="Q125">
        <v>22049</v>
      </c>
      <c r="R125">
        <v>0.75544323442760941</v>
      </c>
      <c r="S125">
        <v>0.24455676557239059</v>
      </c>
      <c r="T125">
        <v>0.4497924558080808</v>
      </c>
      <c r="U125">
        <v>0.5502075441919192</v>
      </c>
      <c r="V125">
        <v>0.47891230008417512</v>
      </c>
      <c r="W125" s="2">
        <v>1755</v>
      </c>
      <c r="X125" s="2">
        <f t="shared" si="12"/>
        <v>-87</v>
      </c>
      <c r="Y125">
        <v>2686</v>
      </c>
      <c r="Z125">
        <v>1694.1221998323731</v>
      </c>
      <c r="AA125">
        <v>1755</v>
      </c>
      <c r="AB125" s="9">
        <v>18.600000000000001</v>
      </c>
      <c r="AC125">
        <v>74</v>
      </c>
      <c r="AD125">
        <f t="shared" si="13"/>
        <v>1376.4</v>
      </c>
      <c r="AE125">
        <v>4730</v>
      </c>
      <c r="AF125">
        <v>4248</v>
      </c>
    </row>
    <row r="126" spans="1:32" x14ac:dyDescent="0.6">
      <c r="A126">
        <v>2023</v>
      </c>
      <c r="B126">
        <v>5</v>
      </c>
      <c r="C126">
        <v>5</v>
      </c>
      <c r="D126">
        <f t="shared" si="11"/>
        <v>5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1</v>
      </c>
      <c r="I126">
        <f t="shared" si="8"/>
        <v>1</v>
      </c>
      <c r="J126" s="12" t="s">
        <v>67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2613.9</v>
      </c>
      <c r="M126" s="13">
        <f t="shared" si="9"/>
        <v>444.36300000000006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2898.6000000000004</v>
      </c>
      <c r="O126" s="13">
        <f t="shared" si="10"/>
        <v>492.76200000000011</v>
      </c>
      <c r="P126">
        <v>26139</v>
      </c>
      <c r="Q126">
        <v>28986</v>
      </c>
      <c r="R126">
        <v>0.92746615890880946</v>
      </c>
      <c r="S126">
        <v>7.2533841091190557E-2</v>
      </c>
      <c r="T126">
        <v>0.54481565152035594</v>
      </c>
      <c r="U126">
        <v>0.45518434847964412</v>
      </c>
      <c r="V126">
        <v>0.69517002301072439</v>
      </c>
      <c r="W126" s="2">
        <v>1888</v>
      </c>
      <c r="X126" s="2">
        <f t="shared" si="12"/>
        <v>133</v>
      </c>
      <c r="Y126">
        <v>2686</v>
      </c>
      <c r="Z126">
        <v>1856.7843982495799</v>
      </c>
      <c r="AA126">
        <v>1888</v>
      </c>
      <c r="AB126" s="9">
        <v>23.4</v>
      </c>
      <c r="AC126">
        <v>23.6</v>
      </c>
      <c r="AD126">
        <f t="shared" si="13"/>
        <v>552.24</v>
      </c>
      <c r="AE126">
        <v>5573</v>
      </c>
      <c r="AF126">
        <v>5444</v>
      </c>
    </row>
    <row r="127" spans="1:32" x14ac:dyDescent="0.6">
      <c r="A127">
        <v>2023</v>
      </c>
      <c r="B127">
        <v>5</v>
      </c>
      <c r="C127">
        <v>6</v>
      </c>
      <c r="D127">
        <f t="shared" si="11"/>
        <v>6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7"/>
        <v>0</v>
      </c>
      <c r="I127">
        <f t="shared" si="8"/>
        <v>1</v>
      </c>
      <c r="J127" s="12" t="s">
        <v>67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3654</v>
      </c>
      <c r="M127" s="12">
        <f t="shared" si="9"/>
        <v>621.18000000000006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4554.2</v>
      </c>
      <c r="O127" s="12">
        <f t="shared" si="10"/>
        <v>774.21400000000006</v>
      </c>
      <c r="P127">
        <v>36540</v>
      </c>
      <c r="Q127">
        <v>45542</v>
      </c>
      <c r="R127">
        <v>0.94809801046518305</v>
      </c>
      <c r="S127">
        <v>5.190198953481686E-2</v>
      </c>
      <c r="T127">
        <v>0.661133810317871</v>
      </c>
      <c r="U127">
        <v>0.33886618968212889</v>
      </c>
      <c r="V127">
        <v>0.29481330655429328</v>
      </c>
      <c r="W127" s="2">
        <v>2214</v>
      </c>
      <c r="X127" s="2">
        <f t="shared" si="12"/>
        <v>326</v>
      </c>
      <c r="Y127">
        <v>2686</v>
      </c>
      <c r="Z127">
        <v>2090.6075104504848</v>
      </c>
      <c r="AA127">
        <v>2214</v>
      </c>
      <c r="AB127" s="9">
        <v>18.3</v>
      </c>
      <c r="AC127">
        <v>0.1</v>
      </c>
      <c r="AD127">
        <f t="shared" si="13"/>
        <v>1.83</v>
      </c>
      <c r="AE127">
        <v>5568</v>
      </c>
      <c r="AF127">
        <v>5484</v>
      </c>
    </row>
    <row r="128" spans="1:32" x14ac:dyDescent="0.6">
      <c r="A128">
        <v>2023</v>
      </c>
      <c r="B128">
        <v>5</v>
      </c>
      <c r="C128">
        <v>7</v>
      </c>
      <c r="D128">
        <f t="shared" si="11"/>
        <v>7</v>
      </c>
      <c r="E128" t="s">
        <v>20</v>
      </c>
      <c r="F128" t="s">
        <v>17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7"/>
        <v>0</v>
      </c>
      <c r="I128">
        <f t="shared" si="8"/>
        <v>1</v>
      </c>
      <c r="J128" s="12" t="s">
        <v>67</v>
      </c>
      <c r="K128" s="12"/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3082.9</v>
      </c>
      <c r="M128" s="12">
        <f t="shared" si="9"/>
        <v>524.09300000000007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2999.6000000000004</v>
      </c>
      <c r="O128" s="12">
        <f t="shared" si="10"/>
        <v>509.93200000000007</v>
      </c>
      <c r="P128">
        <v>30829</v>
      </c>
      <c r="Q128">
        <v>29996</v>
      </c>
      <c r="R128">
        <v>0.87363739158094</v>
      </c>
      <c r="S128">
        <v>0.12636260841906</v>
      </c>
      <c r="T128">
        <v>0.53047076684799155</v>
      </c>
      <c r="U128">
        <v>0.46952923315200851</v>
      </c>
      <c r="V128">
        <v>6.7489313255442288E-2</v>
      </c>
      <c r="W128" s="2">
        <v>1922</v>
      </c>
      <c r="X128" s="2">
        <f t="shared" si="12"/>
        <v>-292</v>
      </c>
      <c r="Y128">
        <v>2686</v>
      </c>
      <c r="Z128">
        <v>1981.3493175080901</v>
      </c>
      <c r="AA128">
        <v>1922</v>
      </c>
      <c r="AB128" s="9">
        <v>14</v>
      </c>
      <c r="AC128">
        <v>18.600000000000001</v>
      </c>
      <c r="AD128">
        <f t="shared" si="13"/>
        <v>260.40000000000003</v>
      </c>
      <c r="AE128">
        <v>4186</v>
      </c>
      <c r="AF128">
        <v>4849</v>
      </c>
    </row>
    <row r="129" spans="1:32" x14ac:dyDescent="0.6">
      <c r="A129">
        <v>2023</v>
      </c>
      <c r="B129">
        <v>5</v>
      </c>
      <c r="C129">
        <v>8</v>
      </c>
      <c r="D129">
        <f t="shared" si="11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6163.2</v>
      </c>
      <c r="M129" s="13">
        <f t="shared" si="9"/>
        <v>1047.7440000000001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6060</v>
      </c>
      <c r="O129" s="13">
        <f t="shared" si="10"/>
        <v>1030.2</v>
      </c>
      <c r="P129">
        <v>41088</v>
      </c>
      <c r="Q129">
        <v>40400</v>
      </c>
      <c r="R129">
        <v>0.94329004899450819</v>
      </c>
      <c r="S129">
        <v>5.6709951005491803E-2</v>
      </c>
      <c r="T129">
        <v>0.61300941712281964</v>
      </c>
      <c r="U129">
        <v>0.3869905828771803</v>
      </c>
      <c r="V129">
        <v>0.1417112185375943</v>
      </c>
      <c r="W129" s="2">
        <v>1562</v>
      </c>
      <c r="X129" s="2">
        <f t="shared" si="12"/>
        <v>-360</v>
      </c>
      <c r="Y129">
        <v>2686</v>
      </c>
      <c r="Z129">
        <v>1809.108819804974</v>
      </c>
      <c r="AA129">
        <v>1562</v>
      </c>
      <c r="AB129" s="9">
        <v>14.8</v>
      </c>
      <c r="AC129">
        <v>0</v>
      </c>
      <c r="AD129">
        <f t="shared" si="13"/>
        <v>0</v>
      </c>
      <c r="AE129">
        <v>5132</v>
      </c>
      <c r="AF129">
        <v>5148</v>
      </c>
    </row>
    <row r="130" spans="1:32" x14ac:dyDescent="0.6">
      <c r="A130">
        <v>2023</v>
      </c>
      <c r="B130">
        <v>5</v>
      </c>
      <c r="C130">
        <v>9</v>
      </c>
      <c r="D130">
        <f t="shared" si="11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0</v>
      </c>
      <c r="I130">
        <f t="shared" ref="I130:I193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6171.5999999999995</v>
      </c>
      <c r="M130" s="13">
        <f t="shared" ref="M130:M193" si="16">L130*0.17</f>
        <v>1049.172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5675.4</v>
      </c>
      <c r="O130" s="13">
        <f t="shared" ref="O130:O193" si="17">N130*0.17</f>
        <v>964.81799999999998</v>
      </c>
      <c r="P130">
        <v>41144</v>
      </c>
      <c r="Q130">
        <v>37836</v>
      </c>
      <c r="R130">
        <v>0.91601401432925589</v>
      </c>
      <c r="S130">
        <v>8.3985985670744015E-2</v>
      </c>
      <c r="T130">
        <v>0.57940677630096094</v>
      </c>
      <c r="U130">
        <v>0.42059322369903912</v>
      </c>
      <c r="V130">
        <v>0.1144727929378839</v>
      </c>
      <c r="W130" s="2">
        <v>2145</v>
      </c>
      <c r="X130" s="2">
        <f t="shared" si="12"/>
        <v>583</v>
      </c>
      <c r="Y130">
        <v>2686</v>
      </c>
      <c r="Z130">
        <v>1869.6823727156161</v>
      </c>
      <c r="AA130">
        <v>2145</v>
      </c>
      <c r="AB130" s="9">
        <v>16.7</v>
      </c>
      <c r="AC130">
        <v>0</v>
      </c>
      <c r="AD130">
        <f t="shared" si="13"/>
        <v>0</v>
      </c>
      <c r="AE130">
        <v>5810</v>
      </c>
      <c r="AF130">
        <v>5427</v>
      </c>
    </row>
    <row r="131" spans="1:32" x14ac:dyDescent="0.6">
      <c r="A131">
        <v>2023</v>
      </c>
      <c r="B131">
        <v>5</v>
      </c>
      <c r="C131">
        <v>10</v>
      </c>
      <c r="D131">
        <f t="shared" ref="D131:D194" si="18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6601.8</v>
      </c>
      <c r="M131" s="13">
        <f t="shared" si="16"/>
        <v>1122.306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5540.0999999999995</v>
      </c>
      <c r="O131" s="13">
        <f t="shared" si="17"/>
        <v>941.81700000000001</v>
      </c>
      <c r="P131">
        <v>44012</v>
      </c>
      <c r="Q131">
        <v>36934</v>
      </c>
      <c r="R131">
        <v>0.9492139485602763</v>
      </c>
      <c r="S131">
        <v>5.0786051439723721E-2</v>
      </c>
      <c r="T131">
        <v>0.59822390705224771</v>
      </c>
      <c r="U131">
        <v>0.40177609294775229</v>
      </c>
      <c r="V131">
        <v>8.355958900426802E-2</v>
      </c>
      <c r="W131" s="2">
        <v>2311</v>
      </c>
      <c r="X131" s="2">
        <f t="shared" ref="X131:X194" si="19">W131-W130</f>
        <v>166</v>
      </c>
      <c r="Y131">
        <v>2686</v>
      </c>
      <c r="Z131">
        <v>1955.2301403272529</v>
      </c>
      <c r="AA131">
        <v>2311</v>
      </c>
      <c r="AB131" s="9">
        <v>19</v>
      </c>
      <c r="AC131">
        <v>0</v>
      </c>
      <c r="AD131">
        <f t="shared" ref="AD131:AD194" si="20">AB131*AC131</f>
        <v>0</v>
      </c>
      <c r="AE131">
        <v>5834</v>
      </c>
      <c r="AF131">
        <v>5922</v>
      </c>
    </row>
    <row r="132" spans="1:32" x14ac:dyDescent="0.6">
      <c r="A132">
        <v>2023</v>
      </c>
      <c r="B132">
        <v>5</v>
      </c>
      <c r="C132">
        <v>11</v>
      </c>
      <c r="D132">
        <f t="shared" si="18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6553.3499999999995</v>
      </c>
      <c r="M132" s="13">
        <f t="shared" si="16"/>
        <v>1114.0695000000001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6008.55</v>
      </c>
      <c r="O132" s="13">
        <f t="shared" si="17"/>
        <v>1021.4535000000001</v>
      </c>
      <c r="P132">
        <v>43689</v>
      </c>
      <c r="Q132">
        <v>40057</v>
      </c>
      <c r="R132">
        <v>0.95423491353008383</v>
      </c>
      <c r="S132">
        <v>4.576508646991613E-2</v>
      </c>
      <c r="T132">
        <v>0.58367410197769576</v>
      </c>
      <c r="U132">
        <v>0.41632589802230419</v>
      </c>
      <c r="V132">
        <v>9.2587035173785748E-2</v>
      </c>
      <c r="W132" s="2">
        <v>2126</v>
      </c>
      <c r="X132" s="2">
        <f t="shared" si="19"/>
        <v>-185</v>
      </c>
      <c r="Y132">
        <v>2686</v>
      </c>
      <c r="Z132">
        <v>1993.9190186197541</v>
      </c>
      <c r="AA132">
        <v>2126</v>
      </c>
      <c r="AB132" s="9">
        <v>18.2</v>
      </c>
      <c r="AC132">
        <v>0</v>
      </c>
      <c r="AD132">
        <f t="shared" si="20"/>
        <v>0</v>
      </c>
      <c r="AE132">
        <v>5600</v>
      </c>
      <c r="AF132">
        <v>5726</v>
      </c>
    </row>
    <row r="133" spans="1:32" x14ac:dyDescent="0.6">
      <c r="A133">
        <v>2023</v>
      </c>
      <c r="B133">
        <v>5</v>
      </c>
      <c r="C133">
        <v>12</v>
      </c>
      <c r="D133">
        <f t="shared" si="18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4508.7</v>
      </c>
      <c r="M133" s="13">
        <f t="shared" si="16"/>
        <v>766.47900000000004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4576.9000000000005</v>
      </c>
      <c r="O133" s="13">
        <f t="shared" si="17"/>
        <v>778.07300000000009</v>
      </c>
      <c r="P133">
        <v>45087</v>
      </c>
      <c r="Q133">
        <v>45769</v>
      </c>
      <c r="R133">
        <v>0.95701793688711112</v>
      </c>
      <c r="S133">
        <v>4.2982063112888977E-2</v>
      </c>
      <c r="T133">
        <v>0.61596273877031815</v>
      </c>
      <c r="U133">
        <v>0.3840372612296819</v>
      </c>
      <c r="V133">
        <v>0.25946426907298459</v>
      </c>
      <c r="W133" s="2">
        <v>2012</v>
      </c>
      <c r="X133" s="2">
        <f t="shared" si="19"/>
        <v>-114</v>
      </c>
      <c r="Y133">
        <v>2686</v>
      </c>
      <c r="Z133">
        <v>2090.637079115284</v>
      </c>
      <c r="AA133">
        <v>2012</v>
      </c>
      <c r="AB133" s="9">
        <v>17.5</v>
      </c>
      <c r="AC133">
        <v>3.4</v>
      </c>
      <c r="AD133">
        <f t="shared" si="20"/>
        <v>59.5</v>
      </c>
      <c r="AE133">
        <v>6340</v>
      </c>
      <c r="AF133">
        <v>5959</v>
      </c>
    </row>
    <row r="134" spans="1:32" x14ac:dyDescent="0.6">
      <c r="A134">
        <v>2023</v>
      </c>
      <c r="B134">
        <v>5</v>
      </c>
      <c r="C134">
        <v>13</v>
      </c>
      <c r="D134">
        <f t="shared" si="18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4256.7</v>
      </c>
      <c r="M134" s="13">
        <f t="shared" si="16"/>
        <v>723.63900000000001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4366.1000000000004</v>
      </c>
      <c r="O134" s="13">
        <f t="shared" si="17"/>
        <v>742.23700000000008</v>
      </c>
      <c r="P134">
        <v>42567</v>
      </c>
      <c r="Q134">
        <v>43661</v>
      </c>
      <c r="R134">
        <v>0.9540349277888055</v>
      </c>
      <c r="S134">
        <v>4.5965072211194391E-2</v>
      </c>
      <c r="T134">
        <v>0.58461466916415139</v>
      </c>
      <c r="U134">
        <v>0.41538533083584861</v>
      </c>
      <c r="V134">
        <v>0.17022456548542339</v>
      </c>
      <c r="W134" s="2">
        <v>2474</v>
      </c>
      <c r="X134" s="2">
        <f t="shared" si="19"/>
        <v>462</v>
      </c>
      <c r="Y134">
        <v>2686</v>
      </c>
      <c r="Z134">
        <v>2083.0242363938751</v>
      </c>
      <c r="AA134">
        <v>2474</v>
      </c>
      <c r="AB134" s="9">
        <v>15.7</v>
      </c>
      <c r="AC134">
        <v>6.6</v>
      </c>
      <c r="AD134">
        <f t="shared" si="20"/>
        <v>103.61999999999999</v>
      </c>
      <c r="AE134">
        <v>6375</v>
      </c>
      <c r="AF134">
        <v>6076</v>
      </c>
    </row>
    <row r="135" spans="1:32" x14ac:dyDescent="0.6">
      <c r="A135">
        <v>2023</v>
      </c>
      <c r="B135">
        <v>5</v>
      </c>
      <c r="C135">
        <v>14</v>
      </c>
      <c r="D135">
        <f t="shared" si="18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4216</v>
      </c>
      <c r="M135" s="13">
        <f t="shared" si="16"/>
        <v>716.72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4517.6000000000004</v>
      </c>
      <c r="O135" s="13">
        <f t="shared" si="17"/>
        <v>767.99200000000008</v>
      </c>
      <c r="P135">
        <v>42160</v>
      </c>
      <c r="Q135">
        <v>45176</v>
      </c>
      <c r="R135">
        <v>0.93960790917482517</v>
      </c>
      <c r="S135">
        <v>6.0392090825174882E-2</v>
      </c>
      <c r="T135">
        <v>0.59585131548450554</v>
      </c>
      <c r="U135">
        <v>0.40414868451549441</v>
      </c>
      <c r="V135">
        <v>0.25698623434768653</v>
      </c>
      <c r="W135" s="2">
        <v>2273</v>
      </c>
      <c r="X135" s="2">
        <f t="shared" si="19"/>
        <v>-201</v>
      </c>
      <c r="Y135">
        <v>2686</v>
      </c>
      <c r="Z135">
        <v>2173.5122425914951</v>
      </c>
      <c r="AA135">
        <v>2273</v>
      </c>
      <c r="AB135" s="9">
        <v>17.2</v>
      </c>
      <c r="AC135">
        <v>0</v>
      </c>
      <c r="AD135">
        <f t="shared" si="20"/>
        <v>0</v>
      </c>
      <c r="AE135">
        <v>5038</v>
      </c>
      <c r="AF135">
        <v>5924</v>
      </c>
    </row>
    <row r="136" spans="1:32" x14ac:dyDescent="0.6">
      <c r="A136">
        <v>2023</v>
      </c>
      <c r="B136">
        <v>5</v>
      </c>
      <c r="C136">
        <v>15</v>
      </c>
      <c r="D136">
        <f t="shared" si="18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6695.0999999999995</v>
      </c>
      <c r="M136" s="13">
        <f t="shared" si="16"/>
        <v>1138.1669999999999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6594.45</v>
      </c>
      <c r="O136" s="13">
        <f t="shared" si="17"/>
        <v>1121.0565000000001</v>
      </c>
      <c r="P136">
        <v>44634</v>
      </c>
      <c r="Q136">
        <v>43963</v>
      </c>
      <c r="R136">
        <v>0.9565805676238931</v>
      </c>
      <c r="S136">
        <v>4.3419432376106848E-2</v>
      </c>
      <c r="T136">
        <v>0.61423761837346458</v>
      </c>
      <c r="U136">
        <v>0.38576238162653548</v>
      </c>
      <c r="V136">
        <v>0.28792357339431501</v>
      </c>
      <c r="W136" s="2">
        <v>1835</v>
      </c>
      <c r="X136" s="2">
        <f t="shared" si="19"/>
        <v>-438</v>
      </c>
      <c r="Y136">
        <v>2686</v>
      </c>
      <c r="Z136">
        <v>1846.985642749378</v>
      </c>
      <c r="AA136">
        <v>1835</v>
      </c>
      <c r="AB136" s="9">
        <v>18.7</v>
      </c>
      <c r="AC136">
        <v>4.8</v>
      </c>
      <c r="AD136">
        <f t="shared" si="20"/>
        <v>89.759999999999991</v>
      </c>
      <c r="AE136">
        <v>5716</v>
      </c>
      <c r="AF136">
        <v>5572</v>
      </c>
    </row>
    <row r="137" spans="1:32" x14ac:dyDescent="0.6">
      <c r="A137">
        <v>2023</v>
      </c>
      <c r="B137">
        <v>5</v>
      </c>
      <c r="C137">
        <v>16</v>
      </c>
      <c r="D137">
        <f t="shared" si="18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6386.4</v>
      </c>
      <c r="M137" s="13">
        <f t="shared" si="16"/>
        <v>1085.6880000000001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6160.65</v>
      </c>
      <c r="O137" s="13">
        <f t="shared" si="17"/>
        <v>1047.3105</v>
      </c>
      <c r="P137">
        <v>42576</v>
      </c>
      <c r="Q137">
        <v>41071</v>
      </c>
      <c r="R137">
        <v>0.94106134878193703</v>
      </c>
      <c r="S137">
        <v>5.8938651218062979E-2</v>
      </c>
      <c r="T137">
        <v>0.60933834548632904</v>
      </c>
      <c r="U137">
        <v>0.39066165451367102</v>
      </c>
      <c r="V137">
        <v>0.1726528047447389</v>
      </c>
      <c r="W137" s="2">
        <v>2158</v>
      </c>
      <c r="X137" s="2">
        <f t="shared" si="19"/>
        <v>323</v>
      </c>
      <c r="Y137">
        <v>2686</v>
      </c>
      <c r="Z137">
        <v>1893.1682271372481</v>
      </c>
      <c r="AA137">
        <v>2158</v>
      </c>
      <c r="AB137" s="9">
        <v>20.7</v>
      </c>
      <c r="AC137">
        <v>0</v>
      </c>
      <c r="AD137">
        <f t="shared" si="20"/>
        <v>0</v>
      </c>
      <c r="AE137">
        <v>6013</v>
      </c>
      <c r="AF137">
        <v>5822</v>
      </c>
    </row>
    <row r="138" spans="1:32" x14ac:dyDescent="0.6">
      <c r="A138">
        <v>2023</v>
      </c>
      <c r="B138">
        <v>5</v>
      </c>
      <c r="C138">
        <v>17</v>
      </c>
      <c r="D138">
        <f t="shared" si="18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6478.05</v>
      </c>
      <c r="M138" s="13">
        <f t="shared" si="16"/>
        <v>1101.2685000000001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6173.7</v>
      </c>
      <c r="O138" s="13">
        <f t="shared" si="17"/>
        <v>1049.529</v>
      </c>
      <c r="P138">
        <v>43187</v>
      </c>
      <c r="Q138">
        <v>41158</v>
      </c>
      <c r="R138">
        <v>0.96431918517891857</v>
      </c>
      <c r="S138">
        <v>3.5680814821081423E-2</v>
      </c>
      <c r="T138">
        <v>0.56350315608635038</v>
      </c>
      <c r="U138">
        <v>0.43649684391364962</v>
      </c>
      <c r="V138">
        <v>0.44833658790104131</v>
      </c>
      <c r="W138" s="2">
        <v>2283</v>
      </c>
      <c r="X138" s="2">
        <f t="shared" si="19"/>
        <v>125</v>
      </c>
      <c r="Y138">
        <v>2686</v>
      </c>
      <c r="Z138">
        <v>1904.8829440867401</v>
      </c>
      <c r="AA138">
        <v>2283</v>
      </c>
      <c r="AB138" s="9">
        <v>21</v>
      </c>
      <c r="AC138">
        <v>0</v>
      </c>
      <c r="AD138">
        <f t="shared" si="20"/>
        <v>0</v>
      </c>
      <c r="AE138">
        <v>5917</v>
      </c>
      <c r="AF138">
        <v>5968</v>
      </c>
    </row>
    <row r="139" spans="1:32" x14ac:dyDescent="0.6">
      <c r="A139">
        <v>2023</v>
      </c>
      <c r="B139">
        <v>5</v>
      </c>
      <c r="C139">
        <v>18</v>
      </c>
      <c r="D139">
        <f t="shared" si="18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6646.8</v>
      </c>
      <c r="M139" s="13">
        <f t="shared" si="16"/>
        <v>1129.9560000000001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6248.55</v>
      </c>
      <c r="O139" s="13">
        <f t="shared" si="17"/>
        <v>1062.2535</v>
      </c>
      <c r="P139">
        <v>44312</v>
      </c>
      <c r="Q139">
        <v>41657</v>
      </c>
      <c r="R139">
        <v>0.96187739260338978</v>
      </c>
      <c r="S139">
        <v>3.8122607396610088E-2</v>
      </c>
      <c r="T139">
        <v>0.59514754370960343</v>
      </c>
      <c r="U139">
        <v>0.40485245629039662</v>
      </c>
      <c r="V139">
        <v>0.49311134951709179</v>
      </c>
      <c r="W139" s="2">
        <v>2100</v>
      </c>
      <c r="X139" s="2">
        <f t="shared" si="19"/>
        <v>-183</v>
      </c>
      <c r="Y139">
        <v>2686</v>
      </c>
      <c r="Z139">
        <v>1985.7831207654281</v>
      </c>
      <c r="AA139">
        <v>2100</v>
      </c>
      <c r="AB139" s="9">
        <v>18.600000000000001</v>
      </c>
      <c r="AC139">
        <v>27.4</v>
      </c>
      <c r="AD139">
        <f t="shared" si="20"/>
        <v>509.64</v>
      </c>
      <c r="AE139">
        <v>5767</v>
      </c>
      <c r="AF139">
        <v>5781</v>
      </c>
    </row>
    <row r="140" spans="1:32" x14ac:dyDescent="0.6">
      <c r="A140">
        <v>2023</v>
      </c>
      <c r="B140">
        <v>5</v>
      </c>
      <c r="C140">
        <v>19</v>
      </c>
      <c r="D140">
        <f t="shared" si="18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4521.1000000000004</v>
      </c>
      <c r="M140" s="13">
        <f t="shared" si="16"/>
        <v>768.5870000000001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4500.1000000000004</v>
      </c>
      <c r="O140" s="13">
        <f t="shared" si="17"/>
        <v>765.01700000000017</v>
      </c>
      <c r="P140">
        <v>45211</v>
      </c>
      <c r="Q140">
        <v>45001</v>
      </c>
      <c r="R140">
        <v>0.95000462397214258</v>
      </c>
      <c r="S140">
        <v>4.9995376027857343E-2</v>
      </c>
      <c r="T140">
        <v>0.61028268287937326</v>
      </c>
      <c r="U140">
        <v>0.38971731712062663</v>
      </c>
      <c r="V140">
        <v>0.20423825837236931</v>
      </c>
      <c r="W140" s="2">
        <v>2131</v>
      </c>
      <c r="X140" s="2">
        <f t="shared" si="19"/>
        <v>31</v>
      </c>
      <c r="Y140">
        <v>2686</v>
      </c>
      <c r="Z140">
        <v>2094.3358392310129</v>
      </c>
      <c r="AA140">
        <v>2131</v>
      </c>
      <c r="AB140" s="9">
        <v>19</v>
      </c>
      <c r="AC140">
        <v>10.4</v>
      </c>
      <c r="AD140">
        <f t="shared" si="20"/>
        <v>197.6</v>
      </c>
      <c r="AE140">
        <v>6623</v>
      </c>
      <c r="AF140">
        <v>6276</v>
      </c>
    </row>
    <row r="141" spans="1:32" x14ac:dyDescent="0.6">
      <c r="A141">
        <v>2023</v>
      </c>
      <c r="B141">
        <v>5</v>
      </c>
      <c r="C141">
        <v>20</v>
      </c>
      <c r="D141">
        <f t="shared" si="18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4390.4000000000005</v>
      </c>
      <c r="M141" s="13">
        <f t="shared" si="16"/>
        <v>746.36800000000017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4461.9000000000005</v>
      </c>
      <c r="O141" s="13">
        <f t="shared" si="17"/>
        <v>758.52300000000014</v>
      </c>
      <c r="P141">
        <v>43904</v>
      </c>
      <c r="Q141">
        <v>44619</v>
      </c>
      <c r="R141">
        <v>0.95399654691325519</v>
      </c>
      <c r="S141">
        <v>4.6003453086744812E-2</v>
      </c>
      <c r="T141">
        <v>0.59053120441858187</v>
      </c>
      <c r="U141">
        <v>0.40946879558141808</v>
      </c>
      <c r="V141">
        <v>0.1180139016770362</v>
      </c>
      <c r="W141" s="2">
        <v>2467</v>
      </c>
      <c r="X141" s="2">
        <f t="shared" si="19"/>
        <v>336</v>
      </c>
      <c r="Y141">
        <v>2686</v>
      </c>
      <c r="Z141">
        <v>2122.511068371196</v>
      </c>
      <c r="AA141">
        <v>2467</v>
      </c>
      <c r="AB141" s="9">
        <v>19.3</v>
      </c>
      <c r="AC141">
        <v>0</v>
      </c>
      <c r="AD141">
        <f t="shared" si="20"/>
        <v>0</v>
      </c>
      <c r="AE141">
        <v>6202</v>
      </c>
      <c r="AF141">
        <v>6025</v>
      </c>
    </row>
    <row r="142" spans="1:32" x14ac:dyDescent="0.6">
      <c r="A142">
        <v>2023</v>
      </c>
      <c r="B142">
        <v>5</v>
      </c>
      <c r="C142">
        <v>21</v>
      </c>
      <c r="D142">
        <f t="shared" si="18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4290.3</v>
      </c>
      <c r="M142" s="13">
        <f t="shared" si="16"/>
        <v>729.35100000000011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4515.6000000000004</v>
      </c>
      <c r="O142" s="13">
        <f t="shared" si="17"/>
        <v>767.65200000000016</v>
      </c>
      <c r="P142">
        <v>42903</v>
      </c>
      <c r="Q142">
        <v>45156</v>
      </c>
      <c r="R142">
        <v>0.93804123375771131</v>
      </c>
      <c r="S142">
        <v>6.1958766242288688E-2</v>
      </c>
      <c r="T142">
        <v>0.5964224647684242</v>
      </c>
      <c r="U142">
        <v>0.4035775352315758</v>
      </c>
      <c r="V142">
        <v>0.14012865317218789</v>
      </c>
      <c r="W142" s="2">
        <v>2140</v>
      </c>
      <c r="X142" s="2">
        <f t="shared" si="19"/>
        <v>-327</v>
      </c>
      <c r="Y142">
        <v>2686</v>
      </c>
      <c r="Z142">
        <v>2186.0276436794611</v>
      </c>
      <c r="AA142">
        <v>2140</v>
      </c>
      <c r="AB142" s="9">
        <v>17.7</v>
      </c>
      <c r="AC142">
        <v>0</v>
      </c>
      <c r="AD142">
        <f t="shared" si="20"/>
        <v>0</v>
      </c>
      <c r="AE142">
        <v>4873</v>
      </c>
      <c r="AF142">
        <v>5673</v>
      </c>
    </row>
    <row r="143" spans="1:32" x14ac:dyDescent="0.6">
      <c r="A143">
        <v>2023</v>
      </c>
      <c r="B143">
        <v>5</v>
      </c>
      <c r="C143">
        <v>22</v>
      </c>
      <c r="D143">
        <f t="shared" si="18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6673.05</v>
      </c>
      <c r="M143" s="13">
        <f t="shared" si="16"/>
        <v>1134.4185000000002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6843.5999999999995</v>
      </c>
      <c r="O143" s="13">
        <f t="shared" si="17"/>
        <v>1163.412</v>
      </c>
      <c r="P143">
        <v>44487</v>
      </c>
      <c r="Q143">
        <v>45624</v>
      </c>
      <c r="R143">
        <v>0.93689003429683193</v>
      </c>
      <c r="S143">
        <v>6.3109965703168069E-2</v>
      </c>
      <c r="T143">
        <v>0.59696077357953681</v>
      </c>
      <c r="U143">
        <v>0.40303922642046308</v>
      </c>
      <c r="V143">
        <v>0.18924153112092609</v>
      </c>
      <c r="W143" s="2">
        <v>1779</v>
      </c>
      <c r="X143" s="2">
        <f t="shared" si="19"/>
        <v>-361</v>
      </c>
      <c r="Y143">
        <v>2686</v>
      </c>
      <c r="Z143">
        <v>1850.8041406503439</v>
      </c>
      <c r="AA143">
        <v>1779</v>
      </c>
      <c r="AB143" s="9">
        <v>17.100000000000001</v>
      </c>
      <c r="AC143">
        <v>0.3</v>
      </c>
      <c r="AD143">
        <f t="shared" si="20"/>
        <v>5.13</v>
      </c>
      <c r="AE143">
        <v>5630</v>
      </c>
      <c r="AF143">
        <v>5448</v>
      </c>
    </row>
    <row r="144" spans="1:32" x14ac:dyDescent="0.6">
      <c r="A144">
        <v>2023</v>
      </c>
      <c r="B144">
        <v>5</v>
      </c>
      <c r="C144">
        <v>23</v>
      </c>
      <c r="D144">
        <f t="shared" si="18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6128.55</v>
      </c>
      <c r="M144" s="13">
        <f t="shared" si="16"/>
        <v>1041.8535000000002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6350.7</v>
      </c>
      <c r="O144" s="13">
        <f t="shared" si="17"/>
        <v>1079.6190000000001</v>
      </c>
      <c r="P144">
        <v>40857</v>
      </c>
      <c r="Q144">
        <v>42338</v>
      </c>
      <c r="R144">
        <v>0.92279552549279875</v>
      </c>
      <c r="S144">
        <v>7.720447450720129E-2</v>
      </c>
      <c r="T144">
        <v>0.58174010985191515</v>
      </c>
      <c r="U144">
        <v>0.41825989014808479</v>
      </c>
      <c r="V144">
        <v>0.1027482287074115</v>
      </c>
      <c r="W144" s="2">
        <v>2215</v>
      </c>
      <c r="X144" s="2">
        <f t="shared" si="19"/>
        <v>436</v>
      </c>
      <c r="Y144">
        <v>2686</v>
      </c>
      <c r="Z144">
        <v>1862.998842619769</v>
      </c>
      <c r="AA144">
        <v>2215</v>
      </c>
      <c r="AB144" s="9">
        <v>18.7</v>
      </c>
      <c r="AC144">
        <v>0</v>
      </c>
      <c r="AD144">
        <f t="shared" si="20"/>
        <v>0</v>
      </c>
      <c r="AE144">
        <v>5931</v>
      </c>
      <c r="AF144">
        <v>5706</v>
      </c>
    </row>
    <row r="145" spans="1:32" x14ac:dyDescent="0.6">
      <c r="A145">
        <v>2023</v>
      </c>
      <c r="B145">
        <v>5</v>
      </c>
      <c r="C145">
        <v>24</v>
      </c>
      <c r="D145">
        <f t="shared" si="18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6535.65</v>
      </c>
      <c r="M145" s="13">
        <f t="shared" si="16"/>
        <v>1111.0605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6265.5</v>
      </c>
      <c r="O145" s="13">
        <f t="shared" si="17"/>
        <v>1065.135</v>
      </c>
      <c r="P145">
        <v>43571</v>
      </c>
      <c r="Q145">
        <v>41770</v>
      </c>
      <c r="R145">
        <v>0.95875240470779155</v>
      </c>
      <c r="S145">
        <v>4.1247595292208492E-2</v>
      </c>
      <c r="T145">
        <v>0.60013782784223602</v>
      </c>
      <c r="U145">
        <v>0.39986217215776387</v>
      </c>
      <c r="V145">
        <v>0.58392817321296098</v>
      </c>
      <c r="W145" s="2">
        <v>2360</v>
      </c>
      <c r="X145" s="2">
        <f t="shared" si="19"/>
        <v>145</v>
      </c>
      <c r="Y145">
        <v>2686</v>
      </c>
      <c r="Z145">
        <v>1941.347819083401</v>
      </c>
      <c r="AA145">
        <v>2360</v>
      </c>
      <c r="AB145" s="9">
        <v>18.2</v>
      </c>
      <c r="AC145">
        <v>0</v>
      </c>
      <c r="AD145">
        <f t="shared" si="20"/>
        <v>0</v>
      </c>
      <c r="AE145">
        <v>5963</v>
      </c>
      <c r="AF145">
        <v>6143</v>
      </c>
    </row>
    <row r="146" spans="1:32" x14ac:dyDescent="0.6">
      <c r="A146">
        <v>2023</v>
      </c>
      <c r="B146">
        <v>5</v>
      </c>
      <c r="C146">
        <v>25</v>
      </c>
      <c r="D146">
        <f t="shared" si="18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6794.7</v>
      </c>
      <c r="M146" s="13">
        <f t="shared" si="16"/>
        <v>1155.0990000000002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6386.0999999999995</v>
      </c>
      <c r="O146" s="13">
        <f t="shared" si="17"/>
        <v>1085.6369999999999</v>
      </c>
      <c r="P146">
        <v>45298</v>
      </c>
      <c r="Q146">
        <v>42574</v>
      </c>
      <c r="R146">
        <v>0.95684467774126225</v>
      </c>
      <c r="S146">
        <v>4.3155322258737812E-2</v>
      </c>
      <c r="T146">
        <v>0.58446994371428385</v>
      </c>
      <c r="U146">
        <v>0.41553005628571621</v>
      </c>
      <c r="V146">
        <v>0.28633027650154519</v>
      </c>
      <c r="W146" s="2">
        <v>1945</v>
      </c>
      <c r="X146" s="2">
        <f t="shared" si="19"/>
        <v>-415</v>
      </c>
      <c r="Y146">
        <v>2686</v>
      </c>
      <c r="Z146">
        <v>2016.948826614921</v>
      </c>
      <c r="AA146">
        <v>1945</v>
      </c>
      <c r="AB146" s="9">
        <v>21.4</v>
      </c>
      <c r="AC146">
        <v>0</v>
      </c>
      <c r="AD146">
        <f t="shared" si="20"/>
        <v>0</v>
      </c>
      <c r="AE146">
        <v>5794</v>
      </c>
      <c r="AF146">
        <v>5911</v>
      </c>
    </row>
    <row r="147" spans="1:32" x14ac:dyDescent="0.6">
      <c r="A147">
        <v>2023</v>
      </c>
      <c r="B147">
        <v>5</v>
      </c>
      <c r="C147">
        <v>26</v>
      </c>
      <c r="D147">
        <f t="shared" si="18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4539.4000000000005</v>
      </c>
      <c r="M147" s="13">
        <f t="shared" si="16"/>
        <v>771.69800000000009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4471.1000000000004</v>
      </c>
      <c r="O147" s="13">
        <f t="shared" si="17"/>
        <v>760.0870000000001</v>
      </c>
      <c r="P147">
        <v>45394</v>
      </c>
      <c r="Q147">
        <v>44711</v>
      </c>
      <c r="R147">
        <v>0.94691607796172261</v>
      </c>
      <c r="S147">
        <v>5.3083922038277317E-2</v>
      </c>
      <c r="T147">
        <v>0.56997252020756195</v>
      </c>
      <c r="U147">
        <v>0.43002747979243799</v>
      </c>
      <c r="V147">
        <v>0.26032966727737328</v>
      </c>
      <c r="W147" s="2">
        <v>1749</v>
      </c>
      <c r="X147" s="2">
        <f t="shared" si="19"/>
        <v>-196</v>
      </c>
      <c r="Y147">
        <v>2686</v>
      </c>
      <c r="Z147">
        <v>2076.202103282993</v>
      </c>
      <c r="AA147">
        <v>1749</v>
      </c>
      <c r="AB147" s="9">
        <v>22.1</v>
      </c>
      <c r="AC147">
        <v>0</v>
      </c>
      <c r="AD147">
        <f t="shared" si="20"/>
        <v>0</v>
      </c>
      <c r="AE147">
        <v>6121</v>
      </c>
      <c r="AF147">
        <v>5565</v>
      </c>
    </row>
    <row r="148" spans="1:32" x14ac:dyDescent="0.6">
      <c r="A148">
        <v>2023</v>
      </c>
      <c r="B148">
        <v>5</v>
      </c>
      <c r="C148">
        <v>27</v>
      </c>
      <c r="D148">
        <f t="shared" si="18"/>
        <v>6</v>
      </c>
      <c r="E148" t="s">
        <v>69</v>
      </c>
      <c r="F148" t="s">
        <v>11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1</v>
      </c>
      <c r="I148">
        <f t="shared" si="15"/>
        <v>1</v>
      </c>
      <c r="J148" s="12" t="s">
        <v>62</v>
      </c>
      <c r="K148" s="12"/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4537.8</v>
      </c>
      <c r="M148" s="12">
        <f t="shared" si="16"/>
        <v>771.42600000000004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4155.3</v>
      </c>
      <c r="O148" s="12">
        <f t="shared" si="17"/>
        <v>706.40100000000007</v>
      </c>
      <c r="P148">
        <v>45378</v>
      </c>
      <c r="Q148">
        <v>41553</v>
      </c>
      <c r="R148">
        <v>0.95925392323567349</v>
      </c>
      <c r="S148">
        <v>4.0746076764326573E-2</v>
      </c>
      <c r="T148">
        <v>0.59206367260459947</v>
      </c>
      <c r="U148">
        <v>0.40793632739540048</v>
      </c>
      <c r="V148">
        <v>0.20362896779645401</v>
      </c>
      <c r="W148" s="2">
        <v>2493</v>
      </c>
      <c r="X148" s="2">
        <f t="shared" si="19"/>
        <v>744</v>
      </c>
      <c r="Y148">
        <v>2686</v>
      </c>
      <c r="Z148">
        <v>2153.1388638388999</v>
      </c>
      <c r="AA148">
        <v>2493</v>
      </c>
      <c r="AB148" s="9">
        <v>23.4</v>
      </c>
      <c r="AC148">
        <v>0</v>
      </c>
      <c r="AD148">
        <f t="shared" si="20"/>
        <v>0</v>
      </c>
      <c r="AE148">
        <v>6572</v>
      </c>
      <c r="AF148">
        <v>6054</v>
      </c>
    </row>
    <row r="149" spans="1:32" x14ac:dyDescent="0.6">
      <c r="A149">
        <v>2023</v>
      </c>
      <c r="B149">
        <v>5</v>
      </c>
      <c r="C149">
        <v>28</v>
      </c>
      <c r="D149">
        <f t="shared" si="18"/>
        <v>7</v>
      </c>
      <c r="E149" t="s">
        <v>69</v>
      </c>
      <c r="F149" t="s">
        <v>15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1</v>
      </c>
      <c r="H149">
        <f t="shared" si="14"/>
        <v>0</v>
      </c>
      <c r="I149">
        <f t="shared" si="15"/>
        <v>1</v>
      </c>
      <c r="J149" s="12" t="s">
        <v>62</v>
      </c>
      <c r="K149" s="12"/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4208</v>
      </c>
      <c r="M149" s="12">
        <f t="shared" si="16"/>
        <v>715.36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4402</v>
      </c>
      <c r="O149" s="12">
        <f t="shared" si="17"/>
        <v>748.34</v>
      </c>
      <c r="P149">
        <v>42080</v>
      </c>
      <c r="Q149">
        <v>44020</v>
      </c>
      <c r="R149">
        <v>0.96208935098244297</v>
      </c>
      <c r="S149">
        <v>3.7910649017557023E-2</v>
      </c>
      <c r="T149">
        <v>0.60962772543166421</v>
      </c>
      <c r="U149">
        <v>0.39037227456833568</v>
      </c>
      <c r="V149">
        <v>0.39842076426128148</v>
      </c>
      <c r="W149" s="2">
        <v>2443</v>
      </c>
      <c r="X149" s="2">
        <f t="shared" si="19"/>
        <v>-50</v>
      </c>
      <c r="Y149">
        <v>2686</v>
      </c>
      <c r="Z149">
        <v>2178.9205014971881</v>
      </c>
      <c r="AA149">
        <v>2443</v>
      </c>
      <c r="AB149" s="9">
        <v>24.2</v>
      </c>
      <c r="AC149">
        <v>0</v>
      </c>
      <c r="AD149">
        <f t="shared" si="20"/>
        <v>0</v>
      </c>
      <c r="AE149">
        <v>5203</v>
      </c>
      <c r="AF149">
        <v>5760</v>
      </c>
    </row>
    <row r="150" spans="1:32" x14ac:dyDescent="0.6">
      <c r="A150">
        <v>2023</v>
      </c>
      <c r="B150">
        <v>5</v>
      </c>
      <c r="C150">
        <v>29</v>
      </c>
      <c r="D150">
        <f t="shared" si="18"/>
        <v>1</v>
      </c>
      <c r="E150" t="s">
        <v>69</v>
      </c>
      <c r="F150" t="s">
        <v>17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2</v>
      </c>
      <c r="H150">
        <f t="shared" si="14"/>
        <v>0</v>
      </c>
      <c r="I150">
        <f t="shared" si="15"/>
        <v>1</v>
      </c>
      <c r="J150" s="12" t="s">
        <v>62</v>
      </c>
      <c r="K150" s="12"/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4226.8</v>
      </c>
      <c r="M150" s="12">
        <f t="shared" si="16"/>
        <v>718.55600000000004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4507.6000000000004</v>
      </c>
      <c r="O150" s="12">
        <f t="shared" si="17"/>
        <v>766.29200000000014</v>
      </c>
      <c r="P150">
        <v>42268</v>
      </c>
      <c r="Q150">
        <v>45076</v>
      </c>
      <c r="R150">
        <v>0.94887170131992327</v>
      </c>
      <c r="S150">
        <v>5.1128298680076699E-2</v>
      </c>
      <c r="T150">
        <v>0.59750265927467816</v>
      </c>
      <c r="U150">
        <v>0.40249734072532178</v>
      </c>
      <c r="V150">
        <v>0.2473453326674514</v>
      </c>
      <c r="W150" s="2">
        <v>1801</v>
      </c>
      <c r="X150" s="2">
        <f t="shared" si="19"/>
        <v>-642</v>
      </c>
      <c r="Y150">
        <v>2686</v>
      </c>
      <c r="Z150">
        <v>1839.1313576859029</v>
      </c>
      <c r="AA150">
        <v>1801</v>
      </c>
      <c r="AB150" s="9">
        <v>24.3</v>
      </c>
      <c r="AC150">
        <v>6.4</v>
      </c>
      <c r="AD150">
        <f t="shared" si="20"/>
        <v>155.52000000000001</v>
      </c>
      <c r="AE150">
        <v>4842</v>
      </c>
      <c r="AF150">
        <v>5524</v>
      </c>
    </row>
    <row r="151" spans="1:32" x14ac:dyDescent="0.6">
      <c r="A151">
        <v>2023</v>
      </c>
      <c r="B151">
        <v>5</v>
      </c>
      <c r="C151">
        <v>30</v>
      </c>
      <c r="D151">
        <f t="shared" si="18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5842.5</v>
      </c>
      <c r="M151" s="13">
        <f t="shared" si="16"/>
        <v>993.22500000000002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6803.55</v>
      </c>
      <c r="O151" s="13">
        <f t="shared" si="17"/>
        <v>1156.6035000000002</v>
      </c>
      <c r="P151">
        <v>38950</v>
      </c>
      <c r="Q151">
        <v>45357</v>
      </c>
      <c r="R151">
        <v>0.9398695049623913</v>
      </c>
      <c r="S151">
        <v>6.0130495037608603E-2</v>
      </c>
      <c r="T151">
        <v>0.60932115494376482</v>
      </c>
      <c r="U151">
        <v>0.39067884505623512</v>
      </c>
      <c r="V151">
        <v>0.52213164119880551</v>
      </c>
      <c r="W151" s="2">
        <v>1592</v>
      </c>
      <c r="X151" s="2">
        <f t="shared" si="19"/>
        <v>-209</v>
      </c>
      <c r="Y151">
        <v>2686</v>
      </c>
      <c r="Z151">
        <v>1858.4480019713501</v>
      </c>
      <c r="AA151">
        <v>1592</v>
      </c>
      <c r="AB151" s="9">
        <v>21</v>
      </c>
      <c r="AC151">
        <v>32.799999999999997</v>
      </c>
      <c r="AD151">
        <f t="shared" si="20"/>
        <v>688.8</v>
      </c>
      <c r="AE151">
        <v>5462</v>
      </c>
      <c r="AF151">
        <v>5353</v>
      </c>
    </row>
    <row r="152" spans="1:32" x14ac:dyDescent="0.6">
      <c r="A152">
        <v>2023</v>
      </c>
      <c r="B152">
        <v>5</v>
      </c>
      <c r="C152">
        <v>31</v>
      </c>
      <c r="D152">
        <f t="shared" si="18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6301.5</v>
      </c>
      <c r="M152" s="13">
        <f t="shared" si="16"/>
        <v>1071.2550000000001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6276.5999999999995</v>
      </c>
      <c r="O152" s="13">
        <f t="shared" si="17"/>
        <v>1067.0219999999999</v>
      </c>
      <c r="P152">
        <v>42010</v>
      </c>
      <c r="Q152">
        <v>41844</v>
      </c>
      <c r="R152">
        <v>0.9546787586852048</v>
      </c>
      <c r="S152">
        <v>4.5321241314795292E-2</v>
      </c>
      <c r="T152">
        <v>0.59453588110385747</v>
      </c>
      <c r="U152">
        <v>0.40546411889614248</v>
      </c>
      <c r="V152">
        <v>0.26908574171452282</v>
      </c>
      <c r="W152" s="2">
        <v>2114</v>
      </c>
      <c r="X152" s="2">
        <f t="shared" si="19"/>
        <v>522</v>
      </c>
      <c r="Y152">
        <v>2686</v>
      </c>
      <c r="Z152">
        <v>1922.980567699715</v>
      </c>
      <c r="AA152">
        <v>2114</v>
      </c>
      <c r="AB152" s="9">
        <v>20.5</v>
      </c>
      <c r="AC152">
        <v>10.199999999999999</v>
      </c>
      <c r="AD152">
        <f t="shared" si="20"/>
        <v>209.1</v>
      </c>
      <c r="AE152">
        <v>5711</v>
      </c>
      <c r="AF152">
        <v>5525</v>
      </c>
    </row>
    <row r="153" spans="1:32" x14ac:dyDescent="0.6">
      <c r="A153">
        <v>2023</v>
      </c>
      <c r="B153">
        <v>6</v>
      </c>
      <c r="C153">
        <v>1</v>
      </c>
      <c r="D153">
        <f t="shared" si="18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6721.3499999999995</v>
      </c>
      <c r="M153" s="13">
        <f t="shared" si="16"/>
        <v>1142.6295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5575.95</v>
      </c>
      <c r="O153" s="13">
        <f t="shared" si="17"/>
        <v>947.91150000000005</v>
      </c>
      <c r="P153">
        <v>44809</v>
      </c>
      <c r="Q153">
        <v>37173</v>
      </c>
      <c r="R153">
        <v>0.96379511673614437</v>
      </c>
      <c r="S153">
        <v>3.6204883263855542E-2</v>
      </c>
      <c r="T153">
        <v>0.60812891212711273</v>
      </c>
      <c r="U153">
        <v>0.39187108787288732</v>
      </c>
      <c r="V153">
        <v>0.57954713054966578</v>
      </c>
      <c r="W153" s="2">
        <v>2019</v>
      </c>
      <c r="X153" s="2">
        <f t="shared" si="19"/>
        <v>-95</v>
      </c>
      <c r="Y153">
        <v>2686</v>
      </c>
      <c r="Z153">
        <v>2026.376771977147</v>
      </c>
      <c r="AA153">
        <v>2019</v>
      </c>
      <c r="AB153" s="9">
        <v>20.7</v>
      </c>
      <c r="AC153">
        <v>16.399999999999999</v>
      </c>
      <c r="AD153">
        <f t="shared" si="20"/>
        <v>339.47999999999996</v>
      </c>
      <c r="AE153">
        <v>5844</v>
      </c>
      <c r="AF153">
        <v>6007</v>
      </c>
    </row>
    <row r="154" spans="1:32" x14ac:dyDescent="0.6">
      <c r="A154">
        <v>2023</v>
      </c>
      <c r="B154">
        <v>6</v>
      </c>
      <c r="C154">
        <v>2</v>
      </c>
      <c r="D154">
        <f t="shared" si="18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4652</v>
      </c>
      <c r="M154" s="13">
        <f t="shared" si="16"/>
        <v>790.84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4223.1000000000004</v>
      </c>
      <c r="O154" s="13">
        <f t="shared" si="17"/>
        <v>717.92700000000013</v>
      </c>
      <c r="P154">
        <v>46520</v>
      </c>
      <c r="Q154">
        <v>42231</v>
      </c>
      <c r="R154">
        <v>0.96056283455460179</v>
      </c>
      <c r="S154">
        <v>3.9437165445398353E-2</v>
      </c>
      <c r="T154">
        <v>0.5839325841898626</v>
      </c>
      <c r="U154">
        <v>0.41606741581013751</v>
      </c>
      <c r="V154">
        <v>0.48556064864530452</v>
      </c>
      <c r="W154" s="2">
        <v>1613</v>
      </c>
      <c r="X154" s="2">
        <f t="shared" si="19"/>
        <v>-406</v>
      </c>
      <c r="Y154">
        <v>2686</v>
      </c>
      <c r="Z154">
        <v>2094.8674090942391</v>
      </c>
      <c r="AA154">
        <v>1613</v>
      </c>
      <c r="AB154" s="10">
        <v>22.25</v>
      </c>
      <c r="AC154">
        <v>4.5</v>
      </c>
      <c r="AD154">
        <f t="shared" si="20"/>
        <v>100.125</v>
      </c>
      <c r="AE154">
        <v>5838</v>
      </c>
      <c r="AF154">
        <v>5425</v>
      </c>
    </row>
    <row r="155" spans="1:32" x14ac:dyDescent="0.6">
      <c r="A155">
        <v>2023</v>
      </c>
      <c r="B155">
        <v>6</v>
      </c>
      <c r="C155">
        <v>3</v>
      </c>
      <c r="D155">
        <f t="shared" si="18"/>
        <v>6</v>
      </c>
      <c r="E155" s="14" t="s">
        <v>22</v>
      </c>
      <c r="F155" s="14" t="s">
        <v>31</v>
      </c>
      <c r="G155" s="14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4">
        <f t="shared" si="14"/>
        <v>0</v>
      </c>
      <c r="I155" s="14">
        <f t="shared" si="15"/>
        <v>1</v>
      </c>
      <c r="J155" s="12"/>
      <c r="K155" s="12" t="s">
        <v>57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4631.4000000000005</v>
      </c>
      <c r="M155" s="13">
        <f t="shared" si="16"/>
        <v>787.33800000000019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3992.5</v>
      </c>
      <c r="O155" s="13">
        <f t="shared" si="17"/>
        <v>678.72500000000002</v>
      </c>
      <c r="P155">
        <v>46314</v>
      </c>
      <c r="Q155">
        <v>39925</v>
      </c>
      <c r="R155">
        <v>0.92725758191839791</v>
      </c>
      <c r="S155">
        <v>7.2742418081602145E-2</v>
      </c>
      <c r="T155">
        <v>0.57786555237930948</v>
      </c>
      <c r="U155">
        <v>0.42213444762069052</v>
      </c>
      <c r="V155">
        <v>4.6873485464567058E-2</v>
      </c>
      <c r="W155" s="2">
        <v>2419</v>
      </c>
      <c r="X155" s="2">
        <f t="shared" si="19"/>
        <v>806</v>
      </c>
      <c r="Y155">
        <v>2686</v>
      </c>
      <c r="Z155">
        <v>2182.3357861086029</v>
      </c>
      <c r="AA155">
        <v>2419</v>
      </c>
      <c r="AB155" s="9">
        <v>21.3</v>
      </c>
      <c r="AC155">
        <v>0</v>
      </c>
      <c r="AD155">
        <f t="shared" si="20"/>
        <v>0</v>
      </c>
      <c r="AE155">
        <v>6085</v>
      </c>
      <c r="AF155">
        <v>5372</v>
      </c>
    </row>
    <row r="156" spans="1:32" x14ac:dyDescent="0.6">
      <c r="A156">
        <v>2023</v>
      </c>
      <c r="B156">
        <v>6</v>
      </c>
      <c r="C156">
        <v>4</v>
      </c>
      <c r="D156">
        <f t="shared" si="18"/>
        <v>7</v>
      </c>
      <c r="E156" s="14" t="s">
        <v>22</v>
      </c>
      <c r="F156" s="14" t="s">
        <v>13</v>
      </c>
      <c r="G156" s="14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4">
        <f t="shared" si="14"/>
        <v>0</v>
      </c>
      <c r="I156" s="14">
        <f t="shared" si="15"/>
        <v>1</v>
      </c>
      <c r="J156" s="12"/>
      <c r="K156" s="12" t="s">
        <v>57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4497</v>
      </c>
      <c r="M156" s="13">
        <f t="shared" si="16"/>
        <v>764.49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4013.4</v>
      </c>
      <c r="O156" s="13">
        <f t="shared" si="17"/>
        <v>682.27800000000002</v>
      </c>
      <c r="P156">
        <v>44970</v>
      </c>
      <c r="Q156">
        <v>40134</v>
      </c>
      <c r="R156">
        <v>0.919142188445629</v>
      </c>
      <c r="S156">
        <v>8.0857811554370995E-2</v>
      </c>
      <c r="T156">
        <v>0.58916760221893427</v>
      </c>
      <c r="U156">
        <v>0.41083239778106567</v>
      </c>
      <c r="V156">
        <v>6.1543641768512167E-2</v>
      </c>
      <c r="W156" s="2">
        <v>2450</v>
      </c>
      <c r="X156" s="2">
        <f t="shared" si="19"/>
        <v>31</v>
      </c>
      <c r="Y156">
        <v>2686</v>
      </c>
      <c r="Z156">
        <v>2240.948159806394</v>
      </c>
      <c r="AA156">
        <v>2450</v>
      </c>
      <c r="AB156" s="9">
        <v>23.1</v>
      </c>
      <c r="AC156">
        <v>0</v>
      </c>
      <c r="AD156">
        <f t="shared" si="20"/>
        <v>0</v>
      </c>
      <c r="AE156">
        <v>5319</v>
      </c>
      <c r="AF156">
        <v>6005</v>
      </c>
    </row>
    <row r="157" spans="1:32" x14ac:dyDescent="0.6">
      <c r="A157">
        <v>2023</v>
      </c>
      <c r="B157">
        <v>6</v>
      </c>
      <c r="C157">
        <v>5</v>
      </c>
      <c r="D157">
        <f t="shared" si="18"/>
        <v>1</v>
      </c>
      <c r="E157" s="14" t="s">
        <v>22</v>
      </c>
      <c r="F157" s="14" t="s">
        <v>14</v>
      </c>
      <c r="G157" s="14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4">
        <f t="shared" si="14"/>
        <v>0</v>
      </c>
      <c r="I157" s="14">
        <f t="shared" si="15"/>
        <v>1</v>
      </c>
      <c r="J157" s="12"/>
      <c r="K157" s="12" t="s">
        <v>57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3875.3</v>
      </c>
      <c r="M157" s="13">
        <f t="shared" si="16"/>
        <v>658.80100000000004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4304</v>
      </c>
      <c r="O157" s="13">
        <f t="shared" si="17"/>
        <v>731.68000000000006</v>
      </c>
      <c r="P157">
        <v>38753</v>
      </c>
      <c r="Q157">
        <v>43040</v>
      </c>
      <c r="R157">
        <v>0.92488058450197752</v>
      </c>
      <c r="S157">
        <v>7.5119415498022452E-2</v>
      </c>
      <c r="T157">
        <v>0.5805428071872959</v>
      </c>
      <c r="U157">
        <v>0.4194571928127041</v>
      </c>
      <c r="V157">
        <v>0.1393312907271371</v>
      </c>
      <c r="W157" s="2">
        <v>2068</v>
      </c>
      <c r="X157" s="2">
        <f t="shared" si="19"/>
        <v>-382</v>
      </c>
      <c r="Y157">
        <v>2686</v>
      </c>
      <c r="Z157">
        <v>1783.243447108815</v>
      </c>
      <c r="AA157">
        <v>2068</v>
      </c>
      <c r="AB157" s="9">
        <v>20.100000000000001</v>
      </c>
      <c r="AC157">
        <v>1.3</v>
      </c>
      <c r="AD157">
        <f t="shared" si="20"/>
        <v>26.130000000000003</v>
      </c>
      <c r="AE157">
        <v>4911</v>
      </c>
      <c r="AF157">
        <v>5047</v>
      </c>
    </row>
    <row r="158" spans="1:32" x14ac:dyDescent="0.6">
      <c r="A158">
        <v>2023</v>
      </c>
      <c r="B158">
        <v>6</v>
      </c>
      <c r="C158">
        <v>6</v>
      </c>
      <c r="D158">
        <f t="shared" si="18"/>
        <v>2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4"/>
        <v>1</v>
      </c>
      <c r="I158" s="14">
        <f t="shared" si="15"/>
        <v>1</v>
      </c>
      <c r="J158" s="12" t="s">
        <v>66</v>
      </c>
      <c r="K158" s="12" t="s">
        <v>57</v>
      </c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4089.5</v>
      </c>
      <c r="M158" s="13">
        <f t="shared" si="16"/>
        <v>695.21500000000003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4624.3</v>
      </c>
      <c r="O158" s="13">
        <f t="shared" si="17"/>
        <v>786.13100000000009</v>
      </c>
      <c r="P158">
        <v>40895</v>
      </c>
      <c r="Q158">
        <v>46243</v>
      </c>
      <c r="R158">
        <v>0.85057117471115051</v>
      </c>
      <c r="S158">
        <v>0.14942882528884949</v>
      </c>
      <c r="T158">
        <v>0.60846877850268055</v>
      </c>
      <c r="U158">
        <v>0.39153122149731939</v>
      </c>
      <c r="V158">
        <v>0.2076188282741315</v>
      </c>
      <c r="W158" s="2">
        <v>1506</v>
      </c>
      <c r="X158" s="2">
        <f t="shared" si="19"/>
        <v>-562</v>
      </c>
      <c r="Y158">
        <v>2686</v>
      </c>
      <c r="Z158">
        <v>1943.129131393659</v>
      </c>
      <c r="AA158">
        <v>1506</v>
      </c>
      <c r="AB158" s="9">
        <v>18.5</v>
      </c>
      <c r="AC158">
        <v>22.8</v>
      </c>
      <c r="AD158">
        <f t="shared" si="20"/>
        <v>421.8</v>
      </c>
      <c r="AE158">
        <v>4542</v>
      </c>
      <c r="AF158">
        <v>5023</v>
      </c>
    </row>
    <row r="159" spans="1:32" x14ac:dyDescent="0.6">
      <c r="A159">
        <v>2023</v>
      </c>
      <c r="B159">
        <v>6</v>
      </c>
      <c r="C159">
        <v>7</v>
      </c>
      <c r="D159">
        <f t="shared" si="18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4"/>
        <v>0</v>
      </c>
      <c r="I159">
        <f t="shared" si="15"/>
        <v>0</v>
      </c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6203.4</v>
      </c>
      <c r="M159" s="12">
        <f t="shared" si="16"/>
        <v>1054.578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6742.05</v>
      </c>
      <c r="O159" s="12">
        <f t="shared" si="17"/>
        <v>1146.1485</v>
      </c>
      <c r="P159">
        <v>41356</v>
      </c>
      <c r="Q159">
        <v>44947</v>
      </c>
      <c r="R159">
        <v>0.91807863360216835</v>
      </c>
      <c r="S159">
        <v>8.1921366397831707E-2</v>
      </c>
      <c r="T159">
        <v>0.58371738137494888</v>
      </c>
      <c r="U159">
        <v>0.41628261862505123</v>
      </c>
      <c r="V159">
        <v>0.2495437622405359</v>
      </c>
      <c r="W159" s="2">
        <v>1649</v>
      </c>
      <c r="X159" s="2">
        <f t="shared" si="19"/>
        <v>143</v>
      </c>
      <c r="Y159">
        <v>2686</v>
      </c>
      <c r="Z159">
        <v>1936.0171065430609</v>
      </c>
      <c r="AA159">
        <v>1649</v>
      </c>
      <c r="AB159" s="10">
        <v>19.600000000000001</v>
      </c>
      <c r="AC159">
        <v>0</v>
      </c>
      <c r="AD159">
        <f t="shared" si="20"/>
        <v>0</v>
      </c>
      <c r="AE159">
        <v>5398</v>
      </c>
      <c r="AF159">
        <v>5195</v>
      </c>
    </row>
    <row r="160" spans="1:32" x14ac:dyDescent="0.6">
      <c r="A160">
        <v>2023</v>
      </c>
      <c r="B160">
        <v>6</v>
      </c>
      <c r="C160">
        <v>8</v>
      </c>
      <c r="D160">
        <f t="shared" si="18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4"/>
        <v>0</v>
      </c>
      <c r="I160">
        <f t="shared" si="15"/>
        <v>0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6086.7</v>
      </c>
      <c r="M160" s="13">
        <f t="shared" si="16"/>
        <v>1034.739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6394.5</v>
      </c>
      <c r="O160" s="13">
        <f t="shared" si="17"/>
        <v>1087.0650000000001</v>
      </c>
      <c r="P160">
        <v>40578</v>
      </c>
      <c r="Q160">
        <v>42630</v>
      </c>
      <c r="R160">
        <v>0.93988133213220826</v>
      </c>
      <c r="S160">
        <v>6.0118667867791797E-2</v>
      </c>
      <c r="T160">
        <v>0.55980183248866866</v>
      </c>
      <c r="U160">
        <v>0.44019816751133128</v>
      </c>
      <c r="V160">
        <v>0.2434659027635428</v>
      </c>
      <c r="W160" s="2">
        <v>2061</v>
      </c>
      <c r="X160" s="2">
        <f t="shared" si="19"/>
        <v>412</v>
      </c>
      <c r="Y160">
        <v>2686</v>
      </c>
      <c r="Z160">
        <v>1948.013327962623</v>
      </c>
      <c r="AA160">
        <v>2061</v>
      </c>
      <c r="AB160" s="9">
        <v>21.2</v>
      </c>
      <c r="AC160">
        <v>0.2</v>
      </c>
      <c r="AD160">
        <f t="shared" si="20"/>
        <v>4.24</v>
      </c>
      <c r="AE160">
        <v>5762</v>
      </c>
      <c r="AF160">
        <v>5555</v>
      </c>
    </row>
    <row r="161" spans="1:32" x14ac:dyDescent="0.6">
      <c r="A161">
        <v>2023</v>
      </c>
      <c r="B161">
        <v>6</v>
      </c>
      <c r="C161">
        <v>9</v>
      </c>
      <c r="D161">
        <f t="shared" si="18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4"/>
        <v>0</v>
      </c>
      <c r="I161">
        <f t="shared" si="15"/>
        <v>0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4189.3</v>
      </c>
      <c r="M161" s="13">
        <f t="shared" si="16"/>
        <v>712.18100000000004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4378.7</v>
      </c>
      <c r="O161" s="13">
        <f t="shared" si="17"/>
        <v>744.37900000000002</v>
      </c>
      <c r="P161">
        <v>41893</v>
      </c>
      <c r="Q161">
        <v>43787</v>
      </c>
      <c r="R161">
        <v>0.94812604265816169</v>
      </c>
      <c r="S161">
        <v>5.1873957341838327E-2</v>
      </c>
      <c r="T161">
        <v>0.59068342975216626</v>
      </c>
      <c r="U161">
        <v>0.40931657024783369</v>
      </c>
      <c r="V161">
        <v>0.27293737407098662</v>
      </c>
      <c r="W161" s="2">
        <v>2176</v>
      </c>
      <c r="X161" s="2">
        <f t="shared" si="19"/>
        <v>115</v>
      </c>
      <c r="Y161">
        <v>2686</v>
      </c>
      <c r="Z161">
        <v>2043.0029665640261</v>
      </c>
      <c r="AA161">
        <v>2176</v>
      </c>
      <c r="AB161" s="9">
        <v>22.3</v>
      </c>
      <c r="AC161">
        <v>0</v>
      </c>
      <c r="AD161">
        <f t="shared" si="20"/>
        <v>0</v>
      </c>
      <c r="AE161">
        <v>6056</v>
      </c>
      <c r="AF161">
        <v>5718</v>
      </c>
    </row>
    <row r="162" spans="1:32" x14ac:dyDescent="0.6">
      <c r="A162">
        <v>2023</v>
      </c>
      <c r="B162">
        <v>6</v>
      </c>
      <c r="C162">
        <v>10</v>
      </c>
      <c r="D162">
        <f t="shared" si="18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4"/>
        <v>0</v>
      </c>
      <c r="I162">
        <f t="shared" si="15"/>
        <v>0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3907.6000000000004</v>
      </c>
      <c r="M162" s="13">
        <f t="shared" si="16"/>
        <v>664.29200000000014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4083.6000000000004</v>
      </c>
      <c r="O162" s="13">
        <f t="shared" si="17"/>
        <v>694.2120000000001</v>
      </c>
      <c r="P162">
        <v>39076</v>
      </c>
      <c r="Q162">
        <v>40836</v>
      </c>
      <c r="R162">
        <v>0.96989024225450116</v>
      </c>
      <c r="S162">
        <v>3.0109757745498851E-2</v>
      </c>
      <c r="T162">
        <v>0.58512938282911198</v>
      </c>
      <c r="U162">
        <v>0.41487061717088808</v>
      </c>
      <c r="V162">
        <v>0.2250495831433362</v>
      </c>
      <c r="W162" s="2">
        <v>2441</v>
      </c>
      <c r="X162" s="2">
        <f t="shared" si="19"/>
        <v>265</v>
      </c>
      <c r="Y162">
        <v>2686</v>
      </c>
      <c r="Z162">
        <v>2040.9382443892559</v>
      </c>
      <c r="AA162">
        <v>2441</v>
      </c>
      <c r="AB162" s="9">
        <v>23.8</v>
      </c>
      <c r="AC162">
        <v>0</v>
      </c>
      <c r="AD162">
        <f t="shared" si="20"/>
        <v>0</v>
      </c>
      <c r="AE162">
        <v>5955</v>
      </c>
      <c r="AF162">
        <v>5582</v>
      </c>
    </row>
    <row r="163" spans="1:32" x14ac:dyDescent="0.6">
      <c r="A163">
        <v>2023</v>
      </c>
      <c r="B163">
        <v>6</v>
      </c>
      <c r="C163">
        <v>11</v>
      </c>
      <c r="D163">
        <f t="shared" si="18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4458.1000000000004</v>
      </c>
      <c r="M163" s="13">
        <f t="shared" si="16"/>
        <v>757.87700000000007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4469.1000000000004</v>
      </c>
      <c r="O163" s="13">
        <f t="shared" si="17"/>
        <v>759.74700000000007</v>
      </c>
      <c r="P163">
        <v>44581</v>
      </c>
      <c r="Q163">
        <v>44691</v>
      </c>
      <c r="R163">
        <v>0.93847850705061331</v>
      </c>
      <c r="S163">
        <v>6.1521492949386677E-2</v>
      </c>
      <c r="T163">
        <v>0.57992377934754313</v>
      </c>
      <c r="U163">
        <v>0.42007622065245681</v>
      </c>
      <c r="V163">
        <v>0.49046094054953859</v>
      </c>
      <c r="W163" s="2">
        <v>2262</v>
      </c>
      <c r="X163" s="2">
        <f t="shared" si="19"/>
        <v>-179</v>
      </c>
      <c r="Y163">
        <v>2686</v>
      </c>
      <c r="Z163">
        <v>2199.3839724415661</v>
      </c>
      <c r="AA163">
        <v>2262</v>
      </c>
      <c r="AB163" s="9">
        <v>21.9</v>
      </c>
      <c r="AC163">
        <v>0</v>
      </c>
      <c r="AD163">
        <f t="shared" si="20"/>
        <v>0</v>
      </c>
      <c r="AE163">
        <v>4993</v>
      </c>
      <c r="AF163">
        <v>5949</v>
      </c>
    </row>
    <row r="164" spans="1:32" x14ac:dyDescent="0.6">
      <c r="A164">
        <v>2023</v>
      </c>
      <c r="B164">
        <v>6</v>
      </c>
      <c r="C164">
        <v>12</v>
      </c>
      <c r="D164">
        <f t="shared" si="18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6677.8499999999995</v>
      </c>
      <c r="M164" s="13">
        <f t="shared" si="16"/>
        <v>1135.2345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6620.4</v>
      </c>
      <c r="O164" s="13">
        <f t="shared" si="17"/>
        <v>1125.4680000000001</v>
      </c>
      <c r="P164">
        <v>44519</v>
      </c>
      <c r="Q164">
        <v>44136</v>
      </c>
      <c r="R164">
        <v>0.93117973417162059</v>
      </c>
      <c r="S164">
        <v>6.8820265828379412E-2</v>
      </c>
      <c r="T164">
        <v>0.5873060111314794</v>
      </c>
      <c r="U164">
        <v>0.41269398886852049</v>
      </c>
      <c r="V164">
        <v>0.37700442322727851</v>
      </c>
      <c r="W164" s="2">
        <v>1813</v>
      </c>
      <c r="X164" s="2">
        <f t="shared" si="19"/>
        <v>-449</v>
      </c>
      <c r="Y164">
        <v>2686</v>
      </c>
      <c r="Z164">
        <v>1853.458617029326</v>
      </c>
      <c r="AA164">
        <v>1813</v>
      </c>
      <c r="AB164" s="9">
        <v>22.2</v>
      </c>
      <c r="AC164">
        <v>0</v>
      </c>
      <c r="AD164">
        <f t="shared" si="20"/>
        <v>0</v>
      </c>
      <c r="AE164">
        <v>5523</v>
      </c>
      <c r="AF164">
        <v>5397</v>
      </c>
    </row>
    <row r="165" spans="1:32" x14ac:dyDescent="0.6">
      <c r="A165">
        <v>2023</v>
      </c>
      <c r="B165">
        <v>6</v>
      </c>
      <c r="C165">
        <v>13</v>
      </c>
      <c r="D165">
        <f t="shared" si="18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6364.65</v>
      </c>
      <c r="M165" s="13">
        <f t="shared" si="16"/>
        <v>1081.9905000000001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6175.8</v>
      </c>
      <c r="O165" s="13">
        <f t="shared" si="17"/>
        <v>1049.8860000000002</v>
      </c>
      <c r="P165">
        <v>42431</v>
      </c>
      <c r="Q165">
        <v>41172</v>
      </c>
      <c r="R165">
        <v>0.92507756638636873</v>
      </c>
      <c r="S165">
        <v>7.4922433613631254E-2</v>
      </c>
      <c r="T165">
        <v>0.58649836653330056</v>
      </c>
      <c r="U165">
        <v>0.41350163346669938</v>
      </c>
      <c r="V165">
        <v>0.39536593137099851</v>
      </c>
      <c r="W165" s="2">
        <v>2187</v>
      </c>
      <c r="X165" s="2">
        <f t="shared" si="19"/>
        <v>374</v>
      </c>
      <c r="Y165">
        <v>2686</v>
      </c>
      <c r="Z165">
        <v>1888.590069846073</v>
      </c>
      <c r="AA165">
        <v>2187</v>
      </c>
      <c r="AB165" s="9">
        <v>21.5</v>
      </c>
      <c r="AC165">
        <v>0</v>
      </c>
      <c r="AD165">
        <f t="shared" si="20"/>
        <v>0</v>
      </c>
      <c r="AE165">
        <v>5953</v>
      </c>
      <c r="AF165">
        <v>5805</v>
      </c>
    </row>
    <row r="166" spans="1:32" x14ac:dyDescent="0.6">
      <c r="A166">
        <v>2023</v>
      </c>
      <c r="B166">
        <v>6</v>
      </c>
      <c r="C166">
        <v>14</v>
      </c>
      <c r="D166">
        <f t="shared" si="18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6431.4</v>
      </c>
      <c r="M166" s="13">
        <f t="shared" si="16"/>
        <v>1093.338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6261.75</v>
      </c>
      <c r="O166" s="13">
        <f t="shared" si="17"/>
        <v>1064.4975000000002</v>
      </c>
      <c r="P166">
        <v>42876</v>
      </c>
      <c r="Q166">
        <v>41745</v>
      </c>
      <c r="R166">
        <v>0.9452873656850298</v>
      </c>
      <c r="S166">
        <v>5.4712634314970227E-2</v>
      </c>
      <c r="T166">
        <v>0.56325913340576372</v>
      </c>
      <c r="U166">
        <v>0.43674086659423628</v>
      </c>
      <c r="V166">
        <v>0.24385939717905791</v>
      </c>
      <c r="W166" s="2">
        <v>2233</v>
      </c>
      <c r="X166" s="2">
        <f t="shared" si="19"/>
        <v>46</v>
      </c>
      <c r="Y166">
        <v>2686</v>
      </c>
      <c r="Z166">
        <v>1919.0019305586759</v>
      </c>
      <c r="AA166">
        <v>2233</v>
      </c>
      <c r="AB166" s="9">
        <v>22.7</v>
      </c>
      <c r="AC166">
        <v>0</v>
      </c>
      <c r="AD166">
        <f t="shared" si="20"/>
        <v>0</v>
      </c>
      <c r="AE166">
        <v>5686</v>
      </c>
      <c r="AF166">
        <v>5743</v>
      </c>
    </row>
    <row r="167" spans="1:32" x14ac:dyDescent="0.6">
      <c r="A167">
        <v>2023</v>
      </c>
      <c r="B167">
        <v>6</v>
      </c>
      <c r="C167">
        <v>15</v>
      </c>
      <c r="D167">
        <f t="shared" si="18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6561</v>
      </c>
      <c r="M167" s="13">
        <f t="shared" si="16"/>
        <v>1115.3700000000001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6532.8</v>
      </c>
      <c r="O167" s="13">
        <f t="shared" si="17"/>
        <v>1110.576</v>
      </c>
      <c r="P167">
        <v>43740</v>
      </c>
      <c r="Q167">
        <v>43552</v>
      </c>
      <c r="R167">
        <v>0.94651731855896626</v>
      </c>
      <c r="S167">
        <v>5.3482681441033859E-2</v>
      </c>
      <c r="T167">
        <v>0.59432370105544541</v>
      </c>
      <c r="U167">
        <v>0.40567629894455448</v>
      </c>
      <c r="V167">
        <v>0.26103314021998181</v>
      </c>
      <c r="W167" s="2">
        <v>2050</v>
      </c>
      <c r="X167" s="2">
        <f t="shared" si="19"/>
        <v>-183</v>
      </c>
      <c r="Y167">
        <v>2686</v>
      </c>
      <c r="Z167">
        <v>2013.1586872491739</v>
      </c>
      <c r="AA167">
        <v>2050</v>
      </c>
      <c r="AB167" s="9">
        <v>22.3</v>
      </c>
      <c r="AC167">
        <v>0</v>
      </c>
      <c r="AD167">
        <f t="shared" si="20"/>
        <v>0</v>
      </c>
      <c r="AE167">
        <v>5725</v>
      </c>
      <c r="AF167">
        <v>5766</v>
      </c>
    </row>
    <row r="168" spans="1:32" x14ac:dyDescent="0.6">
      <c r="A168">
        <v>2023</v>
      </c>
      <c r="B168">
        <v>6</v>
      </c>
      <c r="C168">
        <v>16</v>
      </c>
      <c r="D168">
        <f t="shared" si="18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4263.9000000000005</v>
      </c>
      <c r="M168" s="13">
        <f t="shared" si="16"/>
        <v>724.86300000000017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4364.1000000000004</v>
      </c>
      <c r="O168" s="13">
        <f t="shared" si="17"/>
        <v>741.89700000000016</v>
      </c>
      <c r="P168">
        <v>42639</v>
      </c>
      <c r="Q168">
        <v>43641</v>
      </c>
      <c r="R168">
        <v>0.94851161811895746</v>
      </c>
      <c r="S168">
        <v>5.1488381881042523E-2</v>
      </c>
      <c r="T168">
        <v>0.60996368159310954</v>
      </c>
      <c r="U168">
        <v>0.3900363184068904</v>
      </c>
      <c r="V168">
        <v>0.23233185518312971</v>
      </c>
      <c r="W168" s="2">
        <v>2050</v>
      </c>
      <c r="X168" s="2">
        <f t="shared" si="19"/>
        <v>0</v>
      </c>
      <c r="Y168">
        <v>2686</v>
      </c>
      <c r="Z168">
        <v>2067.8828147694799</v>
      </c>
      <c r="AA168">
        <v>2050</v>
      </c>
      <c r="AB168" s="9">
        <v>22.3</v>
      </c>
      <c r="AC168">
        <v>0</v>
      </c>
      <c r="AD168">
        <f t="shared" si="20"/>
        <v>0</v>
      </c>
      <c r="AE168">
        <v>5956</v>
      </c>
      <c r="AF168">
        <v>5600</v>
      </c>
    </row>
    <row r="169" spans="1:32" x14ac:dyDescent="0.6">
      <c r="A169">
        <v>2023</v>
      </c>
      <c r="B169">
        <v>6</v>
      </c>
      <c r="C169">
        <v>17</v>
      </c>
      <c r="D169">
        <f t="shared" si="18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4254.9000000000005</v>
      </c>
      <c r="M169" s="13">
        <f t="shared" si="16"/>
        <v>723.3330000000002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4399</v>
      </c>
      <c r="O169" s="13">
        <f t="shared" si="17"/>
        <v>747.83</v>
      </c>
      <c r="P169">
        <v>42549</v>
      </c>
      <c r="Q169">
        <v>43990</v>
      </c>
      <c r="R169">
        <v>0.94309034948126935</v>
      </c>
      <c r="S169">
        <v>5.6909650518730773E-2</v>
      </c>
      <c r="T169">
        <v>0.57707432778799561</v>
      </c>
      <c r="U169">
        <v>0.42292567221200439</v>
      </c>
      <c r="V169">
        <v>0.15953294755965261</v>
      </c>
      <c r="W169" s="2">
        <v>2442</v>
      </c>
      <c r="X169" s="2">
        <f t="shared" si="19"/>
        <v>392</v>
      </c>
      <c r="Y169">
        <v>2686</v>
      </c>
      <c r="Z169">
        <v>2106.2413984698228</v>
      </c>
      <c r="AA169">
        <v>2442</v>
      </c>
      <c r="AB169" s="9">
        <v>23</v>
      </c>
      <c r="AC169">
        <v>0</v>
      </c>
      <c r="AD169">
        <f t="shared" si="20"/>
        <v>0</v>
      </c>
      <c r="AE169">
        <v>5962</v>
      </c>
      <c r="AF169">
        <v>5695</v>
      </c>
    </row>
    <row r="170" spans="1:32" x14ac:dyDescent="0.6">
      <c r="A170">
        <v>2023</v>
      </c>
      <c r="B170">
        <v>6</v>
      </c>
      <c r="C170">
        <v>18</v>
      </c>
      <c r="D170">
        <f t="shared" si="18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4183.8</v>
      </c>
      <c r="M170" s="13">
        <f t="shared" si="16"/>
        <v>711.24600000000009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4469.3</v>
      </c>
      <c r="O170" s="13">
        <f t="shared" si="17"/>
        <v>759.78100000000006</v>
      </c>
      <c r="P170">
        <v>41838</v>
      </c>
      <c r="Q170">
        <v>44693</v>
      </c>
      <c r="R170">
        <v>0.93139077085087363</v>
      </c>
      <c r="S170">
        <v>6.8609229149126413E-2</v>
      </c>
      <c r="T170">
        <v>0.58652581223127065</v>
      </c>
      <c r="U170">
        <v>0.4134741877687293</v>
      </c>
      <c r="V170">
        <v>0.1089082688873164</v>
      </c>
      <c r="W170" s="2">
        <v>2174</v>
      </c>
      <c r="X170" s="2">
        <f t="shared" si="19"/>
        <v>-268</v>
      </c>
      <c r="Y170">
        <v>2686</v>
      </c>
      <c r="Z170">
        <v>2174.273374144766</v>
      </c>
      <c r="AA170">
        <v>2174</v>
      </c>
      <c r="AB170" s="9">
        <v>23.4</v>
      </c>
      <c r="AC170">
        <v>0</v>
      </c>
      <c r="AD170">
        <f t="shared" si="20"/>
        <v>0</v>
      </c>
      <c r="AE170">
        <v>4710</v>
      </c>
      <c r="AF170">
        <v>5457</v>
      </c>
    </row>
    <row r="171" spans="1:32" x14ac:dyDescent="0.6">
      <c r="A171">
        <v>2023</v>
      </c>
      <c r="B171">
        <v>6</v>
      </c>
      <c r="C171">
        <v>19</v>
      </c>
      <c r="D171">
        <f t="shared" si="18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6159.3</v>
      </c>
      <c r="M171" s="13">
        <f t="shared" si="16"/>
        <v>1047.0810000000001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6673.05</v>
      </c>
      <c r="O171" s="13">
        <f t="shared" si="17"/>
        <v>1134.4185000000002</v>
      </c>
      <c r="P171">
        <v>41062</v>
      </c>
      <c r="Q171">
        <v>44487</v>
      </c>
      <c r="R171">
        <v>0.95720395104405653</v>
      </c>
      <c r="S171">
        <v>4.279604895594339E-2</v>
      </c>
      <c r="T171">
        <v>0.57843176333765001</v>
      </c>
      <c r="U171">
        <v>0.42156823666234988</v>
      </c>
      <c r="V171">
        <v>0.32439784769988261</v>
      </c>
      <c r="W171" s="2">
        <v>1757</v>
      </c>
      <c r="X171" s="2">
        <f t="shared" si="19"/>
        <v>-417</v>
      </c>
      <c r="Y171">
        <v>2686</v>
      </c>
      <c r="Z171">
        <v>1777.090728145417</v>
      </c>
      <c r="AA171">
        <v>1757</v>
      </c>
      <c r="AB171" s="9">
        <v>24.4</v>
      </c>
      <c r="AC171">
        <v>0</v>
      </c>
      <c r="AD171">
        <f t="shared" si="20"/>
        <v>0</v>
      </c>
      <c r="AE171">
        <v>5400</v>
      </c>
      <c r="AF171">
        <v>5334</v>
      </c>
    </row>
    <row r="172" spans="1:32" x14ac:dyDescent="0.6">
      <c r="A172">
        <v>2023</v>
      </c>
      <c r="B172">
        <v>6</v>
      </c>
      <c r="C172">
        <v>20</v>
      </c>
      <c r="D172">
        <f t="shared" si="18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5841</v>
      </c>
      <c r="M172" s="13">
        <f t="shared" si="16"/>
        <v>992.97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6492</v>
      </c>
      <c r="O172" s="13">
        <f t="shared" si="17"/>
        <v>1103.6400000000001</v>
      </c>
      <c r="P172">
        <v>38940</v>
      </c>
      <c r="Q172">
        <v>43280</v>
      </c>
      <c r="R172">
        <v>0.94514737096922652</v>
      </c>
      <c r="S172">
        <v>5.4852629030773592E-2</v>
      </c>
      <c r="T172">
        <v>0.55753190736494174</v>
      </c>
      <c r="U172">
        <v>0.44246809263505832</v>
      </c>
      <c r="V172">
        <v>0.35570051588785179</v>
      </c>
      <c r="W172" s="2">
        <v>2163</v>
      </c>
      <c r="X172" s="2">
        <f t="shared" si="19"/>
        <v>406</v>
      </c>
      <c r="Y172">
        <v>2686</v>
      </c>
      <c r="Z172">
        <v>1811.05388946778</v>
      </c>
      <c r="AA172">
        <v>2163</v>
      </c>
      <c r="AB172" s="9">
        <v>24.8</v>
      </c>
      <c r="AC172">
        <v>3.9</v>
      </c>
      <c r="AD172">
        <f t="shared" si="20"/>
        <v>96.72</v>
      </c>
      <c r="AE172">
        <v>5766</v>
      </c>
      <c r="AF172">
        <v>5494</v>
      </c>
    </row>
    <row r="173" spans="1:32" x14ac:dyDescent="0.6">
      <c r="A173">
        <v>2023</v>
      </c>
      <c r="B173">
        <v>6</v>
      </c>
      <c r="C173">
        <v>21</v>
      </c>
      <c r="D173">
        <f t="shared" si="18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6468.9</v>
      </c>
      <c r="M173" s="13">
        <f t="shared" si="16"/>
        <v>1099.713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5927.0999999999995</v>
      </c>
      <c r="O173" s="13">
        <f t="shared" si="17"/>
        <v>1007.607</v>
      </c>
      <c r="P173">
        <v>43126</v>
      </c>
      <c r="Q173">
        <v>39514</v>
      </c>
      <c r="R173">
        <v>0.91750391010175048</v>
      </c>
      <c r="S173">
        <v>8.2496089898249539E-2</v>
      </c>
      <c r="T173">
        <v>0.58531340666452825</v>
      </c>
      <c r="U173">
        <v>0.41468659333547181</v>
      </c>
      <c r="V173">
        <v>0.19630253263023811</v>
      </c>
      <c r="W173" s="2">
        <v>2315</v>
      </c>
      <c r="X173" s="2">
        <f t="shared" si="19"/>
        <v>152</v>
      </c>
      <c r="Y173">
        <v>2686</v>
      </c>
      <c r="Z173">
        <v>1964.5761573756131</v>
      </c>
      <c r="AA173">
        <v>2315</v>
      </c>
      <c r="AB173" s="9">
        <v>22.3</v>
      </c>
      <c r="AC173">
        <v>0.2</v>
      </c>
      <c r="AD173">
        <f t="shared" si="20"/>
        <v>4.46</v>
      </c>
      <c r="AE173">
        <v>5844</v>
      </c>
      <c r="AF173">
        <v>5892</v>
      </c>
    </row>
    <row r="174" spans="1:32" x14ac:dyDescent="0.6">
      <c r="A174">
        <v>2023</v>
      </c>
      <c r="B174">
        <v>6</v>
      </c>
      <c r="C174">
        <v>22</v>
      </c>
      <c r="D174">
        <f t="shared" si="18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6643.65</v>
      </c>
      <c r="M174" s="13">
        <f t="shared" si="16"/>
        <v>1129.4204999999999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6055.3499999999995</v>
      </c>
      <c r="O174" s="13">
        <f t="shared" si="17"/>
        <v>1029.4095</v>
      </c>
      <c r="P174">
        <v>44291</v>
      </c>
      <c r="Q174">
        <v>40369</v>
      </c>
      <c r="R174">
        <v>0.93144715402500877</v>
      </c>
      <c r="S174">
        <v>6.8552845974991297E-2</v>
      </c>
      <c r="T174">
        <v>0.5912875408937931</v>
      </c>
      <c r="U174">
        <v>0.40871245910620679</v>
      </c>
      <c r="V174">
        <v>0.1237216189772567</v>
      </c>
      <c r="W174" s="2">
        <v>2191</v>
      </c>
      <c r="X174" s="2">
        <f t="shared" si="19"/>
        <v>-124</v>
      </c>
      <c r="Y174">
        <v>2686</v>
      </c>
      <c r="Z174">
        <v>2032.85885719205</v>
      </c>
      <c r="AA174">
        <v>2191</v>
      </c>
      <c r="AB174" s="9">
        <v>23.3</v>
      </c>
      <c r="AC174">
        <v>0</v>
      </c>
      <c r="AD174">
        <f t="shared" si="20"/>
        <v>0</v>
      </c>
      <c r="AE174">
        <v>5566</v>
      </c>
      <c r="AF174">
        <v>5588</v>
      </c>
    </row>
    <row r="175" spans="1:32" x14ac:dyDescent="0.6">
      <c r="A175">
        <v>2023</v>
      </c>
      <c r="B175">
        <v>6</v>
      </c>
      <c r="C175">
        <v>23</v>
      </c>
      <c r="D175">
        <f t="shared" si="18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4262.6000000000004</v>
      </c>
      <c r="M175" s="13">
        <f t="shared" si="16"/>
        <v>724.64200000000017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4270.8</v>
      </c>
      <c r="O175" s="13">
        <f t="shared" si="17"/>
        <v>726.03600000000006</v>
      </c>
      <c r="P175">
        <v>42626</v>
      </c>
      <c r="Q175">
        <v>42708</v>
      </c>
      <c r="R175">
        <v>0.93488801869178217</v>
      </c>
      <c r="S175">
        <v>6.5111981308217867E-2</v>
      </c>
      <c r="T175">
        <v>0.58093557474637214</v>
      </c>
      <c r="U175">
        <v>0.41906442525362791</v>
      </c>
      <c r="V175">
        <v>0.2885123166373848</v>
      </c>
      <c r="W175" s="2">
        <v>2122</v>
      </c>
      <c r="X175" s="2">
        <f t="shared" si="19"/>
        <v>-69</v>
      </c>
      <c r="Y175">
        <v>2686</v>
      </c>
      <c r="Z175">
        <v>2058.5173393144091</v>
      </c>
      <c r="AA175">
        <v>2122</v>
      </c>
      <c r="AB175" s="9">
        <v>23.5</v>
      </c>
      <c r="AC175">
        <v>0</v>
      </c>
      <c r="AD175">
        <f t="shared" si="20"/>
        <v>0</v>
      </c>
      <c r="AE175">
        <v>5977</v>
      </c>
      <c r="AF175">
        <v>5630</v>
      </c>
    </row>
    <row r="176" spans="1:32" x14ac:dyDescent="0.6">
      <c r="A176">
        <v>2023</v>
      </c>
      <c r="B176">
        <v>6</v>
      </c>
      <c r="C176">
        <v>24</v>
      </c>
      <c r="D176">
        <f t="shared" si="18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4105.9000000000005</v>
      </c>
      <c r="M176" s="13">
        <f t="shared" si="16"/>
        <v>698.00300000000016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4325</v>
      </c>
      <c r="O176" s="13">
        <f t="shared" si="17"/>
        <v>735.25</v>
      </c>
      <c r="P176">
        <v>41059</v>
      </c>
      <c r="Q176">
        <v>43250</v>
      </c>
      <c r="R176">
        <v>0.93602172002511985</v>
      </c>
      <c r="S176">
        <v>6.3978279974880231E-2</v>
      </c>
      <c r="T176">
        <v>0.56194647697454458</v>
      </c>
      <c r="U176">
        <v>0.43805352302545542</v>
      </c>
      <c r="V176">
        <v>0.31312555315757412</v>
      </c>
      <c r="W176" s="2">
        <v>2441</v>
      </c>
      <c r="X176" s="2">
        <f t="shared" si="19"/>
        <v>319</v>
      </c>
      <c r="Y176">
        <v>2686</v>
      </c>
      <c r="Z176">
        <v>2082.2135788573869</v>
      </c>
      <c r="AA176">
        <v>2441</v>
      </c>
      <c r="AB176" s="9">
        <v>25.3</v>
      </c>
      <c r="AC176">
        <v>0</v>
      </c>
      <c r="AD176">
        <f t="shared" si="20"/>
        <v>0</v>
      </c>
      <c r="AE176">
        <v>6007</v>
      </c>
      <c r="AF176">
        <v>5784</v>
      </c>
    </row>
    <row r="177" spans="1:32" x14ac:dyDescent="0.6">
      <c r="A177">
        <v>2023</v>
      </c>
      <c r="B177">
        <v>6</v>
      </c>
      <c r="C177">
        <v>25</v>
      </c>
      <c r="D177">
        <f t="shared" si="18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3953.1000000000004</v>
      </c>
      <c r="M177" s="13">
        <f t="shared" si="16"/>
        <v>672.02700000000016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4441.5</v>
      </c>
      <c r="O177" s="13">
        <f t="shared" si="17"/>
        <v>755.05500000000006</v>
      </c>
      <c r="P177">
        <v>39531</v>
      </c>
      <c r="Q177">
        <v>44415</v>
      </c>
      <c r="R177">
        <v>0.92650134956230779</v>
      </c>
      <c r="S177">
        <v>7.3498650437692187E-2</v>
      </c>
      <c r="T177">
        <v>0.58934048982541498</v>
      </c>
      <c r="U177">
        <v>0.41065951017458502</v>
      </c>
      <c r="V177">
        <v>0.42383608569962139</v>
      </c>
      <c r="W177" s="2">
        <v>2246</v>
      </c>
      <c r="X177" s="2">
        <f t="shared" si="19"/>
        <v>-195</v>
      </c>
      <c r="Y177">
        <v>2686</v>
      </c>
      <c r="Z177">
        <v>2258.860929597161</v>
      </c>
      <c r="AA177">
        <v>2246</v>
      </c>
      <c r="AB177" s="9">
        <v>23</v>
      </c>
      <c r="AC177">
        <v>80.900000000000006</v>
      </c>
      <c r="AD177">
        <f t="shared" si="20"/>
        <v>1860.7</v>
      </c>
      <c r="AE177">
        <v>4594</v>
      </c>
      <c r="AF177">
        <v>5393</v>
      </c>
    </row>
    <row r="178" spans="1:32" x14ac:dyDescent="0.6">
      <c r="A178">
        <v>2023</v>
      </c>
      <c r="B178">
        <v>6</v>
      </c>
      <c r="C178">
        <v>26</v>
      </c>
      <c r="D178">
        <f t="shared" si="18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5983.65</v>
      </c>
      <c r="M178" s="13">
        <f t="shared" si="16"/>
        <v>1017.2205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6057.5999999999995</v>
      </c>
      <c r="O178" s="13">
        <f t="shared" si="17"/>
        <v>1029.7919999999999</v>
      </c>
      <c r="P178">
        <v>39891</v>
      </c>
      <c r="Q178">
        <v>40384</v>
      </c>
      <c r="R178">
        <v>0.92695095250453596</v>
      </c>
      <c r="S178">
        <v>7.3049047495463995E-2</v>
      </c>
      <c r="T178">
        <v>0.56397581304546351</v>
      </c>
      <c r="U178">
        <v>0.43602418695453637</v>
      </c>
      <c r="V178">
        <v>0.33349926692401161</v>
      </c>
      <c r="W178" s="2">
        <v>1748</v>
      </c>
      <c r="X178" s="2">
        <f t="shared" si="19"/>
        <v>-498</v>
      </c>
      <c r="Y178">
        <v>2686</v>
      </c>
      <c r="Z178">
        <v>1780.4245996210111</v>
      </c>
      <c r="AA178">
        <v>1748</v>
      </c>
      <c r="AB178" s="9">
        <v>28.5</v>
      </c>
      <c r="AC178">
        <v>0</v>
      </c>
      <c r="AD178">
        <f t="shared" si="20"/>
        <v>0</v>
      </c>
      <c r="AE178">
        <v>5231</v>
      </c>
      <c r="AF178">
        <v>5163</v>
      </c>
    </row>
    <row r="179" spans="1:32" x14ac:dyDescent="0.6">
      <c r="A179">
        <v>2023</v>
      </c>
      <c r="B179">
        <v>6</v>
      </c>
      <c r="C179">
        <v>27</v>
      </c>
      <c r="D179">
        <f t="shared" si="18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5620.05</v>
      </c>
      <c r="M179" s="13">
        <f t="shared" si="16"/>
        <v>955.40850000000012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5628.9</v>
      </c>
      <c r="O179" s="13">
        <f t="shared" si="17"/>
        <v>956.91300000000001</v>
      </c>
      <c r="P179">
        <v>37467</v>
      </c>
      <c r="Q179">
        <v>37526</v>
      </c>
      <c r="R179">
        <v>0.92262930501107732</v>
      </c>
      <c r="S179">
        <v>7.7370694988922753E-2</v>
      </c>
      <c r="T179">
        <v>0.56096449367069334</v>
      </c>
      <c r="U179">
        <v>0.43903550632930671</v>
      </c>
      <c r="V179">
        <v>0.39530855551721322</v>
      </c>
      <c r="W179" s="2">
        <v>2112</v>
      </c>
      <c r="X179" s="2">
        <f t="shared" si="19"/>
        <v>364</v>
      </c>
      <c r="Y179">
        <v>2686</v>
      </c>
      <c r="Z179">
        <v>1851.348925145915</v>
      </c>
      <c r="AA179">
        <v>2112</v>
      </c>
      <c r="AB179" s="9">
        <v>27.3</v>
      </c>
      <c r="AC179">
        <v>13.1</v>
      </c>
      <c r="AD179">
        <f t="shared" si="20"/>
        <v>357.63</v>
      </c>
      <c r="AE179">
        <v>5419</v>
      </c>
      <c r="AF179">
        <v>5217</v>
      </c>
    </row>
    <row r="180" spans="1:32" x14ac:dyDescent="0.6">
      <c r="A180">
        <v>2023</v>
      </c>
      <c r="B180">
        <v>6</v>
      </c>
      <c r="C180">
        <v>28</v>
      </c>
      <c r="D180">
        <f t="shared" si="18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6049.5</v>
      </c>
      <c r="M180" s="13">
        <f t="shared" si="16"/>
        <v>1028.415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5647.65</v>
      </c>
      <c r="O180" s="13">
        <f t="shared" si="17"/>
        <v>960.10050000000001</v>
      </c>
      <c r="P180">
        <v>40330</v>
      </c>
      <c r="Q180">
        <v>37651</v>
      </c>
      <c r="R180">
        <v>0.93062484637437204</v>
      </c>
      <c r="S180">
        <v>6.9375153625628003E-2</v>
      </c>
      <c r="T180">
        <v>0.58846615644528355</v>
      </c>
      <c r="U180">
        <v>0.41153384355471639</v>
      </c>
      <c r="V180">
        <v>0.41224559359047019</v>
      </c>
      <c r="W180" s="2">
        <v>2223</v>
      </c>
      <c r="X180" s="2">
        <f t="shared" si="19"/>
        <v>111</v>
      </c>
      <c r="Y180">
        <v>2686</v>
      </c>
      <c r="Z180">
        <v>1921.420238022828</v>
      </c>
      <c r="AA180">
        <v>2223</v>
      </c>
      <c r="AB180" s="9">
        <v>28.6</v>
      </c>
      <c r="AC180">
        <v>0</v>
      </c>
      <c r="AD180">
        <f t="shared" si="20"/>
        <v>0</v>
      </c>
      <c r="AE180">
        <v>5570</v>
      </c>
      <c r="AF180">
        <v>5644</v>
      </c>
    </row>
    <row r="181" spans="1:32" x14ac:dyDescent="0.6">
      <c r="A181">
        <v>2023</v>
      </c>
      <c r="B181">
        <v>6</v>
      </c>
      <c r="C181">
        <v>29</v>
      </c>
      <c r="D181">
        <f t="shared" si="18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5564.55</v>
      </c>
      <c r="M181" s="13">
        <f t="shared" si="16"/>
        <v>945.97350000000006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5913.45</v>
      </c>
      <c r="O181" s="13">
        <f t="shared" si="17"/>
        <v>1005.2865</v>
      </c>
      <c r="P181">
        <v>37097</v>
      </c>
      <c r="Q181">
        <v>39423</v>
      </c>
      <c r="R181">
        <v>0.88633595810319954</v>
      </c>
      <c r="S181">
        <v>0.1136640418968005</v>
      </c>
      <c r="T181">
        <v>0.61670026705260472</v>
      </c>
      <c r="U181">
        <v>0.38329973294739522</v>
      </c>
      <c r="V181">
        <v>0.34888104038008261</v>
      </c>
      <c r="W181" s="2">
        <v>2024</v>
      </c>
      <c r="X181" s="2">
        <f t="shared" si="19"/>
        <v>-199</v>
      </c>
      <c r="Y181">
        <v>2686</v>
      </c>
      <c r="Z181">
        <v>2001.3546758630289</v>
      </c>
      <c r="AA181">
        <v>2024</v>
      </c>
      <c r="AB181" s="9">
        <v>28.1</v>
      </c>
      <c r="AC181">
        <v>0.9</v>
      </c>
      <c r="AD181">
        <f t="shared" si="20"/>
        <v>25.290000000000003</v>
      </c>
      <c r="AE181">
        <v>5266</v>
      </c>
      <c r="AF181">
        <v>5370</v>
      </c>
    </row>
    <row r="182" spans="1:32" x14ac:dyDescent="0.6">
      <c r="A182">
        <v>2023</v>
      </c>
      <c r="B182">
        <v>6</v>
      </c>
      <c r="C182">
        <v>30</v>
      </c>
      <c r="D182">
        <f t="shared" si="18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3571.6000000000004</v>
      </c>
      <c r="M182" s="13">
        <f t="shared" si="16"/>
        <v>607.17200000000014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4144.1000000000004</v>
      </c>
      <c r="O182" s="13">
        <f t="shared" si="17"/>
        <v>704.49700000000007</v>
      </c>
      <c r="P182">
        <v>35716</v>
      </c>
      <c r="Q182">
        <v>41441</v>
      </c>
      <c r="R182">
        <v>0.86902745809169613</v>
      </c>
      <c r="S182">
        <v>0.1309725419083039</v>
      </c>
      <c r="T182">
        <v>0.56998309672847736</v>
      </c>
      <c r="U182">
        <v>0.43001690327152259</v>
      </c>
      <c r="V182">
        <v>0.34813191583097958</v>
      </c>
      <c r="W182" s="2">
        <v>1988</v>
      </c>
      <c r="X182" s="2">
        <f t="shared" si="19"/>
        <v>-36</v>
      </c>
      <c r="Y182">
        <v>2686</v>
      </c>
      <c r="Z182">
        <v>2199.828509723342</v>
      </c>
      <c r="AA182">
        <v>1988</v>
      </c>
      <c r="AB182" s="9">
        <v>25.8</v>
      </c>
      <c r="AC182">
        <v>68.8</v>
      </c>
      <c r="AD182">
        <f t="shared" si="20"/>
        <v>1775.04</v>
      </c>
      <c r="AE182">
        <v>5552</v>
      </c>
      <c r="AF182">
        <v>5221</v>
      </c>
    </row>
    <row r="183" spans="1:32" x14ac:dyDescent="0.6">
      <c r="A183">
        <v>2023</v>
      </c>
      <c r="B183">
        <v>7</v>
      </c>
      <c r="C183">
        <v>1</v>
      </c>
      <c r="D183">
        <f t="shared" si="18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3654.8</v>
      </c>
      <c r="M183" s="13">
        <f t="shared" si="16"/>
        <v>621.31600000000003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3718.5</v>
      </c>
      <c r="O183" s="13">
        <f t="shared" si="17"/>
        <v>632.1450000000001</v>
      </c>
      <c r="P183">
        <v>36548</v>
      </c>
      <c r="Q183">
        <v>37185</v>
      </c>
      <c r="R183">
        <v>0.91622426028104575</v>
      </c>
      <c r="S183">
        <v>8.3775739718954217E-2</v>
      </c>
      <c r="T183">
        <v>0.60572652735944033</v>
      </c>
      <c r="U183">
        <v>0.39427347264055967</v>
      </c>
      <c r="V183">
        <v>4.2054700048275183E-2</v>
      </c>
      <c r="W183" s="2">
        <v>2354</v>
      </c>
      <c r="X183" s="2">
        <f t="shared" si="19"/>
        <v>366</v>
      </c>
      <c r="Y183">
        <v>2686</v>
      </c>
      <c r="Z183">
        <v>2073.874392857831</v>
      </c>
      <c r="AA183">
        <v>2354</v>
      </c>
      <c r="AB183" s="9">
        <v>25.4</v>
      </c>
      <c r="AC183">
        <v>0.8</v>
      </c>
      <c r="AD183">
        <f t="shared" si="20"/>
        <v>20.32</v>
      </c>
      <c r="AE183">
        <v>5267</v>
      </c>
      <c r="AF183">
        <v>4943</v>
      </c>
    </row>
    <row r="184" spans="1:32" x14ac:dyDescent="0.6">
      <c r="A184">
        <v>2023</v>
      </c>
      <c r="B184">
        <v>7</v>
      </c>
      <c r="C184">
        <v>2</v>
      </c>
      <c r="D184">
        <f t="shared" si="18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3694</v>
      </c>
      <c r="M184" s="13">
        <f t="shared" si="16"/>
        <v>627.98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3972.3</v>
      </c>
      <c r="O184" s="13">
        <f t="shared" si="17"/>
        <v>675.29100000000005</v>
      </c>
      <c r="P184">
        <v>36940</v>
      </c>
      <c r="Q184">
        <v>39723</v>
      </c>
      <c r="R184">
        <v>0.9133157634206327</v>
      </c>
      <c r="S184">
        <v>8.6684236579367302E-2</v>
      </c>
      <c r="T184">
        <v>0.59080877337801407</v>
      </c>
      <c r="U184">
        <v>0.40919122662198593</v>
      </c>
      <c r="V184">
        <v>9.8753222947411429E-2</v>
      </c>
      <c r="W184" s="2">
        <v>2167</v>
      </c>
      <c r="X184" s="2">
        <f t="shared" si="19"/>
        <v>-187</v>
      </c>
      <c r="Y184">
        <v>2686</v>
      </c>
      <c r="Z184">
        <v>2143.9361905387668</v>
      </c>
      <c r="AA184">
        <v>2167</v>
      </c>
      <c r="AB184" s="9">
        <v>26</v>
      </c>
      <c r="AC184">
        <v>5.6</v>
      </c>
      <c r="AD184">
        <f t="shared" si="20"/>
        <v>145.6</v>
      </c>
      <c r="AE184">
        <v>4603</v>
      </c>
      <c r="AF184">
        <v>5404</v>
      </c>
    </row>
    <row r="185" spans="1:32" x14ac:dyDescent="0.6">
      <c r="A185">
        <v>2023</v>
      </c>
      <c r="B185">
        <v>7</v>
      </c>
      <c r="C185">
        <v>3</v>
      </c>
      <c r="D185">
        <f t="shared" si="18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5214</v>
      </c>
      <c r="M185" s="13">
        <f t="shared" si="16"/>
        <v>886.38000000000011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5082</v>
      </c>
      <c r="O185" s="13">
        <f t="shared" si="17"/>
        <v>863.94</v>
      </c>
      <c r="P185">
        <v>34760</v>
      </c>
      <c r="Q185">
        <v>33880</v>
      </c>
      <c r="R185">
        <v>0.91363866999155696</v>
      </c>
      <c r="S185">
        <v>8.6361330008442927E-2</v>
      </c>
      <c r="T185">
        <v>0.61667032669908095</v>
      </c>
      <c r="U185">
        <v>0.38332967330091899</v>
      </c>
      <c r="V185">
        <v>0.70991718201341525</v>
      </c>
      <c r="W185" s="2">
        <v>1786</v>
      </c>
      <c r="X185" s="2">
        <f t="shared" si="19"/>
        <v>-381</v>
      </c>
      <c r="Y185">
        <v>2686</v>
      </c>
      <c r="Z185">
        <v>1854.6319066450831</v>
      </c>
      <c r="AA185">
        <v>1786</v>
      </c>
      <c r="AB185" s="9">
        <v>25.1</v>
      </c>
      <c r="AC185">
        <v>40.5</v>
      </c>
      <c r="AD185">
        <f t="shared" si="20"/>
        <v>1016.5500000000001</v>
      </c>
      <c r="AE185">
        <v>5140</v>
      </c>
      <c r="AF185">
        <v>5047</v>
      </c>
    </row>
    <row r="186" spans="1:32" x14ac:dyDescent="0.6">
      <c r="A186">
        <v>2023</v>
      </c>
      <c r="B186">
        <v>7</v>
      </c>
      <c r="C186">
        <v>4</v>
      </c>
      <c r="D186">
        <f t="shared" si="18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5241.8999999999996</v>
      </c>
      <c r="M186" s="13">
        <f t="shared" si="16"/>
        <v>891.12300000000005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5244.3</v>
      </c>
      <c r="O186" s="13">
        <f t="shared" si="17"/>
        <v>891.53100000000006</v>
      </c>
      <c r="P186">
        <v>34946</v>
      </c>
      <c r="Q186">
        <v>34962</v>
      </c>
      <c r="R186">
        <v>0.89432539528937793</v>
      </c>
      <c r="S186">
        <v>0.10567460471062209</v>
      </c>
      <c r="T186">
        <v>0.59898677680856738</v>
      </c>
      <c r="U186">
        <v>0.40101322319143262</v>
      </c>
      <c r="V186">
        <v>0.35562491070514213</v>
      </c>
      <c r="W186" s="2">
        <v>2067</v>
      </c>
      <c r="X186" s="2">
        <f t="shared" si="19"/>
        <v>281</v>
      </c>
      <c r="Y186">
        <v>2686</v>
      </c>
      <c r="Z186">
        <v>1827.332061854499</v>
      </c>
      <c r="AA186">
        <v>2067</v>
      </c>
      <c r="AB186" s="9">
        <v>27.1</v>
      </c>
      <c r="AC186">
        <v>0</v>
      </c>
      <c r="AD186">
        <f t="shared" si="20"/>
        <v>0</v>
      </c>
      <c r="AE186">
        <v>4866</v>
      </c>
      <c r="AF186">
        <v>4726</v>
      </c>
    </row>
    <row r="187" spans="1:32" x14ac:dyDescent="0.6">
      <c r="A187">
        <v>2023</v>
      </c>
      <c r="B187">
        <v>7</v>
      </c>
      <c r="C187">
        <v>5</v>
      </c>
      <c r="D187">
        <f t="shared" si="18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5893.3499999999995</v>
      </c>
      <c r="M187" s="13">
        <f t="shared" si="16"/>
        <v>1001.8695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5067.45</v>
      </c>
      <c r="O187" s="13">
        <f t="shared" si="17"/>
        <v>861.4665</v>
      </c>
      <c r="P187">
        <v>39289</v>
      </c>
      <c r="Q187">
        <v>33783</v>
      </c>
      <c r="R187">
        <v>0.91830966159283189</v>
      </c>
      <c r="S187">
        <v>8.1690338407168134E-2</v>
      </c>
      <c r="T187">
        <v>0.58554443582706917</v>
      </c>
      <c r="U187">
        <v>0.41445556417293078</v>
      </c>
      <c r="V187">
        <v>0.28840599627274838</v>
      </c>
      <c r="W187" s="2">
        <v>2173</v>
      </c>
      <c r="X187" s="2">
        <f t="shared" si="19"/>
        <v>106</v>
      </c>
      <c r="Y187">
        <v>2686</v>
      </c>
      <c r="Z187">
        <v>2019.3258177776229</v>
      </c>
      <c r="AA187">
        <v>2173</v>
      </c>
      <c r="AB187" s="9">
        <v>26.6</v>
      </c>
      <c r="AC187">
        <v>34.5</v>
      </c>
      <c r="AD187">
        <f t="shared" si="20"/>
        <v>917.7</v>
      </c>
      <c r="AE187">
        <v>5464</v>
      </c>
      <c r="AF187">
        <v>5518</v>
      </c>
    </row>
    <row r="188" spans="1:32" x14ac:dyDescent="0.6">
      <c r="A188">
        <v>2023</v>
      </c>
      <c r="B188">
        <v>7</v>
      </c>
      <c r="C188">
        <v>6</v>
      </c>
      <c r="D188">
        <f t="shared" si="18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5853.75</v>
      </c>
      <c r="M188" s="13">
        <f t="shared" si="16"/>
        <v>995.13750000000005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5396.7</v>
      </c>
      <c r="O188" s="13">
        <f t="shared" si="17"/>
        <v>917.43900000000008</v>
      </c>
      <c r="P188">
        <v>39025</v>
      </c>
      <c r="Q188">
        <v>35978</v>
      </c>
      <c r="R188">
        <v>0.89146135040862351</v>
      </c>
      <c r="S188">
        <v>0.10853864959137639</v>
      </c>
      <c r="T188">
        <v>0.58834117738682024</v>
      </c>
      <c r="U188">
        <v>0.41165882261317982</v>
      </c>
      <c r="V188">
        <v>0.23621639792235921</v>
      </c>
      <c r="W188" s="2">
        <v>2120</v>
      </c>
      <c r="X188" s="2">
        <f t="shared" si="19"/>
        <v>-53</v>
      </c>
      <c r="Y188">
        <v>2686</v>
      </c>
      <c r="Z188">
        <v>1995.404928071996</v>
      </c>
      <c r="AA188">
        <v>2120</v>
      </c>
      <c r="AB188" s="9">
        <v>24.9</v>
      </c>
      <c r="AC188">
        <v>0</v>
      </c>
      <c r="AD188">
        <f t="shared" si="20"/>
        <v>0</v>
      </c>
      <c r="AE188">
        <v>5477</v>
      </c>
      <c r="AF188">
        <v>5488</v>
      </c>
    </row>
    <row r="189" spans="1:32" x14ac:dyDescent="0.6">
      <c r="A189">
        <v>2023</v>
      </c>
      <c r="B189">
        <v>7</v>
      </c>
      <c r="C189">
        <v>7</v>
      </c>
      <c r="D189">
        <f t="shared" si="18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3699</v>
      </c>
      <c r="M189" s="13">
        <f t="shared" si="16"/>
        <v>628.83000000000004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3903.5</v>
      </c>
      <c r="O189" s="13">
        <f t="shared" si="17"/>
        <v>663.59500000000003</v>
      </c>
      <c r="P189">
        <v>36990</v>
      </c>
      <c r="Q189">
        <v>39035</v>
      </c>
      <c r="R189">
        <v>0.88970648800134355</v>
      </c>
      <c r="S189">
        <v>0.1102935119986564</v>
      </c>
      <c r="T189">
        <v>0.63564136719178121</v>
      </c>
      <c r="U189">
        <v>0.36435863280821867</v>
      </c>
      <c r="V189">
        <v>0.67195714347853308</v>
      </c>
      <c r="W189" s="2">
        <v>2020</v>
      </c>
      <c r="X189" s="2">
        <f t="shared" si="19"/>
        <v>-100</v>
      </c>
      <c r="Y189">
        <v>2686</v>
      </c>
      <c r="Z189">
        <v>2069.225144722478</v>
      </c>
      <c r="AA189">
        <v>2020</v>
      </c>
      <c r="AB189" s="9">
        <v>27.1</v>
      </c>
      <c r="AC189">
        <v>0.7</v>
      </c>
      <c r="AD189">
        <f t="shared" si="20"/>
        <v>18.97</v>
      </c>
      <c r="AE189">
        <v>5882</v>
      </c>
      <c r="AF189">
        <v>5519</v>
      </c>
    </row>
    <row r="190" spans="1:32" x14ac:dyDescent="0.6">
      <c r="A190">
        <v>2023</v>
      </c>
      <c r="B190">
        <v>7</v>
      </c>
      <c r="C190">
        <v>8</v>
      </c>
      <c r="D190">
        <f t="shared" si="18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3673.2000000000003</v>
      </c>
      <c r="M190" s="13">
        <f t="shared" si="16"/>
        <v>624.44400000000007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3702.1000000000004</v>
      </c>
      <c r="O190" s="13">
        <f t="shared" si="17"/>
        <v>629.35700000000008</v>
      </c>
      <c r="P190">
        <v>36732</v>
      </c>
      <c r="Q190">
        <v>37021</v>
      </c>
      <c r="R190">
        <v>0.91162782316236168</v>
      </c>
      <c r="S190">
        <v>8.8372176837638275E-2</v>
      </c>
      <c r="T190">
        <v>0.58709542122869507</v>
      </c>
      <c r="U190">
        <v>0.41290457877130488</v>
      </c>
      <c r="V190">
        <v>0.1823041977850666</v>
      </c>
      <c r="W190" s="2">
        <v>2434</v>
      </c>
      <c r="X190" s="2">
        <f t="shared" si="19"/>
        <v>414</v>
      </c>
      <c r="Y190">
        <v>2686</v>
      </c>
      <c r="Z190">
        <v>2203.8410318386382</v>
      </c>
      <c r="AA190">
        <v>2434</v>
      </c>
      <c r="AB190" s="10">
        <v>26.9</v>
      </c>
      <c r="AC190">
        <v>43.5</v>
      </c>
      <c r="AD190">
        <f t="shared" si="20"/>
        <v>1170.1499999999999</v>
      </c>
      <c r="AE190">
        <v>5650</v>
      </c>
      <c r="AF190">
        <v>5328</v>
      </c>
    </row>
    <row r="191" spans="1:32" x14ac:dyDescent="0.6">
      <c r="A191">
        <v>2023</v>
      </c>
      <c r="B191">
        <v>7</v>
      </c>
      <c r="C191">
        <v>9</v>
      </c>
      <c r="D191">
        <f t="shared" si="18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3954.5</v>
      </c>
      <c r="M191" s="13">
        <f t="shared" si="16"/>
        <v>672.2650000000001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4032</v>
      </c>
      <c r="O191" s="13">
        <f t="shared" si="17"/>
        <v>685.44</v>
      </c>
      <c r="P191">
        <v>39545</v>
      </c>
      <c r="Q191">
        <v>40320</v>
      </c>
      <c r="R191">
        <v>0.90803678866233295</v>
      </c>
      <c r="S191">
        <v>9.1963211337667036E-2</v>
      </c>
      <c r="T191">
        <v>0.5846091387259218</v>
      </c>
      <c r="U191">
        <v>0.4153908612740782</v>
      </c>
      <c r="V191">
        <v>0.24209433370032199</v>
      </c>
      <c r="W191" s="2">
        <v>2208</v>
      </c>
      <c r="X191" s="2">
        <f t="shared" si="19"/>
        <v>-226</v>
      </c>
      <c r="Y191">
        <v>2686</v>
      </c>
      <c r="Z191">
        <v>2234.052520674782</v>
      </c>
      <c r="AA191">
        <v>2208</v>
      </c>
      <c r="AB191" s="9">
        <v>29.5</v>
      </c>
      <c r="AC191">
        <v>15.2</v>
      </c>
      <c r="AD191">
        <f t="shared" si="20"/>
        <v>448.4</v>
      </c>
      <c r="AE191">
        <v>4427</v>
      </c>
      <c r="AF191">
        <v>5301</v>
      </c>
    </row>
    <row r="192" spans="1:32" x14ac:dyDescent="0.6">
      <c r="A192">
        <v>2023</v>
      </c>
      <c r="B192">
        <v>7</v>
      </c>
      <c r="C192">
        <v>10</v>
      </c>
      <c r="D192">
        <f t="shared" si="18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5960.0999999999995</v>
      </c>
      <c r="M192" s="13">
        <f t="shared" si="16"/>
        <v>1013.217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5398.95</v>
      </c>
      <c r="O192" s="13">
        <f t="shared" si="17"/>
        <v>917.82150000000001</v>
      </c>
      <c r="P192">
        <v>39734</v>
      </c>
      <c r="Q192">
        <v>35993</v>
      </c>
      <c r="R192">
        <v>0.908884261426956</v>
      </c>
      <c r="S192">
        <v>9.1115738573044072E-2</v>
      </c>
      <c r="T192">
        <v>0.58454756904047833</v>
      </c>
      <c r="U192">
        <v>0.41545243095952172</v>
      </c>
      <c r="V192">
        <v>0.28911960951484572</v>
      </c>
      <c r="W192" s="2">
        <v>1629</v>
      </c>
      <c r="X192" s="2">
        <f t="shared" si="19"/>
        <v>-579</v>
      </c>
      <c r="Y192">
        <v>2686</v>
      </c>
      <c r="Z192">
        <v>1811.0345245596791</v>
      </c>
      <c r="AA192">
        <v>1629</v>
      </c>
      <c r="AB192" s="9">
        <v>29.1</v>
      </c>
      <c r="AC192">
        <v>0</v>
      </c>
      <c r="AD192">
        <f t="shared" si="20"/>
        <v>0</v>
      </c>
      <c r="AE192">
        <v>5075</v>
      </c>
      <c r="AF192">
        <v>5072</v>
      </c>
    </row>
    <row r="193" spans="1:32" x14ac:dyDescent="0.6">
      <c r="A193">
        <v>2023</v>
      </c>
      <c r="B193">
        <v>7</v>
      </c>
      <c r="C193">
        <v>11</v>
      </c>
      <c r="D193">
        <f t="shared" si="18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5751.75</v>
      </c>
      <c r="M193" s="13">
        <f t="shared" si="16"/>
        <v>977.79750000000001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5440.2</v>
      </c>
      <c r="O193" s="13">
        <f t="shared" si="17"/>
        <v>924.83400000000006</v>
      </c>
      <c r="P193">
        <v>38345</v>
      </c>
      <c r="Q193">
        <v>36268</v>
      </c>
      <c r="R193">
        <v>0.89041800396613491</v>
      </c>
      <c r="S193">
        <v>0.10958199603386511</v>
      </c>
      <c r="T193">
        <v>0.55561877836904017</v>
      </c>
      <c r="U193">
        <v>0.44438122163095978</v>
      </c>
      <c r="V193">
        <v>0.38686529107917972</v>
      </c>
      <c r="W193" s="2">
        <v>2041</v>
      </c>
      <c r="X193" s="2">
        <f t="shared" si="19"/>
        <v>412</v>
      </c>
      <c r="Y193">
        <v>2686</v>
      </c>
      <c r="Z193">
        <v>1846.669895066249</v>
      </c>
      <c r="AA193">
        <v>2041</v>
      </c>
      <c r="AB193" s="9">
        <v>30.2</v>
      </c>
      <c r="AC193">
        <v>0</v>
      </c>
      <c r="AD193">
        <f t="shared" si="20"/>
        <v>0</v>
      </c>
      <c r="AE193">
        <v>5403</v>
      </c>
      <c r="AF193">
        <v>5192</v>
      </c>
    </row>
    <row r="194" spans="1:32" x14ac:dyDescent="0.6">
      <c r="A194">
        <v>2023</v>
      </c>
      <c r="B194">
        <v>7</v>
      </c>
      <c r="C194">
        <v>12</v>
      </c>
      <c r="D194">
        <f t="shared" si="18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5949.45</v>
      </c>
      <c r="M194" s="13">
        <f t="shared" ref="M194:M257" si="23">L194*0.17</f>
        <v>1011.4065000000001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5528.0999999999995</v>
      </c>
      <c r="O194" s="13">
        <f t="shared" ref="O194:O257" si="24">N194*0.17</f>
        <v>939.77699999999993</v>
      </c>
      <c r="P194">
        <v>39663</v>
      </c>
      <c r="Q194">
        <v>36854</v>
      </c>
      <c r="R194">
        <v>0.92327290500832992</v>
      </c>
      <c r="S194">
        <v>7.6727094991670006E-2</v>
      </c>
      <c r="T194">
        <v>0.5838309087139486</v>
      </c>
      <c r="U194">
        <v>0.41616909128605128</v>
      </c>
      <c r="V194">
        <v>0.28776600148467579</v>
      </c>
      <c r="W194" s="2">
        <v>2109</v>
      </c>
      <c r="X194" s="2">
        <f t="shared" si="19"/>
        <v>68</v>
      </c>
      <c r="Y194">
        <v>2686</v>
      </c>
      <c r="Z194">
        <v>1916.5698512446029</v>
      </c>
      <c r="AA194">
        <v>2109</v>
      </c>
      <c r="AB194" s="9">
        <v>30.2</v>
      </c>
      <c r="AC194">
        <v>0</v>
      </c>
      <c r="AD194">
        <f t="shared" si="20"/>
        <v>0</v>
      </c>
      <c r="AE194">
        <v>5313</v>
      </c>
      <c r="AF194">
        <v>5319</v>
      </c>
    </row>
    <row r="195" spans="1:32" x14ac:dyDescent="0.6">
      <c r="A195">
        <v>2023</v>
      </c>
      <c r="B195">
        <v>7</v>
      </c>
      <c r="C195">
        <v>13</v>
      </c>
      <c r="D195">
        <f t="shared" ref="D195:D258" si="25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5758.2</v>
      </c>
      <c r="M195" s="13">
        <f t="shared" si="23"/>
        <v>978.89400000000001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5743.3499999999995</v>
      </c>
      <c r="O195" s="13">
        <f t="shared" si="24"/>
        <v>976.36950000000002</v>
      </c>
      <c r="P195">
        <v>38388</v>
      </c>
      <c r="Q195">
        <v>38289</v>
      </c>
      <c r="R195">
        <v>0.9240569401039368</v>
      </c>
      <c r="S195">
        <v>7.5943059896063245E-2</v>
      </c>
      <c r="T195">
        <v>0.5998099720295198</v>
      </c>
      <c r="U195">
        <v>0.4001900279704802</v>
      </c>
      <c r="V195">
        <v>0.50216968930173655</v>
      </c>
      <c r="W195" s="2">
        <v>2009</v>
      </c>
      <c r="X195" s="2">
        <f t="shared" ref="X195:X258" si="26">W195-W194</f>
        <v>-100</v>
      </c>
      <c r="Y195">
        <v>2686</v>
      </c>
      <c r="Z195">
        <v>1969.849228161791</v>
      </c>
      <c r="AA195">
        <v>2009</v>
      </c>
      <c r="AB195" s="9">
        <v>29.7</v>
      </c>
      <c r="AC195">
        <v>0</v>
      </c>
      <c r="AD195">
        <f t="shared" ref="AD195:AD258" si="27">AB195*AC195</f>
        <v>0</v>
      </c>
      <c r="AE195">
        <v>5328</v>
      </c>
      <c r="AF195">
        <v>5421</v>
      </c>
    </row>
    <row r="196" spans="1:32" x14ac:dyDescent="0.6">
      <c r="A196">
        <v>2023</v>
      </c>
      <c r="B196">
        <v>7</v>
      </c>
      <c r="C196">
        <v>14</v>
      </c>
      <c r="D196">
        <f t="shared" si="25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3521.9</v>
      </c>
      <c r="M196" s="13">
        <f t="shared" si="23"/>
        <v>598.72300000000007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3848.9</v>
      </c>
      <c r="O196" s="13">
        <f t="shared" si="24"/>
        <v>654.3130000000001</v>
      </c>
      <c r="P196">
        <v>35219</v>
      </c>
      <c r="Q196">
        <v>38489</v>
      </c>
      <c r="R196">
        <v>0.94898165388308753</v>
      </c>
      <c r="S196">
        <v>5.101834611691243E-2</v>
      </c>
      <c r="T196">
        <v>0.55409236820527141</v>
      </c>
      <c r="U196">
        <v>0.44590763179472859</v>
      </c>
      <c r="V196">
        <v>0.52547166990715377</v>
      </c>
      <c r="W196" s="2">
        <v>1887</v>
      </c>
      <c r="X196" s="2">
        <f t="shared" si="26"/>
        <v>-122</v>
      </c>
      <c r="Y196">
        <v>2686</v>
      </c>
      <c r="Z196">
        <v>1928.3097590710561</v>
      </c>
      <c r="AA196">
        <v>1887</v>
      </c>
      <c r="AB196" s="9">
        <v>30.4</v>
      </c>
      <c r="AC196">
        <v>0</v>
      </c>
      <c r="AD196">
        <f t="shared" si="27"/>
        <v>0</v>
      </c>
      <c r="AE196">
        <v>5642</v>
      </c>
      <c r="AF196">
        <v>5308</v>
      </c>
    </row>
    <row r="197" spans="1:32" x14ac:dyDescent="0.6">
      <c r="A197">
        <v>2023</v>
      </c>
      <c r="B197">
        <v>7</v>
      </c>
      <c r="C197">
        <v>15</v>
      </c>
      <c r="D197">
        <f t="shared" si="25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3693.8</v>
      </c>
      <c r="M197" s="13">
        <f t="shared" si="23"/>
        <v>627.94600000000003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3865.8</v>
      </c>
      <c r="O197" s="13">
        <f t="shared" si="24"/>
        <v>657.18600000000004</v>
      </c>
      <c r="P197">
        <v>36938</v>
      </c>
      <c r="Q197">
        <v>38658</v>
      </c>
      <c r="R197">
        <v>0.92435013594880766</v>
      </c>
      <c r="S197">
        <v>7.5649864051192311E-2</v>
      </c>
      <c r="T197">
        <v>0.59656337867215203</v>
      </c>
      <c r="U197">
        <v>0.40343662132784802</v>
      </c>
      <c r="V197">
        <v>0.44215766304796889</v>
      </c>
      <c r="W197" s="2">
        <v>2284</v>
      </c>
      <c r="X197" s="2">
        <f t="shared" si="26"/>
        <v>397</v>
      </c>
      <c r="Y197">
        <v>2686</v>
      </c>
      <c r="Z197">
        <v>2069.1610758459278</v>
      </c>
      <c r="AA197">
        <v>2284</v>
      </c>
      <c r="AB197" s="9">
        <v>30.8</v>
      </c>
      <c r="AC197">
        <v>0.4</v>
      </c>
      <c r="AD197">
        <f t="shared" si="27"/>
        <v>12.32</v>
      </c>
      <c r="AE197">
        <v>5493</v>
      </c>
      <c r="AF197">
        <v>5234</v>
      </c>
    </row>
    <row r="198" spans="1:32" x14ac:dyDescent="0.6">
      <c r="A198">
        <v>2023</v>
      </c>
      <c r="B198">
        <v>7</v>
      </c>
      <c r="C198">
        <v>16</v>
      </c>
      <c r="D198">
        <f t="shared" si="25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3759.5</v>
      </c>
      <c r="M198" s="13">
        <f t="shared" si="23"/>
        <v>639.11500000000001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3870.6000000000004</v>
      </c>
      <c r="O198" s="13">
        <f t="shared" si="24"/>
        <v>658.00200000000007</v>
      </c>
      <c r="P198">
        <v>37595</v>
      </c>
      <c r="Q198">
        <v>38706</v>
      </c>
      <c r="R198">
        <v>0.92061109987185263</v>
      </c>
      <c r="S198">
        <v>7.9388900128147435E-2</v>
      </c>
      <c r="T198">
        <v>0.57700595998983095</v>
      </c>
      <c r="U198">
        <v>0.42299404001016899</v>
      </c>
      <c r="V198">
        <v>0.3653291431786056</v>
      </c>
      <c r="W198" s="2">
        <v>2052</v>
      </c>
      <c r="X198" s="2">
        <f t="shared" si="26"/>
        <v>-232</v>
      </c>
      <c r="Y198">
        <v>2686</v>
      </c>
      <c r="Z198">
        <v>2166.7049698921269</v>
      </c>
      <c r="AA198">
        <v>2052</v>
      </c>
      <c r="AB198" s="9">
        <v>28.2</v>
      </c>
      <c r="AC198">
        <v>11.8</v>
      </c>
      <c r="AD198">
        <f t="shared" si="27"/>
        <v>332.76</v>
      </c>
      <c r="AE198">
        <v>4597</v>
      </c>
      <c r="AF198">
        <v>5298</v>
      </c>
    </row>
    <row r="199" spans="1:32" x14ac:dyDescent="0.6">
      <c r="A199">
        <v>2023</v>
      </c>
      <c r="B199">
        <v>7</v>
      </c>
      <c r="C199">
        <v>17</v>
      </c>
      <c r="D199">
        <f t="shared" si="25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5757</v>
      </c>
      <c r="M199" s="13">
        <f t="shared" si="23"/>
        <v>978.69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5350.5</v>
      </c>
      <c r="O199" s="13">
        <f t="shared" si="24"/>
        <v>909.58500000000004</v>
      </c>
      <c r="P199">
        <v>38380</v>
      </c>
      <c r="Q199">
        <v>35670</v>
      </c>
      <c r="R199">
        <v>0.87524839558526679</v>
      </c>
      <c r="S199">
        <v>0.12475160441473319</v>
      </c>
      <c r="T199">
        <v>0.61135845119669741</v>
      </c>
      <c r="U199">
        <v>0.38864154880330259</v>
      </c>
      <c r="V199">
        <v>0.42171572294347598</v>
      </c>
      <c r="W199" s="2">
        <v>1675</v>
      </c>
      <c r="X199" s="2">
        <f t="shared" si="26"/>
        <v>-377</v>
      </c>
      <c r="Y199">
        <v>2686</v>
      </c>
      <c r="Z199">
        <v>1915.326761086076</v>
      </c>
      <c r="AA199">
        <v>1675</v>
      </c>
      <c r="AB199" s="9">
        <v>27.8</v>
      </c>
      <c r="AC199">
        <v>20.2</v>
      </c>
      <c r="AD199">
        <f t="shared" si="27"/>
        <v>561.55999999999995</v>
      </c>
      <c r="AE199">
        <v>5021</v>
      </c>
      <c r="AF199">
        <v>4948</v>
      </c>
    </row>
    <row r="200" spans="1:32" x14ac:dyDescent="0.6">
      <c r="A200">
        <v>2023</v>
      </c>
      <c r="B200">
        <v>7</v>
      </c>
      <c r="C200">
        <v>18</v>
      </c>
      <c r="D200">
        <f t="shared" si="25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5335.95</v>
      </c>
      <c r="M200" s="13">
        <f t="shared" si="23"/>
        <v>907.11149999999998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5315.25</v>
      </c>
      <c r="O200" s="13">
        <f t="shared" si="24"/>
        <v>903.59250000000009</v>
      </c>
      <c r="P200">
        <v>35573</v>
      </c>
      <c r="Q200">
        <v>35435</v>
      </c>
      <c r="R200">
        <v>0.91442805467160326</v>
      </c>
      <c r="S200">
        <v>8.5571945328396765E-2</v>
      </c>
      <c r="T200">
        <v>0.57338494020753994</v>
      </c>
      <c r="U200">
        <v>0.42661505979246012</v>
      </c>
      <c r="V200">
        <v>0.56929450729822606</v>
      </c>
      <c r="W200" s="2">
        <v>2071</v>
      </c>
      <c r="X200" s="2">
        <f t="shared" si="26"/>
        <v>396</v>
      </c>
      <c r="Y200">
        <v>2686</v>
      </c>
      <c r="Z200">
        <v>1930.585766149904</v>
      </c>
      <c r="AA200">
        <v>2071</v>
      </c>
      <c r="AB200" s="9">
        <v>27.5</v>
      </c>
      <c r="AC200">
        <v>38.200000000000003</v>
      </c>
      <c r="AD200">
        <f t="shared" si="27"/>
        <v>1050.5</v>
      </c>
      <c r="AE200">
        <v>5432</v>
      </c>
      <c r="AF200">
        <v>5209</v>
      </c>
    </row>
    <row r="201" spans="1:32" x14ac:dyDescent="0.6">
      <c r="A201">
        <v>2023</v>
      </c>
      <c r="B201">
        <v>7</v>
      </c>
      <c r="C201">
        <v>19</v>
      </c>
      <c r="D201">
        <f t="shared" si="25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6139.8</v>
      </c>
      <c r="M201" s="13">
        <f t="shared" si="23"/>
        <v>1043.7660000000001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5733.45</v>
      </c>
      <c r="O201" s="13">
        <f t="shared" si="24"/>
        <v>974.68650000000002</v>
      </c>
      <c r="P201">
        <v>40932</v>
      </c>
      <c r="Q201">
        <v>38223</v>
      </c>
      <c r="R201">
        <v>0.87211221853396437</v>
      </c>
      <c r="S201">
        <v>0.1278877814660356</v>
      </c>
      <c r="T201">
        <v>0.57921873377669852</v>
      </c>
      <c r="U201">
        <v>0.42078126622330148</v>
      </c>
      <c r="V201">
        <v>0.15918774747520559</v>
      </c>
      <c r="W201" s="2">
        <v>2137</v>
      </c>
      <c r="X201" s="2">
        <f t="shared" si="26"/>
        <v>66</v>
      </c>
      <c r="Y201">
        <v>2686</v>
      </c>
      <c r="Z201">
        <v>1973.7113430145171</v>
      </c>
      <c r="AA201">
        <v>2137</v>
      </c>
      <c r="AB201" s="9">
        <v>25.4</v>
      </c>
      <c r="AC201">
        <v>0.3</v>
      </c>
      <c r="AD201">
        <f t="shared" si="27"/>
        <v>7.6199999999999992</v>
      </c>
      <c r="AE201">
        <v>5434</v>
      </c>
      <c r="AF201">
        <v>5513</v>
      </c>
    </row>
    <row r="202" spans="1:32" x14ac:dyDescent="0.6">
      <c r="A202">
        <v>2023</v>
      </c>
      <c r="B202">
        <v>7</v>
      </c>
      <c r="C202">
        <v>20</v>
      </c>
      <c r="D202">
        <f t="shared" si="25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6053.0999999999995</v>
      </c>
      <c r="M202" s="13">
        <f t="shared" si="23"/>
        <v>1029.027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5612.8499999999995</v>
      </c>
      <c r="O202" s="13">
        <f t="shared" si="24"/>
        <v>954.18449999999996</v>
      </c>
      <c r="P202">
        <v>40354</v>
      </c>
      <c r="Q202">
        <v>37419</v>
      </c>
      <c r="R202">
        <v>0.86443272021727013</v>
      </c>
      <c r="S202">
        <v>0.13556727978272981</v>
      </c>
      <c r="T202">
        <v>0.61108450139967552</v>
      </c>
      <c r="U202">
        <v>0.38891549860032448</v>
      </c>
      <c r="V202">
        <v>0.23761027560545631</v>
      </c>
      <c r="W202" s="2">
        <v>2106</v>
      </c>
      <c r="X202" s="2">
        <f t="shared" si="26"/>
        <v>-31</v>
      </c>
      <c r="Y202">
        <v>2686</v>
      </c>
      <c r="Z202">
        <v>2056.7179386929611</v>
      </c>
      <c r="AA202">
        <v>2106</v>
      </c>
      <c r="AB202" s="9">
        <v>26</v>
      </c>
      <c r="AC202">
        <v>0</v>
      </c>
      <c r="AD202">
        <f t="shared" si="27"/>
        <v>0</v>
      </c>
      <c r="AE202">
        <v>5575</v>
      </c>
      <c r="AF202">
        <v>5494</v>
      </c>
    </row>
    <row r="203" spans="1:32" x14ac:dyDescent="0.6">
      <c r="A203">
        <v>2023</v>
      </c>
      <c r="B203">
        <v>7</v>
      </c>
      <c r="C203">
        <v>21</v>
      </c>
      <c r="D203">
        <f t="shared" si="25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3702.4</v>
      </c>
      <c r="M203" s="13">
        <f t="shared" si="23"/>
        <v>629.40800000000002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3722.4</v>
      </c>
      <c r="O203" s="13">
        <f t="shared" si="24"/>
        <v>632.80800000000011</v>
      </c>
      <c r="P203">
        <v>37024</v>
      </c>
      <c r="Q203">
        <v>37224</v>
      </c>
      <c r="R203">
        <v>0.86728454864305227</v>
      </c>
      <c r="S203">
        <v>0.13271545135694771</v>
      </c>
      <c r="T203">
        <v>0.55612750088719054</v>
      </c>
      <c r="U203">
        <v>0.44387249911280952</v>
      </c>
      <c r="V203">
        <v>0.17149302645294931</v>
      </c>
      <c r="W203" s="2">
        <v>2078</v>
      </c>
      <c r="X203" s="2">
        <f t="shared" si="26"/>
        <v>-28</v>
      </c>
      <c r="Y203">
        <v>2686</v>
      </c>
      <c r="Z203">
        <v>2026.50874115068</v>
      </c>
      <c r="AA203">
        <v>2078</v>
      </c>
      <c r="AB203" s="9">
        <v>27.6</v>
      </c>
      <c r="AC203">
        <v>0</v>
      </c>
      <c r="AD203">
        <f t="shared" si="27"/>
        <v>0</v>
      </c>
      <c r="AE203">
        <v>5652</v>
      </c>
      <c r="AF203">
        <v>5360</v>
      </c>
    </row>
    <row r="204" spans="1:32" x14ac:dyDescent="0.6">
      <c r="A204">
        <v>2023</v>
      </c>
      <c r="B204">
        <v>7</v>
      </c>
      <c r="C204">
        <v>22</v>
      </c>
      <c r="D204">
        <f t="shared" si="25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3903.1000000000004</v>
      </c>
      <c r="M204" s="13">
        <f t="shared" si="23"/>
        <v>663.52700000000016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3729.6000000000004</v>
      </c>
      <c r="O204" s="13">
        <f t="shared" si="24"/>
        <v>634.03200000000015</v>
      </c>
      <c r="P204">
        <v>39031</v>
      </c>
      <c r="Q204">
        <v>37296</v>
      </c>
      <c r="R204">
        <v>0.93662292726018381</v>
      </c>
      <c r="S204">
        <v>6.3377072739816243E-2</v>
      </c>
      <c r="T204">
        <v>0.59091885334644501</v>
      </c>
      <c r="U204">
        <v>0.40908114665355511</v>
      </c>
      <c r="V204">
        <v>0.46678497662443691</v>
      </c>
      <c r="W204" s="2">
        <v>2285</v>
      </c>
      <c r="X204" s="2">
        <f t="shared" si="26"/>
        <v>207</v>
      </c>
      <c r="Y204">
        <v>2686</v>
      </c>
      <c r="Z204">
        <v>2237.93380230307</v>
      </c>
      <c r="AA204">
        <v>2285</v>
      </c>
      <c r="AB204" s="9">
        <v>26.7</v>
      </c>
      <c r="AC204">
        <v>52</v>
      </c>
      <c r="AD204">
        <f t="shared" si="27"/>
        <v>1388.3999999999999</v>
      </c>
      <c r="AE204">
        <v>5668</v>
      </c>
      <c r="AF204">
        <v>5613</v>
      </c>
    </row>
    <row r="205" spans="1:32" x14ac:dyDescent="0.6">
      <c r="A205">
        <v>2023</v>
      </c>
      <c r="B205">
        <v>7</v>
      </c>
      <c r="C205">
        <v>23</v>
      </c>
      <c r="D205">
        <f t="shared" si="25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3896.8</v>
      </c>
      <c r="M205" s="13">
        <f t="shared" si="23"/>
        <v>662.45600000000013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3973.7000000000003</v>
      </c>
      <c r="O205" s="13">
        <f t="shared" si="24"/>
        <v>675.52900000000011</v>
      </c>
      <c r="P205">
        <v>38968</v>
      </c>
      <c r="Q205">
        <v>39737</v>
      </c>
      <c r="R205">
        <v>0.87444612814767031</v>
      </c>
      <c r="S205">
        <v>0.12555387185232969</v>
      </c>
      <c r="T205">
        <v>0.57958393892887383</v>
      </c>
      <c r="U205">
        <v>0.42041606107112611</v>
      </c>
      <c r="V205">
        <v>0.3530278564499702</v>
      </c>
      <c r="W205" s="2">
        <v>2066</v>
      </c>
      <c r="X205" s="2">
        <f t="shared" si="26"/>
        <v>-219</v>
      </c>
      <c r="Y205">
        <v>2686</v>
      </c>
      <c r="Z205">
        <v>2185.599568215111</v>
      </c>
      <c r="AA205">
        <v>2066</v>
      </c>
      <c r="AB205" s="9">
        <v>29.3</v>
      </c>
      <c r="AC205">
        <v>0</v>
      </c>
      <c r="AD205">
        <f t="shared" si="27"/>
        <v>0</v>
      </c>
      <c r="AE205">
        <v>4814</v>
      </c>
      <c r="AF205">
        <v>5329</v>
      </c>
    </row>
    <row r="206" spans="1:32" x14ac:dyDescent="0.6">
      <c r="A206">
        <v>2023</v>
      </c>
      <c r="B206">
        <v>7</v>
      </c>
      <c r="C206">
        <v>24</v>
      </c>
      <c r="D206">
        <f t="shared" si="25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5756.7</v>
      </c>
      <c r="M206" s="13">
        <f t="shared" si="23"/>
        <v>978.63900000000001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4885.95</v>
      </c>
      <c r="O206" s="13">
        <f t="shared" si="24"/>
        <v>830.61149999999998</v>
      </c>
      <c r="P206">
        <v>38378</v>
      </c>
      <c r="Q206">
        <v>32573</v>
      </c>
      <c r="R206">
        <v>0.91152337659948002</v>
      </c>
      <c r="S206">
        <v>8.8476623400519996E-2</v>
      </c>
      <c r="T206">
        <v>0.57992211111278913</v>
      </c>
      <c r="U206">
        <v>0.42007788888721082</v>
      </c>
      <c r="V206">
        <v>0.2876805129019479</v>
      </c>
      <c r="W206" s="2">
        <v>1858</v>
      </c>
      <c r="X206" s="2">
        <f t="shared" si="26"/>
        <v>-208</v>
      </c>
      <c r="Y206">
        <v>2686</v>
      </c>
      <c r="Z206">
        <v>1796.026830776347</v>
      </c>
      <c r="AA206">
        <v>1858</v>
      </c>
      <c r="AB206" s="9">
        <v>27.6</v>
      </c>
      <c r="AC206">
        <v>3.1</v>
      </c>
      <c r="AD206">
        <f t="shared" si="27"/>
        <v>85.56</v>
      </c>
      <c r="AE206">
        <v>5169</v>
      </c>
      <c r="AF206">
        <v>5111</v>
      </c>
    </row>
    <row r="207" spans="1:32" x14ac:dyDescent="0.6">
      <c r="A207">
        <v>2023</v>
      </c>
      <c r="B207">
        <v>7</v>
      </c>
      <c r="C207">
        <v>25</v>
      </c>
      <c r="D207">
        <f t="shared" si="25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6052.65</v>
      </c>
      <c r="M207" s="13">
        <f t="shared" si="23"/>
        <v>1028.9504999999999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5326.05</v>
      </c>
      <c r="O207" s="13">
        <f t="shared" si="24"/>
        <v>905.4285000000001</v>
      </c>
      <c r="P207">
        <v>40351</v>
      </c>
      <c r="Q207">
        <v>35507</v>
      </c>
      <c r="R207">
        <v>0.83557226747615754</v>
      </c>
      <c r="S207">
        <v>0.16442773252384241</v>
      </c>
      <c r="T207">
        <v>0.60753294178550632</v>
      </c>
      <c r="U207">
        <v>0.39246705821449368</v>
      </c>
      <c r="V207">
        <v>0.35384938027418872</v>
      </c>
      <c r="W207" s="2">
        <v>2062</v>
      </c>
      <c r="X207" s="2">
        <f t="shared" si="26"/>
        <v>204</v>
      </c>
      <c r="Y207">
        <v>2686</v>
      </c>
      <c r="Z207">
        <v>1962.3111746554439</v>
      </c>
      <c r="AA207">
        <v>2062</v>
      </c>
      <c r="AB207" s="9">
        <v>27.4</v>
      </c>
      <c r="AC207">
        <v>0.1</v>
      </c>
      <c r="AD207">
        <f t="shared" si="27"/>
        <v>2.74</v>
      </c>
      <c r="AE207">
        <v>5604</v>
      </c>
      <c r="AF207">
        <v>5571</v>
      </c>
    </row>
    <row r="208" spans="1:32" x14ac:dyDescent="0.6">
      <c r="A208">
        <v>2023</v>
      </c>
      <c r="B208">
        <v>7</v>
      </c>
      <c r="C208">
        <v>26</v>
      </c>
      <c r="D208">
        <f t="shared" si="25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6453.3</v>
      </c>
      <c r="M208" s="13">
        <f t="shared" si="23"/>
        <v>1097.0610000000001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5528.7</v>
      </c>
      <c r="O208" s="13">
        <f t="shared" si="24"/>
        <v>939.87900000000002</v>
      </c>
      <c r="P208">
        <v>43022</v>
      </c>
      <c r="Q208">
        <v>36858</v>
      </c>
      <c r="R208">
        <v>0.86188190443566781</v>
      </c>
      <c r="S208">
        <v>0.13811809556433211</v>
      </c>
      <c r="T208">
        <v>0.56870470355609848</v>
      </c>
      <c r="U208">
        <v>0.43129529644390158</v>
      </c>
      <c r="V208">
        <v>0.24451713061679581</v>
      </c>
      <c r="W208" s="2">
        <v>2056</v>
      </c>
      <c r="X208" s="2">
        <f t="shared" si="26"/>
        <v>-6</v>
      </c>
      <c r="Y208">
        <v>2686</v>
      </c>
      <c r="Z208">
        <v>2018.9748870911851</v>
      </c>
      <c r="AA208">
        <v>2056</v>
      </c>
      <c r="AB208" s="9">
        <v>29.3</v>
      </c>
      <c r="AC208">
        <v>3</v>
      </c>
      <c r="AD208">
        <f t="shared" si="27"/>
        <v>87.9</v>
      </c>
      <c r="AE208">
        <v>5567</v>
      </c>
      <c r="AF208">
        <v>5585</v>
      </c>
    </row>
    <row r="209" spans="1:32" x14ac:dyDescent="0.6">
      <c r="A209">
        <v>2023</v>
      </c>
      <c r="B209">
        <v>7</v>
      </c>
      <c r="C209">
        <v>27</v>
      </c>
      <c r="D209">
        <f t="shared" si="25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6597.45</v>
      </c>
      <c r="M209" s="13">
        <f t="shared" si="23"/>
        <v>1121.5665000000001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5566.5</v>
      </c>
      <c r="O209" s="13">
        <f t="shared" si="24"/>
        <v>946.30500000000006</v>
      </c>
      <c r="P209">
        <v>43983</v>
      </c>
      <c r="Q209">
        <v>37110</v>
      </c>
      <c r="R209">
        <v>0.92942529272672347</v>
      </c>
      <c r="S209">
        <v>7.0574707273276679E-2</v>
      </c>
      <c r="T209">
        <v>0.61501963288168637</v>
      </c>
      <c r="U209">
        <v>0.38498036711831363</v>
      </c>
      <c r="V209">
        <v>0.34631088435315349</v>
      </c>
      <c r="W209" s="2">
        <v>2021</v>
      </c>
      <c r="X209" s="2">
        <f t="shared" si="26"/>
        <v>-35</v>
      </c>
      <c r="Y209">
        <v>2686</v>
      </c>
      <c r="Z209">
        <v>2054.2141081230588</v>
      </c>
      <c r="AA209">
        <v>2021</v>
      </c>
      <c r="AB209" s="9">
        <v>30</v>
      </c>
      <c r="AC209">
        <v>0</v>
      </c>
      <c r="AD209">
        <f t="shared" si="27"/>
        <v>0</v>
      </c>
      <c r="AE209">
        <v>5777</v>
      </c>
      <c r="AF209">
        <v>5835</v>
      </c>
    </row>
    <row r="210" spans="1:32" x14ac:dyDescent="0.6">
      <c r="A210">
        <v>2023</v>
      </c>
      <c r="B210">
        <v>7</v>
      </c>
      <c r="C210">
        <v>28</v>
      </c>
      <c r="D210">
        <f t="shared" si="25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4367.4000000000005</v>
      </c>
      <c r="M210" s="13">
        <f t="shared" si="23"/>
        <v>742.4580000000002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3895.5</v>
      </c>
      <c r="O210" s="13">
        <f t="shared" si="24"/>
        <v>662.23500000000001</v>
      </c>
      <c r="P210">
        <v>43674</v>
      </c>
      <c r="Q210">
        <v>38955</v>
      </c>
      <c r="R210">
        <v>0.87244123631611925</v>
      </c>
      <c r="S210">
        <v>0.12755876368388069</v>
      </c>
      <c r="T210">
        <v>0.54952583218419526</v>
      </c>
      <c r="U210">
        <v>0.45047416781580468</v>
      </c>
      <c r="V210">
        <v>0.35527114723078079</v>
      </c>
      <c r="W210" s="2">
        <v>1785</v>
      </c>
      <c r="X210" s="2">
        <f t="shared" si="26"/>
        <v>-236</v>
      </c>
      <c r="Y210">
        <v>2686</v>
      </c>
      <c r="Z210">
        <v>2123.119728342615</v>
      </c>
      <c r="AA210">
        <v>1785</v>
      </c>
      <c r="AB210" s="9">
        <v>28.9</v>
      </c>
      <c r="AC210">
        <v>3.3</v>
      </c>
      <c r="AD210">
        <f t="shared" si="27"/>
        <v>95.36999999999999</v>
      </c>
      <c r="AE210">
        <v>5874</v>
      </c>
      <c r="AF210">
        <v>5719</v>
      </c>
    </row>
    <row r="211" spans="1:32" x14ac:dyDescent="0.6">
      <c r="A211">
        <v>2023</v>
      </c>
      <c r="B211">
        <v>7</v>
      </c>
      <c r="C211">
        <v>29</v>
      </c>
      <c r="D211">
        <f t="shared" si="25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4489</v>
      </c>
      <c r="M211" s="13">
        <f t="shared" si="23"/>
        <v>763.13000000000011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4087.1000000000004</v>
      </c>
      <c r="O211" s="13">
        <f t="shared" si="24"/>
        <v>694.80700000000013</v>
      </c>
      <c r="P211">
        <v>44890</v>
      </c>
      <c r="Q211">
        <v>40871</v>
      </c>
      <c r="R211">
        <v>0.86366091316676386</v>
      </c>
      <c r="S211">
        <v>0.13633908683323609</v>
      </c>
      <c r="T211">
        <v>0.60627674919452657</v>
      </c>
      <c r="U211">
        <v>0.39372325080547349</v>
      </c>
      <c r="V211">
        <v>0.1828194006179184</v>
      </c>
      <c r="W211" s="2">
        <v>1910</v>
      </c>
      <c r="X211" s="2">
        <f t="shared" si="26"/>
        <v>125</v>
      </c>
      <c r="Y211">
        <v>2686</v>
      </c>
      <c r="Z211">
        <v>2239.1151922045528</v>
      </c>
      <c r="AA211">
        <v>1910</v>
      </c>
      <c r="AB211" s="9">
        <v>30.5</v>
      </c>
      <c r="AC211">
        <v>0</v>
      </c>
      <c r="AD211">
        <f t="shared" si="27"/>
        <v>0</v>
      </c>
      <c r="AE211">
        <v>5468</v>
      </c>
      <c r="AF211">
        <v>5299</v>
      </c>
    </row>
    <row r="212" spans="1:32" x14ac:dyDescent="0.6">
      <c r="A212">
        <v>2023</v>
      </c>
      <c r="B212">
        <v>7</v>
      </c>
      <c r="C212">
        <v>30</v>
      </c>
      <c r="D212">
        <f t="shared" si="25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4471.5</v>
      </c>
      <c r="M212" s="13">
        <f t="shared" si="23"/>
        <v>760.15500000000009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4332.1000000000004</v>
      </c>
      <c r="O212" s="13">
        <f t="shared" si="24"/>
        <v>736.45700000000011</v>
      </c>
      <c r="P212">
        <v>44715</v>
      </c>
      <c r="Q212">
        <v>43321</v>
      </c>
      <c r="R212">
        <v>0.91279388027420727</v>
      </c>
      <c r="S212">
        <v>8.7206119725792675E-2</v>
      </c>
      <c r="T212">
        <v>0.60457018659591244</v>
      </c>
      <c r="U212">
        <v>0.39542981340408762</v>
      </c>
      <c r="V212">
        <v>0.13136767800474319</v>
      </c>
      <c r="W212" s="2">
        <v>1841</v>
      </c>
      <c r="X212" s="2">
        <f t="shared" si="26"/>
        <v>-69</v>
      </c>
      <c r="Y212">
        <v>2686</v>
      </c>
      <c r="Z212">
        <v>2250.0972185647288</v>
      </c>
      <c r="AA212">
        <v>1841</v>
      </c>
      <c r="AB212" s="9">
        <v>30</v>
      </c>
      <c r="AC212">
        <v>0</v>
      </c>
      <c r="AD212">
        <f t="shared" si="27"/>
        <v>0</v>
      </c>
      <c r="AE212">
        <v>5210</v>
      </c>
      <c r="AF212">
        <v>5519</v>
      </c>
    </row>
    <row r="213" spans="1:32" x14ac:dyDescent="0.6">
      <c r="A213">
        <v>2023</v>
      </c>
      <c r="B213">
        <v>7</v>
      </c>
      <c r="C213">
        <v>31</v>
      </c>
      <c r="D213">
        <f t="shared" si="25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6561.45</v>
      </c>
      <c r="M213" s="13">
        <f t="shared" si="23"/>
        <v>1115.4465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6043.95</v>
      </c>
      <c r="O213" s="13">
        <f t="shared" si="24"/>
        <v>1027.4715000000001</v>
      </c>
      <c r="P213">
        <v>43743</v>
      </c>
      <c r="Q213">
        <v>40293</v>
      </c>
      <c r="R213">
        <v>0.92260769443220314</v>
      </c>
      <c r="S213">
        <v>7.7392305567796804E-2</v>
      </c>
      <c r="T213">
        <v>0.58528291342115446</v>
      </c>
      <c r="U213">
        <v>0.41471708657884537</v>
      </c>
      <c r="V213">
        <v>0.14740372287727399</v>
      </c>
      <c r="W213" s="2">
        <v>1779</v>
      </c>
      <c r="X213" s="2">
        <f t="shared" si="26"/>
        <v>-62</v>
      </c>
      <c r="Y213">
        <v>2686</v>
      </c>
      <c r="Z213">
        <v>1854.979321817128</v>
      </c>
      <c r="AA213">
        <v>1779</v>
      </c>
      <c r="AB213" s="9">
        <v>29.7</v>
      </c>
      <c r="AC213">
        <v>0</v>
      </c>
      <c r="AD213">
        <f t="shared" si="27"/>
        <v>0</v>
      </c>
      <c r="AE213">
        <v>5527</v>
      </c>
      <c r="AF213">
        <v>5554</v>
      </c>
    </row>
    <row r="214" spans="1:32" x14ac:dyDescent="0.6">
      <c r="A214">
        <v>2023</v>
      </c>
      <c r="B214">
        <v>8</v>
      </c>
      <c r="C214">
        <v>1</v>
      </c>
      <c r="D214">
        <f t="shared" si="25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6738.75</v>
      </c>
      <c r="M214" s="13">
        <f t="shared" si="23"/>
        <v>1145.5875000000001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6477.75</v>
      </c>
      <c r="O214" s="13">
        <f t="shared" si="24"/>
        <v>1101.2175</v>
      </c>
      <c r="P214">
        <v>44925</v>
      </c>
      <c r="Q214">
        <v>43185</v>
      </c>
      <c r="R214">
        <v>0.83596474851861646</v>
      </c>
      <c r="S214">
        <v>0.16403525148138351</v>
      </c>
      <c r="T214">
        <v>0.61042144995884451</v>
      </c>
      <c r="U214">
        <v>0.38957855004115549</v>
      </c>
      <c r="V214">
        <v>0.19930697031749309</v>
      </c>
      <c r="W214" s="2">
        <v>1895</v>
      </c>
      <c r="X214" s="2">
        <f t="shared" si="26"/>
        <v>116</v>
      </c>
      <c r="Y214">
        <v>2686</v>
      </c>
      <c r="Z214">
        <v>2028.252809115844</v>
      </c>
      <c r="AA214">
        <v>1895</v>
      </c>
      <c r="AB214" s="9">
        <v>29</v>
      </c>
      <c r="AC214">
        <v>0</v>
      </c>
      <c r="AD214">
        <f t="shared" si="27"/>
        <v>0</v>
      </c>
      <c r="AE214">
        <v>5845</v>
      </c>
      <c r="AF214">
        <v>5845</v>
      </c>
    </row>
    <row r="215" spans="1:32" x14ac:dyDescent="0.6">
      <c r="A215">
        <v>2023</v>
      </c>
      <c r="B215">
        <v>8</v>
      </c>
      <c r="C215">
        <v>2</v>
      </c>
      <c r="D215">
        <f t="shared" si="25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6805.3499999999995</v>
      </c>
      <c r="M215" s="13">
        <f t="shared" si="23"/>
        <v>1156.9095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6723.75</v>
      </c>
      <c r="O215" s="13">
        <f t="shared" si="24"/>
        <v>1143.0375000000001</v>
      </c>
      <c r="P215">
        <v>45369</v>
      </c>
      <c r="Q215">
        <v>44825</v>
      </c>
      <c r="R215">
        <v>0.81962224270785644</v>
      </c>
      <c r="S215">
        <v>0.18037775729214359</v>
      </c>
      <c r="T215">
        <v>0.63768199254629399</v>
      </c>
      <c r="U215">
        <v>0.36231800745370601</v>
      </c>
      <c r="V215">
        <v>0.20804568809225249</v>
      </c>
      <c r="W215" s="2">
        <v>1727</v>
      </c>
      <c r="X215" s="2">
        <f t="shared" si="26"/>
        <v>-168</v>
      </c>
      <c r="Y215">
        <v>2686</v>
      </c>
      <c r="Z215">
        <v>2130.8650164113051</v>
      </c>
      <c r="AA215">
        <v>1727</v>
      </c>
      <c r="AB215" s="9">
        <v>30.2</v>
      </c>
      <c r="AC215">
        <v>0</v>
      </c>
      <c r="AD215">
        <f t="shared" si="27"/>
        <v>0</v>
      </c>
      <c r="AE215">
        <v>5384</v>
      </c>
      <c r="AF215">
        <v>5478</v>
      </c>
    </row>
    <row r="216" spans="1:32" x14ac:dyDescent="0.6">
      <c r="A216">
        <v>2023</v>
      </c>
      <c r="B216">
        <v>8</v>
      </c>
      <c r="C216">
        <v>3</v>
      </c>
      <c r="D216">
        <f t="shared" si="25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6369.5999999999995</v>
      </c>
      <c r="M216" s="13">
        <f t="shared" si="23"/>
        <v>1082.8319999999999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6525.3</v>
      </c>
      <c r="O216" s="13">
        <f t="shared" si="24"/>
        <v>1109.3010000000002</v>
      </c>
      <c r="P216">
        <v>42464</v>
      </c>
      <c r="Q216">
        <v>43502</v>
      </c>
      <c r="R216">
        <v>0.85647730915716591</v>
      </c>
      <c r="S216">
        <v>0.14352269084283409</v>
      </c>
      <c r="T216">
        <v>0.60876779354397459</v>
      </c>
      <c r="U216">
        <v>0.39123220645602541</v>
      </c>
      <c r="V216">
        <v>0.21132430358633489</v>
      </c>
      <c r="W216" s="2">
        <v>1865</v>
      </c>
      <c r="X216" s="2">
        <f t="shared" si="26"/>
        <v>138</v>
      </c>
      <c r="Y216">
        <v>2686</v>
      </c>
      <c r="Z216">
        <v>2095.2636242084109</v>
      </c>
      <c r="AA216">
        <v>1865</v>
      </c>
      <c r="AB216" s="9">
        <v>31</v>
      </c>
      <c r="AC216">
        <v>0</v>
      </c>
      <c r="AD216">
        <f t="shared" si="27"/>
        <v>0</v>
      </c>
      <c r="AE216">
        <v>5742</v>
      </c>
      <c r="AF216">
        <v>5626</v>
      </c>
    </row>
    <row r="217" spans="1:32" x14ac:dyDescent="0.6">
      <c r="A217">
        <v>2023</v>
      </c>
      <c r="B217">
        <v>8</v>
      </c>
      <c r="C217">
        <v>4</v>
      </c>
      <c r="D217">
        <f t="shared" si="25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3944.4</v>
      </c>
      <c r="M217" s="13">
        <f t="shared" si="23"/>
        <v>670.54800000000012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4389.5</v>
      </c>
      <c r="O217" s="13">
        <f t="shared" si="24"/>
        <v>746.21500000000003</v>
      </c>
      <c r="P217">
        <v>39444</v>
      </c>
      <c r="Q217">
        <v>43895</v>
      </c>
      <c r="R217">
        <v>0.92787198751001121</v>
      </c>
      <c r="S217">
        <v>7.2128012489988749E-2</v>
      </c>
      <c r="T217">
        <v>0.55743534438099629</v>
      </c>
      <c r="U217">
        <v>0.44256465561900371</v>
      </c>
      <c r="V217">
        <v>0.15809776505416001</v>
      </c>
      <c r="W217" s="2">
        <v>1803</v>
      </c>
      <c r="X217" s="2">
        <f t="shared" si="26"/>
        <v>-62</v>
      </c>
      <c r="Y217">
        <v>2686</v>
      </c>
      <c r="Z217">
        <v>2008.5517784475221</v>
      </c>
      <c r="AA217">
        <v>1803</v>
      </c>
      <c r="AB217" s="9">
        <v>30.7</v>
      </c>
      <c r="AC217">
        <v>0</v>
      </c>
      <c r="AD217">
        <f t="shared" si="27"/>
        <v>0</v>
      </c>
      <c r="AE217">
        <v>5726</v>
      </c>
      <c r="AF217">
        <v>5660</v>
      </c>
    </row>
    <row r="218" spans="1:32" x14ac:dyDescent="0.6">
      <c r="A218">
        <v>2023</v>
      </c>
      <c r="B218">
        <v>8</v>
      </c>
      <c r="C218">
        <v>5</v>
      </c>
      <c r="D218">
        <f t="shared" si="25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4122.2</v>
      </c>
      <c r="M218" s="13">
        <f t="shared" si="23"/>
        <v>700.774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4558.2</v>
      </c>
      <c r="O218" s="13">
        <f t="shared" si="24"/>
        <v>774.89400000000001</v>
      </c>
      <c r="P218">
        <v>41222</v>
      </c>
      <c r="Q218">
        <v>45582</v>
      </c>
      <c r="R218">
        <v>0.84263163241460204</v>
      </c>
      <c r="S218">
        <v>0.15736836758539791</v>
      </c>
      <c r="T218">
        <v>0.62760349650174119</v>
      </c>
      <c r="U218">
        <v>0.3723965034982587</v>
      </c>
      <c r="V218">
        <v>0.1571933254215038</v>
      </c>
      <c r="W218" s="2">
        <v>1768</v>
      </c>
      <c r="X218" s="2">
        <f t="shared" si="26"/>
        <v>-35</v>
      </c>
      <c r="Y218">
        <v>2686</v>
      </c>
      <c r="Z218">
        <v>2225.7121240065649</v>
      </c>
      <c r="AA218">
        <v>1768</v>
      </c>
      <c r="AB218" s="9">
        <v>30.2</v>
      </c>
      <c r="AC218">
        <v>0.4</v>
      </c>
      <c r="AD218">
        <f t="shared" si="27"/>
        <v>12.08</v>
      </c>
      <c r="AE218">
        <v>5237</v>
      </c>
      <c r="AF218">
        <v>5171</v>
      </c>
    </row>
    <row r="219" spans="1:32" x14ac:dyDescent="0.6">
      <c r="A219">
        <v>2023</v>
      </c>
      <c r="B219">
        <v>8</v>
      </c>
      <c r="C219">
        <v>6</v>
      </c>
      <c r="D219">
        <f t="shared" si="25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4161.1000000000004</v>
      </c>
      <c r="M219" s="13">
        <f t="shared" si="23"/>
        <v>707.38700000000006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4573.1000000000004</v>
      </c>
      <c r="O219" s="13">
        <f t="shared" si="24"/>
        <v>777.42700000000013</v>
      </c>
      <c r="P219">
        <v>41611</v>
      </c>
      <c r="Q219">
        <v>45731</v>
      </c>
      <c r="R219">
        <v>0.89279884423245848</v>
      </c>
      <c r="S219">
        <v>0.1072011557675415</v>
      </c>
      <c r="T219">
        <v>0.58559113000805718</v>
      </c>
      <c r="U219">
        <v>0.41440886999194287</v>
      </c>
      <c r="V219">
        <v>0.1462513672595713</v>
      </c>
      <c r="W219" s="2">
        <v>1577</v>
      </c>
      <c r="X219" s="2">
        <f t="shared" si="26"/>
        <v>-191</v>
      </c>
      <c r="Y219">
        <v>2686</v>
      </c>
      <c r="Z219">
        <v>2210.668651067911</v>
      </c>
      <c r="AA219">
        <v>1577</v>
      </c>
      <c r="AB219" s="9">
        <v>30</v>
      </c>
      <c r="AC219">
        <v>0</v>
      </c>
      <c r="AD219">
        <f t="shared" si="27"/>
        <v>0</v>
      </c>
      <c r="AE219">
        <v>5037</v>
      </c>
      <c r="AF219">
        <v>5465</v>
      </c>
    </row>
    <row r="220" spans="1:32" x14ac:dyDescent="0.6">
      <c r="A220">
        <v>2023</v>
      </c>
      <c r="B220">
        <v>8</v>
      </c>
      <c r="C220">
        <v>7</v>
      </c>
      <c r="D220">
        <f t="shared" si="25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5845.5</v>
      </c>
      <c r="M220" s="13">
        <f t="shared" si="23"/>
        <v>993.73500000000013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6481.05</v>
      </c>
      <c r="O220" s="13">
        <f t="shared" si="24"/>
        <v>1101.7785000000001</v>
      </c>
      <c r="P220">
        <v>38970</v>
      </c>
      <c r="Q220">
        <v>43207</v>
      </c>
      <c r="R220">
        <v>0.87882111216989478</v>
      </c>
      <c r="S220">
        <v>0.12117888783010521</v>
      </c>
      <c r="T220">
        <v>0.60538284035688561</v>
      </c>
      <c r="U220">
        <v>0.39461715964311439</v>
      </c>
      <c r="V220">
        <v>0.19357560277100511</v>
      </c>
      <c r="W220" s="2">
        <v>1514</v>
      </c>
      <c r="X220" s="2">
        <f t="shared" si="26"/>
        <v>-63</v>
      </c>
      <c r="Y220">
        <v>2686</v>
      </c>
      <c r="Z220">
        <v>1844.978297173504</v>
      </c>
      <c r="AA220">
        <v>1514</v>
      </c>
      <c r="AB220" s="9">
        <v>30.5</v>
      </c>
      <c r="AC220">
        <v>0</v>
      </c>
      <c r="AD220">
        <f t="shared" si="27"/>
        <v>0</v>
      </c>
      <c r="AE220">
        <v>5434</v>
      </c>
      <c r="AF220">
        <v>5275</v>
      </c>
    </row>
    <row r="221" spans="1:32" x14ac:dyDescent="0.6">
      <c r="A221">
        <v>2023</v>
      </c>
      <c r="B221">
        <v>8</v>
      </c>
      <c r="C221">
        <v>8</v>
      </c>
      <c r="D221">
        <f t="shared" si="25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5972.0999999999995</v>
      </c>
      <c r="M221" s="13">
        <f t="shared" si="23"/>
        <v>1015.2569999999999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6688.2</v>
      </c>
      <c r="O221" s="13">
        <f t="shared" si="24"/>
        <v>1136.9940000000001</v>
      </c>
      <c r="P221">
        <v>39814</v>
      </c>
      <c r="Q221">
        <v>44588</v>
      </c>
      <c r="R221">
        <v>0.84376540792536192</v>
      </c>
      <c r="S221">
        <v>0.15623459207463791</v>
      </c>
      <c r="T221">
        <v>0.63481730868470776</v>
      </c>
      <c r="U221">
        <v>0.36518269131529218</v>
      </c>
      <c r="V221">
        <v>0.26237498115414581</v>
      </c>
      <c r="W221" s="2">
        <v>1919</v>
      </c>
      <c r="X221" s="2">
        <f t="shared" si="26"/>
        <v>405</v>
      </c>
      <c r="Y221">
        <v>2686</v>
      </c>
      <c r="Z221">
        <v>1970.1278188708629</v>
      </c>
      <c r="AA221">
        <v>1919</v>
      </c>
      <c r="AB221" s="9">
        <v>29.7</v>
      </c>
      <c r="AC221">
        <v>0</v>
      </c>
      <c r="AD221">
        <f t="shared" si="27"/>
        <v>0</v>
      </c>
      <c r="AE221">
        <v>6020</v>
      </c>
      <c r="AF221">
        <v>5970</v>
      </c>
    </row>
    <row r="222" spans="1:32" x14ac:dyDescent="0.6">
      <c r="A222">
        <v>2023</v>
      </c>
      <c r="B222">
        <v>8</v>
      </c>
      <c r="C222">
        <v>9</v>
      </c>
      <c r="D222">
        <f t="shared" si="25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3925.6499999999996</v>
      </c>
      <c r="M222" s="13">
        <f t="shared" si="23"/>
        <v>667.3605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4521.5999999999995</v>
      </c>
      <c r="O222" s="13">
        <f t="shared" si="24"/>
        <v>768.67199999999991</v>
      </c>
      <c r="P222">
        <v>26171</v>
      </c>
      <c r="Q222">
        <v>30144</v>
      </c>
      <c r="R222">
        <v>0.8447532993626744</v>
      </c>
      <c r="S222">
        <v>0.1552467006373256</v>
      </c>
      <c r="T222">
        <v>0.68400330074662719</v>
      </c>
      <c r="U222">
        <v>0.31599669925337281</v>
      </c>
      <c r="V222">
        <v>0.26451855079152881</v>
      </c>
      <c r="W222" s="2">
        <v>1680</v>
      </c>
      <c r="X222" s="2">
        <f t="shared" si="26"/>
        <v>-239</v>
      </c>
      <c r="Y222">
        <v>2686</v>
      </c>
      <c r="Z222">
        <v>1881.140463507478</v>
      </c>
      <c r="AA222">
        <v>1680</v>
      </c>
      <c r="AB222" s="9">
        <v>27.3</v>
      </c>
      <c r="AC222">
        <v>1.3</v>
      </c>
      <c r="AD222">
        <f t="shared" si="27"/>
        <v>35.49</v>
      </c>
      <c r="AE222">
        <v>4434</v>
      </c>
      <c r="AF222">
        <v>4395</v>
      </c>
    </row>
    <row r="223" spans="1:32" x14ac:dyDescent="0.6">
      <c r="A223">
        <v>2023</v>
      </c>
      <c r="B223">
        <v>8</v>
      </c>
      <c r="C223">
        <v>10</v>
      </c>
      <c r="D223">
        <f t="shared" si="25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3456.75</v>
      </c>
      <c r="M223" s="13">
        <f t="shared" si="23"/>
        <v>587.64750000000004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3541.5</v>
      </c>
      <c r="O223" s="13">
        <f t="shared" si="24"/>
        <v>602.05500000000006</v>
      </c>
      <c r="P223">
        <v>23045</v>
      </c>
      <c r="Q223">
        <v>23610</v>
      </c>
      <c r="R223">
        <v>0.90700741313724875</v>
      </c>
      <c r="S223">
        <v>9.2992586862751275E-2</v>
      </c>
      <c r="T223">
        <v>0.7156834733863261</v>
      </c>
      <c r="U223">
        <v>0.28431652661367379</v>
      </c>
      <c r="V223">
        <v>0.2299491250677845</v>
      </c>
      <c r="W223" s="2">
        <v>1216</v>
      </c>
      <c r="X223" s="2">
        <f t="shared" si="26"/>
        <v>-464</v>
      </c>
      <c r="Y223">
        <v>2686</v>
      </c>
      <c r="Z223">
        <v>1865.053036799962</v>
      </c>
      <c r="AA223">
        <v>1216</v>
      </c>
      <c r="AB223" s="9">
        <v>27.8</v>
      </c>
      <c r="AC223">
        <v>0.9</v>
      </c>
      <c r="AD223">
        <f t="shared" si="27"/>
        <v>25.02</v>
      </c>
      <c r="AE223">
        <v>3859</v>
      </c>
      <c r="AF223">
        <v>4099</v>
      </c>
    </row>
    <row r="224" spans="1:32" x14ac:dyDescent="0.6">
      <c r="A224">
        <v>2023</v>
      </c>
      <c r="B224">
        <v>8</v>
      </c>
      <c r="C224">
        <v>11</v>
      </c>
      <c r="D224">
        <f t="shared" si="25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4546.8</v>
      </c>
      <c r="M224" s="13">
        <f t="shared" si="23"/>
        <v>772.95600000000013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4215.9000000000005</v>
      </c>
      <c r="O224" s="13">
        <f t="shared" si="24"/>
        <v>716.70300000000009</v>
      </c>
      <c r="P224">
        <v>45468</v>
      </c>
      <c r="Q224">
        <v>42159</v>
      </c>
      <c r="R224">
        <v>0.86944559574599223</v>
      </c>
      <c r="S224">
        <v>0.13055440425400791</v>
      </c>
      <c r="T224">
        <v>0.61399774248064287</v>
      </c>
      <c r="U224">
        <v>0.38600225751935707</v>
      </c>
      <c r="V224">
        <v>0.28334591851973628</v>
      </c>
      <c r="W224" s="2">
        <v>1526</v>
      </c>
      <c r="X224" s="2">
        <f t="shared" si="26"/>
        <v>310</v>
      </c>
      <c r="Y224">
        <v>2686</v>
      </c>
      <c r="Z224">
        <v>2189.2816389713339</v>
      </c>
      <c r="AA224">
        <v>1526</v>
      </c>
      <c r="AB224" s="9">
        <v>29.6</v>
      </c>
      <c r="AC224">
        <v>0.4</v>
      </c>
      <c r="AD224">
        <f t="shared" si="27"/>
        <v>11.840000000000002</v>
      </c>
      <c r="AE224">
        <v>6102</v>
      </c>
      <c r="AF224">
        <v>5710</v>
      </c>
    </row>
    <row r="225" spans="1:32" x14ac:dyDescent="0.6">
      <c r="A225">
        <v>2023</v>
      </c>
      <c r="B225">
        <v>8</v>
      </c>
      <c r="C225">
        <v>12</v>
      </c>
      <c r="D225">
        <f t="shared" si="25"/>
        <v>6</v>
      </c>
      <c r="E225" s="14" t="s">
        <v>23</v>
      </c>
      <c r="F225" s="14" t="s">
        <v>31</v>
      </c>
      <c r="G225" s="14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4">
        <f t="shared" si="21"/>
        <v>0</v>
      </c>
      <c r="I225" s="14">
        <f t="shared" si="22"/>
        <v>1</v>
      </c>
      <c r="J225" s="12"/>
      <c r="K225" s="12" t="s">
        <v>57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4585</v>
      </c>
      <c r="M225" s="13">
        <f t="shared" si="23"/>
        <v>779.45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3600.6000000000004</v>
      </c>
      <c r="O225" s="13">
        <f t="shared" si="24"/>
        <v>612.10200000000009</v>
      </c>
      <c r="P225">
        <v>45850</v>
      </c>
      <c r="Q225">
        <v>36006</v>
      </c>
      <c r="R225">
        <v>0.89481265425640677</v>
      </c>
      <c r="S225">
        <v>0.1051873457435932</v>
      </c>
      <c r="T225">
        <v>0.60328780709694496</v>
      </c>
      <c r="U225">
        <v>0.39671219290305498</v>
      </c>
      <c r="V225">
        <v>7.7563506399713544E-2</v>
      </c>
      <c r="W225" s="2">
        <v>2157</v>
      </c>
      <c r="X225" s="2">
        <f t="shared" si="26"/>
        <v>631</v>
      </c>
      <c r="Y225">
        <v>2686</v>
      </c>
      <c r="Z225">
        <v>2231.7608016875611</v>
      </c>
      <c r="AA225">
        <v>2157</v>
      </c>
      <c r="AB225" s="9">
        <v>29.7</v>
      </c>
      <c r="AC225">
        <v>0</v>
      </c>
      <c r="AD225">
        <f t="shared" si="27"/>
        <v>0</v>
      </c>
      <c r="AE225">
        <v>5859</v>
      </c>
      <c r="AF225">
        <v>5330</v>
      </c>
    </row>
    <row r="226" spans="1:32" x14ac:dyDescent="0.6">
      <c r="A226">
        <v>2023</v>
      </c>
      <c r="B226">
        <v>8</v>
      </c>
      <c r="C226">
        <v>13</v>
      </c>
      <c r="D226">
        <f t="shared" si="25"/>
        <v>7</v>
      </c>
      <c r="E226" s="14" t="s">
        <v>23</v>
      </c>
      <c r="F226" s="14" t="s">
        <v>13</v>
      </c>
      <c r="G226" s="14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4">
        <f t="shared" si="21"/>
        <v>0</v>
      </c>
      <c r="I226" s="14">
        <f t="shared" si="22"/>
        <v>1</v>
      </c>
      <c r="J226" s="12"/>
      <c r="K226" s="12" t="s">
        <v>57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4568.9000000000005</v>
      </c>
      <c r="M226" s="13">
        <f t="shared" si="23"/>
        <v>776.71300000000019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3964</v>
      </c>
      <c r="O226" s="13">
        <f t="shared" si="24"/>
        <v>673.88</v>
      </c>
      <c r="P226">
        <v>45689</v>
      </c>
      <c r="Q226">
        <v>39640</v>
      </c>
      <c r="R226">
        <v>0.84661062917807406</v>
      </c>
      <c r="S226">
        <v>0.15338937082192591</v>
      </c>
      <c r="T226">
        <v>0.55904168898352546</v>
      </c>
      <c r="U226">
        <v>0.44095831101647448</v>
      </c>
      <c r="V226">
        <v>0.1741356366593558</v>
      </c>
      <c r="W226" s="2">
        <v>2268</v>
      </c>
      <c r="X226" s="2">
        <f t="shared" si="26"/>
        <v>111</v>
      </c>
      <c r="Y226">
        <v>2686</v>
      </c>
      <c r="Z226">
        <v>2298.1107769147611</v>
      </c>
      <c r="AA226">
        <v>2268</v>
      </c>
      <c r="AB226" s="9">
        <v>29.2</v>
      </c>
      <c r="AC226">
        <v>0</v>
      </c>
      <c r="AD226">
        <f t="shared" si="27"/>
        <v>0</v>
      </c>
      <c r="AE226">
        <v>5699</v>
      </c>
      <c r="AF226">
        <v>6138</v>
      </c>
    </row>
    <row r="227" spans="1:32" x14ac:dyDescent="0.6">
      <c r="A227">
        <v>2023</v>
      </c>
      <c r="B227">
        <v>8</v>
      </c>
      <c r="C227">
        <v>14</v>
      </c>
      <c r="D227">
        <f t="shared" si="25"/>
        <v>1</v>
      </c>
      <c r="E227" s="14" t="s">
        <v>23</v>
      </c>
      <c r="F227" s="14" t="s">
        <v>14</v>
      </c>
      <c r="G227" s="14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4">
        <f t="shared" si="21"/>
        <v>0</v>
      </c>
      <c r="I227" s="14">
        <f t="shared" si="22"/>
        <v>1</v>
      </c>
      <c r="J227" s="12"/>
      <c r="K227" s="12" t="s">
        <v>57</v>
      </c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4133.3</v>
      </c>
      <c r="M227" s="13">
        <f t="shared" si="23"/>
        <v>702.66100000000006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4365.6000000000004</v>
      </c>
      <c r="O227" s="13">
        <f t="shared" si="24"/>
        <v>742.15200000000016</v>
      </c>
      <c r="P227">
        <v>41333</v>
      </c>
      <c r="Q227">
        <v>43656</v>
      </c>
      <c r="R227">
        <v>0.87457469169224489</v>
      </c>
      <c r="S227">
        <v>0.12542530830775511</v>
      </c>
      <c r="T227">
        <v>0.5548486958777662</v>
      </c>
      <c r="U227">
        <v>0.44515130412223369</v>
      </c>
      <c r="V227">
        <v>0.2488255813470881</v>
      </c>
      <c r="W227" s="2">
        <v>1965</v>
      </c>
      <c r="X227" s="2">
        <f t="shared" si="26"/>
        <v>-303</v>
      </c>
      <c r="Y227">
        <v>2686</v>
      </c>
      <c r="Z227">
        <v>1851.558485204373</v>
      </c>
      <c r="AA227">
        <v>1965</v>
      </c>
      <c r="AB227" s="9">
        <v>28.9</v>
      </c>
      <c r="AC227">
        <v>0</v>
      </c>
      <c r="AD227">
        <f t="shared" si="27"/>
        <v>0</v>
      </c>
      <c r="AE227">
        <v>5272</v>
      </c>
      <c r="AF227">
        <v>5389</v>
      </c>
    </row>
    <row r="228" spans="1:32" x14ac:dyDescent="0.6">
      <c r="A228">
        <v>2023</v>
      </c>
      <c r="B228">
        <v>8</v>
      </c>
      <c r="C228">
        <v>15</v>
      </c>
      <c r="D228">
        <f t="shared" si="25"/>
        <v>2</v>
      </c>
      <c r="E228" s="14" t="s">
        <v>23</v>
      </c>
      <c r="F228" s="14" t="s">
        <v>11</v>
      </c>
      <c r="G228" s="14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4">
        <f t="shared" si="21"/>
        <v>1</v>
      </c>
      <c r="I228" s="14">
        <f t="shared" si="22"/>
        <v>1</v>
      </c>
      <c r="J228" s="12" t="s">
        <v>66</v>
      </c>
      <c r="K228" s="12" t="s">
        <v>57</v>
      </c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4279.5</v>
      </c>
      <c r="M228" s="13">
        <f t="shared" si="23"/>
        <v>727.5150000000001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4569.4000000000005</v>
      </c>
      <c r="O228" s="13">
        <f t="shared" si="24"/>
        <v>776.79800000000012</v>
      </c>
      <c r="P228">
        <v>42795</v>
      </c>
      <c r="Q228">
        <v>45694</v>
      </c>
      <c r="R228">
        <v>0.86880643296381566</v>
      </c>
      <c r="S228">
        <v>0.1311935670361844</v>
      </c>
      <c r="T228">
        <v>0.59671188864212832</v>
      </c>
      <c r="U228">
        <v>0.40328811135787168</v>
      </c>
      <c r="V228">
        <v>0.1629193857802827</v>
      </c>
      <c r="W228" s="2">
        <v>1490</v>
      </c>
      <c r="X228" s="2">
        <f t="shared" si="26"/>
        <v>-475</v>
      </c>
      <c r="Y228">
        <v>2686</v>
      </c>
      <c r="Z228">
        <v>1969.3921231003501</v>
      </c>
      <c r="AA228">
        <v>1490</v>
      </c>
      <c r="AB228" s="9">
        <v>29.4</v>
      </c>
      <c r="AC228">
        <v>0</v>
      </c>
      <c r="AD228">
        <f t="shared" si="27"/>
        <v>0</v>
      </c>
      <c r="AE228">
        <v>4775</v>
      </c>
      <c r="AF228">
        <v>5165</v>
      </c>
    </row>
    <row r="229" spans="1:32" x14ac:dyDescent="0.6">
      <c r="A229">
        <v>2023</v>
      </c>
      <c r="B229">
        <v>8</v>
      </c>
      <c r="C229">
        <v>16</v>
      </c>
      <c r="D229">
        <f t="shared" si="25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21"/>
        <v>0</v>
      </c>
      <c r="I229">
        <f t="shared" si="22"/>
        <v>0</v>
      </c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6266.55</v>
      </c>
      <c r="M229" s="12">
        <f t="shared" si="23"/>
        <v>1065.3135000000002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6859.3499999999995</v>
      </c>
      <c r="O229" s="12">
        <f t="shared" si="24"/>
        <v>1166.0895</v>
      </c>
      <c r="P229">
        <v>41777</v>
      </c>
      <c r="Q229">
        <v>45729</v>
      </c>
      <c r="R229">
        <v>0.83114649387869211</v>
      </c>
      <c r="S229">
        <v>0.16885350612130801</v>
      </c>
      <c r="T229">
        <v>0.62295662125383489</v>
      </c>
      <c r="U229">
        <v>0.37704337874616511</v>
      </c>
      <c r="V229">
        <v>0.27912086195754932</v>
      </c>
      <c r="W229" s="2">
        <v>1627</v>
      </c>
      <c r="X229" s="2">
        <f t="shared" si="26"/>
        <v>137</v>
      </c>
      <c r="Y229">
        <v>2686</v>
      </c>
      <c r="Z229">
        <v>2058.9773939010061</v>
      </c>
      <c r="AA229">
        <v>1627</v>
      </c>
      <c r="AB229" s="9">
        <v>29.6</v>
      </c>
      <c r="AC229">
        <v>0</v>
      </c>
      <c r="AD229">
        <f t="shared" si="27"/>
        <v>0</v>
      </c>
      <c r="AE229">
        <v>5486</v>
      </c>
      <c r="AF229">
        <v>5329</v>
      </c>
    </row>
    <row r="230" spans="1:32" x14ac:dyDescent="0.6">
      <c r="A230">
        <v>2023</v>
      </c>
      <c r="B230">
        <v>8</v>
      </c>
      <c r="C230">
        <v>17</v>
      </c>
      <c r="D230">
        <f t="shared" si="25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21"/>
        <v>0</v>
      </c>
      <c r="I230">
        <f t="shared" si="22"/>
        <v>0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5836.95</v>
      </c>
      <c r="M230" s="13">
        <f t="shared" si="23"/>
        <v>992.28150000000005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6631.3499999999995</v>
      </c>
      <c r="O230" s="13">
        <f t="shared" si="24"/>
        <v>1127.3295000000001</v>
      </c>
      <c r="P230">
        <v>38913</v>
      </c>
      <c r="Q230">
        <v>44209</v>
      </c>
      <c r="R230">
        <v>0.91380448476527454</v>
      </c>
      <c r="S230">
        <v>8.6195515234725475E-2</v>
      </c>
      <c r="T230">
        <v>0.6276670416283876</v>
      </c>
      <c r="U230">
        <v>0.37233295837161251</v>
      </c>
      <c r="V230">
        <v>0.34755366444674007</v>
      </c>
      <c r="W230" s="2">
        <v>2029</v>
      </c>
      <c r="X230" s="2">
        <f t="shared" si="26"/>
        <v>402</v>
      </c>
      <c r="Y230">
        <v>2686</v>
      </c>
      <c r="Z230">
        <v>2010.2826988051791</v>
      </c>
      <c r="AA230">
        <v>2029</v>
      </c>
      <c r="AB230" s="9">
        <v>28.3</v>
      </c>
      <c r="AC230">
        <v>0.9</v>
      </c>
      <c r="AD230">
        <f t="shared" si="27"/>
        <v>25.470000000000002</v>
      </c>
      <c r="AE230">
        <v>6091</v>
      </c>
      <c r="AF230">
        <v>5959</v>
      </c>
    </row>
    <row r="231" spans="1:32" x14ac:dyDescent="0.6">
      <c r="A231">
        <v>2023</v>
      </c>
      <c r="B231">
        <v>8</v>
      </c>
      <c r="C231">
        <v>18</v>
      </c>
      <c r="D231">
        <f t="shared" si="25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21"/>
        <v>0</v>
      </c>
      <c r="I231">
        <f t="shared" si="22"/>
        <v>0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4046.5</v>
      </c>
      <c r="M231" s="13">
        <f t="shared" si="23"/>
        <v>687.90500000000009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4352.5</v>
      </c>
      <c r="O231" s="13">
        <f t="shared" si="24"/>
        <v>739.92500000000007</v>
      </c>
      <c r="P231">
        <v>40465</v>
      </c>
      <c r="Q231">
        <v>43525</v>
      </c>
      <c r="R231">
        <v>0.93353431065420567</v>
      </c>
      <c r="S231">
        <v>6.6465689345794332E-2</v>
      </c>
      <c r="T231">
        <v>0.5950057136951028</v>
      </c>
      <c r="U231">
        <v>0.40499428630489709</v>
      </c>
      <c r="V231">
        <v>0.37197759234413308</v>
      </c>
      <c r="W231" s="2">
        <v>1914</v>
      </c>
      <c r="X231" s="2">
        <f t="shared" si="26"/>
        <v>-115</v>
      </c>
      <c r="Y231">
        <v>2686</v>
      </c>
      <c r="Z231">
        <v>2177.8458088357611</v>
      </c>
      <c r="AA231">
        <v>1914</v>
      </c>
      <c r="AB231" s="9">
        <v>28.3</v>
      </c>
      <c r="AC231">
        <v>34.700000000000003</v>
      </c>
      <c r="AD231">
        <f t="shared" si="27"/>
        <v>982.0100000000001</v>
      </c>
      <c r="AE231">
        <v>6038</v>
      </c>
      <c r="AF231">
        <v>5810</v>
      </c>
    </row>
    <row r="232" spans="1:32" x14ac:dyDescent="0.6">
      <c r="A232">
        <v>2023</v>
      </c>
      <c r="B232">
        <v>8</v>
      </c>
      <c r="C232">
        <v>19</v>
      </c>
      <c r="D232">
        <f t="shared" si="25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21"/>
        <v>0</v>
      </c>
      <c r="I232">
        <f t="shared" si="22"/>
        <v>0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4080.9</v>
      </c>
      <c r="M232" s="13">
        <f t="shared" si="23"/>
        <v>693.75300000000004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4304.7</v>
      </c>
      <c r="O232" s="13">
        <f t="shared" si="24"/>
        <v>731.79899999999998</v>
      </c>
      <c r="P232">
        <v>40809</v>
      </c>
      <c r="Q232">
        <v>43047</v>
      </c>
      <c r="R232">
        <v>0.82660938905801185</v>
      </c>
      <c r="S232">
        <v>0.1733906109419881</v>
      </c>
      <c r="T232">
        <v>0.63703882232749454</v>
      </c>
      <c r="U232">
        <v>0.36296117767250552</v>
      </c>
      <c r="V232">
        <v>5.1541873382187867E-2</v>
      </c>
      <c r="W232" s="2">
        <v>2156</v>
      </c>
      <c r="X232" s="2">
        <f t="shared" si="26"/>
        <v>242</v>
      </c>
      <c r="Y232">
        <v>2686</v>
      </c>
      <c r="Z232">
        <v>2239.3900057828569</v>
      </c>
      <c r="AA232">
        <v>2156</v>
      </c>
      <c r="AB232" s="9">
        <v>29</v>
      </c>
      <c r="AC232">
        <v>0.1</v>
      </c>
      <c r="AD232">
        <f t="shared" si="27"/>
        <v>2.9000000000000004</v>
      </c>
      <c r="AE232">
        <v>5449</v>
      </c>
      <c r="AF232">
        <v>5231</v>
      </c>
    </row>
    <row r="233" spans="1:32" x14ac:dyDescent="0.6">
      <c r="A233">
        <v>2023</v>
      </c>
      <c r="B233">
        <v>8</v>
      </c>
      <c r="C233">
        <v>20</v>
      </c>
      <c r="D233">
        <f t="shared" si="25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4384.4000000000005</v>
      </c>
      <c r="M233" s="13">
        <f t="shared" si="23"/>
        <v>745.34800000000018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4529.7</v>
      </c>
      <c r="O233" s="13">
        <f t="shared" si="24"/>
        <v>770.04899999999998</v>
      </c>
      <c r="P233">
        <v>43844</v>
      </c>
      <c r="Q233">
        <v>45297</v>
      </c>
      <c r="R233">
        <v>0.84337413185650056</v>
      </c>
      <c r="S233">
        <v>0.15662586814349941</v>
      </c>
      <c r="T233">
        <v>0.6052252518255048</v>
      </c>
      <c r="U233">
        <v>0.39477474817449509</v>
      </c>
      <c r="V233">
        <v>0.10145690417472519</v>
      </c>
      <c r="W233" s="2">
        <v>1972</v>
      </c>
      <c r="X233" s="2">
        <f t="shared" si="26"/>
        <v>-184</v>
      </c>
      <c r="Y233">
        <v>2686</v>
      </c>
      <c r="Z233">
        <v>2301.1176059914501</v>
      </c>
      <c r="AA233">
        <v>1972</v>
      </c>
      <c r="AB233" s="9">
        <v>29.6</v>
      </c>
      <c r="AC233">
        <v>0</v>
      </c>
      <c r="AD233">
        <f t="shared" si="27"/>
        <v>0</v>
      </c>
      <c r="AE233">
        <v>4982</v>
      </c>
      <c r="AF233">
        <v>5629</v>
      </c>
    </row>
    <row r="234" spans="1:32" x14ac:dyDescent="0.6">
      <c r="A234">
        <v>2023</v>
      </c>
      <c r="B234">
        <v>8</v>
      </c>
      <c r="C234">
        <v>21</v>
      </c>
      <c r="D234">
        <f t="shared" si="25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6505.3499999999995</v>
      </c>
      <c r="M234" s="13">
        <f t="shared" si="23"/>
        <v>1105.9095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6233.55</v>
      </c>
      <c r="O234" s="13">
        <f t="shared" si="24"/>
        <v>1059.7035000000001</v>
      </c>
      <c r="P234">
        <v>43369</v>
      </c>
      <c r="Q234">
        <v>41557</v>
      </c>
      <c r="R234">
        <v>0.86528806662859481</v>
      </c>
      <c r="S234">
        <v>0.13471193337140519</v>
      </c>
      <c r="T234">
        <v>0.6167143765177665</v>
      </c>
      <c r="U234">
        <v>0.3832856234822335</v>
      </c>
      <c r="V234">
        <v>0.26843168375002491</v>
      </c>
      <c r="W234" s="2">
        <v>1733</v>
      </c>
      <c r="X234" s="2">
        <f t="shared" si="26"/>
        <v>-239</v>
      </c>
      <c r="Y234">
        <v>2686</v>
      </c>
      <c r="Z234">
        <v>1926.46686641364</v>
      </c>
      <c r="AA234">
        <v>1733</v>
      </c>
      <c r="AB234" s="9">
        <v>30.2</v>
      </c>
      <c r="AC234">
        <v>0</v>
      </c>
      <c r="AD234">
        <f t="shared" si="27"/>
        <v>0</v>
      </c>
      <c r="AE234">
        <v>5499</v>
      </c>
      <c r="AF234">
        <v>5307</v>
      </c>
    </row>
    <row r="235" spans="1:32" x14ac:dyDescent="0.6">
      <c r="A235">
        <v>2023</v>
      </c>
      <c r="B235">
        <v>8</v>
      </c>
      <c r="C235">
        <v>22</v>
      </c>
      <c r="D235">
        <f t="shared" si="25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6162.3</v>
      </c>
      <c r="M235" s="13">
        <f t="shared" si="23"/>
        <v>1047.5910000000001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6262.5</v>
      </c>
      <c r="O235" s="13">
        <f t="shared" si="24"/>
        <v>1064.625</v>
      </c>
      <c r="P235">
        <v>41082</v>
      </c>
      <c r="Q235">
        <v>41750</v>
      </c>
      <c r="R235">
        <v>0.84218714686845342</v>
      </c>
      <c r="S235">
        <v>0.15781285313154661</v>
      </c>
      <c r="T235">
        <v>0.60763039480454251</v>
      </c>
      <c r="U235">
        <v>0.39236960519545738</v>
      </c>
      <c r="V235">
        <v>0.43405902596017942</v>
      </c>
      <c r="W235" s="2">
        <v>2122</v>
      </c>
      <c r="X235" s="2">
        <f t="shared" si="26"/>
        <v>389</v>
      </c>
      <c r="Y235">
        <v>2686</v>
      </c>
      <c r="Z235">
        <v>2000.817635944574</v>
      </c>
      <c r="AA235">
        <v>2122</v>
      </c>
      <c r="AB235" s="9">
        <v>29.5</v>
      </c>
      <c r="AC235">
        <v>7.5</v>
      </c>
      <c r="AD235">
        <f t="shared" si="27"/>
        <v>221.25</v>
      </c>
      <c r="AE235">
        <v>5896</v>
      </c>
      <c r="AF235">
        <v>5794</v>
      </c>
    </row>
    <row r="236" spans="1:32" x14ac:dyDescent="0.6">
      <c r="A236">
        <v>2023</v>
      </c>
      <c r="B236">
        <v>8</v>
      </c>
      <c r="C236">
        <v>23</v>
      </c>
      <c r="D236">
        <f t="shared" si="25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6119.25</v>
      </c>
      <c r="M236" s="13">
        <f t="shared" si="23"/>
        <v>1040.2725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6572.25</v>
      </c>
      <c r="O236" s="13">
        <f t="shared" si="24"/>
        <v>1117.2825</v>
      </c>
      <c r="P236">
        <v>40795</v>
      </c>
      <c r="Q236">
        <v>43815</v>
      </c>
      <c r="R236">
        <v>0.86791112801153913</v>
      </c>
      <c r="S236">
        <v>0.13208887198846089</v>
      </c>
      <c r="T236">
        <v>0.6345440255573247</v>
      </c>
      <c r="U236">
        <v>0.36545597444267541</v>
      </c>
      <c r="V236">
        <v>0.63199789082196545</v>
      </c>
      <c r="W236" s="2">
        <v>2140</v>
      </c>
      <c r="X236" s="2">
        <f t="shared" si="26"/>
        <v>18</v>
      </c>
      <c r="Y236">
        <v>2686</v>
      </c>
      <c r="Z236">
        <v>2201.4185087899482</v>
      </c>
      <c r="AA236">
        <v>2140</v>
      </c>
      <c r="AB236" s="9">
        <v>26.8</v>
      </c>
      <c r="AC236">
        <v>58.2</v>
      </c>
      <c r="AD236">
        <f t="shared" si="27"/>
        <v>1559.7600000000002</v>
      </c>
      <c r="AE236">
        <v>5897</v>
      </c>
      <c r="AF236">
        <v>5950</v>
      </c>
    </row>
    <row r="237" spans="1:32" x14ac:dyDescent="0.6">
      <c r="A237">
        <v>2023</v>
      </c>
      <c r="B237">
        <v>8</v>
      </c>
      <c r="C237">
        <v>24</v>
      </c>
      <c r="D237">
        <f t="shared" si="25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6219.5999999999995</v>
      </c>
      <c r="M237" s="13">
        <f t="shared" si="23"/>
        <v>1057.3319999999999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6366.3</v>
      </c>
      <c r="O237" s="13">
        <f t="shared" si="24"/>
        <v>1082.2710000000002</v>
      </c>
      <c r="P237">
        <v>41464</v>
      </c>
      <c r="Q237">
        <v>42442</v>
      </c>
      <c r="R237">
        <v>0.86565039916541853</v>
      </c>
      <c r="S237">
        <v>0.13434960083458139</v>
      </c>
      <c r="T237">
        <v>0.62791299811128098</v>
      </c>
      <c r="U237">
        <v>0.37208700188871913</v>
      </c>
      <c r="V237">
        <v>0.46220023409180683</v>
      </c>
      <c r="W237" s="2">
        <v>2004</v>
      </c>
      <c r="X237" s="2">
        <f t="shared" si="26"/>
        <v>-136</v>
      </c>
      <c r="Y237">
        <v>2686</v>
      </c>
      <c r="Z237">
        <v>2144.5294974871972</v>
      </c>
      <c r="AA237">
        <v>2004</v>
      </c>
      <c r="AB237" s="9">
        <v>27</v>
      </c>
      <c r="AC237">
        <v>18.5</v>
      </c>
      <c r="AD237">
        <f t="shared" si="27"/>
        <v>499.5</v>
      </c>
      <c r="AE237">
        <v>5646</v>
      </c>
      <c r="AF237">
        <v>5661</v>
      </c>
    </row>
    <row r="238" spans="1:32" x14ac:dyDescent="0.6">
      <c r="A238">
        <v>2023</v>
      </c>
      <c r="B238">
        <v>8</v>
      </c>
      <c r="C238">
        <v>25</v>
      </c>
      <c r="D238">
        <f t="shared" si="25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4230.1000000000004</v>
      </c>
      <c r="M238" s="13">
        <f t="shared" si="23"/>
        <v>719.11700000000008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4296.2</v>
      </c>
      <c r="O238" s="13">
        <f t="shared" si="24"/>
        <v>730.35400000000004</v>
      </c>
      <c r="P238">
        <v>42301</v>
      </c>
      <c r="Q238">
        <v>42962</v>
      </c>
      <c r="R238">
        <v>0.86763475429272396</v>
      </c>
      <c r="S238">
        <v>0.13236524570727609</v>
      </c>
      <c r="T238">
        <v>0.61859577870934446</v>
      </c>
      <c r="U238">
        <v>0.38140422129065549</v>
      </c>
      <c r="V238">
        <v>0.17029953891478949</v>
      </c>
      <c r="W238" s="2">
        <v>2011</v>
      </c>
      <c r="X238" s="2">
        <f t="shared" si="26"/>
        <v>7</v>
      </c>
      <c r="Y238">
        <v>2686</v>
      </c>
      <c r="Z238">
        <v>2147.7183231094841</v>
      </c>
      <c r="AA238">
        <v>2011</v>
      </c>
      <c r="AB238" s="9">
        <v>28</v>
      </c>
      <c r="AC238">
        <v>0</v>
      </c>
      <c r="AD238">
        <f t="shared" si="27"/>
        <v>0</v>
      </c>
      <c r="AE238">
        <v>5969</v>
      </c>
      <c r="AF238">
        <v>5627</v>
      </c>
    </row>
    <row r="239" spans="1:32" x14ac:dyDescent="0.6">
      <c r="A239">
        <v>2023</v>
      </c>
      <c r="B239">
        <v>8</v>
      </c>
      <c r="C239">
        <v>26</v>
      </c>
      <c r="D239">
        <f t="shared" si="25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4313.5</v>
      </c>
      <c r="M239" s="13">
        <f t="shared" si="23"/>
        <v>733.29500000000007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4282.8</v>
      </c>
      <c r="O239" s="13">
        <f t="shared" si="24"/>
        <v>728.07600000000014</v>
      </c>
      <c r="P239">
        <v>43135</v>
      </c>
      <c r="Q239">
        <v>42828</v>
      </c>
      <c r="R239">
        <v>0.90326118615622808</v>
      </c>
      <c r="S239">
        <v>9.6738813843771879E-2</v>
      </c>
      <c r="T239">
        <v>0.61061508675889897</v>
      </c>
      <c r="U239">
        <v>0.38938491324110103</v>
      </c>
      <c r="V239">
        <v>0.1532798401730289</v>
      </c>
      <c r="W239" s="2">
        <v>2362</v>
      </c>
      <c r="X239" s="2">
        <f t="shared" si="26"/>
        <v>351</v>
      </c>
      <c r="Y239">
        <v>2686</v>
      </c>
      <c r="Z239">
        <v>2179.750244743379</v>
      </c>
      <c r="AA239">
        <v>2362</v>
      </c>
      <c r="AB239" s="9">
        <v>27.2</v>
      </c>
      <c r="AC239">
        <v>0</v>
      </c>
      <c r="AD239">
        <f t="shared" si="27"/>
        <v>0</v>
      </c>
      <c r="AE239">
        <v>6059</v>
      </c>
      <c r="AF239">
        <v>5844</v>
      </c>
    </row>
    <row r="240" spans="1:32" x14ac:dyDescent="0.6">
      <c r="A240">
        <v>2023</v>
      </c>
      <c r="B240">
        <v>8</v>
      </c>
      <c r="C240">
        <v>27</v>
      </c>
      <c r="D240">
        <f t="shared" si="25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4390.4000000000005</v>
      </c>
      <c r="M240" s="13">
        <f t="shared" si="23"/>
        <v>746.36800000000017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4488.8</v>
      </c>
      <c r="O240" s="13">
        <f t="shared" si="24"/>
        <v>763.09600000000012</v>
      </c>
      <c r="P240">
        <v>43904</v>
      </c>
      <c r="Q240">
        <v>44888</v>
      </c>
      <c r="R240">
        <v>0.86034907006799799</v>
      </c>
      <c r="S240">
        <v>0.13965092993200201</v>
      </c>
      <c r="T240">
        <v>0.60084642424160917</v>
      </c>
      <c r="U240">
        <v>0.39915357575839078</v>
      </c>
      <c r="V240">
        <v>0.14529007100373609</v>
      </c>
      <c r="W240" s="2">
        <v>2136</v>
      </c>
      <c r="X240" s="2">
        <f t="shared" si="26"/>
        <v>-226</v>
      </c>
      <c r="Y240">
        <v>2686</v>
      </c>
      <c r="Z240">
        <v>2282.299211230898</v>
      </c>
      <c r="AA240">
        <v>2136</v>
      </c>
      <c r="AB240" s="9">
        <v>28.5</v>
      </c>
      <c r="AC240">
        <v>0</v>
      </c>
      <c r="AD240">
        <f t="shared" si="27"/>
        <v>0</v>
      </c>
      <c r="AE240">
        <v>4977</v>
      </c>
      <c r="AF240">
        <v>5704</v>
      </c>
    </row>
    <row r="241" spans="1:32" x14ac:dyDescent="0.6">
      <c r="A241">
        <v>2023</v>
      </c>
      <c r="B241">
        <v>8</v>
      </c>
      <c r="C241">
        <v>28</v>
      </c>
      <c r="D241">
        <f t="shared" si="25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6328.65</v>
      </c>
      <c r="M241" s="13">
        <f t="shared" si="23"/>
        <v>1075.8705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6430.2</v>
      </c>
      <c r="O241" s="13">
        <f t="shared" si="24"/>
        <v>1093.134</v>
      </c>
      <c r="P241">
        <v>42191</v>
      </c>
      <c r="Q241">
        <v>42868</v>
      </c>
      <c r="R241">
        <v>0.88616004214238364</v>
      </c>
      <c r="S241">
        <v>0.1138399578576164</v>
      </c>
      <c r="T241">
        <v>0.61569648796080945</v>
      </c>
      <c r="U241">
        <v>0.38430351203919061</v>
      </c>
      <c r="V241">
        <v>0.46248355422437742</v>
      </c>
      <c r="W241" s="2">
        <v>1767</v>
      </c>
      <c r="X241" s="2">
        <f t="shared" si="26"/>
        <v>-369</v>
      </c>
      <c r="Y241">
        <v>2686</v>
      </c>
      <c r="Z241">
        <v>1908.267168892804</v>
      </c>
      <c r="AA241">
        <v>1767</v>
      </c>
      <c r="AB241" s="9">
        <v>29.6</v>
      </c>
      <c r="AC241">
        <v>4.0999999999999996</v>
      </c>
      <c r="AD241">
        <f t="shared" si="27"/>
        <v>121.36</v>
      </c>
      <c r="AE241">
        <v>5399</v>
      </c>
      <c r="AF241">
        <v>5261</v>
      </c>
    </row>
    <row r="242" spans="1:32" x14ac:dyDescent="0.6">
      <c r="A242">
        <v>2023</v>
      </c>
      <c r="B242">
        <v>8</v>
      </c>
      <c r="C242">
        <v>29</v>
      </c>
      <c r="D242">
        <f t="shared" si="25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5529.75</v>
      </c>
      <c r="M242" s="13">
        <f t="shared" si="23"/>
        <v>940.05750000000012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6393</v>
      </c>
      <c r="O242" s="13">
        <f t="shared" si="24"/>
        <v>1086.8100000000002</v>
      </c>
      <c r="P242">
        <v>36865</v>
      </c>
      <c r="Q242">
        <v>42620</v>
      </c>
      <c r="R242">
        <v>0.82683355689783544</v>
      </c>
      <c r="S242">
        <v>0.17316644310216461</v>
      </c>
      <c r="T242">
        <v>0.63775386423848601</v>
      </c>
      <c r="U242">
        <v>0.36224613576151399</v>
      </c>
      <c r="V242">
        <v>0.40390010729164649</v>
      </c>
      <c r="W242" s="2">
        <v>2079</v>
      </c>
      <c r="X242" s="2">
        <f t="shared" si="26"/>
        <v>312</v>
      </c>
      <c r="Y242">
        <v>2686</v>
      </c>
      <c r="Z242">
        <v>1968.9666447044151</v>
      </c>
      <c r="AA242">
        <v>2079</v>
      </c>
      <c r="AB242" s="9">
        <v>28</v>
      </c>
      <c r="AC242">
        <v>6.3</v>
      </c>
      <c r="AD242">
        <f t="shared" si="27"/>
        <v>176.4</v>
      </c>
      <c r="AE242">
        <v>5516</v>
      </c>
      <c r="AF242">
        <v>5404</v>
      </c>
    </row>
    <row r="243" spans="1:32" x14ac:dyDescent="0.6">
      <c r="A243">
        <v>2023</v>
      </c>
      <c r="B243">
        <v>8</v>
      </c>
      <c r="C243">
        <v>30</v>
      </c>
      <c r="D243">
        <f t="shared" si="25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5548.5</v>
      </c>
      <c r="M243" s="13">
        <f t="shared" si="23"/>
        <v>943.24500000000012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6489.5999999999995</v>
      </c>
      <c r="O243" s="13">
        <f t="shared" si="24"/>
        <v>1103.232</v>
      </c>
      <c r="P243">
        <v>36990</v>
      </c>
      <c r="Q243">
        <v>43264</v>
      </c>
      <c r="R243">
        <v>0.90811051693404632</v>
      </c>
      <c r="S243">
        <v>9.1889483065953653E-2</v>
      </c>
      <c r="T243">
        <v>0.59994916415764166</v>
      </c>
      <c r="U243">
        <v>0.40005083584235829</v>
      </c>
      <c r="V243">
        <v>0.31662219700714511</v>
      </c>
      <c r="W243" s="2">
        <v>2225</v>
      </c>
      <c r="X243" s="2">
        <f t="shared" si="26"/>
        <v>146</v>
      </c>
      <c r="Y243">
        <v>2686</v>
      </c>
      <c r="Z243">
        <v>1985.8258075824619</v>
      </c>
      <c r="AA243">
        <v>2225</v>
      </c>
      <c r="AB243" s="9">
        <v>23.9</v>
      </c>
      <c r="AC243">
        <v>47.7</v>
      </c>
      <c r="AD243">
        <f t="shared" si="27"/>
        <v>1140.03</v>
      </c>
      <c r="AE243">
        <v>5601</v>
      </c>
      <c r="AF243">
        <v>5621</v>
      </c>
    </row>
    <row r="244" spans="1:32" x14ac:dyDescent="0.6">
      <c r="A244">
        <v>2023</v>
      </c>
      <c r="B244">
        <v>8</v>
      </c>
      <c r="C244">
        <v>31</v>
      </c>
      <c r="D244">
        <f t="shared" si="25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5710.95</v>
      </c>
      <c r="M244" s="13">
        <f t="shared" si="23"/>
        <v>970.86150000000009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6349.2</v>
      </c>
      <c r="O244" s="13">
        <f t="shared" si="24"/>
        <v>1079.364</v>
      </c>
      <c r="P244">
        <v>38073</v>
      </c>
      <c r="Q244">
        <v>42328</v>
      </c>
      <c r="R244">
        <v>0.80191266052233001</v>
      </c>
      <c r="S244">
        <v>0.19808733947766999</v>
      </c>
      <c r="T244">
        <v>0.62430481255562531</v>
      </c>
      <c r="U244">
        <v>0.37569518744437469</v>
      </c>
      <c r="V244">
        <v>0.16469594861164269</v>
      </c>
      <c r="W244" s="2">
        <v>2052</v>
      </c>
      <c r="X244" s="2">
        <f t="shared" si="26"/>
        <v>-173</v>
      </c>
      <c r="Y244">
        <v>2686</v>
      </c>
      <c r="Z244">
        <v>2094.1279195323559</v>
      </c>
      <c r="AA244">
        <v>2052</v>
      </c>
      <c r="AB244" s="9">
        <v>24.6</v>
      </c>
      <c r="AC244">
        <v>1.5</v>
      </c>
      <c r="AD244">
        <f t="shared" si="27"/>
        <v>36.900000000000006</v>
      </c>
      <c r="AE244">
        <v>5370</v>
      </c>
      <c r="AF244">
        <v>5497</v>
      </c>
    </row>
    <row r="245" spans="1:32" x14ac:dyDescent="0.6">
      <c r="A245">
        <v>2023</v>
      </c>
      <c r="B245">
        <v>9</v>
      </c>
      <c r="C245">
        <v>1</v>
      </c>
      <c r="D245">
        <f t="shared" si="25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3902.2000000000003</v>
      </c>
      <c r="M245" s="13">
        <f t="shared" si="23"/>
        <v>663.37400000000014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4045.9</v>
      </c>
      <c r="O245" s="13">
        <f t="shared" si="24"/>
        <v>687.80300000000011</v>
      </c>
      <c r="P245">
        <v>39022</v>
      </c>
      <c r="Q245">
        <v>40459</v>
      </c>
      <c r="R245">
        <v>0.92452235704695007</v>
      </c>
      <c r="S245">
        <v>7.5477642953049914E-2</v>
      </c>
      <c r="T245">
        <v>0.59603959237310888</v>
      </c>
      <c r="U245">
        <v>0.40396040762689123</v>
      </c>
      <c r="V245">
        <v>0.13051745543443841</v>
      </c>
      <c r="W245" s="2">
        <v>1983</v>
      </c>
      <c r="X245" s="2">
        <f t="shared" si="26"/>
        <v>-69</v>
      </c>
      <c r="Y245">
        <v>2686</v>
      </c>
      <c r="Z245">
        <v>2036.589998341002</v>
      </c>
      <c r="AA245">
        <v>1983</v>
      </c>
      <c r="AB245" s="9">
        <v>25</v>
      </c>
      <c r="AC245">
        <v>2.4</v>
      </c>
      <c r="AD245">
        <f t="shared" si="27"/>
        <v>60</v>
      </c>
      <c r="AE245">
        <v>5774</v>
      </c>
      <c r="AF245">
        <v>5236</v>
      </c>
    </row>
    <row r="246" spans="1:32" x14ac:dyDescent="0.6">
      <c r="A246">
        <v>2023</v>
      </c>
      <c r="B246">
        <v>9</v>
      </c>
      <c r="C246">
        <v>2</v>
      </c>
      <c r="D246">
        <f t="shared" si="25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3883.4</v>
      </c>
      <c r="M246" s="13">
        <f t="shared" si="23"/>
        <v>660.17800000000011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3752.1000000000004</v>
      </c>
      <c r="O246" s="13">
        <f t="shared" si="24"/>
        <v>637.85700000000008</v>
      </c>
      <c r="P246">
        <v>38834</v>
      </c>
      <c r="Q246">
        <v>37521</v>
      </c>
      <c r="R246">
        <v>0.85929010900547897</v>
      </c>
      <c r="S246">
        <v>0.140709890994521</v>
      </c>
      <c r="T246">
        <v>0.64327893338047959</v>
      </c>
      <c r="U246">
        <v>0.35672106661952052</v>
      </c>
      <c r="V246">
        <v>0.2968995687559256</v>
      </c>
      <c r="W246" s="2">
        <v>2447</v>
      </c>
      <c r="X246" s="2">
        <f t="shared" si="26"/>
        <v>464</v>
      </c>
      <c r="Y246">
        <v>2686</v>
      </c>
      <c r="Z246">
        <v>2186.0206413972642</v>
      </c>
      <c r="AA246">
        <v>2447</v>
      </c>
      <c r="AB246" s="9">
        <v>27.4</v>
      </c>
      <c r="AC246">
        <v>0.1</v>
      </c>
      <c r="AD246">
        <f t="shared" si="27"/>
        <v>2.74</v>
      </c>
      <c r="AE246">
        <v>5793</v>
      </c>
      <c r="AF246">
        <v>5646</v>
      </c>
    </row>
    <row r="247" spans="1:32" x14ac:dyDescent="0.6">
      <c r="A247">
        <v>2023</v>
      </c>
      <c r="B247">
        <v>9</v>
      </c>
      <c r="C247">
        <v>3</v>
      </c>
      <c r="D247">
        <f t="shared" si="25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4033.5</v>
      </c>
      <c r="M247" s="13">
        <f t="shared" si="23"/>
        <v>685.69500000000005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4165.8</v>
      </c>
      <c r="O247" s="13">
        <f t="shared" si="24"/>
        <v>708.18600000000004</v>
      </c>
      <c r="P247">
        <v>40335</v>
      </c>
      <c r="Q247">
        <v>41658</v>
      </c>
      <c r="R247">
        <v>0.86016377040651082</v>
      </c>
      <c r="S247">
        <v>0.1398362295934891</v>
      </c>
      <c r="T247">
        <v>0.63847827672179291</v>
      </c>
      <c r="U247">
        <v>0.36152172327820709</v>
      </c>
      <c r="V247">
        <v>0.18393972189746741</v>
      </c>
      <c r="W247" s="2">
        <v>2186</v>
      </c>
      <c r="X247" s="2">
        <f t="shared" si="26"/>
        <v>-261</v>
      </c>
      <c r="Y247">
        <v>2686</v>
      </c>
      <c r="Z247">
        <v>2262.130512460104</v>
      </c>
      <c r="AA247">
        <v>2186</v>
      </c>
      <c r="AB247" s="9">
        <v>28.2</v>
      </c>
      <c r="AC247">
        <v>0</v>
      </c>
      <c r="AD247">
        <f t="shared" si="27"/>
        <v>0</v>
      </c>
      <c r="AE247">
        <v>4673</v>
      </c>
      <c r="AF247">
        <v>5437</v>
      </c>
    </row>
    <row r="248" spans="1:32" x14ac:dyDescent="0.6">
      <c r="A248">
        <v>2023</v>
      </c>
      <c r="B248">
        <v>9</v>
      </c>
      <c r="C248">
        <v>4</v>
      </c>
      <c r="D248">
        <f t="shared" si="25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5771.0999999999995</v>
      </c>
      <c r="M248" s="13">
        <f t="shared" si="23"/>
        <v>981.08699999999999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5617.2</v>
      </c>
      <c r="O248" s="13">
        <f t="shared" si="24"/>
        <v>954.92400000000009</v>
      </c>
      <c r="P248">
        <v>38474</v>
      </c>
      <c r="Q248">
        <v>37448</v>
      </c>
      <c r="R248">
        <v>0.92360663881062366</v>
      </c>
      <c r="S248">
        <v>7.6393361189376369E-2</v>
      </c>
      <c r="T248">
        <v>0.61699514116497034</v>
      </c>
      <c r="U248">
        <v>0.3830048588350296</v>
      </c>
      <c r="V248">
        <v>0.16821372325404579</v>
      </c>
      <c r="W248" s="2">
        <v>1730</v>
      </c>
      <c r="X248" s="2">
        <f t="shared" si="26"/>
        <v>-456</v>
      </c>
      <c r="Y248">
        <v>2686</v>
      </c>
      <c r="Z248">
        <v>1803.523207079279</v>
      </c>
      <c r="AA248">
        <v>1730</v>
      </c>
      <c r="AB248" s="9">
        <v>26.7</v>
      </c>
      <c r="AC248">
        <v>0</v>
      </c>
      <c r="AD248">
        <f t="shared" si="27"/>
        <v>0</v>
      </c>
      <c r="AE248">
        <v>5010</v>
      </c>
      <c r="AF248">
        <v>4892</v>
      </c>
    </row>
    <row r="249" spans="1:32" x14ac:dyDescent="0.6">
      <c r="A249">
        <v>2023</v>
      </c>
      <c r="B249">
        <v>9</v>
      </c>
      <c r="C249">
        <v>5</v>
      </c>
      <c r="D249">
        <f t="shared" si="25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5566.05</v>
      </c>
      <c r="M249" s="13">
        <f t="shared" si="23"/>
        <v>946.22850000000005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5465.0999999999995</v>
      </c>
      <c r="O249" s="13">
        <f t="shared" si="24"/>
        <v>929.06700000000001</v>
      </c>
      <c r="P249">
        <v>37107</v>
      </c>
      <c r="Q249">
        <v>36434</v>
      </c>
      <c r="R249">
        <v>0.82663807348874085</v>
      </c>
      <c r="S249">
        <v>0.17336192651125909</v>
      </c>
      <c r="T249">
        <v>0.63005674662028943</v>
      </c>
      <c r="U249">
        <v>0.36994325337971051</v>
      </c>
      <c r="V249">
        <v>7.0772136522275569E-2</v>
      </c>
      <c r="W249" s="2">
        <v>2142</v>
      </c>
      <c r="X249" s="2">
        <f t="shared" si="26"/>
        <v>412</v>
      </c>
      <c r="Y249">
        <v>2686</v>
      </c>
      <c r="Z249">
        <v>1944.888994881564</v>
      </c>
      <c r="AA249">
        <v>2142</v>
      </c>
      <c r="AB249" s="9">
        <v>26.9</v>
      </c>
      <c r="AC249">
        <v>0.8</v>
      </c>
      <c r="AD249">
        <f t="shared" si="27"/>
        <v>21.52</v>
      </c>
      <c r="AE249">
        <v>5377</v>
      </c>
      <c r="AF249">
        <v>5267</v>
      </c>
    </row>
    <row r="250" spans="1:32" x14ac:dyDescent="0.6">
      <c r="A250">
        <v>2023</v>
      </c>
      <c r="B250">
        <v>9</v>
      </c>
      <c r="C250">
        <v>6</v>
      </c>
      <c r="D250">
        <f t="shared" si="25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5977.65</v>
      </c>
      <c r="M250" s="13">
        <f t="shared" si="23"/>
        <v>1016.2005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5491.05</v>
      </c>
      <c r="O250" s="13">
        <f t="shared" si="24"/>
        <v>933.47850000000005</v>
      </c>
      <c r="P250">
        <v>39851</v>
      </c>
      <c r="Q250">
        <v>36607</v>
      </c>
      <c r="R250">
        <v>0.89364638469485358</v>
      </c>
      <c r="S250">
        <v>0.10635361530514641</v>
      </c>
      <c r="T250">
        <v>0.63194887588862925</v>
      </c>
      <c r="U250">
        <v>0.36805112411137081</v>
      </c>
      <c r="V250">
        <v>0.13849556052575751</v>
      </c>
      <c r="W250" s="2">
        <v>2175</v>
      </c>
      <c r="X250" s="2">
        <f t="shared" si="26"/>
        <v>33</v>
      </c>
      <c r="Y250">
        <v>2686</v>
      </c>
      <c r="Z250">
        <v>1980.607310169225</v>
      </c>
      <c r="AA250">
        <v>2175</v>
      </c>
      <c r="AB250" s="9">
        <v>26.9</v>
      </c>
      <c r="AC250">
        <v>0</v>
      </c>
      <c r="AD250">
        <f t="shared" si="27"/>
        <v>0</v>
      </c>
      <c r="AE250">
        <v>5192</v>
      </c>
      <c r="AF250">
        <v>5225</v>
      </c>
    </row>
    <row r="251" spans="1:32" x14ac:dyDescent="0.6">
      <c r="A251">
        <v>2023</v>
      </c>
      <c r="B251">
        <v>9</v>
      </c>
      <c r="C251">
        <v>7</v>
      </c>
      <c r="D251">
        <f t="shared" si="25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6169.3499999999995</v>
      </c>
      <c r="M251" s="13">
        <f t="shared" si="23"/>
        <v>1048.7895000000001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5810.4</v>
      </c>
      <c r="O251" s="13">
        <f t="shared" si="24"/>
        <v>987.76800000000003</v>
      </c>
      <c r="P251">
        <v>41129</v>
      </c>
      <c r="Q251">
        <v>38736</v>
      </c>
      <c r="R251">
        <v>0.86223863399913836</v>
      </c>
      <c r="S251">
        <v>0.13776136600086161</v>
      </c>
      <c r="T251">
        <v>0.64409744626561893</v>
      </c>
      <c r="U251">
        <v>0.35590255373438101</v>
      </c>
      <c r="V251">
        <v>0.19226688101041531</v>
      </c>
      <c r="W251" s="2">
        <v>2121</v>
      </c>
      <c r="X251" s="2">
        <f t="shared" si="26"/>
        <v>-54</v>
      </c>
      <c r="Y251">
        <v>2686</v>
      </c>
      <c r="Z251">
        <v>2095.6114856371469</v>
      </c>
      <c r="AA251">
        <v>2121</v>
      </c>
      <c r="AB251" s="9">
        <v>25.8</v>
      </c>
      <c r="AC251">
        <v>0.3</v>
      </c>
      <c r="AD251">
        <f t="shared" si="27"/>
        <v>7.74</v>
      </c>
      <c r="AE251">
        <v>5392</v>
      </c>
      <c r="AF251">
        <v>5466</v>
      </c>
    </row>
    <row r="252" spans="1:32" x14ac:dyDescent="0.6">
      <c r="A252">
        <v>2023</v>
      </c>
      <c r="B252">
        <v>9</v>
      </c>
      <c r="C252">
        <v>8</v>
      </c>
      <c r="D252">
        <f t="shared" si="25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4176</v>
      </c>
      <c r="M252" s="13">
        <f t="shared" si="23"/>
        <v>709.92000000000007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4156.7</v>
      </c>
      <c r="O252" s="13">
        <f t="shared" si="24"/>
        <v>706.63900000000001</v>
      </c>
      <c r="P252">
        <v>41760</v>
      </c>
      <c r="Q252">
        <v>41567</v>
      </c>
      <c r="R252">
        <v>0.91465501166248508</v>
      </c>
      <c r="S252">
        <v>8.5344988337514846E-2</v>
      </c>
      <c r="T252">
        <v>0.62725131969024017</v>
      </c>
      <c r="U252">
        <v>0.37274868030975977</v>
      </c>
      <c r="V252">
        <v>0.13930882783675311</v>
      </c>
      <c r="W252" s="2">
        <v>1921</v>
      </c>
      <c r="X252" s="2">
        <f t="shared" si="26"/>
        <v>-200</v>
      </c>
      <c r="Y252">
        <v>2686</v>
      </c>
      <c r="Z252">
        <v>2102.0526330534208</v>
      </c>
      <c r="AA252">
        <v>1921</v>
      </c>
      <c r="AB252" s="9">
        <v>25.1</v>
      </c>
      <c r="AC252">
        <v>0</v>
      </c>
      <c r="AD252">
        <f t="shared" si="27"/>
        <v>0</v>
      </c>
      <c r="AE252">
        <v>5682</v>
      </c>
      <c r="AF252">
        <v>5360</v>
      </c>
    </row>
    <row r="253" spans="1:32" x14ac:dyDescent="0.6">
      <c r="A253">
        <v>2023</v>
      </c>
      <c r="B253">
        <v>9</v>
      </c>
      <c r="C253">
        <v>9</v>
      </c>
      <c r="D253">
        <f t="shared" si="25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4168.7</v>
      </c>
      <c r="M253" s="13">
        <f t="shared" si="23"/>
        <v>708.67899999999997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4005.9</v>
      </c>
      <c r="O253" s="13">
        <f t="shared" si="24"/>
        <v>681.00300000000004</v>
      </c>
      <c r="P253">
        <v>41687</v>
      </c>
      <c r="Q253">
        <v>40059</v>
      </c>
      <c r="R253">
        <v>0.86684699506387275</v>
      </c>
      <c r="S253">
        <v>0.13315300493612731</v>
      </c>
      <c r="T253">
        <v>0.63817508048674798</v>
      </c>
      <c r="U253">
        <v>0.36182491951325202</v>
      </c>
      <c r="V253">
        <v>6.4234581633648161E-2</v>
      </c>
      <c r="W253" s="2">
        <v>2389</v>
      </c>
      <c r="X253" s="2">
        <f t="shared" si="26"/>
        <v>468</v>
      </c>
      <c r="Y253">
        <v>2686</v>
      </c>
      <c r="Z253">
        <v>2212.2385830772218</v>
      </c>
      <c r="AA253">
        <v>2389</v>
      </c>
      <c r="AB253" s="9">
        <v>24.9</v>
      </c>
      <c r="AC253">
        <v>0</v>
      </c>
      <c r="AD253">
        <f t="shared" si="27"/>
        <v>0</v>
      </c>
      <c r="AE253">
        <v>5620</v>
      </c>
      <c r="AF253">
        <v>5346</v>
      </c>
    </row>
    <row r="254" spans="1:32" x14ac:dyDescent="0.6">
      <c r="A254">
        <v>2023</v>
      </c>
      <c r="B254">
        <v>9</v>
      </c>
      <c r="C254">
        <v>10</v>
      </c>
      <c r="D254">
        <f t="shared" si="25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4093.4</v>
      </c>
      <c r="M254" s="13">
        <f t="shared" si="23"/>
        <v>695.87800000000004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4462.4000000000005</v>
      </c>
      <c r="O254" s="13">
        <f t="shared" si="24"/>
        <v>758.60800000000017</v>
      </c>
      <c r="P254">
        <v>40934</v>
      </c>
      <c r="Q254">
        <v>44624</v>
      </c>
      <c r="R254">
        <v>0.86097557617219989</v>
      </c>
      <c r="S254">
        <v>0.13902442382780009</v>
      </c>
      <c r="T254">
        <v>0.62907751125468392</v>
      </c>
      <c r="U254">
        <v>0.37092248874531603</v>
      </c>
      <c r="V254">
        <v>0.15612867894872429</v>
      </c>
      <c r="W254" s="2">
        <v>2172</v>
      </c>
      <c r="X254" s="2">
        <f t="shared" si="26"/>
        <v>-217</v>
      </c>
      <c r="Y254">
        <v>2686</v>
      </c>
      <c r="Z254">
        <v>2259.723403781406</v>
      </c>
      <c r="AA254">
        <v>2172</v>
      </c>
      <c r="AB254" s="9">
        <v>24.9</v>
      </c>
      <c r="AC254">
        <v>0</v>
      </c>
      <c r="AD254">
        <f t="shared" si="27"/>
        <v>0</v>
      </c>
      <c r="AE254">
        <v>4522</v>
      </c>
      <c r="AF254">
        <v>5319</v>
      </c>
    </row>
    <row r="255" spans="1:32" x14ac:dyDescent="0.6">
      <c r="A255">
        <v>2023</v>
      </c>
      <c r="B255">
        <v>9</v>
      </c>
      <c r="C255">
        <v>11</v>
      </c>
      <c r="D255">
        <f t="shared" si="25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6060.45</v>
      </c>
      <c r="M255" s="13">
        <f t="shared" si="23"/>
        <v>1030.2764999999999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6243.5999999999995</v>
      </c>
      <c r="O255" s="13">
        <f t="shared" si="24"/>
        <v>1061.412</v>
      </c>
      <c r="P255">
        <v>40403</v>
      </c>
      <c r="Q255">
        <v>41624</v>
      </c>
      <c r="R255">
        <v>0.87934768339423208</v>
      </c>
      <c r="S255">
        <v>0.120652316605768</v>
      </c>
      <c r="T255">
        <v>0.64770488175260732</v>
      </c>
      <c r="U255">
        <v>0.35229511824739268</v>
      </c>
      <c r="V255">
        <v>0.15208097204632931</v>
      </c>
      <c r="W255" s="2">
        <v>1730</v>
      </c>
      <c r="X255" s="2">
        <f t="shared" si="26"/>
        <v>-442</v>
      </c>
      <c r="Y255">
        <v>2686</v>
      </c>
      <c r="Z255">
        <v>1893.197273533056</v>
      </c>
      <c r="AA255">
        <v>1730</v>
      </c>
      <c r="AB255" s="9">
        <v>25.7</v>
      </c>
      <c r="AC255">
        <v>0</v>
      </c>
      <c r="AD255">
        <f t="shared" si="27"/>
        <v>0</v>
      </c>
      <c r="AE255">
        <v>5180</v>
      </c>
      <c r="AF255">
        <v>5084</v>
      </c>
    </row>
    <row r="256" spans="1:32" x14ac:dyDescent="0.6">
      <c r="A256">
        <v>2023</v>
      </c>
      <c r="B256">
        <v>9</v>
      </c>
      <c r="C256">
        <v>12</v>
      </c>
      <c r="D256">
        <f t="shared" si="25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5751.45</v>
      </c>
      <c r="M256" s="13">
        <f t="shared" si="23"/>
        <v>977.74650000000008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5889.15</v>
      </c>
      <c r="O256" s="13">
        <f t="shared" si="24"/>
        <v>1001.1555</v>
      </c>
      <c r="P256">
        <v>38343</v>
      </c>
      <c r="Q256">
        <v>39261</v>
      </c>
      <c r="R256">
        <v>0.83997010057829269</v>
      </c>
      <c r="S256">
        <v>0.16002989942170731</v>
      </c>
      <c r="T256">
        <v>0.61435877755644819</v>
      </c>
      <c r="U256">
        <v>0.38564122244355181</v>
      </c>
      <c r="V256">
        <v>0.105803732886112</v>
      </c>
      <c r="W256" s="2">
        <v>2087</v>
      </c>
      <c r="X256" s="2">
        <f t="shared" si="26"/>
        <v>357</v>
      </c>
      <c r="Y256">
        <v>2686</v>
      </c>
      <c r="Z256">
        <v>1938.551971792808</v>
      </c>
      <c r="AA256">
        <v>2087</v>
      </c>
      <c r="AB256" s="9">
        <v>25.8</v>
      </c>
      <c r="AC256">
        <v>1.6</v>
      </c>
      <c r="AD256">
        <f t="shared" si="27"/>
        <v>41.28</v>
      </c>
      <c r="AE256">
        <v>5434</v>
      </c>
      <c r="AF256">
        <v>5270</v>
      </c>
    </row>
    <row r="257" spans="1:32" x14ac:dyDescent="0.6">
      <c r="A257">
        <v>2023</v>
      </c>
      <c r="B257">
        <v>9</v>
      </c>
      <c r="C257">
        <v>13</v>
      </c>
      <c r="D257">
        <f t="shared" si="25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6046.8</v>
      </c>
      <c r="M257" s="13">
        <f t="shared" si="23"/>
        <v>1027.9560000000001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5951.4</v>
      </c>
      <c r="O257" s="13">
        <f t="shared" si="24"/>
        <v>1011.7380000000001</v>
      </c>
      <c r="P257">
        <v>40312</v>
      </c>
      <c r="Q257">
        <v>39676</v>
      </c>
      <c r="R257">
        <v>0.83279216127856004</v>
      </c>
      <c r="S257">
        <v>0.16720783872143999</v>
      </c>
      <c r="T257">
        <v>0.6320046851654425</v>
      </c>
      <c r="U257">
        <v>0.36799531483455739</v>
      </c>
      <c r="V257">
        <v>0.27305838046455422</v>
      </c>
      <c r="W257" s="2">
        <v>2259</v>
      </c>
      <c r="X257" s="2">
        <f t="shared" si="26"/>
        <v>172</v>
      </c>
      <c r="Y257">
        <v>2686</v>
      </c>
      <c r="Z257">
        <v>2057.3438287853719</v>
      </c>
      <c r="AA257">
        <v>2259</v>
      </c>
      <c r="AB257" s="9">
        <v>27.1</v>
      </c>
      <c r="AC257">
        <v>4.5999999999999996</v>
      </c>
      <c r="AD257">
        <f t="shared" si="27"/>
        <v>124.66</v>
      </c>
      <c r="AE257">
        <v>5738</v>
      </c>
      <c r="AF257">
        <v>5735</v>
      </c>
    </row>
    <row r="258" spans="1:32" x14ac:dyDescent="0.6">
      <c r="A258">
        <v>2023</v>
      </c>
      <c r="B258">
        <v>9</v>
      </c>
      <c r="C258">
        <v>14</v>
      </c>
      <c r="D258">
        <f t="shared" si="25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5986.5</v>
      </c>
      <c r="M258" s="13">
        <f t="shared" ref="M258:M321" si="30">L258*0.17</f>
        <v>1017.705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5749.95</v>
      </c>
      <c r="O258" s="13">
        <f t="shared" ref="O258:O321" si="31">N258*0.17</f>
        <v>977.49150000000009</v>
      </c>
      <c r="P258">
        <v>39910</v>
      </c>
      <c r="Q258">
        <v>38333</v>
      </c>
      <c r="R258">
        <v>0.86244937481201456</v>
      </c>
      <c r="S258">
        <v>0.13755062518798539</v>
      </c>
      <c r="T258">
        <v>0.63426477453056695</v>
      </c>
      <c r="U258">
        <v>0.3657352254694331</v>
      </c>
      <c r="V258">
        <v>0.26258517268638171</v>
      </c>
      <c r="W258" s="2">
        <v>2108</v>
      </c>
      <c r="X258" s="2">
        <f t="shared" si="26"/>
        <v>-151</v>
      </c>
      <c r="Y258">
        <v>2686</v>
      </c>
      <c r="Z258">
        <v>2069.7634035891688</v>
      </c>
      <c r="AA258">
        <v>2108</v>
      </c>
      <c r="AB258" s="9">
        <v>24.3</v>
      </c>
      <c r="AC258">
        <v>0.4</v>
      </c>
      <c r="AD258">
        <f t="shared" si="27"/>
        <v>9.7200000000000006</v>
      </c>
      <c r="AE258">
        <v>5433</v>
      </c>
      <c r="AF258">
        <v>5417</v>
      </c>
    </row>
    <row r="259" spans="1:32" x14ac:dyDescent="0.6">
      <c r="A259">
        <v>2023</v>
      </c>
      <c r="B259">
        <v>9</v>
      </c>
      <c r="C259">
        <v>15</v>
      </c>
      <c r="D259">
        <f t="shared" ref="D259:D322" si="3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8"/>
        <v>0</v>
      </c>
      <c r="I259">
        <f t="shared" si="29"/>
        <v>0</v>
      </c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4077.9</v>
      </c>
      <c r="M259" s="13">
        <f t="shared" si="30"/>
        <v>693.24300000000005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4311.5</v>
      </c>
      <c r="O259" s="13">
        <f t="shared" si="31"/>
        <v>732.95500000000004</v>
      </c>
      <c r="P259">
        <v>40779</v>
      </c>
      <c r="Q259">
        <v>43115</v>
      </c>
      <c r="R259">
        <v>0.87804386470715068</v>
      </c>
      <c r="S259">
        <v>0.12195613529284929</v>
      </c>
      <c r="T259">
        <v>0.63837602700432317</v>
      </c>
      <c r="U259">
        <v>0.36162397299567689</v>
      </c>
      <c r="V259">
        <v>0.29910624951826781</v>
      </c>
      <c r="W259" s="2">
        <v>2034</v>
      </c>
      <c r="X259" s="2">
        <f t="shared" ref="X259:X322" si="33">W259-W258</f>
        <v>-74</v>
      </c>
      <c r="Y259">
        <v>2686</v>
      </c>
      <c r="Z259">
        <v>2132.1326296472439</v>
      </c>
      <c r="AA259">
        <v>2034</v>
      </c>
      <c r="AB259" s="9">
        <v>27.4</v>
      </c>
      <c r="AC259">
        <v>0</v>
      </c>
      <c r="AD259">
        <f t="shared" ref="AD259:AD322" si="34">AB259*AC259</f>
        <v>0</v>
      </c>
      <c r="AE259">
        <v>5951</v>
      </c>
      <c r="AF259">
        <v>5676</v>
      </c>
    </row>
    <row r="260" spans="1:32" x14ac:dyDescent="0.6">
      <c r="A260">
        <v>2023</v>
      </c>
      <c r="B260">
        <v>9</v>
      </c>
      <c r="C260">
        <v>16</v>
      </c>
      <c r="D260">
        <f t="shared" si="3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8"/>
        <v>0</v>
      </c>
      <c r="I260">
        <f t="shared" si="29"/>
        <v>0</v>
      </c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3943.3</v>
      </c>
      <c r="M260" s="13">
        <f t="shared" si="30"/>
        <v>670.3610000000001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3965.9</v>
      </c>
      <c r="O260" s="13">
        <f t="shared" si="31"/>
        <v>674.20300000000009</v>
      </c>
      <c r="P260">
        <v>39433</v>
      </c>
      <c r="Q260">
        <v>39659</v>
      </c>
      <c r="R260">
        <v>0.87723399661153212</v>
      </c>
      <c r="S260">
        <v>0.1227660033884679</v>
      </c>
      <c r="T260">
        <v>0.62852201341467739</v>
      </c>
      <c r="U260">
        <v>0.37147798658532261</v>
      </c>
      <c r="V260">
        <v>0.45906540980492982</v>
      </c>
      <c r="W260" s="2">
        <v>2472</v>
      </c>
      <c r="X260" s="2">
        <f t="shared" si="33"/>
        <v>438</v>
      </c>
      <c r="Y260">
        <v>2686</v>
      </c>
      <c r="Z260">
        <v>2275.5884608157198</v>
      </c>
      <c r="AA260">
        <v>2472</v>
      </c>
      <c r="AB260" s="9">
        <v>25.6</v>
      </c>
      <c r="AC260">
        <v>43</v>
      </c>
      <c r="AD260">
        <f t="shared" si="34"/>
        <v>1100.8</v>
      </c>
      <c r="AE260">
        <v>6139</v>
      </c>
      <c r="AF260">
        <v>5915</v>
      </c>
    </row>
    <row r="261" spans="1:32" x14ac:dyDescent="0.6">
      <c r="A261">
        <v>2023</v>
      </c>
      <c r="B261">
        <v>9</v>
      </c>
      <c r="C261">
        <v>17</v>
      </c>
      <c r="D261">
        <f t="shared" si="3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8"/>
        <v>0</v>
      </c>
      <c r="I261">
        <f t="shared" si="29"/>
        <v>0</v>
      </c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3948</v>
      </c>
      <c r="M261" s="13">
        <f t="shared" si="30"/>
        <v>671.16000000000008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4342.8</v>
      </c>
      <c r="O261" s="13">
        <f t="shared" si="31"/>
        <v>738.27600000000007</v>
      </c>
      <c r="P261">
        <v>39480</v>
      </c>
      <c r="Q261">
        <v>43428</v>
      </c>
      <c r="R261">
        <v>0.85378329736948966</v>
      </c>
      <c r="S261">
        <v>0.14621670263051029</v>
      </c>
      <c r="T261">
        <v>0.60761357110732239</v>
      </c>
      <c r="U261">
        <v>0.39238642889267772</v>
      </c>
      <c r="V261">
        <v>0.1877265936623829</v>
      </c>
      <c r="W261" s="2">
        <v>2145</v>
      </c>
      <c r="X261" s="2">
        <f t="shared" si="33"/>
        <v>-327</v>
      </c>
      <c r="Y261">
        <v>2686</v>
      </c>
      <c r="Z261">
        <v>2278.280662542451</v>
      </c>
      <c r="AA261">
        <v>2145</v>
      </c>
      <c r="AB261" s="9">
        <v>24.3</v>
      </c>
      <c r="AC261">
        <v>25</v>
      </c>
      <c r="AD261">
        <f t="shared" si="34"/>
        <v>607.5</v>
      </c>
      <c r="AE261">
        <v>4514</v>
      </c>
      <c r="AF261">
        <v>5252</v>
      </c>
    </row>
    <row r="262" spans="1:32" x14ac:dyDescent="0.6">
      <c r="A262">
        <v>2023</v>
      </c>
      <c r="B262">
        <v>9</v>
      </c>
      <c r="C262">
        <v>18</v>
      </c>
      <c r="D262">
        <f t="shared" si="3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8"/>
        <v>0</v>
      </c>
      <c r="I262">
        <f t="shared" si="29"/>
        <v>0</v>
      </c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5877.75</v>
      </c>
      <c r="M262" s="13">
        <f t="shared" si="30"/>
        <v>999.21750000000009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5905.2</v>
      </c>
      <c r="O262" s="13">
        <f t="shared" si="31"/>
        <v>1003.884</v>
      </c>
      <c r="P262">
        <v>39185</v>
      </c>
      <c r="Q262">
        <v>39368</v>
      </c>
      <c r="R262">
        <v>0.87421940383494889</v>
      </c>
      <c r="S262">
        <v>0.12578059616505111</v>
      </c>
      <c r="T262">
        <v>0.58673751625851178</v>
      </c>
      <c r="U262">
        <v>0.41326248374148822</v>
      </c>
      <c r="V262">
        <v>0.21042951898346779</v>
      </c>
      <c r="W262" s="2">
        <v>1705</v>
      </c>
      <c r="X262" s="2">
        <f t="shared" si="33"/>
        <v>-440</v>
      </c>
      <c r="Y262">
        <v>2686</v>
      </c>
      <c r="Z262">
        <v>1833.8059424822329</v>
      </c>
      <c r="AA262">
        <v>1705</v>
      </c>
      <c r="AB262" s="9">
        <v>25.7</v>
      </c>
      <c r="AC262">
        <v>0</v>
      </c>
      <c r="AD262">
        <f t="shared" si="34"/>
        <v>0</v>
      </c>
      <c r="AE262">
        <v>4957</v>
      </c>
      <c r="AF262">
        <v>4900</v>
      </c>
    </row>
    <row r="263" spans="1:32" x14ac:dyDescent="0.6">
      <c r="A263">
        <v>2023</v>
      </c>
      <c r="B263">
        <v>9</v>
      </c>
      <c r="C263">
        <v>19</v>
      </c>
      <c r="D263">
        <f t="shared" si="3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8"/>
        <v>0</v>
      </c>
      <c r="I263">
        <f t="shared" si="29"/>
        <v>0</v>
      </c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5410.05</v>
      </c>
      <c r="M263" s="13">
        <f t="shared" si="30"/>
        <v>919.70850000000007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5642.4</v>
      </c>
      <c r="O263" s="13">
        <f t="shared" si="31"/>
        <v>959.20799999999997</v>
      </c>
      <c r="P263">
        <v>36067</v>
      </c>
      <c r="Q263">
        <v>37616</v>
      </c>
      <c r="R263">
        <v>0.8267117543290915</v>
      </c>
      <c r="S263">
        <v>0.1732882456709085</v>
      </c>
      <c r="T263">
        <v>0.61156987693146692</v>
      </c>
      <c r="U263">
        <v>0.38843012306853297</v>
      </c>
      <c r="V263">
        <v>0.17339617628650189</v>
      </c>
      <c r="W263" s="2">
        <v>2134</v>
      </c>
      <c r="X263" s="2">
        <f t="shared" si="33"/>
        <v>429</v>
      </c>
      <c r="Y263">
        <v>2686</v>
      </c>
      <c r="Z263">
        <v>1912.799912241175</v>
      </c>
      <c r="AA263">
        <v>2134</v>
      </c>
      <c r="AB263" s="9">
        <v>25.9</v>
      </c>
      <c r="AC263">
        <v>0</v>
      </c>
      <c r="AD263">
        <f t="shared" si="34"/>
        <v>0</v>
      </c>
      <c r="AE263">
        <v>5255</v>
      </c>
      <c r="AF263">
        <v>5015</v>
      </c>
    </row>
    <row r="264" spans="1:32" x14ac:dyDescent="0.6">
      <c r="A264">
        <v>2023</v>
      </c>
      <c r="B264">
        <v>9</v>
      </c>
      <c r="C264">
        <v>20</v>
      </c>
      <c r="D264">
        <f t="shared" si="3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5722.65</v>
      </c>
      <c r="M264" s="13">
        <f t="shared" si="30"/>
        <v>972.85050000000001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5666.8499999999995</v>
      </c>
      <c r="O264" s="13">
        <f t="shared" si="31"/>
        <v>963.36450000000002</v>
      </c>
      <c r="P264">
        <v>38151</v>
      </c>
      <c r="Q264">
        <v>37779</v>
      </c>
      <c r="R264">
        <v>0.86864560053991813</v>
      </c>
      <c r="S264">
        <v>0.1313543994600819</v>
      </c>
      <c r="T264">
        <v>0.63463997449480025</v>
      </c>
      <c r="U264">
        <v>0.3653600255051998</v>
      </c>
      <c r="V264">
        <v>0.31053724511355463</v>
      </c>
      <c r="W264" s="2">
        <v>2237</v>
      </c>
      <c r="X264" s="2">
        <f t="shared" si="33"/>
        <v>103</v>
      </c>
      <c r="Y264">
        <v>2686</v>
      </c>
      <c r="Z264">
        <v>1982.3533403584231</v>
      </c>
      <c r="AA264">
        <v>2237</v>
      </c>
      <c r="AB264" s="9">
        <v>27.5</v>
      </c>
      <c r="AC264">
        <v>0</v>
      </c>
      <c r="AD264">
        <f t="shared" si="34"/>
        <v>0</v>
      </c>
      <c r="AE264">
        <v>5201</v>
      </c>
      <c r="AF264">
        <v>5249</v>
      </c>
    </row>
    <row r="265" spans="1:32" x14ac:dyDescent="0.6">
      <c r="A265">
        <v>2023</v>
      </c>
      <c r="B265">
        <v>9</v>
      </c>
      <c r="C265">
        <v>21</v>
      </c>
      <c r="D265">
        <f t="shared" si="3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5651.7</v>
      </c>
      <c r="M265" s="13">
        <f t="shared" si="30"/>
        <v>960.78899999999999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5612.25</v>
      </c>
      <c r="O265" s="13">
        <f t="shared" si="31"/>
        <v>954.0825000000001</v>
      </c>
      <c r="P265">
        <v>37678</v>
      </c>
      <c r="Q265">
        <v>37415</v>
      </c>
      <c r="R265">
        <v>0.84699967628290118</v>
      </c>
      <c r="S265">
        <v>0.15300032371709879</v>
      </c>
      <c r="T265">
        <v>0.63805359170188769</v>
      </c>
      <c r="U265">
        <v>0.36194640829811231</v>
      </c>
      <c r="V265">
        <v>0.1856384257935948</v>
      </c>
      <c r="W265" s="2">
        <v>2075</v>
      </c>
      <c r="X265" s="2">
        <f t="shared" si="33"/>
        <v>-162</v>
      </c>
      <c r="Y265">
        <v>2686</v>
      </c>
      <c r="Z265">
        <v>2055.774094292784</v>
      </c>
      <c r="AA265">
        <v>2075</v>
      </c>
      <c r="AB265" s="9">
        <v>24</v>
      </c>
      <c r="AC265">
        <v>0.5</v>
      </c>
      <c r="AD265">
        <f t="shared" si="34"/>
        <v>12</v>
      </c>
      <c r="AE265">
        <v>5130</v>
      </c>
      <c r="AF265">
        <v>5122</v>
      </c>
    </row>
    <row r="266" spans="1:32" x14ac:dyDescent="0.6">
      <c r="A266">
        <v>2023</v>
      </c>
      <c r="B266">
        <v>9</v>
      </c>
      <c r="C266">
        <v>22</v>
      </c>
      <c r="D266">
        <f t="shared" si="3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8"/>
        <v>0</v>
      </c>
      <c r="I266">
        <f t="shared" si="29"/>
        <v>0</v>
      </c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3867</v>
      </c>
      <c r="M266" s="13">
        <f t="shared" si="30"/>
        <v>657.3900000000001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4236.3</v>
      </c>
      <c r="O266" s="13">
        <f t="shared" si="31"/>
        <v>720.17100000000005</v>
      </c>
      <c r="P266">
        <v>38670</v>
      </c>
      <c r="Q266">
        <v>42363</v>
      </c>
      <c r="R266">
        <v>0.86671876474435772</v>
      </c>
      <c r="S266">
        <v>0.13328123525564239</v>
      </c>
      <c r="T266">
        <v>0.61517751796764919</v>
      </c>
      <c r="U266">
        <v>0.38482248203235081</v>
      </c>
      <c r="V266">
        <v>0.19314075802596539</v>
      </c>
      <c r="W266" s="2">
        <v>2052</v>
      </c>
      <c r="X266" s="2">
        <f t="shared" si="33"/>
        <v>-23</v>
      </c>
      <c r="Y266">
        <v>2686</v>
      </c>
      <c r="Z266">
        <v>2092.8554377644568</v>
      </c>
      <c r="AA266">
        <v>2052</v>
      </c>
      <c r="AB266" s="9">
        <v>23.9</v>
      </c>
      <c r="AC266">
        <v>0.2</v>
      </c>
      <c r="AD266">
        <f t="shared" si="34"/>
        <v>4.78</v>
      </c>
      <c r="AE266">
        <v>5368</v>
      </c>
      <c r="AF266">
        <v>5129</v>
      </c>
    </row>
    <row r="267" spans="1:32" x14ac:dyDescent="0.6">
      <c r="A267">
        <v>2023</v>
      </c>
      <c r="B267">
        <v>9</v>
      </c>
      <c r="C267">
        <v>23</v>
      </c>
      <c r="D267">
        <f t="shared" si="3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3762.3</v>
      </c>
      <c r="M267" s="13">
        <f t="shared" si="30"/>
        <v>639.59100000000012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3810.1000000000004</v>
      </c>
      <c r="O267" s="13">
        <f t="shared" si="31"/>
        <v>647.7170000000001</v>
      </c>
      <c r="P267">
        <v>37623</v>
      </c>
      <c r="Q267">
        <v>38101</v>
      </c>
      <c r="R267">
        <v>0.86171068376914373</v>
      </c>
      <c r="S267">
        <v>0.13828931623085619</v>
      </c>
      <c r="T267">
        <v>0.62458521789838994</v>
      </c>
      <c r="U267">
        <v>0.37541478210161011</v>
      </c>
      <c r="V267">
        <v>0.1235584411200064</v>
      </c>
      <c r="W267" s="2">
        <v>2413</v>
      </c>
      <c r="X267" s="2">
        <f t="shared" si="33"/>
        <v>361</v>
      </c>
      <c r="Y267">
        <v>2686</v>
      </c>
      <c r="Z267">
        <v>2151.293597539096</v>
      </c>
      <c r="AA267">
        <v>2413</v>
      </c>
      <c r="AB267" s="9">
        <v>24.4</v>
      </c>
      <c r="AC267">
        <v>0.7</v>
      </c>
      <c r="AD267">
        <f t="shared" si="34"/>
        <v>17.079999999999998</v>
      </c>
      <c r="AE267">
        <v>5620</v>
      </c>
      <c r="AF267">
        <v>5337</v>
      </c>
    </row>
    <row r="268" spans="1:32" x14ac:dyDescent="0.6">
      <c r="A268">
        <v>2023</v>
      </c>
      <c r="B268">
        <v>9</v>
      </c>
      <c r="C268">
        <v>24</v>
      </c>
      <c r="D268">
        <f t="shared" si="3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3466</v>
      </c>
      <c r="M268" s="13">
        <f t="shared" si="30"/>
        <v>589.22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4085</v>
      </c>
      <c r="O268" s="13">
        <f t="shared" si="31"/>
        <v>694.45</v>
      </c>
      <c r="P268">
        <v>34660</v>
      </c>
      <c r="Q268">
        <v>40850</v>
      </c>
      <c r="R268">
        <v>0.8393325289562299</v>
      </c>
      <c r="S268">
        <v>0.1606674710437701</v>
      </c>
      <c r="T268">
        <v>0.59901309780002432</v>
      </c>
      <c r="U268">
        <v>0.40098690219997568</v>
      </c>
      <c r="V268">
        <v>9.6604783234739713E-2</v>
      </c>
      <c r="W268" s="2">
        <v>2167</v>
      </c>
      <c r="X268" s="2">
        <f t="shared" si="33"/>
        <v>-246</v>
      </c>
      <c r="Y268">
        <v>2686</v>
      </c>
      <c r="Z268">
        <v>2168.8956614251151</v>
      </c>
      <c r="AA268">
        <v>2167</v>
      </c>
      <c r="AB268" s="9">
        <v>24.2</v>
      </c>
      <c r="AC268">
        <v>0</v>
      </c>
      <c r="AD268">
        <f t="shared" si="34"/>
        <v>0</v>
      </c>
      <c r="AE268">
        <v>4322</v>
      </c>
      <c r="AF268">
        <v>4928</v>
      </c>
    </row>
    <row r="269" spans="1:32" x14ac:dyDescent="0.6">
      <c r="A269">
        <v>2023</v>
      </c>
      <c r="B269">
        <v>9</v>
      </c>
      <c r="C269">
        <v>25</v>
      </c>
      <c r="D269">
        <f t="shared" si="3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5093.25</v>
      </c>
      <c r="M269" s="13">
        <f t="shared" si="30"/>
        <v>865.85250000000008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5670.75</v>
      </c>
      <c r="O269" s="13">
        <f t="shared" si="31"/>
        <v>964.02750000000003</v>
      </c>
      <c r="P269">
        <v>33955</v>
      </c>
      <c r="Q269">
        <v>37805</v>
      </c>
      <c r="R269">
        <v>0.85899553210376967</v>
      </c>
      <c r="S269">
        <v>0.14100446789623031</v>
      </c>
      <c r="T269">
        <v>0.6129702317357264</v>
      </c>
      <c r="U269">
        <v>0.38702976826427349</v>
      </c>
      <c r="V269">
        <v>0.22047701487779239</v>
      </c>
      <c r="W269" s="2">
        <v>1982</v>
      </c>
      <c r="X269" s="2">
        <f t="shared" si="33"/>
        <v>-185</v>
      </c>
      <c r="Y269">
        <v>2686</v>
      </c>
      <c r="Z269">
        <v>1795.2625052064091</v>
      </c>
      <c r="AA269">
        <v>1982</v>
      </c>
      <c r="AB269" s="9">
        <v>25.1</v>
      </c>
      <c r="AC269">
        <v>0</v>
      </c>
      <c r="AD269">
        <f t="shared" si="34"/>
        <v>0</v>
      </c>
      <c r="AE269">
        <v>5051</v>
      </c>
      <c r="AF269">
        <v>5061</v>
      </c>
    </row>
    <row r="270" spans="1:32" x14ac:dyDescent="0.6">
      <c r="A270">
        <v>2023</v>
      </c>
      <c r="B270">
        <v>9</v>
      </c>
      <c r="C270">
        <v>26</v>
      </c>
      <c r="D270">
        <f t="shared" si="3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8"/>
        <v>0</v>
      </c>
      <c r="I270">
        <f t="shared" si="29"/>
        <v>0</v>
      </c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6392.4</v>
      </c>
      <c r="M270" s="13">
        <f t="shared" si="30"/>
        <v>1086.7080000000001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5458.2</v>
      </c>
      <c r="O270" s="13">
        <f t="shared" si="31"/>
        <v>927.89400000000001</v>
      </c>
      <c r="P270">
        <v>42616</v>
      </c>
      <c r="Q270">
        <v>36388</v>
      </c>
      <c r="R270">
        <v>0.83897827573309869</v>
      </c>
      <c r="S270">
        <v>0.16102172426690139</v>
      </c>
      <c r="T270">
        <v>0.61195030240333848</v>
      </c>
      <c r="U270">
        <v>0.38804969759666158</v>
      </c>
      <c r="V270">
        <v>0.18330851561994829</v>
      </c>
      <c r="W270" s="2">
        <v>1675</v>
      </c>
      <c r="X270" s="2">
        <f t="shared" si="33"/>
        <v>-307</v>
      </c>
      <c r="Y270">
        <v>2686</v>
      </c>
      <c r="Z270">
        <v>1992.434487493806</v>
      </c>
      <c r="AA270">
        <v>1675</v>
      </c>
      <c r="AB270" s="9">
        <v>26</v>
      </c>
      <c r="AC270">
        <v>0</v>
      </c>
      <c r="AD270">
        <f t="shared" si="34"/>
        <v>0</v>
      </c>
      <c r="AE270">
        <v>5767</v>
      </c>
      <c r="AF270">
        <v>5966</v>
      </c>
    </row>
    <row r="271" spans="1:32" x14ac:dyDescent="0.6">
      <c r="A271">
        <v>2023</v>
      </c>
      <c r="B271">
        <v>9</v>
      </c>
      <c r="C271">
        <v>27</v>
      </c>
      <c r="D271">
        <f t="shared" si="3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7007.25</v>
      </c>
      <c r="M271" s="13">
        <f t="shared" si="30"/>
        <v>1191.2325000000001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6089.55</v>
      </c>
      <c r="O271" s="13">
        <f t="shared" si="31"/>
        <v>1035.2235000000001</v>
      </c>
      <c r="P271">
        <v>46715</v>
      </c>
      <c r="Q271">
        <v>40597</v>
      </c>
      <c r="R271">
        <v>0.86317452096013236</v>
      </c>
      <c r="S271">
        <v>0.13682547903986761</v>
      </c>
      <c r="T271">
        <v>0.62506400393942929</v>
      </c>
      <c r="U271">
        <v>0.37493599606057082</v>
      </c>
      <c r="V271">
        <v>0.1429653726092171</v>
      </c>
      <c r="W271" s="2">
        <v>1917</v>
      </c>
      <c r="X271" s="2">
        <f t="shared" si="33"/>
        <v>242</v>
      </c>
      <c r="Y271">
        <v>2686</v>
      </c>
      <c r="Z271">
        <v>2096.6905257954668</v>
      </c>
      <c r="AA271">
        <v>1917</v>
      </c>
      <c r="AB271" s="9">
        <v>25.8</v>
      </c>
      <c r="AC271">
        <v>0</v>
      </c>
      <c r="AD271">
        <f t="shared" si="34"/>
        <v>0</v>
      </c>
      <c r="AE271">
        <v>6133</v>
      </c>
      <c r="AF271">
        <v>5342</v>
      </c>
    </row>
    <row r="272" spans="1:32" x14ac:dyDescent="0.6">
      <c r="A272">
        <v>2023</v>
      </c>
      <c r="B272">
        <v>9</v>
      </c>
      <c r="C272">
        <v>28</v>
      </c>
      <c r="D272">
        <f t="shared" si="32"/>
        <v>4</v>
      </c>
      <c r="E272" t="s">
        <v>24</v>
      </c>
      <c r="F272" t="s">
        <v>14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-1</v>
      </c>
      <c r="H272">
        <f t="shared" si="28"/>
        <v>0</v>
      </c>
      <c r="I272">
        <f t="shared" si="29"/>
        <v>1</v>
      </c>
      <c r="J272" s="12" t="s">
        <v>91</v>
      </c>
      <c r="K272" s="12"/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4704.3</v>
      </c>
      <c r="M272" s="13">
        <f t="shared" si="30"/>
        <v>799.73100000000011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3689.8</v>
      </c>
      <c r="O272" s="13">
        <f t="shared" si="31"/>
        <v>627.26600000000008</v>
      </c>
      <c r="P272">
        <v>47043</v>
      </c>
      <c r="Q272">
        <v>36898</v>
      </c>
      <c r="R272">
        <v>0.84551530603373337</v>
      </c>
      <c r="S272">
        <v>0.1544846939662666</v>
      </c>
      <c r="T272">
        <v>0.56894923637464379</v>
      </c>
      <c r="U272">
        <v>0.43105076362535633</v>
      </c>
      <c r="V272">
        <v>9.0698007918326246E-2</v>
      </c>
      <c r="W272" s="2">
        <v>2552</v>
      </c>
      <c r="X272" s="2">
        <f t="shared" si="33"/>
        <v>635</v>
      </c>
      <c r="Y272">
        <v>2686</v>
      </c>
      <c r="Z272">
        <v>2143.990611369873</v>
      </c>
      <c r="AA272">
        <v>2552</v>
      </c>
      <c r="AB272" s="9">
        <v>25.3</v>
      </c>
      <c r="AC272">
        <v>0.2</v>
      </c>
      <c r="AD272">
        <f t="shared" si="34"/>
        <v>5.0600000000000005</v>
      </c>
      <c r="AE272">
        <v>6114</v>
      </c>
      <c r="AF272">
        <v>5349</v>
      </c>
    </row>
    <row r="273" spans="1:32" x14ac:dyDescent="0.6">
      <c r="A273">
        <v>2023</v>
      </c>
      <c r="B273">
        <v>9</v>
      </c>
      <c r="C273">
        <v>29</v>
      </c>
      <c r="D273">
        <f t="shared" si="32"/>
        <v>5</v>
      </c>
      <c r="E273" t="s">
        <v>24</v>
      </c>
      <c r="F273" t="s">
        <v>11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8"/>
        <v>1</v>
      </c>
      <c r="I273">
        <f t="shared" si="29"/>
        <v>1</v>
      </c>
      <c r="J273" s="12" t="s">
        <v>91</v>
      </c>
      <c r="K273" s="12"/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4691.7</v>
      </c>
      <c r="M273" s="13">
        <f t="shared" si="30"/>
        <v>797.58900000000006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3404.2000000000003</v>
      </c>
      <c r="O273" s="13">
        <f t="shared" si="31"/>
        <v>578.71400000000006</v>
      </c>
      <c r="P273">
        <v>46917</v>
      </c>
      <c r="Q273">
        <v>34042</v>
      </c>
      <c r="R273">
        <v>0.86078911686476733</v>
      </c>
      <c r="S273">
        <v>0.13921088313523261</v>
      </c>
      <c r="T273">
        <v>0.59904942540905148</v>
      </c>
      <c r="U273">
        <v>0.40095057459094841</v>
      </c>
      <c r="V273">
        <v>0.1379196836366022</v>
      </c>
      <c r="W273" s="2">
        <v>2667</v>
      </c>
      <c r="X273" s="2">
        <f t="shared" si="33"/>
        <v>115</v>
      </c>
      <c r="Y273">
        <v>2686</v>
      </c>
      <c r="Z273">
        <v>2209.8132108656041</v>
      </c>
      <c r="AA273">
        <v>2667</v>
      </c>
      <c r="AB273" s="9">
        <v>24</v>
      </c>
      <c r="AC273">
        <v>0</v>
      </c>
      <c r="AD273">
        <f t="shared" si="34"/>
        <v>0</v>
      </c>
      <c r="AE273">
        <v>5942</v>
      </c>
      <c r="AF273">
        <v>5995</v>
      </c>
    </row>
    <row r="274" spans="1:32" x14ac:dyDescent="0.6">
      <c r="A274">
        <v>2023</v>
      </c>
      <c r="B274">
        <v>9</v>
      </c>
      <c r="C274">
        <v>30</v>
      </c>
      <c r="D274">
        <f t="shared" si="32"/>
        <v>6</v>
      </c>
      <c r="E274" t="s">
        <v>24</v>
      </c>
      <c r="F274" t="s">
        <v>15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1</v>
      </c>
      <c r="H274">
        <f t="shared" si="28"/>
        <v>0</v>
      </c>
      <c r="I274">
        <f t="shared" si="29"/>
        <v>1</v>
      </c>
      <c r="J274" s="12" t="s">
        <v>91</v>
      </c>
      <c r="K274" s="12"/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4806.2</v>
      </c>
      <c r="M274" s="12">
        <f t="shared" si="30"/>
        <v>817.05399999999997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4508.6000000000004</v>
      </c>
      <c r="O274" s="12">
        <f t="shared" si="31"/>
        <v>766.4620000000001</v>
      </c>
      <c r="P274">
        <v>48062</v>
      </c>
      <c r="Q274">
        <v>45086</v>
      </c>
      <c r="R274">
        <v>0.85109936463624947</v>
      </c>
      <c r="S274">
        <v>0.14890063536375059</v>
      </c>
      <c r="T274">
        <v>0.57534305696086185</v>
      </c>
      <c r="U274">
        <v>0.42465694303913809</v>
      </c>
      <c r="V274">
        <v>0.20503515658945781</v>
      </c>
      <c r="W274" s="2">
        <v>2639</v>
      </c>
      <c r="X274" s="2">
        <f t="shared" si="33"/>
        <v>-28</v>
      </c>
      <c r="Y274">
        <v>2686</v>
      </c>
      <c r="Z274">
        <v>2274.9210397183901</v>
      </c>
      <c r="AA274">
        <v>2639</v>
      </c>
      <c r="AB274" s="9">
        <v>20.9</v>
      </c>
      <c r="AC274">
        <v>4.7</v>
      </c>
      <c r="AD274">
        <f t="shared" si="34"/>
        <v>98.23</v>
      </c>
      <c r="AE274">
        <v>5243</v>
      </c>
      <c r="AF274">
        <v>5691</v>
      </c>
    </row>
    <row r="275" spans="1:32" x14ac:dyDescent="0.6">
      <c r="A275">
        <v>2023</v>
      </c>
      <c r="B275">
        <v>10</v>
      </c>
      <c r="C275">
        <v>1</v>
      </c>
      <c r="D275">
        <f t="shared" si="32"/>
        <v>7</v>
      </c>
      <c r="E275" t="s">
        <v>24</v>
      </c>
      <c r="F275" t="s">
        <v>17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2</v>
      </c>
      <c r="H275">
        <f t="shared" si="28"/>
        <v>0</v>
      </c>
      <c r="I275">
        <f t="shared" si="29"/>
        <v>1</v>
      </c>
      <c r="J275" s="12" t="s">
        <v>91</v>
      </c>
      <c r="K275" s="12"/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4563.8</v>
      </c>
      <c r="M275" s="12">
        <f t="shared" si="30"/>
        <v>775.84600000000012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4619</v>
      </c>
      <c r="O275" s="12">
        <f t="shared" si="31"/>
        <v>785.23</v>
      </c>
      <c r="P275">
        <v>45638</v>
      </c>
      <c r="Q275">
        <v>46190</v>
      </c>
      <c r="R275">
        <v>0.8591447468799619</v>
      </c>
      <c r="S275">
        <v>0.1408552531200381</v>
      </c>
      <c r="T275">
        <v>0.60489590985512387</v>
      </c>
      <c r="U275">
        <v>0.39510409014487619</v>
      </c>
      <c r="V275">
        <v>0.15174161588696261</v>
      </c>
      <c r="W275" s="2">
        <v>2136</v>
      </c>
      <c r="X275" s="2">
        <f t="shared" si="33"/>
        <v>-503</v>
      </c>
      <c r="Y275">
        <v>2686</v>
      </c>
      <c r="Z275">
        <v>2316.2691935883859</v>
      </c>
      <c r="AA275">
        <v>2136</v>
      </c>
      <c r="AB275" s="9">
        <v>22.6</v>
      </c>
      <c r="AC275">
        <v>0</v>
      </c>
      <c r="AD275">
        <f t="shared" si="34"/>
        <v>0</v>
      </c>
      <c r="AE275">
        <v>4661</v>
      </c>
      <c r="AF275">
        <v>5243</v>
      </c>
    </row>
    <row r="276" spans="1:32" x14ac:dyDescent="0.6">
      <c r="A276">
        <v>2023</v>
      </c>
      <c r="B276">
        <v>10</v>
      </c>
      <c r="C276">
        <v>2</v>
      </c>
      <c r="D276">
        <f t="shared" si="32"/>
        <v>1</v>
      </c>
      <c r="E276" t="s">
        <v>24</v>
      </c>
      <c r="F276" t="s">
        <v>18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3</v>
      </c>
      <c r="H276">
        <f t="shared" si="28"/>
        <v>0</v>
      </c>
      <c r="I276">
        <f t="shared" si="29"/>
        <v>1</v>
      </c>
      <c r="J276" s="12" t="s">
        <v>91</v>
      </c>
      <c r="K276" s="12"/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4057.3</v>
      </c>
      <c r="M276" s="12">
        <f t="shared" si="30"/>
        <v>689.7410000000001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4696</v>
      </c>
      <c r="O276" s="12">
        <f t="shared" si="31"/>
        <v>798.32</v>
      </c>
      <c r="P276">
        <v>40573</v>
      </c>
      <c r="Q276">
        <v>46960</v>
      </c>
      <c r="R276">
        <v>0.87018817998992049</v>
      </c>
      <c r="S276">
        <v>0.12981182001007949</v>
      </c>
      <c r="T276">
        <v>0.59808297283344447</v>
      </c>
      <c r="U276">
        <v>0.40191702716655547</v>
      </c>
      <c r="V276">
        <v>0.17218419029240961</v>
      </c>
      <c r="W276" s="2">
        <v>1538</v>
      </c>
      <c r="X276" s="2">
        <f t="shared" si="33"/>
        <v>-598</v>
      </c>
      <c r="Y276">
        <v>2686</v>
      </c>
      <c r="Z276">
        <v>1872.822102162929</v>
      </c>
      <c r="AA276">
        <v>1538</v>
      </c>
      <c r="AB276" s="9">
        <v>21.8</v>
      </c>
      <c r="AC276">
        <v>0</v>
      </c>
      <c r="AD276">
        <f t="shared" si="34"/>
        <v>0</v>
      </c>
      <c r="AE276">
        <v>4216</v>
      </c>
      <c r="AF276">
        <v>4689</v>
      </c>
    </row>
    <row r="277" spans="1:32" x14ac:dyDescent="0.6">
      <c r="A277">
        <v>2023</v>
      </c>
      <c r="B277">
        <v>10</v>
      </c>
      <c r="C277">
        <v>3</v>
      </c>
      <c r="D277">
        <f t="shared" si="32"/>
        <v>2</v>
      </c>
      <c r="E277" t="s">
        <v>25</v>
      </c>
      <c r="F277" t="s">
        <v>36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4</v>
      </c>
      <c r="H277">
        <f t="shared" si="28"/>
        <v>0</v>
      </c>
      <c r="I277">
        <f t="shared" si="29"/>
        <v>1</v>
      </c>
      <c r="J277" s="12" t="s">
        <v>91</v>
      </c>
      <c r="K277" s="12"/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3986.1000000000004</v>
      </c>
      <c r="M277" s="12">
        <f t="shared" si="30"/>
        <v>677.63700000000006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4804.6000000000004</v>
      </c>
      <c r="O277" s="12">
        <f t="shared" si="31"/>
        <v>816.78200000000015</v>
      </c>
      <c r="P277">
        <v>39861</v>
      </c>
      <c r="Q277">
        <v>48046</v>
      </c>
      <c r="R277">
        <v>0.82493251174333826</v>
      </c>
      <c r="S277">
        <v>0.1750674882566618</v>
      </c>
      <c r="T277">
        <v>0.58194583379856413</v>
      </c>
      <c r="U277">
        <v>0.41805416620143587</v>
      </c>
      <c r="V277">
        <v>0.1802197175438004</v>
      </c>
      <c r="W277" s="2">
        <v>1058</v>
      </c>
      <c r="X277" s="2">
        <f t="shared" si="33"/>
        <v>-480</v>
      </c>
      <c r="Y277">
        <v>2686</v>
      </c>
      <c r="Z277">
        <v>1951.224036094902</v>
      </c>
      <c r="AA277">
        <v>1058</v>
      </c>
      <c r="AB277" s="9">
        <v>21.7</v>
      </c>
      <c r="AC277">
        <v>0.3</v>
      </c>
      <c r="AD277">
        <f t="shared" si="34"/>
        <v>6.51</v>
      </c>
      <c r="AE277">
        <v>4600</v>
      </c>
      <c r="AF277">
        <v>4983</v>
      </c>
    </row>
    <row r="278" spans="1:32" x14ac:dyDescent="0.6">
      <c r="A278">
        <v>2023</v>
      </c>
      <c r="B278">
        <v>10</v>
      </c>
      <c r="C278">
        <v>4</v>
      </c>
      <c r="D278">
        <f t="shared" si="32"/>
        <v>3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8"/>
        <v>0</v>
      </c>
      <c r="I278">
        <f t="shared" si="29"/>
        <v>0</v>
      </c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5406.9</v>
      </c>
      <c r="M278" s="12">
        <f t="shared" si="30"/>
        <v>919.173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6816.15</v>
      </c>
      <c r="O278" s="12">
        <f t="shared" si="31"/>
        <v>1158.7455</v>
      </c>
      <c r="P278">
        <v>36046</v>
      </c>
      <c r="Q278">
        <v>45441</v>
      </c>
      <c r="R278">
        <v>0.84881127724401295</v>
      </c>
      <c r="S278">
        <v>0.15118872275598699</v>
      </c>
      <c r="T278">
        <v>0.60488155433969415</v>
      </c>
      <c r="U278">
        <v>0.39511844566030591</v>
      </c>
      <c r="V278">
        <v>0.2029042207831549</v>
      </c>
      <c r="W278" s="2">
        <v>1122</v>
      </c>
      <c r="X278" s="2">
        <f t="shared" si="33"/>
        <v>64</v>
      </c>
      <c r="Y278">
        <v>2686</v>
      </c>
      <c r="Z278">
        <v>1943.949466243999</v>
      </c>
      <c r="AA278">
        <v>1122</v>
      </c>
      <c r="AB278" s="9">
        <v>22.2</v>
      </c>
      <c r="AC278">
        <v>0</v>
      </c>
      <c r="AD278">
        <f t="shared" si="34"/>
        <v>0</v>
      </c>
      <c r="AE278">
        <v>4854</v>
      </c>
      <c r="AF278">
        <v>4591</v>
      </c>
    </row>
    <row r="279" spans="1:32" x14ac:dyDescent="0.6">
      <c r="A279">
        <v>2023</v>
      </c>
      <c r="B279">
        <v>10</v>
      </c>
      <c r="C279">
        <v>5</v>
      </c>
      <c r="D279">
        <f t="shared" si="32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8"/>
        <v>0</v>
      </c>
      <c r="I279">
        <f t="shared" si="29"/>
        <v>0</v>
      </c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5396.55</v>
      </c>
      <c r="M279" s="13">
        <f t="shared" si="30"/>
        <v>917.41350000000011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5333.55</v>
      </c>
      <c r="O279" s="13">
        <f t="shared" si="31"/>
        <v>906.70350000000008</v>
      </c>
      <c r="P279">
        <v>35977</v>
      </c>
      <c r="Q279">
        <v>35557</v>
      </c>
      <c r="R279">
        <v>0.84604268388422621</v>
      </c>
      <c r="S279">
        <v>0.15395731611577379</v>
      </c>
      <c r="T279">
        <v>0.5881382046822542</v>
      </c>
      <c r="U279">
        <v>0.4118617953177458</v>
      </c>
      <c r="V279">
        <v>0.1107132058984199</v>
      </c>
      <c r="W279" s="2">
        <v>1800</v>
      </c>
      <c r="X279" s="2">
        <f t="shared" si="33"/>
        <v>678</v>
      </c>
      <c r="Y279">
        <v>2686</v>
      </c>
      <c r="Z279">
        <v>1990.45070452303</v>
      </c>
      <c r="AA279">
        <v>1800</v>
      </c>
      <c r="AB279" s="9">
        <v>20.100000000000001</v>
      </c>
      <c r="AC279">
        <v>0</v>
      </c>
      <c r="AD279">
        <f t="shared" si="34"/>
        <v>0</v>
      </c>
      <c r="AE279">
        <v>5278</v>
      </c>
      <c r="AF279">
        <v>5097</v>
      </c>
    </row>
    <row r="280" spans="1:32" x14ac:dyDescent="0.6">
      <c r="A280">
        <v>2023</v>
      </c>
      <c r="B280">
        <v>10</v>
      </c>
      <c r="C280">
        <v>6</v>
      </c>
      <c r="D280">
        <f t="shared" si="32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8"/>
        <v>0</v>
      </c>
      <c r="I280">
        <f t="shared" si="29"/>
        <v>0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4605.4000000000005</v>
      </c>
      <c r="M280" s="13">
        <f t="shared" si="30"/>
        <v>782.91800000000012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3897.5</v>
      </c>
      <c r="O280" s="13">
        <f t="shared" si="31"/>
        <v>662.57500000000005</v>
      </c>
      <c r="P280">
        <v>46054</v>
      </c>
      <c r="Q280">
        <v>38975</v>
      </c>
      <c r="R280">
        <v>0.87974655094658605</v>
      </c>
      <c r="S280">
        <v>0.12025344905341399</v>
      </c>
      <c r="T280">
        <v>0.60907409216586583</v>
      </c>
      <c r="U280">
        <v>0.39092590783413422</v>
      </c>
      <c r="V280">
        <v>0.16534231371917779</v>
      </c>
      <c r="W280" s="2">
        <v>1651</v>
      </c>
      <c r="X280" s="2">
        <f t="shared" si="33"/>
        <v>-149</v>
      </c>
      <c r="Y280">
        <v>2686</v>
      </c>
      <c r="Z280">
        <v>2174.000983661098</v>
      </c>
      <c r="AA280">
        <v>1651</v>
      </c>
      <c r="AB280" s="9">
        <v>19.100000000000001</v>
      </c>
      <c r="AC280">
        <v>0</v>
      </c>
      <c r="AD280">
        <f t="shared" si="34"/>
        <v>0</v>
      </c>
      <c r="AE280">
        <v>5607</v>
      </c>
      <c r="AF280">
        <v>5155</v>
      </c>
    </row>
    <row r="281" spans="1:32" x14ac:dyDescent="0.6">
      <c r="A281">
        <v>2023</v>
      </c>
      <c r="B281">
        <v>10</v>
      </c>
      <c r="C281">
        <v>7</v>
      </c>
      <c r="D281">
        <f t="shared" si="32"/>
        <v>6</v>
      </c>
      <c r="E281" t="s">
        <v>32</v>
      </c>
      <c r="F281" t="s">
        <v>13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>
        <f t="shared" si="28"/>
        <v>0</v>
      </c>
      <c r="I281">
        <f t="shared" si="29"/>
        <v>1</v>
      </c>
      <c r="J281" s="12" t="s">
        <v>62</v>
      </c>
      <c r="K281" s="12"/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4736.2</v>
      </c>
      <c r="M281" s="13">
        <f t="shared" si="30"/>
        <v>805.154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3718.8</v>
      </c>
      <c r="O281" s="13">
        <f t="shared" si="31"/>
        <v>632.19600000000003</v>
      </c>
      <c r="P281">
        <v>47362</v>
      </c>
      <c r="Q281">
        <v>37188</v>
      </c>
      <c r="R281">
        <v>0.83664565167368099</v>
      </c>
      <c r="S281">
        <v>0.16335434832631901</v>
      </c>
      <c r="T281">
        <v>0.6116748068560055</v>
      </c>
      <c r="U281">
        <v>0.3883251931439945</v>
      </c>
      <c r="V281">
        <v>0.28864295558609399</v>
      </c>
      <c r="W281" s="2">
        <v>2476</v>
      </c>
      <c r="X281" s="2">
        <f t="shared" si="33"/>
        <v>825</v>
      </c>
      <c r="Y281">
        <v>2686</v>
      </c>
      <c r="Z281">
        <v>2296.7797848908422</v>
      </c>
      <c r="AA281">
        <v>2476</v>
      </c>
      <c r="AB281" s="9">
        <v>18.899999999999999</v>
      </c>
      <c r="AC281">
        <v>11.4</v>
      </c>
      <c r="AD281">
        <f t="shared" si="34"/>
        <v>215.45999999999998</v>
      </c>
      <c r="AE281">
        <v>6547</v>
      </c>
      <c r="AF281">
        <v>6014</v>
      </c>
    </row>
    <row r="282" spans="1:32" x14ac:dyDescent="0.6">
      <c r="A282">
        <v>2023</v>
      </c>
      <c r="B282">
        <v>10</v>
      </c>
      <c r="C282">
        <v>8</v>
      </c>
      <c r="D282">
        <f t="shared" si="32"/>
        <v>7</v>
      </c>
      <c r="E282" t="s">
        <v>32</v>
      </c>
      <c r="F282" t="s">
        <v>14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>
        <f t="shared" si="28"/>
        <v>0</v>
      </c>
      <c r="I282">
        <f t="shared" si="29"/>
        <v>1</v>
      </c>
      <c r="J282" s="12" t="s">
        <v>62</v>
      </c>
      <c r="K282" s="12"/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4112.7</v>
      </c>
      <c r="M282" s="13">
        <f t="shared" si="30"/>
        <v>699.15899999999999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4128.6000000000004</v>
      </c>
      <c r="O282" s="13">
        <f t="shared" si="31"/>
        <v>701.86200000000008</v>
      </c>
      <c r="P282">
        <v>41127</v>
      </c>
      <c r="Q282">
        <v>41286</v>
      </c>
      <c r="R282">
        <v>0.8979385999408247</v>
      </c>
      <c r="S282">
        <v>0.1020614000591754</v>
      </c>
      <c r="T282">
        <v>0.59545380269387338</v>
      </c>
      <c r="U282">
        <v>0.40454619730612662</v>
      </c>
      <c r="V282">
        <v>0.20870667207119481</v>
      </c>
      <c r="W282" s="2">
        <v>2464</v>
      </c>
      <c r="X282" s="2">
        <f t="shared" si="33"/>
        <v>-12</v>
      </c>
      <c r="Y282">
        <v>2686</v>
      </c>
      <c r="Z282">
        <v>2209.6452677145721</v>
      </c>
      <c r="AA282">
        <v>2464</v>
      </c>
      <c r="AB282" s="9">
        <v>20.100000000000001</v>
      </c>
      <c r="AC282">
        <v>10.8</v>
      </c>
      <c r="AD282">
        <f t="shared" si="34"/>
        <v>217.08000000000004</v>
      </c>
      <c r="AE282">
        <v>4969</v>
      </c>
      <c r="AF282">
        <v>5374</v>
      </c>
    </row>
    <row r="283" spans="1:32" x14ac:dyDescent="0.6">
      <c r="A283">
        <v>2023</v>
      </c>
      <c r="B283">
        <v>10</v>
      </c>
      <c r="C283">
        <v>9</v>
      </c>
      <c r="D283">
        <f t="shared" si="32"/>
        <v>1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8"/>
        <v>1</v>
      </c>
      <c r="I283">
        <f t="shared" si="29"/>
        <v>1</v>
      </c>
      <c r="J283" s="12" t="s">
        <v>62</v>
      </c>
      <c r="K283" s="12"/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3832.6000000000004</v>
      </c>
      <c r="M283" s="13">
        <f t="shared" si="30"/>
        <v>651.54200000000014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4603.5</v>
      </c>
      <c r="O283" s="13">
        <f t="shared" si="31"/>
        <v>782.59500000000003</v>
      </c>
      <c r="P283">
        <v>38326</v>
      </c>
      <c r="Q283">
        <v>46035</v>
      </c>
      <c r="R283">
        <v>0.88654785517312507</v>
      </c>
      <c r="S283">
        <v>0.11345214482687491</v>
      </c>
      <c r="T283">
        <v>0.61943195314301513</v>
      </c>
      <c r="U283">
        <v>0.38056804685698492</v>
      </c>
      <c r="V283">
        <v>0.26448654205672278</v>
      </c>
      <c r="W283" s="2">
        <v>1785</v>
      </c>
      <c r="X283" s="2">
        <f t="shared" si="33"/>
        <v>-679</v>
      </c>
      <c r="Y283">
        <v>2686</v>
      </c>
      <c r="Z283">
        <v>1842.818734156263</v>
      </c>
      <c r="AA283">
        <v>1785</v>
      </c>
      <c r="AB283" s="9">
        <v>20.9</v>
      </c>
      <c r="AC283">
        <v>0</v>
      </c>
      <c r="AD283">
        <f t="shared" si="34"/>
        <v>0</v>
      </c>
      <c r="AE283">
        <v>4397</v>
      </c>
      <c r="AF283">
        <v>5205</v>
      </c>
    </row>
    <row r="284" spans="1:32" x14ac:dyDescent="0.6">
      <c r="A284">
        <v>2023</v>
      </c>
      <c r="B284">
        <v>10</v>
      </c>
      <c r="C284">
        <v>10</v>
      </c>
      <c r="D284">
        <f t="shared" si="3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8"/>
        <v>0</v>
      </c>
      <c r="I284">
        <f t="shared" si="29"/>
        <v>0</v>
      </c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6356.8499999999995</v>
      </c>
      <c r="M284" s="13">
        <f t="shared" si="30"/>
        <v>1080.6645000000001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6953.7</v>
      </c>
      <c r="O284" s="13">
        <f t="shared" si="31"/>
        <v>1182.1290000000001</v>
      </c>
      <c r="P284">
        <v>42379</v>
      </c>
      <c r="Q284">
        <v>46358</v>
      </c>
      <c r="R284">
        <v>0.84570721724484321</v>
      </c>
      <c r="S284">
        <v>0.15429278275515659</v>
      </c>
      <c r="T284">
        <v>0.63247255412877601</v>
      </c>
      <c r="U284">
        <v>0.36752744587122388</v>
      </c>
      <c r="V284">
        <v>0.29912093692304409</v>
      </c>
      <c r="W284" s="2">
        <v>1551</v>
      </c>
      <c r="X284" s="2">
        <f t="shared" si="33"/>
        <v>-234</v>
      </c>
      <c r="Y284">
        <v>2686</v>
      </c>
      <c r="Z284">
        <v>1994.544187608029</v>
      </c>
      <c r="AA284">
        <v>1551</v>
      </c>
      <c r="AB284" s="9">
        <v>20.5</v>
      </c>
      <c r="AC284">
        <v>0</v>
      </c>
      <c r="AD284">
        <f t="shared" si="34"/>
        <v>0</v>
      </c>
      <c r="AE284">
        <v>5286</v>
      </c>
      <c r="AF284">
        <v>5057</v>
      </c>
    </row>
    <row r="285" spans="1:32" x14ac:dyDescent="0.6">
      <c r="A285">
        <v>2023</v>
      </c>
      <c r="B285">
        <v>10</v>
      </c>
      <c r="C285">
        <v>11</v>
      </c>
      <c r="D285">
        <f t="shared" si="3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8"/>
        <v>0</v>
      </c>
      <c r="I285">
        <f t="shared" si="29"/>
        <v>0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6366.45</v>
      </c>
      <c r="M285" s="13">
        <f t="shared" si="30"/>
        <v>1082.2965000000002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5880.75</v>
      </c>
      <c r="O285" s="13">
        <f t="shared" si="31"/>
        <v>999.72750000000008</v>
      </c>
      <c r="P285">
        <v>42443</v>
      </c>
      <c r="Q285">
        <v>39205</v>
      </c>
      <c r="R285">
        <v>0.85245872559615776</v>
      </c>
      <c r="S285">
        <v>0.14754127440384229</v>
      </c>
      <c r="T285">
        <v>0.63765161183261188</v>
      </c>
      <c r="U285">
        <v>0.36234838816738812</v>
      </c>
      <c r="V285">
        <v>0.29064186179485862</v>
      </c>
      <c r="W285" s="2">
        <v>2225</v>
      </c>
      <c r="X285" s="2">
        <f t="shared" si="33"/>
        <v>674</v>
      </c>
      <c r="Y285">
        <v>2686</v>
      </c>
      <c r="Z285">
        <v>2052.9327168680152</v>
      </c>
      <c r="AA285">
        <v>2225</v>
      </c>
      <c r="AB285" s="9">
        <v>20.5</v>
      </c>
      <c r="AC285">
        <v>0</v>
      </c>
      <c r="AD285">
        <f t="shared" si="34"/>
        <v>0</v>
      </c>
      <c r="AE285">
        <v>6088</v>
      </c>
      <c r="AF285">
        <v>5736</v>
      </c>
    </row>
    <row r="286" spans="1:32" x14ac:dyDescent="0.6">
      <c r="A286">
        <v>2023</v>
      </c>
      <c r="B286">
        <v>10</v>
      </c>
      <c r="C286">
        <v>12</v>
      </c>
      <c r="D286">
        <f t="shared" si="3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6372.75</v>
      </c>
      <c r="M286" s="13">
        <f t="shared" si="30"/>
        <v>1083.3675000000001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5864.7</v>
      </c>
      <c r="O286" s="13">
        <f t="shared" si="31"/>
        <v>996.99900000000002</v>
      </c>
      <c r="P286">
        <v>42485</v>
      </c>
      <c r="Q286">
        <v>39098</v>
      </c>
      <c r="R286">
        <v>0.86620450590227738</v>
      </c>
      <c r="S286">
        <v>0.13379549409772259</v>
      </c>
      <c r="T286">
        <v>0.62200442522750532</v>
      </c>
      <c r="U286">
        <v>0.37799557477249462</v>
      </c>
      <c r="V286">
        <v>0.21757969942002039</v>
      </c>
      <c r="W286" s="2">
        <v>2256</v>
      </c>
      <c r="X286" s="2">
        <f t="shared" si="33"/>
        <v>31</v>
      </c>
      <c r="Y286">
        <v>2686</v>
      </c>
      <c r="Z286">
        <v>2088.2302371232449</v>
      </c>
      <c r="AA286">
        <v>2256</v>
      </c>
      <c r="AB286" s="9">
        <v>20.100000000000001</v>
      </c>
      <c r="AC286">
        <v>0</v>
      </c>
      <c r="AD286">
        <f t="shared" si="34"/>
        <v>0</v>
      </c>
      <c r="AE286">
        <v>5641</v>
      </c>
      <c r="AF286">
        <v>5757</v>
      </c>
    </row>
    <row r="287" spans="1:32" x14ac:dyDescent="0.6">
      <c r="A287">
        <v>2023</v>
      </c>
      <c r="B287">
        <v>10</v>
      </c>
      <c r="C287">
        <v>13</v>
      </c>
      <c r="D287">
        <f t="shared" si="3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4260.5</v>
      </c>
      <c r="M287" s="13">
        <f t="shared" si="30"/>
        <v>724.28500000000008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4472.6000000000004</v>
      </c>
      <c r="O287" s="13">
        <f t="shared" si="31"/>
        <v>760.3420000000001</v>
      </c>
      <c r="P287">
        <v>42605</v>
      </c>
      <c r="Q287">
        <v>44726</v>
      </c>
      <c r="R287">
        <v>0.87360185586054273</v>
      </c>
      <c r="S287">
        <v>0.1263981441394573</v>
      </c>
      <c r="T287">
        <v>0.62899169871180183</v>
      </c>
      <c r="U287">
        <v>0.37100830128819812</v>
      </c>
      <c r="V287">
        <v>0.23561114795819141</v>
      </c>
      <c r="W287" s="2">
        <v>2038</v>
      </c>
      <c r="X287" s="2">
        <f t="shared" si="33"/>
        <v>-218</v>
      </c>
      <c r="Y287">
        <v>2686</v>
      </c>
      <c r="Z287">
        <v>2148.3683650869871</v>
      </c>
      <c r="AA287">
        <v>2038</v>
      </c>
      <c r="AB287" s="9">
        <v>20.3</v>
      </c>
      <c r="AC287">
        <v>0</v>
      </c>
      <c r="AD287">
        <f t="shared" si="34"/>
        <v>0</v>
      </c>
      <c r="AE287">
        <v>5761</v>
      </c>
      <c r="AF287">
        <v>5522</v>
      </c>
    </row>
    <row r="288" spans="1:32" x14ac:dyDescent="0.6">
      <c r="A288">
        <v>2023</v>
      </c>
      <c r="B288">
        <v>10</v>
      </c>
      <c r="C288">
        <v>14</v>
      </c>
      <c r="D288">
        <f t="shared" si="3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4347.9000000000005</v>
      </c>
      <c r="M288" s="13">
        <f t="shared" si="30"/>
        <v>739.14300000000014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4490</v>
      </c>
      <c r="O288" s="13">
        <f t="shared" si="31"/>
        <v>763.30000000000007</v>
      </c>
      <c r="P288">
        <v>43479</v>
      </c>
      <c r="Q288">
        <v>44900</v>
      </c>
      <c r="R288">
        <v>0.83103998398514234</v>
      </c>
      <c r="S288">
        <v>0.16896001601485761</v>
      </c>
      <c r="T288">
        <v>0.63859440370450193</v>
      </c>
      <c r="U288">
        <v>0.36140559629549801</v>
      </c>
      <c r="V288">
        <v>0.21446339427724401</v>
      </c>
      <c r="W288" s="2">
        <v>2460</v>
      </c>
      <c r="X288" s="2">
        <f t="shared" si="33"/>
        <v>422</v>
      </c>
      <c r="Y288">
        <v>2686</v>
      </c>
      <c r="Z288">
        <v>2267.8224601573002</v>
      </c>
      <c r="AA288">
        <v>2460</v>
      </c>
      <c r="AB288" s="9">
        <v>20.7</v>
      </c>
      <c r="AC288">
        <v>5.2</v>
      </c>
      <c r="AD288">
        <f t="shared" si="34"/>
        <v>107.64</v>
      </c>
      <c r="AE288">
        <v>6114</v>
      </c>
      <c r="AF288">
        <v>5818</v>
      </c>
    </row>
    <row r="289" spans="1:32" x14ac:dyDescent="0.6">
      <c r="A289">
        <v>2023</v>
      </c>
      <c r="B289">
        <v>10</v>
      </c>
      <c r="C289">
        <v>15</v>
      </c>
      <c r="D289">
        <f t="shared" si="3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4510.7</v>
      </c>
      <c r="M289" s="13">
        <f t="shared" si="30"/>
        <v>766.81900000000007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4530.6000000000004</v>
      </c>
      <c r="O289" s="13">
        <f t="shared" si="31"/>
        <v>770.20200000000011</v>
      </c>
      <c r="P289">
        <v>45107</v>
      </c>
      <c r="Q289">
        <v>45306</v>
      </c>
      <c r="R289">
        <v>0.834470487300361</v>
      </c>
      <c r="S289">
        <v>0.16552951269963909</v>
      </c>
      <c r="T289">
        <v>0.6183992358951873</v>
      </c>
      <c r="U289">
        <v>0.3816007641048127</v>
      </c>
      <c r="V289">
        <v>0.30539543781524248</v>
      </c>
      <c r="W289" s="2">
        <v>2289</v>
      </c>
      <c r="X289" s="2">
        <f t="shared" si="33"/>
        <v>-171</v>
      </c>
      <c r="Y289">
        <v>2686</v>
      </c>
      <c r="Z289">
        <v>2329.168180495506</v>
      </c>
      <c r="AA289">
        <v>2289</v>
      </c>
      <c r="AB289" s="9">
        <v>20.100000000000001</v>
      </c>
      <c r="AC289">
        <v>0</v>
      </c>
      <c r="AD289">
        <f t="shared" si="34"/>
        <v>0</v>
      </c>
      <c r="AE289">
        <v>4953</v>
      </c>
      <c r="AF289">
        <v>5678</v>
      </c>
    </row>
    <row r="290" spans="1:32" x14ac:dyDescent="0.6">
      <c r="A290">
        <v>2023</v>
      </c>
      <c r="B290">
        <v>10</v>
      </c>
      <c r="C290">
        <v>16</v>
      </c>
      <c r="D290">
        <f t="shared" si="3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6799.65</v>
      </c>
      <c r="M290" s="13">
        <f t="shared" si="30"/>
        <v>1155.9404999999999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6441.5999999999995</v>
      </c>
      <c r="O290" s="13">
        <f t="shared" si="31"/>
        <v>1095.0719999999999</v>
      </c>
      <c r="P290">
        <v>45331</v>
      </c>
      <c r="Q290">
        <v>42944</v>
      </c>
      <c r="R290">
        <v>0.85861394166659821</v>
      </c>
      <c r="S290">
        <v>0.14138605833340179</v>
      </c>
      <c r="T290">
        <v>0.61164531713630388</v>
      </c>
      <c r="U290">
        <v>0.38835468286369612</v>
      </c>
      <c r="V290">
        <v>0.1951951320606444</v>
      </c>
      <c r="W290" s="2">
        <v>1906</v>
      </c>
      <c r="X290" s="2">
        <f t="shared" si="33"/>
        <v>-383</v>
      </c>
      <c r="Y290">
        <v>2686</v>
      </c>
      <c r="Z290">
        <v>1946.5637822720159</v>
      </c>
      <c r="AA290">
        <v>1906</v>
      </c>
      <c r="AB290" s="9">
        <v>18.899999999999999</v>
      </c>
      <c r="AC290">
        <v>0</v>
      </c>
      <c r="AD290">
        <f t="shared" si="34"/>
        <v>0</v>
      </c>
      <c r="AE290">
        <v>5453</v>
      </c>
      <c r="AF290">
        <v>5287</v>
      </c>
    </row>
    <row r="291" spans="1:32" x14ac:dyDescent="0.6">
      <c r="A291">
        <v>2023</v>
      </c>
      <c r="B291">
        <v>10</v>
      </c>
      <c r="C291">
        <v>17</v>
      </c>
      <c r="D291">
        <f t="shared" si="3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6649.65</v>
      </c>
      <c r="M291" s="13">
        <f t="shared" si="30"/>
        <v>1130.4404999999999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6183.45</v>
      </c>
      <c r="O291" s="13">
        <f t="shared" si="31"/>
        <v>1051.1865</v>
      </c>
      <c r="P291">
        <v>44331</v>
      </c>
      <c r="Q291">
        <v>41223</v>
      </c>
      <c r="R291">
        <v>0.83749691024277162</v>
      </c>
      <c r="S291">
        <v>0.1625030897572283</v>
      </c>
      <c r="T291">
        <v>0.62348518214022375</v>
      </c>
      <c r="U291">
        <v>0.37651481785977631</v>
      </c>
      <c r="V291">
        <v>0.12032911061897519</v>
      </c>
      <c r="W291" s="2">
        <v>2321</v>
      </c>
      <c r="X291" s="2">
        <f t="shared" si="33"/>
        <v>415</v>
      </c>
      <c r="Y291">
        <v>2686</v>
      </c>
      <c r="Z291">
        <v>2020.1802391023009</v>
      </c>
      <c r="AA291">
        <v>2321</v>
      </c>
      <c r="AB291" s="9">
        <v>18.3</v>
      </c>
      <c r="AC291">
        <v>0</v>
      </c>
      <c r="AD291">
        <f t="shared" si="34"/>
        <v>0</v>
      </c>
      <c r="AE291">
        <v>5899</v>
      </c>
      <c r="AF291">
        <v>5741</v>
      </c>
    </row>
    <row r="292" spans="1:32" x14ac:dyDescent="0.6">
      <c r="A292">
        <v>2023</v>
      </c>
      <c r="B292">
        <v>10</v>
      </c>
      <c r="C292">
        <v>18</v>
      </c>
      <c r="D292">
        <f t="shared" si="3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6850.3499999999995</v>
      </c>
      <c r="M292" s="13">
        <f t="shared" si="30"/>
        <v>1164.5595000000001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6354.45</v>
      </c>
      <c r="O292" s="13">
        <f t="shared" si="31"/>
        <v>1080.2565</v>
      </c>
      <c r="P292">
        <v>45669</v>
      </c>
      <c r="Q292">
        <v>42363</v>
      </c>
      <c r="R292">
        <v>0.84658007436094207</v>
      </c>
      <c r="S292">
        <v>0.15341992563905801</v>
      </c>
      <c r="T292">
        <v>0.64583593443464982</v>
      </c>
      <c r="U292">
        <v>0.35416406556535018</v>
      </c>
      <c r="V292">
        <v>0.2226939576872918</v>
      </c>
      <c r="W292" s="2">
        <v>2414</v>
      </c>
      <c r="X292" s="2">
        <f t="shared" si="33"/>
        <v>93</v>
      </c>
      <c r="Y292">
        <v>2686</v>
      </c>
      <c r="Z292">
        <v>2107.3387842904299</v>
      </c>
      <c r="AA292">
        <v>2414</v>
      </c>
      <c r="AB292" s="9">
        <v>18.3</v>
      </c>
      <c r="AC292">
        <v>0</v>
      </c>
      <c r="AD292">
        <f t="shared" si="34"/>
        <v>0</v>
      </c>
      <c r="AE292">
        <v>5776</v>
      </c>
      <c r="AF292">
        <v>5759</v>
      </c>
    </row>
    <row r="293" spans="1:32" x14ac:dyDescent="0.6">
      <c r="A293">
        <v>2023</v>
      </c>
      <c r="B293">
        <v>10</v>
      </c>
      <c r="C293">
        <v>19</v>
      </c>
      <c r="D293">
        <f t="shared" si="3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6862.95</v>
      </c>
      <c r="M293" s="13">
        <f t="shared" si="30"/>
        <v>1166.7015000000001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6746.25</v>
      </c>
      <c r="O293" s="13">
        <f t="shared" si="31"/>
        <v>1146.8625000000002</v>
      </c>
      <c r="P293">
        <v>45753</v>
      </c>
      <c r="Q293">
        <v>44975</v>
      </c>
      <c r="R293">
        <v>0.86164203992121446</v>
      </c>
      <c r="S293">
        <v>0.13835796007878551</v>
      </c>
      <c r="T293">
        <v>0.61366239398734657</v>
      </c>
      <c r="U293">
        <v>0.38633760601265338</v>
      </c>
      <c r="V293">
        <v>0.2308184159820782</v>
      </c>
      <c r="W293" s="2">
        <v>2310</v>
      </c>
      <c r="X293" s="2">
        <f t="shared" si="33"/>
        <v>-104</v>
      </c>
      <c r="Y293">
        <v>2686</v>
      </c>
      <c r="Z293">
        <v>2132.0380720933158</v>
      </c>
      <c r="AA293">
        <v>2310</v>
      </c>
      <c r="AB293" s="9">
        <v>21.4</v>
      </c>
      <c r="AC293">
        <v>0</v>
      </c>
      <c r="AD293">
        <f t="shared" si="34"/>
        <v>0</v>
      </c>
      <c r="AE293">
        <v>5737</v>
      </c>
      <c r="AF293">
        <v>5821</v>
      </c>
    </row>
    <row r="294" spans="1:32" x14ac:dyDescent="0.6">
      <c r="A294">
        <v>2023</v>
      </c>
      <c r="B294">
        <v>10</v>
      </c>
      <c r="C294">
        <v>20</v>
      </c>
      <c r="D294">
        <f t="shared" si="3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4497.1000000000004</v>
      </c>
      <c r="M294" s="13">
        <f t="shared" si="30"/>
        <v>764.50700000000006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4567.5</v>
      </c>
      <c r="O294" s="13">
        <f t="shared" si="31"/>
        <v>776.47500000000002</v>
      </c>
      <c r="P294">
        <v>44971</v>
      </c>
      <c r="Q294">
        <v>45675</v>
      </c>
      <c r="R294">
        <v>0.87240508296472341</v>
      </c>
      <c r="S294">
        <v>0.12759491703527651</v>
      </c>
      <c r="T294">
        <v>0.62379776196900139</v>
      </c>
      <c r="U294">
        <v>0.37620223803099861</v>
      </c>
      <c r="V294">
        <v>0.37897102646933623</v>
      </c>
      <c r="W294" s="2">
        <v>1997</v>
      </c>
      <c r="X294" s="2">
        <f t="shared" si="33"/>
        <v>-313</v>
      </c>
      <c r="Y294">
        <v>2686</v>
      </c>
      <c r="Z294">
        <v>2162.517445712896</v>
      </c>
      <c r="AA294">
        <v>1997</v>
      </c>
      <c r="AB294" s="9">
        <v>16.8</v>
      </c>
      <c r="AC294">
        <v>8.3000000000000007</v>
      </c>
      <c r="AD294">
        <f t="shared" si="34"/>
        <v>139.44000000000003</v>
      </c>
      <c r="AE294">
        <v>6043</v>
      </c>
      <c r="AF294">
        <v>5932</v>
      </c>
    </row>
    <row r="295" spans="1:32" x14ac:dyDescent="0.6">
      <c r="A295">
        <v>2023</v>
      </c>
      <c r="B295">
        <v>10</v>
      </c>
      <c r="C295">
        <v>21</v>
      </c>
      <c r="D295">
        <f t="shared" si="3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4474.3</v>
      </c>
      <c r="M295" s="13">
        <f t="shared" si="30"/>
        <v>760.63100000000009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4708.5</v>
      </c>
      <c r="O295" s="13">
        <f t="shared" si="31"/>
        <v>800.44500000000005</v>
      </c>
      <c r="P295">
        <v>44743</v>
      </c>
      <c r="Q295">
        <v>47085</v>
      </c>
      <c r="R295">
        <v>0.86260752345904157</v>
      </c>
      <c r="S295">
        <v>0.13739247654095851</v>
      </c>
      <c r="T295">
        <v>0.61639160782701263</v>
      </c>
      <c r="U295">
        <v>0.38360839217298742</v>
      </c>
      <c r="V295">
        <v>0.1569515655181373</v>
      </c>
      <c r="W295" s="2">
        <v>2398</v>
      </c>
      <c r="X295" s="2">
        <f t="shared" si="33"/>
        <v>401</v>
      </c>
      <c r="Y295">
        <v>2686</v>
      </c>
      <c r="Z295">
        <v>2235.3361887524952</v>
      </c>
      <c r="AA295">
        <v>2398</v>
      </c>
      <c r="AB295" s="9">
        <v>17.399999999999999</v>
      </c>
      <c r="AC295">
        <v>0</v>
      </c>
      <c r="AD295">
        <f t="shared" si="34"/>
        <v>0</v>
      </c>
      <c r="AE295">
        <v>6019</v>
      </c>
      <c r="AF295">
        <v>5684</v>
      </c>
    </row>
    <row r="296" spans="1:32" x14ac:dyDescent="0.6">
      <c r="A296">
        <v>2023</v>
      </c>
      <c r="B296">
        <v>10</v>
      </c>
      <c r="C296">
        <v>22</v>
      </c>
      <c r="D296">
        <f t="shared" si="3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4489.2</v>
      </c>
      <c r="M296" s="13">
        <f t="shared" si="30"/>
        <v>763.16399999999999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4674.3</v>
      </c>
      <c r="O296" s="13">
        <f t="shared" si="31"/>
        <v>794.63100000000009</v>
      </c>
      <c r="P296">
        <v>44892</v>
      </c>
      <c r="Q296">
        <v>46743</v>
      </c>
      <c r="R296">
        <v>0.85942937092275551</v>
      </c>
      <c r="S296">
        <v>0.14057062907724449</v>
      </c>
      <c r="T296">
        <v>0.5764576973547707</v>
      </c>
      <c r="U296">
        <v>0.42354230264522919</v>
      </c>
      <c r="V296">
        <v>0.24115379932565631</v>
      </c>
      <c r="W296" s="2">
        <v>2202</v>
      </c>
      <c r="X296" s="2">
        <f t="shared" si="33"/>
        <v>-196</v>
      </c>
      <c r="Y296">
        <v>2686</v>
      </c>
      <c r="Z296">
        <v>2268.941423597425</v>
      </c>
      <c r="AA296">
        <v>2202</v>
      </c>
      <c r="AB296" s="9">
        <v>17.399999999999999</v>
      </c>
      <c r="AC296">
        <v>0</v>
      </c>
      <c r="AD296">
        <f t="shared" si="34"/>
        <v>0</v>
      </c>
      <c r="AE296">
        <v>5094</v>
      </c>
      <c r="AF296">
        <v>5944</v>
      </c>
    </row>
    <row r="297" spans="1:32" x14ac:dyDescent="0.6">
      <c r="A297">
        <v>2023</v>
      </c>
      <c r="B297">
        <v>10</v>
      </c>
      <c r="C297">
        <v>23</v>
      </c>
      <c r="D297">
        <f t="shared" si="3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6748.05</v>
      </c>
      <c r="M297" s="13">
        <f t="shared" si="30"/>
        <v>1147.1685000000002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6839.7</v>
      </c>
      <c r="O297" s="13">
        <f t="shared" si="31"/>
        <v>1162.749</v>
      </c>
      <c r="P297">
        <v>44987</v>
      </c>
      <c r="Q297">
        <v>45598</v>
      </c>
      <c r="R297">
        <v>0.85933253382362285</v>
      </c>
      <c r="S297">
        <v>0.14066746617637721</v>
      </c>
      <c r="T297">
        <v>0.60510683382374397</v>
      </c>
      <c r="U297">
        <v>0.39489316617625608</v>
      </c>
      <c r="V297">
        <v>0.28082544606545451</v>
      </c>
      <c r="W297" s="2">
        <v>1745</v>
      </c>
      <c r="X297" s="2">
        <f t="shared" si="33"/>
        <v>-457</v>
      </c>
      <c r="Y297">
        <v>2686</v>
      </c>
      <c r="Z297">
        <v>1934.7337515947979</v>
      </c>
      <c r="AA297">
        <v>1745</v>
      </c>
      <c r="AB297" s="9">
        <v>17.2</v>
      </c>
      <c r="AC297">
        <v>0</v>
      </c>
      <c r="AD297">
        <f t="shared" si="34"/>
        <v>0</v>
      </c>
      <c r="AE297">
        <v>5457</v>
      </c>
      <c r="AF297">
        <v>5323</v>
      </c>
    </row>
    <row r="298" spans="1:32" x14ac:dyDescent="0.6">
      <c r="A298">
        <v>2023</v>
      </c>
      <c r="B298">
        <v>10</v>
      </c>
      <c r="C298">
        <v>24</v>
      </c>
      <c r="D298">
        <f t="shared" si="3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6605.8499999999995</v>
      </c>
      <c r="M298" s="13">
        <f t="shared" si="30"/>
        <v>1122.9945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6481.2</v>
      </c>
      <c r="O298" s="13">
        <f t="shared" si="31"/>
        <v>1101.8040000000001</v>
      </c>
      <c r="P298">
        <v>44039</v>
      </c>
      <c r="Q298">
        <v>43208</v>
      </c>
      <c r="R298">
        <v>0.84192805868395681</v>
      </c>
      <c r="S298">
        <v>0.15807194131604321</v>
      </c>
      <c r="T298">
        <v>0.61445192403967308</v>
      </c>
      <c r="U298">
        <v>0.38554807596032692</v>
      </c>
      <c r="V298">
        <v>0.26395183642599412</v>
      </c>
      <c r="W298" s="2">
        <v>2197</v>
      </c>
      <c r="X298" s="2">
        <f t="shared" si="33"/>
        <v>452</v>
      </c>
      <c r="Y298">
        <v>2686</v>
      </c>
      <c r="Z298">
        <v>2004.6588051490889</v>
      </c>
      <c r="AA298">
        <v>2197</v>
      </c>
      <c r="AB298" s="9">
        <v>17.7</v>
      </c>
      <c r="AC298">
        <v>0</v>
      </c>
      <c r="AD298">
        <f t="shared" si="34"/>
        <v>0</v>
      </c>
      <c r="AE298">
        <v>5857</v>
      </c>
      <c r="AF298">
        <v>5529</v>
      </c>
    </row>
    <row r="299" spans="1:32" x14ac:dyDescent="0.6">
      <c r="A299">
        <v>2023</v>
      </c>
      <c r="B299">
        <v>10</v>
      </c>
      <c r="C299">
        <v>25</v>
      </c>
      <c r="D299">
        <f t="shared" si="3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6666.45</v>
      </c>
      <c r="M299" s="13">
        <f t="shared" si="30"/>
        <v>1133.2965000000002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6389.0999999999995</v>
      </c>
      <c r="O299" s="13">
        <f t="shared" si="31"/>
        <v>1086.1469999999999</v>
      </c>
      <c r="P299">
        <v>44443</v>
      </c>
      <c r="Q299">
        <v>42594</v>
      </c>
      <c r="R299">
        <v>0.90133347838872246</v>
      </c>
      <c r="S299">
        <v>9.8666521611277605E-2</v>
      </c>
      <c r="T299">
        <v>0.62232701577723049</v>
      </c>
      <c r="U299">
        <v>0.37767298422276951</v>
      </c>
      <c r="V299">
        <v>0.27056115845490619</v>
      </c>
      <c r="W299" s="2">
        <v>2409</v>
      </c>
      <c r="X299" s="2">
        <f t="shared" si="33"/>
        <v>212</v>
      </c>
      <c r="Y299">
        <v>2686</v>
      </c>
      <c r="Z299">
        <v>2023.843595288241</v>
      </c>
      <c r="AA299">
        <v>2409</v>
      </c>
      <c r="AB299" s="9">
        <v>19.8</v>
      </c>
      <c r="AC299">
        <v>0</v>
      </c>
      <c r="AD299">
        <f t="shared" si="34"/>
        <v>0</v>
      </c>
      <c r="AE299">
        <v>5724</v>
      </c>
      <c r="AF299">
        <v>5798</v>
      </c>
    </row>
    <row r="300" spans="1:32" x14ac:dyDescent="0.6">
      <c r="A300">
        <v>2023</v>
      </c>
      <c r="B300">
        <v>10</v>
      </c>
      <c r="C300">
        <v>26</v>
      </c>
      <c r="D300">
        <f t="shared" si="3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6695.25</v>
      </c>
      <c r="M300" s="13">
        <f t="shared" si="30"/>
        <v>1138.1925000000001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6712.3499999999995</v>
      </c>
      <c r="O300" s="13">
        <f t="shared" si="31"/>
        <v>1141.0995</v>
      </c>
      <c r="P300">
        <v>44635</v>
      </c>
      <c r="Q300">
        <v>44749</v>
      </c>
      <c r="R300">
        <v>0.86706557042299104</v>
      </c>
      <c r="S300">
        <v>0.13293442957700899</v>
      </c>
      <c r="T300">
        <v>0.617176802800535</v>
      </c>
      <c r="U300">
        <v>0.38282319719946489</v>
      </c>
      <c r="V300">
        <v>0.26403137491499562</v>
      </c>
      <c r="W300" s="2">
        <v>2209</v>
      </c>
      <c r="X300" s="2">
        <f t="shared" si="33"/>
        <v>-200</v>
      </c>
      <c r="Y300">
        <v>2686</v>
      </c>
      <c r="Z300">
        <v>2113.6188260395029</v>
      </c>
      <c r="AA300">
        <v>2209</v>
      </c>
      <c r="AB300" s="9">
        <v>20.399999999999999</v>
      </c>
      <c r="AC300">
        <v>0</v>
      </c>
      <c r="AD300">
        <f t="shared" si="34"/>
        <v>0</v>
      </c>
      <c r="AE300">
        <v>5799</v>
      </c>
      <c r="AF300">
        <v>5787</v>
      </c>
    </row>
    <row r="301" spans="1:32" x14ac:dyDescent="0.6">
      <c r="A301">
        <v>2023</v>
      </c>
      <c r="B301">
        <v>10</v>
      </c>
      <c r="C301">
        <v>27</v>
      </c>
      <c r="D301">
        <f t="shared" si="3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4389.1000000000004</v>
      </c>
      <c r="M301" s="13">
        <f t="shared" si="30"/>
        <v>746.14700000000016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4586.7</v>
      </c>
      <c r="O301" s="13">
        <f t="shared" si="31"/>
        <v>779.73900000000003</v>
      </c>
      <c r="P301">
        <v>43891</v>
      </c>
      <c r="Q301">
        <v>45867</v>
      </c>
      <c r="R301">
        <v>0.92261951243810625</v>
      </c>
      <c r="S301">
        <v>7.7380487561893668E-2</v>
      </c>
      <c r="T301">
        <v>0.59002560913455104</v>
      </c>
      <c r="U301">
        <v>0.4099743908654489</v>
      </c>
      <c r="V301">
        <v>0.17042923735525781</v>
      </c>
      <c r="W301" s="2">
        <v>2067</v>
      </c>
      <c r="X301" s="2">
        <f t="shared" si="33"/>
        <v>-142</v>
      </c>
      <c r="Y301">
        <v>2686</v>
      </c>
      <c r="Z301">
        <v>2089.9381034709131</v>
      </c>
      <c r="AA301">
        <v>2067</v>
      </c>
      <c r="AB301" s="9">
        <v>18.3</v>
      </c>
      <c r="AC301">
        <v>0</v>
      </c>
      <c r="AD301">
        <f t="shared" si="34"/>
        <v>0</v>
      </c>
      <c r="AE301">
        <v>5772</v>
      </c>
      <c r="AF301">
        <v>5582</v>
      </c>
    </row>
    <row r="302" spans="1:32" x14ac:dyDescent="0.6">
      <c r="A302">
        <v>2023</v>
      </c>
      <c r="B302">
        <v>10</v>
      </c>
      <c r="C302">
        <v>28</v>
      </c>
      <c r="D302">
        <f t="shared" si="3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4293.2</v>
      </c>
      <c r="M302" s="13">
        <f t="shared" si="30"/>
        <v>729.84400000000005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4628.7</v>
      </c>
      <c r="O302" s="13">
        <f t="shared" si="31"/>
        <v>786.87900000000002</v>
      </c>
      <c r="P302">
        <v>42932</v>
      </c>
      <c r="Q302">
        <v>46287</v>
      </c>
      <c r="R302">
        <v>0.89237827562068539</v>
      </c>
      <c r="S302">
        <v>0.1076217243793145</v>
      </c>
      <c r="T302">
        <v>0.63789112283083049</v>
      </c>
      <c r="U302">
        <v>0.36210887716916951</v>
      </c>
      <c r="V302">
        <v>0.34958692745183462</v>
      </c>
      <c r="W302" s="2">
        <v>2423</v>
      </c>
      <c r="X302" s="2">
        <f t="shared" si="33"/>
        <v>356</v>
      </c>
      <c r="Y302">
        <v>2686</v>
      </c>
      <c r="Z302">
        <v>2199.886233600957</v>
      </c>
      <c r="AA302">
        <v>2423</v>
      </c>
      <c r="AB302" s="9">
        <v>17.2</v>
      </c>
      <c r="AC302">
        <v>0</v>
      </c>
      <c r="AD302">
        <f t="shared" si="34"/>
        <v>0</v>
      </c>
      <c r="AE302">
        <v>5949</v>
      </c>
      <c r="AF302">
        <v>5616</v>
      </c>
    </row>
    <row r="303" spans="1:32" x14ac:dyDescent="0.6">
      <c r="A303">
        <v>2023</v>
      </c>
      <c r="B303">
        <v>10</v>
      </c>
      <c r="C303">
        <v>29</v>
      </c>
      <c r="D303">
        <f t="shared" si="3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4013.3</v>
      </c>
      <c r="M303" s="13">
        <f t="shared" si="30"/>
        <v>682.26100000000008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4370.5</v>
      </c>
      <c r="O303" s="13">
        <f t="shared" si="31"/>
        <v>742.98500000000001</v>
      </c>
      <c r="P303">
        <v>40133</v>
      </c>
      <c r="Q303">
        <v>43705</v>
      </c>
      <c r="R303">
        <v>0.87641653177336099</v>
      </c>
      <c r="S303">
        <v>0.123583468226639</v>
      </c>
      <c r="T303">
        <v>0.65712289429026638</v>
      </c>
      <c r="U303">
        <v>0.34287710570973362</v>
      </c>
      <c r="V303">
        <v>0.2416870346501481</v>
      </c>
      <c r="W303" s="2">
        <v>2199</v>
      </c>
      <c r="X303" s="2">
        <f t="shared" si="33"/>
        <v>-224</v>
      </c>
      <c r="Y303">
        <v>2686</v>
      </c>
      <c r="Z303">
        <v>2250.7838002725889</v>
      </c>
      <c r="AA303">
        <v>2199</v>
      </c>
      <c r="AB303" s="9">
        <v>17.899999999999999</v>
      </c>
      <c r="AC303">
        <v>0</v>
      </c>
      <c r="AD303">
        <f t="shared" si="34"/>
        <v>0</v>
      </c>
      <c r="AE303">
        <v>4642</v>
      </c>
      <c r="AF303">
        <v>5439</v>
      </c>
    </row>
    <row r="304" spans="1:32" x14ac:dyDescent="0.6">
      <c r="A304">
        <v>2023</v>
      </c>
      <c r="B304">
        <v>10</v>
      </c>
      <c r="C304">
        <v>30</v>
      </c>
      <c r="D304">
        <f t="shared" si="3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6024</v>
      </c>
      <c r="M304" s="13">
        <f t="shared" si="30"/>
        <v>1024.0800000000002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6386.0999999999995</v>
      </c>
      <c r="O304" s="13">
        <f t="shared" si="31"/>
        <v>1085.6369999999999</v>
      </c>
      <c r="P304">
        <v>40160</v>
      </c>
      <c r="Q304">
        <v>42574</v>
      </c>
      <c r="R304">
        <v>0.81885967162720297</v>
      </c>
      <c r="S304">
        <v>0.18114032837279709</v>
      </c>
      <c r="T304">
        <v>0.66413253293431074</v>
      </c>
      <c r="U304">
        <v>0.33586746706568932</v>
      </c>
      <c r="V304">
        <v>0.1914861222210483</v>
      </c>
      <c r="W304" s="2">
        <v>1705</v>
      </c>
      <c r="X304" s="2">
        <f t="shared" si="33"/>
        <v>-494</v>
      </c>
      <c r="Y304">
        <v>2686</v>
      </c>
      <c r="Z304">
        <v>1951.3019252039651</v>
      </c>
      <c r="AA304">
        <v>1705</v>
      </c>
      <c r="AB304" s="9">
        <v>18.2</v>
      </c>
      <c r="AC304">
        <v>0</v>
      </c>
      <c r="AD304">
        <f t="shared" si="34"/>
        <v>0</v>
      </c>
      <c r="AE304">
        <v>5058</v>
      </c>
      <c r="AF304">
        <v>5012</v>
      </c>
    </row>
    <row r="305" spans="1:32" x14ac:dyDescent="0.6">
      <c r="A305">
        <v>2023</v>
      </c>
      <c r="B305">
        <v>10</v>
      </c>
      <c r="C305">
        <v>31</v>
      </c>
      <c r="D305">
        <f t="shared" si="3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5936.55</v>
      </c>
      <c r="M305" s="13">
        <f t="shared" si="30"/>
        <v>1009.2135000000001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6231.45</v>
      </c>
      <c r="O305" s="13">
        <f t="shared" si="31"/>
        <v>1059.3465000000001</v>
      </c>
      <c r="P305">
        <v>39577</v>
      </c>
      <c r="Q305">
        <v>41543</v>
      </c>
      <c r="R305">
        <v>0.81628982985153586</v>
      </c>
      <c r="S305">
        <v>0.18371017014846419</v>
      </c>
      <c r="T305">
        <v>0.6653220826360573</v>
      </c>
      <c r="U305">
        <v>0.33467791736394281</v>
      </c>
      <c r="V305">
        <v>0.37713526567201699</v>
      </c>
      <c r="W305" s="2">
        <v>2142</v>
      </c>
      <c r="X305" s="2">
        <f t="shared" si="33"/>
        <v>437</v>
      </c>
      <c r="Y305">
        <v>2686</v>
      </c>
      <c r="Z305">
        <v>2005.7097834842971</v>
      </c>
      <c r="AA305">
        <v>2142</v>
      </c>
      <c r="AB305" s="9">
        <v>17.7</v>
      </c>
      <c r="AC305">
        <v>0</v>
      </c>
      <c r="AD305">
        <f t="shared" si="34"/>
        <v>0</v>
      </c>
      <c r="AE305">
        <v>5535</v>
      </c>
      <c r="AF305">
        <v>5304</v>
      </c>
    </row>
    <row r="306" spans="1:32" x14ac:dyDescent="0.6">
      <c r="A306">
        <v>2023</v>
      </c>
      <c r="B306">
        <v>11</v>
      </c>
      <c r="C306">
        <v>1</v>
      </c>
      <c r="D306">
        <f t="shared" si="3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6312.3</v>
      </c>
      <c r="M306" s="13">
        <f t="shared" si="30"/>
        <v>1073.0910000000001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5815.3499999999995</v>
      </c>
      <c r="O306" s="13">
        <f t="shared" si="31"/>
        <v>988.60950000000003</v>
      </c>
      <c r="P306">
        <v>42082</v>
      </c>
      <c r="Q306">
        <v>38769</v>
      </c>
      <c r="R306">
        <v>0.88842958996274768</v>
      </c>
      <c r="S306">
        <v>0.11157041003725229</v>
      </c>
      <c r="T306">
        <v>0.62896609610687337</v>
      </c>
      <c r="U306">
        <v>0.37103390389312663</v>
      </c>
      <c r="V306">
        <v>0.24563414384416479</v>
      </c>
      <c r="W306" s="2">
        <v>2293</v>
      </c>
      <c r="X306" s="2">
        <f t="shared" si="33"/>
        <v>151</v>
      </c>
      <c r="Y306">
        <v>2686</v>
      </c>
      <c r="Z306">
        <v>2008.252731054811</v>
      </c>
      <c r="AA306">
        <v>2293</v>
      </c>
      <c r="AB306" s="9">
        <v>20</v>
      </c>
      <c r="AC306">
        <v>0</v>
      </c>
      <c r="AD306">
        <f t="shared" si="34"/>
        <v>0</v>
      </c>
      <c r="AE306">
        <v>5492</v>
      </c>
      <c r="AF306">
        <v>5373</v>
      </c>
    </row>
    <row r="307" spans="1:32" x14ac:dyDescent="0.6">
      <c r="A307">
        <v>2023</v>
      </c>
      <c r="B307">
        <v>11</v>
      </c>
      <c r="C307">
        <v>2</v>
      </c>
      <c r="D307">
        <f t="shared" si="3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6248.25</v>
      </c>
      <c r="M307" s="13">
        <f t="shared" si="30"/>
        <v>1062.2025000000001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6006.3</v>
      </c>
      <c r="O307" s="13">
        <f t="shared" si="31"/>
        <v>1021.0710000000001</v>
      </c>
      <c r="P307">
        <v>41655</v>
      </c>
      <c r="Q307">
        <v>40042</v>
      </c>
      <c r="R307">
        <v>0.89634212641749444</v>
      </c>
      <c r="S307">
        <v>0.1036578735825056</v>
      </c>
      <c r="T307">
        <v>0.62557998122249991</v>
      </c>
      <c r="U307">
        <v>0.37442001877750009</v>
      </c>
      <c r="V307">
        <v>0.28687853533525542</v>
      </c>
      <c r="W307" s="2">
        <v>2270</v>
      </c>
      <c r="X307" s="2">
        <f t="shared" si="33"/>
        <v>-23</v>
      </c>
      <c r="Y307">
        <v>2686</v>
      </c>
      <c r="Z307">
        <v>2052.0191659772881</v>
      </c>
      <c r="AA307">
        <v>2270</v>
      </c>
      <c r="AB307" s="9">
        <v>19.8</v>
      </c>
      <c r="AC307">
        <v>0</v>
      </c>
      <c r="AD307">
        <f t="shared" si="34"/>
        <v>0</v>
      </c>
      <c r="AE307">
        <v>5559</v>
      </c>
      <c r="AF307">
        <v>5497</v>
      </c>
    </row>
    <row r="308" spans="1:32" x14ac:dyDescent="0.6">
      <c r="A308">
        <v>2023</v>
      </c>
      <c r="B308">
        <v>11</v>
      </c>
      <c r="C308">
        <v>3</v>
      </c>
      <c r="D308">
        <f t="shared" si="3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4222.3</v>
      </c>
      <c r="M308" s="13">
        <f t="shared" si="30"/>
        <v>717.79100000000005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4282.3</v>
      </c>
      <c r="O308" s="13">
        <f t="shared" si="31"/>
        <v>727.9910000000001</v>
      </c>
      <c r="P308">
        <v>42223</v>
      </c>
      <c r="Q308">
        <v>42823</v>
      </c>
      <c r="R308">
        <v>0.84798620006142256</v>
      </c>
      <c r="S308">
        <v>0.1520137999385775</v>
      </c>
      <c r="T308">
        <v>0.66497886460344757</v>
      </c>
      <c r="U308">
        <v>0.33502113539655248</v>
      </c>
      <c r="V308">
        <v>0.32955484114410699</v>
      </c>
      <c r="W308" s="2">
        <v>2287</v>
      </c>
      <c r="X308" s="2">
        <f t="shared" si="33"/>
        <v>17</v>
      </c>
      <c r="Y308">
        <v>2686</v>
      </c>
      <c r="Z308">
        <v>2194.8913870461661</v>
      </c>
      <c r="AA308">
        <v>2287</v>
      </c>
      <c r="AB308" s="9">
        <v>21.2</v>
      </c>
      <c r="AC308">
        <v>0</v>
      </c>
      <c r="AD308">
        <f t="shared" si="34"/>
        <v>0</v>
      </c>
      <c r="AE308">
        <v>5785</v>
      </c>
      <c r="AF308">
        <v>5542</v>
      </c>
    </row>
    <row r="309" spans="1:32" x14ac:dyDescent="0.6">
      <c r="A309">
        <v>2023</v>
      </c>
      <c r="B309">
        <v>11</v>
      </c>
      <c r="C309">
        <v>4</v>
      </c>
      <c r="D309">
        <f t="shared" si="3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4087.8</v>
      </c>
      <c r="M309" s="13">
        <f t="shared" si="30"/>
        <v>694.92600000000004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4347.1000000000004</v>
      </c>
      <c r="O309" s="13">
        <f t="shared" si="31"/>
        <v>739.00700000000006</v>
      </c>
      <c r="P309">
        <v>40878</v>
      </c>
      <c r="Q309">
        <v>43471</v>
      </c>
      <c r="R309">
        <v>0.81581344227728281</v>
      </c>
      <c r="S309">
        <v>0.18418655772271719</v>
      </c>
      <c r="T309">
        <v>0.66897181624922419</v>
      </c>
      <c r="U309">
        <v>0.33102818375077592</v>
      </c>
      <c r="V309">
        <v>0.1054257836998464</v>
      </c>
      <c r="W309" s="2">
        <v>2501</v>
      </c>
      <c r="X309" s="2">
        <f t="shared" si="33"/>
        <v>214</v>
      </c>
      <c r="Y309">
        <v>2686</v>
      </c>
      <c r="Z309">
        <v>2269.0465270769469</v>
      </c>
      <c r="AA309">
        <v>2501</v>
      </c>
      <c r="AB309" s="9">
        <v>22.3</v>
      </c>
      <c r="AC309">
        <v>0</v>
      </c>
      <c r="AD309">
        <f t="shared" si="34"/>
        <v>0</v>
      </c>
      <c r="AE309">
        <v>5905</v>
      </c>
      <c r="AF309">
        <v>5782</v>
      </c>
    </row>
    <row r="310" spans="1:32" x14ac:dyDescent="0.6">
      <c r="A310">
        <v>2023</v>
      </c>
      <c r="B310">
        <v>11</v>
      </c>
      <c r="C310">
        <v>5</v>
      </c>
      <c r="D310">
        <f t="shared" si="3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4128.2</v>
      </c>
      <c r="M310" s="13">
        <f t="shared" si="30"/>
        <v>701.79399999999998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4434.2</v>
      </c>
      <c r="O310" s="13">
        <f t="shared" si="31"/>
        <v>753.81400000000008</v>
      </c>
      <c r="P310">
        <v>41282</v>
      </c>
      <c r="Q310">
        <v>44342</v>
      </c>
      <c r="R310">
        <v>0.82169691065876027</v>
      </c>
      <c r="S310">
        <v>0.17830308934123981</v>
      </c>
      <c r="T310">
        <v>0.6269186531650931</v>
      </c>
      <c r="U310">
        <v>0.37308134683490679</v>
      </c>
      <c r="V310">
        <v>0.39616450232683609</v>
      </c>
      <c r="W310" s="2">
        <v>2261</v>
      </c>
      <c r="X310" s="2">
        <f t="shared" si="33"/>
        <v>-240</v>
      </c>
      <c r="Y310">
        <v>2686</v>
      </c>
      <c r="Z310">
        <v>2298.355167079641</v>
      </c>
      <c r="AA310">
        <v>2261</v>
      </c>
      <c r="AB310" s="9">
        <v>23.6</v>
      </c>
      <c r="AC310">
        <v>0.6</v>
      </c>
      <c r="AD310">
        <f t="shared" si="34"/>
        <v>14.16</v>
      </c>
      <c r="AE310">
        <v>4981</v>
      </c>
      <c r="AF310">
        <v>5762</v>
      </c>
    </row>
    <row r="311" spans="1:32" x14ac:dyDescent="0.6">
      <c r="A311">
        <v>2023</v>
      </c>
      <c r="B311">
        <v>11</v>
      </c>
      <c r="C311">
        <v>6</v>
      </c>
      <c r="D311">
        <f t="shared" si="3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6035.8499999999995</v>
      </c>
      <c r="M311" s="13">
        <f t="shared" si="30"/>
        <v>1026.0944999999999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6215.25</v>
      </c>
      <c r="O311" s="13">
        <f t="shared" si="31"/>
        <v>1056.5925</v>
      </c>
      <c r="P311">
        <v>40239</v>
      </c>
      <c r="Q311">
        <v>41435</v>
      </c>
      <c r="R311">
        <v>0.83799179846480953</v>
      </c>
      <c r="S311">
        <v>0.16200820153519049</v>
      </c>
      <c r="T311">
        <v>0.65801778366628927</v>
      </c>
      <c r="U311">
        <v>0.34198221633371068</v>
      </c>
      <c r="V311">
        <v>0.39732862933278068</v>
      </c>
      <c r="W311" s="2">
        <v>1836</v>
      </c>
      <c r="X311" s="2">
        <f t="shared" si="33"/>
        <v>-425</v>
      </c>
      <c r="Y311">
        <v>2686</v>
      </c>
      <c r="Z311">
        <v>1921.691574596339</v>
      </c>
      <c r="AA311">
        <v>1836</v>
      </c>
      <c r="AB311" s="9">
        <v>19</v>
      </c>
      <c r="AC311">
        <v>18.3</v>
      </c>
      <c r="AD311">
        <f t="shared" si="34"/>
        <v>347.7</v>
      </c>
      <c r="AE311">
        <v>5337</v>
      </c>
      <c r="AF311">
        <v>5246</v>
      </c>
    </row>
    <row r="312" spans="1:32" x14ac:dyDescent="0.6">
      <c r="A312">
        <v>2023</v>
      </c>
      <c r="B312">
        <v>11</v>
      </c>
      <c r="C312">
        <v>7</v>
      </c>
      <c r="D312">
        <f t="shared" si="3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5790.75</v>
      </c>
      <c r="M312" s="13">
        <f t="shared" si="30"/>
        <v>984.42750000000012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5840.4</v>
      </c>
      <c r="O312" s="13">
        <f t="shared" si="31"/>
        <v>992.86800000000005</v>
      </c>
      <c r="P312">
        <v>38605</v>
      </c>
      <c r="Q312">
        <v>38936</v>
      </c>
      <c r="R312">
        <v>0.87628112852054496</v>
      </c>
      <c r="S312">
        <v>0.12371887147945521</v>
      </c>
      <c r="T312">
        <v>0.63034435615530615</v>
      </c>
      <c r="U312">
        <v>0.36965564384469368</v>
      </c>
      <c r="V312">
        <v>8.7757048318211045E-2</v>
      </c>
      <c r="W312" s="2">
        <v>2263</v>
      </c>
      <c r="X312" s="2">
        <f t="shared" si="33"/>
        <v>427</v>
      </c>
      <c r="Y312">
        <v>2686</v>
      </c>
      <c r="Z312">
        <v>1908.6330633643331</v>
      </c>
      <c r="AA312">
        <v>2263</v>
      </c>
      <c r="AB312" s="9">
        <v>14.9</v>
      </c>
      <c r="AC312">
        <v>0</v>
      </c>
      <c r="AD312">
        <f t="shared" si="34"/>
        <v>0</v>
      </c>
      <c r="AE312">
        <v>5505</v>
      </c>
      <c r="AF312">
        <v>5142</v>
      </c>
    </row>
    <row r="313" spans="1:32" x14ac:dyDescent="0.6">
      <c r="A313">
        <v>2023</v>
      </c>
      <c r="B313">
        <v>11</v>
      </c>
      <c r="C313">
        <v>8</v>
      </c>
      <c r="D313">
        <f t="shared" si="3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6213.15</v>
      </c>
      <c r="M313" s="13">
        <f t="shared" si="30"/>
        <v>1056.2355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5968.05</v>
      </c>
      <c r="O313" s="13">
        <f t="shared" si="31"/>
        <v>1014.5685000000001</v>
      </c>
      <c r="P313">
        <v>41421</v>
      </c>
      <c r="Q313">
        <v>39787</v>
      </c>
      <c r="R313">
        <v>0.81255606057883922</v>
      </c>
      <c r="S313">
        <v>0.18744393942116069</v>
      </c>
      <c r="T313">
        <v>0.68043778622127937</v>
      </c>
      <c r="U313">
        <v>0.31956221377872063</v>
      </c>
      <c r="V313">
        <v>0.31950005979261598</v>
      </c>
      <c r="W313" s="2">
        <v>2416</v>
      </c>
      <c r="X313" s="2">
        <f t="shared" si="33"/>
        <v>153</v>
      </c>
      <c r="Y313">
        <v>2686</v>
      </c>
      <c r="Z313">
        <v>2104.16067494656</v>
      </c>
      <c r="AA313">
        <v>2416</v>
      </c>
      <c r="AB313" s="9">
        <v>15.6</v>
      </c>
      <c r="AC313">
        <v>0</v>
      </c>
      <c r="AD313">
        <f t="shared" si="34"/>
        <v>0</v>
      </c>
      <c r="AE313">
        <v>5558</v>
      </c>
      <c r="AF313">
        <v>5713</v>
      </c>
    </row>
    <row r="314" spans="1:32" x14ac:dyDescent="0.6">
      <c r="A314">
        <v>2023</v>
      </c>
      <c r="B314">
        <v>11</v>
      </c>
      <c r="C314">
        <v>9</v>
      </c>
      <c r="D314">
        <f t="shared" si="3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6237</v>
      </c>
      <c r="M314" s="13">
        <f t="shared" si="30"/>
        <v>1060.29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6068.4</v>
      </c>
      <c r="O314" s="13">
        <f t="shared" si="31"/>
        <v>1031.6279999999999</v>
      </c>
      <c r="P314">
        <v>41580</v>
      </c>
      <c r="Q314">
        <v>40456</v>
      </c>
      <c r="R314">
        <v>0.8750790676865946</v>
      </c>
      <c r="S314">
        <v>0.1249209323134054</v>
      </c>
      <c r="T314">
        <v>0.62315425112784828</v>
      </c>
      <c r="U314">
        <v>0.37684574887215172</v>
      </c>
      <c r="V314">
        <v>0.37128949014840751</v>
      </c>
      <c r="W314" s="2">
        <v>2185</v>
      </c>
      <c r="X314" s="2">
        <f t="shared" si="33"/>
        <v>-231</v>
      </c>
      <c r="Y314">
        <v>2686</v>
      </c>
      <c r="Z314">
        <v>2065.236296955427</v>
      </c>
      <c r="AA314">
        <v>2185</v>
      </c>
      <c r="AB314" s="9">
        <v>18.5</v>
      </c>
      <c r="AC314">
        <v>2.8</v>
      </c>
      <c r="AD314">
        <f t="shared" si="34"/>
        <v>51.8</v>
      </c>
      <c r="AE314">
        <v>5352</v>
      </c>
      <c r="AF314">
        <v>5401</v>
      </c>
    </row>
    <row r="315" spans="1:32" x14ac:dyDescent="0.6">
      <c r="A315">
        <v>2023</v>
      </c>
      <c r="B315">
        <v>11</v>
      </c>
      <c r="C315">
        <v>10</v>
      </c>
      <c r="D315">
        <f t="shared" si="3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4182.3</v>
      </c>
      <c r="M315" s="13">
        <f t="shared" si="30"/>
        <v>710.9910000000001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4207.8</v>
      </c>
      <c r="O315" s="13">
        <f t="shared" si="31"/>
        <v>715.32600000000014</v>
      </c>
      <c r="P315">
        <v>41823</v>
      </c>
      <c r="Q315">
        <v>42078</v>
      </c>
      <c r="R315">
        <v>0.82692165148775443</v>
      </c>
      <c r="S315">
        <v>0.17307834851224571</v>
      </c>
      <c r="T315">
        <v>0.66204712188186476</v>
      </c>
      <c r="U315">
        <v>0.33795287811813529</v>
      </c>
      <c r="V315">
        <v>0.2926113005229507</v>
      </c>
      <c r="W315" s="2">
        <v>2164</v>
      </c>
      <c r="X315" s="2">
        <f t="shared" si="33"/>
        <v>-21</v>
      </c>
      <c r="Y315">
        <v>2686</v>
      </c>
      <c r="Z315">
        <v>2186.066232490818</v>
      </c>
      <c r="AA315">
        <v>2164</v>
      </c>
      <c r="AB315" s="9">
        <v>12.9</v>
      </c>
      <c r="AC315">
        <v>4</v>
      </c>
      <c r="AD315">
        <f t="shared" si="34"/>
        <v>51.6</v>
      </c>
      <c r="AE315">
        <v>5994</v>
      </c>
      <c r="AF315">
        <v>5596</v>
      </c>
    </row>
    <row r="316" spans="1:32" x14ac:dyDescent="0.6">
      <c r="A316">
        <v>2023</v>
      </c>
      <c r="B316">
        <v>11</v>
      </c>
      <c r="C316">
        <v>11</v>
      </c>
      <c r="D316">
        <f t="shared" si="3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4149.8</v>
      </c>
      <c r="M316" s="13">
        <f t="shared" si="30"/>
        <v>705.46600000000012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4094.6000000000004</v>
      </c>
      <c r="O316" s="13">
        <f t="shared" si="31"/>
        <v>696.08200000000011</v>
      </c>
      <c r="P316">
        <v>41498</v>
      </c>
      <c r="Q316">
        <v>40946</v>
      </c>
      <c r="R316">
        <v>0.85377532482756391</v>
      </c>
      <c r="S316">
        <v>0.14622467517243609</v>
      </c>
      <c r="T316">
        <v>0.6525944578895253</v>
      </c>
      <c r="U316">
        <v>0.34740554211047459</v>
      </c>
      <c r="V316">
        <v>0.1054070489527177</v>
      </c>
      <c r="W316" s="2">
        <v>2474</v>
      </c>
      <c r="X316" s="2">
        <f t="shared" si="33"/>
        <v>310</v>
      </c>
      <c r="Y316">
        <v>2686</v>
      </c>
      <c r="Z316">
        <v>2221.452311592082</v>
      </c>
      <c r="AA316">
        <v>2474</v>
      </c>
      <c r="AB316" s="9">
        <v>11</v>
      </c>
      <c r="AC316">
        <v>0</v>
      </c>
      <c r="AD316">
        <f t="shared" si="34"/>
        <v>0</v>
      </c>
      <c r="AE316">
        <v>5885</v>
      </c>
      <c r="AF316">
        <v>5796</v>
      </c>
    </row>
    <row r="317" spans="1:32" x14ac:dyDescent="0.6">
      <c r="A317">
        <v>2023</v>
      </c>
      <c r="B317">
        <v>11</v>
      </c>
      <c r="C317">
        <v>12</v>
      </c>
      <c r="D317">
        <f t="shared" si="3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3998.4</v>
      </c>
      <c r="M317" s="13">
        <f t="shared" si="30"/>
        <v>679.72800000000007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4288.1000000000004</v>
      </c>
      <c r="O317" s="13">
        <f t="shared" si="31"/>
        <v>728.97700000000009</v>
      </c>
      <c r="P317">
        <v>39984</v>
      </c>
      <c r="Q317">
        <v>42881</v>
      </c>
      <c r="R317">
        <v>0.76358649890089314</v>
      </c>
      <c r="S317">
        <v>0.23641350109910689</v>
      </c>
      <c r="T317">
        <v>0.62806881078000787</v>
      </c>
      <c r="U317">
        <v>0.37193118921999208</v>
      </c>
      <c r="V317">
        <v>0.2218570631160342</v>
      </c>
      <c r="W317" s="2">
        <v>2149</v>
      </c>
      <c r="X317" s="2">
        <f t="shared" si="33"/>
        <v>-325</v>
      </c>
      <c r="Y317">
        <v>2686</v>
      </c>
      <c r="Z317">
        <v>2322.1832376296338</v>
      </c>
      <c r="AA317">
        <v>2149</v>
      </c>
      <c r="AB317" s="9">
        <v>10.199999999999999</v>
      </c>
      <c r="AC317">
        <v>0</v>
      </c>
      <c r="AD317">
        <f t="shared" si="34"/>
        <v>0</v>
      </c>
      <c r="AE317">
        <v>4593</v>
      </c>
      <c r="AF317">
        <v>5450</v>
      </c>
    </row>
    <row r="318" spans="1:32" x14ac:dyDescent="0.6">
      <c r="A318">
        <v>2023</v>
      </c>
      <c r="B318">
        <v>11</v>
      </c>
      <c r="C318">
        <v>13</v>
      </c>
      <c r="D318">
        <f t="shared" si="3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5781.5999999999995</v>
      </c>
      <c r="M318" s="13">
        <f t="shared" si="30"/>
        <v>982.87199999999996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6298.3499999999995</v>
      </c>
      <c r="O318" s="13">
        <f t="shared" si="31"/>
        <v>1070.7194999999999</v>
      </c>
      <c r="P318">
        <v>38544</v>
      </c>
      <c r="Q318">
        <v>41989</v>
      </c>
      <c r="R318">
        <v>0.85713136264606848</v>
      </c>
      <c r="S318">
        <v>0.14286863735393149</v>
      </c>
      <c r="T318">
        <v>0.64634390663802421</v>
      </c>
      <c r="U318">
        <v>0.35365609336197568</v>
      </c>
      <c r="V318">
        <v>0.17858998300174769</v>
      </c>
      <c r="W318" s="2">
        <v>1611</v>
      </c>
      <c r="X318" s="2">
        <f t="shared" si="33"/>
        <v>-538</v>
      </c>
      <c r="Y318">
        <v>2686</v>
      </c>
      <c r="Z318">
        <v>1865.1650616008851</v>
      </c>
      <c r="AA318">
        <v>1611</v>
      </c>
      <c r="AB318" s="9">
        <v>9.5</v>
      </c>
      <c r="AC318">
        <v>1.7</v>
      </c>
      <c r="AD318">
        <f t="shared" si="34"/>
        <v>16.149999999999999</v>
      </c>
      <c r="AE318">
        <v>5173</v>
      </c>
      <c r="AF318">
        <v>5058</v>
      </c>
    </row>
    <row r="319" spans="1:32" x14ac:dyDescent="0.6">
      <c r="A319">
        <v>2023</v>
      </c>
      <c r="B319">
        <v>11</v>
      </c>
      <c r="C319">
        <v>14</v>
      </c>
      <c r="D319">
        <f t="shared" si="3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5323.05</v>
      </c>
      <c r="M319" s="13">
        <f t="shared" si="30"/>
        <v>904.91850000000011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5677.3499999999995</v>
      </c>
      <c r="O319" s="13">
        <f t="shared" si="31"/>
        <v>965.14949999999999</v>
      </c>
      <c r="P319">
        <v>35487</v>
      </c>
      <c r="Q319">
        <v>37849</v>
      </c>
      <c r="R319">
        <v>0.81773039625206811</v>
      </c>
      <c r="S319">
        <v>0.18226960374793191</v>
      </c>
      <c r="T319">
        <v>0.62643868460331842</v>
      </c>
      <c r="U319">
        <v>0.37356131539668158</v>
      </c>
      <c r="V319">
        <v>0.15938787355496281</v>
      </c>
      <c r="W319" s="2">
        <v>2028</v>
      </c>
      <c r="X319" s="2">
        <f t="shared" si="33"/>
        <v>417</v>
      </c>
      <c r="Y319">
        <v>2686</v>
      </c>
      <c r="Z319">
        <v>1912.941395236789</v>
      </c>
      <c r="AA319">
        <v>2028</v>
      </c>
      <c r="AB319" s="9">
        <v>11.6</v>
      </c>
      <c r="AC319">
        <v>0</v>
      </c>
      <c r="AD319">
        <f t="shared" si="34"/>
        <v>0</v>
      </c>
      <c r="AE319">
        <v>5177</v>
      </c>
      <c r="AF319">
        <v>5008</v>
      </c>
    </row>
    <row r="320" spans="1:32" x14ac:dyDescent="0.6">
      <c r="A320">
        <v>2023</v>
      </c>
      <c r="B320">
        <v>11</v>
      </c>
      <c r="C320">
        <v>15</v>
      </c>
      <c r="D320">
        <f t="shared" si="3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6206.25</v>
      </c>
      <c r="M320" s="13">
        <f t="shared" si="30"/>
        <v>1055.0625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5584.2</v>
      </c>
      <c r="O320" s="13">
        <f t="shared" si="31"/>
        <v>949.31400000000008</v>
      </c>
      <c r="P320">
        <v>41375</v>
      </c>
      <c r="Q320">
        <v>37228</v>
      </c>
      <c r="R320">
        <v>0.82901876100031002</v>
      </c>
      <c r="S320">
        <v>0.17098123899969001</v>
      </c>
      <c r="T320">
        <v>0.64862389271532384</v>
      </c>
      <c r="U320">
        <v>0.35137610728467622</v>
      </c>
      <c r="V320">
        <v>0.26194458687592609</v>
      </c>
      <c r="W320" s="2">
        <v>2206</v>
      </c>
      <c r="X320" s="2">
        <f t="shared" si="33"/>
        <v>178</v>
      </c>
      <c r="Y320">
        <v>2686</v>
      </c>
      <c r="Z320">
        <v>2061.803685801603</v>
      </c>
      <c r="AA320">
        <v>2206</v>
      </c>
      <c r="AB320" s="9">
        <v>12.9</v>
      </c>
      <c r="AC320">
        <v>0</v>
      </c>
      <c r="AD320">
        <f t="shared" si="34"/>
        <v>0</v>
      </c>
      <c r="AE320">
        <v>5618</v>
      </c>
      <c r="AF320">
        <v>5576</v>
      </c>
    </row>
    <row r="321" spans="1:32" x14ac:dyDescent="0.6">
      <c r="A321">
        <v>2023</v>
      </c>
      <c r="B321">
        <v>11</v>
      </c>
      <c r="C321">
        <v>16</v>
      </c>
      <c r="D321">
        <f t="shared" si="3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6212.0999999999995</v>
      </c>
      <c r="M321" s="13">
        <f t="shared" si="30"/>
        <v>1056.057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5633.8499999999995</v>
      </c>
      <c r="O321" s="13">
        <f t="shared" si="31"/>
        <v>957.75450000000001</v>
      </c>
      <c r="P321">
        <v>41414</v>
      </c>
      <c r="Q321">
        <v>37559</v>
      </c>
      <c r="R321">
        <v>0.83429726935474058</v>
      </c>
      <c r="S321">
        <v>0.16570273064525939</v>
      </c>
      <c r="T321">
        <v>0.65518477153279719</v>
      </c>
      <c r="U321">
        <v>0.34481522846720292</v>
      </c>
      <c r="V321">
        <v>0.491417061280567</v>
      </c>
      <c r="W321" s="2">
        <v>2174</v>
      </c>
      <c r="X321" s="2">
        <f t="shared" si="33"/>
        <v>-32</v>
      </c>
      <c r="Y321">
        <v>2686</v>
      </c>
      <c r="Z321">
        <v>2018.396610008884</v>
      </c>
      <c r="AA321">
        <v>2174</v>
      </c>
      <c r="AB321" s="9">
        <v>12</v>
      </c>
      <c r="AC321">
        <v>27.3</v>
      </c>
      <c r="AD321">
        <f t="shared" si="34"/>
        <v>327.60000000000002</v>
      </c>
      <c r="AE321">
        <v>5516</v>
      </c>
      <c r="AF321">
        <v>5451</v>
      </c>
    </row>
    <row r="322" spans="1:32" x14ac:dyDescent="0.6">
      <c r="A322">
        <v>2023</v>
      </c>
      <c r="B322">
        <v>11</v>
      </c>
      <c r="C322">
        <v>17</v>
      </c>
      <c r="D322">
        <f t="shared" si="3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35" xml:space="preserve"> IF(F322 = "H",1,0)</f>
        <v>0</v>
      </c>
      <c r="I322">
        <f t="shared" ref="I322:I366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3962.2000000000003</v>
      </c>
      <c r="M322" s="13">
        <f t="shared" ref="M322:M366" si="37">L322*0.17</f>
        <v>673.57400000000007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3958.5</v>
      </c>
      <c r="O322" s="13">
        <f t="shared" ref="O322:O366" si="38">N322*0.17</f>
        <v>672.94500000000005</v>
      </c>
      <c r="P322">
        <v>39622</v>
      </c>
      <c r="Q322">
        <v>39585</v>
      </c>
      <c r="R322">
        <v>0.90275464783387827</v>
      </c>
      <c r="S322">
        <v>9.7245352166121832E-2</v>
      </c>
      <c r="T322">
        <v>0.65367593855801998</v>
      </c>
      <c r="U322">
        <v>0.34632406144198002</v>
      </c>
      <c r="V322">
        <v>0.56016293675791884</v>
      </c>
      <c r="W322" s="2">
        <v>2325</v>
      </c>
      <c r="X322" s="2">
        <f t="shared" si="33"/>
        <v>151</v>
      </c>
      <c r="Y322">
        <v>2686</v>
      </c>
      <c r="Z322">
        <v>2032.2752779120669</v>
      </c>
      <c r="AA322">
        <v>2325</v>
      </c>
      <c r="AB322" s="9">
        <v>10</v>
      </c>
      <c r="AC322">
        <v>12.6</v>
      </c>
      <c r="AD322">
        <f t="shared" si="34"/>
        <v>126</v>
      </c>
      <c r="AE322">
        <v>6451</v>
      </c>
      <c r="AF322">
        <v>5857</v>
      </c>
    </row>
    <row r="323" spans="1:32" x14ac:dyDescent="0.6">
      <c r="A323">
        <v>2023</v>
      </c>
      <c r="B323">
        <v>11</v>
      </c>
      <c r="C323">
        <v>18</v>
      </c>
      <c r="D323">
        <f t="shared" ref="D323:D366" si="39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4237.8</v>
      </c>
      <c r="M323" s="13">
        <f t="shared" si="37"/>
        <v>720.42600000000004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4224.4000000000005</v>
      </c>
      <c r="O323" s="13">
        <f t="shared" si="38"/>
        <v>718.14800000000014</v>
      </c>
      <c r="P323">
        <v>42378</v>
      </c>
      <c r="Q323">
        <v>42244</v>
      </c>
      <c r="R323">
        <v>0.93411894640273396</v>
      </c>
      <c r="S323">
        <v>6.5881053597266065E-2</v>
      </c>
      <c r="T323">
        <v>0.56226677655696011</v>
      </c>
      <c r="U323">
        <v>0.43773322344303989</v>
      </c>
      <c r="V323">
        <v>0.36573688551754457</v>
      </c>
      <c r="W323" s="2">
        <v>2536</v>
      </c>
      <c r="X323" s="2">
        <f t="shared" ref="X323:X366" si="40">W323-W322</f>
        <v>211</v>
      </c>
      <c r="Y323">
        <v>2686</v>
      </c>
      <c r="Z323">
        <v>2079.6183987173672</v>
      </c>
      <c r="AA323">
        <v>2536</v>
      </c>
      <c r="AB323" s="9">
        <v>8.8000000000000007</v>
      </c>
      <c r="AC323">
        <v>1.8</v>
      </c>
      <c r="AD323">
        <f t="shared" ref="AD323:AD366" si="41">AB323*AC323</f>
        <v>15.840000000000002</v>
      </c>
      <c r="AE323">
        <v>5962</v>
      </c>
      <c r="AF323">
        <v>6008</v>
      </c>
    </row>
    <row r="324" spans="1:32" x14ac:dyDescent="0.6">
      <c r="A324">
        <v>2023</v>
      </c>
      <c r="B324">
        <v>11</v>
      </c>
      <c r="C324">
        <v>19</v>
      </c>
      <c r="D324">
        <f t="shared" si="39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3945.2000000000003</v>
      </c>
      <c r="M324" s="13">
        <f t="shared" si="37"/>
        <v>670.68400000000008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4399</v>
      </c>
      <c r="O324" s="13">
        <f t="shared" si="38"/>
        <v>747.83</v>
      </c>
      <c r="P324">
        <v>39452</v>
      </c>
      <c r="Q324">
        <v>43990</v>
      </c>
      <c r="R324">
        <v>0.77727550714695448</v>
      </c>
      <c r="S324">
        <v>0.2227244928530456</v>
      </c>
      <c r="T324">
        <v>0.63338395983661877</v>
      </c>
      <c r="U324">
        <v>0.36661604016338117</v>
      </c>
      <c r="V324">
        <v>0.26315620309103349</v>
      </c>
      <c r="W324" s="2">
        <v>2257</v>
      </c>
      <c r="X324" s="2">
        <f t="shared" si="40"/>
        <v>-279</v>
      </c>
      <c r="Y324">
        <v>2686</v>
      </c>
      <c r="Z324">
        <v>2309.3012448654972</v>
      </c>
      <c r="AA324">
        <v>2257</v>
      </c>
      <c r="AB324" s="9">
        <v>13.6</v>
      </c>
      <c r="AC324">
        <v>0</v>
      </c>
      <c r="AD324">
        <f t="shared" si="41"/>
        <v>0</v>
      </c>
      <c r="AE324">
        <v>4609</v>
      </c>
      <c r="AF324">
        <v>5507</v>
      </c>
    </row>
    <row r="325" spans="1:32" x14ac:dyDescent="0.6">
      <c r="A325">
        <v>2023</v>
      </c>
      <c r="B325">
        <v>11</v>
      </c>
      <c r="C325">
        <v>20</v>
      </c>
      <c r="D325">
        <f t="shared" si="39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5469.45</v>
      </c>
      <c r="M325" s="13">
        <f t="shared" si="37"/>
        <v>929.80650000000003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6220.2</v>
      </c>
      <c r="O325" s="13">
        <f t="shared" si="38"/>
        <v>1057.434</v>
      </c>
      <c r="P325">
        <v>36463</v>
      </c>
      <c r="Q325">
        <v>41468</v>
      </c>
      <c r="R325">
        <v>0.83054648399658937</v>
      </c>
      <c r="S325">
        <v>0.1694535160034106</v>
      </c>
      <c r="T325">
        <v>0.67159338671866398</v>
      </c>
      <c r="U325">
        <v>0.32840661328133602</v>
      </c>
      <c r="V325">
        <v>0.16775025664802889</v>
      </c>
      <c r="W325" s="2">
        <v>1670</v>
      </c>
      <c r="X325" s="2">
        <f t="shared" si="40"/>
        <v>-587</v>
      </c>
      <c r="Y325">
        <v>2686</v>
      </c>
      <c r="Z325">
        <v>1890.740542240974</v>
      </c>
      <c r="AA325">
        <v>1670</v>
      </c>
      <c r="AB325" s="9">
        <v>12.3</v>
      </c>
      <c r="AC325">
        <v>0</v>
      </c>
      <c r="AD325">
        <f t="shared" si="41"/>
        <v>0</v>
      </c>
      <c r="AE325">
        <v>4918</v>
      </c>
      <c r="AF325">
        <v>4776</v>
      </c>
    </row>
    <row r="326" spans="1:32" x14ac:dyDescent="0.6">
      <c r="A326">
        <v>2023</v>
      </c>
      <c r="B326">
        <v>11</v>
      </c>
      <c r="C326">
        <v>21</v>
      </c>
      <c r="D326">
        <f t="shared" si="39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4957.3499999999995</v>
      </c>
      <c r="M326" s="13">
        <f t="shared" si="37"/>
        <v>842.74950000000001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5658.45</v>
      </c>
      <c r="O326" s="13">
        <f t="shared" si="38"/>
        <v>961.93650000000002</v>
      </c>
      <c r="P326">
        <v>33049</v>
      </c>
      <c r="Q326">
        <v>37723</v>
      </c>
      <c r="R326">
        <v>0.85024212720480385</v>
      </c>
      <c r="S326">
        <v>0.14975787279519609</v>
      </c>
      <c r="T326">
        <v>0.63352611332970132</v>
      </c>
      <c r="U326">
        <v>0.36647388667029862</v>
      </c>
      <c r="V326">
        <v>9.3029031135962711E-2</v>
      </c>
      <c r="W326" s="2">
        <v>2119</v>
      </c>
      <c r="X326" s="2">
        <f t="shared" si="40"/>
        <v>449</v>
      </c>
      <c r="Y326">
        <v>2686</v>
      </c>
      <c r="Z326">
        <v>1856.078917940031</v>
      </c>
      <c r="AA326">
        <v>2119</v>
      </c>
      <c r="AB326" s="9">
        <v>12.5</v>
      </c>
      <c r="AC326">
        <v>0</v>
      </c>
      <c r="AD326">
        <f t="shared" si="41"/>
        <v>0</v>
      </c>
      <c r="AE326">
        <v>5094</v>
      </c>
      <c r="AF326">
        <v>4888</v>
      </c>
    </row>
    <row r="327" spans="1:32" x14ac:dyDescent="0.6">
      <c r="A327">
        <v>2023</v>
      </c>
      <c r="B327">
        <v>11</v>
      </c>
      <c r="C327">
        <v>22</v>
      </c>
      <c r="D327">
        <f t="shared" si="39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5646.9</v>
      </c>
      <c r="M327" s="13">
        <f t="shared" si="37"/>
        <v>959.97299999999996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5271.15</v>
      </c>
      <c r="O327" s="13">
        <f t="shared" si="38"/>
        <v>896.09550000000002</v>
      </c>
      <c r="P327">
        <v>37646</v>
      </c>
      <c r="Q327">
        <v>35141</v>
      </c>
      <c r="R327">
        <v>0.85091259037267875</v>
      </c>
      <c r="S327">
        <v>0.14908740962732131</v>
      </c>
      <c r="T327">
        <v>0.65687480044670943</v>
      </c>
      <c r="U327">
        <v>0.34312519955329052</v>
      </c>
      <c r="V327">
        <v>0.16138128702407159</v>
      </c>
      <c r="W327" s="2">
        <v>2311</v>
      </c>
      <c r="X327" s="2">
        <f t="shared" si="40"/>
        <v>192</v>
      </c>
      <c r="Y327">
        <v>2686</v>
      </c>
      <c r="Z327">
        <v>1998.3664143344511</v>
      </c>
      <c r="AA327">
        <v>2311</v>
      </c>
      <c r="AB327" s="9">
        <v>14.7</v>
      </c>
      <c r="AC327">
        <v>0</v>
      </c>
      <c r="AD327">
        <f t="shared" si="41"/>
        <v>0</v>
      </c>
      <c r="AE327">
        <v>5418</v>
      </c>
      <c r="AF327">
        <v>5438</v>
      </c>
    </row>
    <row r="328" spans="1:32" x14ac:dyDescent="0.6">
      <c r="A328">
        <v>2023</v>
      </c>
      <c r="B328">
        <v>11</v>
      </c>
      <c r="C328">
        <v>23</v>
      </c>
      <c r="D328">
        <f t="shared" si="39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6206.0999999999995</v>
      </c>
      <c r="M328" s="13">
        <f t="shared" si="37"/>
        <v>1055.037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5410.5</v>
      </c>
      <c r="O328" s="13">
        <f t="shared" si="38"/>
        <v>919.78500000000008</v>
      </c>
      <c r="P328">
        <v>41374</v>
      </c>
      <c r="Q328">
        <v>36070</v>
      </c>
      <c r="R328">
        <v>0.86704735569154767</v>
      </c>
      <c r="S328">
        <v>0.13295264430845241</v>
      </c>
      <c r="T328">
        <v>0.63181689436897337</v>
      </c>
      <c r="U328">
        <v>0.36818310563102657</v>
      </c>
      <c r="V328">
        <v>0.26593069946959891</v>
      </c>
      <c r="W328" s="2">
        <v>2229</v>
      </c>
      <c r="X328" s="2">
        <f t="shared" si="40"/>
        <v>-82</v>
      </c>
      <c r="Y328">
        <v>2686</v>
      </c>
      <c r="Z328">
        <v>2077.4855063820828</v>
      </c>
      <c r="AA328">
        <v>2229</v>
      </c>
      <c r="AB328" s="9">
        <v>17.3</v>
      </c>
      <c r="AC328">
        <v>0</v>
      </c>
      <c r="AD328">
        <f t="shared" si="41"/>
        <v>0</v>
      </c>
      <c r="AE328">
        <v>5475</v>
      </c>
      <c r="AF328">
        <v>5465</v>
      </c>
    </row>
    <row r="329" spans="1:32" x14ac:dyDescent="0.6">
      <c r="A329">
        <v>2023</v>
      </c>
      <c r="B329">
        <v>11</v>
      </c>
      <c r="C329">
        <v>24</v>
      </c>
      <c r="D329">
        <f t="shared" si="39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4100.5</v>
      </c>
      <c r="M329" s="13">
        <f t="shared" si="37"/>
        <v>697.08500000000004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3979.2000000000003</v>
      </c>
      <c r="O329" s="13">
        <f t="shared" si="38"/>
        <v>676.46400000000006</v>
      </c>
      <c r="P329">
        <v>41005</v>
      </c>
      <c r="Q329">
        <v>39792</v>
      </c>
      <c r="R329">
        <v>0.86466603987070789</v>
      </c>
      <c r="S329">
        <v>0.13533396012929211</v>
      </c>
      <c r="T329">
        <v>0.64607615168092303</v>
      </c>
      <c r="U329">
        <v>0.35392384831907697</v>
      </c>
      <c r="V329">
        <v>0.24876658800309071</v>
      </c>
      <c r="W329" s="2">
        <v>2273</v>
      </c>
      <c r="X329" s="2">
        <f t="shared" si="40"/>
        <v>44</v>
      </c>
      <c r="Y329">
        <v>2686</v>
      </c>
      <c r="Z329">
        <v>2138.2024718291309</v>
      </c>
      <c r="AA329">
        <v>2273</v>
      </c>
      <c r="AB329" s="9">
        <v>8.6</v>
      </c>
      <c r="AC329">
        <v>0</v>
      </c>
      <c r="AD329">
        <f t="shared" si="41"/>
        <v>0</v>
      </c>
      <c r="AE329">
        <v>5965</v>
      </c>
      <c r="AF329">
        <v>5398</v>
      </c>
    </row>
    <row r="330" spans="1:32" x14ac:dyDescent="0.6">
      <c r="A330">
        <v>2023</v>
      </c>
      <c r="B330">
        <v>11</v>
      </c>
      <c r="C330">
        <v>25</v>
      </c>
      <c r="D330">
        <f t="shared" si="39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4037</v>
      </c>
      <c r="M330" s="13">
        <f t="shared" si="37"/>
        <v>686.29000000000008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3896</v>
      </c>
      <c r="O330" s="13">
        <f t="shared" si="38"/>
        <v>662.32</v>
      </c>
      <c r="P330">
        <v>40370</v>
      </c>
      <c r="Q330">
        <v>38960</v>
      </c>
      <c r="R330">
        <v>0.84016872434190704</v>
      </c>
      <c r="S330">
        <v>0.15983127565809299</v>
      </c>
      <c r="T330">
        <v>0.64312292702368001</v>
      </c>
      <c r="U330">
        <v>0.35687707297631988</v>
      </c>
      <c r="V330">
        <v>0.15651390467648729</v>
      </c>
      <c r="W330" s="2">
        <v>2506</v>
      </c>
      <c r="X330" s="2">
        <f t="shared" si="40"/>
        <v>233</v>
      </c>
      <c r="Y330">
        <v>2686</v>
      </c>
      <c r="Z330">
        <v>2207.088714920571</v>
      </c>
      <c r="AA330">
        <v>2506</v>
      </c>
      <c r="AB330" s="9">
        <v>6.3</v>
      </c>
      <c r="AC330">
        <v>0</v>
      </c>
      <c r="AD330">
        <f t="shared" si="41"/>
        <v>0</v>
      </c>
      <c r="AE330">
        <v>5606</v>
      </c>
      <c r="AF330">
        <v>5607</v>
      </c>
    </row>
    <row r="331" spans="1:32" x14ac:dyDescent="0.6">
      <c r="A331">
        <v>2023</v>
      </c>
      <c r="B331">
        <v>11</v>
      </c>
      <c r="C331">
        <v>26</v>
      </c>
      <c r="D331">
        <f t="shared" si="39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3902.2000000000003</v>
      </c>
      <c r="M331" s="13">
        <f t="shared" si="37"/>
        <v>663.37400000000014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4304.7</v>
      </c>
      <c r="O331" s="13">
        <f t="shared" si="38"/>
        <v>731.79899999999998</v>
      </c>
      <c r="P331">
        <v>39022</v>
      </c>
      <c r="Q331">
        <v>43047</v>
      </c>
      <c r="R331">
        <v>0.86379122844967249</v>
      </c>
      <c r="S331">
        <v>0.13620877155032751</v>
      </c>
      <c r="T331">
        <v>0.61604031641982304</v>
      </c>
      <c r="U331">
        <v>0.3839596835801769</v>
      </c>
      <c r="V331">
        <v>0.1803261676126951</v>
      </c>
      <c r="W331" s="2">
        <v>2255</v>
      </c>
      <c r="X331" s="2">
        <f t="shared" si="40"/>
        <v>-251</v>
      </c>
      <c r="Y331">
        <v>2686</v>
      </c>
      <c r="Z331">
        <v>2207.8193205093662</v>
      </c>
      <c r="AA331">
        <v>2255</v>
      </c>
      <c r="AB331" s="9">
        <v>8.9</v>
      </c>
      <c r="AC331">
        <v>0</v>
      </c>
      <c r="AD331">
        <f t="shared" si="41"/>
        <v>0</v>
      </c>
      <c r="AE331">
        <v>4545</v>
      </c>
      <c r="AF331">
        <v>5473</v>
      </c>
    </row>
    <row r="332" spans="1:32" x14ac:dyDescent="0.6">
      <c r="A332">
        <v>2023</v>
      </c>
      <c r="B332">
        <v>11</v>
      </c>
      <c r="C332">
        <v>27</v>
      </c>
      <c r="D332">
        <f t="shared" si="39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5336.0999999999995</v>
      </c>
      <c r="M332" s="13">
        <f t="shared" si="37"/>
        <v>907.13699999999994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6179.8499999999995</v>
      </c>
      <c r="O332" s="13">
        <f t="shared" si="38"/>
        <v>1050.5744999999999</v>
      </c>
      <c r="P332">
        <v>35574</v>
      </c>
      <c r="Q332">
        <v>41199</v>
      </c>
      <c r="R332">
        <v>0.87307358245451216</v>
      </c>
      <c r="S332">
        <v>0.12692641754548781</v>
      </c>
      <c r="T332">
        <v>0.64587904277183217</v>
      </c>
      <c r="U332">
        <v>0.35412095722816778</v>
      </c>
      <c r="V332">
        <v>0.3278680386483992</v>
      </c>
      <c r="W332" s="2">
        <v>1728</v>
      </c>
      <c r="X332" s="2">
        <f t="shared" si="40"/>
        <v>-527</v>
      </c>
      <c r="Y332">
        <v>2686</v>
      </c>
      <c r="Z332">
        <v>1820.6935799322789</v>
      </c>
      <c r="AA332">
        <v>1728</v>
      </c>
      <c r="AB332" s="9">
        <v>13.1</v>
      </c>
      <c r="AC332">
        <v>0</v>
      </c>
      <c r="AD332">
        <f t="shared" si="41"/>
        <v>0</v>
      </c>
      <c r="AE332">
        <v>4892</v>
      </c>
      <c r="AF332">
        <v>4763</v>
      </c>
    </row>
    <row r="333" spans="1:32" x14ac:dyDescent="0.6">
      <c r="A333">
        <v>2023</v>
      </c>
      <c r="B333">
        <v>11</v>
      </c>
      <c r="C333">
        <v>28</v>
      </c>
      <c r="D333">
        <f t="shared" si="39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4565.7</v>
      </c>
      <c r="M333" s="13">
        <f t="shared" si="37"/>
        <v>776.16899999999998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5601.75</v>
      </c>
      <c r="O333" s="13">
        <f t="shared" si="38"/>
        <v>952.29750000000001</v>
      </c>
      <c r="P333">
        <v>30438</v>
      </c>
      <c r="Q333">
        <v>37345</v>
      </c>
      <c r="R333">
        <v>0.85411699084402515</v>
      </c>
      <c r="S333">
        <v>0.14588300915597491</v>
      </c>
      <c r="T333">
        <v>0.63691556706382868</v>
      </c>
      <c r="U333">
        <v>0.36308443293617132</v>
      </c>
      <c r="V333">
        <v>0.1197376039080201</v>
      </c>
      <c r="W333" s="2">
        <v>2077</v>
      </c>
      <c r="X333" s="2">
        <f t="shared" si="40"/>
        <v>349</v>
      </c>
      <c r="Y333">
        <v>2686</v>
      </c>
      <c r="Z333">
        <v>1817.7204086991121</v>
      </c>
      <c r="AA333">
        <v>2077</v>
      </c>
      <c r="AB333" s="9">
        <v>10.7</v>
      </c>
      <c r="AC333">
        <v>0</v>
      </c>
      <c r="AD333">
        <f t="shared" si="41"/>
        <v>0</v>
      </c>
      <c r="AE333">
        <v>4830</v>
      </c>
      <c r="AF333">
        <v>4617</v>
      </c>
    </row>
    <row r="334" spans="1:32" x14ac:dyDescent="0.6">
      <c r="A334">
        <v>2023</v>
      </c>
      <c r="B334">
        <v>11</v>
      </c>
      <c r="C334">
        <v>29</v>
      </c>
      <c r="D334">
        <f t="shared" si="39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5122.05</v>
      </c>
      <c r="M334" s="13">
        <f t="shared" si="37"/>
        <v>870.74850000000015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5165.8499999999995</v>
      </c>
      <c r="O334" s="13">
        <f t="shared" si="38"/>
        <v>878.19449999999995</v>
      </c>
      <c r="P334">
        <v>34147</v>
      </c>
      <c r="Q334">
        <v>34439</v>
      </c>
      <c r="R334">
        <v>0.84902231795573258</v>
      </c>
      <c r="S334">
        <v>0.15097768204426751</v>
      </c>
      <c r="T334">
        <v>0.62602303151136007</v>
      </c>
      <c r="U334">
        <v>0.37397696848863998</v>
      </c>
      <c r="V334">
        <v>0.1464721004223638</v>
      </c>
      <c r="W334" s="2">
        <v>2172</v>
      </c>
      <c r="X334" s="2">
        <f t="shared" si="40"/>
        <v>95</v>
      </c>
      <c r="Y334">
        <v>2686</v>
      </c>
      <c r="Z334">
        <v>1925.082173507534</v>
      </c>
      <c r="AA334">
        <v>2172</v>
      </c>
      <c r="AB334" s="9">
        <v>11.2</v>
      </c>
      <c r="AC334">
        <v>0</v>
      </c>
      <c r="AD334">
        <f t="shared" si="41"/>
        <v>0</v>
      </c>
      <c r="AE334">
        <v>4804</v>
      </c>
      <c r="AF334">
        <v>4838</v>
      </c>
    </row>
    <row r="335" spans="1:32" x14ac:dyDescent="0.6">
      <c r="A335">
        <v>2023</v>
      </c>
      <c r="B335">
        <v>11</v>
      </c>
      <c r="C335">
        <v>30</v>
      </c>
      <c r="D335">
        <f t="shared" si="39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5751.45</v>
      </c>
      <c r="M335" s="13">
        <f t="shared" si="37"/>
        <v>977.74650000000008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5185.05</v>
      </c>
      <c r="O335" s="13">
        <f t="shared" si="38"/>
        <v>881.45850000000007</v>
      </c>
      <c r="P335">
        <v>38343</v>
      </c>
      <c r="Q335">
        <v>34567</v>
      </c>
      <c r="R335">
        <v>0.89694843128479806</v>
      </c>
      <c r="S335">
        <v>0.10305156871520189</v>
      </c>
      <c r="T335">
        <v>0.60915426899858094</v>
      </c>
      <c r="U335">
        <v>0.39084573100141912</v>
      </c>
      <c r="V335">
        <v>0.1605211828891735</v>
      </c>
      <c r="W335" s="2">
        <v>2080</v>
      </c>
      <c r="X335" s="2">
        <f t="shared" si="40"/>
        <v>-92</v>
      </c>
      <c r="Y335">
        <v>2686</v>
      </c>
      <c r="Z335">
        <v>1982.425589164746</v>
      </c>
      <c r="AA335">
        <v>2080</v>
      </c>
      <c r="AB335" s="9">
        <v>6.6</v>
      </c>
      <c r="AC335">
        <v>0</v>
      </c>
      <c r="AD335">
        <f t="shared" si="41"/>
        <v>0</v>
      </c>
      <c r="AE335">
        <v>5029</v>
      </c>
      <c r="AF335">
        <v>5025</v>
      </c>
    </row>
    <row r="336" spans="1:32" x14ac:dyDescent="0.6">
      <c r="A336">
        <v>2023</v>
      </c>
      <c r="B336">
        <v>12</v>
      </c>
      <c r="C336">
        <v>1</v>
      </c>
      <c r="D336">
        <f t="shared" si="39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3906.1000000000004</v>
      </c>
      <c r="M336" s="13">
        <f t="shared" si="37"/>
        <v>664.03700000000015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3535.9</v>
      </c>
      <c r="O336" s="13">
        <f t="shared" si="38"/>
        <v>601.10300000000007</v>
      </c>
      <c r="P336">
        <v>39061</v>
      </c>
      <c r="Q336">
        <v>35359</v>
      </c>
      <c r="R336">
        <v>0.89731805259779052</v>
      </c>
      <c r="S336">
        <v>0.1026819474022095</v>
      </c>
      <c r="T336">
        <v>0.61236538365205639</v>
      </c>
      <c r="U336">
        <v>0.38763461634794372</v>
      </c>
      <c r="V336">
        <v>0.13119475111401899</v>
      </c>
      <c r="W336" s="2">
        <v>2109</v>
      </c>
      <c r="X336" s="2">
        <f t="shared" si="40"/>
        <v>29</v>
      </c>
      <c r="Y336">
        <v>2686</v>
      </c>
      <c r="Z336">
        <v>2036.9003104302169</v>
      </c>
      <c r="AA336">
        <v>2109</v>
      </c>
      <c r="AB336" s="9">
        <v>7.1</v>
      </c>
      <c r="AC336">
        <v>2.9</v>
      </c>
      <c r="AD336">
        <f t="shared" si="41"/>
        <v>20.59</v>
      </c>
      <c r="AE336">
        <v>5692</v>
      </c>
      <c r="AF336">
        <v>5172</v>
      </c>
    </row>
    <row r="337" spans="1:32" x14ac:dyDescent="0.6">
      <c r="A337">
        <v>2023</v>
      </c>
      <c r="B337">
        <v>12</v>
      </c>
      <c r="C337">
        <v>2</v>
      </c>
      <c r="D337">
        <f t="shared" si="39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3774.2000000000003</v>
      </c>
      <c r="M337" s="13">
        <f t="shared" si="37"/>
        <v>641.61400000000015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3553.6000000000004</v>
      </c>
      <c r="O337" s="13">
        <f t="shared" si="38"/>
        <v>604.11200000000008</v>
      </c>
      <c r="P337">
        <v>37742</v>
      </c>
      <c r="Q337">
        <v>35536</v>
      </c>
      <c r="R337">
        <v>0.88755376596400937</v>
      </c>
      <c r="S337">
        <v>0.11244623403599061</v>
      </c>
      <c r="T337">
        <v>0.62664001594782537</v>
      </c>
      <c r="U337">
        <v>0.37335998405217469</v>
      </c>
      <c r="V337">
        <v>0.14956319320163131</v>
      </c>
      <c r="W337" s="2">
        <v>2480</v>
      </c>
      <c r="X337" s="2">
        <f t="shared" si="40"/>
        <v>371</v>
      </c>
      <c r="Y337">
        <v>2686</v>
      </c>
      <c r="Z337">
        <v>2117.4081600946338</v>
      </c>
      <c r="AA337">
        <v>2480</v>
      </c>
      <c r="AB337" s="9">
        <v>9.1</v>
      </c>
      <c r="AC337">
        <v>0</v>
      </c>
      <c r="AD337">
        <f t="shared" si="41"/>
        <v>0</v>
      </c>
      <c r="AE337">
        <v>5407</v>
      </c>
      <c r="AF337">
        <v>5333</v>
      </c>
    </row>
    <row r="338" spans="1:32" x14ac:dyDescent="0.6">
      <c r="A338">
        <v>2023</v>
      </c>
      <c r="B338">
        <v>12</v>
      </c>
      <c r="C338">
        <v>3</v>
      </c>
      <c r="D338">
        <f t="shared" si="39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3627.7000000000003</v>
      </c>
      <c r="M338" s="13">
        <f t="shared" si="37"/>
        <v>616.70900000000006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4116.4000000000005</v>
      </c>
      <c r="O338" s="13">
        <f t="shared" si="38"/>
        <v>699.78800000000012</v>
      </c>
      <c r="P338">
        <v>36277</v>
      </c>
      <c r="Q338">
        <v>41164</v>
      </c>
      <c r="R338">
        <v>0.88010008609571855</v>
      </c>
      <c r="S338">
        <v>0.11989991390428149</v>
      </c>
      <c r="T338">
        <v>0.58233694074252207</v>
      </c>
      <c r="U338">
        <v>0.41766305925747788</v>
      </c>
      <c r="V338">
        <v>0.100806240941113</v>
      </c>
      <c r="W338" s="2">
        <v>2229</v>
      </c>
      <c r="X338" s="2">
        <f t="shared" si="40"/>
        <v>-251</v>
      </c>
      <c r="Y338">
        <v>2686</v>
      </c>
      <c r="Z338">
        <v>2130.0339091621599</v>
      </c>
      <c r="AA338">
        <v>2229</v>
      </c>
      <c r="AB338" s="9">
        <v>10.1</v>
      </c>
      <c r="AC338">
        <v>0</v>
      </c>
      <c r="AD338">
        <f t="shared" si="41"/>
        <v>0</v>
      </c>
      <c r="AE338">
        <v>4170</v>
      </c>
      <c r="AF338">
        <v>5046</v>
      </c>
    </row>
    <row r="339" spans="1:32" x14ac:dyDescent="0.6">
      <c r="A339">
        <v>2023</v>
      </c>
      <c r="B339">
        <v>12</v>
      </c>
      <c r="C339">
        <v>4</v>
      </c>
      <c r="D339">
        <f t="shared" si="39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5028.1499999999996</v>
      </c>
      <c r="M339" s="13">
        <f t="shared" si="37"/>
        <v>854.78549999999996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5620.5</v>
      </c>
      <c r="O339" s="13">
        <f t="shared" si="38"/>
        <v>955.48500000000001</v>
      </c>
      <c r="P339">
        <v>33521</v>
      </c>
      <c r="Q339">
        <v>37470</v>
      </c>
      <c r="R339">
        <v>0.87153657232702664</v>
      </c>
      <c r="S339">
        <v>0.12846342767297331</v>
      </c>
      <c r="T339">
        <v>0.63737948678306011</v>
      </c>
      <c r="U339">
        <v>0.36262051321693989</v>
      </c>
      <c r="V339">
        <v>0.25166607296778359</v>
      </c>
      <c r="W339" s="2">
        <v>1707</v>
      </c>
      <c r="X339" s="2">
        <f t="shared" si="40"/>
        <v>-522</v>
      </c>
      <c r="Y339">
        <v>2686</v>
      </c>
      <c r="Z339">
        <v>1783.471971039427</v>
      </c>
      <c r="AA339">
        <v>1707</v>
      </c>
      <c r="AB339" s="9">
        <v>8.5</v>
      </c>
      <c r="AC339">
        <v>0</v>
      </c>
      <c r="AD339">
        <f t="shared" si="41"/>
        <v>0</v>
      </c>
      <c r="AE339">
        <v>4615</v>
      </c>
      <c r="AF339">
        <v>4498</v>
      </c>
    </row>
    <row r="340" spans="1:32" x14ac:dyDescent="0.6">
      <c r="A340">
        <v>2023</v>
      </c>
      <c r="B340">
        <v>12</v>
      </c>
      <c r="C340">
        <v>5</v>
      </c>
      <c r="D340">
        <f t="shared" si="39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4527.5999999999995</v>
      </c>
      <c r="M340" s="13">
        <f t="shared" si="37"/>
        <v>769.69200000000001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5076.8999999999996</v>
      </c>
      <c r="O340" s="13">
        <f t="shared" si="38"/>
        <v>863.07299999999998</v>
      </c>
      <c r="P340">
        <v>30184</v>
      </c>
      <c r="Q340">
        <v>33846</v>
      </c>
      <c r="R340">
        <v>0.87512698213290163</v>
      </c>
      <c r="S340">
        <v>0.1248730178670984</v>
      </c>
      <c r="T340">
        <v>0.64754236785966413</v>
      </c>
      <c r="U340">
        <v>0.35245763214033587</v>
      </c>
      <c r="V340">
        <v>0.102215705586903</v>
      </c>
      <c r="W340" s="2">
        <v>2077</v>
      </c>
      <c r="X340" s="2">
        <f t="shared" si="40"/>
        <v>370</v>
      </c>
      <c r="Y340">
        <v>2686</v>
      </c>
      <c r="Z340">
        <v>1804.229581082473</v>
      </c>
      <c r="AA340">
        <v>2077</v>
      </c>
      <c r="AB340" s="9">
        <v>11.7</v>
      </c>
      <c r="AC340">
        <v>0</v>
      </c>
      <c r="AD340">
        <f t="shared" si="41"/>
        <v>0</v>
      </c>
      <c r="AE340">
        <v>4571</v>
      </c>
      <c r="AF340">
        <v>4313</v>
      </c>
    </row>
    <row r="341" spans="1:32" x14ac:dyDescent="0.6">
      <c r="A341">
        <v>2023</v>
      </c>
      <c r="B341">
        <v>12</v>
      </c>
      <c r="C341">
        <v>6</v>
      </c>
      <c r="D341">
        <f t="shared" si="39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4829.7</v>
      </c>
      <c r="M341" s="13">
        <f t="shared" si="37"/>
        <v>821.04899999999998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4816.6499999999996</v>
      </c>
      <c r="O341" s="13">
        <f t="shared" si="38"/>
        <v>818.83050000000003</v>
      </c>
      <c r="P341">
        <v>32198</v>
      </c>
      <c r="Q341">
        <v>32111</v>
      </c>
      <c r="R341">
        <v>0.89859215002299331</v>
      </c>
      <c r="S341">
        <v>0.10140784997700671</v>
      </c>
      <c r="T341">
        <v>0.646036204624306</v>
      </c>
      <c r="U341">
        <v>0.353963795375694</v>
      </c>
      <c r="V341">
        <v>0.206084453354858</v>
      </c>
      <c r="W341" s="2">
        <v>2266</v>
      </c>
      <c r="X341" s="2">
        <f t="shared" si="40"/>
        <v>189</v>
      </c>
      <c r="Y341">
        <v>2686</v>
      </c>
      <c r="Z341">
        <v>1870.4392707729551</v>
      </c>
      <c r="AA341">
        <v>2266</v>
      </c>
      <c r="AB341" s="9">
        <v>13.6</v>
      </c>
      <c r="AC341">
        <v>0.1</v>
      </c>
      <c r="AD341">
        <f t="shared" si="41"/>
        <v>1.36</v>
      </c>
      <c r="AE341">
        <v>4962</v>
      </c>
      <c r="AF341">
        <v>4991</v>
      </c>
    </row>
    <row r="342" spans="1:32" x14ac:dyDescent="0.6">
      <c r="A342">
        <v>2023</v>
      </c>
      <c r="B342">
        <v>12</v>
      </c>
      <c r="C342">
        <v>7</v>
      </c>
      <c r="D342">
        <f t="shared" si="39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5818.8</v>
      </c>
      <c r="M342" s="13">
        <f t="shared" si="37"/>
        <v>989.19600000000014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4795.2</v>
      </c>
      <c r="O342" s="13">
        <f t="shared" si="38"/>
        <v>815.18400000000008</v>
      </c>
      <c r="P342">
        <v>38792</v>
      </c>
      <c r="Q342">
        <v>31968</v>
      </c>
      <c r="R342">
        <v>0.89198890359574112</v>
      </c>
      <c r="S342">
        <v>0.10801109640425879</v>
      </c>
      <c r="T342">
        <v>0.61308099350192169</v>
      </c>
      <c r="U342">
        <v>0.38691900649807831</v>
      </c>
      <c r="V342">
        <v>0.18420096131263089</v>
      </c>
      <c r="W342" s="2">
        <v>2190</v>
      </c>
      <c r="X342" s="2">
        <f t="shared" si="40"/>
        <v>-76</v>
      </c>
      <c r="Y342">
        <v>2686</v>
      </c>
      <c r="Z342">
        <v>2000.4979330967881</v>
      </c>
      <c r="AA342">
        <v>2190</v>
      </c>
      <c r="AB342" s="9">
        <v>12</v>
      </c>
      <c r="AC342">
        <v>0</v>
      </c>
      <c r="AD342">
        <f t="shared" si="41"/>
        <v>0</v>
      </c>
      <c r="AE342">
        <v>4965</v>
      </c>
      <c r="AF342">
        <v>4952</v>
      </c>
    </row>
    <row r="343" spans="1:32" x14ac:dyDescent="0.6">
      <c r="A343">
        <v>2023</v>
      </c>
      <c r="B343">
        <v>12</v>
      </c>
      <c r="C343">
        <v>8</v>
      </c>
      <c r="D343">
        <f t="shared" si="39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3951</v>
      </c>
      <c r="M343" s="13">
        <f t="shared" si="37"/>
        <v>671.67000000000007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3589.4</v>
      </c>
      <c r="O343" s="13">
        <f t="shared" si="38"/>
        <v>610.19800000000009</v>
      </c>
      <c r="P343">
        <v>39510</v>
      </c>
      <c r="Q343">
        <v>35894</v>
      </c>
      <c r="R343">
        <v>0.87132060367947473</v>
      </c>
      <c r="S343">
        <v>0.12867939632052541</v>
      </c>
      <c r="T343">
        <v>0.60271700548281004</v>
      </c>
      <c r="U343">
        <v>0.3972829945171899</v>
      </c>
      <c r="V343">
        <v>0.2379805889407608</v>
      </c>
      <c r="W343" s="2">
        <v>2207</v>
      </c>
      <c r="X343" s="2">
        <f t="shared" si="40"/>
        <v>17</v>
      </c>
      <c r="Y343">
        <v>2686</v>
      </c>
      <c r="Z343">
        <v>2082.2250364198899</v>
      </c>
      <c r="AA343">
        <v>2207</v>
      </c>
      <c r="AB343" s="9">
        <v>13.9</v>
      </c>
      <c r="AC343">
        <v>0</v>
      </c>
      <c r="AD343">
        <f t="shared" si="41"/>
        <v>0</v>
      </c>
      <c r="AE343">
        <v>5525</v>
      </c>
      <c r="AF343">
        <v>5056</v>
      </c>
    </row>
    <row r="344" spans="1:32" x14ac:dyDescent="0.6">
      <c r="A344">
        <v>2023</v>
      </c>
      <c r="B344">
        <v>12</v>
      </c>
      <c r="C344">
        <v>9</v>
      </c>
      <c r="D344">
        <f t="shared" si="39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3898.3</v>
      </c>
      <c r="M344" s="13">
        <f t="shared" si="37"/>
        <v>662.71100000000013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3712.7000000000003</v>
      </c>
      <c r="O344" s="13">
        <f t="shared" si="38"/>
        <v>631.15900000000011</v>
      </c>
      <c r="P344">
        <v>38983</v>
      </c>
      <c r="Q344">
        <v>37127</v>
      </c>
      <c r="R344">
        <v>0.86880192772922316</v>
      </c>
      <c r="S344">
        <v>0.1311980722707769</v>
      </c>
      <c r="T344">
        <v>0.62428307085653401</v>
      </c>
      <c r="U344">
        <v>0.37571692914346599</v>
      </c>
      <c r="V344">
        <v>8.6967639850336301E-2</v>
      </c>
      <c r="W344" s="2">
        <v>2486</v>
      </c>
      <c r="X344" s="2">
        <f t="shared" si="40"/>
        <v>279</v>
      </c>
      <c r="Y344">
        <v>2686</v>
      </c>
      <c r="Z344">
        <v>2155.0748081804882</v>
      </c>
      <c r="AA344">
        <v>2486</v>
      </c>
      <c r="AB344" s="9">
        <v>15.8</v>
      </c>
      <c r="AC344">
        <v>0</v>
      </c>
      <c r="AD344">
        <f t="shared" si="41"/>
        <v>0</v>
      </c>
      <c r="AE344">
        <v>5458</v>
      </c>
      <c r="AF344">
        <v>5400</v>
      </c>
    </row>
    <row r="345" spans="1:32" x14ac:dyDescent="0.6">
      <c r="A345">
        <v>2023</v>
      </c>
      <c r="B345">
        <v>12</v>
      </c>
      <c r="C345">
        <v>10</v>
      </c>
      <c r="D345">
        <f t="shared" si="39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3775.4</v>
      </c>
      <c r="M345" s="13">
        <f t="shared" si="37"/>
        <v>641.8180000000001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4035.7000000000003</v>
      </c>
      <c r="O345" s="13">
        <f t="shared" si="38"/>
        <v>686.06900000000007</v>
      </c>
      <c r="P345">
        <v>37754</v>
      </c>
      <c r="Q345">
        <v>40357</v>
      </c>
      <c r="R345">
        <v>0.83756251660121461</v>
      </c>
      <c r="S345">
        <v>0.16243748339878539</v>
      </c>
      <c r="T345">
        <v>0.61477666429308597</v>
      </c>
      <c r="U345">
        <v>0.38522333570691392</v>
      </c>
      <c r="V345">
        <v>0.29212551696422667</v>
      </c>
      <c r="W345" s="2">
        <v>2255</v>
      </c>
      <c r="X345" s="2">
        <f t="shared" si="40"/>
        <v>-231</v>
      </c>
      <c r="Y345">
        <v>2686</v>
      </c>
      <c r="Z345">
        <v>2199.7126409752618</v>
      </c>
      <c r="AA345">
        <v>2255</v>
      </c>
      <c r="AB345" s="9">
        <v>17</v>
      </c>
      <c r="AC345">
        <v>13.8</v>
      </c>
      <c r="AD345">
        <f t="shared" si="41"/>
        <v>234.60000000000002</v>
      </c>
      <c r="AE345">
        <v>4457</v>
      </c>
      <c r="AF345">
        <v>5258</v>
      </c>
    </row>
    <row r="346" spans="1:32" x14ac:dyDescent="0.6">
      <c r="A346">
        <v>2023</v>
      </c>
      <c r="B346">
        <v>12</v>
      </c>
      <c r="C346">
        <v>11</v>
      </c>
      <c r="D346">
        <f t="shared" si="39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4989.1499999999996</v>
      </c>
      <c r="M346" s="13">
        <f t="shared" si="37"/>
        <v>848.15549999999996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5695.8</v>
      </c>
      <c r="O346" s="13">
        <f t="shared" si="38"/>
        <v>968.28600000000006</v>
      </c>
      <c r="P346">
        <v>33261</v>
      </c>
      <c r="Q346">
        <v>37972</v>
      </c>
      <c r="R346">
        <v>0.8626620420136909</v>
      </c>
      <c r="S346">
        <v>0.1373379579863091</v>
      </c>
      <c r="T346">
        <v>0.64503844171576197</v>
      </c>
      <c r="U346">
        <v>0.35496155828423798</v>
      </c>
      <c r="V346">
        <v>0.35950524704368853</v>
      </c>
      <c r="W346" s="2">
        <v>1742</v>
      </c>
      <c r="X346" s="2">
        <f t="shared" si="40"/>
        <v>-513</v>
      </c>
      <c r="Y346">
        <v>2686</v>
      </c>
      <c r="Z346">
        <v>1786.1296011187419</v>
      </c>
      <c r="AA346">
        <v>1742</v>
      </c>
      <c r="AB346" s="9">
        <v>17</v>
      </c>
      <c r="AC346">
        <v>10.1</v>
      </c>
      <c r="AD346">
        <f t="shared" si="41"/>
        <v>171.7</v>
      </c>
      <c r="AE346">
        <v>4617</v>
      </c>
      <c r="AF346">
        <v>4522</v>
      </c>
    </row>
    <row r="347" spans="1:32" x14ac:dyDescent="0.6">
      <c r="A347">
        <v>2023</v>
      </c>
      <c r="B347">
        <v>12</v>
      </c>
      <c r="C347">
        <v>12</v>
      </c>
      <c r="D347">
        <f t="shared" si="39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4752.1499999999996</v>
      </c>
      <c r="M347" s="13">
        <f t="shared" si="37"/>
        <v>807.8655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5216.8499999999995</v>
      </c>
      <c r="O347" s="13">
        <f t="shared" si="38"/>
        <v>886.86450000000002</v>
      </c>
      <c r="P347">
        <v>31681</v>
      </c>
      <c r="Q347">
        <v>34779</v>
      </c>
      <c r="R347">
        <v>0.88153107362588012</v>
      </c>
      <c r="S347">
        <v>0.11846892637412</v>
      </c>
      <c r="T347">
        <v>0.65405834351000269</v>
      </c>
      <c r="U347">
        <v>0.34594165648999742</v>
      </c>
      <c r="V347">
        <v>5.5914278673731707E-2</v>
      </c>
      <c r="W347" s="2">
        <v>2182</v>
      </c>
      <c r="X347" s="2">
        <f t="shared" si="40"/>
        <v>440</v>
      </c>
      <c r="Y347">
        <v>2686</v>
      </c>
      <c r="Z347">
        <v>1823.4027233663719</v>
      </c>
      <c r="AA347">
        <v>2182</v>
      </c>
      <c r="AB347" s="9">
        <v>11.3</v>
      </c>
      <c r="AC347">
        <v>0.1</v>
      </c>
      <c r="AD347">
        <f t="shared" si="41"/>
        <v>1.1300000000000001</v>
      </c>
      <c r="AE347">
        <v>4717</v>
      </c>
      <c r="AF347">
        <v>4512</v>
      </c>
    </row>
    <row r="348" spans="1:32" x14ac:dyDescent="0.6">
      <c r="A348">
        <v>2023</v>
      </c>
      <c r="B348">
        <v>12</v>
      </c>
      <c r="C348">
        <v>13</v>
      </c>
      <c r="D348">
        <f t="shared" si="39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5224.95</v>
      </c>
      <c r="M348" s="13">
        <f t="shared" si="37"/>
        <v>888.24150000000009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5074.3499999999995</v>
      </c>
      <c r="O348" s="13">
        <f t="shared" si="38"/>
        <v>862.6395</v>
      </c>
      <c r="P348">
        <v>34833</v>
      </c>
      <c r="Q348">
        <v>33829</v>
      </c>
      <c r="R348">
        <v>0.87087240908688512</v>
      </c>
      <c r="S348">
        <v>0.12912759091311479</v>
      </c>
      <c r="T348">
        <v>0.67212234305394336</v>
      </c>
      <c r="U348">
        <v>0.32787765694605669</v>
      </c>
      <c r="V348">
        <v>0.19687059992636929</v>
      </c>
      <c r="W348" s="2">
        <v>2291</v>
      </c>
      <c r="X348" s="2">
        <f t="shared" si="40"/>
        <v>109</v>
      </c>
      <c r="Y348">
        <v>2686</v>
      </c>
      <c r="Z348">
        <v>1950.4533819598339</v>
      </c>
      <c r="AA348">
        <v>2291</v>
      </c>
      <c r="AB348" s="9">
        <v>14</v>
      </c>
      <c r="AC348">
        <v>0.8</v>
      </c>
      <c r="AD348">
        <f t="shared" si="41"/>
        <v>11.200000000000001</v>
      </c>
      <c r="AE348">
        <v>4905</v>
      </c>
      <c r="AF348">
        <v>4973</v>
      </c>
    </row>
    <row r="349" spans="1:32" x14ac:dyDescent="0.6">
      <c r="A349">
        <v>2023</v>
      </c>
      <c r="B349">
        <v>12</v>
      </c>
      <c r="C349">
        <v>14</v>
      </c>
      <c r="D349">
        <f t="shared" si="39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5738.7</v>
      </c>
      <c r="M349" s="13">
        <f t="shared" si="37"/>
        <v>975.57900000000006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5205</v>
      </c>
      <c r="O349" s="13">
        <f t="shared" si="38"/>
        <v>884.85</v>
      </c>
      <c r="P349">
        <v>38258</v>
      </c>
      <c r="Q349">
        <v>34700</v>
      </c>
      <c r="R349">
        <v>0.87888713962456033</v>
      </c>
      <c r="S349">
        <v>0.1211128603754397</v>
      </c>
      <c r="T349">
        <v>0.61755816358970184</v>
      </c>
      <c r="U349">
        <v>0.38244183641029811</v>
      </c>
      <c r="V349">
        <v>0.34929931388741831</v>
      </c>
      <c r="W349" s="2">
        <v>2233</v>
      </c>
      <c r="X349" s="2">
        <f t="shared" si="40"/>
        <v>-58</v>
      </c>
      <c r="Y349">
        <v>2686</v>
      </c>
      <c r="Z349">
        <v>2003.03396214034</v>
      </c>
      <c r="AA349">
        <v>2233</v>
      </c>
      <c r="AB349" s="9">
        <v>16.5</v>
      </c>
      <c r="AC349">
        <v>5.4</v>
      </c>
      <c r="AD349">
        <f t="shared" si="41"/>
        <v>89.100000000000009</v>
      </c>
      <c r="AE349">
        <v>5119</v>
      </c>
      <c r="AF349">
        <v>5102</v>
      </c>
    </row>
    <row r="350" spans="1:32" x14ac:dyDescent="0.6">
      <c r="A350">
        <v>2023</v>
      </c>
      <c r="B350">
        <v>12</v>
      </c>
      <c r="C350">
        <v>15</v>
      </c>
      <c r="D350">
        <f t="shared" si="39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3750.2000000000003</v>
      </c>
      <c r="M350" s="13">
        <f t="shared" si="37"/>
        <v>637.53400000000011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3862.1000000000004</v>
      </c>
      <c r="O350" s="13">
        <f t="shared" si="38"/>
        <v>656.55700000000013</v>
      </c>
      <c r="P350">
        <v>37502</v>
      </c>
      <c r="Q350">
        <v>38621</v>
      </c>
      <c r="R350">
        <v>0.87770071652210213</v>
      </c>
      <c r="S350">
        <v>0.1222992834778978</v>
      </c>
      <c r="T350">
        <v>0.62831398567992713</v>
      </c>
      <c r="U350">
        <v>0.37168601432007281</v>
      </c>
      <c r="V350">
        <v>0.39563467139049918</v>
      </c>
      <c r="W350" s="2">
        <v>2243</v>
      </c>
      <c r="X350" s="2">
        <f t="shared" si="40"/>
        <v>10</v>
      </c>
      <c r="Y350">
        <v>2686</v>
      </c>
      <c r="Z350">
        <v>2060.5287982494169</v>
      </c>
      <c r="AA350">
        <v>2243</v>
      </c>
      <c r="AB350" s="9">
        <v>15.3</v>
      </c>
      <c r="AC350">
        <v>4.0999999999999996</v>
      </c>
      <c r="AD350">
        <f t="shared" si="41"/>
        <v>62.73</v>
      </c>
      <c r="AE350">
        <v>5801</v>
      </c>
      <c r="AF350">
        <v>5270</v>
      </c>
    </row>
    <row r="351" spans="1:32" x14ac:dyDescent="0.6">
      <c r="A351">
        <v>2023</v>
      </c>
      <c r="B351">
        <v>12</v>
      </c>
      <c r="C351">
        <v>16</v>
      </c>
      <c r="D351">
        <f t="shared" si="39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3345.7000000000003</v>
      </c>
      <c r="M351" s="13">
        <f t="shared" si="37"/>
        <v>568.76900000000012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3431</v>
      </c>
      <c r="O351" s="13">
        <f t="shared" si="38"/>
        <v>583.2700000000001</v>
      </c>
      <c r="P351">
        <v>33457</v>
      </c>
      <c r="Q351">
        <v>34310</v>
      </c>
      <c r="R351">
        <v>0.90283220380341733</v>
      </c>
      <c r="S351">
        <v>9.7167796196582723E-2</v>
      </c>
      <c r="T351">
        <v>0.62891750340569019</v>
      </c>
      <c r="U351">
        <v>0.37108249659430981</v>
      </c>
      <c r="V351">
        <v>0.66931888202566114</v>
      </c>
      <c r="W351" s="2">
        <v>2626</v>
      </c>
      <c r="X351" s="2">
        <f t="shared" si="40"/>
        <v>383</v>
      </c>
      <c r="Y351">
        <v>2686</v>
      </c>
      <c r="Z351">
        <v>2031.544422194951</v>
      </c>
      <c r="AA351">
        <v>2626</v>
      </c>
      <c r="AB351" s="9">
        <v>5.8</v>
      </c>
      <c r="AC351">
        <v>1.8</v>
      </c>
      <c r="AD351">
        <f t="shared" si="41"/>
        <v>10.44</v>
      </c>
      <c r="AE351">
        <v>5678</v>
      </c>
      <c r="AF351">
        <v>5472</v>
      </c>
    </row>
    <row r="352" spans="1:32" x14ac:dyDescent="0.6">
      <c r="A352">
        <v>2023</v>
      </c>
      <c r="B352">
        <v>12</v>
      </c>
      <c r="C352">
        <v>17</v>
      </c>
      <c r="D352">
        <f t="shared" si="39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3883.2000000000003</v>
      </c>
      <c r="M352" s="13">
        <f t="shared" si="37"/>
        <v>660.14400000000012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3888.8</v>
      </c>
      <c r="O352" s="13">
        <f t="shared" si="38"/>
        <v>661.09600000000012</v>
      </c>
      <c r="P352">
        <v>38832</v>
      </c>
      <c r="Q352">
        <v>38888</v>
      </c>
      <c r="R352">
        <v>0.91409183803645999</v>
      </c>
      <c r="S352">
        <v>8.5908161963539967E-2</v>
      </c>
      <c r="T352">
        <v>0.62115014663413692</v>
      </c>
      <c r="U352">
        <v>0.37884985336586302</v>
      </c>
      <c r="V352">
        <v>0.51767540451730898</v>
      </c>
      <c r="W352" s="2">
        <v>2376</v>
      </c>
      <c r="X352" s="2">
        <f t="shared" si="40"/>
        <v>-250</v>
      </c>
      <c r="Y352">
        <v>2686</v>
      </c>
      <c r="Z352">
        <v>2134.257536892675</v>
      </c>
      <c r="AA352">
        <v>2376</v>
      </c>
      <c r="AB352" s="9">
        <v>2.7</v>
      </c>
      <c r="AC352">
        <v>3</v>
      </c>
      <c r="AD352">
        <f t="shared" si="41"/>
        <v>8.1000000000000014</v>
      </c>
      <c r="AE352">
        <v>4473</v>
      </c>
      <c r="AF352">
        <v>5390</v>
      </c>
    </row>
    <row r="353" spans="1:32" x14ac:dyDescent="0.6">
      <c r="A353">
        <v>2023</v>
      </c>
      <c r="B353">
        <v>12</v>
      </c>
      <c r="C353">
        <v>18</v>
      </c>
      <c r="D353">
        <f t="shared" si="39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5515.95</v>
      </c>
      <c r="M353" s="13">
        <f t="shared" si="37"/>
        <v>937.7115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5505.75</v>
      </c>
      <c r="O353" s="13">
        <f t="shared" si="38"/>
        <v>935.97750000000008</v>
      </c>
      <c r="P353">
        <v>36773</v>
      </c>
      <c r="Q353">
        <v>36705</v>
      </c>
      <c r="R353">
        <v>0.87132416306130556</v>
      </c>
      <c r="S353">
        <v>0.12867583693869439</v>
      </c>
      <c r="T353">
        <v>0.64177074679800694</v>
      </c>
      <c r="U353">
        <v>0.358229253201993</v>
      </c>
      <c r="V353">
        <v>0.29377525081524819</v>
      </c>
      <c r="W353" s="2">
        <v>1813</v>
      </c>
      <c r="X353" s="2">
        <f t="shared" si="40"/>
        <v>-563</v>
      </c>
      <c r="Y353">
        <v>2686</v>
      </c>
      <c r="Z353">
        <v>1805.875945062392</v>
      </c>
      <c r="AA353">
        <v>1813</v>
      </c>
      <c r="AB353" s="9">
        <v>3.7</v>
      </c>
      <c r="AC353">
        <v>2.9</v>
      </c>
      <c r="AD353">
        <f t="shared" si="41"/>
        <v>10.73</v>
      </c>
      <c r="AE353">
        <v>4625</v>
      </c>
      <c r="AF353">
        <v>4566</v>
      </c>
    </row>
    <row r="354" spans="1:32" x14ac:dyDescent="0.6">
      <c r="A354">
        <v>2023</v>
      </c>
      <c r="B354">
        <v>12</v>
      </c>
      <c r="C354">
        <v>19</v>
      </c>
      <c r="D354">
        <f t="shared" si="39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5049.1499999999996</v>
      </c>
      <c r="M354" s="13">
        <f t="shared" si="37"/>
        <v>858.35550000000001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5399.4</v>
      </c>
      <c r="O354" s="13">
        <f t="shared" si="38"/>
        <v>917.89800000000002</v>
      </c>
      <c r="P354">
        <v>33661</v>
      </c>
      <c r="Q354">
        <v>35996</v>
      </c>
      <c r="R354">
        <v>0.86567677398577469</v>
      </c>
      <c r="S354">
        <v>0.13432322601422519</v>
      </c>
      <c r="T354">
        <v>0.66177720626645353</v>
      </c>
      <c r="U354">
        <v>0.33822279373354641</v>
      </c>
      <c r="V354">
        <v>0.32018961731837148</v>
      </c>
      <c r="W354" s="2">
        <v>2110</v>
      </c>
      <c r="X354" s="2">
        <f t="shared" si="40"/>
        <v>297</v>
      </c>
      <c r="Y354">
        <v>2686</v>
      </c>
      <c r="Z354">
        <v>1838.625007518719</v>
      </c>
      <c r="AA354">
        <v>2110</v>
      </c>
      <c r="AB354" s="9">
        <v>5.9</v>
      </c>
      <c r="AC354">
        <v>4.3</v>
      </c>
      <c r="AD354">
        <f t="shared" si="41"/>
        <v>25.37</v>
      </c>
      <c r="AE354">
        <v>4744</v>
      </c>
      <c r="AF354">
        <v>4613</v>
      </c>
    </row>
    <row r="355" spans="1:32" x14ac:dyDescent="0.6">
      <c r="A355">
        <v>2023</v>
      </c>
      <c r="B355">
        <v>12</v>
      </c>
      <c r="C355">
        <v>20</v>
      </c>
      <c r="D355">
        <f t="shared" si="39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5219.7</v>
      </c>
      <c r="M355" s="12">
        <f t="shared" si="37"/>
        <v>887.34900000000005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5446.05</v>
      </c>
      <c r="O355" s="12">
        <f t="shared" si="38"/>
        <v>925.82850000000008</v>
      </c>
      <c r="P355">
        <v>34798</v>
      </c>
      <c r="Q355">
        <v>36307</v>
      </c>
      <c r="R355">
        <v>0.91330218582463718</v>
      </c>
      <c r="S355">
        <v>8.669781417536275E-2</v>
      </c>
      <c r="T355">
        <v>0.65404418771270334</v>
      </c>
      <c r="U355">
        <v>0.34595581228729672</v>
      </c>
      <c r="V355">
        <v>0.51727960214574531</v>
      </c>
      <c r="W355" s="2">
        <v>2256</v>
      </c>
      <c r="X355" s="2">
        <f t="shared" si="40"/>
        <v>146</v>
      </c>
      <c r="Y355">
        <v>2686</v>
      </c>
      <c r="Z355">
        <v>1892.342221371897</v>
      </c>
      <c r="AA355">
        <v>2256</v>
      </c>
      <c r="AB355" s="9">
        <v>4.7</v>
      </c>
      <c r="AC355">
        <v>0</v>
      </c>
      <c r="AD355">
        <f t="shared" si="41"/>
        <v>0</v>
      </c>
      <c r="AE355">
        <v>5042</v>
      </c>
      <c r="AF355">
        <v>5051</v>
      </c>
    </row>
    <row r="356" spans="1:32" x14ac:dyDescent="0.6">
      <c r="A356">
        <v>2023</v>
      </c>
      <c r="B356">
        <v>12</v>
      </c>
      <c r="C356">
        <v>21</v>
      </c>
      <c r="D356">
        <f t="shared" si="39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3626.85</v>
      </c>
      <c r="M356" s="12">
        <f t="shared" si="37"/>
        <v>616.56450000000007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3508.35</v>
      </c>
      <c r="O356" s="12">
        <f t="shared" si="38"/>
        <v>596.41949999999997</v>
      </c>
      <c r="P356">
        <v>24179</v>
      </c>
      <c r="Q356">
        <v>23389</v>
      </c>
      <c r="R356">
        <v>0.85166871252473186</v>
      </c>
      <c r="S356">
        <v>0.14833128747526811</v>
      </c>
      <c r="T356">
        <v>0.74311610900918224</v>
      </c>
      <c r="U356">
        <v>0.25688389099081782</v>
      </c>
      <c r="V356">
        <v>0.67728653810172257</v>
      </c>
      <c r="W356" s="2">
        <v>1840</v>
      </c>
      <c r="X356" s="2">
        <f t="shared" si="40"/>
        <v>-416</v>
      </c>
      <c r="Y356">
        <v>2686</v>
      </c>
      <c r="Z356">
        <v>1865.176898831638</v>
      </c>
      <c r="AA356">
        <v>1840</v>
      </c>
      <c r="AB356" s="9">
        <v>1.3</v>
      </c>
      <c r="AC356">
        <v>7.1</v>
      </c>
      <c r="AD356">
        <f t="shared" si="41"/>
        <v>9.23</v>
      </c>
      <c r="AE356">
        <v>3824</v>
      </c>
      <c r="AF356">
        <v>3557</v>
      </c>
    </row>
    <row r="357" spans="1:32" x14ac:dyDescent="0.6">
      <c r="A357">
        <v>2023</v>
      </c>
      <c r="B357">
        <v>12</v>
      </c>
      <c r="C357">
        <v>22</v>
      </c>
      <c r="D357">
        <f t="shared" si="39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1666.5</v>
      </c>
      <c r="M357" s="12">
        <f t="shared" si="37"/>
        <v>283.30500000000001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1668.4</v>
      </c>
      <c r="O357" s="12">
        <f t="shared" si="38"/>
        <v>283.62800000000004</v>
      </c>
      <c r="P357">
        <v>16665</v>
      </c>
      <c r="Q357">
        <v>16684</v>
      </c>
      <c r="R357">
        <v>0.81793967755895158</v>
      </c>
      <c r="S357">
        <v>0.1820603224410485</v>
      </c>
      <c r="T357">
        <v>0.77375507503174612</v>
      </c>
      <c r="U357">
        <v>0.22624492496825391</v>
      </c>
      <c r="V357">
        <v>0.65109391007864059</v>
      </c>
      <c r="W357" s="2">
        <v>1772</v>
      </c>
      <c r="X357" s="2">
        <f t="shared" si="40"/>
        <v>-68</v>
      </c>
      <c r="Y357">
        <v>2686</v>
      </c>
      <c r="Z357">
        <v>1867.111469979001</v>
      </c>
      <c r="AA357">
        <v>1772</v>
      </c>
      <c r="AB357" s="9">
        <v>1.6</v>
      </c>
      <c r="AC357">
        <v>8.1999999999999993</v>
      </c>
      <c r="AD357">
        <f t="shared" si="41"/>
        <v>13.12</v>
      </c>
      <c r="AE357">
        <v>3947</v>
      </c>
      <c r="AF357">
        <v>4032</v>
      </c>
    </row>
    <row r="358" spans="1:32" x14ac:dyDescent="0.6">
      <c r="A358">
        <v>2023</v>
      </c>
      <c r="B358">
        <v>12</v>
      </c>
      <c r="C358">
        <v>23</v>
      </c>
      <c r="D358">
        <f t="shared" si="39"/>
        <v>6</v>
      </c>
      <c r="E358" t="s">
        <v>28</v>
      </c>
      <c r="F358" t="s">
        <v>13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35"/>
        <v>0</v>
      </c>
      <c r="I358">
        <f t="shared" si="36"/>
        <v>1</v>
      </c>
      <c r="J358" s="12" t="s">
        <v>62</v>
      </c>
      <c r="K358" s="12"/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4636.1000000000004</v>
      </c>
      <c r="M358" s="12">
        <f t="shared" si="37"/>
        <v>788.13700000000017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4354.9000000000005</v>
      </c>
      <c r="O358" s="12">
        <f t="shared" si="38"/>
        <v>740.3330000000002</v>
      </c>
      <c r="P358">
        <v>46361</v>
      </c>
      <c r="Q358">
        <v>43549</v>
      </c>
      <c r="R358">
        <v>0.78729635467150405</v>
      </c>
      <c r="S358">
        <v>0.21270364532849589</v>
      </c>
      <c r="T358">
        <v>0.60578770446978414</v>
      </c>
      <c r="U358">
        <v>0.39421229553021592</v>
      </c>
      <c r="V358">
        <v>0.51930632891327955</v>
      </c>
      <c r="W358" s="2">
        <v>2245</v>
      </c>
      <c r="X358" s="2">
        <f t="shared" si="40"/>
        <v>473</v>
      </c>
      <c r="Y358">
        <v>2686</v>
      </c>
      <c r="Z358">
        <v>2317.0952057286968</v>
      </c>
      <c r="AA358">
        <v>2245</v>
      </c>
      <c r="AB358" s="9">
        <v>3.6</v>
      </c>
      <c r="AC358">
        <v>0</v>
      </c>
      <c r="AD358">
        <f t="shared" si="41"/>
        <v>0</v>
      </c>
      <c r="AE358">
        <v>5621</v>
      </c>
      <c r="AF358">
        <v>5228</v>
      </c>
    </row>
    <row r="359" spans="1:32" x14ac:dyDescent="0.6">
      <c r="A359">
        <v>2023</v>
      </c>
      <c r="B359">
        <v>12</v>
      </c>
      <c r="C359">
        <v>24</v>
      </c>
      <c r="D359">
        <f t="shared" si="39"/>
        <v>7</v>
      </c>
      <c r="E359" t="s">
        <v>28</v>
      </c>
      <c r="F359" t="s">
        <v>14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35"/>
        <v>0</v>
      </c>
      <c r="I359">
        <f t="shared" si="36"/>
        <v>1</v>
      </c>
      <c r="J359" s="12" t="s">
        <v>62</v>
      </c>
      <c r="K359" s="12"/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4097.9000000000005</v>
      </c>
      <c r="M359" s="12">
        <f t="shared" si="37"/>
        <v>696.64300000000014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2304.1</v>
      </c>
      <c r="O359" s="12">
        <f t="shared" si="38"/>
        <v>391.697</v>
      </c>
      <c r="P359">
        <v>40979</v>
      </c>
      <c r="Q359">
        <v>23041</v>
      </c>
      <c r="R359">
        <v>0.84735841934189959</v>
      </c>
      <c r="S359">
        <v>0.15264158065810041</v>
      </c>
      <c r="T359">
        <v>0.58359170850171527</v>
      </c>
      <c r="U359">
        <v>0.41640829149828479</v>
      </c>
      <c r="V359">
        <v>0.40475752773372481</v>
      </c>
      <c r="W359" s="2">
        <v>2236</v>
      </c>
      <c r="X359" s="2">
        <f t="shared" si="40"/>
        <v>-9</v>
      </c>
      <c r="Y359">
        <v>2686</v>
      </c>
      <c r="Z359">
        <v>2169.1900137774601</v>
      </c>
      <c r="AA359">
        <v>2236</v>
      </c>
      <c r="AB359" s="9">
        <v>5.4</v>
      </c>
      <c r="AC359">
        <v>9.1999999999999993</v>
      </c>
      <c r="AD359">
        <f t="shared" si="41"/>
        <v>49.68</v>
      </c>
      <c r="AE359">
        <v>4393</v>
      </c>
      <c r="AF359">
        <v>4570</v>
      </c>
    </row>
    <row r="360" spans="1:32" x14ac:dyDescent="0.6">
      <c r="A360">
        <v>2023</v>
      </c>
      <c r="B360">
        <v>12</v>
      </c>
      <c r="C360">
        <v>25</v>
      </c>
      <c r="D360">
        <f t="shared" si="39"/>
        <v>1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35"/>
        <v>1</v>
      </c>
      <c r="I360">
        <f t="shared" si="36"/>
        <v>1</v>
      </c>
      <c r="J360" s="12" t="s">
        <v>62</v>
      </c>
      <c r="K360" s="12"/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3824.5</v>
      </c>
      <c r="M360" s="12">
        <f t="shared" si="37"/>
        <v>650.16500000000008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3448.4</v>
      </c>
      <c r="O360" s="12">
        <f t="shared" si="38"/>
        <v>586.22800000000007</v>
      </c>
      <c r="P360">
        <v>38245</v>
      </c>
      <c r="Q360">
        <v>34484</v>
      </c>
      <c r="R360">
        <v>0.84316058601301047</v>
      </c>
      <c r="S360">
        <v>0.1568394139869895</v>
      </c>
      <c r="T360">
        <v>0.63545717282835223</v>
      </c>
      <c r="U360">
        <v>0.36454282717164782</v>
      </c>
      <c r="V360">
        <v>0.38826338424206019</v>
      </c>
      <c r="W360" s="2">
        <v>1844</v>
      </c>
      <c r="X360" s="2">
        <f t="shared" si="40"/>
        <v>-392</v>
      </c>
      <c r="Y360">
        <v>2686</v>
      </c>
      <c r="Z360">
        <v>1881.8123354658651</v>
      </c>
      <c r="AA360">
        <v>1844</v>
      </c>
      <c r="AB360" s="9">
        <v>6.5</v>
      </c>
      <c r="AC360">
        <v>0</v>
      </c>
      <c r="AD360">
        <f t="shared" si="41"/>
        <v>0</v>
      </c>
      <c r="AE360">
        <v>3836</v>
      </c>
      <c r="AF360">
        <v>4469</v>
      </c>
    </row>
    <row r="361" spans="1:32" x14ac:dyDescent="0.6">
      <c r="A361">
        <v>2023</v>
      </c>
      <c r="B361">
        <v>12</v>
      </c>
      <c r="C361">
        <v>26</v>
      </c>
      <c r="D361">
        <f t="shared" si="39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35"/>
        <v>0</v>
      </c>
      <c r="I361">
        <f t="shared" si="36"/>
        <v>0</v>
      </c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6353.4</v>
      </c>
      <c r="M361" s="12">
        <f t="shared" si="37"/>
        <v>1080.078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5716.8</v>
      </c>
      <c r="O361" s="12">
        <f t="shared" si="38"/>
        <v>971.85600000000011</v>
      </c>
      <c r="P361">
        <v>42356</v>
      </c>
      <c r="Q361">
        <v>38112</v>
      </c>
      <c r="R361">
        <v>0.86387202772408267</v>
      </c>
      <c r="S361">
        <v>0.1361279722759173</v>
      </c>
      <c r="T361">
        <v>0.61905836512092594</v>
      </c>
      <c r="U361">
        <v>0.38094163487907412</v>
      </c>
      <c r="V361">
        <v>0.13453643514772079</v>
      </c>
      <c r="W361" s="2">
        <v>1664</v>
      </c>
      <c r="X361" s="2">
        <f t="shared" si="40"/>
        <v>-180</v>
      </c>
      <c r="Y361">
        <v>2686</v>
      </c>
      <c r="Z361">
        <v>1957.5733245632439</v>
      </c>
      <c r="AA361">
        <v>1664</v>
      </c>
      <c r="AB361" s="9">
        <v>8.3000000000000007</v>
      </c>
      <c r="AC361">
        <v>0</v>
      </c>
      <c r="AD361">
        <f t="shared" si="41"/>
        <v>0</v>
      </c>
      <c r="AE361">
        <v>4802</v>
      </c>
      <c r="AF361">
        <v>4719</v>
      </c>
    </row>
    <row r="362" spans="1:32" x14ac:dyDescent="0.6">
      <c r="A362">
        <v>2023</v>
      </c>
      <c r="B362">
        <v>12</v>
      </c>
      <c r="C362">
        <v>27</v>
      </c>
      <c r="D362">
        <f t="shared" si="39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35"/>
        <v>0</v>
      </c>
      <c r="I362">
        <f t="shared" si="36"/>
        <v>0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6308.0999999999995</v>
      </c>
      <c r="M362" s="13">
        <f t="shared" si="37"/>
        <v>1072.377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5885.8499999999995</v>
      </c>
      <c r="O362" s="13">
        <f t="shared" si="38"/>
        <v>1000.5944999999999</v>
      </c>
      <c r="P362">
        <v>42054</v>
      </c>
      <c r="Q362">
        <v>39239</v>
      </c>
      <c r="R362">
        <v>0.84898015785402625</v>
      </c>
      <c r="S362">
        <v>0.1510198421459738</v>
      </c>
      <c r="T362">
        <v>0.66118177466634032</v>
      </c>
      <c r="U362">
        <v>0.33881822533365957</v>
      </c>
      <c r="V362">
        <v>0.22912883036428311</v>
      </c>
      <c r="W362" s="2">
        <v>1962</v>
      </c>
      <c r="X362" s="2">
        <f t="shared" si="40"/>
        <v>298</v>
      </c>
      <c r="Y362">
        <v>2686</v>
      </c>
      <c r="Z362">
        <v>2060.1724258218128</v>
      </c>
      <c r="AA362">
        <v>1962</v>
      </c>
      <c r="AB362" s="9">
        <v>9.6</v>
      </c>
      <c r="AC362">
        <v>0</v>
      </c>
      <c r="AD362">
        <f t="shared" si="41"/>
        <v>0</v>
      </c>
      <c r="AE362">
        <v>5171</v>
      </c>
      <c r="AF362">
        <v>5082</v>
      </c>
    </row>
    <row r="363" spans="1:32" x14ac:dyDescent="0.6">
      <c r="A363">
        <v>2023</v>
      </c>
      <c r="B363">
        <v>12</v>
      </c>
      <c r="C363">
        <v>28</v>
      </c>
      <c r="D363">
        <f t="shared" si="39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6388.8</v>
      </c>
      <c r="M363" s="13">
        <f t="shared" si="37"/>
        <v>1086.096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5938.05</v>
      </c>
      <c r="O363" s="13">
        <f t="shared" si="38"/>
        <v>1009.4685000000001</v>
      </c>
      <c r="P363">
        <v>42592</v>
      </c>
      <c r="Q363">
        <v>39587</v>
      </c>
      <c r="R363">
        <v>0.80963946697393219</v>
      </c>
      <c r="S363">
        <v>0.19036053302606781</v>
      </c>
      <c r="T363">
        <v>0.61993696712605884</v>
      </c>
      <c r="U363">
        <v>0.38006303287394122</v>
      </c>
      <c r="V363">
        <v>0.34115771572902298</v>
      </c>
      <c r="W363" s="2">
        <v>1851</v>
      </c>
      <c r="X363" s="2">
        <f t="shared" si="40"/>
        <v>-111</v>
      </c>
      <c r="Y363">
        <v>2686</v>
      </c>
      <c r="Z363">
        <v>2130.9520441024929</v>
      </c>
      <c r="AA363">
        <v>1851</v>
      </c>
      <c r="AB363" s="9">
        <v>9.6999999999999993</v>
      </c>
      <c r="AC363">
        <v>0</v>
      </c>
      <c r="AD363">
        <f t="shared" si="41"/>
        <v>0</v>
      </c>
      <c r="AE363">
        <v>4985</v>
      </c>
      <c r="AF363">
        <v>5089</v>
      </c>
    </row>
    <row r="364" spans="1:32" x14ac:dyDescent="0.6">
      <c r="A364">
        <v>2023</v>
      </c>
      <c r="B364">
        <v>12</v>
      </c>
      <c r="C364">
        <v>29</v>
      </c>
      <c r="D364">
        <f t="shared" si="39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4302.2</v>
      </c>
      <c r="M364" s="13">
        <f t="shared" si="37"/>
        <v>731.37400000000002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3981.2000000000003</v>
      </c>
      <c r="O364" s="13">
        <f t="shared" si="38"/>
        <v>676.80400000000009</v>
      </c>
      <c r="P364">
        <v>43022</v>
      </c>
      <c r="Q364">
        <v>39812</v>
      </c>
      <c r="R364">
        <v>0.82469632930950243</v>
      </c>
      <c r="S364">
        <v>0.17530367069049749</v>
      </c>
      <c r="T364">
        <v>0.63874461137835203</v>
      </c>
      <c r="U364">
        <v>0.36125538862164802</v>
      </c>
      <c r="V364">
        <v>0.34767440617759049</v>
      </c>
      <c r="W364" s="2">
        <v>1711</v>
      </c>
      <c r="X364" s="2">
        <f t="shared" si="40"/>
        <v>-140</v>
      </c>
      <c r="Y364">
        <v>2686</v>
      </c>
      <c r="Z364">
        <v>2196.4628929286819</v>
      </c>
      <c r="AA364">
        <v>1711</v>
      </c>
      <c r="AB364" s="9">
        <v>8.5</v>
      </c>
      <c r="AC364">
        <v>0</v>
      </c>
      <c r="AD364">
        <f t="shared" si="41"/>
        <v>0</v>
      </c>
      <c r="AE364">
        <v>5279</v>
      </c>
      <c r="AF364">
        <v>4939</v>
      </c>
    </row>
    <row r="365" spans="1:32" x14ac:dyDescent="0.6">
      <c r="A365">
        <v>2023</v>
      </c>
      <c r="B365">
        <v>12</v>
      </c>
      <c r="C365">
        <v>30</v>
      </c>
      <c r="D365">
        <f t="shared" si="39"/>
        <v>6</v>
      </c>
      <c r="E365" t="s">
        <v>10</v>
      </c>
      <c r="F365" t="s">
        <v>13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35"/>
        <v>0</v>
      </c>
      <c r="I365">
        <f t="shared" si="36"/>
        <v>1</v>
      </c>
      <c r="J365" s="12" t="s">
        <v>62</v>
      </c>
      <c r="K365" s="12"/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4340.8</v>
      </c>
      <c r="M365" s="12">
        <f t="shared" si="37"/>
        <v>737.93600000000004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3963.3</v>
      </c>
      <c r="O365" s="12">
        <f t="shared" si="38"/>
        <v>673.76100000000008</v>
      </c>
      <c r="P365">
        <v>43408</v>
      </c>
      <c r="Q365">
        <v>39633</v>
      </c>
      <c r="R365">
        <v>0.83484227809812883</v>
      </c>
      <c r="S365">
        <v>0.1651577219018712</v>
      </c>
      <c r="T365">
        <v>0.63956119964382141</v>
      </c>
      <c r="U365">
        <v>0.36043880035617859</v>
      </c>
      <c r="V365">
        <v>0.47082173959348222</v>
      </c>
      <c r="W365" s="2">
        <v>2327</v>
      </c>
      <c r="X365" s="2">
        <f t="shared" si="40"/>
        <v>616</v>
      </c>
      <c r="Y365">
        <v>2686</v>
      </c>
      <c r="Z365">
        <v>2265.577316112347</v>
      </c>
      <c r="AA365">
        <v>2327</v>
      </c>
      <c r="AB365" s="9">
        <v>11.2</v>
      </c>
      <c r="AC365">
        <v>0</v>
      </c>
      <c r="AD365">
        <f t="shared" si="41"/>
        <v>0</v>
      </c>
      <c r="AE365">
        <v>5483</v>
      </c>
      <c r="AF365">
        <v>4998</v>
      </c>
    </row>
    <row r="366" spans="1:32" x14ac:dyDescent="0.6">
      <c r="A366">
        <v>2023</v>
      </c>
      <c r="B366">
        <v>12</v>
      </c>
      <c r="C366">
        <v>31</v>
      </c>
      <c r="D366">
        <f t="shared" si="39"/>
        <v>7</v>
      </c>
      <c r="E366" t="s">
        <v>10</v>
      </c>
      <c r="F366" t="s">
        <v>14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35"/>
        <v>0</v>
      </c>
      <c r="I366">
        <f t="shared" si="36"/>
        <v>1</v>
      </c>
      <c r="J366" s="12" t="s">
        <v>62</v>
      </c>
      <c r="K366" s="12"/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3916.6000000000004</v>
      </c>
      <c r="M366" s="12">
        <f t="shared" si="37"/>
        <v>665.82200000000012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3911.1000000000004</v>
      </c>
      <c r="O366" s="12">
        <f t="shared" si="38"/>
        <v>664.88700000000006</v>
      </c>
      <c r="P366">
        <v>39166</v>
      </c>
      <c r="Q366">
        <v>39111</v>
      </c>
      <c r="R366">
        <v>0.79793941916134214</v>
      </c>
      <c r="S366">
        <v>0.20206058083865791</v>
      </c>
      <c r="T366">
        <v>0.61048052184292034</v>
      </c>
      <c r="U366">
        <v>0.38951947815707971</v>
      </c>
      <c r="V366">
        <v>0.20771950523417651</v>
      </c>
      <c r="W366" s="2">
        <v>2443</v>
      </c>
      <c r="X366" s="2">
        <f t="shared" si="40"/>
        <v>116</v>
      </c>
      <c r="Y366">
        <v>2686</v>
      </c>
      <c r="Z366">
        <v>2276.1842944785699</v>
      </c>
      <c r="AA366">
        <v>2443</v>
      </c>
      <c r="AB366" s="9">
        <v>10.1</v>
      </c>
      <c r="AC366">
        <v>0.1</v>
      </c>
      <c r="AD366">
        <f t="shared" si="41"/>
        <v>1.01</v>
      </c>
      <c r="AE366">
        <v>4602</v>
      </c>
      <c r="AF366">
        <v>4708</v>
      </c>
    </row>
    <row r="367" spans="1:32" x14ac:dyDescent="0.6">
      <c r="AB367" s="9"/>
    </row>
    <row r="368" spans="1:32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  <row r="557" spans="28:28" x14ac:dyDescent="0.6">
      <c r="AB557" s="9"/>
    </row>
    <row r="558" spans="28:28" x14ac:dyDescent="0.6">
      <c r="AB558" s="9"/>
    </row>
    <row r="559" spans="28:28" x14ac:dyDescent="0.6">
      <c r="AB559" s="9"/>
    </row>
    <row r="560" spans="28:28" x14ac:dyDescent="0.6">
      <c r="AB560" s="9"/>
    </row>
    <row r="561" spans="28:28" x14ac:dyDescent="0.6">
      <c r="AB561" s="9"/>
    </row>
    <row r="562" spans="28:28" x14ac:dyDescent="0.6">
      <c r="AB562" s="9"/>
    </row>
    <row r="563" spans="28:28" x14ac:dyDescent="0.6">
      <c r="AB563" s="9"/>
    </row>
    <row r="564" spans="28:28" x14ac:dyDescent="0.6">
      <c r="AB564" s="9"/>
    </row>
    <row r="565" spans="28:28" x14ac:dyDescent="0.6">
      <c r="AB565" s="9"/>
    </row>
    <row r="566" spans="28:28" x14ac:dyDescent="0.6">
      <c r="AB566" s="9"/>
    </row>
    <row r="567" spans="28:28" x14ac:dyDescent="0.6">
      <c r="AB567" s="9"/>
    </row>
    <row r="568" spans="28:28" x14ac:dyDescent="0.6">
      <c r="AB568" s="9"/>
    </row>
    <row r="569" spans="28:28" x14ac:dyDescent="0.6">
      <c r="AB569" s="9"/>
    </row>
    <row r="570" spans="28:28" x14ac:dyDescent="0.6">
      <c r="AB570" s="9"/>
    </row>
    <row r="571" spans="28:28" x14ac:dyDescent="0.6">
      <c r="AB571" s="9"/>
    </row>
    <row r="572" spans="28:28" x14ac:dyDescent="0.6">
      <c r="AB572" s="9"/>
    </row>
    <row r="573" spans="28:28" x14ac:dyDescent="0.6">
      <c r="AB573" s="9"/>
    </row>
    <row r="574" spans="28:28" x14ac:dyDescent="0.6">
      <c r="AB574" s="9"/>
    </row>
    <row r="575" spans="28:28" x14ac:dyDescent="0.6">
      <c r="AB575" s="9"/>
    </row>
    <row r="576" spans="28:28" x14ac:dyDescent="0.6">
      <c r="AB576" s="9"/>
    </row>
    <row r="577" spans="28:28" x14ac:dyDescent="0.6">
      <c r="AB577" s="9"/>
    </row>
    <row r="578" spans="28:28" x14ac:dyDescent="0.6">
      <c r="AB578" s="9"/>
    </row>
    <row r="579" spans="28:28" x14ac:dyDescent="0.6">
      <c r="AB579" s="9"/>
    </row>
    <row r="580" spans="28:28" x14ac:dyDescent="0.6">
      <c r="AB580" s="9"/>
    </row>
    <row r="581" spans="28:28" x14ac:dyDescent="0.6">
      <c r="AB581" s="9"/>
    </row>
    <row r="582" spans="28:28" x14ac:dyDescent="0.6">
      <c r="AB582" s="9"/>
    </row>
    <row r="583" spans="28:28" x14ac:dyDescent="0.6">
      <c r="AB583" s="9"/>
    </row>
    <row r="584" spans="28:28" x14ac:dyDescent="0.6">
      <c r="AB584" s="9"/>
    </row>
    <row r="585" spans="28:28" x14ac:dyDescent="0.6">
      <c r="AB585" s="9"/>
    </row>
    <row r="586" spans="28:28" x14ac:dyDescent="0.6">
      <c r="AB586" s="9"/>
    </row>
    <row r="587" spans="28:28" x14ac:dyDescent="0.6">
      <c r="AB587" s="9"/>
    </row>
    <row r="588" spans="28:28" x14ac:dyDescent="0.6">
      <c r="AB588" s="9"/>
    </row>
    <row r="589" spans="28:28" x14ac:dyDescent="0.6">
      <c r="AB589" s="9"/>
    </row>
    <row r="590" spans="28:28" x14ac:dyDescent="0.6">
      <c r="AB590" s="9"/>
    </row>
    <row r="591" spans="28:28" x14ac:dyDescent="0.6">
      <c r="AB591" s="9"/>
    </row>
    <row r="592" spans="28:28" x14ac:dyDescent="0.6">
      <c r="AB592" s="9"/>
    </row>
    <row r="593" spans="28:28" x14ac:dyDescent="0.6">
      <c r="AB593" s="9"/>
    </row>
    <row r="594" spans="28:28" x14ac:dyDescent="0.6">
      <c r="AB594" s="9"/>
    </row>
    <row r="595" spans="28:28" x14ac:dyDescent="0.6">
      <c r="AB595" s="9"/>
    </row>
    <row r="596" spans="28:28" x14ac:dyDescent="0.6">
      <c r="AB596" s="9"/>
    </row>
    <row r="597" spans="28:28" x14ac:dyDescent="0.6">
      <c r="AB597" s="9"/>
    </row>
    <row r="598" spans="28:28" x14ac:dyDescent="0.6">
      <c r="AB598" s="9"/>
    </row>
    <row r="599" spans="28:28" x14ac:dyDescent="0.6">
      <c r="AB599" s="9"/>
    </row>
    <row r="600" spans="28:28" x14ac:dyDescent="0.6">
      <c r="AB600" s="9"/>
    </row>
    <row r="601" spans="28:28" x14ac:dyDescent="0.6">
      <c r="AB601" s="9"/>
    </row>
    <row r="602" spans="28:28" x14ac:dyDescent="0.6">
      <c r="AB602" s="9"/>
    </row>
    <row r="603" spans="28:28" x14ac:dyDescent="0.6">
      <c r="AB603" s="9"/>
    </row>
    <row r="604" spans="28:28" x14ac:dyDescent="0.6">
      <c r="AB604" s="9"/>
    </row>
    <row r="605" spans="28:28" x14ac:dyDescent="0.6">
      <c r="AB605" s="9"/>
    </row>
    <row r="606" spans="28:28" x14ac:dyDescent="0.6">
      <c r="AB606" s="9"/>
    </row>
    <row r="607" spans="28:28" x14ac:dyDescent="0.6">
      <c r="AB607" s="9"/>
    </row>
    <row r="608" spans="28:28" x14ac:dyDescent="0.6">
      <c r="AB608" s="9"/>
    </row>
    <row r="609" spans="28:28" x14ac:dyDescent="0.6">
      <c r="AB609" s="9"/>
    </row>
    <row r="610" spans="28:28" x14ac:dyDescent="0.6">
      <c r="AB610" s="9"/>
    </row>
    <row r="611" spans="28:28" x14ac:dyDescent="0.6">
      <c r="AB611" s="9"/>
    </row>
    <row r="612" spans="28:28" x14ac:dyDescent="0.6">
      <c r="AB612" s="9"/>
    </row>
    <row r="613" spans="28:28" x14ac:dyDescent="0.6">
      <c r="AB613" s="9"/>
    </row>
    <row r="614" spans="28:28" x14ac:dyDescent="0.6">
      <c r="AB614" s="9"/>
    </row>
    <row r="615" spans="28:28" x14ac:dyDescent="0.6">
      <c r="AB615" s="9"/>
    </row>
    <row r="616" spans="28:28" x14ac:dyDescent="0.6">
      <c r="AB616" s="9"/>
    </row>
    <row r="617" spans="28:28" x14ac:dyDescent="0.6">
      <c r="AB617" s="9"/>
    </row>
    <row r="618" spans="28:28" x14ac:dyDescent="0.6">
      <c r="AB618" s="9"/>
    </row>
    <row r="619" spans="28:28" x14ac:dyDescent="0.6">
      <c r="AB619" s="9"/>
    </row>
    <row r="620" spans="28:28" x14ac:dyDescent="0.6">
      <c r="AB620" s="9"/>
    </row>
    <row r="621" spans="28:28" x14ac:dyDescent="0.6">
      <c r="AB621" s="9"/>
    </row>
    <row r="622" spans="28:28" x14ac:dyDescent="0.6">
      <c r="AB622" s="9"/>
    </row>
    <row r="623" spans="28:28" x14ac:dyDescent="0.6">
      <c r="AB623" s="9"/>
    </row>
    <row r="624" spans="28:28" x14ac:dyDescent="0.6">
      <c r="AB624" s="9"/>
    </row>
    <row r="625" spans="28:28" x14ac:dyDescent="0.6">
      <c r="AB625" s="9"/>
    </row>
    <row r="626" spans="28:28" x14ac:dyDescent="0.6">
      <c r="AB626" s="9"/>
    </row>
    <row r="627" spans="28:28" x14ac:dyDescent="0.6">
      <c r="AB627" s="9"/>
    </row>
    <row r="628" spans="28:28" x14ac:dyDescent="0.6">
      <c r="AB628" s="9"/>
    </row>
    <row r="629" spans="28:28" x14ac:dyDescent="0.6">
      <c r="AB629" s="9"/>
    </row>
    <row r="630" spans="28:28" x14ac:dyDescent="0.6">
      <c r="AB630" s="9"/>
    </row>
    <row r="631" spans="28:28" x14ac:dyDescent="0.6">
      <c r="AB631" s="9"/>
    </row>
    <row r="632" spans="28:28" x14ac:dyDescent="0.6">
      <c r="AB632" s="9"/>
    </row>
    <row r="633" spans="28:28" x14ac:dyDescent="0.6">
      <c r="AB633" s="9"/>
    </row>
    <row r="634" spans="28:28" x14ac:dyDescent="0.6">
      <c r="AB634" s="9"/>
    </row>
    <row r="635" spans="28:28" x14ac:dyDescent="0.6">
      <c r="AB635" s="9"/>
    </row>
    <row r="636" spans="28:28" x14ac:dyDescent="0.6">
      <c r="AB636" s="9"/>
    </row>
    <row r="637" spans="28:28" x14ac:dyDescent="0.6">
      <c r="AB637" s="9"/>
    </row>
    <row r="638" spans="28:28" x14ac:dyDescent="0.6">
      <c r="AB638" s="9"/>
    </row>
    <row r="639" spans="28:28" x14ac:dyDescent="0.6">
      <c r="AB639" s="9"/>
    </row>
    <row r="640" spans="28:28" x14ac:dyDescent="0.6">
      <c r="AB640" s="9"/>
    </row>
    <row r="641" spans="28:28" x14ac:dyDescent="0.6">
      <c r="AB641" s="9"/>
    </row>
    <row r="642" spans="28:28" x14ac:dyDescent="0.6">
      <c r="AB642" s="9"/>
    </row>
    <row r="643" spans="28:28" x14ac:dyDescent="0.6">
      <c r="AB643" s="9"/>
    </row>
    <row r="644" spans="28:28" x14ac:dyDescent="0.6">
      <c r="AB644" s="9"/>
    </row>
    <row r="645" spans="28:28" x14ac:dyDescent="0.6">
      <c r="AB645" s="9"/>
    </row>
    <row r="646" spans="28:28" x14ac:dyDescent="0.6">
      <c r="AB646" s="9"/>
    </row>
    <row r="647" spans="28:28" x14ac:dyDescent="0.6">
      <c r="AB647" s="9"/>
    </row>
    <row r="648" spans="28:28" x14ac:dyDescent="0.6">
      <c r="AB648" s="9"/>
    </row>
    <row r="649" spans="28:28" x14ac:dyDescent="0.6">
      <c r="AB649" s="9"/>
    </row>
    <row r="650" spans="28:28" x14ac:dyDescent="0.6">
      <c r="AB650" s="9"/>
    </row>
    <row r="651" spans="28:28" x14ac:dyDescent="0.6">
      <c r="AB651" s="9"/>
    </row>
    <row r="652" spans="28:28" x14ac:dyDescent="0.6">
      <c r="AB652" s="9"/>
    </row>
    <row r="653" spans="28:28" x14ac:dyDescent="0.6">
      <c r="AB653" s="9"/>
    </row>
    <row r="654" spans="28:28" x14ac:dyDescent="0.6">
      <c r="AB654" s="9"/>
    </row>
    <row r="655" spans="28:28" x14ac:dyDescent="0.6">
      <c r="AB655" s="9"/>
    </row>
    <row r="656" spans="28:28" x14ac:dyDescent="0.6">
      <c r="AB656" s="9"/>
    </row>
    <row r="657" spans="28:28" x14ac:dyDescent="0.6">
      <c r="AB657" s="9"/>
    </row>
    <row r="658" spans="28:28" x14ac:dyDescent="0.6">
      <c r="AB658" s="9"/>
    </row>
    <row r="659" spans="28:28" x14ac:dyDescent="0.6">
      <c r="AB659" s="9"/>
    </row>
    <row r="660" spans="28:28" x14ac:dyDescent="0.6">
      <c r="AB660" s="9"/>
    </row>
    <row r="661" spans="28:28" x14ac:dyDescent="0.6">
      <c r="AB661" s="9"/>
    </row>
    <row r="662" spans="28:28" x14ac:dyDescent="0.6">
      <c r="AB662" s="9"/>
    </row>
    <row r="663" spans="28:28" x14ac:dyDescent="0.6">
      <c r="AB663" s="9"/>
    </row>
    <row r="664" spans="28:28" x14ac:dyDescent="0.6">
      <c r="AB664" s="9"/>
    </row>
    <row r="665" spans="28:28" x14ac:dyDescent="0.6">
      <c r="AB665" s="9"/>
    </row>
    <row r="666" spans="28:28" x14ac:dyDescent="0.6">
      <c r="AB666" s="9"/>
    </row>
    <row r="667" spans="28:28" x14ac:dyDescent="0.6">
      <c r="AB667" s="9"/>
    </row>
    <row r="668" spans="28:28" x14ac:dyDescent="0.6">
      <c r="AB668" s="9"/>
    </row>
    <row r="669" spans="28:28" x14ac:dyDescent="0.6">
      <c r="AB669" s="9"/>
    </row>
    <row r="670" spans="28:28" x14ac:dyDescent="0.6">
      <c r="AB670" s="9"/>
    </row>
    <row r="671" spans="28:28" x14ac:dyDescent="0.6">
      <c r="AB671" s="9"/>
    </row>
    <row r="672" spans="28:28" x14ac:dyDescent="0.6">
      <c r="AB672" s="9"/>
    </row>
    <row r="673" spans="28:28" x14ac:dyDescent="0.6">
      <c r="AB673" s="9"/>
    </row>
    <row r="674" spans="28:28" x14ac:dyDescent="0.6">
      <c r="AB674" s="9"/>
    </row>
    <row r="675" spans="28:28" x14ac:dyDescent="0.6">
      <c r="AB675" s="9"/>
    </row>
    <row r="676" spans="28:28" x14ac:dyDescent="0.6">
      <c r="AB676" s="9"/>
    </row>
    <row r="677" spans="28:28" x14ac:dyDescent="0.6">
      <c r="AB677" s="9"/>
    </row>
    <row r="678" spans="28:28" x14ac:dyDescent="0.6">
      <c r="AB678" s="9"/>
    </row>
    <row r="679" spans="28:28" x14ac:dyDescent="0.6">
      <c r="AB679" s="9"/>
    </row>
    <row r="680" spans="28:28" x14ac:dyDescent="0.6">
      <c r="AB680" s="9"/>
    </row>
    <row r="681" spans="28:28" x14ac:dyDescent="0.6">
      <c r="AB681" s="9"/>
    </row>
    <row r="682" spans="28:28" x14ac:dyDescent="0.6">
      <c r="AB682" s="9"/>
    </row>
    <row r="683" spans="28:28" x14ac:dyDescent="0.6">
      <c r="AB683" s="9"/>
    </row>
    <row r="684" spans="28:28" x14ac:dyDescent="0.6">
      <c r="AB684" s="9"/>
    </row>
    <row r="685" spans="28:28" x14ac:dyDescent="0.6">
      <c r="AB685" s="9"/>
    </row>
    <row r="686" spans="28:28" x14ac:dyDescent="0.6">
      <c r="AB686" s="9"/>
    </row>
    <row r="687" spans="28:28" x14ac:dyDescent="0.6">
      <c r="AB687" s="9"/>
    </row>
    <row r="688" spans="28:28" x14ac:dyDescent="0.6">
      <c r="AB688" s="9"/>
    </row>
    <row r="689" spans="28:28" x14ac:dyDescent="0.6">
      <c r="AB689" s="9"/>
    </row>
    <row r="690" spans="28:28" x14ac:dyDescent="0.6">
      <c r="AB690" s="9"/>
    </row>
    <row r="691" spans="28:28" x14ac:dyDescent="0.6">
      <c r="AB691" s="9"/>
    </row>
    <row r="692" spans="28:28" x14ac:dyDescent="0.6">
      <c r="AB692" s="9"/>
    </row>
    <row r="693" spans="28:28" x14ac:dyDescent="0.6">
      <c r="AB693" s="9"/>
    </row>
    <row r="694" spans="28:28" x14ac:dyDescent="0.6">
      <c r="AB694" s="9"/>
    </row>
    <row r="695" spans="28:28" x14ac:dyDescent="0.6">
      <c r="AB695" s="9"/>
    </row>
    <row r="696" spans="28:28" x14ac:dyDescent="0.6">
      <c r="AB696" s="9"/>
    </row>
    <row r="697" spans="28:28" x14ac:dyDescent="0.6">
      <c r="AB697" s="9"/>
    </row>
    <row r="698" spans="28:28" x14ac:dyDescent="0.6">
      <c r="AB698" s="9"/>
    </row>
    <row r="699" spans="28:28" x14ac:dyDescent="0.6">
      <c r="AB699" s="9"/>
    </row>
    <row r="700" spans="28:28" x14ac:dyDescent="0.6">
      <c r="AB700" s="9"/>
    </row>
    <row r="701" spans="28:28" x14ac:dyDescent="0.6">
      <c r="AB701" s="9"/>
    </row>
    <row r="702" spans="28:28" x14ac:dyDescent="0.6">
      <c r="AB702" s="9"/>
    </row>
    <row r="703" spans="28:28" x14ac:dyDescent="0.6">
      <c r="AB703" s="9"/>
    </row>
    <row r="704" spans="28:28" x14ac:dyDescent="0.6">
      <c r="AB704" s="9"/>
    </row>
    <row r="705" spans="28:28" x14ac:dyDescent="0.6">
      <c r="AB705" s="9"/>
    </row>
    <row r="706" spans="28:28" x14ac:dyDescent="0.6">
      <c r="AB706" s="9"/>
    </row>
    <row r="707" spans="28:28" x14ac:dyDescent="0.6">
      <c r="AB707" s="9"/>
    </row>
    <row r="708" spans="28:28" x14ac:dyDescent="0.6">
      <c r="AB708" s="9"/>
    </row>
    <row r="709" spans="28:28" x14ac:dyDescent="0.6">
      <c r="AB709" s="9"/>
    </row>
    <row r="710" spans="28:28" x14ac:dyDescent="0.6">
      <c r="AB710" s="9"/>
    </row>
    <row r="711" spans="28:28" x14ac:dyDescent="0.6">
      <c r="AB711" s="9"/>
    </row>
    <row r="712" spans="28:28" x14ac:dyDescent="0.6">
      <c r="AB712" s="9"/>
    </row>
    <row r="713" spans="28:28" x14ac:dyDescent="0.6">
      <c r="AB713" s="9"/>
    </row>
    <row r="714" spans="28:28" x14ac:dyDescent="0.6">
      <c r="AB714" s="9"/>
    </row>
    <row r="715" spans="28:28" x14ac:dyDescent="0.6">
      <c r="AB715" s="9"/>
    </row>
    <row r="716" spans="28:28" x14ac:dyDescent="0.6">
      <c r="AB716" s="9"/>
    </row>
    <row r="717" spans="28:28" x14ac:dyDescent="0.6">
      <c r="AB717" s="9"/>
    </row>
    <row r="718" spans="28:28" x14ac:dyDescent="0.6">
      <c r="AB718" s="9"/>
    </row>
    <row r="719" spans="28:28" x14ac:dyDescent="0.6">
      <c r="AB719" s="9"/>
    </row>
    <row r="720" spans="28:28" x14ac:dyDescent="0.6">
      <c r="AB720" s="9"/>
    </row>
    <row r="721" spans="28:28" x14ac:dyDescent="0.6">
      <c r="AB721" s="9"/>
    </row>
    <row r="722" spans="28:28" x14ac:dyDescent="0.6">
      <c r="AB722" s="9"/>
    </row>
    <row r="723" spans="28:28" x14ac:dyDescent="0.6">
      <c r="AB723" s="9"/>
    </row>
    <row r="724" spans="28:28" x14ac:dyDescent="0.6">
      <c r="AB724" s="9"/>
    </row>
    <row r="725" spans="28:28" x14ac:dyDescent="0.6">
      <c r="AB725" s="9"/>
    </row>
    <row r="726" spans="28:28" x14ac:dyDescent="0.6">
      <c r="AB726" s="9"/>
    </row>
    <row r="727" spans="28:28" x14ac:dyDescent="0.6">
      <c r="AB727" s="9"/>
    </row>
    <row r="728" spans="28:28" x14ac:dyDescent="0.6">
      <c r="AB728" s="9"/>
    </row>
    <row r="729" spans="28:28" x14ac:dyDescent="0.6">
      <c r="AB729" s="9"/>
    </row>
    <row r="730" spans="28:28" x14ac:dyDescent="0.6">
      <c r="AB730" s="9"/>
    </row>
    <row r="731" spans="28:28" x14ac:dyDescent="0.6">
      <c r="AB731" s="9"/>
    </row>
    <row r="732" spans="28:28" x14ac:dyDescent="0.6">
      <c r="AB732" s="9"/>
    </row>
    <row r="733" spans="28:28" x14ac:dyDescent="0.6">
      <c r="AB733" s="9"/>
    </row>
    <row r="734" spans="28:28" x14ac:dyDescent="0.6">
      <c r="AB734" s="9"/>
    </row>
    <row r="735" spans="28:28" x14ac:dyDescent="0.6">
      <c r="AB735" s="9"/>
    </row>
    <row r="736" spans="28:28" x14ac:dyDescent="0.6">
      <c r="AB736" s="9"/>
    </row>
    <row r="737" spans="28:28" x14ac:dyDescent="0.6">
      <c r="AB737" s="9"/>
    </row>
    <row r="738" spans="28:28" x14ac:dyDescent="0.6">
      <c r="AB738" s="9"/>
    </row>
    <row r="739" spans="28:28" x14ac:dyDescent="0.6">
      <c r="AB739" s="9"/>
    </row>
    <row r="740" spans="28:28" x14ac:dyDescent="0.6">
      <c r="AB740" s="9"/>
    </row>
    <row r="741" spans="28:28" x14ac:dyDescent="0.6">
      <c r="AB741" s="9"/>
    </row>
    <row r="742" spans="28:28" x14ac:dyDescent="0.6">
      <c r="AB742" s="9"/>
    </row>
    <row r="743" spans="28:28" x14ac:dyDescent="0.6">
      <c r="AB743" s="9"/>
    </row>
    <row r="744" spans="28:28" x14ac:dyDescent="0.6">
      <c r="AB744" s="9"/>
    </row>
    <row r="745" spans="28:28" x14ac:dyDescent="0.6">
      <c r="AB745" s="9"/>
    </row>
    <row r="746" spans="28:28" x14ac:dyDescent="0.6">
      <c r="AB746" s="9"/>
    </row>
    <row r="747" spans="28:28" x14ac:dyDescent="0.6">
      <c r="AB747" s="9"/>
    </row>
    <row r="748" spans="28:28" x14ac:dyDescent="0.6">
      <c r="AB748" s="9"/>
    </row>
    <row r="749" spans="28:28" x14ac:dyDescent="0.6">
      <c r="AB749" s="9"/>
    </row>
    <row r="750" spans="28:28" x14ac:dyDescent="0.6">
      <c r="AB750" s="9"/>
    </row>
    <row r="751" spans="28:28" x14ac:dyDescent="0.6">
      <c r="AB751" s="9"/>
    </row>
    <row r="752" spans="28:28" x14ac:dyDescent="0.6">
      <c r="AB752" s="9"/>
    </row>
    <row r="753" spans="28:28" x14ac:dyDescent="0.6">
      <c r="AB753" s="9"/>
    </row>
    <row r="754" spans="28:28" x14ac:dyDescent="0.6">
      <c r="AB754" s="9"/>
    </row>
    <row r="755" spans="28:28" x14ac:dyDescent="0.6">
      <c r="AB755" s="9"/>
    </row>
    <row r="756" spans="28:28" x14ac:dyDescent="0.6">
      <c r="AB756" s="9"/>
    </row>
    <row r="757" spans="28:28" x14ac:dyDescent="0.6">
      <c r="AB757" s="9"/>
    </row>
    <row r="758" spans="28:28" x14ac:dyDescent="0.6">
      <c r="AB758" s="9"/>
    </row>
    <row r="759" spans="28:28" x14ac:dyDescent="0.6">
      <c r="AB759" s="9"/>
    </row>
    <row r="760" spans="28:28" x14ac:dyDescent="0.6">
      <c r="AB760" s="9"/>
    </row>
    <row r="761" spans="28:28" x14ac:dyDescent="0.6">
      <c r="AB761" s="9"/>
    </row>
    <row r="762" spans="28:28" x14ac:dyDescent="0.6">
      <c r="AB762" s="9"/>
    </row>
    <row r="763" spans="28:28" x14ac:dyDescent="0.6">
      <c r="AB763" s="9"/>
    </row>
    <row r="764" spans="28:28" x14ac:dyDescent="0.6">
      <c r="AB764" s="9"/>
    </row>
    <row r="765" spans="28:28" x14ac:dyDescent="0.6">
      <c r="AB765" s="9"/>
    </row>
    <row r="766" spans="28:28" x14ac:dyDescent="0.6">
      <c r="AB766" s="9"/>
    </row>
    <row r="767" spans="28:28" x14ac:dyDescent="0.6">
      <c r="AB767" s="9"/>
    </row>
    <row r="768" spans="28:28" x14ac:dyDescent="0.6">
      <c r="AB768" s="9"/>
    </row>
    <row r="769" spans="28:28" x14ac:dyDescent="0.6">
      <c r="AB769" s="9"/>
    </row>
    <row r="770" spans="28:28" x14ac:dyDescent="0.6">
      <c r="AB770" s="9"/>
    </row>
    <row r="771" spans="28:28" x14ac:dyDescent="0.6">
      <c r="AB771" s="9"/>
    </row>
    <row r="772" spans="28:28" x14ac:dyDescent="0.6">
      <c r="AB772" s="9"/>
    </row>
    <row r="773" spans="28:28" x14ac:dyDescent="0.6">
      <c r="AB773" s="9"/>
    </row>
    <row r="774" spans="28:28" x14ac:dyDescent="0.6">
      <c r="AB774" s="9"/>
    </row>
    <row r="775" spans="28:28" x14ac:dyDescent="0.6">
      <c r="AB775" s="9"/>
    </row>
    <row r="776" spans="28:28" x14ac:dyDescent="0.6">
      <c r="AB776" s="9"/>
    </row>
    <row r="777" spans="28:28" x14ac:dyDescent="0.6">
      <c r="AB777" s="9"/>
    </row>
    <row r="778" spans="28:28" x14ac:dyDescent="0.6">
      <c r="AB778" s="9"/>
    </row>
    <row r="779" spans="28:28" x14ac:dyDescent="0.6">
      <c r="AB779" s="9"/>
    </row>
    <row r="780" spans="28:28" x14ac:dyDescent="0.6">
      <c r="AB780" s="9"/>
    </row>
    <row r="781" spans="28:28" x14ac:dyDescent="0.6">
      <c r="AB781" s="9"/>
    </row>
    <row r="782" spans="28:28" x14ac:dyDescent="0.6">
      <c r="AB782" s="9"/>
    </row>
    <row r="783" spans="28:28" x14ac:dyDescent="0.6">
      <c r="AB783" s="9"/>
    </row>
    <row r="784" spans="28:28" x14ac:dyDescent="0.6">
      <c r="AB784" s="9"/>
    </row>
    <row r="785" spans="28:28" x14ac:dyDescent="0.6">
      <c r="AB785" s="9"/>
    </row>
    <row r="786" spans="28:28" x14ac:dyDescent="0.6">
      <c r="AB786" s="9"/>
    </row>
    <row r="787" spans="28:28" x14ac:dyDescent="0.6">
      <c r="AB787" s="9"/>
    </row>
    <row r="788" spans="28:28" x14ac:dyDescent="0.6">
      <c r="AB788" s="9"/>
    </row>
    <row r="789" spans="28:28" x14ac:dyDescent="0.6">
      <c r="AB789" s="9"/>
    </row>
    <row r="790" spans="28:28" x14ac:dyDescent="0.6">
      <c r="AB790" s="9"/>
    </row>
    <row r="791" spans="28:28" x14ac:dyDescent="0.6">
      <c r="AB791" s="9"/>
    </row>
    <row r="792" spans="28:28" x14ac:dyDescent="0.6">
      <c r="AB792" s="9"/>
    </row>
    <row r="793" spans="28:28" x14ac:dyDescent="0.6">
      <c r="AB793" s="9"/>
    </row>
    <row r="794" spans="28:28" x14ac:dyDescent="0.6">
      <c r="AB794" s="9"/>
    </row>
    <row r="795" spans="28:28" x14ac:dyDescent="0.6">
      <c r="AB795" s="9"/>
    </row>
    <row r="796" spans="28:28" x14ac:dyDescent="0.6">
      <c r="AB796" s="9"/>
    </row>
    <row r="797" spans="28:28" x14ac:dyDescent="0.6">
      <c r="AB797" s="9"/>
    </row>
    <row r="798" spans="28:28" x14ac:dyDescent="0.6">
      <c r="AB798" s="9"/>
    </row>
    <row r="799" spans="28:28" x14ac:dyDescent="0.6">
      <c r="AB799" s="9"/>
    </row>
    <row r="800" spans="28:28" x14ac:dyDescent="0.6">
      <c r="AB800" s="9"/>
    </row>
    <row r="801" spans="28:28" x14ac:dyDescent="0.6">
      <c r="AB801" s="9"/>
    </row>
    <row r="802" spans="28:28" x14ac:dyDescent="0.6">
      <c r="AB802" s="9"/>
    </row>
    <row r="803" spans="28:28" x14ac:dyDescent="0.6">
      <c r="AB803" s="9"/>
    </row>
    <row r="804" spans="28:28" x14ac:dyDescent="0.6">
      <c r="AB804" s="9"/>
    </row>
    <row r="805" spans="28:28" x14ac:dyDescent="0.6">
      <c r="AB805" s="9"/>
    </row>
    <row r="806" spans="28:28" x14ac:dyDescent="0.6">
      <c r="AB806" s="9"/>
    </row>
    <row r="807" spans="28:28" x14ac:dyDescent="0.6">
      <c r="AB807" s="9"/>
    </row>
    <row r="808" spans="28:28" x14ac:dyDescent="0.6">
      <c r="AB808" s="9"/>
    </row>
    <row r="809" spans="28:28" x14ac:dyDescent="0.6">
      <c r="AB809" s="9"/>
    </row>
    <row r="810" spans="28:28" x14ac:dyDescent="0.6">
      <c r="AB810" s="9"/>
    </row>
    <row r="811" spans="28:28" x14ac:dyDescent="0.6">
      <c r="AB811" s="9"/>
    </row>
    <row r="812" spans="28:28" x14ac:dyDescent="0.6">
      <c r="AB812" s="9"/>
    </row>
    <row r="813" spans="28:28" x14ac:dyDescent="0.6">
      <c r="AB813" s="9"/>
    </row>
    <row r="814" spans="28:28" x14ac:dyDescent="0.6">
      <c r="AB814" s="9"/>
    </row>
    <row r="815" spans="28:28" x14ac:dyDescent="0.6">
      <c r="AB815" s="9"/>
    </row>
    <row r="816" spans="28:28" x14ac:dyDescent="0.6">
      <c r="AB816" s="9"/>
    </row>
    <row r="817" spans="28:28" x14ac:dyDescent="0.6">
      <c r="AB817" s="9"/>
    </row>
    <row r="818" spans="28:28" x14ac:dyDescent="0.6">
      <c r="AB818" s="9"/>
    </row>
    <row r="819" spans="28:28" x14ac:dyDescent="0.6">
      <c r="AB819" s="9"/>
    </row>
    <row r="820" spans="28:28" x14ac:dyDescent="0.6">
      <c r="AB820" s="9"/>
    </row>
    <row r="821" spans="28:28" x14ac:dyDescent="0.6">
      <c r="AB821" s="9"/>
    </row>
    <row r="822" spans="28:28" x14ac:dyDescent="0.6">
      <c r="AB822" s="9"/>
    </row>
    <row r="823" spans="28:28" x14ac:dyDescent="0.6">
      <c r="AB823" s="9"/>
    </row>
    <row r="824" spans="28:28" x14ac:dyDescent="0.6">
      <c r="AB824" s="9"/>
    </row>
    <row r="825" spans="28:28" x14ac:dyDescent="0.6">
      <c r="AB825" s="9"/>
    </row>
    <row r="826" spans="28:28" x14ac:dyDescent="0.6">
      <c r="AB826" s="9"/>
    </row>
    <row r="827" spans="28:28" x14ac:dyDescent="0.6">
      <c r="AB827" s="9"/>
    </row>
    <row r="828" spans="28:28" x14ac:dyDescent="0.6">
      <c r="AB828" s="9"/>
    </row>
    <row r="829" spans="28:28" x14ac:dyDescent="0.6">
      <c r="AB829" s="9"/>
    </row>
    <row r="830" spans="28:28" x14ac:dyDescent="0.6">
      <c r="AB830" s="9"/>
    </row>
    <row r="831" spans="28:28" x14ac:dyDescent="0.6">
      <c r="AB831" s="9"/>
    </row>
    <row r="832" spans="28:28" x14ac:dyDescent="0.6">
      <c r="AB832" s="9"/>
    </row>
    <row r="833" spans="28:28" x14ac:dyDescent="0.6">
      <c r="AB833" s="9"/>
    </row>
    <row r="834" spans="28:28" x14ac:dyDescent="0.6">
      <c r="AB834" s="9"/>
    </row>
    <row r="835" spans="28:28" x14ac:dyDescent="0.6">
      <c r="AB835" s="9"/>
    </row>
    <row r="836" spans="28:28" x14ac:dyDescent="0.6">
      <c r="AB836" s="9"/>
    </row>
    <row r="837" spans="28:28" x14ac:dyDescent="0.6">
      <c r="AB837" s="9"/>
    </row>
    <row r="838" spans="28:28" x14ac:dyDescent="0.6">
      <c r="AB838" s="9"/>
    </row>
    <row r="839" spans="28:28" x14ac:dyDescent="0.6">
      <c r="AB839" s="9"/>
    </row>
    <row r="840" spans="28:28" x14ac:dyDescent="0.6">
      <c r="AB840" s="9"/>
    </row>
    <row r="841" spans="28:28" x14ac:dyDescent="0.6">
      <c r="AB841" s="9"/>
    </row>
    <row r="842" spans="28:28" x14ac:dyDescent="0.6">
      <c r="AB842" s="9"/>
    </row>
    <row r="843" spans="28:28" x14ac:dyDescent="0.6">
      <c r="AB843" s="9"/>
    </row>
    <row r="844" spans="28:28" x14ac:dyDescent="0.6">
      <c r="AB844" s="9"/>
    </row>
    <row r="845" spans="28:28" x14ac:dyDescent="0.6">
      <c r="AB845" s="9"/>
    </row>
    <row r="846" spans="28:28" x14ac:dyDescent="0.6">
      <c r="AB846" s="9"/>
    </row>
    <row r="847" spans="28:28" x14ac:dyDescent="0.6">
      <c r="AB847" s="9"/>
    </row>
    <row r="848" spans="28:28" x14ac:dyDescent="0.6">
      <c r="AB848" s="9"/>
    </row>
    <row r="849" spans="28:28" x14ac:dyDescent="0.6">
      <c r="AB849" s="9"/>
    </row>
    <row r="850" spans="28:28" x14ac:dyDescent="0.6">
      <c r="AB850" s="9"/>
    </row>
    <row r="851" spans="28:28" x14ac:dyDescent="0.6">
      <c r="AB851" s="9"/>
    </row>
    <row r="852" spans="28:28" x14ac:dyDescent="0.6">
      <c r="AB852" s="9"/>
    </row>
    <row r="853" spans="28:28" x14ac:dyDescent="0.6">
      <c r="AB853" s="9"/>
    </row>
    <row r="854" spans="28:28" x14ac:dyDescent="0.6">
      <c r="AB854" s="9"/>
    </row>
    <row r="855" spans="28:28" x14ac:dyDescent="0.6">
      <c r="AB855" s="9"/>
    </row>
    <row r="856" spans="28:28" x14ac:dyDescent="0.6">
      <c r="AB856" s="9"/>
    </row>
    <row r="857" spans="28:28" x14ac:dyDescent="0.6">
      <c r="AB857" s="9"/>
    </row>
    <row r="858" spans="28:28" x14ac:dyDescent="0.6">
      <c r="AB858" s="9"/>
    </row>
    <row r="859" spans="28:28" x14ac:dyDescent="0.6">
      <c r="AB859" s="9"/>
    </row>
    <row r="860" spans="28:28" x14ac:dyDescent="0.6">
      <c r="AB860" s="9"/>
    </row>
    <row r="861" spans="28:28" x14ac:dyDescent="0.6">
      <c r="AB861" s="9"/>
    </row>
    <row r="862" spans="28:28" x14ac:dyDescent="0.6">
      <c r="AB862" s="9"/>
    </row>
    <row r="863" spans="28:28" x14ac:dyDescent="0.6">
      <c r="AB863" s="9"/>
    </row>
    <row r="864" spans="28:28" x14ac:dyDescent="0.6">
      <c r="AB864" s="9"/>
    </row>
    <row r="865" spans="28:28" x14ac:dyDescent="0.6">
      <c r="AB865" s="9"/>
    </row>
    <row r="866" spans="28:28" x14ac:dyDescent="0.6">
      <c r="AB866" s="9"/>
    </row>
    <row r="867" spans="28:28" x14ac:dyDescent="0.6">
      <c r="AB867" s="9"/>
    </row>
    <row r="868" spans="28:28" x14ac:dyDescent="0.6">
      <c r="AB868" s="9"/>
    </row>
    <row r="869" spans="28:28" x14ac:dyDescent="0.6">
      <c r="AB869" s="9"/>
    </row>
    <row r="870" spans="28:28" x14ac:dyDescent="0.6">
      <c r="AB870" s="9"/>
    </row>
    <row r="871" spans="28:28" x14ac:dyDescent="0.6">
      <c r="AB871" s="9"/>
    </row>
    <row r="872" spans="28:28" x14ac:dyDescent="0.6">
      <c r="AB872" s="9"/>
    </row>
    <row r="873" spans="28:28" x14ac:dyDescent="0.6">
      <c r="AB873" s="9"/>
    </row>
    <row r="874" spans="28:28" x14ac:dyDescent="0.6">
      <c r="AB874" s="9"/>
    </row>
    <row r="875" spans="28:28" x14ac:dyDescent="0.6">
      <c r="AB875" s="9"/>
    </row>
    <row r="876" spans="28:28" x14ac:dyDescent="0.6">
      <c r="AB876" s="9"/>
    </row>
    <row r="877" spans="28:28" x14ac:dyDescent="0.6">
      <c r="AB877" s="9"/>
    </row>
    <row r="878" spans="28:28" x14ac:dyDescent="0.6">
      <c r="AB878" s="9"/>
    </row>
    <row r="879" spans="28:28" x14ac:dyDescent="0.6">
      <c r="AB879" s="9"/>
    </row>
    <row r="880" spans="28:28" x14ac:dyDescent="0.6">
      <c r="AB880" s="9"/>
    </row>
    <row r="881" spans="28:28" x14ac:dyDescent="0.6">
      <c r="AB881" s="9"/>
    </row>
    <row r="882" spans="28:28" x14ac:dyDescent="0.6">
      <c r="AB882" s="9"/>
    </row>
    <row r="883" spans="28:28" x14ac:dyDescent="0.6">
      <c r="AB883" s="9"/>
    </row>
    <row r="884" spans="28:28" x14ac:dyDescent="0.6">
      <c r="AB884" s="9"/>
    </row>
    <row r="885" spans="28:28" x14ac:dyDescent="0.6">
      <c r="AB885" s="9"/>
    </row>
    <row r="886" spans="28:28" x14ac:dyDescent="0.6">
      <c r="AB886" s="9"/>
    </row>
    <row r="887" spans="28:28" x14ac:dyDescent="0.6">
      <c r="AB887" s="9"/>
    </row>
    <row r="888" spans="28:28" x14ac:dyDescent="0.6">
      <c r="AB888" s="9"/>
    </row>
    <row r="889" spans="28:28" x14ac:dyDescent="0.6">
      <c r="AB889" s="9"/>
    </row>
    <row r="890" spans="28:28" x14ac:dyDescent="0.6">
      <c r="AB890" s="9"/>
    </row>
    <row r="891" spans="28:28" x14ac:dyDescent="0.6">
      <c r="AB891" s="9"/>
    </row>
    <row r="892" spans="28:28" x14ac:dyDescent="0.6">
      <c r="AB892" s="9"/>
    </row>
    <row r="893" spans="28:28" x14ac:dyDescent="0.6">
      <c r="AB893" s="9"/>
    </row>
    <row r="894" spans="28:28" x14ac:dyDescent="0.6">
      <c r="AB894" s="9"/>
    </row>
    <row r="895" spans="28:28" x14ac:dyDescent="0.6">
      <c r="AB895" s="9"/>
    </row>
    <row r="896" spans="28:28" x14ac:dyDescent="0.6">
      <c r="AB896" s="9"/>
    </row>
    <row r="897" spans="28:28" x14ac:dyDescent="0.6">
      <c r="AB897" s="9"/>
    </row>
    <row r="898" spans="28:28" x14ac:dyDescent="0.6">
      <c r="AB898" s="9"/>
    </row>
    <row r="899" spans="28:28" x14ac:dyDescent="0.6">
      <c r="AB899" s="9"/>
    </row>
    <row r="900" spans="28:28" x14ac:dyDescent="0.6">
      <c r="AB900" s="9"/>
    </row>
    <row r="901" spans="28:28" x14ac:dyDescent="0.6">
      <c r="AB901" s="9"/>
    </row>
    <row r="902" spans="28:28" x14ac:dyDescent="0.6">
      <c r="AB902" s="9"/>
    </row>
    <row r="903" spans="28:28" x14ac:dyDescent="0.6">
      <c r="AB903" s="9"/>
    </row>
    <row r="904" spans="28:28" x14ac:dyDescent="0.6">
      <c r="AB904" s="9"/>
    </row>
    <row r="905" spans="28:28" x14ac:dyDescent="0.6">
      <c r="AB905" s="9"/>
    </row>
    <row r="906" spans="28:28" x14ac:dyDescent="0.6">
      <c r="AB906" s="9"/>
    </row>
    <row r="907" spans="28:28" x14ac:dyDescent="0.6">
      <c r="AB907" s="9"/>
    </row>
    <row r="908" spans="28:28" x14ac:dyDescent="0.6">
      <c r="AB908" s="9"/>
    </row>
    <row r="909" spans="28:28" x14ac:dyDescent="0.6">
      <c r="AB909" s="9"/>
    </row>
    <row r="910" spans="28:28" x14ac:dyDescent="0.6">
      <c r="AB910" s="9"/>
    </row>
    <row r="911" spans="28:28" x14ac:dyDescent="0.6">
      <c r="AB911" s="9"/>
    </row>
    <row r="912" spans="28:28" x14ac:dyDescent="0.6">
      <c r="AB912" s="9"/>
    </row>
    <row r="913" spans="28:28" x14ac:dyDescent="0.6">
      <c r="AB913" s="9"/>
    </row>
    <row r="914" spans="28:28" x14ac:dyDescent="0.6">
      <c r="AB914" s="9"/>
    </row>
    <row r="915" spans="28:28" x14ac:dyDescent="0.6">
      <c r="AB915" s="9"/>
    </row>
    <row r="916" spans="28:28" x14ac:dyDescent="0.6">
      <c r="AB916" s="9"/>
    </row>
    <row r="917" spans="28:28" x14ac:dyDescent="0.6">
      <c r="AB917" s="9"/>
    </row>
    <row r="918" spans="28:28" x14ac:dyDescent="0.6">
      <c r="AB918" s="9"/>
    </row>
    <row r="919" spans="28:28" x14ac:dyDescent="0.6">
      <c r="AB919" s="9"/>
    </row>
    <row r="920" spans="28:28" x14ac:dyDescent="0.6">
      <c r="AB920" s="9"/>
    </row>
    <row r="921" spans="28:28" x14ac:dyDescent="0.6">
      <c r="AB921" s="9"/>
    </row>
  </sheetData>
  <phoneticPr fontId="2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556"/>
  <sheetViews>
    <sheetView zoomScale="70" zoomScaleNormal="70" workbookViewId="0">
      <selection activeCell="K12" sqref="K12"/>
    </sheetView>
  </sheetViews>
  <sheetFormatPr defaultRowHeight="16.899999999999999" x14ac:dyDescent="0.6"/>
  <cols>
    <col min="10" max="10" width="16.5" bestFit="1" customWidth="1"/>
    <col min="11" max="15" width="16.5" customWidth="1"/>
  </cols>
  <sheetData>
    <row r="1" spans="1:32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94</v>
      </c>
      <c r="Y1" s="1" t="s">
        <v>98</v>
      </c>
      <c r="Z1" s="1" t="s">
        <v>100</v>
      </c>
      <c r="AA1" s="1" t="s">
        <v>99</v>
      </c>
      <c r="AB1" s="1" t="s">
        <v>51</v>
      </c>
      <c r="AC1" s="1" t="s">
        <v>50</v>
      </c>
      <c r="AD1" s="20" t="s">
        <v>96</v>
      </c>
      <c r="AE1" s="21" t="s">
        <v>101</v>
      </c>
      <c r="AF1" s="21" t="s">
        <v>102</v>
      </c>
    </row>
    <row r="2" spans="1:32" x14ac:dyDescent="0.6">
      <c r="A2">
        <v>2024</v>
      </c>
      <c r="B2">
        <v>1</v>
      </c>
      <c r="C2">
        <v>1</v>
      </c>
      <c r="D2">
        <f>WEEKDAY(DATE(A2,B2,C2), 2)</f>
        <v>1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83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3537.3</v>
      </c>
      <c r="M2" s="12">
        <f t="shared" ref="M2:M65" si="2">L2*0.17</f>
        <v>601.34100000000012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4406</v>
      </c>
      <c r="O2" s="12">
        <f t="shared" ref="O2:O65" si="3">N2*0.17</f>
        <v>749.0200000000001</v>
      </c>
      <c r="P2">
        <v>35373</v>
      </c>
      <c r="Q2">
        <v>44060</v>
      </c>
      <c r="R2">
        <v>0.80509592317416478</v>
      </c>
      <c r="S2">
        <v>0.19490407682583519</v>
      </c>
      <c r="T2">
        <v>0.67457104683241353</v>
      </c>
      <c r="U2">
        <v>0.32542895316758652</v>
      </c>
      <c r="V2">
        <v>0.32772767553054138</v>
      </c>
      <c r="W2" s="2">
        <v>1999</v>
      </c>
      <c r="X2" s="2">
        <f>W2 - 2443</f>
        <v>-444</v>
      </c>
      <c r="Y2">
        <v>2686</v>
      </c>
      <c r="Z2">
        <v>1978.5831113370291</v>
      </c>
      <c r="AA2">
        <v>1999</v>
      </c>
      <c r="AB2" s="9">
        <v>8.5</v>
      </c>
      <c r="AC2">
        <v>0.4</v>
      </c>
      <c r="AD2">
        <f>AB2*AC2</f>
        <v>3.4000000000000004</v>
      </c>
      <c r="AE2">
        <v>3844</v>
      </c>
      <c r="AF2">
        <v>4699</v>
      </c>
    </row>
    <row r="3" spans="1:32" x14ac:dyDescent="0.6">
      <c r="A3">
        <v>2024</v>
      </c>
      <c r="B3">
        <v>1</v>
      </c>
      <c r="C3">
        <v>2</v>
      </c>
      <c r="D3">
        <f t="shared" ref="D3:D66" si="4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5527.8</v>
      </c>
      <c r="M3" s="13">
        <f t="shared" si="2"/>
        <v>939.72600000000011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6575.4</v>
      </c>
      <c r="O3" s="13">
        <f t="shared" si="3"/>
        <v>1117.818</v>
      </c>
      <c r="P3">
        <v>36852</v>
      </c>
      <c r="Q3">
        <v>43836</v>
      </c>
      <c r="R3">
        <v>0.84145226169447629</v>
      </c>
      <c r="S3">
        <v>0.15854773830552379</v>
      </c>
      <c r="T3">
        <v>0.64494491955564615</v>
      </c>
      <c r="U3">
        <v>0.3550550804443538</v>
      </c>
      <c r="V3">
        <v>0.16922945374502471</v>
      </c>
      <c r="W3" s="2">
        <v>1384</v>
      </c>
      <c r="X3" s="2">
        <f t="shared" ref="X3:X66" si="5">W3-W2</f>
        <v>-615</v>
      </c>
      <c r="Y3">
        <v>2686</v>
      </c>
      <c r="Z3">
        <v>2005.8255189337569</v>
      </c>
      <c r="AA3">
        <v>1384</v>
      </c>
      <c r="AB3" s="9">
        <v>9.9</v>
      </c>
      <c r="AC3">
        <v>0</v>
      </c>
      <c r="AD3">
        <f t="shared" ref="AD3:AD66" si="6">AB3*AC3</f>
        <v>0</v>
      </c>
      <c r="AE3">
        <v>4402</v>
      </c>
      <c r="AF3">
        <v>4454</v>
      </c>
    </row>
    <row r="4" spans="1:32" x14ac:dyDescent="0.6">
      <c r="A4">
        <v>2024</v>
      </c>
      <c r="B4">
        <v>1</v>
      </c>
      <c r="C4">
        <v>3</v>
      </c>
      <c r="D4">
        <f t="shared" si="4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5056.95</v>
      </c>
      <c r="M4" s="13">
        <f t="shared" si="2"/>
        <v>859.68150000000003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6279.3</v>
      </c>
      <c r="O4" s="13">
        <f t="shared" si="3"/>
        <v>1067.481</v>
      </c>
      <c r="P4">
        <v>33713</v>
      </c>
      <c r="Q4">
        <v>41862</v>
      </c>
      <c r="R4">
        <v>0.8455751449240948</v>
      </c>
      <c r="S4">
        <v>0.15442485507590531</v>
      </c>
      <c r="T4">
        <v>0.66523504705941006</v>
      </c>
      <c r="U4">
        <v>0.33476495294058989</v>
      </c>
      <c r="V4">
        <v>0.1235757801014665</v>
      </c>
      <c r="W4" s="2">
        <v>1766</v>
      </c>
      <c r="X4" s="2">
        <f t="shared" si="5"/>
        <v>382</v>
      </c>
      <c r="Y4">
        <v>2686</v>
      </c>
      <c r="Z4">
        <v>2068.793781038702</v>
      </c>
      <c r="AA4">
        <v>1766</v>
      </c>
      <c r="AB4" s="9">
        <v>8.4</v>
      </c>
      <c r="AC4">
        <v>3.9</v>
      </c>
      <c r="AD4">
        <f t="shared" si="6"/>
        <v>32.76</v>
      </c>
      <c r="AE4">
        <v>4849</v>
      </c>
      <c r="AF4">
        <v>4627</v>
      </c>
    </row>
    <row r="5" spans="1:32" x14ac:dyDescent="0.6">
      <c r="A5">
        <v>2024</v>
      </c>
      <c r="B5">
        <v>1</v>
      </c>
      <c r="C5">
        <v>4</v>
      </c>
      <c r="D5">
        <f t="shared" si="4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5323.05</v>
      </c>
      <c r="M5" s="13">
        <f t="shared" si="2"/>
        <v>904.91850000000011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5674.3499999999995</v>
      </c>
      <c r="O5" s="13">
        <f t="shared" si="3"/>
        <v>964.6395</v>
      </c>
      <c r="P5">
        <v>35487</v>
      </c>
      <c r="Q5">
        <v>37829</v>
      </c>
      <c r="R5">
        <v>0.84281525441226879</v>
      </c>
      <c r="S5">
        <v>0.15718474558773121</v>
      </c>
      <c r="T5">
        <v>0.61126671482862527</v>
      </c>
      <c r="U5">
        <v>0.38873328517137468</v>
      </c>
      <c r="V5">
        <v>0.26275980926409498</v>
      </c>
      <c r="W5" s="2">
        <v>2023</v>
      </c>
      <c r="X5" s="2">
        <f t="shared" si="5"/>
        <v>257</v>
      </c>
      <c r="Y5">
        <v>2686</v>
      </c>
      <c r="Z5">
        <v>2149.791527023031</v>
      </c>
      <c r="AA5">
        <v>2023</v>
      </c>
      <c r="AB5" s="9">
        <v>8.1999999999999993</v>
      </c>
      <c r="AC5">
        <v>0</v>
      </c>
      <c r="AD5">
        <f t="shared" si="6"/>
        <v>0</v>
      </c>
      <c r="AE5">
        <v>4926</v>
      </c>
      <c r="AF5">
        <v>4818</v>
      </c>
    </row>
    <row r="6" spans="1:32" x14ac:dyDescent="0.6">
      <c r="A6">
        <v>2024</v>
      </c>
      <c r="B6">
        <v>1</v>
      </c>
      <c r="C6">
        <v>5</v>
      </c>
      <c r="D6">
        <f t="shared" si="4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3590.2000000000003</v>
      </c>
      <c r="M6" s="13">
        <f t="shared" si="2"/>
        <v>610.33400000000006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3700.1000000000004</v>
      </c>
      <c r="O6" s="13">
        <f t="shared" si="3"/>
        <v>629.01700000000005</v>
      </c>
      <c r="P6">
        <v>35902</v>
      </c>
      <c r="Q6">
        <v>37001</v>
      </c>
      <c r="R6">
        <v>0.85257512833393712</v>
      </c>
      <c r="S6">
        <v>0.14742487166606291</v>
      </c>
      <c r="T6">
        <v>0.60988303724636572</v>
      </c>
      <c r="U6">
        <v>0.39011696275363422</v>
      </c>
      <c r="V6">
        <v>0.1061251803309973</v>
      </c>
      <c r="W6" s="2">
        <v>1986</v>
      </c>
      <c r="X6" s="2">
        <f t="shared" si="5"/>
        <v>-37</v>
      </c>
      <c r="Y6">
        <v>2686</v>
      </c>
      <c r="Z6">
        <v>2216.6224356695052</v>
      </c>
      <c r="AA6">
        <v>1986</v>
      </c>
      <c r="AB6" s="9">
        <v>10.5</v>
      </c>
      <c r="AC6">
        <v>0</v>
      </c>
      <c r="AD6">
        <f t="shared" si="6"/>
        <v>0</v>
      </c>
      <c r="AE6">
        <v>5068</v>
      </c>
      <c r="AF6">
        <v>4744</v>
      </c>
    </row>
    <row r="7" spans="1:32" x14ac:dyDescent="0.6">
      <c r="A7">
        <v>2024</v>
      </c>
      <c r="B7">
        <v>1</v>
      </c>
      <c r="C7">
        <v>6</v>
      </c>
      <c r="D7">
        <f t="shared" si="4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3697.2000000000003</v>
      </c>
      <c r="M7" s="13">
        <f t="shared" si="2"/>
        <v>628.52400000000011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3748.3</v>
      </c>
      <c r="O7" s="13">
        <f t="shared" si="3"/>
        <v>637.21100000000013</v>
      </c>
      <c r="P7">
        <v>36972</v>
      </c>
      <c r="Q7">
        <v>37483</v>
      </c>
      <c r="R7">
        <v>0.85607870218082005</v>
      </c>
      <c r="S7">
        <v>0.14392129781917989</v>
      </c>
      <c r="T7">
        <v>0.63895112407670052</v>
      </c>
      <c r="U7">
        <v>0.36104887592329948</v>
      </c>
      <c r="V7">
        <v>0.2285278887009301</v>
      </c>
      <c r="W7" s="2">
        <v>2490</v>
      </c>
      <c r="X7" s="2">
        <f t="shared" si="5"/>
        <v>504</v>
      </c>
      <c r="Y7">
        <v>2686</v>
      </c>
      <c r="Z7">
        <v>2283.0857621725031</v>
      </c>
      <c r="AA7">
        <v>2490</v>
      </c>
      <c r="AB7" s="9">
        <v>9.4</v>
      </c>
      <c r="AC7">
        <v>0</v>
      </c>
      <c r="AD7">
        <f t="shared" si="6"/>
        <v>0</v>
      </c>
      <c r="AE7">
        <v>5169</v>
      </c>
      <c r="AF7">
        <v>4982</v>
      </c>
    </row>
    <row r="8" spans="1:32" x14ac:dyDescent="0.6">
      <c r="A8">
        <v>2024</v>
      </c>
      <c r="B8">
        <v>1</v>
      </c>
      <c r="C8">
        <v>7</v>
      </c>
      <c r="D8">
        <f t="shared" si="4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3918.5</v>
      </c>
      <c r="M8" s="13">
        <f t="shared" si="2"/>
        <v>666.1450000000001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3726.4</v>
      </c>
      <c r="O8" s="13">
        <f t="shared" si="3"/>
        <v>633.48800000000006</v>
      </c>
      <c r="P8">
        <v>39185</v>
      </c>
      <c r="Q8">
        <v>37264</v>
      </c>
      <c r="R8">
        <v>0.83183543909218594</v>
      </c>
      <c r="S8">
        <v>0.16816456090781409</v>
      </c>
      <c r="T8">
        <v>0.63861007936355818</v>
      </c>
      <c r="U8">
        <v>0.36138992063644182</v>
      </c>
      <c r="V8">
        <v>0.29556072392752758</v>
      </c>
      <c r="W8" s="2">
        <v>2207</v>
      </c>
      <c r="X8" s="2">
        <f t="shared" si="5"/>
        <v>-283</v>
      </c>
      <c r="Y8">
        <v>2686</v>
      </c>
      <c r="Z8">
        <v>2363.4238251297652</v>
      </c>
      <c r="AA8">
        <v>2207</v>
      </c>
      <c r="AB8" s="9">
        <v>6.1</v>
      </c>
      <c r="AC8">
        <v>0</v>
      </c>
      <c r="AD8">
        <f t="shared" si="6"/>
        <v>0</v>
      </c>
      <c r="AE8">
        <v>4573</v>
      </c>
      <c r="AF8">
        <v>5234</v>
      </c>
    </row>
    <row r="9" spans="1:32" x14ac:dyDescent="0.6">
      <c r="A9">
        <v>2024</v>
      </c>
      <c r="B9">
        <v>1</v>
      </c>
      <c r="C9">
        <v>8</v>
      </c>
      <c r="D9">
        <f t="shared" si="4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5862.75</v>
      </c>
      <c r="M9" s="13">
        <f t="shared" si="2"/>
        <v>996.66750000000002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5367.15</v>
      </c>
      <c r="O9" s="13">
        <f t="shared" si="3"/>
        <v>912.41549999999995</v>
      </c>
      <c r="P9">
        <v>39085</v>
      </c>
      <c r="Q9">
        <v>35781</v>
      </c>
      <c r="R9">
        <v>0.90043960389222488</v>
      </c>
      <c r="S9">
        <v>9.9560396107775131E-2</v>
      </c>
      <c r="T9">
        <v>0.63463541909106425</v>
      </c>
      <c r="U9">
        <v>0.36536458090893581</v>
      </c>
      <c r="V9">
        <v>0.15351689295993731</v>
      </c>
      <c r="W9" s="2">
        <v>1860</v>
      </c>
      <c r="X9" s="2">
        <f t="shared" si="5"/>
        <v>-347</v>
      </c>
      <c r="Y9">
        <v>2686</v>
      </c>
      <c r="Z9">
        <v>1934.23958087705</v>
      </c>
      <c r="AA9">
        <v>1860</v>
      </c>
      <c r="AB9" s="9">
        <v>4.5999999999999996</v>
      </c>
      <c r="AC9">
        <v>0</v>
      </c>
      <c r="AD9">
        <f t="shared" si="6"/>
        <v>0</v>
      </c>
      <c r="AE9">
        <v>4882</v>
      </c>
      <c r="AF9">
        <v>4761</v>
      </c>
    </row>
    <row r="10" spans="1:32" x14ac:dyDescent="0.6">
      <c r="A10">
        <v>2024</v>
      </c>
      <c r="B10">
        <v>1</v>
      </c>
      <c r="C10">
        <v>9</v>
      </c>
      <c r="D10">
        <f t="shared" si="4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5529.3</v>
      </c>
      <c r="M10" s="13">
        <f t="shared" si="2"/>
        <v>939.98100000000011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5304.9</v>
      </c>
      <c r="O10" s="13">
        <f t="shared" si="3"/>
        <v>901.83299999999997</v>
      </c>
      <c r="P10">
        <v>36862</v>
      </c>
      <c r="Q10">
        <v>35366</v>
      </c>
      <c r="R10">
        <v>0.79589387124843192</v>
      </c>
      <c r="S10">
        <v>0.20410612875156811</v>
      </c>
      <c r="T10">
        <v>0.63766373108002705</v>
      </c>
      <c r="U10">
        <v>0.36233626891997311</v>
      </c>
      <c r="V10">
        <v>0.22615551020375829</v>
      </c>
      <c r="W10" s="2">
        <v>2183</v>
      </c>
      <c r="X10" s="2">
        <f t="shared" si="5"/>
        <v>323</v>
      </c>
      <c r="Y10">
        <v>2686</v>
      </c>
      <c r="Z10">
        <v>2018.5389612439701</v>
      </c>
      <c r="AA10">
        <v>2183</v>
      </c>
      <c r="AB10" s="9">
        <v>8.8000000000000007</v>
      </c>
      <c r="AC10">
        <v>5.4</v>
      </c>
      <c r="AD10">
        <f t="shared" si="6"/>
        <v>47.52000000000001</v>
      </c>
      <c r="AE10">
        <v>4916</v>
      </c>
      <c r="AF10">
        <v>4765</v>
      </c>
    </row>
    <row r="11" spans="1:32" x14ac:dyDescent="0.6">
      <c r="A11">
        <v>2024</v>
      </c>
      <c r="B11">
        <v>1</v>
      </c>
      <c r="C11">
        <v>10</v>
      </c>
      <c r="D11">
        <f t="shared" si="4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5684.4</v>
      </c>
      <c r="M11" s="13">
        <f t="shared" si="2"/>
        <v>966.34799999999996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5340.15</v>
      </c>
      <c r="O11" s="13">
        <f t="shared" si="3"/>
        <v>907.82550000000003</v>
      </c>
      <c r="P11">
        <v>37896</v>
      </c>
      <c r="Q11">
        <v>35601</v>
      </c>
      <c r="R11">
        <v>0.80072637668153157</v>
      </c>
      <c r="S11">
        <v>0.19927362331846851</v>
      </c>
      <c r="T11">
        <v>0.68944351760645373</v>
      </c>
      <c r="U11">
        <v>0.31055648239354627</v>
      </c>
      <c r="V11">
        <v>0.16910082604372559</v>
      </c>
      <c r="W11" s="2">
        <v>2279</v>
      </c>
      <c r="X11" s="2">
        <f t="shared" si="5"/>
        <v>96</v>
      </c>
      <c r="Y11">
        <v>2686</v>
      </c>
      <c r="Z11">
        <v>2079.610543946786</v>
      </c>
      <c r="AA11">
        <v>2279</v>
      </c>
      <c r="AB11" s="9">
        <v>6.9</v>
      </c>
      <c r="AC11">
        <v>0.1</v>
      </c>
      <c r="AD11">
        <f t="shared" si="6"/>
        <v>0.69000000000000006</v>
      </c>
      <c r="AE11">
        <v>5062</v>
      </c>
      <c r="AF11">
        <v>5063</v>
      </c>
    </row>
    <row r="12" spans="1:32" x14ac:dyDescent="0.6">
      <c r="A12">
        <v>2024</v>
      </c>
      <c r="B12">
        <v>1</v>
      </c>
      <c r="C12">
        <v>11</v>
      </c>
      <c r="D12">
        <f t="shared" si="4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6037.8</v>
      </c>
      <c r="M12" s="13">
        <f t="shared" si="2"/>
        <v>1026.4260000000002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5715.9</v>
      </c>
      <c r="O12" s="13">
        <f t="shared" si="3"/>
        <v>971.70299999999997</v>
      </c>
      <c r="P12">
        <v>40252</v>
      </c>
      <c r="Q12">
        <v>38106</v>
      </c>
      <c r="R12">
        <v>0.87759124424782597</v>
      </c>
      <c r="S12">
        <v>0.122408755752174</v>
      </c>
      <c r="T12">
        <v>0.59577614223985353</v>
      </c>
      <c r="U12">
        <v>0.40422385776014652</v>
      </c>
      <c r="V12">
        <v>0.19075970076534141</v>
      </c>
      <c r="W12" s="2">
        <v>2145</v>
      </c>
      <c r="X12" s="2">
        <f t="shared" si="5"/>
        <v>-134</v>
      </c>
      <c r="Y12">
        <v>2686</v>
      </c>
      <c r="Z12">
        <v>2153.7885967710858</v>
      </c>
      <c r="AA12">
        <v>2145</v>
      </c>
      <c r="AB12" s="9">
        <v>7.4</v>
      </c>
      <c r="AC12">
        <v>0</v>
      </c>
      <c r="AD12">
        <f t="shared" si="6"/>
        <v>0</v>
      </c>
      <c r="AE12">
        <v>4984</v>
      </c>
      <c r="AF12">
        <v>5131</v>
      </c>
    </row>
    <row r="13" spans="1:32" x14ac:dyDescent="0.6">
      <c r="A13">
        <v>2024</v>
      </c>
      <c r="B13">
        <v>1</v>
      </c>
      <c r="C13">
        <v>12</v>
      </c>
      <c r="D13">
        <f t="shared" si="4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3932.1000000000004</v>
      </c>
      <c r="M13" s="13">
        <f t="shared" si="2"/>
        <v>668.45700000000011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3815.8</v>
      </c>
      <c r="O13" s="13">
        <f t="shared" si="3"/>
        <v>648.68600000000004</v>
      </c>
      <c r="P13">
        <v>39321</v>
      </c>
      <c r="Q13">
        <v>38158</v>
      </c>
      <c r="R13">
        <v>0.86067952116339219</v>
      </c>
      <c r="S13">
        <v>0.13932047883660789</v>
      </c>
      <c r="T13">
        <v>0.60558575332768882</v>
      </c>
      <c r="U13">
        <v>0.39441424667231118</v>
      </c>
      <c r="V13">
        <v>0.23340357743583551</v>
      </c>
      <c r="W13" s="2">
        <v>2059</v>
      </c>
      <c r="X13" s="2">
        <f t="shared" si="5"/>
        <v>-86</v>
      </c>
      <c r="Y13">
        <v>2686</v>
      </c>
      <c r="Z13">
        <v>2221.2647877735908</v>
      </c>
      <c r="AA13">
        <v>2059</v>
      </c>
      <c r="AB13" s="9">
        <v>10.3</v>
      </c>
      <c r="AC13">
        <v>0</v>
      </c>
      <c r="AD13">
        <f t="shared" si="6"/>
        <v>0</v>
      </c>
      <c r="AE13">
        <v>5565</v>
      </c>
      <c r="AF13">
        <v>5147</v>
      </c>
    </row>
    <row r="14" spans="1:32" x14ac:dyDescent="0.6">
      <c r="A14">
        <v>2024</v>
      </c>
      <c r="B14">
        <v>1</v>
      </c>
      <c r="C14">
        <v>13</v>
      </c>
      <c r="D14">
        <f t="shared" si="4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4034.4</v>
      </c>
      <c r="M14" s="13">
        <f t="shared" si="2"/>
        <v>685.84800000000007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3890.5</v>
      </c>
      <c r="O14" s="13">
        <f t="shared" si="3"/>
        <v>661.38499999999999</v>
      </c>
      <c r="P14">
        <v>40344</v>
      </c>
      <c r="Q14">
        <v>38905</v>
      </c>
      <c r="R14">
        <v>0.88036518307479694</v>
      </c>
      <c r="S14">
        <v>0.119634816925203</v>
      </c>
      <c r="T14">
        <v>0.59767884445837838</v>
      </c>
      <c r="U14">
        <v>0.40232115554162162</v>
      </c>
      <c r="V14">
        <v>0.12595626040738539</v>
      </c>
      <c r="W14" s="2">
        <v>2509</v>
      </c>
      <c r="X14" s="2">
        <f t="shared" si="5"/>
        <v>450</v>
      </c>
      <c r="Y14">
        <v>2686</v>
      </c>
      <c r="Z14">
        <v>2292.9268550383308</v>
      </c>
      <c r="AA14">
        <v>2509</v>
      </c>
      <c r="AB14" s="9">
        <v>6.6</v>
      </c>
      <c r="AC14">
        <v>0</v>
      </c>
      <c r="AD14">
        <f t="shared" si="6"/>
        <v>0</v>
      </c>
      <c r="AE14">
        <v>5335</v>
      </c>
      <c r="AF14">
        <v>5165</v>
      </c>
    </row>
    <row r="15" spans="1:32" x14ac:dyDescent="0.6">
      <c r="A15">
        <v>2024</v>
      </c>
      <c r="B15">
        <v>1</v>
      </c>
      <c r="C15">
        <v>14</v>
      </c>
      <c r="D15">
        <f t="shared" si="4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4132.6000000000004</v>
      </c>
      <c r="M15" s="13">
        <f t="shared" si="2"/>
        <v>702.54200000000014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4081.4</v>
      </c>
      <c r="O15" s="13">
        <f t="shared" si="3"/>
        <v>693.83800000000008</v>
      </c>
      <c r="P15">
        <v>41326</v>
      </c>
      <c r="Q15">
        <v>40814</v>
      </c>
      <c r="R15">
        <v>0.78023213761503984</v>
      </c>
      <c r="S15">
        <v>0.21976786238496021</v>
      </c>
      <c r="T15">
        <v>0.63477574391386438</v>
      </c>
      <c r="U15">
        <v>0.36522425608613562</v>
      </c>
      <c r="V15">
        <v>0.13391672535660351</v>
      </c>
      <c r="W15" s="2">
        <v>2189</v>
      </c>
      <c r="X15" s="2">
        <f t="shared" si="5"/>
        <v>-320</v>
      </c>
      <c r="Y15">
        <v>2686</v>
      </c>
      <c r="Z15">
        <v>2374.0709844248522</v>
      </c>
      <c r="AA15">
        <v>2189</v>
      </c>
      <c r="AB15" s="9">
        <v>10.4</v>
      </c>
      <c r="AC15">
        <v>0.3</v>
      </c>
      <c r="AD15">
        <f t="shared" si="6"/>
        <v>3.12</v>
      </c>
      <c r="AE15">
        <v>4424</v>
      </c>
      <c r="AF15">
        <v>5164</v>
      </c>
    </row>
    <row r="16" spans="1:32" x14ac:dyDescent="0.6">
      <c r="A16">
        <v>2024</v>
      </c>
      <c r="B16">
        <v>1</v>
      </c>
      <c r="C16">
        <v>15</v>
      </c>
      <c r="D16">
        <f t="shared" si="4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6125.0999999999995</v>
      </c>
      <c r="M16" s="13">
        <f t="shared" si="2"/>
        <v>1041.2670000000001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6111.5999999999995</v>
      </c>
      <c r="O16" s="13">
        <f t="shared" si="3"/>
        <v>1038.972</v>
      </c>
      <c r="P16">
        <v>40834</v>
      </c>
      <c r="Q16">
        <v>40744</v>
      </c>
      <c r="R16">
        <v>0.85453054324098354</v>
      </c>
      <c r="S16">
        <v>0.1454694567590164</v>
      </c>
      <c r="T16">
        <v>0.60801721721054358</v>
      </c>
      <c r="U16">
        <v>0.39198278278945631</v>
      </c>
      <c r="V16">
        <v>0.1288658856877811</v>
      </c>
      <c r="W16" s="2">
        <v>1799</v>
      </c>
      <c r="X16" s="2">
        <f t="shared" si="5"/>
        <v>-390</v>
      </c>
      <c r="Y16">
        <v>2686</v>
      </c>
      <c r="Z16">
        <v>1949.1828766285009</v>
      </c>
      <c r="AA16">
        <v>1799</v>
      </c>
      <c r="AB16" s="9">
        <v>6.1</v>
      </c>
      <c r="AC16">
        <v>0</v>
      </c>
      <c r="AD16">
        <f t="shared" si="6"/>
        <v>0</v>
      </c>
      <c r="AE16">
        <v>4887</v>
      </c>
      <c r="AF16">
        <v>4777</v>
      </c>
    </row>
    <row r="17" spans="1:32" x14ac:dyDescent="0.6">
      <c r="A17">
        <v>2024</v>
      </c>
      <c r="B17">
        <v>1</v>
      </c>
      <c r="C17">
        <v>16</v>
      </c>
      <c r="D17">
        <f t="shared" si="4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5802.3</v>
      </c>
      <c r="M17" s="13">
        <f t="shared" si="2"/>
        <v>986.39100000000008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5845.05</v>
      </c>
      <c r="O17" s="13">
        <f t="shared" si="3"/>
        <v>993.65850000000012</v>
      </c>
      <c r="P17">
        <v>38682</v>
      </c>
      <c r="Q17">
        <v>38967</v>
      </c>
      <c r="R17">
        <v>0.8335809555436301</v>
      </c>
      <c r="S17">
        <v>0.1664190444563699</v>
      </c>
      <c r="T17">
        <v>0.65442931902732915</v>
      </c>
      <c r="U17">
        <v>0.34557068097267091</v>
      </c>
      <c r="V17">
        <v>0.17678037057903581</v>
      </c>
      <c r="W17" s="2">
        <v>2077</v>
      </c>
      <c r="X17" s="2">
        <f t="shared" si="5"/>
        <v>278</v>
      </c>
      <c r="Y17">
        <v>2686</v>
      </c>
      <c r="Z17">
        <v>2010.4168576664149</v>
      </c>
      <c r="AA17">
        <v>2077</v>
      </c>
      <c r="AB17" s="9">
        <v>7.5</v>
      </c>
      <c r="AC17">
        <v>0</v>
      </c>
      <c r="AD17">
        <f t="shared" si="6"/>
        <v>0</v>
      </c>
      <c r="AE17">
        <v>5028</v>
      </c>
      <c r="AF17">
        <v>4896</v>
      </c>
    </row>
    <row r="18" spans="1:32" x14ac:dyDescent="0.6">
      <c r="A18">
        <v>2024</v>
      </c>
      <c r="B18">
        <v>1</v>
      </c>
      <c r="C18">
        <v>17</v>
      </c>
      <c r="D18">
        <f t="shared" si="4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5809.95</v>
      </c>
      <c r="M18" s="13">
        <f t="shared" si="2"/>
        <v>987.69150000000002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5886.3</v>
      </c>
      <c r="O18" s="13">
        <f t="shared" si="3"/>
        <v>1000.671</v>
      </c>
      <c r="P18">
        <v>38733</v>
      </c>
      <c r="Q18">
        <v>39242</v>
      </c>
      <c r="R18">
        <v>0.8138483077971439</v>
      </c>
      <c r="S18">
        <v>0.1861516922028561</v>
      </c>
      <c r="T18">
        <v>0.68771757814336809</v>
      </c>
      <c r="U18">
        <v>0.31228242185663202</v>
      </c>
      <c r="V18">
        <v>0.30557438805216552</v>
      </c>
      <c r="W18" s="2">
        <v>2202</v>
      </c>
      <c r="X18" s="2">
        <f t="shared" si="5"/>
        <v>125</v>
      </c>
      <c r="Y18">
        <v>2686</v>
      </c>
      <c r="Z18">
        <v>2073.1186445440371</v>
      </c>
      <c r="AA18">
        <v>2202</v>
      </c>
      <c r="AB18" s="9">
        <v>14</v>
      </c>
      <c r="AC18">
        <v>0</v>
      </c>
      <c r="AD18">
        <f t="shared" si="6"/>
        <v>0</v>
      </c>
      <c r="AE18">
        <v>5227</v>
      </c>
      <c r="AF18">
        <v>5285</v>
      </c>
    </row>
    <row r="19" spans="1:32" x14ac:dyDescent="0.6">
      <c r="A19">
        <v>2024</v>
      </c>
      <c r="B19">
        <v>1</v>
      </c>
      <c r="C19">
        <v>18</v>
      </c>
      <c r="D19">
        <f t="shared" si="4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5960.8499999999995</v>
      </c>
      <c r="M19" s="13">
        <f t="shared" si="2"/>
        <v>1013.3444999999999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6132.15</v>
      </c>
      <c r="O19" s="13">
        <f t="shared" si="3"/>
        <v>1042.4655</v>
      </c>
      <c r="P19">
        <v>39739</v>
      </c>
      <c r="Q19">
        <v>40881</v>
      </c>
      <c r="R19">
        <v>0.79635061826535325</v>
      </c>
      <c r="S19">
        <v>0.20364938173464681</v>
      </c>
      <c r="T19">
        <v>0.64257323915285369</v>
      </c>
      <c r="U19">
        <v>0.35742676084714631</v>
      </c>
      <c r="V19">
        <v>0.16930776409453269</v>
      </c>
      <c r="W19" s="2">
        <v>2101</v>
      </c>
      <c r="X19" s="2">
        <f t="shared" si="5"/>
        <v>-101</v>
      </c>
      <c r="Y19">
        <v>2686</v>
      </c>
      <c r="Z19">
        <v>2157.1687291418471</v>
      </c>
      <c r="AA19">
        <v>2101</v>
      </c>
      <c r="AB19" s="9">
        <v>13.2</v>
      </c>
      <c r="AC19">
        <v>3.6</v>
      </c>
      <c r="AD19">
        <f t="shared" si="6"/>
        <v>47.519999999999996</v>
      </c>
      <c r="AE19">
        <v>5321</v>
      </c>
      <c r="AF19">
        <v>5279</v>
      </c>
    </row>
    <row r="20" spans="1:32" x14ac:dyDescent="0.6">
      <c r="A20">
        <v>2024</v>
      </c>
      <c r="B20">
        <v>1</v>
      </c>
      <c r="C20">
        <v>19</v>
      </c>
      <c r="D20">
        <f t="shared" si="4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3944.5</v>
      </c>
      <c r="M20" s="13">
        <f t="shared" si="2"/>
        <v>670.56500000000005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4043.4</v>
      </c>
      <c r="O20" s="13">
        <f t="shared" si="3"/>
        <v>687.37800000000004</v>
      </c>
      <c r="P20">
        <v>39445</v>
      </c>
      <c r="Q20">
        <v>40434</v>
      </c>
      <c r="R20">
        <v>0.81816066634599904</v>
      </c>
      <c r="S20">
        <v>0.1818393336540009</v>
      </c>
      <c r="T20">
        <v>0.66121029245241669</v>
      </c>
      <c r="U20">
        <v>0.33878970754758331</v>
      </c>
      <c r="V20">
        <v>0.34085804106138362</v>
      </c>
      <c r="W20" s="2">
        <v>2117</v>
      </c>
      <c r="X20" s="2">
        <f t="shared" si="5"/>
        <v>16</v>
      </c>
      <c r="Y20">
        <v>2686</v>
      </c>
      <c r="Z20">
        <v>2225.84426489103</v>
      </c>
      <c r="AA20">
        <v>2117</v>
      </c>
      <c r="AB20" s="9">
        <v>10.9</v>
      </c>
      <c r="AC20">
        <v>19.100000000000001</v>
      </c>
      <c r="AD20">
        <f t="shared" si="6"/>
        <v>208.19000000000003</v>
      </c>
      <c r="AE20">
        <v>5657</v>
      </c>
      <c r="AF20">
        <v>5253</v>
      </c>
    </row>
    <row r="21" spans="1:32" x14ac:dyDescent="0.6">
      <c r="A21">
        <v>2024</v>
      </c>
      <c r="B21">
        <v>1</v>
      </c>
      <c r="C21">
        <v>20</v>
      </c>
      <c r="D21">
        <f t="shared" si="4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3867</v>
      </c>
      <c r="M21" s="13">
        <f t="shared" si="2"/>
        <v>657.3900000000001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4050</v>
      </c>
      <c r="O21" s="13">
        <f t="shared" si="3"/>
        <v>688.5</v>
      </c>
      <c r="P21">
        <v>38670</v>
      </c>
      <c r="Q21">
        <v>40500</v>
      </c>
      <c r="R21">
        <v>0.77593175788390767</v>
      </c>
      <c r="S21">
        <v>0.2240682421160923</v>
      </c>
      <c r="T21">
        <v>0.63754243044176229</v>
      </c>
      <c r="U21">
        <v>0.36245756955823782</v>
      </c>
      <c r="V21">
        <v>0.31717647031775298</v>
      </c>
      <c r="W21" s="2">
        <v>2536</v>
      </c>
      <c r="X21" s="2">
        <f t="shared" si="5"/>
        <v>419</v>
      </c>
      <c r="Y21">
        <v>2686</v>
      </c>
      <c r="Z21">
        <v>2313.4296134390738</v>
      </c>
      <c r="AA21">
        <v>2536</v>
      </c>
      <c r="AB21" s="9">
        <v>11.1</v>
      </c>
      <c r="AC21">
        <v>41.1</v>
      </c>
      <c r="AD21">
        <f t="shared" si="6"/>
        <v>456.21</v>
      </c>
      <c r="AE21">
        <v>5405</v>
      </c>
      <c r="AF21">
        <v>5232</v>
      </c>
    </row>
    <row r="22" spans="1:32" x14ac:dyDescent="0.6">
      <c r="A22">
        <v>2024</v>
      </c>
      <c r="B22">
        <v>1</v>
      </c>
      <c r="C22">
        <v>21</v>
      </c>
      <c r="D22">
        <f t="shared" si="4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4058</v>
      </c>
      <c r="M22" s="12">
        <f t="shared" si="2"/>
        <v>689.86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4118.1000000000004</v>
      </c>
      <c r="O22" s="12">
        <f t="shared" si="3"/>
        <v>700.07700000000011</v>
      </c>
      <c r="P22">
        <v>40580</v>
      </c>
      <c r="Q22">
        <v>41181</v>
      </c>
      <c r="R22">
        <v>0.75664668445202465</v>
      </c>
      <c r="S22">
        <v>0.2433533155479754</v>
      </c>
      <c r="T22">
        <v>0.65684659166847847</v>
      </c>
      <c r="U22">
        <v>0.34315340833152158</v>
      </c>
      <c r="V22">
        <v>0.15882839247327479</v>
      </c>
      <c r="W22" s="2">
        <v>2261</v>
      </c>
      <c r="X22" s="2">
        <f t="shared" si="5"/>
        <v>-275</v>
      </c>
      <c r="Y22">
        <v>2686</v>
      </c>
      <c r="Z22">
        <v>2378.1166550998319</v>
      </c>
      <c r="AA22">
        <v>2261</v>
      </c>
      <c r="AB22" s="9">
        <v>8.1999999999999993</v>
      </c>
      <c r="AC22">
        <v>8.3000000000000007</v>
      </c>
      <c r="AD22">
        <f t="shared" si="6"/>
        <v>68.06</v>
      </c>
      <c r="AE22">
        <v>4422</v>
      </c>
      <c r="AF22">
        <v>5195</v>
      </c>
    </row>
    <row r="23" spans="1:32" x14ac:dyDescent="0.6">
      <c r="A23">
        <v>2024</v>
      </c>
      <c r="B23">
        <v>1</v>
      </c>
      <c r="C23">
        <v>22</v>
      </c>
      <c r="D23">
        <f t="shared" si="4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5575.8</v>
      </c>
      <c r="M23" s="12">
        <f t="shared" si="2"/>
        <v>947.88600000000008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5819.0999999999995</v>
      </c>
      <c r="O23" s="12">
        <f t="shared" si="3"/>
        <v>989.24699999999996</v>
      </c>
      <c r="P23">
        <v>37172</v>
      </c>
      <c r="Q23">
        <v>38794</v>
      </c>
      <c r="R23">
        <v>0.84370589290053888</v>
      </c>
      <c r="S23">
        <v>0.15629410709946101</v>
      </c>
      <c r="T23">
        <v>0.66836775319077046</v>
      </c>
      <c r="U23">
        <v>0.33163224680922959</v>
      </c>
      <c r="V23">
        <v>0.45457126124435721</v>
      </c>
      <c r="W23" s="2">
        <v>1779</v>
      </c>
      <c r="X23" s="2">
        <f t="shared" si="5"/>
        <v>-482</v>
      </c>
      <c r="Y23">
        <v>2686</v>
      </c>
      <c r="Z23">
        <v>1938.666918124906</v>
      </c>
      <c r="AA23">
        <v>1779</v>
      </c>
      <c r="AB23" s="9">
        <v>2</v>
      </c>
      <c r="AC23">
        <v>0.7</v>
      </c>
      <c r="AD23">
        <f t="shared" si="6"/>
        <v>1.4</v>
      </c>
      <c r="AE23">
        <v>4875</v>
      </c>
      <c r="AF23">
        <v>4802</v>
      </c>
    </row>
    <row r="24" spans="1:32" x14ac:dyDescent="0.6">
      <c r="A24">
        <v>2024</v>
      </c>
      <c r="B24">
        <v>1</v>
      </c>
      <c r="C24">
        <v>23</v>
      </c>
      <c r="D24">
        <f t="shared" si="4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321</v>
      </c>
      <c r="M24" s="12">
        <f t="shared" si="2"/>
        <v>54.570000000000007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389.7</v>
      </c>
      <c r="O24" s="12">
        <f t="shared" si="3"/>
        <v>66.249000000000009</v>
      </c>
      <c r="P24" s="6">
        <v>2140</v>
      </c>
      <c r="Q24" s="6">
        <v>2598</v>
      </c>
      <c r="R24">
        <v>0.40740740740740738</v>
      </c>
      <c r="S24">
        <v>0.59259259259259267</v>
      </c>
      <c r="T24">
        <v>0.76296296296296306</v>
      </c>
      <c r="U24">
        <v>0.23703703703703699</v>
      </c>
      <c r="V24">
        <v>0.56296296296296289</v>
      </c>
      <c r="W24" s="2">
        <v>1349</v>
      </c>
      <c r="X24" s="2">
        <f t="shared" si="5"/>
        <v>-430</v>
      </c>
      <c r="Y24">
        <v>2686</v>
      </c>
      <c r="Z24">
        <v>2024.5492099452681</v>
      </c>
      <c r="AA24">
        <v>1349</v>
      </c>
      <c r="AB24" s="9">
        <v>0.6</v>
      </c>
      <c r="AC24">
        <v>5.7</v>
      </c>
      <c r="AD24">
        <f t="shared" si="6"/>
        <v>3.42</v>
      </c>
      <c r="AE24">
        <v>2527</v>
      </c>
      <c r="AF24">
        <v>2501</v>
      </c>
    </row>
    <row r="25" spans="1:32" x14ac:dyDescent="0.6">
      <c r="A25">
        <v>2024</v>
      </c>
      <c r="B25">
        <v>1</v>
      </c>
      <c r="C25">
        <v>24</v>
      </c>
      <c r="D25">
        <f t="shared" si="4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5772.75</v>
      </c>
      <c r="M25" s="12">
        <f t="shared" si="2"/>
        <v>981.36750000000006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6358.2</v>
      </c>
      <c r="O25" s="12">
        <f t="shared" si="3"/>
        <v>1080.894</v>
      </c>
      <c r="P25">
        <v>38485</v>
      </c>
      <c r="Q25">
        <v>42388</v>
      </c>
      <c r="R25">
        <v>0.8495779236396892</v>
      </c>
      <c r="S25">
        <v>0.1504220763603108</v>
      </c>
      <c r="T25">
        <v>0.65731727411226548</v>
      </c>
      <c r="U25">
        <v>0.34268272588773452</v>
      </c>
      <c r="V25">
        <v>0.60570041096712923</v>
      </c>
      <c r="W25" s="2">
        <v>1707</v>
      </c>
      <c r="X25" s="2">
        <f t="shared" si="5"/>
        <v>358</v>
      </c>
      <c r="Y25">
        <v>2686</v>
      </c>
      <c r="Z25">
        <v>2080.4913019861119</v>
      </c>
      <c r="AA25">
        <v>1707</v>
      </c>
      <c r="AB25" s="9">
        <v>2.9</v>
      </c>
      <c r="AC25">
        <v>2</v>
      </c>
      <c r="AD25">
        <f t="shared" si="6"/>
        <v>5.8</v>
      </c>
      <c r="AE25">
        <v>5162</v>
      </c>
      <c r="AF25">
        <v>5344</v>
      </c>
    </row>
    <row r="26" spans="1:32" x14ac:dyDescent="0.6">
      <c r="A26">
        <v>2024</v>
      </c>
      <c r="B26">
        <v>1</v>
      </c>
      <c r="C26">
        <v>25</v>
      </c>
      <c r="D26">
        <f t="shared" si="4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6153.9</v>
      </c>
      <c r="M26" s="13">
        <f t="shared" si="2"/>
        <v>1046.163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5704.05</v>
      </c>
      <c r="O26" s="13">
        <f t="shared" si="3"/>
        <v>969.68850000000009</v>
      </c>
      <c r="P26">
        <v>41026</v>
      </c>
      <c r="Q26">
        <v>38027</v>
      </c>
      <c r="R26">
        <v>0.773967651408214</v>
      </c>
      <c r="S26">
        <v>0.226032348591786</v>
      </c>
      <c r="T26">
        <v>0.68186207316663305</v>
      </c>
      <c r="U26">
        <v>0.31813792683336689</v>
      </c>
      <c r="V26">
        <v>0.2090999697519661</v>
      </c>
      <c r="W26" s="2">
        <v>1741</v>
      </c>
      <c r="X26" s="2">
        <f t="shared" si="5"/>
        <v>34</v>
      </c>
      <c r="Y26">
        <v>2686</v>
      </c>
      <c r="Z26">
        <v>2162.7528081087371</v>
      </c>
      <c r="AA26">
        <v>1741</v>
      </c>
      <c r="AB26" s="9">
        <v>4</v>
      </c>
      <c r="AC26">
        <v>0</v>
      </c>
      <c r="AD26">
        <f t="shared" si="6"/>
        <v>0</v>
      </c>
      <c r="AE26">
        <v>4887</v>
      </c>
      <c r="AF26">
        <v>4768</v>
      </c>
    </row>
    <row r="27" spans="1:32" x14ac:dyDescent="0.6">
      <c r="A27">
        <v>2024</v>
      </c>
      <c r="B27">
        <v>1</v>
      </c>
      <c r="C27">
        <v>26</v>
      </c>
      <c r="D27">
        <f t="shared" si="4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4122.3</v>
      </c>
      <c r="M27" s="13">
        <f t="shared" si="2"/>
        <v>700.79100000000005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3473.6000000000004</v>
      </c>
      <c r="O27" s="13">
        <f t="shared" si="3"/>
        <v>590.51200000000006</v>
      </c>
      <c r="P27">
        <v>41223</v>
      </c>
      <c r="Q27">
        <v>34736</v>
      </c>
      <c r="R27">
        <v>0.79600701541982477</v>
      </c>
      <c r="S27">
        <v>0.20399298458017531</v>
      </c>
      <c r="T27">
        <v>0.66270406062711507</v>
      </c>
      <c r="U27">
        <v>0.33729593937288488</v>
      </c>
      <c r="V27">
        <v>0.17796680939795079</v>
      </c>
      <c r="W27" s="2">
        <v>2020</v>
      </c>
      <c r="X27" s="2">
        <f t="shared" si="5"/>
        <v>279</v>
      </c>
      <c r="Y27">
        <v>2686</v>
      </c>
      <c r="Z27">
        <v>2230.3306427102962</v>
      </c>
      <c r="AA27">
        <v>2020</v>
      </c>
      <c r="AB27" s="9">
        <v>5.8</v>
      </c>
      <c r="AC27">
        <v>0</v>
      </c>
      <c r="AD27">
        <f t="shared" si="6"/>
        <v>0</v>
      </c>
      <c r="AE27">
        <v>5526</v>
      </c>
      <c r="AF27">
        <v>5049</v>
      </c>
    </row>
    <row r="28" spans="1:32" x14ac:dyDescent="0.6">
      <c r="A28">
        <v>2024</v>
      </c>
      <c r="B28">
        <v>1</v>
      </c>
      <c r="C28">
        <v>27</v>
      </c>
      <c r="D28">
        <f t="shared" si="4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4244.3</v>
      </c>
      <c r="M28" s="13">
        <f t="shared" si="2"/>
        <v>721.53100000000006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3779.8</v>
      </c>
      <c r="O28" s="13">
        <f t="shared" si="3"/>
        <v>642.56600000000003</v>
      </c>
      <c r="P28">
        <v>42443</v>
      </c>
      <c r="Q28">
        <v>37798</v>
      </c>
      <c r="R28">
        <v>0.7645808859282659</v>
      </c>
      <c r="S28">
        <v>0.2354191140717341</v>
      </c>
      <c r="T28">
        <v>0.64871863874183888</v>
      </c>
      <c r="U28">
        <v>0.35128136125816117</v>
      </c>
      <c r="V28">
        <v>0.1187857732999049</v>
      </c>
      <c r="W28" s="2">
        <v>2518</v>
      </c>
      <c r="X28" s="2">
        <f t="shared" si="5"/>
        <v>498</v>
      </c>
      <c r="Y28">
        <v>2686</v>
      </c>
      <c r="Z28">
        <v>2309.2704140886822</v>
      </c>
      <c r="AA28">
        <v>2518</v>
      </c>
      <c r="AB28" s="9">
        <v>7.1</v>
      </c>
      <c r="AC28">
        <v>0</v>
      </c>
      <c r="AD28">
        <f t="shared" si="6"/>
        <v>0</v>
      </c>
      <c r="AE28">
        <v>5301</v>
      </c>
      <c r="AF28">
        <v>5091</v>
      </c>
    </row>
    <row r="29" spans="1:32" x14ac:dyDescent="0.6">
      <c r="A29">
        <v>2024</v>
      </c>
      <c r="B29">
        <v>1</v>
      </c>
      <c r="C29">
        <v>28</v>
      </c>
      <c r="D29">
        <f t="shared" si="4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4304.1000000000004</v>
      </c>
      <c r="M29" s="13">
        <f t="shared" si="2"/>
        <v>731.69700000000012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4193.4000000000005</v>
      </c>
      <c r="O29" s="13">
        <f t="shared" si="3"/>
        <v>712.87800000000016</v>
      </c>
      <c r="P29">
        <v>43041</v>
      </c>
      <c r="Q29">
        <v>41934</v>
      </c>
      <c r="R29">
        <v>0.77611533347858452</v>
      </c>
      <c r="S29">
        <v>0.2238846665214155</v>
      </c>
      <c r="T29">
        <v>0.63325413177532142</v>
      </c>
      <c r="U29">
        <v>0.36674586822467847</v>
      </c>
      <c r="V29">
        <v>0.14095667535744999</v>
      </c>
      <c r="W29" s="2">
        <v>2229</v>
      </c>
      <c r="X29" s="2">
        <f t="shared" si="5"/>
        <v>-289</v>
      </c>
      <c r="Y29">
        <v>2686</v>
      </c>
      <c r="Z29">
        <v>2381.035347519261</v>
      </c>
      <c r="AA29">
        <v>2229</v>
      </c>
      <c r="AB29" s="9">
        <v>6.1</v>
      </c>
      <c r="AC29">
        <v>0</v>
      </c>
      <c r="AD29">
        <f t="shared" si="6"/>
        <v>0</v>
      </c>
      <c r="AE29">
        <v>4493</v>
      </c>
      <c r="AF29">
        <v>5208</v>
      </c>
    </row>
    <row r="30" spans="1:32" x14ac:dyDescent="0.6">
      <c r="A30">
        <v>2024</v>
      </c>
      <c r="B30">
        <v>1</v>
      </c>
      <c r="C30">
        <v>29</v>
      </c>
      <c r="D30">
        <f t="shared" si="4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6200.8499999999995</v>
      </c>
      <c r="M30" s="13">
        <f t="shared" si="2"/>
        <v>1054.1444999999999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6389.55</v>
      </c>
      <c r="O30" s="13">
        <f t="shared" si="3"/>
        <v>1086.2235000000001</v>
      </c>
      <c r="P30">
        <v>41339</v>
      </c>
      <c r="Q30">
        <v>42597</v>
      </c>
      <c r="R30">
        <v>0.81709715289200846</v>
      </c>
      <c r="S30">
        <v>0.18290284710799151</v>
      </c>
      <c r="T30">
        <v>0.65331660090910559</v>
      </c>
      <c r="U30">
        <v>0.34668339909089441</v>
      </c>
      <c r="V30">
        <v>0.2098279642792609</v>
      </c>
      <c r="W30" s="2">
        <v>1826</v>
      </c>
      <c r="X30" s="2">
        <f t="shared" si="5"/>
        <v>-403</v>
      </c>
      <c r="Y30">
        <v>2686</v>
      </c>
      <c r="Z30">
        <v>1949.6845124845161</v>
      </c>
      <c r="AA30">
        <v>1826</v>
      </c>
      <c r="AB30" s="9">
        <v>5.7</v>
      </c>
      <c r="AC30">
        <v>0</v>
      </c>
      <c r="AD30">
        <f t="shared" si="6"/>
        <v>0</v>
      </c>
      <c r="AE30">
        <v>4883</v>
      </c>
      <c r="AF30">
        <v>4842</v>
      </c>
    </row>
    <row r="31" spans="1:32" x14ac:dyDescent="0.6">
      <c r="A31">
        <v>2024</v>
      </c>
      <c r="B31">
        <v>1</v>
      </c>
      <c r="C31">
        <v>30</v>
      </c>
      <c r="D31">
        <f t="shared" si="4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5648.55</v>
      </c>
      <c r="M31" s="13">
        <f t="shared" si="2"/>
        <v>960.25350000000014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6304.2</v>
      </c>
      <c r="O31" s="13">
        <f t="shared" si="3"/>
        <v>1071.7139999999999</v>
      </c>
      <c r="P31">
        <v>37657</v>
      </c>
      <c r="Q31">
        <v>42028</v>
      </c>
      <c r="R31">
        <v>0.76933089706640956</v>
      </c>
      <c r="S31">
        <v>0.2306691029335905</v>
      </c>
      <c r="T31">
        <v>0.67879992334038552</v>
      </c>
      <c r="U31">
        <v>0.32120007665961442</v>
      </c>
      <c r="V31">
        <v>0.2438519046115219</v>
      </c>
      <c r="W31" s="2">
        <v>2190</v>
      </c>
      <c r="X31" s="2">
        <f t="shared" si="5"/>
        <v>364</v>
      </c>
      <c r="Y31">
        <v>2686</v>
      </c>
      <c r="Z31">
        <v>2017.001148982607</v>
      </c>
      <c r="AA31">
        <v>2190</v>
      </c>
      <c r="AB31" s="9">
        <v>7.7</v>
      </c>
      <c r="AC31">
        <v>0.5</v>
      </c>
      <c r="AD31">
        <f t="shared" si="6"/>
        <v>3.85</v>
      </c>
      <c r="AE31">
        <v>5001</v>
      </c>
      <c r="AF31">
        <v>4828</v>
      </c>
    </row>
    <row r="32" spans="1:32" x14ac:dyDescent="0.6">
      <c r="A32">
        <v>2024</v>
      </c>
      <c r="B32">
        <v>1</v>
      </c>
      <c r="C32">
        <v>31</v>
      </c>
      <c r="D32">
        <f t="shared" si="4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5532.5999999999995</v>
      </c>
      <c r="M32" s="13">
        <f t="shared" si="2"/>
        <v>940.54200000000003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6345.9</v>
      </c>
      <c r="O32" s="13">
        <f t="shared" si="3"/>
        <v>1078.8030000000001</v>
      </c>
      <c r="P32">
        <v>36884</v>
      </c>
      <c r="Q32">
        <v>42306</v>
      </c>
      <c r="R32">
        <v>0.7645700087696613</v>
      </c>
      <c r="S32">
        <v>0.2354299912303387</v>
      </c>
      <c r="T32">
        <v>0.70326748598469502</v>
      </c>
      <c r="U32">
        <v>0.29673251401530498</v>
      </c>
      <c r="V32">
        <v>0.17022587624320459</v>
      </c>
      <c r="W32" s="2">
        <v>2252</v>
      </c>
      <c r="X32" s="2">
        <f t="shared" si="5"/>
        <v>62</v>
      </c>
      <c r="Y32">
        <v>2686</v>
      </c>
      <c r="Z32">
        <v>2079.1822015754201</v>
      </c>
      <c r="AA32">
        <v>2252</v>
      </c>
      <c r="AB32" s="9">
        <v>12.2</v>
      </c>
      <c r="AC32">
        <v>2.2999999999999998</v>
      </c>
      <c r="AD32">
        <f t="shared" si="6"/>
        <v>28.059999999999995</v>
      </c>
      <c r="AE32">
        <v>5042</v>
      </c>
      <c r="AF32">
        <v>5145</v>
      </c>
    </row>
    <row r="33" spans="1:32" x14ac:dyDescent="0.6">
      <c r="A33">
        <v>2024</v>
      </c>
      <c r="B33">
        <v>2</v>
      </c>
      <c r="C33">
        <v>1</v>
      </c>
      <c r="D33">
        <f t="shared" si="4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5729.55</v>
      </c>
      <c r="M33" s="13">
        <f t="shared" si="2"/>
        <v>974.02350000000013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6003.45</v>
      </c>
      <c r="O33" s="13">
        <f t="shared" si="3"/>
        <v>1020.5865</v>
      </c>
      <c r="P33">
        <v>38197</v>
      </c>
      <c r="Q33">
        <v>40023</v>
      </c>
      <c r="R33">
        <v>0.77680076795046415</v>
      </c>
      <c r="S33">
        <v>0.22319923204953579</v>
      </c>
      <c r="T33">
        <v>0.65971464791870427</v>
      </c>
      <c r="U33">
        <v>0.34028535208129568</v>
      </c>
      <c r="V33">
        <v>0.30919876973057409</v>
      </c>
      <c r="W33" s="2">
        <v>2184</v>
      </c>
      <c r="X33" s="2">
        <f t="shared" si="5"/>
        <v>-68</v>
      </c>
      <c r="Y33">
        <v>2686</v>
      </c>
      <c r="Z33">
        <v>2164.205691281787</v>
      </c>
      <c r="AA33">
        <v>2184</v>
      </c>
      <c r="AB33" s="9">
        <v>9.6999999999999993</v>
      </c>
      <c r="AC33">
        <v>21</v>
      </c>
      <c r="AD33">
        <f t="shared" si="6"/>
        <v>203.7</v>
      </c>
      <c r="AE33">
        <v>5077</v>
      </c>
      <c r="AF33">
        <v>5043</v>
      </c>
    </row>
    <row r="34" spans="1:32" x14ac:dyDescent="0.6">
      <c r="A34">
        <v>2024</v>
      </c>
      <c r="B34">
        <v>2</v>
      </c>
      <c r="C34">
        <v>2</v>
      </c>
      <c r="D34">
        <f t="shared" si="4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3716.8</v>
      </c>
      <c r="M34" s="13">
        <f t="shared" si="2"/>
        <v>631.85600000000011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3785.6000000000004</v>
      </c>
      <c r="O34" s="13">
        <f t="shared" si="3"/>
        <v>643.55200000000013</v>
      </c>
      <c r="P34">
        <v>37168</v>
      </c>
      <c r="Q34">
        <v>37856</v>
      </c>
      <c r="R34">
        <v>0.79787193875795359</v>
      </c>
      <c r="S34">
        <v>0.20212806124204641</v>
      </c>
      <c r="T34">
        <v>0.66212117595957487</v>
      </c>
      <c r="U34">
        <v>0.33787882404042502</v>
      </c>
      <c r="V34">
        <v>0.20000098623859949</v>
      </c>
      <c r="W34" s="2">
        <v>2045</v>
      </c>
      <c r="X34" s="2">
        <f t="shared" si="5"/>
        <v>-139</v>
      </c>
      <c r="Y34">
        <v>2686</v>
      </c>
      <c r="Z34">
        <v>2224.6031501071438</v>
      </c>
      <c r="AA34">
        <v>2045</v>
      </c>
      <c r="AB34" s="9">
        <v>8.8000000000000007</v>
      </c>
      <c r="AC34">
        <v>9.3000000000000007</v>
      </c>
      <c r="AD34">
        <f t="shared" si="6"/>
        <v>81.840000000000018</v>
      </c>
      <c r="AE34">
        <v>5093</v>
      </c>
      <c r="AF34">
        <v>4792</v>
      </c>
    </row>
    <row r="35" spans="1:32" x14ac:dyDescent="0.6">
      <c r="A35">
        <v>2024</v>
      </c>
      <c r="B35">
        <v>2</v>
      </c>
      <c r="C35">
        <v>3</v>
      </c>
      <c r="D35">
        <f t="shared" si="4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3608.1000000000004</v>
      </c>
      <c r="M35" s="13">
        <f t="shared" si="2"/>
        <v>613.37700000000007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3748.9</v>
      </c>
      <c r="O35" s="13">
        <f t="shared" si="3"/>
        <v>637.3130000000001</v>
      </c>
      <c r="P35">
        <v>36081</v>
      </c>
      <c r="Q35">
        <v>37489</v>
      </c>
      <c r="R35">
        <v>0.78382566472671245</v>
      </c>
      <c r="S35">
        <v>0.21617433527328761</v>
      </c>
      <c r="T35">
        <v>0.6646883184652862</v>
      </c>
      <c r="U35">
        <v>0.33531168153471369</v>
      </c>
      <c r="V35">
        <v>0.20661973299839331</v>
      </c>
      <c r="W35" s="2">
        <v>2483</v>
      </c>
      <c r="X35" s="2">
        <f t="shared" si="5"/>
        <v>438</v>
      </c>
      <c r="Y35">
        <v>2686</v>
      </c>
      <c r="Z35">
        <v>2295.2755633262909</v>
      </c>
      <c r="AA35">
        <v>2483</v>
      </c>
      <c r="AB35" s="9">
        <v>9.6999999999999993</v>
      </c>
      <c r="AC35">
        <v>13</v>
      </c>
      <c r="AD35">
        <f t="shared" si="6"/>
        <v>126.1</v>
      </c>
      <c r="AE35">
        <v>4877</v>
      </c>
      <c r="AF35">
        <v>4648</v>
      </c>
    </row>
    <row r="36" spans="1:32" x14ac:dyDescent="0.6">
      <c r="A36">
        <v>2024</v>
      </c>
      <c r="B36">
        <v>2</v>
      </c>
      <c r="C36">
        <v>4</v>
      </c>
      <c r="D36">
        <f t="shared" si="4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3563.5</v>
      </c>
      <c r="M36" s="13">
        <f t="shared" si="2"/>
        <v>605.79500000000007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3864.5</v>
      </c>
      <c r="O36" s="13">
        <f t="shared" si="3"/>
        <v>656.96500000000003</v>
      </c>
      <c r="P36">
        <v>35635</v>
      </c>
      <c r="Q36">
        <v>38645</v>
      </c>
      <c r="R36">
        <v>0.76213876405573322</v>
      </c>
      <c r="S36">
        <v>0.23786123594426681</v>
      </c>
      <c r="T36">
        <v>0.65766494042356116</v>
      </c>
      <c r="U36">
        <v>0.34233505957643889</v>
      </c>
      <c r="V36">
        <v>0.14181300987108611</v>
      </c>
      <c r="W36" s="2">
        <v>2183</v>
      </c>
      <c r="X36" s="2">
        <f t="shared" si="5"/>
        <v>-300</v>
      </c>
      <c r="Y36">
        <v>2686</v>
      </c>
      <c r="Z36">
        <v>2370.86671194874</v>
      </c>
      <c r="AA36">
        <v>2183</v>
      </c>
      <c r="AB36" s="9">
        <v>10.9</v>
      </c>
      <c r="AC36">
        <v>20.100000000000001</v>
      </c>
      <c r="AD36">
        <f t="shared" si="6"/>
        <v>219.09000000000003</v>
      </c>
      <c r="AE36">
        <v>4155</v>
      </c>
      <c r="AF36">
        <v>4832</v>
      </c>
    </row>
    <row r="37" spans="1:32" x14ac:dyDescent="0.6">
      <c r="A37">
        <v>2024</v>
      </c>
      <c r="B37">
        <v>2</v>
      </c>
      <c r="C37">
        <v>5</v>
      </c>
      <c r="D37">
        <f t="shared" si="4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5052.1499999999996</v>
      </c>
      <c r="M37" s="13">
        <f t="shared" si="2"/>
        <v>858.8655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5715</v>
      </c>
      <c r="O37" s="13">
        <f t="shared" si="3"/>
        <v>971.55000000000007</v>
      </c>
      <c r="P37">
        <v>33681</v>
      </c>
      <c r="Q37">
        <v>38100</v>
      </c>
      <c r="R37">
        <v>0.78109057365636314</v>
      </c>
      <c r="S37">
        <v>0.21890942634363689</v>
      </c>
      <c r="T37">
        <v>0.66917293140750489</v>
      </c>
      <c r="U37">
        <v>0.33082706859249511</v>
      </c>
      <c r="V37">
        <v>0.28321477045841842</v>
      </c>
      <c r="W37" s="2">
        <v>1880</v>
      </c>
      <c r="X37" s="2">
        <f t="shared" si="5"/>
        <v>-303</v>
      </c>
      <c r="Y37">
        <v>2686</v>
      </c>
      <c r="Z37">
        <v>1944.5855666902621</v>
      </c>
      <c r="AA37">
        <v>1880</v>
      </c>
      <c r="AB37" s="9">
        <v>9.9</v>
      </c>
      <c r="AC37">
        <v>17.600000000000001</v>
      </c>
      <c r="AD37">
        <f t="shared" si="6"/>
        <v>174.24</v>
      </c>
      <c r="AE37">
        <v>4520</v>
      </c>
      <c r="AF37">
        <v>4457</v>
      </c>
    </row>
    <row r="38" spans="1:32" x14ac:dyDescent="0.6">
      <c r="A38">
        <v>2024</v>
      </c>
      <c r="B38">
        <v>2</v>
      </c>
      <c r="C38">
        <v>6</v>
      </c>
      <c r="D38">
        <f t="shared" si="4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5109.45</v>
      </c>
      <c r="M38" s="13">
        <f t="shared" si="2"/>
        <v>868.60649999999998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5743.5</v>
      </c>
      <c r="O38" s="13">
        <f t="shared" si="3"/>
        <v>976.3950000000001</v>
      </c>
      <c r="P38">
        <v>34063</v>
      </c>
      <c r="Q38">
        <v>38290</v>
      </c>
      <c r="R38">
        <v>0.83689430724051572</v>
      </c>
      <c r="S38">
        <v>0.16310569275948439</v>
      </c>
      <c r="T38">
        <v>0.6510864003572886</v>
      </c>
      <c r="U38">
        <v>0.3489135996427114</v>
      </c>
      <c r="V38">
        <v>0.18709622765258399</v>
      </c>
      <c r="W38" s="2">
        <v>2105</v>
      </c>
      <c r="X38" s="2">
        <f t="shared" si="5"/>
        <v>225</v>
      </c>
      <c r="Y38">
        <v>2686</v>
      </c>
      <c r="Z38">
        <v>2004.1456944896281</v>
      </c>
      <c r="AA38">
        <v>2105</v>
      </c>
      <c r="AB38" s="9">
        <v>7.3</v>
      </c>
      <c r="AC38">
        <v>2.2999999999999998</v>
      </c>
      <c r="AD38">
        <f t="shared" si="6"/>
        <v>16.79</v>
      </c>
      <c r="AE38">
        <v>4994</v>
      </c>
      <c r="AF38">
        <v>4992</v>
      </c>
    </row>
    <row r="39" spans="1:32" x14ac:dyDescent="0.6">
      <c r="A39">
        <v>2024</v>
      </c>
      <c r="B39">
        <v>2</v>
      </c>
      <c r="C39">
        <v>7</v>
      </c>
      <c r="D39">
        <f t="shared" si="4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5682.3</v>
      </c>
      <c r="M39" s="13">
        <f t="shared" si="2"/>
        <v>965.9910000000001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6121.65</v>
      </c>
      <c r="O39" s="13">
        <f t="shared" si="3"/>
        <v>1040.6804999999999</v>
      </c>
      <c r="P39">
        <v>37882</v>
      </c>
      <c r="Q39">
        <v>40811</v>
      </c>
      <c r="R39">
        <v>0.76107536879662796</v>
      </c>
      <c r="S39">
        <v>0.23892463120337201</v>
      </c>
      <c r="T39">
        <v>0.70052874912091856</v>
      </c>
      <c r="U39">
        <v>0.29947125087908139</v>
      </c>
      <c r="V39">
        <v>0.20466760277204979</v>
      </c>
      <c r="W39" s="2">
        <v>1779</v>
      </c>
      <c r="X39" s="2">
        <f t="shared" si="5"/>
        <v>-326</v>
      </c>
      <c r="Y39">
        <v>2686</v>
      </c>
      <c r="Z39">
        <v>2086.202462529634</v>
      </c>
      <c r="AA39">
        <v>1779</v>
      </c>
      <c r="AB39" s="9">
        <v>5.7</v>
      </c>
      <c r="AC39">
        <v>0</v>
      </c>
      <c r="AD39">
        <f t="shared" si="6"/>
        <v>0</v>
      </c>
      <c r="AE39">
        <v>5434</v>
      </c>
      <c r="AF39">
        <v>5487</v>
      </c>
    </row>
    <row r="40" spans="1:32" x14ac:dyDescent="0.6">
      <c r="A40">
        <v>2024</v>
      </c>
      <c r="B40">
        <v>2</v>
      </c>
      <c r="C40">
        <v>8</v>
      </c>
      <c r="D40">
        <f t="shared" si="4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6479.25</v>
      </c>
      <c r="M40" s="13">
        <f t="shared" si="2"/>
        <v>1101.4725000000001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5797.05</v>
      </c>
      <c r="O40" s="13">
        <f t="shared" si="3"/>
        <v>985.49850000000015</v>
      </c>
      <c r="P40">
        <v>43195</v>
      </c>
      <c r="Q40">
        <v>38647</v>
      </c>
      <c r="R40">
        <v>0.81659140319568169</v>
      </c>
      <c r="S40">
        <v>0.18340859680431831</v>
      </c>
      <c r="T40">
        <v>0.64188621572108928</v>
      </c>
      <c r="U40">
        <v>0.35811378427891072</v>
      </c>
      <c r="V40">
        <v>0.24919655877380981</v>
      </c>
      <c r="W40" s="2">
        <v>2372</v>
      </c>
      <c r="X40" s="2">
        <f t="shared" si="5"/>
        <v>593</v>
      </c>
      <c r="Y40">
        <v>2686</v>
      </c>
      <c r="Z40">
        <v>2163.708913838163</v>
      </c>
      <c r="AA40">
        <v>2372</v>
      </c>
      <c r="AB40" s="9">
        <v>5.4</v>
      </c>
      <c r="AC40">
        <v>0</v>
      </c>
      <c r="AD40">
        <f t="shared" si="6"/>
        <v>0</v>
      </c>
      <c r="AE40">
        <v>6199</v>
      </c>
      <c r="AF40">
        <v>5056</v>
      </c>
    </row>
    <row r="41" spans="1:32" x14ac:dyDescent="0.6">
      <c r="A41">
        <v>2024</v>
      </c>
      <c r="B41">
        <v>2</v>
      </c>
      <c r="C41">
        <v>9</v>
      </c>
      <c r="D41">
        <f t="shared" si="4"/>
        <v>5</v>
      </c>
      <c r="E41" t="s">
        <v>12</v>
      </c>
      <c r="F41" t="s">
        <v>14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12" t="s">
        <v>80</v>
      </c>
      <c r="K41" s="12"/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4391.9000000000005</v>
      </c>
      <c r="M41" s="13">
        <f t="shared" si="2"/>
        <v>746.62300000000016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3622.5</v>
      </c>
      <c r="O41" s="13">
        <f t="shared" si="3"/>
        <v>615.82500000000005</v>
      </c>
      <c r="P41">
        <v>43919</v>
      </c>
      <c r="Q41">
        <v>36225</v>
      </c>
      <c r="R41">
        <v>0.79041935312212475</v>
      </c>
      <c r="S41">
        <v>0.20958064687787531</v>
      </c>
      <c r="T41">
        <v>0.6720661804481789</v>
      </c>
      <c r="U41">
        <v>0.32793381955182099</v>
      </c>
      <c r="V41">
        <v>0.10453699226177909</v>
      </c>
      <c r="W41" s="2">
        <v>2768</v>
      </c>
      <c r="X41" s="2">
        <f t="shared" si="5"/>
        <v>396</v>
      </c>
      <c r="Y41">
        <v>2686</v>
      </c>
      <c r="Z41">
        <v>2275.0589323939048</v>
      </c>
      <c r="AA41">
        <v>2768</v>
      </c>
      <c r="AB41" s="9">
        <v>6.4</v>
      </c>
      <c r="AC41">
        <v>0</v>
      </c>
      <c r="AD41">
        <f t="shared" si="6"/>
        <v>0</v>
      </c>
      <c r="AE41">
        <v>6305</v>
      </c>
      <c r="AF41">
        <v>5893</v>
      </c>
    </row>
    <row r="42" spans="1:32" x14ac:dyDescent="0.6">
      <c r="A42">
        <v>2024</v>
      </c>
      <c r="B42">
        <v>2</v>
      </c>
      <c r="C42">
        <v>10</v>
      </c>
      <c r="D42">
        <f t="shared" si="4"/>
        <v>6</v>
      </c>
      <c r="E42" t="s">
        <v>12</v>
      </c>
      <c r="F42" t="s">
        <v>11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12" t="s">
        <v>80</v>
      </c>
      <c r="K42" s="12"/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4108.1000000000004</v>
      </c>
      <c r="M42" s="13">
        <f t="shared" si="2"/>
        <v>698.37700000000007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3381.7000000000003</v>
      </c>
      <c r="O42" s="13">
        <f t="shared" si="3"/>
        <v>574.88900000000012</v>
      </c>
      <c r="P42">
        <v>41081</v>
      </c>
      <c r="Q42">
        <v>33817</v>
      </c>
      <c r="R42">
        <v>0.74396960440550264</v>
      </c>
      <c r="S42">
        <v>0.25603039559449731</v>
      </c>
      <c r="T42">
        <v>0.61044390757015465</v>
      </c>
      <c r="U42">
        <v>0.38955609242984529</v>
      </c>
      <c r="V42">
        <v>0.20386410300770791</v>
      </c>
      <c r="W42" s="2">
        <v>2872</v>
      </c>
      <c r="X42" s="2">
        <f t="shared" si="5"/>
        <v>104</v>
      </c>
      <c r="Y42">
        <v>2686</v>
      </c>
      <c r="Z42">
        <v>2358.725512569933</v>
      </c>
      <c r="AA42">
        <v>2872</v>
      </c>
      <c r="AB42" s="9">
        <v>7.9</v>
      </c>
      <c r="AC42">
        <v>0.3</v>
      </c>
      <c r="AD42">
        <f t="shared" si="6"/>
        <v>2.37</v>
      </c>
      <c r="AE42">
        <v>5064</v>
      </c>
      <c r="AF42">
        <v>5335</v>
      </c>
    </row>
    <row r="43" spans="1:32" x14ac:dyDescent="0.6">
      <c r="A43">
        <v>2024</v>
      </c>
      <c r="B43">
        <v>2</v>
      </c>
      <c r="C43">
        <v>11</v>
      </c>
      <c r="D43">
        <f t="shared" si="4"/>
        <v>7</v>
      </c>
      <c r="E43" t="s">
        <v>12</v>
      </c>
      <c r="F43" t="s">
        <v>15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12" t="s">
        <v>80</v>
      </c>
      <c r="K43" s="12"/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4129.2</v>
      </c>
      <c r="M43" s="13">
        <f t="shared" si="2"/>
        <v>701.96400000000006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4369.7</v>
      </c>
      <c r="O43" s="13">
        <f t="shared" si="3"/>
        <v>742.84900000000005</v>
      </c>
      <c r="P43">
        <v>41292</v>
      </c>
      <c r="Q43">
        <v>43697</v>
      </c>
      <c r="R43">
        <v>0.81741623614721992</v>
      </c>
      <c r="S43">
        <v>0.18258376385278011</v>
      </c>
      <c r="T43">
        <v>0.61404513608167177</v>
      </c>
      <c r="U43">
        <v>0.38595486391832817</v>
      </c>
      <c r="V43">
        <v>0.2421736916504387</v>
      </c>
      <c r="W43" s="2">
        <v>2575</v>
      </c>
      <c r="X43" s="2">
        <f t="shared" si="5"/>
        <v>-297</v>
      </c>
      <c r="Y43">
        <v>2686</v>
      </c>
      <c r="Z43">
        <v>2413.2094297859162</v>
      </c>
      <c r="AA43">
        <v>2575</v>
      </c>
      <c r="AB43" s="9">
        <v>8.6999999999999993</v>
      </c>
      <c r="AC43">
        <v>0</v>
      </c>
      <c r="AD43">
        <f t="shared" si="6"/>
        <v>0</v>
      </c>
      <c r="AE43">
        <v>3837</v>
      </c>
      <c r="AF43">
        <v>4527</v>
      </c>
    </row>
    <row r="44" spans="1:32" x14ac:dyDescent="0.6">
      <c r="A44">
        <v>2024</v>
      </c>
      <c r="B44">
        <v>2</v>
      </c>
      <c r="C44">
        <v>12</v>
      </c>
      <c r="D44">
        <f t="shared" si="4"/>
        <v>1</v>
      </c>
      <c r="E44" t="s">
        <v>12</v>
      </c>
      <c r="F44" t="s">
        <v>17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2</v>
      </c>
      <c r="H44">
        <f t="shared" si="0"/>
        <v>0</v>
      </c>
      <c r="I44">
        <f t="shared" si="1"/>
        <v>1</v>
      </c>
      <c r="J44" s="12" t="s">
        <v>80</v>
      </c>
      <c r="K44" s="12"/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4248.3</v>
      </c>
      <c r="M44" s="13">
        <f t="shared" si="2"/>
        <v>722.21100000000013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4411.5</v>
      </c>
      <c r="O44" s="13">
        <f t="shared" si="3"/>
        <v>749.95500000000004</v>
      </c>
      <c r="P44">
        <v>42483</v>
      </c>
      <c r="Q44">
        <v>44115</v>
      </c>
      <c r="R44">
        <v>0.79043620277765891</v>
      </c>
      <c r="S44">
        <v>0.20956379722234111</v>
      </c>
      <c r="T44">
        <v>0.68246495449457034</v>
      </c>
      <c r="U44">
        <v>0.31753504550542971</v>
      </c>
      <c r="V44">
        <v>0.27252129436166478</v>
      </c>
      <c r="W44" s="2">
        <v>1811</v>
      </c>
      <c r="X44" s="2">
        <f t="shared" si="5"/>
        <v>-764</v>
      </c>
      <c r="Y44">
        <v>2686</v>
      </c>
      <c r="Z44">
        <v>1990.6275756258869</v>
      </c>
      <c r="AA44">
        <v>1811</v>
      </c>
      <c r="AB44" s="9">
        <v>8.9</v>
      </c>
      <c r="AC44">
        <v>0</v>
      </c>
      <c r="AD44">
        <f t="shared" si="6"/>
        <v>0</v>
      </c>
      <c r="AE44">
        <v>4058</v>
      </c>
      <c r="AF44">
        <v>4775</v>
      </c>
    </row>
    <row r="45" spans="1:32" x14ac:dyDescent="0.6">
      <c r="A45">
        <v>2024</v>
      </c>
      <c r="B45">
        <v>2</v>
      </c>
      <c r="C45">
        <v>13</v>
      </c>
      <c r="D45">
        <f t="shared" si="4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6223.05</v>
      </c>
      <c r="M45" s="13">
        <f t="shared" si="2"/>
        <v>1057.9185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6425.55</v>
      </c>
      <c r="O45" s="13">
        <f t="shared" si="3"/>
        <v>1092.3435000000002</v>
      </c>
      <c r="P45">
        <v>41487</v>
      </c>
      <c r="Q45">
        <v>42837</v>
      </c>
      <c r="R45">
        <v>0.83286334709134735</v>
      </c>
      <c r="S45">
        <v>0.16713665290865259</v>
      </c>
      <c r="T45">
        <v>0.6566196559240528</v>
      </c>
      <c r="U45">
        <v>0.34338034407594731</v>
      </c>
      <c r="V45">
        <v>0.366909614069653</v>
      </c>
      <c r="W45" s="2">
        <v>1392</v>
      </c>
      <c r="X45" s="2">
        <f t="shared" si="5"/>
        <v>-419</v>
      </c>
      <c r="Y45">
        <v>2686</v>
      </c>
      <c r="Z45">
        <v>2010.40223408574</v>
      </c>
      <c r="AA45">
        <v>1392</v>
      </c>
      <c r="AB45" s="9">
        <v>12.8</v>
      </c>
      <c r="AC45">
        <v>0</v>
      </c>
      <c r="AD45">
        <f t="shared" si="6"/>
        <v>0</v>
      </c>
      <c r="AE45">
        <v>4618</v>
      </c>
      <c r="AF45">
        <v>4693</v>
      </c>
    </row>
    <row r="46" spans="1:32" x14ac:dyDescent="0.6">
      <c r="A46">
        <v>2024</v>
      </c>
      <c r="B46">
        <v>2</v>
      </c>
      <c r="C46">
        <v>14</v>
      </c>
      <c r="D46">
        <f t="shared" si="4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6255.15</v>
      </c>
      <c r="M46" s="13">
        <f t="shared" si="2"/>
        <v>1063.3755000000001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6003.15</v>
      </c>
      <c r="O46" s="13">
        <f t="shared" si="3"/>
        <v>1020.5355</v>
      </c>
      <c r="P46">
        <v>41701</v>
      </c>
      <c r="Q46">
        <v>40021</v>
      </c>
      <c r="R46">
        <v>0.75230196560596352</v>
      </c>
      <c r="S46">
        <v>0.24769803439403651</v>
      </c>
      <c r="T46">
        <v>0.69640116294480703</v>
      </c>
      <c r="U46">
        <v>0.30359883705519292</v>
      </c>
      <c r="V46">
        <v>0.1678904402122193</v>
      </c>
      <c r="W46" s="2">
        <v>1830</v>
      </c>
      <c r="X46" s="2">
        <f t="shared" si="5"/>
        <v>438</v>
      </c>
      <c r="Y46">
        <v>2686</v>
      </c>
      <c r="Z46">
        <v>2086.8235822243018</v>
      </c>
      <c r="AA46">
        <v>1830</v>
      </c>
      <c r="AB46" s="9">
        <v>15.7</v>
      </c>
      <c r="AC46">
        <v>0.3</v>
      </c>
      <c r="AD46">
        <f t="shared" si="6"/>
        <v>4.71</v>
      </c>
      <c r="AE46">
        <v>5200</v>
      </c>
      <c r="AF46">
        <v>4971</v>
      </c>
    </row>
    <row r="47" spans="1:32" x14ac:dyDescent="0.6">
      <c r="A47">
        <v>2024</v>
      </c>
      <c r="B47">
        <v>2</v>
      </c>
      <c r="C47">
        <v>15</v>
      </c>
      <c r="D47">
        <f t="shared" si="4"/>
        <v>4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6243.5999999999995</v>
      </c>
      <c r="M47" s="13">
        <f t="shared" si="2"/>
        <v>1061.412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5935.05</v>
      </c>
      <c r="O47" s="13">
        <f t="shared" si="3"/>
        <v>1008.9585000000001</v>
      </c>
      <c r="P47">
        <v>41624</v>
      </c>
      <c r="Q47">
        <v>39567</v>
      </c>
      <c r="R47">
        <v>0.78130368269484829</v>
      </c>
      <c r="S47">
        <v>0.21869631730515171</v>
      </c>
      <c r="T47">
        <v>0.64699623882634238</v>
      </c>
      <c r="U47">
        <v>0.3530037611736575</v>
      </c>
      <c r="V47">
        <v>0.25436646032739652</v>
      </c>
      <c r="W47" s="2">
        <v>2166</v>
      </c>
      <c r="X47" s="2">
        <f t="shared" si="5"/>
        <v>336</v>
      </c>
      <c r="Y47">
        <v>2686</v>
      </c>
      <c r="Z47">
        <v>2164.058028343497</v>
      </c>
      <c r="AA47">
        <v>2166</v>
      </c>
      <c r="AB47" s="9">
        <v>9.4</v>
      </c>
      <c r="AC47">
        <v>0</v>
      </c>
      <c r="AD47">
        <f t="shared" si="6"/>
        <v>0</v>
      </c>
      <c r="AE47">
        <v>5296</v>
      </c>
      <c r="AF47">
        <v>5163</v>
      </c>
    </row>
    <row r="48" spans="1:32" x14ac:dyDescent="0.6">
      <c r="A48">
        <v>2024</v>
      </c>
      <c r="B48">
        <v>2</v>
      </c>
      <c r="C48">
        <v>16</v>
      </c>
      <c r="D48">
        <f t="shared" si="4"/>
        <v>5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4118.7</v>
      </c>
      <c r="M48" s="13">
        <f t="shared" si="2"/>
        <v>700.17899999999997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3973.1000000000004</v>
      </c>
      <c r="O48" s="13">
        <f t="shared" si="3"/>
        <v>675.42700000000013</v>
      </c>
      <c r="P48">
        <v>41187</v>
      </c>
      <c r="Q48">
        <v>39731</v>
      </c>
      <c r="R48">
        <v>0.78771091535969184</v>
      </c>
      <c r="S48">
        <v>0.21228908464030821</v>
      </c>
      <c r="T48">
        <v>0.65917362013719083</v>
      </c>
      <c r="U48">
        <v>0.34082637986280923</v>
      </c>
      <c r="V48">
        <v>0.21082832693650269</v>
      </c>
      <c r="W48" s="2">
        <v>2196</v>
      </c>
      <c r="X48" s="2">
        <f t="shared" si="5"/>
        <v>30</v>
      </c>
      <c r="Y48">
        <v>2686</v>
      </c>
      <c r="Z48">
        <v>2231.774825057495</v>
      </c>
      <c r="AA48">
        <v>2196</v>
      </c>
      <c r="AB48" s="9">
        <v>6.7</v>
      </c>
      <c r="AC48">
        <v>0</v>
      </c>
      <c r="AD48">
        <f t="shared" si="6"/>
        <v>0</v>
      </c>
      <c r="AE48">
        <v>5405</v>
      </c>
      <c r="AF48">
        <v>5119</v>
      </c>
    </row>
    <row r="49" spans="1:32" x14ac:dyDescent="0.6">
      <c r="A49">
        <v>2024</v>
      </c>
      <c r="B49">
        <v>2</v>
      </c>
      <c r="C49">
        <v>17</v>
      </c>
      <c r="D49">
        <f t="shared" si="4"/>
        <v>6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3916.4</v>
      </c>
      <c r="M49" s="13">
        <f t="shared" si="2"/>
        <v>665.78800000000001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3921.1000000000004</v>
      </c>
      <c r="O49" s="13">
        <f t="shared" si="3"/>
        <v>666.5870000000001</v>
      </c>
      <c r="P49">
        <v>39164</v>
      </c>
      <c r="Q49">
        <v>39211</v>
      </c>
      <c r="R49">
        <v>0.75892817488742781</v>
      </c>
      <c r="S49">
        <v>0.24107182511257211</v>
      </c>
      <c r="T49">
        <v>0.65915050176510281</v>
      </c>
      <c r="U49">
        <v>0.34084949823489719</v>
      </c>
      <c r="V49">
        <v>0.14426659534893829</v>
      </c>
      <c r="W49" s="2">
        <v>2485</v>
      </c>
      <c r="X49" s="2">
        <f t="shared" si="5"/>
        <v>289</v>
      </c>
      <c r="Y49">
        <v>2686</v>
      </c>
      <c r="Z49">
        <v>2301.4501218448122</v>
      </c>
      <c r="AA49">
        <v>2485</v>
      </c>
      <c r="AB49" s="9">
        <v>9.6999999999999993</v>
      </c>
      <c r="AC49">
        <v>0</v>
      </c>
      <c r="AD49">
        <f t="shared" si="6"/>
        <v>0</v>
      </c>
      <c r="AE49">
        <v>5023</v>
      </c>
      <c r="AF49">
        <v>4802</v>
      </c>
    </row>
    <row r="50" spans="1:32" x14ac:dyDescent="0.6">
      <c r="A50">
        <v>2024</v>
      </c>
      <c r="B50">
        <v>2</v>
      </c>
      <c r="C50">
        <v>18</v>
      </c>
      <c r="D50">
        <f t="shared" si="4"/>
        <v>7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3638</v>
      </c>
      <c r="M50" s="13">
        <f t="shared" si="2"/>
        <v>618.46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4000.4</v>
      </c>
      <c r="O50" s="13">
        <f t="shared" si="3"/>
        <v>680.0680000000001</v>
      </c>
      <c r="P50">
        <v>36380</v>
      </c>
      <c r="Q50">
        <v>40004</v>
      </c>
      <c r="R50">
        <v>0.82251193687131274</v>
      </c>
      <c r="S50">
        <v>0.1774880631286872</v>
      </c>
      <c r="T50">
        <v>0.60493694260679509</v>
      </c>
      <c r="U50">
        <v>0.39506305739320491</v>
      </c>
      <c r="V50">
        <v>0.33423972834750892</v>
      </c>
      <c r="W50" s="2">
        <v>2269</v>
      </c>
      <c r="X50" s="2">
        <f t="shared" si="5"/>
        <v>-216</v>
      </c>
      <c r="Y50">
        <v>2686</v>
      </c>
      <c r="Z50">
        <v>2360.3256988223529</v>
      </c>
      <c r="AA50">
        <v>2269</v>
      </c>
      <c r="AB50" s="9">
        <v>15.3</v>
      </c>
      <c r="AC50">
        <v>2.8</v>
      </c>
      <c r="AD50">
        <f t="shared" si="6"/>
        <v>42.839999999999996</v>
      </c>
      <c r="AE50">
        <v>4765</v>
      </c>
      <c r="AF50">
        <v>5267</v>
      </c>
    </row>
    <row r="51" spans="1:32" x14ac:dyDescent="0.6">
      <c r="A51">
        <v>2024</v>
      </c>
      <c r="B51">
        <v>2</v>
      </c>
      <c r="C51">
        <v>19</v>
      </c>
      <c r="D51">
        <f t="shared" si="4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3536.5499999999997</v>
      </c>
      <c r="M51" s="13">
        <f t="shared" si="2"/>
        <v>601.21349999999995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3873.2999999999997</v>
      </c>
      <c r="O51" s="13">
        <f t="shared" si="3"/>
        <v>658.46100000000001</v>
      </c>
      <c r="P51">
        <v>23577</v>
      </c>
      <c r="Q51">
        <v>25822</v>
      </c>
      <c r="R51">
        <v>0.71803464061249522</v>
      </c>
      <c r="S51">
        <v>0.28196535938750472</v>
      </c>
      <c r="T51">
        <v>0.7149992415952624</v>
      </c>
      <c r="U51">
        <v>0.28500075840473771</v>
      </c>
      <c r="V51">
        <v>0.53102513243516702</v>
      </c>
      <c r="W51" s="2">
        <v>2075</v>
      </c>
      <c r="X51" s="2">
        <f t="shared" si="5"/>
        <v>-194</v>
      </c>
      <c r="Y51">
        <v>2686</v>
      </c>
      <c r="Z51">
        <v>1923.656314518407</v>
      </c>
      <c r="AA51">
        <v>2075</v>
      </c>
      <c r="AB51" s="9">
        <v>15.1</v>
      </c>
      <c r="AC51">
        <v>1.4</v>
      </c>
      <c r="AD51">
        <f t="shared" si="6"/>
        <v>21.139999999999997</v>
      </c>
      <c r="AE51">
        <v>4859</v>
      </c>
      <c r="AF51">
        <v>4391</v>
      </c>
    </row>
    <row r="52" spans="1:32" x14ac:dyDescent="0.6">
      <c r="A52">
        <v>2024</v>
      </c>
      <c r="B52">
        <v>2</v>
      </c>
      <c r="C52">
        <v>20</v>
      </c>
      <c r="D52">
        <f t="shared" si="4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6230.55</v>
      </c>
      <c r="M52" s="13">
        <f t="shared" si="2"/>
        <v>1059.1935000000001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6869.55</v>
      </c>
      <c r="O52" s="13">
        <f t="shared" si="3"/>
        <v>1167.8235000000002</v>
      </c>
      <c r="P52">
        <v>41537</v>
      </c>
      <c r="Q52">
        <v>45797</v>
      </c>
      <c r="R52">
        <v>0.85307686203182831</v>
      </c>
      <c r="S52">
        <v>0.14692313796817169</v>
      </c>
      <c r="T52">
        <v>0.61560666915391116</v>
      </c>
      <c r="U52">
        <v>0.38439333084608879</v>
      </c>
      <c r="V52">
        <v>0.48894891346483799</v>
      </c>
      <c r="W52" s="2">
        <v>2490</v>
      </c>
      <c r="X52" s="2">
        <f t="shared" si="5"/>
        <v>415</v>
      </c>
      <c r="Y52">
        <v>2686</v>
      </c>
      <c r="Z52">
        <v>2016.581778997745</v>
      </c>
      <c r="AA52">
        <v>2490</v>
      </c>
      <c r="AB52" s="9">
        <v>11</v>
      </c>
      <c r="AC52">
        <v>4.7</v>
      </c>
      <c r="AD52">
        <f t="shared" si="6"/>
        <v>51.7</v>
      </c>
      <c r="AE52">
        <v>5994</v>
      </c>
      <c r="AF52">
        <v>6430</v>
      </c>
    </row>
    <row r="53" spans="1:32" x14ac:dyDescent="0.6">
      <c r="A53">
        <v>2024</v>
      </c>
      <c r="B53">
        <v>2</v>
      </c>
      <c r="C53">
        <v>21</v>
      </c>
      <c r="D53">
        <f t="shared" si="4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5533.05</v>
      </c>
      <c r="M53" s="13">
        <f t="shared" si="2"/>
        <v>940.61850000000015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5779.65</v>
      </c>
      <c r="O53" s="13">
        <f t="shared" si="3"/>
        <v>982.54050000000007</v>
      </c>
      <c r="P53">
        <v>36887</v>
      </c>
      <c r="Q53">
        <v>38531</v>
      </c>
      <c r="R53">
        <v>0.79402820091512294</v>
      </c>
      <c r="S53">
        <v>0.20597179908487709</v>
      </c>
      <c r="T53">
        <v>0.69642283701454621</v>
      </c>
      <c r="U53">
        <v>0.30357716298545379</v>
      </c>
      <c r="V53">
        <v>0.41525437512822883</v>
      </c>
      <c r="W53" s="2">
        <v>2278</v>
      </c>
      <c r="X53" s="2">
        <f t="shared" si="5"/>
        <v>-212</v>
      </c>
      <c r="Y53">
        <v>2686</v>
      </c>
      <c r="Z53">
        <v>2080.8381578802232</v>
      </c>
      <c r="AA53">
        <v>2278</v>
      </c>
      <c r="AB53" s="9">
        <v>12.4</v>
      </c>
      <c r="AC53">
        <v>22.1</v>
      </c>
      <c r="AD53">
        <f t="shared" si="6"/>
        <v>274.04000000000002</v>
      </c>
      <c r="AE53">
        <v>5213</v>
      </c>
      <c r="AF53">
        <v>5215</v>
      </c>
    </row>
    <row r="54" spans="1:32" x14ac:dyDescent="0.6">
      <c r="A54">
        <v>2024</v>
      </c>
      <c r="B54">
        <v>2</v>
      </c>
      <c r="C54">
        <v>22</v>
      </c>
      <c r="D54">
        <f t="shared" si="4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5836.2</v>
      </c>
      <c r="M54" s="13">
        <f t="shared" si="2"/>
        <v>992.154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5213.7</v>
      </c>
      <c r="O54" s="13">
        <f t="shared" si="3"/>
        <v>886.32900000000006</v>
      </c>
      <c r="P54">
        <v>38908</v>
      </c>
      <c r="Q54">
        <v>34758</v>
      </c>
      <c r="R54">
        <v>0.8051677532500523</v>
      </c>
      <c r="S54">
        <v>0.1948322467499477</v>
      </c>
      <c r="T54">
        <v>0.64940910446821298</v>
      </c>
      <c r="U54">
        <v>0.35059089553178707</v>
      </c>
      <c r="V54">
        <v>0.57526307667997612</v>
      </c>
      <c r="W54" s="2">
        <v>2340</v>
      </c>
      <c r="X54" s="2">
        <f t="shared" si="5"/>
        <v>62</v>
      </c>
      <c r="Y54">
        <v>2686</v>
      </c>
      <c r="Z54">
        <v>2164.7351881634709</v>
      </c>
      <c r="AA54">
        <v>2340</v>
      </c>
      <c r="AB54" s="9">
        <v>9</v>
      </c>
      <c r="AC54">
        <v>28.3</v>
      </c>
      <c r="AD54">
        <f t="shared" si="6"/>
        <v>254.70000000000002</v>
      </c>
      <c r="AE54">
        <v>5346</v>
      </c>
      <c r="AF54">
        <v>5342</v>
      </c>
    </row>
    <row r="55" spans="1:32" x14ac:dyDescent="0.6">
      <c r="A55">
        <v>2024</v>
      </c>
      <c r="B55">
        <v>2</v>
      </c>
      <c r="C55">
        <v>23</v>
      </c>
      <c r="D55">
        <f t="shared" si="4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4024.5</v>
      </c>
      <c r="M55" s="13">
        <f t="shared" si="2"/>
        <v>684.16500000000008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3869.4</v>
      </c>
      <c r="O55" s="13">
        <f t="shared" si="3"/>
        <v>657.79800000000012</v>
      </c>
      <c r="P55">
        <v>40245</v>
      </c>
      <c r="Q55">
        <v>38694</v>
      </c>
      <c r="R55">
        <v>0.78573124069118461</v>
      </c>
      <c r="S55">
        <v>0.21426875930881539</v>
      </c>
      <c r="T55">
        <v>0.66315038268408144</v>
      </c>
      <c r="U55">
        <v>0.3368496173159185</v>
      </c>
      <c r="V55">
        <v>0.46903607261997521</v>
      </c>
      <c r="W55" s="2">
        <v>2327</v>
      </c>
      <c r="X55" s="2">
        <f t="shared" si="5"/>
        <v>-13</v>
      </c>
      <c r="Y55">
        <v>2686</v>
      </c>
      <c r="Z55">
        <v>2236.1108796093599</v>
      </c>
      <c r="AA55">
        <v>2327</v>
      </c>
      <c r="AB55" s="9">
        <v>7.6</v>
      </c>
      <c r="AC55">
        <v>19.600000000000001</v>
      </c>
      <c r="AD55">
        <f t="shared" si="6"/>
        <v>148.96</v>
      </c>
      <c r="AE55">
        <v>5692</v>
      </c>
      <c r="AF55">
        <v>5222</v>
      </c>
    </row>
    <row r="56" spans="1:32" x14ac:dyDescent="0.6">
      <c r="A56">
        <v>2024</v>
      </c>
      <c r="B56">
        <v>2</v>
      </c>
      <c r="C56">
        <v>24</v>
      </c>
      <c r="D56">
        <f t="shared" si="4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4007.2000000000003</v>
      </c>
      <c r="M56" s="13">
        <f t="shared" si="2"/>
        <v>681.22400000000005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3701.9</v>
      </c>
      <c r="O56" s="13">
        <f t="shared" si="3"/>
        <v>629.32300000000009</v>
      </c>
      <c r="P56">
        <v>40072</v>
      </c>
      <c r="Q56">
        <v>37019</v>
      </c>
      <c r="R56">
        <v>0.77031734814871056</v>
      </c>
      <c r="S56">
        <v>0.2296826518512895</v>
      </c>
      <c r="T56">
        <v>0.65984824229364947</v>
      </c>
      <c r="U56">
        <v>0.34015175770635048</v>
      </c>
      <c r="V56">
        <v>0.24140305759502531</v>
      </c>
      <c r="W56" s="2">
        <v>2581</v>
      </c>
      <c r="X56" s="2">
        <f t="shared" si="5"/>
        <v>254</v>
      </c>
      <c r="Y56">
        <v>2686</v>
      </c>
      <c r="Z56">
        <v>2306.7506422961942</v>
      </c>
      <c r="AA56">
        <v>2581</v>
      </c>
      <c r="AB56" s="9">
        <v>7.7</v>
      </c>
      <c r="AC56">
        <v>13.4</v>
      </c>
      <c r="AD56">
        <f t="shared" si="6"/>
        <v>103.18</v>
      </c>
      <c r="AE56">
        <v>5457</v>
      </c>
      <c r="AF56">
        <v>5434</v>
      </c>
    </row>
    <row r="57" spans="1:32" x14ac:dyDescent="0.6">
      <c r="A57">
        <v>2024</v>
      </c>
      <c r="B57">
        <v>2</v>
      </c>
      <c r="C57">
        <v>25</v>
      </c>
      <c r="D57">
        <f t="shared" si="4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4149.5</v>
      </c>
      <c r="M57" s="13">
        <f t="shared" si="2"/>
        <v>705.41500000000008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4265.7</v>
      </c>
      <c r="O57" s="13">
        <f t="shared" si="3"/>
        <v>725.16899999999998</v>
      </c>
      <c r="P57">
        <v>41495</v>
      </c>
      <c r="Q57">
        <v>42657</v>
      </c>
      <c r="R57">
        <v>0.75393949069668709</v>
      </c>
      <c r="S57">
        <v>0.24606050930331291</v>
      </c>
      <c r="T57">
        <v>0.66035265002810117</v>
      </c>
      <c r="U57">
        <v>0.33964734997189883</v>
      </c>
      <c r="V57">
        <v>0.16739870115367739</v>
      </c>
      <c r="W57" s="2">
        <v>2336</v>
      </c>
      <c r="X57" s="2">
        <f t="shared" si="5"/>
        <v>-245</v>
      </c>
      <c r="Y57">
        <v>2686</v>
      </c>
      <c r="Z57">
        <v>2380.7039400955282</v>
      </c>
      <c r="AA57">
        <v>2336</v>
      </c>
      <c r="AB57" s="9">
        <v>7.9</v>
      </c>
      <c r="AC57">
        <v>11.2</v>
      </c>
      <c r="AD57">
        <f t="shared" si="6"/>
        <v>88.48</v>
      </c>
      <c r="AE57">
        <v>4469</v>
      </c>
      <c r="AF57">
        <v>5179</v>
      </c>
    </row>
    <row r="58" spans="1:32" x14ac:dyDescent="0.6">
      <c r="A58">
        <v>2024</v>
      </c>
      <c r="B58">
        <v>2</v>
      </c>
      <c r="C58">
        <v>26</v>
      </c>
      <c r="D58">
        <f t="shared" si="4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6005.7</v>
      </c>
      <c r="M58" s="13">
        <f t="shared" si="2"/>
        <v>1020.9690000000001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5537.25</v>
      </c>
      <c r="O58" s="13">
        <f t="shared" si="3"/>
        <v>941.3325000000001</v>
      </c>
      <c r="P58">
        <v>40038</v>
      </c>
      <c r="Q58">
        <v>36915</v>
      </c>
      <c r="R58">
        <v>0.80129715670512636</v>
      </c>
      <c r="S58">
        <v>0.19870284329487359</v>
      </c>
      <c r="T58">
        <v>0.66257286947948602</v>
      </c>
      <c r="U58">
        <v>0.3374271305205141</v>
      </c>
      <c r="V58">
        <v>0.4947904260783676</v>
      </c>
      <c r="W58" s="2">
        <v>1921</v>
      </c>
      <c r="X58" s="2">
        <f t="shared" si="5"/>
        <v>-415</v>
      </c>
      <c r="Y58">
        <v>2686</v>
      </c>
      <c r="Z58">
        <v>1947.708688814228</v>
      </c>
      <c r="AA58">
        <v>1921</v>
      </c>
      <c r="AB58" s="9">
        <v>7.5</v>
      </c>
      <c r="AC58">
        <v>0</v>
      </c>
      <c r="AD58">
        <f t="shared" si="6"/>
        <v>0</v>
      </c>
      <c r="AE58">
        <v>5001</v>
      </c>
      <c r="AF58">
        <v>4929</v>
      </c>
    </row>
    <row r="59" spans="1:32" x14ac:dyDescent="0.6">
      <c r="A59">
        <v>2024</v>
      </c>
      <c r="B59">
        <v>2</v>
      </c>
      <c r="C59">
        <v>27</v>
      </c>
      <c r="D59">
        <f t="shared" si="4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5974.3499999999995</v>
      </c>
      <c r="M59" s="13">
        <f t="shared" si="2"/>
        <v>1015.6395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5766.15</v>
      </c>
      <c r="O59" s="13">
        <f t="shared" si="3"/>
        <v>980.24549999999999</v>
      </c>
      <c r="P59">
        <v>39829</v>
      </c>
      <c r="Q59">
        <v>38441</v>
      </c>
      <c r="R59">
        <v>0.81180817643438141</v>
      </c>
      <c r="S59">
        <v>0.1881918235656185</v>
      </c>
      <c r="T59">
        <v>0.65508543020902432</v>
      </c>
      <c r="U59">
        <v>0.34491456979097568</v>
      </c>
      <c r="V59">
        <v>0.28465525990360679</v>
      </c>
      <c r="W59" s="2">
        <v>2136</v>
      </c>
      <c r="X59" s="2">
        <f t="shared" si="5"/>
        <v>215</v>
      </c>
      <c r="Y59">
        <v>2686</v>
      </c>
      <c r="Z59">
        <v>2014.787819016324</v>
      </c>
      <c r="AA59">
        <v>2136</v>
      </c>
      <c r="AB59" s="9">
        <v>9.4</v>
      </c>
      <c r="AC59">
        <v>0</v>
      </c>
      <c r="AD59">
        <f t="shared" si="6"/>
        <v>0</v>
      </c>
      <c r="AE59">
        <v>5223</v>
      </c>
      <c r="AF59">
        <v>5186</v>
      </c>
    </row>
    <row r="60" spans="1:32" x14ac:dyDescent="0.6">
      <c r="A60">
        <v>2024</v>
      </c>
      <c r="B60">
        <v>2</v>
      </c>
      <c r="C60">
        <v>28</v>
      </c>
      <c r="D60">
        <f t="shared" si="4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6287.25</v>
      </c>
      <c r="M60" s="13">
        <f t="shared" si="2"/>
        <v>1068.8325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5967.5999999999995</v>
      </c>
      <c r="O60" s="13">
        <f t="shared" si="3"/>
        <v>1014.492</v>
      </c>
      <c r="P60">
        <v>41915</v>
      </c>
      <c r="Q60">
        <v>39784</v>
      </c>
      <c r="R60">
        <v>0.78616898581294858</v>
      </c>
      <c r="S60">
        <v>0.2138310141870513</v>
      </c>
      <c r="T60">
        <v>0.70030286947630171</v>
      </c>
      <c r="U60">
        <v>0.29969713052369817</v>
      </c>
      <c r="V60">
        <v>0.30931128124588259</v>
      </c>
      <c r="W60" s="2">
        <v>2114</v>
      </c>
      <c r="X60" s="2">
        <f t="shared" si="5"/>
        <v>-22</v>
      </c>
      <c r="Y60">
        <v>2686</v>
      </c>
      <c r="Z60">
        <v>2084.1718027766528</v>
      </c>
      <c r="AA60">
        <v>2114</v>
      </c>
      <c r="AB60" s="9">
        <v>10.199999999999999</v>
      </c>
      <c r="AC60">
        <v>0</v>
      </c>
      <c r="AD60">
        <f t="shared" si="6"/>
        <v>0</v>
      </c>
      <c r="AE60">
        <v>5349</v>
      </c>
      <c r="AF60">
        <v>5444</v>
      </c>
    </row>
    <row r="61" spans="1:32" x14ac:dyDescent="0.6">
      <c r="A61">
        <v>2024</v>
      </c>
      <c r="B61">
        <v>2</v>
      </c>
      <c r="C61">
        <v>29</v>
      </c>
      <c r="D61">
        <f t="shared" si="4"/>
        <v>4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6467.0999999999995</v>
      </c>
      <c r="M61" s="13">
        <f t="shared" si="2"/>
        <v>1099.4069999999999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6207.9</v>
      </c>
      <c r="O61" s="13">
        <f t="shared" si="3"/>
        <v>1055.3430000000001</v>
      </c>
      <c r="P61">
        <v>43114</v>
      </c>
      <c r="Q61">
        <v>41386</v>
      </c>
      <c r="R61">
        <v>0.72683466364466087</v>
      </c>
      <c r="S61">
        <v>0.27316533635533907</v>
      </c>
      <c r="T61">
        <v>0.67037716964163008</v>
      </c>
      <c r="U61">
        <v>0.32962283035836981</v>
      </c>
      <c r="V61">
        <v>0.32756447205001149</v>
      </c>
      <c r="W61" s="2">
        <v>1947</v>
      </c>
      <c r="X61" s="2">
        <f t="shared" si="5"/>
        <v>-167</v>
      </c>
      <c r="Y61">
        <v>2686</v>
      </c>
      <c r="Z61">
        <v>2179.933842176009</v>
      </c>
      <c r="AA61">
        <v>1947</v>
      </c>
      <c r="AB61" s="9">
        <v>8.1999999999999993</v>
      </c>
      <c r="AC61">
        <v>18</v>
      </c>
      <c r="AD61">
        <f t="shared" si="6"/>
        <v>147.6</v>
      </c>
      <c r="AE61">
        <v>5508</v>
      </c>
      <c r="AF61">
        <v>4969</v>
      </c>
    </row>
    <row r="62" spans="1:32" x14ac:dyDescent="0.6">
      <c r="A62">
        <v>2024</v>
      </c>
      <c r="B62">
        <v>3</v>
      </c>
      <c r="C62">
        <v>1</v>
      </c>
      <c r="D62">
        <f t="shared" si="4"/>
        <v>5</v>
      </c>
      <c r="E62" t="s">
        <v>16</v>
      </c>
      <c r="F62" t="s">
        <v>11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1</v>
      </c>
      <c r="I62">
        <f t="shared" si="1"/>
        <v>1</v>
      </c>
      <c r="J62" s="12" t="s">
        <v>67</v>
      </c>
      <c r="K62" s="12"/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4348.1000000000004</v>
      </c>
      <c r="M62" s="12">
        <f t="shared" si="2"/>
        <v>739.17700000000013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4124.4000000000005</v>
      </c>
      <c r="O62" s="12">
        <f t="shared" si="3"/>
        <v>701.14800000000014</v>
      </c>
      <c r="P62">
        <v>43481</v>
      </c>
      <c r="Q62">
        <v>41244</v>
      </c>
      <c r="R62">
        <v>0.80539711476400389</v>
      </c>
      <c r="S62">
        <v>0.19460288523599609</v>
      </c>
      <c r="T62">
        <v>0.64698271682073127</v>
      </c>
      <c r="U62">
        <v>0.35301728317926873</v>
      </c>
      <c r="V62">
        <v>0.32544281705502498</v>
      </c>
      <c r="W62" s="2">
        <v>2616</v>
      </c>
      <c r="X62" s="2">
        <f t="shared" si="5"/>
        <v>669</v>
      </c>
      <c r="Y62">
        <v>2686</v>
      </c>
      <c r="Z62">
        <v>2278.2277158830461</v>
      </c>
      <c r="AA62">
        <v>2616</v>
      </c>
      <c r="AB62" s="9">
        <v>3.3</v>
      </c>
      <c r="AC62">
        <v>0</v>
      </c>
      <c r="AD62">
        <f t="shared" si="6"/>
        <v>0</v>
      </c>
      <c r="AE62">
        <v>6070</v>
      </c>
      <c r="AF62">
        <v>5695</v>
      </c>
    </row>
    <row r="63" spans="1:32" x14ac:dyDescent="0.6">
      <c r="A63">
        <v>2024</v>
      </c>
      <c r="B63">
        <v>3</v>
      </c>
      <c r="C63">
        <v>2</v>
      </c>
      <c r="D63">
        <f t="shared" si="4"/>
        <v>6</v>
      </c>
      <c r="E63" t="s">
        <v>16</v>
      </c>
      <c r="F63" t="s">
        <v>15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>
        <f t="shared" si="0"/>
        <v>0</v>
      </c>
      <c r="I63">
        <f t="shared" si="1"/>
        <v>1</v>
      </c>
      <c r="J63" s="12" t="s">
        <v>67</v>
      </c>
      <c r="K63" s="12"/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3341.7000000000003</v>
      </c>
      <c r="M63" s="12">
        <f t="shared" si="2"/>
        <v>568.08900000000006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4391.5</v>
      </c>
      <c r="O63" s="12">
        <f t="shared" si="3"/>
        <v>746.55500000000006</v>
      </c>
      <c r="P63">
        <v>33417</v>
      </c>
      <c r="Q63">
        <v>43915</v>
      </c>
      <c r="R63">
        <v>0.77952073931126831</v>
      </c>
      <c r="S63">
        <v>0.2204792606887318</v>
      </c>
      <c r="T63">
        <v>0.66614365882212423</v>
      </c>
      <c r="U63">
        <v>0.33385634117787583</v>
      </c>
      <c r="V63">
        <v>0.22767605760836271</v>
      </c>
      <c r="W63" s="2">
        <v>2577</v>
      </c>
      <c r="X63" s="2">
        <f t="shared" si="5"/>
        <v>-39</v>
      </c>
      <c r="Y63">
        <v>2686</v>
      </c>
      <c r="Z63">
        <v>2332.8159322494121</v>
      </c>
      <c r="AA63">
        <v>2577</v>
      </c>
      <c r="AB63" s="9">
        <v>4.7</v>
      </c>
      <c r="AC63">
        <v>0</v>
      </c>
      <c r="AD63">
        <f t="shared" si="6"/>
        <v>0</v>
      </c>
      <c r="AE63">
        <v>4460</v>
      </c>
      <c r="AF63">
        <v>4873</v>
      </c>
    </row>
    <row r="64" spans="1:32" x14ac:dyDescent="0.6">
      <c r="A64">
        <v>2024</v>
      </c>
      <c r="B64">
        <v>3</v>
      </c>
      <c r="C64">
        <v>3</v>
      </c>
      <c r="D64">
        <f t="shared" si="4"/>
        <v>7</v>
      </c>
      <c r="E64" t="s">
        <v>16</v>
      </c>
      <c r="F64" t="s">
        <v>17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>
        <f t="shared" si="0"/>
        <v>0</v>
      </c>
      <c r="I64">
        <f t="shared" si="1"/>
        <v>1</v>
      </c>
      <c r="J64" s="12" t="s">
        <v>67</v>
      </c>
      <c r="K64" s="12"/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3373</v>
      </c>
      <c r="M64" s="12">
        <f t="shared" si="2"/>
        <v>573.41000000000008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4439</v>
      </c>
      <c r="O64" s="12">
        <f t="shared" si="3"/>
        <v>754.63000000000011</v>
      </c>
      <c r="P64">
        <v>33730</v>
      </c>
      <c r="Q64">
        <v>44390</v>
      </c>
      <c r="R64">
        <v>0.74921946437164155</v>
      </c>
      <c r="S64">
        <v>0.25078053562835839</v>
      </c>
      <c r="T64">
        <v>0.65972533379766474</v>
      </c>
      <c r="U64">
        <v>0.34027466620233521</v>
      </c>
      <c r="V64">
        <v>0.1713521831791831</v>
      </c>
      <c r="W64" s="2">
        <v>1748</v>
      </c>
      <c r="X64" s="2">
        <f t="shared" si="5"/>
        <v>-829</v>
      </c>
      <c r="Y64">
        <v>2686</v>
      </c>
      <c r="Z64">
        <v>2406.806067616476</v>
      </c>
      <c r="AA64">
        <v>1748</v>
      </c>
      <c r="AB64" s="9">
        <v>8.6</v>
      </c>
      <c r="AC64">
        <v>0</v>
      </c>
      <c r="AD64">
        <f t="shared" si="6"/>
        <v>0</v>
      </c>
      <c r="AE64">
        <v>4030</v>
      </c>
      <c r="AF64">
        <v>5008</v>
      </c>
    </row>
    <row r="65" spans="1:32" x14ac:dyDescent="0.6">
      <c r="A65">
        <v>2024</v>
      </c>
      <c r="B65">
        <v>3</v>
      </c>
      <c r="C65">
        <v>4</v>
      </c>
      <c r="D65">
        <f t="shared" si="4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4521.1499999999996</v>
      </c>
      <c r="M65" s="12">
        <f t="shared" si="2"/>
        <v>768.59550000000002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6159.5999999999995</v>
      </c>
      <c r="O65" s="12">
        <f t="shared" si="3"/>
        <v>1047.1320000000001</v>
      </c>
      <c r="P65">
        <v>30141</v>
      </c>
      <c r="Q65">
        <v>41064</v>
      </c>
      <c r="R65">
        <v>0.81165988906488762</v>
      </c>
      <c r="S65">
        <v>0.18834011093511241</v>
      </c>
      <c r="T65">
        <v>0.68785437615892808</v>
      </c>
      <c r="U65">
        <v>0.31214562384107192</v>
      </c>
      <c r="V65">
        <v>0.35282268134438027</v>
      </c>
      <c r="W65" s="2">
        <v>1301</v>
      </c>
      <c r="X65" s="2">
        <f t="shared" si="5"/>
        <v>-447</v>
      </c>
      <c r="Y65">
        <v>2686</v>
      </c>
      <c r="Z65">
        <v>1927.124222354262</v>
      </c>
      <c r="AA65">
        <v>1301</v>
      </c>
      <c r="AB65" s="9">
        <v>10.199999999999999</v>
      </c>
      <c r="AC65">
        <v>9.6999999999999993</v>
      </c>
      <c r="AD65">
        <f t="shared" si="6"/>
        <v>98.939999999999984</v>
      </c>
      <c r="AE65">
        <v>4599</v>
      </c>
      <c r="AF65">
        <v>4321</v>
      </c>
    </row>
    <row r="66" spans="1:32" x14ac:dyDescent="0.6">
      <c r="A66">
        <v>2024</v>
      </c>
      <c r="B66">
        <v>3</v>
      </c>
      <c r="C66">
        <v>5</v>
      </c>
      <c r="D66">
        <f t="shared" si="4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4100.3999999999996</v>
      </c>
      <c r="M66" s="13">
        <f t="shared" ref="M66:M129" si="9">L66*0.17</f>
        <v>697.06799999999998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4697.7</v>
      </c>
      <c r="O66" s="13">
        <f t="shared" ref="O66:O129" si="10">N66*0.17</f>
        <v>798.60900000000004</v>
      </c>
      <c r="P66">
        <v>27336</v>
      </c>
      <c r="Q66">
        <v>31318</v>
      </c>
      <c r="R66">
        <v>0.80241719733207195</v>
      </c>
      <c r="S66">
        <v>0.1975828026679281</v>
      </c>
      <c r="T66">
        <v>0.67975950274337371</v>
      </c>
      <c r="U66">
        <v>0.32024049725662629</v>
      </c>
      <c r="V66">
        <v>0.15862953462639839</v>
      </c>
      <c r="W66" s="2">
        <v>2030</v>
      </c>
      <c r="X66" s="2">
        <f t="shared" si="5"/>
        <v>729</v>
      </c>
      <c r="Y66">
        <v>2686</v>
      </c>
      <c r="Z66">
        <v>1998.1409472362529</v>
      </c>
      <c r="AA66">
        <v>2030</v>
      </c>
      <c r="AB66" s="9">
        <v>10.9</v>
      </c>
      <c r="AC66">
        <v>19.399999999999999</v>
      </c>
      <c r="AD66">
        <f t="shared" si="6"/>
        <v>211.45999999999998</v>
      </c>
      <c r="AE66">
        <v>4607</v>
      </c>
      <c r="AF66">
        <v>4219</v>
      </c>
    </row>
    <row r="67" spans="1:32" x14ac:dyDescent="0.6">
      <c r="A67">
        <v>2024</v>
      </c>
      <c r="B67">
        <v>3</v>
      </c>
      <c r="C67">
        <v>6</v>
      </c>
      <c r="D67">
        <f t="shared" ref="D67:D130" si="11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4657.6499999999996</v>
      </c>
      <c r="M67" s="13">
        <f t="shared" si="9"/>
        <v>791.80049999999994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4236.1499999999996</v>
      </c>
      <c r="O67" s="13">
        <f t="shared" si="10"/>
        <v>720.14549999999997</v>
      </c>
      <c r="P67">
        <v>31051</v>
      </c>
      <c r="Q67">
        <v>28241</v>
      </c>
      <c r="R67">
        <v>0.80466331760941512</v>
      </c>
      <c r="S67">
        <v>0.19533668239058491</v>
      </c>
      <c r="T67">
        <v>0.67750391503983454</v>
      </c>
      <c r="U67">
        <v>0.32249608496016552</v>
      </c>
      <c r="V67">
        <v>7.2561033178154044E-2</v>
      </c>
      <c r="W67" s="2">
        <v>2251</v>
      </c>
      <c r="X67" s="2">
        <f t="shared" ref="X67:X130" si="12">W67-W66</f>
        <v>221</v>
      </c>
      <c r="Y67">
        <v>2686</v>
      </c>
      <c r="Z67">
        <v>2067.52356977918</v>
      </c>
      <c r="AA67">
        <v>2251</v>
      </c>
      <c r="AB67" s="9">
        <v>10.4</v>
      </c>
      <c r="AC67">
        <v>0</v>
      </c>
      <c r="AD67">
        <f t="shared" ref="AD67:AD130" si="13">AB67*AC67</f>
        <v>0</v>
      </c>
      <c r="AE67">
        <v>4600</v>
      </c>
      <c r="AF67">
        <v>4698</v>
      </c>
    </row>
    <row r="68" spans="1:32" x14ac:dyDescent="0.6">
      <c r="A68">
        <v>2024</v>
      </c>
      <c r="B68">
        <v>3</v>
      </c>
      <c r="C68">
        <v>7</v>
      </c>
      <c r="D68">
        <f t="shared" si="11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5206.95</v>
      </c>
      <c r="M68" s="13">
        <f t="shared" si="9"/>
        <v>885.18150000000003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4489.5</v>
      </c>
      <c r="O68" s="13">
        <f t="shared" si="10"/>
        <v>763.21500000000003</v>
      </c>
      <c r="P68">
        <v>34713</v>
      </c>
      <c r="Q68">
        <v>29930</v>
      </c>
      <c r="R68">
        <v>0.7990106738914593</v>
      </c>
      <c r="S68">
        <v>0.2009893261085407</v>
      </c>
      <c r="T68">
        <v>0.64838584170236557</v>
      </c>
      <c r="U68">
        <v>0.35161415829763443</v>
      </c>
      <c r="V68">
        <v>9.1636649274688453E-2</v>
      </c>
      <c r="W68" s="2">
        <v>2014</v>
      </c>
      <c r="X68" s="2">
        <f t="shared" si="12"/>
        <v>-237</v>
      </c>
      <c r="Y68">
        <v>2686</v>
      </c>
      <c r="Z68">
        <v>2150.783266185706</v>
      </c>
      <c r="AA68">
        <v>2014</v>
      </c>
      <c r="AB68" s="9">
        <v>8</v>
      </c>
      <c r="AC68">
        <v>0</v>
      </c>
      <c r="AD68">
        <f t="shared" si="13"/>
        <v>0</v>
      </c>
      <c r="AE68">
        <v>4591</v>
      </c>
      <c r="AF68">
        <v>4705</v>
      </c>
    </row>
    <row r="69" spans="1:32" x14ac:dyDescent="0.6">
      <c r="A69">
        <v>2024</v>
      </c>
      <c r="B69">
        <v>3</v>
      </c>
      <c r="C69">
        <v>8</v>
      </c>
      <c r="D69">
        <f t="shared" si="11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3837.6000000000004</v>
      </c>
      <c r="M69" s="13">
        <f t="shared" si="9"/>
        <v>652.39200000000005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3227.5</v>
      </c>
      <c r="O69" s="13">
        <f t="shared" si="10"/>
        <v>548.67500000000007</v>
      </c>
      <c r="P69">
        <v>38376</v>
      </c>
      <c r="Q69">
        <v>32275</v>
      </c>
      <c r="R69">
        <v>0.85964582333038642</v>
      </c>
      <c r="S69">
        <v>0.14035417666961369</v>
      </c>
      <c r="T69">
        <v>0.63000241132635937</v>
      </c>
      <c r="U69">
        <v>0.36999758867364058</v>
      </c>
      <c r="V69">
        <v>4.5911291867174221E-2</v>
      </c>
      <c r="W69" s="2">
        <v>1957</v>
      </c>
      <c r="X69" s="2">
        <f t="shared" si="12"/>
        <v>-57</v>
      </c>
      <c r="Y69">
        <v>2686</v>
      </c>
      <c r="Z69">
        <v>2217.6693616487792</v>
      </c>
      <c r="AA69">
        <v>1957</v>
      </c>
      <c r="AB69" s="9">
        <v>7.9</v>
      </c>
      <c r="AC69">
        <v>0</v>
      </c>
      <c r="AD69">
        <f t="shared" si="13"/>
        <v>0</v>
      </c>
      <c r="AE69">
        <v>5333</v>
      </c>
      <c r="AF69">
        <v>4867</v>
      </c>
    </row>
    <row r="70" spans="1:32" x14ac:dyDescent="0.6">
      <c r="A70">
        <v>2024</v>
      </c>
      <c r="B70">
        <v>3</v>
      </c>
      <c r="C70">
        <v>9</v>
      </c>
      <c r="D70">
        <f t="shared" si="11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3649.9</v>
      </c>
      <c r="M70" s="13">
        <f t="shared" si="9"/>
        <v>620.48300000000006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3329.3</v>
      </c>
      <c r="O70" s="13">
        <f t="shared" si="10"/>
        <v>565.98100000000011</v>
      </c>
      <c r="P70">
        <v>36499</v>
      </c>
      <c r="Q70">
        <v>33293</v>
      </c>
      <c r="R70">
        <v>0.77494188531979413</v>
      </c>
      <c r="S70">
        <v>0.2250581146802059</v>
      </c>
      <c r="T70">
        <v>0.65490739708175427</v>
      </c>
      <c r="U70">
        <v>0.34509260291824573</v>
      </c>
      <c r="V70">
        <v>0.14142188624600729</v>
      </c>
      <c r="W70" s="2">
        <v>2552</v>
      </c>
      <c r="X70" s="2">
        <f t="shared" si="12"/>
        <v>595</v>
      </c>
      <c r="Y70">
        <v>2686</v>
      </c>
      <c r="Z70">
        <v>2297.148056907115</v>
      </c>
      <c r="AA70">
        <v>2552</v>
      </c>
      <c r="AB70" s="9">
        <v>6.9</v>
      </c>
      <c r="AC70">
        <v>0</v>
      </c>
      <c r="AD70">
        <f t="shared" si="13"/>
        <v>0</v>
      </c>
      <c r="AE70">
        <v>5004</v>
      </c>
      <c r="AF70">
        <v>4736</v>
      </c>
    </row>
    <row r="71" spans="1:32" x14ac:dyDescent="0.6">
      <c r="A71">
        <v>2024</v>
      </c>
      <c r="B71">
        <v>3</v>
      </c>
      <c r="C71">
        <v>10</v>
      </c>
      <c r="D71">
        <f t="shared" si="11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3556.6000000000004</v>
      </c>
      <c r="M71" s="13">
        <f t="shared" si="9"/>
        <v>604.62200000000007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3973.9</v>
      </c>
      <c r="O71" s="13">
        <f t="shared" si="10"/>
        <v>675.5630000000001</v>
      </c>
      <c r="P71">
        <v>35566</v>
      </c>
      <c r="Q71">
        <v>39739</v>
      </c>
      <c r="R71">
        <v>0.75633625037521879</v>
      </c>
      <c r="S71">
        <v>0.24366374962478121</v>
      </c>
      <c r="T71">
        <v>0.65130304279998319</v>
      </c>
      <c r="U71">
        <v>0.34869695720001681</v>
      </c>
      <c r="V71">
        <v>8.6870603588008882E-2</v>
      </c>
      <c r="W71" s="2">
        <v>2245</v>
      </c>
      <c r="X71" s="2">
        <f t="shared" si="12"/>
        <v>-307</v>
      </c>
      <c r="Y71">
        <v>2686</v>
      </c>
      <c r="Z71">
        <v>2368.8883434012032</v>
      </c>
      <c r="AA71">
        <v>2245</v>
      </c>
      <c r="AB71" s="9">
        <v>7.7</v>
      </c>
      <c r="AC71">
        <v>0</v>
      </c>
      <c r="AD71">
        <f t="shared" si="13"/>
        <v>0</v>
      </c>
      <c r="AE71">
        <v>4079</v>
      </c>
      <c r="AF71">
        <v>4931</v>
      </c>
    </row>
    <row r="72" spans="1:32" x14ac:dyDescent="0.6">
      <c r="A72">
        <v>2024</v>
      </c>
      <c r="B72">
        <v>3</v>
      </c>
      <c r="C72">
        <v>11</v>
      </c>
      <c r="D72">
        <f t="shared" si="11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5054.25</v>
      </c>
      <c r="M72" s="13">
        <f t="shared" si="9"/>
        <v>859.22250000000008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5446.2</v>
      </c>
      <c r="O72" s="13">
        <f t="shared" si="10"/>
        <v>925.85400000000004</v>
      </c>
      <c r="P72">
        <v>33695</v>
      </c>
      <c r="Q72">
        <v>36308</v>
      </c>
      <c r="R72">
        <v>0.79300701411502628</v>
      </c>
      <c r="S72">
        <v>0.2069929858849737</v>
      </c>
      <c r="T72">
        <v>0.66096819022169084</v>
      </c>
      <c r="U72">
        <v>0.33903180977830921</v>
      </c>
      <c r="V72">
        <v>0.20007882524935791</v>
      </c>
      <c r="W72" s="2">
        <v>1708</v>
      </c>
      <c r="X72" s="2">
        <f t="shared" si="12"/>
        <v>-537</v>
      </c>
      <c r="Y72">
        <v>2686</v>
      </c>
      <c r="Z72">
        <v>1941.515434097794</v>
      </c>
      <c r="AA72">
        <v>1708</v>
      </c>
      <c r="AB72" s="9">
        <v>9.4</v>
      </c>
      <c r="AC72">
        <v>9.6999999999999993</v>
      </c>
      <c r="AD72">
        <f t="shared" si="13"/>
        <v>91.179999999999993</v>
      </c>
      <c r="AE72">
        <v>4618</v>
      </c>
      <c r="AF72">
        <v>4552</v>
      </c>
    </row>
    <row r="73" spans="1:32" x14ac:dyDescent="0.6">
      <c r="A73">
        <v>2024</v>
      </c>
      <c r="B73">
        <v>3</v>
      </c>
      <c r="C73">
        <v>12</v>
      </c>
      <c r="D73">
        <f t="shared" si="11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4732.5</v>
      </c>
      <c r="M73" s="13">
        <f t="shared" si="9"/>
        <v>804.52500000000009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4748.3999999999996</v>
      </c>
      <c r="O73" s="13">
        <f t="shared" si="10"/>
        <v>807.22799999999995</v>
      </c>
      <c r="P73">
        <v>31550</v>
      </c>
      <c r="Q73">
        <v>31656</v>
      </c>
      <c r="R73">
        <v>0.84924690553583293</v>
      </c>
      <c r="S73">
        <v>0.1507530944641671</v>
      </c>
      <c r="T73">
        <v>0.65613384788990325</v>
      </c>
      <c r="U73">
        <v>0.34386615211009669</v>
      </c>
      <c r="V73">
        <v>5.1328578348474541E-2</v>
      </c>
      <c r="W73" s="2">
        <v>2032</v>
      </c>
      <c r="X73" s="2">
        <f t="shared" si="12"/>
        <v>324</v>
      </c>
      <c r="Y73">
        <v>2686</v>
      </c>
      <c r="Z73">
        <v>1994.332985039194</v>
      </c>
      <c r="AA73">
        <v>2032</v>
      </c>
      <c r="AB73" s="9">
        <v>9.6999999999999993</v>
      </c>
      <c r="AC73">
        <v>0</v>
      </c>
      <c r="AD73">
        <f t="shared" si="13"/>
        <v>0</v>
      </c>
      <c r="AE73">
        <v>4596</v>
      </c>
      <c r="AF73">
        <v>4434</v>
      </c>
    </row>
    <row r="74" spans="1:32" x14ac:dyDescent="0.6">
      <c r="A74">
        <v>2024</v>
      </c>
      <c r="B74">
        <v>3</v>
      </c>
      <c r="C74">
        <v>13</v>
      </c>
      <c r="D74">
        <f t="shared" si="11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5270.0999999999995</v>
      </c>
      <c r="M74" s="13">
        <f t="shared" si="9"/>
        <v>895.91699999999992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4836.45</v>
      </c>
      <c r="O74" s="13">
        <f t="shared" si="10"/>
        <v>822.19650000000001</v>
      </c>
      <c r="P74">
        <v>35134</v>
      </c>
      <c r="Q74">
        <v>32243</v>
      </c>
      <c r="R74">
        <v>0.80097408854401431</v>
      </c>
      <c r="S74">
        <v>0.19902591145598569</v>
      </c>
      <c r="T74">
        <v>0.6909172344830643</v>
      </c>
      <c r="U74">
        <v>0.30908276551693581</v>
      </c>
      <c r="V74">
        <v>0.2144251712571828</v>
      </c>
      <c r="W74" s="2">
        <v>2160</v>
      </c>
      <c r="X74" s="2">
        <f t="shared" si="12"/>
        <v>128</v>
      </c>
      <c r="Y74">
        <v>2686</v>
      </c>
      <c r="Z74">
        <v>2072.8854996320069</v>
      </c>
      <c r="AA74">
        <v>2160</v>
      </c>
      <c r="AB74" s="9">
        <v>9.6</v>
      </c>
      <c r="AC74">
        <v>0</v>
      </c>
      <c r="AD74">
        <f t="shared" si="13"/>
        <v>0</v>
      </c>
      <c r="AE74">
        <v>4692</v>
      </c>
      <c r="AF74">
        <v>4749</v>
      </c>
    </row>
    <row r="75" spans="1:32" x14ac:dyDescent="0.6">
      <c r="A75">
        <v>2024</v>
      </c>
      <c r="B75">
        <v>3</v>
      </c>
      <c r="C75">
        <v>14</v>
      </c>
      <c r="D75">
        <f t="shared" si="11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5746.05</v>
      </c>
      <c r="M75" s="13">
        <f t="shared" si="9"/>
        <v>976.82850000000008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4965.8999999999996</v>
      </c>
      <c r="O75" s="13">
        <f t="shared" si="10"/>
        <v>844.20299999999997</v>
      </c>
      <c r="P75">
        <v>38307</v>
      </c>
      <c r="Q75">
        <v>33106</v>
      </c>
      <c r="R75">
        <v>0.7639707009290172</v>
      </c>
      <c r="S75">
        <v>0.2360292990709828</v>
      </c>
      <c r="T75">
        <v>0.66604694058941472</v>
      </c>
      <c r="U75">
        <v>0.33395305941058528</v>
      </c>
      <c r="V75">
        <v>0.24149953568430241</v>
      </c>
      <c r="W75" s="2">
        <v>1900</v>
      </c>
      <c r="X75" s="2">
        <f t="shared" si="12"/>
        <v>-260</v>
      </c>
      <c r="Y75">
        <v>2686</v>
      </c>
      <c r="Z75">
        <v>2158.032289338355</v>
      </c>
      <c r="AA75">
        <v>1900</v>
      </c>
      <c r="AB75" s="9">
        <v>10.6</v>
      </c>
      <c r="AC75">
        <v>0</v>
      </c>
      <c r="AD75">
        <f t="shared" si="13"/>
        <v>0</v>
      </c>
      <c r="AE75">
        <v>4792</v>
      </c>
      <c r="AF75">
        <v>4897</v>
      </c>
    </row>
    <row r="76" spans="1:32" x14ac:dyDescent="0.6">
      <c r="A76">
        <v>2024</v>
      </c>
      <c r="B76">
        <v>3</v>
      </c>
      <c r="C76">
        <v>15</v>
      </c>
      <c r="D76">
        <f t="shared" si="11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3992</v>
      </c>
      <c r="M76" s="13">
        <f t="shared" si="9"/>
        <v>678.6400000000001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3671.1000000000004</v>
      </c>
      <c r="O76" s="13">
        <f t="shared" si="10"/>
        <v>624.0870000000001</v>
      </c>
      <c r="P76">
        <v>39920</v>
      </c>
      <c r="Q76">
        <v>36711</v>
      </c>
      <c r="R76">
        <v>0.83217669171209141</v>
      </c>
      <c r="S76">
        <v>0.16782330828790859</v>
      </c>
      <c r="T76">
        <v>0.64400898950407481</v>
      </c>
      <c r="U76">
        <v>0.35599101049592519</v>
      </c>
      <c r="V76">
        <v>0.18608865702586391</v>
      </c>
      <c r="W76" s="2">
        <v>1870</v>
      </c>
      <c r="X76" s="2">
        <f t="shared" si="12"/>
        <v>-30</v>
      </c>
      <c r="Y76">
        <v>2686</v>
      </c>
      <c r="Z76">
        <v>2220.131803860384</v>
      </c>
      <c r="AA76">
        <v>1870</v>
      </c>
      <c r="AB76" s="9">
        <v>11.5</v>
      </c>
      <c r="AC76">
        <v>0</v>
      </c>
      <c r="AD76">
        <f t="shared" si="13"/>
        <v>0</v>
      </c>
      <c r="AE76">
        <v>5547</v>
      </c>
      <c r="AF76">
        <v>5013</v>
      </c>
    </row>
    <row r="77" spans="1:32" x14ac:dyDescent="0.6">
      <c r="A77">
        <v>2024</v>
      </c>
      <c r="B77">
        <v>3</v>
      </c>
      <c r="C77">
        <v>16</v>
      </c>
      <c r="D77">
        <f t="shared" si="11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3873.9</v>
      </c>
      <c r="M77" s="13">
        <f t="shared" si="9"/>
        <v>658.5630000000001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3633.2000000000003</v>
      </c>
      <c r="O77" s="13">
        <f t="shared" si="10"/>
        <v>617.64400000000012</v>
      </c>
      <c r="P77">
        <v>38739</v>
      </c>
      <c r="Q77">
        <v>36332</v>
      </c>
      <c r="R77">
        <v>0.75737008535523476</v>
      </c>
      <c r="S77">
        <v>0.24262991464476519</v>
      </c>
      <c r="T77">
        <v>0.66778846054935848</v>
      </c>
      <c r="U77">
        <v>0.33221153945064152</v>
      </c>
      <c r="V77">
        <v>0.17814861981159161</v>
      </c>
      <c r="W77" s="2">
        <v>2538</v>
      </c>
      <c r="X77" s="2">
        <f t="shared" si="12"/>
        <v>668</v>
      </c>
      <c r="Y77">
        <v>2686</v>
      </c>
      <c r="Z77">
        <v>2296.723031434859</v>
      </c>
      <c r="AA77">
        <v>2538</v>
      </c>
      <c r="AB77" s="9">
        <v>13.4</v>
      </c>
      <c r="AC77">
        <v>0</v>
      </c>
      <c r="AD77">
        <f t="shared" si="13"/>
        <v>0</v>
      </c>
      <c r="AE77">
        <v>5255</v>
      </c>
      <c r="AF77">
        <v>4983</v>
      </c>
    </row>
    <row r="78" spans="1:32" x14ac:dyDescent="0.6">
      <c r="A78">
        <v>2024</v>
      </c>
      <c r="B78">
        <v>3</v>
      </c>
      <c r="C78">
        <v>17</v>
      </c>
      <c r="D78">
        <f t="shared" si="11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3861.1000000000004</v>
      </c>
      <c r="M78" s="13">
        <f t="shared" si="9"/>
        <v>656.38700000000006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4139</v>
      </c>
      <c r="O78" s="13">
        <f t="shared" si="10"/>
        <v>703.63</v>
      </c>
      <c r="P78">
        <v>38611</v>
      </c>
      <c r="Q78">
        <v>41390</v>
      </c>
      <c r="R78">
        <v>0.78708813518578546</v>
      </c>
      <c r="S78">
        <v>0.21291186481421451</v>
      </c>
      <c r="T78">
        <v>0.64081044410013777</v>
      </c>
      <c r="U78">
        <v>0.35918955589986218</v>
      </c>
      <c r="V78">
        <v>0.1100857058521984</v>
      </c>
      <c r="W78" s="2">
        <v>2235</v>
      </c>
      <c r="X78" s="2">
        <f t="shared" si="12"/>
        <v>-303</v>
      </c>
      <c r="Y78">
        <v>2686</v>
      </c>
      <c r="Z78">
        <v>2367.5174679467168</v>
      </c>
      <c r="AA78">
        <v>2235</v>
      </c>
      <c r="AB78" s="9">
        <v>11.5</v>
      </c>
      <c r="AC78">
        <v>3</v>
      </c>
      <c r="AD78">
        <f t="shared" si="13"/>
        <v>34.5</v>
      </c>
      <c r="AE78">
        <v>4253</v>
      </c>
      <c r="AF78">
        <v>5096</v>
      </c>
    </row>
    <row r="79" spans="1:32" x14ac:dyDescent="0.6">
      <c r="A79">
        <v>2024</v>
      </c>
      <c r="B79">
        <v>3</v>
      </c>
      <c r="C79">
        <v>18</v>
      </c>
      <c r="D79">
        <f t="shared" si="11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5784.3</v>
      </c>
      <c r="M79" s="13">
        <f t="shared" si="9"/>
        <v>983.33100000000013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5943.9</v>
      </c>
      <c r="O79" s="13">
        <f t="shared" si="10"/>
        <v>1010.463</v>
      </c>
      <c r="P79">
        <v>38562</v>
      </c>
      <c r="Q79">
        <v>39626</v>
      </c>
      <c r="R79">
        <v>0.74339461144762964</v>
      </c>
      <c r="S79">
        <v>0.25660538855237042</v>
      </c>
      <c r="T79">
        <v>0.68738280379764982</v>
      </c>
      <c r="U79">
        <v>0.31261719620235018</v>
      </c>
      <c r="V79">
        <v>0.19925222907957421</v>
      </c>
      <c r="W79" s="2">
        <v>1799</v>
      </c>
      <c r="X79" s="2">
        <f t="shared" si="12"/>
        <v>-436</v>
      </c>
      <c r="Y79">
        <v>2686</v>
      </c>
      <c r="Z79">
        <v>1949.5540737035269</v>
      </c>
      <c r="AA79">
        <v>1799</v>
      </c>
      <c r="AB79" s="9">
        <v>11</v>
      </c>
      <c r="AC79">
        <v>0</v>
      </c>
      <c r="AD79">
        <f t="shared" si="13"/>
        <v>0</v>
      </c>
      <c r="AE79">
        <v>4873</v>
      </c>
      <c r="AF79">
        <v>4761</v>
      </c>
    </row>
    <row r="80" spans="1:32" x14ac:dyDescent="0.6">
      <c r="A80">
        <v>2024</v>
      </c>
      <c r="B80">
        <v>3</v>
      </c>
      <c r="C80">
        <v>19</v>
      </c>
      <c r="D80">
        <f t="shared" si="11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5450.55</v>
      </c>
      <c r="M80" s="13">
        <f t="shared" si="9"/>
        <v>926.59350000000006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5329.05</v>
      </c>
      <c r="O80" s="13">
        <f t="shared" si="10"/>
        <v>905.93850000000009</v>
      </c>
      <c r="P80">
        <v>36337</v>
      </c>
      <c r="Q80">
        <v>35527</v>
      </c>
      <c r="R80">
        <v>0.84126183653916231</v>
      </c>
      <c r="S80">
        <v>0.15873816346083769</v>
      </c>
      <c r="T80">
        <v>0.65528556152757811</v>
      </c>
      <c r="U80">
        <v>0.34471443847242189</v>
      </c>
      <c r="V80">
        <v>0.13774710198596221</v>
      </c>
      <c r="W80" s="2">
        <v>2104</v>
      </c>
      <c r="X80" s="2">
        <f t="shared" si="12"/>
        <v>305</v>
      </c>
      <c r="Y80">
        <v>2686</v>
      </c>
      <c r="Z80">
        <v>2001.8375534102331</v>
      </c>
      <c r="AA80">
        <v>2104</v>
      </c>
      <c r="AB80" s="9">
        <v>11.8</v>
      </c>
      <c r="AC80">
        <v>0.1</v>
      </c>
      <c r="AD80">
        <f t="shared" si="13"/>
        <v>1.1800000000000002</v>
      </c>
      <c r="AE80">
        <v>4822</v>
      </c>
      <c r="AF80">
        <v>4704</v>
      </c>
    </row>
    <row r="81" spans="1:32" x14ac:dyDescent="0.6">
      <c r="A81">
        <v>2024</v>
      </c>
      <c r="B81">
        <v>3</v>
      </c>
      <c r="C81">
        <v>20</v>
      </c>
      <c r="D81">
        <f t="shared" si="11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5689.2</v>
      </c>
      <c r="M81" s="13">
        <f t="shared" si="9"/>
        <v>967.16399999999999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5209.05</v>
      </c>
      <c r="O81" s="13">
        <f t="shared" si="10"/>
        <v>885.53850000000011</v>
      </c>
      <c r="P81">
        <v>37928</v>
      </c>
      <c r="Q81">
        <v>34727</v>
      </c>
      <c r="R81">
        <v>0.7784675773955434</v>
      </c>
      <c r="S81">
        <v>0.2215324226044566</v>
      </c>
      <c r="T81">
        <v>0.68212596891361255</v>
      </c>
      <c r="U81">
        <v>0.31787403108638751</v>
      </c>
      <c r="V81">
        <v>0.12961535131033841</v>
      </c>
      <c r="W81" s="2">
        <v>2243</v>
      </c>
      <c r="X81" s="2">
        <f t="shared" si="12"/>
        <v>139</v>
      </c>
      <c r="Y81">
        <v>2686</v>
      </c>
      <c r="Z81">
        <v>2084.1476853513082</v>
      </c>
      <c r="AA81">
        <v>2243</v>
      </c>
      <c r="AB81" s="9">
        <v>8.1999999999999993</v>
      </c>
      <c r="AC81">
        <v>0</v>
      </c>
      <c r="AD81">
        <f t="shared" si="13"/>
        <v>0</v>
      </c>
      <c r="AE81">
        <v>4866</v>
      </c>
      <c r="AF81">
        <v>4899</v>
      </c>
    </row>
    <row r="82" spans="1:32" x14ac:dyDescent="0.6">
      <c r="A82">
        <v>2024</v>
      </c>
      <c r="B82">
        <v>3</v>
      </c>
      <c r="C82">
        <v>21</v>
      </c>
      <c r="D82">
        <f t="shared" si="11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6170.4</v>
      </c>
      <c r="M82" s="13">
        <f t="shared" si="9"/>
        <v>1048.9680000000001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5541</v>
      </c>
      <c r="O82" s="13">
        <f t="shared" si="10"/>
        <v>941.97</v>
      </c>
      <c r="P82">
        <v>41136</v>
      </c>
      <c r="Q82">
        <v>36940</v>
      </c>
      <c r="R82">
        <v>0.81856246289472212</v>
      </c>
      <c r="S82">
        <v>0.1814375371052778</v>
      </c>
      <c r="T82">
        <v>0.6370276114735538</v>
      </c>
      <c r="U82">
        <v>0.36297238852644609</v>
      </c>
      <c r="V82">
        <v>9.5155324298121846E-2</v>
      </c>
      <c r="W82" s="2">
        <v>2053</v>
      </c>
      <c r="X82" s="2">
        <f t="shared" si="12"/>
        <v>-190</v>
      </c>
      <c r="Y82">
        <v>2686</v>
      </c>
      <c r="Z82">
        <v>2158.6335096026992</v>
      </c>
      <c r="AA82">
        <v>2053</v>
      </c>
      <c r="AB82" s="9">
        <v>8.4</v>
      </c>
      <c r="AC82">
        <v>0</v>
      </c>
      <c r="AD82">
        <f t="shared" si="13"/>
        <v>0</v>
      </c>
      <c r="AE82">
        <v>4953</v>
      </c>
      <c r="AF82">
        <v>5007</v>
      </c>
    </row>
    <row r="83" spans="1:32" x14ac:dyDescent="0.6">
      <c r="A83">
        <v>2024</v>
      </c>
      <c r="B83">
        <v>3</v>
      </c>
      <c r="C83">
        <v>22</v>
      </c>
      <c r="D83">
        <f t="shared" si="11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4149.7</v>
      </c>
      <c r="M83" s="13">
        <f t="shared" si="9"/>
        <v>705.44900000000007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3872.9</v>
      </c>
      <c r="O83" s="13">
        <f t="shared" si="10"/>
        <v>658.39300000000003</v>
      </c>
      <c r="P83">
        <v>41497</v>
      </c>
      <c r="Q83">
        <v>38729</v>
      </c>
      <c r="R83">
        <v>0.85749362276572461</v>
      </c>
      <c r="S83">
        <v>0.14250637723427539</v>
      </c>
      <c r="T83">
        <v>0.65549673556040333</v>
      </c>
      <c r="U83">
        <v>0.34450326443959672</v>
      </c>
      <c r="V83">
        <v>0.55410693415459511</v>
      </c>
      <c r="W83" s="2">
        <v>2047</v>
      </c>
      <c r="X83" s="2">
        <f t="shared" si="12"/>
        <v>-6</v>
      </c>
      <c r="Y83">
        <v>2686</v>
      </c>
      <c r="Z83">
        <v>2212.8568655907361</v>
      </c>
      <c r="AA83">
        <v>2047</v>
      </c>
      <c r="AB83" s="9">
        <v>15.2</v>
      </c>
      <c r="AC83">
        <v>0</v>
      </c>
      <c r="AD83">
        <f t="shared" si="13"/>
        <v>0</v>
      </c>
      <c r="AE83">
        <v>5912</v>
      </c>
      <c r="AF83">
        <v>5517</v>
      </c>
    </row>
    <row r="84" spans="1:32" x14ac:dyDescent="0.6">
      <c r="A84">
        <v>2024</v>
      </c>
      <c r="B84">
        <v>3</v>
      </c>
      <c r="C84">
        <v>23</v>
      </c>
      <c r="D84">
        <f t="shared" si="11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4106.6000000000004</v>
      </c>
      <c r="M84" s="13">
        <f t="shared" si="9"/>
        <v>698.12200000000007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3942.7000000000003</v>
      </c>
      <c r="O84" s="13">
        <f t="shared" si="10"/>
        <v>670.25900000000013</v>
      </c>
      <c r="P84">
        <v>41066</v>
      </c>
      <c r="Q84">
        <v>39427</v>
      </c>
      <c r="R84">
        <v>0.78972239188930704</v>
      </c>
      <c r="S84">
        <v>0.21027760811069299</v>
      </c>
      <c r="T84">
        <v>0.69782581898839691</v>
      </c>
      <c r="U84">
        <v>0.30217418101160309</v>
      </c>
      <c r="V84">
        <v>0.27039281825470501</v>
      </c>
      <c r="W84" s="2">
        <v>2462</v>
      </c>
      <c r="X84" s="2">
        <f t="shared" si="12"/>
        <v>415</v>
      </c>
      <c r="Y84">
        <v>2686</v>
      </c>
      <c r="Z84">
        <v>2286.8952897776462</v>
      </c>
      <c r="AA84">
        <v>2462</v>
      </c>
      <c r="AB84" s="9">
        <v>16.899999999999999</v>
      </c>
      <c r="AC84">
        <v>2.2999999999999998</v>
      </c>
      <c r="AD84">
        <f t="shared" si="13"/>
        <v>38.86999999999999</v>
      </c>
      <c r="AE84">
        <v>5451</v>
      </c>
      <c r="AF84">
        <v>5156</v>
      </c>
    </row>
    <row r="85" spans="1:32" x14ac:dyDescent="0.6">
      <c r="A85">
        <v>2024</v>
      </c>
      <c r="B85">
        <v>3</v>
      </c>
      <c r="C85">
        <v>24</v>
      </c>
      <c r="D85">
        <f t="shared" si="11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4095.7000000000003</v>
      </c>
      <c r="M85" s="13">
        <f t="shared" si="9"/>
        <v>696.26900000000012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4385.3</v>
      </c>
      <c r="O85" s="13">
        <f t="shared" si="10"/>
        <v>745.50100000000009</v>
      </c>
      <c r="P85">
        <v>40957</v>
      </c>
      <c r="Q85">
        <v>43853</v>
      </c>
      <c r="R85">
        <v>0.81188717347925654</v>
      </c>
      <c r="S85">
        <v>0.1881128265207434</v>
      </c>
      <c r="T85">
        <v>0.64958705757066959</v>
      </c>
      <c r="U85">
        <v>0.35041294242933052</v>
      </c>
      <c r="V85">
        <v>0.2385311724964716</v>
      </c>
      <c r="W85" s="2">
        <v>2317</v>
      </c>
      <c r="X85" s="2">
        <f t="shared" si="12"/>
        <v>-145</v>
      </c>
      <c r="Y85">
        <v>2686</v>
      </c>
      <c r="Z85">
        <v>2364.681273408888</v>
      </c>
      <c r="AA85">
        <v>2317</v>
      </c>
      <c r="AB85" s="9">
        <v>14.4</v>
      </c>
      <c r="AC85">
        <v>9.9</v>
      </c>
      <c r="AD85">
        <f t="shared" si="13"/>
        <v>142.56</v>
      </c>
      <c r="AE85">
        <v>4552</v>
      </c>
      <c r="AF85">
        <v>5447</v>
      </c>
    </row>
    <row r="86" spans="1:32" x14ac:dyDescent="0.6">
      <c r="A86">
        <v>2024</v>
      </c>
      <c r="B86">
        <v>3</v>
      </c>
      <c r="C86">
        <v>25</v>
      </c>
      <c r="D86">
        <f t="shared" si="11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6197.0999999999995</v>
      </c>
      <c r="M86" s="13">
        <f t="shared" si="9"/>
        <v>1053.5070000000001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6203.7</v>
      </c>
      <c r="O86" s="13">
        <f t="shared" si="10"/>
        <v>1054.6290000000001</v>
      </c>
      <c r="P86">
        <v>41314</v>
      </c>
      <c r="Q86">
        <v>41358</v>
      </c>
      <c r="R86">
        <v>0.79490403757027217</v>
      </c>
      <c r="S86">
        <v>0.2050959624297278</v>
      </c>
      <c r="T86">
        <v>0.67063772793465026</v>
      </c>
      <c r="U86">
        <v>0.32936227206534968</v>
      </c>
      <c r="V86">
        <v>0.42167640084944008</v>
      </c>
      <c r="W86" s="2">
        <v>1783</v>
      </c>
      <c r="X86" s="2">
        <f t="shared" si="12"/>
        <v>-534</v>
      </c>
      <c r="Y86">
        <v>2686</v>
      </c>
      <c r="Z86">
        <v>1950.268904307429</v>
      </c>
      <c r="AA86">
        <v>1783</v>
      </c>
      <c r="AB86" s="9">
        <v>14.3</v>
      </c>
      <c r="AC86">
        <v>19.7</v>
      </c>
      <c r="AD86">
        <f t="shared" si="13"/>
        <v>281.70999999999998</v>
      </c>
      <c r="AE86">
        <v>5159</v>
      </c>
      <c r="AF86">
        <v>5013</v>
      </c>
    </row>
    <row r="87" spans="1:32" x14ac:dyDescent="0.6">
      <c r="A87">
        <v>2024</v>
      </c>
      <c r="B87">
        <v>3</v>
      </c>
      <c r="C87">
        <v>26</v>
      </c>
      <c r="D87">
        <f t="shared" si="11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6043.3499999999995</v>
      </c>
      <c r="M87" s="13">
        <f t="shared" si="9"/>
        <v>1027.3695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5443.95</v>
      </c>
      <c r="O87" s="13">
        <f t="shared" si="10"/>
        <v>925.47149999999999</v>
      </c>
      <c r="P87">
        <v>40289</v>
      </c>
      <c r="Q87">
        <v>36293</v>
      </c>
      <c r="R87">
        <v>0.80381244591750822</v>
      </c>
      <c r="S87">
        <v>0.19618755408249181</v>
      </c>
      <c r="T87">
        <v>0.67848229202402677</v>
      </c>
      <c r="U87">
        <v>0.32151770797597318</v>
      </c>
      <c r="V87">
        <v>0.1037725932556427</v>
      </c>
      <c r="W87" s="2">
        <v>2124</v>
      </c>
      <c r="X87" s="2">
        <f t="shared" si="12"/>
        <v>341</v>
      </c>
      <c r="Y87">
        <v>2686</v>
      </c>
      <c r="Z87">
        <v>2017.013711242482</v>
      </c>
      <c r="AA87">
        <v>2124</v>
      </c>
      <c r="AB87" s="9">
        <v>10.6</v>
      </c>
      <c r="AC87">
        <v>15</v>
      </c>
      <c r="AD87">
        <f t="shared" si="13"/>
        <v>159</v>
      </c>
      <c r="AE87">
        <v>5142</v>
      </c>
      <c r="AF87">
        <v>4985</v>
      </c>
    </row>
    <row r="88" spans="1:32" x14ac:dyDescent="0.6">
      <c r="A88">
        <v>2024</v>
      </c>
      <c r="B88">
        <v>3</v>
      </c>
      <c r="C88">
        <v>27</v>
      </c>
      <c r="D88">
        <f t="shared" si="11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6295.8</v>
      </c>
      <c r="M88" s="13">
        <f t="shared" si="9"/>
        <v>1070.2860000000001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5745.3</v>
      </c>
      <c r="O88" s="13">
        <f t="shared" si="10"/>
        <v>976.70100000000014</v>
      </c>
      <c r="P88">
        <v>41972</v>
      </c>
      <c r="Q88">
        <v>38302</v>
      </c>
      <c r="R88">
        <v>0.80000767356751135</v>
      </c>
      <c r="S88">
        <v>0.19999232643248871</v>
      </c>
      <c r="T88">
        <v>0.69351211269948587</v>
      </c>
      <c r="U88">
        <v>0.30648788730051407</v>
      </c>
      <c r="V88">
        <v>0.19474936813805979</v>
      </c>
      <c r="W88" s="2">
        <v>2229</v>
      </c>
      <c r="X88" s="2">
        <f t="shared" si="12"/>
        <v>105</v>
      </c>
      <c r="Y88">
        <v>2686</v>
      </c>
      <c r="Z88">
        <v>2080.2755757449108</v>
      </c>
      <c r="AA88">
        <v>2229</v>
      </c>
      <c r="AB88" s="9">
        <v>13.4</v>
      </c>
      <c r="AC88">
        <v>0</v>
      </c>
      <c r="AD88">
        <f t="shared" si="13"/>
        <v>0</v>
      </c>
      <c r="AE88">
        <v>5243</v>
      </c>
      <c r="AF88">
        <v>5345</v>
      </c>
    </row>
    <row r="89" spans="1:32" x14ac:dyDescent="0.6">
      <c r="A89">
        <v>2024</v>
      </c>
      <c r="B89">
        <v>3</v>
      </c>
      <c r="C89">
        <v>28</v>
      </c>
      <c r="D89">
        <f t="shared" si="11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6383.8499999999995</v>
      </c>
      <c r="M89" s="13">
        <f t="shared" si="9"/>
        <v>1085.2545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6014.4</v>
      </c>
      <c r="O89" s="13">
        <f t="shared" si="10"/>
        <v>1022.448</v>
      </c>
      <c r="P89">
        <v>42559</v>
      </c>
      <c r="Q89">
        <v>40096</v>
      </c>
      <c r="R89">
        <v>0.77071940241268511</v>
      </c>
      <c r="S89">
        <v>0.22928059758731489</v>
      </c>
      <c r="T89">
        <v>0.66487766385272928</v>
      </c>
      <c r="U89">
        <v>0.33512233614727072</v>
      </c>
      <c r="V89">
        <v>0.38778269814801641</v>
      </c>
      <c r="W89" s="2">
        <v>2083</v>
      </c>
      <c r="X89" s="2">
        <f t="shared" si="12"/>
        <v>-146</v>
      </c>
      <c r="Y89">
        <v>2686</v>
      </c>
      <c r="Z89">
        <v>2164.4200710160649</v>
      </c>
      <c r="AA89">
        <v>2083</v>
      </c>
      <c r="AB89" s="9">
        <v>13.2</v>
      </c>
      <c r="AC89">
        <v>9.3000000000000007</v>
      </c>
      <c r="AD89">
        <f t="shared" si="13"/>
        <v>122.76</v>
      </c>
      <c r="AE89">
        <v>5443</v>
      </c>
      <c r="AF89">
        <v>5385</v>
      </c>
    </row>
    <row r="90" spans="1:32" x14ac:dyDescent="0.6">
      <c r="A90">
        <v>2024</v>
      </c>
      <c r="B90">
        <v>3</v>
      </c>
      <c r="C90">
        <v>29</v>
      </c>
      <c r="D90">
        <f t="shared" si="11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4471.3</v>
      </c>
      <c r="M90" s="13">
        <f t="shared" si="9"/>
        <v>760.12100000000009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4392.3</v>
      </c>
      <c r="O90" s="13">
        <f t="shared" si="10"/>
        <v>746.69100000000003</v>
      </c>
      <c r="P90">
        <v>44713</v>
      </c>
      <c r="Q90">
        <v>43923</v>
      </c>
      <c r="R90">
        <v>0.83162848070242767</v>
      </c>
      <c r="S90">
        <v>0.1683715192975723</v>
      </c>
      <c r="T90">
        <v>0.64990218447830539</v>
      </c>
      <c r="U90">
        <v>0.35009781552169461</v>
      </c>
      <c r="V90">
        <v>0.55814187478673372</v>
      </c>
      <c r="W90" s="2">
        <v>2059</v>
      </c>
      <c r="X90" s="2">
        <f t="shared" si="12"/>
        <v>-24</v>
      </c>
      <c r="Y90">
        <v>2686</v>
      </c>
      <c r="Z90">
        <v>2223.779215613316</v>
      </c>
      <c r="AA90">
        <v>2059</v>
      </c>
      <c r="AB90" s="9">
        <v>15.2</v>
      </c>
      <c r="AC90">
        <v>0</v>
      </c>
      <c r="AD90">
        <f t="shared" si="13"/>
        <v>0</v>
      </c>
      <c r="AE90">
        <v>6066</v>
      </c>
      <c r="AF90">
        <v>5740</v>
      </c>
    </row>
    <row r="91" spans="1:32" x14ac:dyDescent="0.6">
      <c r="A91">
        <v>2024</v>
      </c>
      <c r="B91">
        <v>3</v>
      </c>
      <c r="C91">
        <v>30</v>
      </c>
      <c r="D91">
        <f t="shared" si="11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4309.4000000000005</v>
      </c>
      <c r="M91" s="13">
        <f t="shared" si="9"/>
        <v>732.59800000000018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4351.5</v>
      </c>
      <c r="O91" s="13">
        <f t="shared" si="10"/>
        <v>739.75500000000011</v>
      </c>
      <c r="P91">
        <v>43094</v>
      </c>
      <c r="Q91">
        <v>43515</v>
      </c>
      <c r="R91">
        <v>0.79738101395996142</v>
      </c>
      <c r="S91">
        <v>0.2026189860400387</v>
      </c>
      <c r="T91">
        <v>0.67380760840438259</v>
      </c>
      <c r="U91">
        <v>0.32619239159561741</v>
      </c>
      <c r="V91">
        <v>0.52512637328639022</v>
      </c>
      <c r="W91" s="2">
        <v>2464</v>
      </c>
      <c r="X91" s="2">
        <f t="shared" si="12"/>
        <v>405</v>
      </c>
      <c r="Y91">
        <v>2686</v>
      </c>
      <c r="Z91">
        <v>2291.641379764415</v>
      </c>
      <c r="AA91">
        <v>2464</v>
      </c>
      <c r="AB91" s="9">
        <v>17.399999999999999</v>
      </c>
      <c r="AC91">
        <v>0</v>
      </c>
      <c r="AD91">
        <f t="shared" si="13"/>
        <v>0</v>
      </c>
      <c r="AE91">
        <v>6093</v>
      </c>
      <c r="AF91">
        <v>5869</v>
      </c>
    </row>
    <row r="92" spans="1:32" x14ac:dyDescent="0.6">
      <c r="A92">
        <v>2024</v>
      </c>
      <c r="B92">
        <v>3</v>
      </c>
      <c r="C92">
        <v>31</v>
      </c>
      <c r="D92">
        <f t="shared" si="11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4311.8</v>
      </c>
      <c r="M92" s="13">
        <f t="shared" si="9"/>
        <v>733.00600000000009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4582.8</v>
      </c>
      <c r="O92" s="13">
        <f t="shared" si="10"/>
        <v>779.07600000000014</v>
      </c>
      <c r="P92">
        <v>43118</v>
      </c>
      <c r="Q92">
        <v>45828</v>
      </c>
      <c r="R92">
        <v>0.7889306626597492</v>
      </c>
      <c r="S92">
        <v>0.21106933734025071</v>
      </c>
      <c r="T92">
        <v>0.61603632167032796</v>
      </c>
      <c r="U92">
        <v>0.38396367832967188</v>
      </c>
      <c r="V92">
        <v>0.27022134653976659</v>
      </c>
      <c r="W92" s="2">
        <v>2081</v>
      </c>
      <c r="X92" s="2">
        <f t="shared" si="12"/>
        <v>-383</v>
      </c>
      <c r="Y92">
        <v>2686</v>
      </c>
      <c r="Z92">
        <v>2375.2644041951139</v>
      </c>
      <c r="AA92">
        <v>2081</v>
      </c>
      <c r="AB92" s="9">
        <v>14.3</v>
      </c>
      <c r="AC92">
        <v>0</v>
      </c>
      <c r="AD92">
        <f t="shared" si="13"/>
        <v>0</v>
      </c>
      <c r="AE92">
        <v>4433</v>
      </c>
      <c r="AF92">
        <v>5391</v>
      </c>
    </row>
    <row r="93" spans="1:32" x14ac:dyDescent="0.6">
      <c r="A93">
        <v>2024</v>
      </c>
      <c r="B93">
        <v>4</v>
      </c>
      <c r="C93">
        <v>1</v>
      </c>
      <c r="D93">
        <f t="shared" si="11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6282.9</v>
      </c>
      <c r="M93" s="13">
        <f t="shared" si="9"/>
        <v>1068.0930000000001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6568.8</v>
      </c>
      <c r="O93" s="13">
        <f t="shared" si="10"/>
        <v>1116.6960000000001</v>
      </c>
      <c r="P93">
        <v>41886</v>
      </c>
      <c r="Q93">
        <v>43792</v>
      </c>
      <c r="R93">
        <v>0.8472986090791772</v>
      </c>
      <c r="S93">
        <v>0.15270139092082291</v>
      </c>
      <c r="T93">
        <v>0.65445006695759</v>
      </c>
      <c r="U93">
        <v>0.34554993304240988</v>
      </c>
      <c r="V93">
        <v>0.23433617052452799</v>
      </c>
      <c r="W93" s="2">
        <v>1558</v>
      </c>
      <c r="X93" s="2">
        <f t="shared" si="12"/>
        <v>-523</v>
      </c>
      <c r="Y93">
        <v>2686</v>
      </c>
      <c r="Z93">
        <v>1937.1346049635511</v>
      </c>
      <c r="AA93">
        <v>1558</v>
      </c>
      <c r="AB93" s="9">
        <v>15.2</v>
      </c>
      <c r="AC93">
        <v>0</v>
      </c>
      <c r="AD93">
        <f t="shared" si="13"/>
        <v>0</v>
      </c>
      <c r="AE93">
        <v>4934</v>
      </c>
      <c r="AF93">
        <v>4824</v>
      </c>
    </row>
    <row r="94" spans="1:32" x14ac:dyDescent="0.6">
      <c r="A94">
        <v>2024</v>
      </c>
      <c r="B94">
        <v>4</v>
      </c>
      <c r="C94">
        <v>2</v>
      </c>
      <c r="D94">
        <f t="shared" si="11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5967.75</v>
      </c>
      <c r="M94" s="13">
        <f t="shared" si="9"/>
        <v>1014.5175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5856.5999999999995</v>
      </c>
      <c r="O94" s="13">
        <f t="shared" si="10"/>
        <v>995.62199999999996</v>
      </c>
      <c r="P94">
        <v>39785</v>
      </c>
      <c r="Q94">
        <v>39044</v>
      </c>
      <c r="R94">
        <v>0.8059822388486626</v>
      </c>
      <c r="S94">
        <v>0.1940177611513374</v>
      </c>
      <c r="T94">
        <v>0.64531822314553333</v>
      </c>
      <c r="U94">
        <v>0.35468177685446661</v>
      </c>
      <c r="V94">
        <v>0.32623408910954088</v>
      </c>
      <c r="W94" s="2">
        <v>1965</v>
      </c>
      <c r="X94" s="2">
        <f t="shared" si="12"/>
        <v>407</v>
      </c>
      <c r="Y94">
        <v>2686</v>
      </c>
      <c r="Z94">
        <v>2015.236114006761</v>
      </c>
      <c r="AA94">
        <v>1965</v>
      </c>
      <c r="AB94" s="9">
        <v>16.399999999999999</v>
      </c>
      <c r="AC94">
        <v>10.8</v>
      </c>
      <c r="AD94">
        <f t="shared" si="13"/>
        <v>177.12</v>
      </c>
      <c r="AE94">
        <v>5237</v>
      </c>
      <c r="AF94">
        <v>4931</v>
      </c>
    </row>
    <row r="95" spans="1:32" x14ac:dyDescent="0.6">
      <c r="A95">
        <v>2024</v>
      </c>
      <c r="B95">
        <v>4</v>
      </c>
      <c r="C95">
        <v>3</v>
      </c>
      <c r="D95">
        <f t="shared" si="11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6209.25</v>
      </c>
      <c r="M95" s="13">
        <f t="shared" si="9"/>
        <v>1055.5725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5978.8499999999995</v>
      </c>
      <c r="O95" s="13">
        <f t="shared" si="10"/>
        <v>1016.4045</v>
      </c>
      <c r="P95">
        <v>41395</v>
      </c>
      <c r="Q95">
        <v>39859</v>
      </c>
      <c r="R95">
        <v>0.79488051058619236</v>
      </c>
      <c r="S95">
        <v>0.20511948941380759</v>
      </c>
      <c r="T95">
        <v>0.6777254554938823</v>
      </c>
      <c r="U95">
        <v>0.32227454450611759</v>
      </c>
      <c r="V95">
        <v>0.33441636550280662</v>
      </c>
      <c r="W95" s="2">
        <v>2153</v>
      </c>
      <c r="X95" s="2">
        <f t="shared" si="12"/>
        <v>188</v>
      </c>
      <c r="Y95">
        <v>2686</v>
      </c>
      <c r="Z95">
        <v>2083.4870538460882</v>
      </c>
      <c r="AA95">
        <v>2153</v>
      </c>
      <c r="AB95" s="9">
        <v>16.100000000000001</v>
      </c>
      <c r="AC95">
        <v>8.5</v>
      </c>
      <c r="AD95">
        <f t="shared" si="13"/>
        <v>136.85000000000002</v>
      </c>
      <c r="AE95">
        <v>5198</v>
      </c>
      <c r="AF95">
        <v>5246</v>
      </c>
    </row>
    <row r="96" spans="1:32" x14ac:dyDescent="0.6">
      <c r="A96">
        <v>2024</v>
      </c>
      <c r="B96">
        <v>4</v>
      </c>
      <c r="C96">
        <v>4</v>
      </c>
      <c r="D96">
        <f t="shared" si="11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6328.05</v>
      </c>
      <c r="M96" s="13">
        <f t="shared" si="9"/>
        <v>1075.7685000000001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6107.4</v>
      </c>
      <c r="O96" s="13">
        <f t="shared" si="10"/>
        <v>1038.258</v>
      </c>
      <c r="P96">
        <v>42187</v>
      </c>
      <c r="Q96">
        <v>40716</v>
      </c>
      <c r="R96">
        <v>0.7856255772344205</v>
      </c>
      <c r="S96">
        <v>0.2143744227655795</v>
      </c>
      <c r="T96">
        <v>0.59503832387227806</v>
      </c>
      <c r="U96">
        <v>0.40496167612772188</v>
      </c>
      <c r="V96">
        <v>0.23985122705008841</v>
      </c>
      <c r="W96" s="2">
        <v>2038</v>
      </c>
      <c r="X96" s="2">
        <f t="shared" si="12"/>
        <v>-115</v>
      </c>
      <c r="Y96">
        <v>2686</v>
      </c>
      <c r="Z96">
        <v>2169.9327916785951</v>
      </c>
      <c r="AA96">
        <v>2038</v>
      </c>
      <c r="AB96" s="9">
        <v>14.4</v>
      </c>
      <c r="AC96">
        <v>2.6</v>
      </c>
      <c r="AD96">
        <f t="shared" si="13"/>
        <v>37.440000000000005</v>
      </c>
      <c r="AE96">
        <v>5173</v>
      </c>
      <c r="AF96">
        <v>5196</v>
      </c>
    </row>
    <row r="97" spans="1:32" x14ac:dyDescent="0.6">
      <c r="A97">
        <v>2024</v>
      </c>
      <c r="B97">
        <v>4</v>
      </c>
      <c r="C97">
        <v>5</v>
      </c>
      <c r="D97">
        <f t="shared" si="11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4275.2</v>
      </c>
      <c r="M97" s="13">
        <f t="shared" si="9"/>
        <v>726.78399999999999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4335.9000000000005</v>
      </c>
      <c r="O97" s="13">
        <f t="shared" si="10"/>
        <v>737.10300000000018</v>
      </c>
      <c r="P97">
        <v>42752</v>
      </c>
      <c r="Q97">
        <v>43359</v>
      </c>
      <c r="R97">
        <v>0.84049989794821556</v>
      </c>
      <c r="S97">
        <v>0.15950010205178439</v>
      </c>
      <c r="T97">
        <v>0.64141635484487836</v>
      </c>
      <c r="U97">
        <v>0.35858364515512159</v>
      </c>
      <c r="V97">
        <v>0.26027390363524111</v>
      </c>
      <c r="W97" s="2">
        <v>1994</v>
      </c>
      <c r="X97" s="2">
        <f t="shared" si="12"/>
        <v>-44</v>
      </c>
      <c r="Y97">
        <v>2686</v>
      </c>
      <c r="Z97">
        <v>2220.8797575010599</v>
      </c>
      <c r="AA97">
        <v>1994</v>
      </c>
      <c r="AB97" s="9">
        <v>14.7</v>
      </c>
      <c r="AC97">
        <v>0</v>
      </c>
      <c r="AD97">
        <f t="shared" si="13"/>
        <v>0</v>
      </c>
      <c r="AE97">
        <v>5455</v>
      </c>
      <c r="AF97">
        <v>5120</v>
      </c>
    </row>
    <row r="98" spans="1:32" x14ac:dyDescent="0.6">
      <c r="A98">
        <v>2024</v>
      </c>
      <c r="B98">
        <v>4</v>
      </c>
      <c r="C98">
        <v>6</v>
      </c>
      <c r="D98">
        <f t="shared" si="11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4428.9000000000005</v>
      </c>
      <c r="M98" s="13">
        <f t="shared" si="9"/>
        <v>752.91300000000012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4268.1000000000004</v>
      </c>
      <c r="O98" s="13">
        <f t="shared" si="10"/>
        <v>725.57700000000011</v>
      </c>
      <c r="P98">
        <v>44289</v>
      </c>
      <c r="Q98">
        <v>42681</v>
      </c>
      <c r="R98">
        <v>0.78147811569664893</v>
      </c>
      <c r="S98">
        <v>0.2185218843033512</v>
      </c>
      <c r="T98">
        <v>0.6430423629086488</v>
      </c>
      <c r="U98">
        <v>0.3569576370913512</v>
      </c>
      <c r="V98">
        <v>0.1742115174557525</v>
      </c>
      <c r="W98" s="2">
        <v>2418</v>
      </c>
      <c r="X98" s="2">
        <f t="shared" si="12"/>
        <v>424</v>
      </c>
      <c r="Y98">
        <v>2686</v>
      </c>
      <c r="Z98">
        <v>2304.4886764261259</v>
      </c>
      <c r="AA98">
        <v>2418</v>
      </c>
      <c r="AB98" s="9">
        <v>14</v>
      </c>
      <c r="AC98">
        <v>0</v>
      </c>
      <c r="AD98">
        <f t="shared" si="13"/>
        <v>0</v>
      </c>
      <c r="AE98">
        <v>5513</v>
      </c>
      <c r="AF98">
        <v>5221</v>
      </c>
    </row>
    <row r="99" spans="1:32" x14ac:dyDescent="0.6">
      <c r="A99">
        <v>2024</v>
      </c>
      <c r="B99">
        <v>4</v>
      </c>
      <c r="C99">
        <v>7</v>
      </c>
      <c r="D99">
        <f t="shared" si="11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4318.3</v>
      </c>
      <c r="M99" s="13">
        <f t="shared" si="9"/>
        <v>734.1110000000001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4427.5</v>
      </c>
      <c r="O99" s="13">
        <f t="shared" si="10"/>
        <v>752.67500000000007</v>
      </c>
      <c r="P99">
        <v>43183</v>
      </c>
      <c r="Q99">
        <v>44275</v>
      </c>
      <c r="R99">
        <v>0.78508472835722409</v>
      </c>
      <c r="S99">
        <v>0.21491527164277591</v>
      </c>
      <c r="T99">
        <v>0.63937747901033126</v>
      </c>
      <c r="U99">
        <v>0.36062252098966868</v>
      </c>
      <c r="V99">
        <v>0.13470476145561039</v>
      </c>
      <c r="W99" s="2">
        <v>2165</v>
      </c>
      <c r="X99" s="2">
        <f t="shared" si="12"/>
        <v>-253</v>
      </c>
      <c r="Y99">
        <v>2686</v>
      </c>
      <c r="Z99">
        <v>2371.1572152993722</v>
      </c>
      <c r="AA99">
        <v>2165</v>
      </c>
      <c r="AB99" s="9">
        <v>15.5</v>
      </c>
      <c r="AC99">
        <v>0</v>
      </c>
      <c r="AD99">
        <f t="shared" si="13"/>
        <v>0</v>
      </c>
      <c r="AE99">
        <v>4396</v>
      </c>
      <c r="AF99">
        <v>5151</v>
      </c>
    </row>
    <row r="100" spans="1:32" x14ac:dyDescent="0.6">
      <c r="A100">
        <v>2024</v>
      </c>
      <c r="B100">
        <v>4</v>
      </c>
      <c r="C100">
        <v>8</v>
      </c>
      <c r="D100">
        <f t="shared" si="11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6062.8499999999995</v>
      </c>
      <c r="M100" s="13">
        <f t="shared" si="9"/>
        <v>1030.6845000000001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6100.95</v>
      </c>
      <c r="O100" s="13">
        <f t="shared" si="10"/>
        <v>1037.1614999999999</v>
      </c>
      <c r="P100">
        <v>40419</v>
      </c>
      <c r="Q100">
        <v>40673</v>
      </c>
      <c r="R100">
        <v>0.84077877555557001</v>
      </c>
      <c r="S100">
        <v>0.15922122444442999</v>
      </c>
      <c r="T100">
        <v>0.65932881930763565</v>
      </c>
      <c r="U100">
        <v>0.34067118069236441</v>
      </c>
      <c r="V100">
        <v>0.24360575650693761</v>
      </c>
      <c r="W100" s="2">
        <v>1811</v>
      </c>
      <c r="X100" s="2">
        <f t="shared" si="12"/>
        <v>-354</v>
      </c>
      <c r="Y100">
        <v>2686</v>
      </c>
      <c r="Z100">
        <v>1934.680418808555</v>
      </c>
      <c r="AA100">
        <v>1811</v>
      </c>
      <c r="AB100" s="9">
        <v>16.3</v>
      </c>
      <c r="AC100">
        <v>0.9</v>
      </c>
      <c r="AD100">
        <f t="shared" si="13"/>
        <v>14.670000000000002</v>
      </c>
      <c r="AE100">
        <v>5007</v>
      </c>
      <c r="AF100">
        <v>4879</v>
      </c>
    </row>
    <row r="101" spans="1:32" x14ac:dyDescent="0.6">
      <c r="A101">
        <v>2024</v>
      </c>
      <c r="B101">
        <v>4</v>
      </c>
      <c r="C101">
        <v>9</v>
      </c>
      <c r="D101">
        <f t="shared" si="11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6358.3499999999995</v>
      </c>
      <c r="M101" s="13">
        <f t="shared" si="9"/>
        <v>1080.9195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6286.2</v>
      </c>
      <c r="O101" s="13">
        <f t="shared" si="10"/>
        <v>1068.654</v>
      </c>
      <c r="P101">
        <v>42389</v>
      </c>
      <c r="Q101">
        <v>41908</v>
      </c>
      <c r="R101">
        <v>0.8149496415149019</v>
      </c>
      <c r="S101">
        <v>0.1850503584850981</v>
      </c>
      <c r="T101">
        <v>0.64301986123240851</v>
      </c>
      <c r="U101">
        <v>0.35698013876759138</v>
      </c>
      <c r="V101">
        <v>0.12662931041433029</v>
      </c>
      <c r="W101" s="2">
        <v>1985</v>
      </c>
      <c r="X101" s="2">
        <f t="shared" si="12"/>
        <v>174</v>
      </c>
      <c r="Y101">
        <v>2686</v>
      </c>
      <c r="Z101">
        <v>2015.556767112922</v>
      </c>
      <c r="AA101">
        <v>1985</v>
      </c>
      <c r="AB101" s="9">
        <v>15.4</v>
      </c>
      <c r="AC101">
        <v>0</v>
      </c>
      <c r="AD101">
        <f t="shared" si="13"/>
        <v>0</v>
      </c>
      <c r="AE101">
        <v>5074</v>
      </c>
      <c r="AF101">
        <v>4979</v>
      </c>
    </row>
    <row r="102" spans="1:32" x14ac:dyDescent="0.6">
      <c r="A102">
        <v>2024</v>
      </c>
      <c r="B102">
        <v>4</v>
      </c>
      <c r="C102">
        <v>10</v>
      </c>
      <c r="D102">
        <f t="shared" si="11"/>
        <v>3</v>
      </c>
      <c r="E102" t="s">
        <v>39</v>
      </c>
      <c r="F102" t="s">
        <v>11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1</v>
      </c>
      <c r="I102">
        <f t="shared" si="8"/>
        <v>1</v>
      </c>
      <c r="J102" s="12" t="s">
        <v>60</v>
      </c>
      <c r="K102" s="12"/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4503.5</v>
      </c>
      <c r="M102" s="13">
        <f t="shared" si="9"/>
        <v>765.59500000000003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4325.5</v>
      </c>
      <c r="O102" s="13">
        <f t="shared" si="10"/>
        <v>735.33500000000004</v>
      </c>
      <c r="P102">
        <v>45035</v>
      </c>
      <c r="Q102">
        <v>43255</v>
      </c>
      <c r="R102">
        <v>0.82802802364757033</v>
      </c>
      <c r="S102">
        <v>0.17197197635242961</v>
      </c>
      <c r="T102">
        <v>0.66067643229630901</v>
      </c>
      <c r="U102">
        <v>0.33932356770369099</v>
      </c>
      <c r="V102">
        <v>0.23740984649548691</v>
      </c>
      <c r="W102" s="2">
        <v>1900</v>
      </c>
      <c r="X102" s="2">
        <f t="shared" si="12"/>
        <v>-85</v>
      </c>
      <c r="Y102">
        <v>2686</v>
      </c>
      <c r="Z102">
        <v>2125.7456656798631</v>
      </c>
      <c r="AA102">
        <v>1900</v>
      </c>
      <c r="AB102" s="9">
        <v>14.8</v>
      </c>
      <c r="AC102">
        <v>0</v>
      </c>
      <c r="AD102">
        <f t="shared" si="13"/>
        <v>0</v>
      </c>
      <c r="AE102">
        <v>4687</v>
      </c>
      <c r="AF102">
        <v>4774</v>
      </c>
    </row>
    <row r="103" spans="1:32" x14ac:dyDescent="0.6">
      <c r="A103">
        <v>2024</v>
      </c>
      <c r="B103">
        <v>4</v>
      </c>
      <c r="C103">
        <v>11</v>
      </c>
      <c r="D103">
        <f t="shared" si="11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6297.9</v>
      </c>
      <c r="M103" s="12">
        <f t="shared" si="9"/>
        <v>1070.643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5877.9</v>
      </c>
      <c r="O103" s="12">
        <f t="shared" si="10"/>
        <v>999.24300000000005</v>
      </c>
      <c r="P103">
        <v>41986</v>
      </c>
      <c r="Q103">
        <v>39186</v>
      </c>
      <c r="R103">
        <v>0.80984894178066336</v>
      </c>
      <c r="S103">
        <v>0.1901510582193367</v>
      </c>
      <c r="T103">
        <v>0.63175629223995877</v>
      </c>
      <c r="U103">
        <v>0.36824370776004128</v>
      </c>
      <c r="V103">
        <v>0.1141356798755951</v>
      </c>
      <c r="W103" s="2">
        <v>2063</v>
      </c>
      <c r="X103" s="2">
        <f t="shared" si="12"/>
        <v>163</v>
      </c>
      <c r="Y103">
        <v>2686</v>
      </c>
      <c r="Z103">
        <v>2156.9877668746099</v>
      </c>
      <c r="AA103">
        <v>2063</v>
      </c>
      <c r="AB103" s="9">
        <v>16.2</v>
      </c>
      <c r="AC103">
        <v>1.8</v>
      </c>
      <c r="AD103">
        <f t="shared" si="13"/>
        <v>29.16</v>
      </c>
      <c r="AE103">
        <v>5186</v>
      </c>
      <c r="AF103">
        <v>5078</v>
      </c>
    </row>
    <row r="104" spans="1:32" x14ac:dyDescent="0.6">
      <c r="A104">
        <v>2024</v>
      </c>
      <c r="B104">
        <v>4</v>
      </c>
      <c r="C104">
        <v>12</v>
      </c>
      <c r="D104">
        <f t="shared" si="11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4063.6000000000004</v>
      </c>
      <c r="M104" s="13">
        <f t="shared" si="9"/>
        <v>690.81200000000013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4022.2000000000003</v>
      </c>
      <c r="O104" s="13">
        <f t="shared" si="10"/>
        <v>683.77400000000011</v>
      </c>
      <c r="P104">
        <v>40636</v>
      </c>
      <c r="Q104">
        <v>40222</v>
      </c>
      <c r="R104">
        <v>0.88678654581287109</v>
      </c>
      <c r="S104">
        <v>0.1132134541871289</v>
      </c>
      <c r="T104">
        <v>0.63886630748342554</v>
      </c>
      <c r="U104">
        <v>0.36113369251657451</v>
      </c>
      <c r="V104">
        <v>0.1045727366263977</v>
      </c>
      <c r="W104" s="2">
        <v>2221</v>
      </c>
      <c r="X104" s="2">
        <f t="shared" si="12"/>
        <v>158</v>
      </c>
      <c r="Y104">
        <v>2686</v>
      </c>
      <c r="Z104">
        <v>2207.4262940333811</v>
      </c>
      <c r="AA104">
        <v>2221</v>
      </c>
      <c r="AB104" s="9">
        <v>16.899999999999999</v>
      </c>
      <c r="AC104">
        <v>0</v>
      </c>
      <c r="AD104">
        <f t="shared" si="13"/>
        <v>0</v>
      </c>
      <c r="AE104">
        <v>5708</v>
      </c>
      <c r="AF104">
        <v>5145</v>
      </c>
    </row>
    <row r="105" spans="1:32" x14ac:dyDescent="0.6">
      <c r="A105">
        <v>2024</v>
      </c>
      <c r="B105">
        <v>4</v>
      </c>
      <c r="C105">
        <v>13</v>
      </c>
      <c r="D105">
        <f t="shared" si="11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4109.9000000000005</v>
      </c>
      <c r="M105" s="13">
        <f t="shared" si="9"/>
        <v>698.68300000000011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4579.9000000000005</v>
      </c>
      <c r="O105" s="13">
        <f t="shared" si="10"/>
        <v>778.5830000000002</v>
      </c>
      <c r="P105">
        <v>41099</v>
      </c>
      <c r="Q105">
        <v>45799</v>
      </c>
      <c r="R105">
        <v>0.80506077216937877</v>
      </c>
      <c r="S105">
        <v>0.19493922783062129</v>
      </c>
      <c r="T105">
        <v>0.6450449848398141</v>
      </c>
      <c r="U105">
        <v>0.3549550151601859</v>
      </c>
      <c r="V105">
        <v>8.3877581085467307E-2</v>
      </c>
      <c r="W105" s="2">
        <v>2486</v>
      </c>
      <c r="X105" s="2">
        <f t="shared" si="12"/>
        <v>265</v>
      </c>
      <c r="Y105">
        <v>2686</v>
      </c>
      <c r="Z105">
        <v>2291.5468856354032</v>
      </c>
      <c r="AA105">
        <v>2486</v>
      </c>
      <c r="AB105" s="9">
        <v>18</v>
      </c>
      <c r="AC105">
        <v>0</v>
      </c>
      <c r="AD105">
        <f t="shared" si="13"/>
        <v>0</v>
      </c>
      <c r="AE105">
        <v>5208</v>
      </c>
      <c r="AF105">
        <v>5313</v>
      </c>
    </row>
    <row r="106" spans="1:32" x14ac:dyDescent="0.6">
      <c r="A106">
        <v>2024</v>
      </c>
      <c r="B106">
        <v>4</v>
      </c>
      <c r="C106">
        <v>14</v>
      </c>
      <c r="D106">
        <f t="shared" si="11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4048.9</v>
      </c>
      <c r="M106" s="13">
        <f t="shared" si="9"/>
        <v>688.3130000000001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4575.2</v>
      </c>
      <c r="O106" s="13">
        <f t="shared" si="10"/>
        <v>777.78399999999999</v>
      </c>
      <c r="P106">
        <v>40489</v>
      </c>
      <c r="Q106">
        <v>45752</v>
      </c>
      <c r="R106">
        <v>0.88316439395135071</v>
      </c>
      <c r="S106">
        <v>0.1168356060486493</v>
      </c>
      <c r="T106">
        <v>0.65734377257692689</v>
      </c>
      <c r="U106">
        <v>0.34265622742307311</v>
      </c>
      <c r="V106">
        <v>0.2343851151534587</v>
      </c>
      <c r="W106" s="2">
        <v>2078</v>
      </c>
      <c r="X106" s="2">
        <f t="shared" si="12"/>
        <v>-408</v>
      </c>
      <c r="Y106">
        <v>2686</v>
      </c>
      <c r="Z106">
        <v>2341.9251262653488</v>
      </c>
      <c r="AA106">
        <v>2078</v>
      </c>
      <c r="AB106" s="9">
        <v>19.5</v>
      </c>
      <c r="AC106">
        <v>0</v>
      </c>
      <c r="AD106">
        <f t="shared" si="13"/>
        <v>0</v>
      </c>
      <c r="AE106">
        <v>4578</v>
      </c>
      <c r="AF106">
        <v>5419</v>
      </c>
    </row>
    <row r="107" spans="1:32" x14ac:dyDescent="0.6">
      <c r="A107">
        <v>2024</v>
      </c>
      <c r="B107">
        <v>4</v>
      </c>
      <c r="C107">
        <v>15</v>
      </c>
      <c r="D107">
        <f t="shared" si="11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6509.55</v>
      </c>
      <c r="M107" s="13">
        <f t="shared" si="9"/>
        <v>1106.6235000000001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6854.55</v>
      </c>
      <c r="O107" s="13">
        <f t="shared" si="10"/>
        <v>1165.2735</v>
      </c>
      <c r="P107">
        <v>43397</v>
      </c>
      <c r="Q107">
        <v>45697</v>
      </c>
      <c r="R107">
        <v>0.81194405021252769</v>
      </c>
      <c r="S107">
        <v>0.1880559497874722</v>
      </c>
      <c r="T107">
        <v>0.64078371438574422</v>
      </c>
      <c r="U107">
        <v>0.35921628561425578</v>
      </c>
      <c r="V107">
        <v>0.37963454057443102</v>
      </c>
      <c r="W107" s="2">
        <v>1732</v>
      </c>
      <c r="X107" s="2">
        <f t="shared" si="12"/>
        <v>-346</v>
      </c>
      <c r="Y107">
        <v>2686</v>
      </c>
      <c r="Z107">
        <v>1946.554853721027</v>
      </c>
      <c r="AA107">
        <v>1732</v>
      </c>
      <c r="AB107" s="9">
        <v>18</v>
      </c>
      <c r="AC107">
        <v>0.4</v>
      </c>
      <c r="AD107">
        <f t="shared" si="13"/>
        <v>7.2</v>
      </c>
      <c r="AE107">
        <v>5347</v>
      </c>
      <c r="AF107">
        <v>5171</v>
      </c>
    </row>
    <row r="108" spans="1:32" x14ac:dyDescent="0.6">
      <c r="A108">
        <v>2024</v>
      </c>
      <c r="B108">
        <v>4</v>
      </c>
      <c r="C108">
        <v>16</v>
      </c>
      <c r="D108">
        <f t="shared" si="11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6282.45</v>
      </c>
      <c r="M108" s="13">
        <f t="shared" si="9"/>
        <v>1068.0165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5923.95</v>
      </c>
      <c r="O108" s="13">
        <f t="shared" si="10"/>
        <v>1007.0715</v>
      </c>
      <c r="P108">
        <v>41883</v>
      </c>
      <c r="Q108">
        <v>39493</v>
      </c>
      <c r="R108">
        <v>0.76093195933657642</v>
      </c>
      <c r="S108">
        <v>0.2390680406634236</v>
      </c>
      <c r="T108">
        <v>0.62789438543671405</v>
      </c>
      <c r="U108">
        <v>0.37210561456328589</v>
      </c>
      <c r="V108">
        <v>0.13767705577191611</v>
      </c>
      <c r="W108" s="2">
        <v>2190</v>
      </c>
      <c r="X108" s="2">
        <f t="shared" si="12"/>
        <v>458</v>
      </c>
      <c r="Y108">
        <v>2686</v>
      </c>
      <c r="Z108">
        <v>2027.2846573001079</v>
      </c>
      <c r="AA108">
        <v>2190</v>
      </c>
      <c r="AB108" s="9">
        <v>16</v>
      </c>
      <c r="AC108">
        <v>0</v>
      </c>
      <c r="AD108">
        <f t="shared" si="13"/>
        <v>0</v>
      </c>
      <c r="AE108">
        <v>5430</v>
      </c>
      <c r="AF108">
        <v>5238</v>
      </c>
    </row>
    <row r="109" spans="1:32" x14ac:dyDescent="0.6">
      <c r="A109">
        <v>2024</v>
      </c>
      <c r="B109">
        <v>4</v>
      </c>
      <c r="C109">
        <v>17</v>
      </c>
      <c r="D109">
        <f t="shared" si="11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6423.3</v>
      </c>
      <c r="M109" s="13">
        <f t="shared" si="9"/>
        <v>1091.961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5830.8</v>
      </c>
      <c r="O109" s="13">
        <f t="shared" si="10"/>
        <v>991.2360000000001</v>
      </c>
      <c r="P109">
        <v>42822</v>
      </c>
      <c r="Q109">
        <v>38872</v>
      </c>
      <c r="R109">
        <v>0.87038970384332492</v>
      </c>
      <c r="S109">
        <v>0.12961029615667499</v>
      </c>
      <c r="T109">
        <v>0.64670902483875192</v>
      </c>
      <c r="U109">
        <v>0.35329097516124819</v>
      </c>
      <c r="V109">
        <v>0.1223328104715681</v>
      </c>
      <c r="W109" s="2">
        <v>2284</v>
      </c>
      <c r="X109" s="2">
        <f t="shared" si="12"/>
        <v>94</v>
      </c>
      <c r="Y109">
        <v>2686</v>
      </c>
      <c r="Z109">
        <v>2075.1023026661351</v>
      </c>
      <c r="AA109">
        <v>2284</v>
      </c>
      <c r="AB109" s="9">
        <v>14.7</v>
      </c>
      <c r="AC109">
        <v>0</v>
      </c>
      <c r="AD109">
        <f t="shared" si="13"/>
        <v>0</v>
      </c>
      <c r="AE109">
        <v>5408</v>
      </c>
      <c r="AF109">
        <v>5462</v>
      </c>
    </row>
    <row r="110" spans="1:32" x14ac:dyDescent="0.6">
      <c r="A110">
        <v>2024</v>
      </c>
      <c r="B110">
        <v>4</v>
      </c>
      <c r="C110">
        <v>18</v>
      </c>
      <c r="D110">
        <f t="shared" si="11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6725.4</v>
      </c>
      <c r="M110" s="13">
        <f t="shared" si="9"/>
        <v>1143.318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6331.05</v>
      </c>
      <c r="O110" s="13">
        <f t="shared" si="10"/>
        <v>1076.2785000000001</v>
      </c>
      <c r="P110">
        <v>44836</v>
      </c>
      <c r="Q110">
        <v>42207</v>
      </c>
      <c r="R110">
        <v>0.8352805626582045</v>
      </c>
      <c r="S110">
        <v>0.1647194373417955</v>
      </c>
      <c r="T110">
        <v>0.65387640883759934</v>
      </c>
      <c r="U110">
        <v>0.3461235911624006</v>
      </c>
      <c r="V110">
        <v>0.11700679341971949</v>
      </c>
      <c r="W110" s="2">
        <v>2022</v>
      </c>
      <c r="X110" s="2">
        <f t="shared" si="12"/>
        <v>-262</v>
      </c>
      <c r="Y110">
        <v>2686</v>
      </c>
      <c r="Z110">
        <v>2152.112007362276</v>
      </c>
      <c r="AA110">
        <v>2022</v>
      </c>
      <c r="AB110" s="9">
        <v>16.3</v>
      </c>
      <c r="AC110">
        <v>0</v>
      </c>
      <c r="AD110">
        <f t="shared" si="13"/>
        <v>0</v>
      </c>
      <c r="AE110">
        <v>5223</v>
      </c>
      <c r="AF110">
        <v>5321</v>
      </c>
    </row>
    <row r="111" spans="1:32" x14ac:dyDescent="0.6">
      <c r="A111">
        <v>2024</v>
      </c>
      <c r="B111">
        <v>4</v>
      </c>
      <c r="C111">
        <v>19</v>
      </c>
      <c r="D111">
        <f t="shared" si="11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4348.7</v>
      </c>
      <c r="M111" s="13">
        <f t="shared" si="9"/>
        <v>739.279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4490.9000000000005</v>
      </c>
      <c r="O111" s="13">
        <f t="shared" si="10"/>
        <v>763.4530000000002</v>
      </c>
      <c r="P111">
        <v>43487</v>
      </c>
      <c r="Q111">
        <v>44909</v>
      </c>
      <c r="R111">
        <v>0.84291859420535897</v>
      </c>
      <c r="S111">
        <v>0.15708140579464111</v>
      </c>
      <c r="T111">
        <v>0.65735780747844808</v>
      </c>
      <c r="U111">
        <v>0.34264219252155192</v>
      </c>
      <c r="V111">
        <v>0.21871643669883539</v>
      </c>
      <c r="W111" s="2">
        <v>2022</v>
      </c>
      <c r="X111" s="2">
        <f t="shared" si="12"/>
        <v>0</v>
      </c>
      <c r="Y111">
        <v>2686</v>
      </c>
      <c r="Z111">
        <v>2216.4782323742088</v>
      </c>
      <c r="AA111">
        <v>2022</v>
      </c>
      <c r="AB111" s="9">
        <v>17.7</v>
      </c>
      <c r="AC111">
        <v>0</v>
      </c>
      <c r="AD111">
        <f t="shared" si="13"/>
        <v>0</v>
      </c>
      <c r="AE111">
        <v>5669</v>
      </c>
      <c r="AF111">
        <v>5286</v>
      </c>
    </row>
    <row r="112" spans="1:32" x14ac:dyDescent="0.6">
      <c r="A112">
        <v>2024</v>
      </c>
      <c r="B112">
        <v>4</v>
      </c>
      <c r="C112">
        <v>20</v>
      </c>
      <c r="D112">
        <f t="shared" si="11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4051</v>
      </c>
      <c r="M112" s="13">
        <f t="shared" si="9"/>
        <v>688.67000000000007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4255.6000000000004</v>
      </c>
      <c r="O112" s="13">
        <f t="shared" si="10"/>
        <v>723.45200000000011</v>
      </c>
      <c r="P112">
        <v>40510</v>
      </c>
      <c r="Q112">
        <v>42556</v>
      </c>
      <c r="R112">
        <v>0.79415724257212938</v>
      </c>
      <c r="S112">
        <v>0.2058427574278707</v>
      </c>
      <c r="T112">
        <v>0.66450757442348807</v>
      </c>
      <c r="U112">
        <v>0.33549242557651188</v>
      </c>
      <c r="V112">
        <v>0.58560686312114896</v>
      </c>
      <c r="W112" s="2">
        <v>2429</v>
      </c>
      <c r="X112" s="2">
        <f t="shared" si="12"/>
        <v>407</v>
      </c>
      <c r="Y112">
        <v>2686</v>
      </c>
      <c r="Z112">
        <v>2290.0638950844859</v>
      </c>
      <c r="AA112">
        <v>2429</v>
      </c>
      <c r="AB112" s="9">
        <v>18</v>
      </c>
      <c r="AC112">
        <v>2.4</v>
      </c>
      <c r="AD112">
        <f t="shared" si="13"/>
        <v>43.199999999999996</v>
      </c>
      <c r="AE112">
        <v>5964</v>
      </c>
      <c r="AF112">
        <v>5649</v>
      </c>
    </row>
    <row r="113" spans="1:32" x14ac:dyDescent="0.6">
      <c r="A113">
        <v>2024</v>
      </c>
      <c r="B113">
        <v>4</v>
      </c>
      <c r="C113">
        <v>21</v>
      </c>
      <c r="D113">
        <f t="shared" si="11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4091.2000000000003</v>
      </c>
      <c r="M113" s="13">
        <f t="shared" si="9"/>
        <v>695.50400000000013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4605.5</v>
      </c>
      <c r="O113" s="13">
        <f t="shared" si="10"/>
        <v>782.93500000000006</v>
      </c>
      <c r="P113">
        <v>40912</v>
      </c>
      <c r="Q113">
        <v>46055</v>
      </c>
      <c r="R113">
        <v>0.86891351661688265</v>
      </c>
      <c r="S113">
        <v>0.13108648338311729</v>
      </c>
      <c r="T113">
        <v>0.64595792090618265</v>
      </c>
      <c r="U113">
        <v>0.3540420790938173</v>
      </c>
      <c r="V113">
        <v>9.3774325715512391E-2</v>
      </c>
      <c r="W113" s="2">
        <v>2207</v>
      </c>
      <c r="X113" s="2">
        <f t="shared" si="12"/>
        <v>-222</v>
      </c>
      <c r="Y113">
        <v>2686</v>
      </c>
      <c r="Z113">
        <v>2350.452920533085</v>
      </c>
      <c r="AA113">
        <v>2207</v>
      </c>
      <c r="AB113" s="9">
        <v>15.5</v>
      </c>
      <c r="AC113">
        <v>0.2</v>
      </c>
      <c r="AD113">
        <f t="shared" si="13"/>
        <v>3.1</v>
      </c>
      <c r="AE113">
        <v>4359</v>
      </c>
      <c r="AF113">
        <v>5173</v>
      </c>
    </row>
    <row r="114" spans="1:32" x14ac:dyDescent="0.6">
      <c r="A114">
        <v>2024</v>
      </c>
      <c r="B114">
        <v>4</v>
      </c>
      <c r="C114">
        <v>22</v>
      </c>
      <c r="D114">
        <f t="shared" si="11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6145.65</v>
      </c>
      <c r="M114" s="13">
        <f t="shared" si="9"/>
        <v>1044.7605000000001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6546.3</v>
      </c>
      <c r="O114" s="13">
        <f t="shared" si="10"/>
        <v>1112.8710000000001</v>
      </c>
      <c r="P114">
        <v>40971</v>
      </c>
      <c r="Q114">
        <v>43642</v>
      </c>
      <c r="R114">
        <v>0.80500029025301778</v>
      </c>
      <c r="S114">
        <v>0.1949997097469823</v>
      </c>
      <c r="T114">
        <v>0.65466648972128494</v>
      </c>
      <c r="U114">
        <v>0.34533351027871512</v>
      </c>
      <c r="V114">
        <v>0.22475969024466749</v>
      </c>
      <c r="W114" s="2">
        <v>1825</v>
      </c>
      <c r="X114" s="2">
        <f t="shared" si="12"/>
        <v>-382</v>
      </c>
      <c r="Y114">
        <v>2686</v>
      </c>
      <c r="Z114">
        <v>1943.1353690496969</v>
      </c>
      <c r="AA114">
        <v>1825</v>
      </c>
      <c r="AB114" s="9">
        <v>16.399999999999999</v>
      </c>
      <c r="AC114">
        <v>0.9</v>
      </c>
      <c r="AD114">
        <f t="shared" si="13"/>
        <v>14.76</v>
      </c>
      <c r="AE114">
        <v>5062</v>
      </c>
      <c r="AF114">
        <v>4890</v>
      </c>
    </row>
    <row r="115" spans="1:32" x14ac:dyDescent="0.6">
      <c r="A115">
        <v>2024</v>
      </c>
      <c r="B115">
        <v>4</v>
      </c>
      <c r="C115">
        <v>23</v>
      </c>
      <c r="D115">
        <f t="shared" si="11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6076.95</v>
      </c>
      <c r="M115" s="13">
        <f t="shared" si="9"/>
        <v>1033.0815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5976.45</v>
      </c>
      <c r="O115" s="13">
        <f t="shared" si="10"/>
        <v>1015.9965000000001</v>
      </c>
      <c r="P115">
        <v>40513</v>
      </c>
      <c r="Q115">
        <v>39843</v>
      </c>
      <c r="R115">
        <v>0.81775322340942636</v>
      </c>
      <c r="S115">
        <v>0.18224677659057359</v>
      </c>
      <c r="T115">
        <v>0.63705068977348633</v>
      </c>
      <c r="U115">
        <v>0.36294931022651361</v>
      </c>
      <c r="V115">
        <v>0.19774676925678039</v>
      </c>
      <c r="W115" s="2">
        <v>2310</v>
      </c>
      <c r="X115" s="2">
        <f t="shared" si="12"/>
        <v>485</v>
      </c>
      <c r="Y115">
        <v>2686</v>
      </c>
      <c r="Z115">
        <v>2014.4421502697419</v>
      </c>
      <c r="AA115">
        <v>2310</v>
      </c>
      <c r="AB115" s="9">
        <v>15.3</v>
      </c>
      <c r="AC115">
        <v>4.0999999999999996</v>
      </c>
      <c r="AD115">
        <f t="shared" si="13"/>
        <v>62.73</v>
      </c>
      <c r="AE115">
        <v>5504</v>
      </c>
      <c r="AF115">
        <v>5331</v>
      </c>
    </row>
    <row r="116" spans="1:32" x14ac:dyDescent="0.6">
      <c r="A116">
        <v>2024</v>
      </c>
      <c r="B116">
        <v>4</v>
      </c>
      <c r="C116">
        <v>24</v>
      </c>
      <c r="D116">
        <f t="shared" si="11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6592.5</v>
      </c>
      <c r="M116" s="13">
        <f t="shared" si="9"/>
        <v>1120.7250000000001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5740.8</v>
      </c>
      <c r="O116" s="13">
        <f t="shared" si="10"/>
        <v>975.93600000000015</v>
      </c>
      <c r="P116">
        <v>43950</v>
      </c>
      <c r="Q116">
        <v>38272</v>
      </c>
      <c r="R116">
        <v>0.81083736859312661</v>
      </c>
      <c r="S116">
        <v>0.18916263140687339</v>
      </c>
      <c r="T116">
        <v>0.65801379930518522</v>
      </c>
      <c r="U116">
        <v>0.34198620069481478</v>
      </c>
      <c r="V116">
        <v>0.2260245788436834</v>
      </c>
      <c r="W116" s="2">
        <v>2372</v>
      </c>
      <c r="X116" s="2">
        <f t="shared" si="12"/>
        <v>62</v>
      </c>
      <c r="Y116">
        <v>2686</v>
      </c>
      <c r="Z116">
        <v>2085.418488707558</v>
      </c>
      <c r="AA116">
        <v>2372</v>
      </c>
      <c r="AB116" s="9">
        <v>15.9</v>
      </c>
      <c r="AC116">
        <v>0</v>
      </c>
      <c r="AD116">
        <f t="shared" si="13"/>
        <v>0</v>
      </c>
      <c r="AE116">
        <v>5423</v>
      </c>
      <c r="AF116">
        <v>5457</v>
      </c>
    </row>
    <row r="117" spans="1:32" x14ac:dyDescent="0.6">
      <c r="A117">
        <v>2024</v>
      </c>
      <c r="B117">
        <v>4</v>
      </c>
      <c r="C117">
        <v>25</v>
      </c>
      <c r="D117">
        <f t="shared" si="11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6789.3</v>
      </c>
      <c r="M117" s="13">
        <f t="shared" si="9"/>
        <v>1154.181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6191.55</v>
      </c>
      <c r="O117" s="13">
        <f t="shared" si="10"/>
        <v>1052.5635000000002</v>
      </c>
      <c r="P117">
        <v>45262</v>
      </c>
      <c r="Q117">
        <v>41277</v>
      </c>
      <c r="R117">
        <v>0.81721240525119831</v>
      </c>
      <c r="S117">
        <v>0.18278759474880171</v>
      </c>
      <c r="T117">
        <v>0.6389554814243511</v>
      </c>
      <c r="U117">
        <v>0.36104451857564879</v>
      </c>
      <c r="V117">
        <v>9.6841660538978525E-2</v>
      </c>
      <c r="W117" s="2">
        <v>2285</v>
      </c>
      <c r="X117" s="2">
        <f t="shared" si="12"/>
        <v>-87</v>
      </c>
      <c r="Y117">
        <v>2686</v>
      </c>
      <c r="Z117">
        <v>2159.0437114014871</v>
      </c>
      <c r="AA117">
        <v>2285</v>
      </c>
      <c r="AB117" s="9">
        <v>16</v>
      </c>
      <c r="AC117">
        <v>0</v>
      </c>
      <c r="AD117">
        <f t="shared" si="13"/>
        <v>0</v>
      </c>
      <c r="AE117">
        <v>5553</v>
      </c>
      <c r="AF117">
        <v>5527</v>
      </c>
    </row>
    <row r="118" spans="1:32" x14ac:dyDescent="0.6">
      <c r="A118">
        <v>2024</v>
      </c>
      <c r="B118">
        <v>4</v>
      </c>
      <c r="C118">
        <v>26</v>
      </c>
      <c r="D118">
        <f t="shared" si="11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4588.1000000000004</v>
      </c>
      <c r="M118" s="13">
        <f t="shared" si="9"/>
        <v>779.97700000000009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4505.7</v>
      </c>
      <c r="O118" s="13">
        <f t="shared" si="10"/>
        <v>765.96900000000005</v>
      </c>
      <c r="P118">
        <v>45881</v>
      </c>
      <c r="Q118">
        <v>45057</v>
      </c>
      <c r="R118">
        <v>0.84518206788526207</v>
      </c>
      <c r="S118">
        <v>0.15481793211473791</v>
      </c>
      <c r="T118">
        <v>0.66707171301703072</v>
      </c>
      <c r="U118">
        <v>0.33292828698296922</v>
      </c>
      <c r="V118">
        <v>0.17705581519132521</v>
      </c>
      <c r="W118" s="2">
        <v>2278</v>
      </c>
      <c r="X118" s="2">
        <f t="shared" si="12"/>
        <v>-7</v>
      </c>
      <c r="Y118">
        <v>2686</v>
      </c>
      <c r="Z118">
        <v>2218.9838747629701</v>
      </c>
      <c r="AA118">
        <v>2278</v>
      </c>
      <c r="AB118" s="9">
        <v>16.7</v>
      </c>
      <c r="AC118">
        <v>0.4</v>
      </c>
      <c r="AD118">
        <f t="shared" si="13"/>
        <v>6.68</v>
      </c>
      <c r="AE118">
        <v>5942</v>
      </c>
      <c r="AF118">
        <v>5574</v>
      </c>
    </row>
    <row r="119" spans="1:32" x14ac:dyDescent="0.6">
      <c r="A119">
        <v>2024</v>
      </c>
      <c r="B119">
        <v>4</v>
      </c>
      <c r="C119">
        <v>27</v>
      </c>
      <c r="D119">
        <f t="shared" si="11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4569.4000000000005</v>
      </c>
      <c r="M119" s="13">
        <f t="shared" si="9"/>
        <v>776.79800000000012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4514</v>
      </c>
      <c r="O119" s="13">
        <f t="shared" si="10"/>
        <v>767.38000000000011</v>
      </c>
      <c r="P119">
        <v>45694</v>
      </c>
      <c r="Q119">
        <v>45140</v>
      </c>
      <c r="R119">
        <v>0.77110475849427718</v>
      </c>
      <c r="S119">
        <v>0.22889524150572291</v>
      </c>
      <c r="T119">
        <v>0.67577684546392469</v>
      </c>
      <c r="U119">
        <v>0.32422315453607531</v>
      </c>
      <c r="V119">
        <v>0.12379700023777809</v>
      </c>
      <c r="W119" s="2">
        <v>2473</v>
      </c>
      <c r="X119" s="2">
        <f t="shared" si="12"/>
        <v>195</v>
      </c>
      <c r="Y119">
        <v>2686</v>
      </c>
      <c r="Z119">
        <v>2299.4519150391639</v>
      </c>
      <c r="AA119">
        <v>2473</v>
      </c>
      <c r="AB119" s="9">
        <v>18.600000000000001</v>
      </c>
      <c r="AC119">
        <v>0</v>
      </c>
      <c r="AD119">
        <f t="shared" si="13"/>
        <v>0</v>
      </c>
      <c r="AE119">
        <v>5563</v>
      </c>
      <c r="AF119">
        <v>5464</v>
      </c>
    </row>
    <row r="120" spans="1:32" x14ac:dyDescent="0.6">
      <c r="A120">
        <v>2024</v>
      </c>
      <c r="B120">
        <v>4</v>
      </c>
      <c r="C120">
        <v>28</v>
      </c>
      <c r="D120">
        <f t="shared" si="11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4417.6000000000004</v>
      </c>
      <c r="M120" s="13">
        <f t="shared" si="9"/>
        <v>750.99200000000008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4578.1000000000004</v>
      </c>
      <c r="O120" s="13">
        <f t="shared" si="10"/>
        <v>778.27700000000016</v>
      </c>
      <c r="P120">
        <v>44176</v>
      </c>
      <c r="Q120">
        <v>45781</v>
      </c>
      <c r="R120">
        <v>0.81062361454358833</v>
      </c>
      <c r="S120">
        <v>0.18937638545641169</v>
      </c>
      <c r="T120">
        <v>0.6104830558659432</v>
      </c>
      <c r="U120">
        <v>0.38951694413405691</v>
      </c>
      <c r="V120">
        <v>0.13859432267405999</v>
      </c>
      <c r="W120" s="2">
        <v>2274</v>
      </c>
      <c r="X120" s="2">
        <f t="shared" si="12"/>
        <v>-199</v>
      </c>
      <c r="Y120">
        <v>2686</v>
      </c>
      <c r="Z120">
        <v>2372.945224419047</v>
      </c>
      <c r="AA120">
        <v>2274</v>
      </c>
      <c r="AB120" s="9">
        <v>19.2</v>
      </c>
      <c r="AC120">
        <v>11.1</v>
      </c>
      <c r="AD120">
        <f t="shared" si="13"/>
        <v>213.11999999999998</v>
      </c>
      <c r="AE120">
        <v>4603</v>
      </c>
      <c r="AF120">
        <v>5381</v>
      </c>
    </row>
    <row r="121" spans="1:32" x14ac:dyDescent="0.6">
      <c r="A121">
        <v>2024</v>
      </c>
      <c r="B121">
        <v>4</v>
      </c>
      <c r="C121">
        <v>29</v>
      </c>
      <c r="D121">
        <f t="shared" si="11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6463.65</v>
      </c>
      <c r="M121" s="13">
        <f t="shared" si="9"/>
        <v>1098.8205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6590.55</v>
      </c>
      <c r="O121" s="13">
        <f t="shared" si="10"/>
        <v>1120.3935000000001</v>
      </c>
      <c r="P121">
        <v>43091</v>
      </c>
      <c r="Q121">
        <v>43937</v>
      </c>
      <c r="R121">
        <v>0.86367079828853488</v>
      </c>
      <c r="S121">
        <v>0.1363292017114652</v>
      </c>
      <c r="T121">
        <v>0.61899688587761847</v>
      </c>
      <c r="U121">
        <v>0.38100311412238158</v>
      </c>
      <c r="V121">
        <v>0.22064554127337269</v>
      </c>
      <c r="W121" s="2">
        <v>1817</v>
      </c>
      <c r="X121" s="2">
        <f t="shared" si="12"/>
        <v>-457</v>
      </c>
      <c r="Y121">
        <v>2686</v>
      </c>
      <c r="Z121">
        <v>1949.93418162838</v>
      </c>
      <c r="AA121">
        <v>1817</v>
      </c>
      <c r="AB121" s="9">
        <v>18</v>
      </c>
      <c r="AC121">
        <v>35.799999999999997</v>
      </c>
      <c r="AD121">
        <f t="shared" si="13"/>
        <v>644.4</v>
      </c>
      <c r="AE121">
        <v>5236</v>
      </c>
      <c r="AF121">
        <v>5214</v>
      </c>
    </row>
    <row r="122" spans="1:32" x14ac:dyDescent="0.6">
      <c r="A122">
        <v>2024</v>
      </c>
      <c r="B122">
        <v>4</v>
      </c>
      <c r="C122">
        <v>30</v>
      </c>
      <c r="D122">
        <f t="shared" si="11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6597.3</v>
      </c>
      <c r="M122" s="13">
        <f t="shared" si="9"/>
        <v>1121.5410000000002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6372.9</v>
      </c>
      <c r="O122" s="13">
        <f t="shared" si="10"/>
        <v>1083.393</v>
      </c>
      <c r="P122">
        <v>43982</v>
      </c>
      <c r="Q122">
        <v>42486</v>
      </c>
      <c r="R122">
        <v>0.75145566226348703</v>
      </c>
      <c r="S122">
        <v>0.24854433773651291</v>
      </c>
      <c r="T122">
        <v>0.65511367718496294</v>
      </c>
      <c r="U122">
        <v>0.34488632281503712</v>
      </c>
      <c r="V122">
        <v>0.22713040995784209</v>
      </c>
      <c r="W122" s="2">
        <v>2061</v>
      </c>
      <c r="X122" s="2">
        <f t="shared" si="12"/>
        <v>244</v>
      </c>
      <c r="Y122">
        <v>2686</v>
      </c>
      <c r="Z122">
        <v>2027.3820953446909</v>
      </c>
      <c r="AA122">
        <v>2061</v>
      </c>
      <c r="AB122" s="9">
        <v>16.5</v>
      </c>
      <c r="AC122">
        <v>0.3</v>
      </c>
      <c r="AD122">
        <f t="shared" si="13"/>
        <v>4.95</v>
      </c>
      <c r="AE122">
        <v>5441</v>
      </c>
      <c r="AF122">
        <v>5300</v>
      </c>
    </row>
    <row r="123" spans="1:32" x14ac:dyDescent="0.6">
      <c r="A123">
        <v>2024</v>
      </c>
      <c r="B123">
        <v>5</v>
      </c>
      <c r="C123">
        <v>1</v>
      </c>
      <c r="D123">
        <f t="shared" si="11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6685.05</v>
      </c>
      <c r="M123" s="13">
        <f t="shared" si="9"/>
        <v>1136.4585000000002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6036</v>
      </c>
      <c r="O123" s="13">
        <f t="shared" si="10"/>
        <v>1026.1200000000001</v>
      </c>
      <c r="P123">
        <v>44567</v>
      </c>
      <c r="Q123">
        <v>40240</v>
      </c>
      <c r="R123">
        <v>0.86272088829014826</v>
      </c>
      <c r="S123">
        <v>0.13727911170985169</v>
      </c>
      <c r="T123">
        <v>0.64111247439046304</v>
      </c>
      <c r="U123">
        <v>0.35888752560953702</v>
      </c>
      <c r="V123">
        <v>0.13976654187754761</v>
      </c>
      <c r="W123" s="2">
        <v>1941</v>
      </c>
      <c r="X123" s="2">
        <f t="shared" si="12"/>
        <v>-120</v>
      </c>
      <c r="Y123">
        <v>2686</v>
      </c>
      <c r="Z123">
        <v>2079.7004673456759</v>
      </c>
      <c r="AA123">
        <v>1941</v>
      </c>
      <c r="AB123" s="9">
        <v>15.4</v>
      </c>
      <c r="AC123">
        <v>0</v>
      </c>
      <c r="AD123">
        <f t="shared" si="13"/>
        <v>0</v>
      </c>
      <c r="AE123">
        <v>4826</v>
      </c>
      <c r="AF123">
        <v>4868</v>
      </c>
    </row>
    <row r="124" spans="1:32" x14ac:dyDescent="0.6">
      <c r="A124">
        <v>2024</v>
      </c>
      <c r="B124">
        <v>5</v>
      </c>
      <c r="C124">
        <v>2</v>
      </c>
      <c r="D124">
        <f t="shared" si="11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7"/>
        <v>0</v>
      </c>
      <c r="I124">
        <f t="shared" si="8"/>
        <v>0</v>
      </c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6391.5</v>
      </c>
      <c r="M124" s="13">
        <f t="shared" si="9"/>
        <v>1086.5550000000001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5897.0999999999995</v>
      </c>
      <c r="O124" s="13">
        <f t="shared" si="10"/>
        <v>1002.5069999999999</v>
      </c>
      <c r="P124">
        <v>42610</v>
      </c>
      <c r="Q124">
        <v>39314</v>
      </c>
      <c r="R124">
        <v>0.78482805207875117</v>
      </c>
      <c r="S124">
        <v>0.2151719479212488</v>
      </c>
      <c r="T124">
        <v>0.59078382066620205</v>
      </c>
      <c r="U124">
        <v>0.40921617933379789</v>
      </c>
      <c r="V124">
        <v>0.1607603926400267</v>
      </c>
      <c r="W124" s="2">
        <v>1898</v>
      </c>
      <c r="X124" s="2">
        <f t="shared" si="12"/>
        <v>-43</v>
      </c>
      <c r="Y124">
        <v>2686</v>
      </c>
      <c r="Z124">
        <v>2169.3546070080411</v>
      </c>
      <c r="AA124">
        <v>1898</v>
      </c>
      <c r="AB124" s="9">
        <v>16.100000000000001</v>
      </c>
      <c r="AC124">
        <v>0</v>
      </c>
      <c r="AD124">
        <f t="shared" si="13"/>
        <v>0</v>
      </c>
      <c r="AE124">
        <v>5130</v>
      </c>
      <c r="AF124">
        <v>5297</v>
      </c>
    </row>
    <row r="125" spans="1:32" x14ac:dyDescent="0.6">
      <c r="A125">
        <v>2024</v>
      </c>
      <c r="B125">
        <v>5</v>
      </c>
      <c r="C125">
        <v>3</v>
      </c>
      <c r="D125">
        <f t="shared" si="11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7"/>
        <v>0</v>
      </c>
      <c r="I125">
        <f t="shared" si="8"/>
        <v>0</v>
      </c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4627.8</v>
      </c>
      <c r="M125" s="13">
        <f t="shared" si="9"/>
        <v>786.72600000000011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4389.8</v>
      </c>
      <c r="O125" s="13">
        <f t="shared" si="10"/>
        <v>746.26600000000008</v>
      </c>
      <c r="P125">
        <v>46278</v>
      </c>
      <c r="Q125">
        <v>43898</v>
      </c>
      <c r="R125">
        <v>0.8876691972732893</v>
      </c>
      <c r="S125">
        <v>0.1123308027267107</v>
      </c>
      <c r="T125">
        <v>0.63930633113136448</v>
      </c>
      <c r="U125">
        <v>0.36069366886863552</v>
      </c>
      <c r="V125">
        <v>0.1407971338866971</v>
      </c>
      <c r="W125" s="2">
        <v>1772</v>
      </c>
      <c r="X125" s="2">
        <f t="shared" si="12"/>
        <v>-126</v>
      </c>
      <c r="Y125">
        <v>2686</v>
      </c>
      <c r="Z125">
        <v>2215.8578012665771</v>
      </c>
      <c r="AA125">
        <v>1772</v>
      </c>
      <c r="AB125" s="9">
        <v>17</v>
      </c>
      <c r="AC125">
        <v>0</v>
      </c>
      <c r="AD125">
        <f t="shared" si="13"/>
        <v>0</v>
      </c>
      <c r="AE125">
        <v>5512</v>
      </c>
      <c r="AF125">
        <v>4887</v>
      </c>
    </row>
    <row r="126" spans="1:32" x14ac:dyDescent="0.6">
      <c r="A126">
        <v>2024</v>
      </c>
      <c r="B126">
        <v>5</v>
      </c>
      <c r="C126">
        <v>4</v>
      </c>
      <c r="D126">
        <f t="shared" si="11"/>
        <v>6</v>
      </c>
      <c r="E126" t="s">
        <v>20</v>
      </c>
      <c r="F126" t="s">
        <v>14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-1</v>
      </c>
      <c r="H126">
        <f t="shared" si="7"/>
        <v>0</v>
      </c>
      <c r="I126">
        <f t="shared" si="8"/>
        <v>1</v>
      </c>
      <c r="J126" s="12" t="s">
        <v>62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4626.1000000000004</v>
      </c>
      <c r="M126" s="13">
        <f t="shared" si="9"/>
        <v>786.43700000000013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4530.8</v>
      </c>
      <c r="O126" s="13">
        <f t="shared" si="10"/>
        <v>770.2360000000001</v>
      </c>
      <c r="P126">
        <v>46261</v>
      </c>
      <c r="Q126">
        <v>45308</v>
      </c>
      <c r="R126">
        <v>0.78584577442667902</v>
      </c>
      <c r="S126">
        <v>0.21415422557332101</v>
      </c>
      <c r="T126">
        <v>0.65342438953991222</v>
      </c>
      <c r="U126">
        <v>0.34657561046008778</v>
      </c>
      <c r="V126">
        <v>0.14852793911205481</v>
      </c>
      <c r="W126" s="2">
        <v>2450</v>
      </c>
      <c r="X126" s="2">
        <f t="shared" si="12"/>
        <v>678</v>
      </c>
      <c r="Y126">
        <v>2686</v>
      </c>
      <c r="Z126">
        <v>2341.1755710033831</v>
      </c>
      <c r="AA126">
        <v>2450</v>
      </c>
      <c r="AB126" s="9">
        <v>20.8</v>
      </c>
      <c r="AC126">
        <v>0</v>
      </c>
      <c r="AD126">
        <f t="shared" si="13"/>
        <v>0</v>
      </c>
      <c r="AE126">
        <v>5834</v>
      </c>
      <c r="AF126">
        <v>5385</v>
      </c>
    </row>
    <row r="127" spans="1:32" x14ac:dyDescent="0.6">
      <c r="A127">
        <v>2024</v>
      </c>
      <c r="B127">
        <v>5</v>
      </c>
      <c r="C127">
        <v>5</v>
      </c>
      <c r="D127">
        <f t="shared" si="11"/>
        <v>7</v>
      </c>
      <c r="E127" t="s">
        <v>20</v>
      </c>
      <c r="F127" t="s">
        <v>11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7"/>
        <v>1</v>
      </c>
      <c r="I127">
        <f t="shared" si="8"/>
        <v>1</v>
      </c>
      <c r="J127" s="12" t="s">
        <v>62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3349.9</v>
      </c>
      <c r="M127" s="12">
        <f t="shared" si="9"/>
        <v>569.48300000000006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3878.7000000000003</v>
      </c>
      <c r="O127" s="12">
        <f t="shared" si="10"/>
        <v>659.37900000000013</v>
      </c>
      <c r="P127">
        <v>33499</v>
      </c>
      <c r="Q127">
        <v>38787</v>
      </c>
      <c r="R127">
        <v>0.82148250591845962</v>
      </c>
      <c r="S127">
        <v>0.1785174940815403</v>
      </c>
      <c r="T127">
        <v>0.55413574132076382</v>
      </c>
      <c r="U127">
        <v>0.44586425867923618</v>
      </c>
      <c r="V127">
        <v>0.68848371339058123</v>
      </c>
      <c r="W127" s="2">
        <v>2480</v>
      </c>
      <c r="X127" s="2">
        <f t="shared" si="12"/>
        <v>30</v>
      </c>
      <c r="Y127">
        <v>2686</v>
      </c>
      <c r="Z127">
        <v>2405.9717922297368</v>
      </c>
      <c r="AA127">
        <v>2480</v>
      </c>
      <c r="AB127" s="9">
        <v>21.9</v>
      </c>
      <c r="AC127">
        <v>21.6</v>
      </c>
      <c r="AD127">
        <f t="shared" si="13"/>
        <v>473.04</v>
      </c>
      <c r="AE127">
        <v>4706</v>
      </c>
      <c r="AF127">
        <v>4948</v>
      </c>
    </row>
    <row r="128" spans="1:32" x14ac:dyDescent="0.6">
      <c r="A128">
        <v>2024</v>
      </c>
      <c r="B128">
        <v>5</v>
      </c>
      <c r="C128">
        <v>6</v>
      </c>
      <c r="D128">
        <f t="shared" si="11"/>
        <v>1</v>
      </c>
      <c r="E128" t="s">
        <v>20</v>
      </c>
      <c r="F128" t="s">
        <v>15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7"/>
        <v>0</v>
      </c>
      <c r="I128">
        <f t="shared" si="8"/>
        <v>1</v>
      </c>
      <c r="J128" s="12" t="s">
        <v>62</v>
      </c>
      <c r="K128" s="12"/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4164.5</v>
      </c>
      <c r="M128" s="12">
        <f t="shared" si="9"/>
        <v>707.96500000000003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4930.5</v>
      </c>
      <c r="O128" s="12">
        <f t="shared" si="10"/>
        <v>838.18500000000006</v>
      </c>
      <c r="P128">
        <v>41645</v>
      </c>
      <c r="Q128">
        <v>49305</v>
      </c>
      <c r="R128">
        <v>0.82145455097367615</v>
      </c>
      <c r="S128">
        <v>0.17854544902632391</v>
      </c>
      <c r="T128">
        <v>0.66008548253130295</v>
      </c>
      <c r="U128">
        <v>0.33991451746869711</v>
      </c>
      <c r="V128">
        <v>0.24407234383764889</v>
      </c>
      <c r="W128" s="2">
        <v>1907</v>
      </c>
      <c r="X128" s="2">
        <f t="shared" si="12"/>
        <v>-573</v>
      </c>
      <c r="Y128">
        <v>2686</v>
      </c>
      <c r="Z128">
        <v>1980.0471609688141</v>
      </c>
      <c r="AA128">
        <v>1907</v>
      </c>
      <c r="AB128" s="9">
        <v>18.100000000000001</v>
      </c>
      <c r="AC128">
        <v>0</v>
      </c>
      <c r="AD128">
        <f t="shared" si="13"/>
        <v>0</v>
      </c>
      <c r="AE128">
        <v>4328</v>
      </c>
      <c r="AF128">
        <v>5403</v>
      </c>
    </row>
    <row r="129" spans="1:32" x14ac:dyDescent="0.6">
      <c r="A129">
        <v>2024</v>
      </c>
      <c r="B129">
        <v>5</v>
      </c>
      <c r="C129">
        <v>7</v>
      </c>
      <c r="D129">
        <f t="shared" si="11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6208.05</v>
      </c>
      <c r="M129" s="13">
        <f t="shared" si="9"/>
        <v>1055.3685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6973.3499999999995</v>
      </c>
      <c r="O129" s="13">
        <f t="shared" si="10"/>
        <v>1185.4694999999999</v>
      </c>
      <c r="P129">
        <v>41387</v>
      </c>
      <c r="Q129">
        <v>46489</v>
      </c>
      <c r="R129">
        <v>0.78593446481021434</v>
      </c>
      <c r="S129">
        <v>0.21406553518978561</v>
      </c>
      <c r="T129">
        <v>0.62959197079003726</v>
      </c>
      <c r="U129">
        <v>0.37040802920996291</v>
      </c>
      <c r="V129">
        <v>0.26073363745885159</v>
      </c>
      <c r="W129" s="2">
        <v>1290</v>
      </c>
      <c r="X129" s="2">
        <f t="shared" si="12"/>
        <v>-617</v>
      </c>
      <c r="Y129">
        <v>2686</v>
      </c>
      <c r="Z129">
        <v>2020.0943363509709</v>
      </c>
      <c r="AA129">
        <v>1290</v>
      </c>
      <c r="AB129" s="9">
        <v>17.7</v>
      </c>
      <c r="AC129">
        <v>0</v>
      </c>
      <c r="AD129">
        <f t="shared" si="13"/>
        <v>0</v>
      </c>
      <c r="AE129">
        <v>4897</v>
      </c>
      <c r="AF129">
        <v>4812</v>
      </c>
    </row>
    <row r="130" spans="1:32" x14ac:dyDescent="0.6">
      <c r="A130">
        <v>2024</v>
      </c>
      <c r="B130">
        <v>5</v>
      </c>
      <c r="C130">
        <v>8</v>
      </c>
      <c r="D130">
        <f t="shared" si="11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4" xml:space="preserve"> IF(F130 = "H",1,0)</f>
        <v>0</v>
      </c>
      <c r="I130">
        <f t="shared" ref="I130:I193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6066.15</v>
      </c>
      <c r="M130" s="13">
        <f t="shared" ref="M130:M193" si="16">L130*0.17</f>
        <v>1031.2455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5985</v>
      </c>
      <c r="O130" s="13">
        <f t="shared" ref="O130:O193" si="17">N130*0.17</f>
        <v>1017.45</v>
      </c>
      <c r="P130">
        <v>40441</v>
      </c>
      <c r="Q130">
        <v>39900</v>
      </c>
      <c r="R130">
        <v>0.81313732271616213</v>
      </c>
      <c r="S130">
        <v>0.1868626772838379</v>
      </c>
      <c r="T130">
        <v>0.65432238229511619</v>
      </c>
      <c r="U130">
        <v>0.34567761770488381</v>
      </c>
      <c r="V130">
        <v>0.2945817897506911</v>
      </c>
      <c r="W130" s="2">
        <v>2103</v>
      </c>
      <c r="X130" s="2">
        <f t="shared" si="12"/>
        <v>813</v>
      </c>
      <c r="Y130">
        <v>2686</v>
      </c>
      <c r="Z130">
        <v>2081.944055480958</v>
      </c>
      <c r="AA130">
        <v>2103</v>
      </c>
      <c r="AB130" s="9">
        <v>14.9</v>
      </c>
      <c r="AC130">
        <v>3.3</v>
      </c>
      <c r="AD130">
        <f t="shared" si="13"/>
        <v>49.17</v>
      </c>
      <c r="AE130">
        <v>5367</v>
      </c>
      <c r="AF130">
        <v>4898</v>
      </c>
    </row>
    <row r="131" spans="1:32" x14ac:dyDescent="0.6">
      <c r="A131">
        <v>2024</v>
      </c>
      <c r="B131">
        <v>5</v>
      </c>
      <c r="C131">
        <v>9</v>
      </c>
      <c r="D131">
        <f t="shared" ref="D131:D194" si="18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6169.5</v>
      </c>
      <c r="M131" s="13">
        <f t="shared" si="16"/>
        <v>1048.8150000000001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5901.9</v>
      </c>
      <c r="O131" s="13">
        <f t="shared" si="17"/>
        <v>1003.323</v>
      </c>
      <c r="P131">
        <v>41130</v>
      </c>
      <c r="Q131">
        <v>39346</v>
      </c>
      <c r="R131">
        <v>0.81666126006712769</v>
      </c>
      <c r="S131">
        <v>0.18333873993287231</v>
      </c>
      <c r="T131">
        <v>0.63400236944800348</v>
      </c>
      <c r="U131">
        <v>0.36599763055199652</v>
      </c>
      <c r="V131">
        <v>0.12962962872932279</v>
      </c>
      <c r="W131" s="2">
        <v>2271</v>
      </c>
      <c r="X131" s="2">
        <f t="shared" ref="X131:X194" si="19">W131-W130</f>
        <v>168</v>
      </c>
      <c r="Y131">
        <v>2686</v>
      </c>
      <c r="Z131">
        <v>2153.044188438309</v>
      </c>
      <c r="AA131">
        <v>2271</v>
      </c>
      <c r="AB131" s="9">
        <v>16.7</v>
      </c>
      <c r="AC131">
        <v>0</v>
      </c>
      <c r="AD131">
        <f t="shared" ref="AD131:AD194" si="20">AB131*AC131</f>
        <v>0</v>
      </c>
      <c r="AE131">
        <v>5344</v>
      </c>
      <c r="AF131">
        <v>5365</v>
      </c>
    </row>
    <row r="132" spans="1:32" x14ac:dyDescent="0.6">
      <c r="A132">
        <v>2024</v>
      </c>
      <c r="B132">
        <v>5</v>
      </c>
      <c r="C132">
        <v>10</v>
      </c>
      <c r="D132">
        <f t="shared" si="18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4184.5</v>
      </c>
      <c r="M132" s="13">
        <f t="shared" si="16"/>
        <v>711.36500000000001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4468.2</v>
      </c>
      <c r="O132" s="13">
        <f t="shared" si="17"/>
        <v>759.59400000000005</v>
      </c>
      <c r="P132">
        <v>41845</v>
      </c>
      <c r="Q132">
        <v>44682</v>
      </c>
      <c r="R132">
        <v>0.88207859856034876</v>
      </c>
      <c r="S132">
        <v>0.1179214014396512</v>
      </c>
      <c r="T132">
        <v>0.62890952334779771</v>
      </c>
      <c r="U132">
        <v>0.37109047665220229</v>
      </c>
      <c r="V132">
        <v>0.1210855394713805</v>
      </c>
      <c r="W132" s="2">
        <v>2031</v>
      </c>
      <c r="X132" s="2">
        <f t="shared" si="19"/>
        <v>-240</v>
      </c>
      <c r="Y132">
        <v>2686</v>
      </c>
      <c r="Z132">
        <v>2211.606987006397</v>
      </c>
      <c r="AA132">
        <v>2031</v>
      </c>
      <c r="AB132" s="9">
        <v>17.3</v>
      </c>
      <c r="AC132">
        <v>0</v>
      </c>
      <c r="AD132">
        <f t="shared" si="20"/>
        <v>0</v>
      </c>
      <c r="AE132">
        <v>5368</v>
      </c>
      <c r="AF132">
        <v>5174</v>
      </c>
    </row>
    <row r="133" spans="1:32" x14ac:dyDescent="0.6">
      <c r="A133">
        <v>2024</v>
      </c>
      <c r="B133">
        <v>5</v>
      </c>
      <c r="C133">
        <v>11</v>
      </c>
      <c r="D133">
        <f t="shared" si="18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4440.6000000000004</v>
      </c>
      <c r="M133" s="13">
        <f t="shared" si="16"/>
        <v>754.90200000000016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4198.8</v>
      </c>
      <c r="O133" s="13">
        <f t="shared" si="17"/>
        <v>713.79600000000005</v>
      </c>
      <c r="P133">
        <v>44406</v>
      </c>
      <c r="Q133">
        <v>41988</v>
      </c>
      <c r="R133">
        <v>0.78831546722820967</v>
      </c>
      <c r="S133">
        <v>0.21168453277179039</v>
      </c>
      <c r="T133">
        <v>0.61735456363823449</v>
      </c>
      <c r="U133">
        <v>0.38264543636176562</v>
      </c>
      <c r="V133">
        <v>0.25815499086406052</v>
      </c>
      <c r="W133" s="2">
        <v>2417</v>
      </c>
      <c r="X133" s="2">
        <f t="shared" si="19"/>
        <v>386</v>
      </c>
      <c r="Y133">
        <v>2686</v>
      </c>
      <c r="Z133">
        <v>2304.9182050015729</v>
      </c>
      <c r="AA133">
        <v>2417</v>
      </c>
      <c r="AB133" s="9">
        <v>20.100000000000001</v>
      </c>
      <c r="AC133">
        <v>7</v>
      </c>
      <c r="AD133">
        <f t="shared" si="20"/>
        <v>140.70000000000002</v>
      </c>
      <c r="AE133">
        <v>5558</v>
      </c>
      <c r="AF133">
        <v>5227</v>
      </c>
    </row>
    <row r="134" spans="1:32" x14ac:dyDescent="0.6">
      <c r="A134">
        <v>2024</v>
      </c>
      <c r="B134">
        <v>5</v>
      </c>
      <c r="C134">
        <v>12</v>
      </c>
      <c r="D134">
        <f t="shared" si="18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4260.6000000000004</v>
      </c>
      <c r="M134" s="13">
        <f t="shared" si="16"/>
        <v>724.30200000000013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4333.3</v>
      </c>
      <c r="O134" s="13">
        <f t="shared" si="17"/>
        <v>736.66100000000006</v>
      </c>
      <c r="P134">
        <v>42606</v>
      </c>
      <c r="Q134">
        <v>43333</v>
      </c>
      <c r="R134">
        <v>0.80545276562215318</v>
      </c>
      <c r="S134">
        <v>0.19454723437784679</v>
      </c>
      <c r="T134">
        <v>0.58302320783652162</v>
      </c>
      <c r="U134">
        <v>0.41697679216347833</v>
      </c>
      <c r="V134">
        <v>0.1151308711519948</v>
      </c>
      <c r="W134" s="2">
        <v>2210</v>
      </c>
      <c r="X134" s="2">
        <f t="shared" si="19"/>
        <v>-207</v>
      </c>
      <c r="Y134">
        <v>2686</v>
      </c>
      <c r="Z134">
        <v>2375.3953425673849</v>
      </c>
      <c r="AA134">
        <v>2210</v>
      </c>
      <c r="AB134" s="9">
        <v>17.5</v>
      </c>
      <c r="AC134">
        <v>3.2</v>
      </c>
      <c r="AD134">
        <f t="shared" si="20"/>
        <v>56</v>
      </c>
      <c r="AE134">
        <v>4287</v>
      </c>
      <c r="AF134">
        <v>5074</v>
      </c>
    </row>
    <row r="135" spans="1:32" x14ac:dyDescent="0.6">
      <c r="A135">
        <v>2024</v>
      </c>
      <c r="B135">
        <v>5</v>
      </c>
      <c r="C135">
        <v>13</v>
      </c>
      <c r="D135">
        <f t="shared" si="18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6195.15</v>
      </c>
      <c r="M135" s="13">
        <f t="shared" si="16"/>
        <v>1053.1755000000001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5681.0999999999995</v>
      </c>
      <c r="O135" s="13">
        <f t="shared" si="17"/>
        <v>965.78699999999992</v>
      </c>
      <c r="P135">
        <v>41301</v>
      </c>
      <c r="Q135">
        <v>37874</v>
      </c>
      <c r="R135">
        <v>0.81839495174368893</v>
      </c>
      <c r="S135">
        <v>0.1816050482563111</v>
      </c>
      <c r="T135">
        <v>0.64239951150345875</v>
      </c>
      <c r="U135">
        <v>0.3576004884965413</v>
      </c>
      <c r="V135">
        <v>0.14514661460307771</v>
      </c>
      <c r="W135" s="2">
        <v>1830</v>
      </c>
      <c r="X135" s="2">
        <f t="shared" si="19"/>
        <v>-380</v>
      </c>
      <c r="Y135">
        <v>2686</v>
      </c>
      <c r="Z135">
        <v>1941.8273472776709</v>
      </c>
      <c r="AA135">
        <v>1830</v>
      </c>
      <c r="AB135" s="9">
        <v>17.8</v>
      </c>
      <c r="AC135">
        <v>0</v>
      </c>
      <c r="AD135">
        <f t="shared" si="20"/>
        <v>0</v>
      </c>
      <c r="AE135">
        <v>5016</v>
      </c>
      <c r="AF135">
        <v>4855</v>
      </c>
    </row>
    <row r="136" spans="1:32" x14ac:dyDescent="0.6">
      <c r="A136">
        <v>2024</v>
      </c>
      <c r="B136">
        <v>5</v>
      </c>
      <c r="C136">
        <v>14</v>
      </c>
      <c r="D136">
        <f t="shared" si="18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6237.15</v>
      </c>
      <c r="M136" s="13">
        <f t="shared" si="16"/>
        <v>1060.3154999999999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6360.5999999999995</v>
      </c>
      <c r="O136" s="13">
        <f t="shared" si="17"/>
        <v>1081.3019999999999</v>
      </c>
      <c r="P136">
        <v>41581</v>
      </c>
      <c r="Q136">
        <v>42404</v>
      </c>
      <c r="R136">
        <v>0.80827100490742287</v>
      </c>
      <c r="S136">
        <v>0.19172899509257721</v>
      </c>
      <c r="T136">
        <v>0.61249382294914911</v>
      </c>
      <c r="U136">
        <v>0.38750617705085078</v>
      </c>
      <c r="V136">
        <v>0.1225454428791061</v>
      </c>
      <c r="W136" s="2">
        <v>2033</v>
      </c>
      <c r="X136" s="2">
        <f t="shared" si="19"/>
        <v>203</v>
      </c>
      <c r="Y136">
        <v>2686</v>
      </c>
      <c r="Z136">
        <v>2018.808531431903</v>
      </c>
      <c r="AA136">
        <v>2033</v>
      </c>
      <c r="AB136" s="9">
        <v>18</v>
      </c>
      <c r="AC136">
        <v>0</v>
      </c>
      <c r="AD136">
        <f t="shared" si="20"/>
        <v>0</v>
      </c>
      <c r="AE136">
        <v>5069</v>
      </c>
      <c r="AF136">
        <v>4974</v>
      </c>
    </row>
    <row r="137" spans="1:32" x14ac:dyDescent="0.6">
      <c r="A137">
        <v>2024</v>
      </c>
      <c r="B137">
        <v>5</v>
      </c>
      <c r="C137">
        <v>15</v>
      </c>
      <c r="D137">
        <f t="shared" si="18"/>
        <v>3</v>
      </c>
      <c r="E137" t="s">
        <v>40</v>
      </c>
      <c r="F137" t="s">
        <v>11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1</v>
      </c>
      <c r="I137">
        <f t="shared" si="15"/>
        <v>1</v>
      </c>
      <c r="J137" s="12" t="s">
        <v>60</v>
      </c>
      <c r="K137" s="12"/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4223.7</v>
      </c>
      <c r="M137" s="13">
        <f t="shared" si="16"/>
        <v>718.029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3948.3</v>
      </c>
      <c r="O137" s="13">
        <f t="shared" si="17"/>
        <v>671.21100000000013</v>
      </c>
      <c r="P137">
        <v>42237</v>
      </c>
      <c r="Q137">
        <v>39483</v>
      </c>
      <c r="R137">
        <v>0.85034139479164361</v>
      </c>
      <c r="S137">
        <v>0.14965860520835639</v>
      </c>
      <c r="T137">
        <v>0.6381742747786896</v>
      </c>
      <c r="U137">
        <v>0.3618257252213104</v>
      </c>
      <c r="V137">
        <v>6.8805792500882812E-2</v>
      </c>
      <c r="W137" s="2">
        <v>1753</v>
      </c>
      <c r="X137" s="2">
        <f t="shared" si="19"/>
        <v>-280</v>
      </c>
      <c r="Y137">
        <v>2686</v>
      </c>
      <c r="Z137">
        <v>2118.8810817726098</v>
      </c>
      <c r="AA137">
        <v>1753</v>
      </c>
      <c r="AB137" s="9">
        <v>17.5</v>
      </c>
      <c r="AC137">
        <v>0</v>
      </c>
      <c r="AD137">
        <f t="shared" si="20"/>
        <v>0</v>
      </c>
      <c r="AE137">
        <v>4352</v>
      </c>
      <c r="AF137">
        <v>4556</v>
      </c>
    </row>
    <row r="138" spans="1:32" x14ac:dyDescent="0.6">
      <c r="A138">
        <v>2024</v>
      </c>
      <c r="B138">
        <v>5</v>
      </c>
      <c r="C138">
        <v>16</v>
      </c>
      <c r="D138">
        <f t="shared" si="18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6137.7</v>
      </c>
      <c r="M138" s="13">
        <f t="shared" si="16"/>
        <v>1043.4090000000001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5996.8499999999995</v>
      </c>
      <c r="O138" s="13">
        <f t="shared" si="17"/>
        <v>1019.4644999999999</v>
      </c>
      <c r="P138">
        <v>40918</v>
      </c>
      <c r="Q138">
        <v>39979</v>
      </c>
      <c r="R138">
        <v>0.77566785856225484</v>
      </c>
      <c r="S138">
        <v>0.22433214143774521</v>
      </c>
      <c r="T138">
        <v>0.61195040196325035</v>
      </c>
      <c r="U138">
        <v>0.38804959803674971</v>
      </c>
      <c r="V138">
        <v>8.9088781787239307E-2</v>
      </c>
      <c r="W138" s="2">
        <v>1920</v>
      </c>
      <c r="X138" s="2">
        <f t="shared" si="19"/>
        <v>167</v>
      </c>
      <c r="Y138">
        <v>2686</v>
      </c>
      <c r="Z138">
        <v>2162.5918824580299</v>
      </c>
      <c r="AA138">
        <v>1920</v>
      </c>
      <c r="AB138" s="9">
        <v>19</v>
      </c>
      <c r="AC138">
        <v>0</v>
      </c>
      <c r="AD138">
        <f t="shared" si="20"/>
        <v>0</v>
      </c>
      <c r="AE138">
        <v>5219</v>
      </c>
      <c r="AF138">
        <v>5070</v>
      </c>
    </row>
    <row r="139" spans="1:32" x14ac:dyDescent="0.6">
      <c r="A139">
        <v>2024</v>
      </c>
      <c r="B139">
        <v>5</v>
      </c>
      <c r="C139">
        <v>17</v>
      </c>
      <c r="D139">
        <f t="shared" si="18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4058</v>
      </c>
      <c r="M139" s="13">
        <f t="shared" si="16"/>
        <v>689.86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4002.3</v>
      </c>
      <c r="O139" s="13">
        <f t="shared" si="17"/>
        <v>680.39100000000008</v>
      </c>
      <c r="P139">
        <v>40580</v>
      </c>
      <c r="Q139">
        <v>40023</v>
      </c>
      <c r="R139">
        <v>0.88311118402574684</v>
      </c>
      <c r="S139">
        <v>0.1168888159742531</v>
      </c>
      <c r="T139">
        <v>0.65872747493925499</v>
      </c>
      <c r="U139">
        <v>0.34127252506074501</v>
      </c>
      <c r="V139">
        <v>0.46079272863796278</v>
      </c>
      <c r="W139" s="2">
        <v>2224</v>
      </c>
      <c r="X139" s="2">
        <f t="shared" si="19"/>
        <v>304</v>
      </c>
      <c r="Y139">
        <v>2686</v>
      </c>
      <c r="Z139">
        <v>2202.2946486478081</v>
      </c>
      <c r="AA139">
        <v>2224</v>
      </c>
      <c r="AB139" s="9">
        <v>19.899999999999999</v>
      </c>
      <c r="AC139">
        <v>0</v>
      </c>
      <c r="AD139">
        <f t="shared" si="20"/>
        <v>0</v>
      </c>
      <c r="AE139">
        <v>5874</v>
      </c>
      <c r="AF139">
        <v>5315</v>
      </c>
    </row>
    <row r="140" spans="1:32" x14ac:dyDescent="0.6">
      <c r="A140">
        <v>2024</v>
      </c>
      <c r="B140">
        <v>5</v>
      </c>
      <c r="C140">
        <v>18</v>
      </c>
      <c r="D140">
        <f t="shared" si="18"/>
        <v>6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4204.4000000000005</v>
      </c>
      <c r="M140" s="13">
        <f t="shared" si="16"/>
        <v>714.74800000000016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4583.7</v>
      </c>
      <c r="O140" s="13">
        <f t="shared" si="17"/>
        <v>779.22900000000004</v>
      </c>
      <c r="P140">
        <v>42044</v>
      </c>
      <c r="Q140">
        <v>45837</v>
      </c>
      <c r="R140">
        <v>0.7751890578378644</v>
      </c>
      <c r="S140">
        <v>0.2248109421621356</v>
      </c>
      <c r="T140">
        <v>0.66458964671383358</v>
      </c>
      <c r="U140">
        <v>0.33541035328616647</v>
      </c>
      <c r="V140">
        <v>7.6900290353189515E-2</v>
      </c>
      <c r="W140" s="2">
        <v>2456</v>
      </c>
      <c r="X140" s="2">
        <f t="shared" si="19"/>
        <v>232</v>
      </c>
      <c r="Y140">
        <v>2686</v>
      </c>
      <c r="Z140">
        <v>2293.6022120313301</v>
      </c>
      <c r="AA140">
        <v>2456</v>
      </c>
      <c r="AB140" s="9">
        <v>20.3</v>
      </c>
      <c r="AC140">
        <v>0</v>
      </c>
      <c r="AD140">
        <f t="shared" si="20"/>
        <v>0</v>
      </c>
      <c r="AE140">
        <v>5176</v>
      </c>
      <c r="AF140">
        <v>5228</v>
      </c>
    </row>
    <row r="141" spans="1:32" x14ac:dyDescent="0.6">
      <c r="A141">
        <v>2024</v>
      </c>
      <c r="B141">
        <v>5</v>
      </c>
      <c r="C141">
        <v>19</v>
      </c>
      <c r="D141">
        <f t="shared" si="18"/>
        <v>7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4322.9000000000005</v>
      </c>
      <c r="M141" s="13">
        <f t="shared" si="16"/>
        <v>734.89300000000014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4601.4000000000005</v>
      </c>
      <c r="O141" s="13">
        <f t="shared" si="17"/>
        <v>782.23800000000017</v>
      </c>
      <c r="P141">
        <v>43229</v>
      </c>
      <c r="Q141">
        <v>46014</v>
      </c>
      <c r="R141">
        <v>0.80898575488629243</v>
      </c>
      <c r="S141">
        <v>0.19101424511370749</v>
      </c>
      <c r="T141">
        <v>0.64254861402038821</v>
      </c>
      <c r="U141">
        <v>0.35745138597961179</v>
      </c>
      <c r="V141">
        <v>0.15184566155668311</v>
      </c>
      <c r="W141" s="2">
        <v>2045</v>
      </c>
      <c r="X141" s="2">
        <f t="shared" si="19"/>
        <v>-411</v>
      </c>
      <c r="Y141">
        <v>2686</v>
      </c>
      <c r="Z141">
        <v>2362.507281643921</v>
      </c>
      <c r="AA141">
        <v>2045</v>
      </c>
      <c r="AB141" s="9">
        <v>20.100000000000001</v>
      </c>
      <c r="AC141">
        <v>0</v>
      </c>
      <c r="AD141">
        <f t="shared" si="20"/>
        <v>0</v>
      </c>
      <c r="AE141">
        <v>4520</v>
      </c>
      <c r="AF141">
        <v>5362</v>
      </c>
    </row>
    <row r="142" spans="1:32" x14ac:dyDescent="0.6">
      <c r="A142">
        <v>2024</v>
      </c>
      <c r="B142">
        <v>5</v>
      </c>
      <c r="C142">
        <v>20</v>
      </c>
      <c r="D142">
        <f t="shared" si="18"/>
        <v>1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6624.3</v>
      </c>
      <c r="M142" s="13">
        <f t="shared" si="16"/>
        <v>1126.1310000000001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6697.95</v>
      </c>
      <c r="O142" s="13">
        <f t="shared" si="17"/>
        <v>1138.6514999999999</v>
      </c>
      <c r="P142">
        <v>44162</v>
      </c>
      <c r="Q142">
        <v>44653</v>
      </c>
      <c r="R142">
        <v>0.84784511531854256</v>
      </c>
      <c r="S142">
        <v>0.15215488468145741</v>
      </c>
      <c r="T142">
        <v>0.64000496650385419</v>
      </c>
      <c r="U142">
        <v>0.35999503349614581</v>
      </c>
      <c r="V142">
        <v>9.9911965646423684E-2</v>
      </c>
      <c r="W142" s="2">
        <v>1706</v>
      </c>
      <c r="X142" s="2">
        <f t="shared" si="19"/>
        <v>-339</v>
      </c>
      <c r="Y142">
        <v>2686</v>
      </c>
      <c r="Z142">
        <v>1938.0589908948871</v>
      </c>
      <c r="AA142">
        <v>1706</v>
      </c>
      <c r="AB142" s="9">
        <v>21.6</v>
      </c>
      <c r="AC142">
        <v>0</v>
      </c>
      <c r="AD142">
        <f t="shared" si="20"/>
        <v>0</v>
      </c>
      <c r="AE142">
        <v>5109</v>
      </c>
      <c r="AF142">
        <v>4886</v>
      </c>
    </row>
    <row r="143" spans="1:32" x14ac:dyDescent="0.6">
      <c r="A143">
        <v>2024</v>
      </c>
      <c r="B143">
        <v>5</v>
      </c>
      <c r="C143">
        <v>21</v>
      </c>
      <c r="D143">
        <f t="shared" si="18"/>
        <v>2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6485.55</v>
      </c>
      <c r="M143" s="13">
        <f t="shared" si="16"/>
        <v>1102.5435000000002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6128.4</v>
      </c>
      <c r="O143" s="13">
        <f t="shared" si="17"/>
        <v>1041.828</v>
      </c>
      <c r="P143">
        <v>43237</v>
      </c>
      <c r="Q143">
        <v>40856</v>
      </c>
      <c r="R143">
        <v>0.81137767056032717</v>
      </c>
      <c r="S143">
        <v>0.1886223294396728</v>
      </c>
      <c r="T143">
        <v>0.61154152320396404</v>
      </c>
      <c r="U143">
        <v>0.38845847679603601</v>
      </c>
      <c r="V143">
        <v>5.8072212140662383E-2</v>
      </c>
      <c r="W143" s="2">
        <v>2155</v>
      </c>
      <c r="X143" s="2">
        <f t="shared" si="19"/>
        <v>449</v>
      </c>
      <c r="Y143">
        <v>2686</v>
      </c>
      <c r="Z143">
        <v>2019.464812076543</v>
      </c>
      <c r="AA143">
        <v>2155</v>
      </c>
      <c r="AB143" s="9">
        <v>19.899999999999999</v>
      </c>
      <c r="AC143">
        <v>0</v>
      </c>
      <c r="AD143">
        <f t="shared" si="20"/>
        <v>0</v>
      </c>
      <c r="AE143">
        <v>5380</v>
      </c>
      <c r="AF143">
        <v>5170</v>
      </c>
    </row>
    <row r="144" spans="1:32" x14ac:dyDescent="0.6">
      <c r="A144">
        <v>2024</v>
      </c>
      <c r="B144">
        <v>5</v>
      </c>
      <c r="C144">
        <v>22</v>
      </c>
      <c r="D144">
        <f t="shared" si="18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6651.9</v>
      </c>
      <c r="M144" s="13">
        <f t="shared" si="16"/>
        <v>1130.8230000000001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6244.05</v>
      </c>
      <c r="O144" s="13">
        <f t="shared" si="17"/>
        <v>1061.4885000000002</v>
      </c>
      <c r="P144">
        <v>44346</v>
      </c>
      <c r="Q144">
        <v>41627</v>
      </c>
      <c r="R144">
        <v>0.86140331507797185</v>
      </c>
      <c r="S144">
        <v>0.13859668492202809</v>
      </c>
      <c r="T144">
        <v>0.63218119497238268</v>
      </c>
      <c r="U144">
        <v>0.36781880502761738</v>
      </c>
      <c r="V144">
        <v>8.2736832269564714E-2</v>
      </c>
      <c r="W144" s="2">
        <v>2319</v>
      </c>
      <c r="X144" s="2">
        <f t="shared" si="19"/>
        <v>164</v>
      </c>
      <c r="Y144">
        <v>2686</v>
      </c>
      <c r="Z144">
        <v>2077.6406886172249</v>
      </c>
      <c r="AA144">
        <v>2319</v>
      </c>
      <c r="AB144" s="9">
        <v>19.899999999999999</v>
      </c>
      <c r="AC144">
        <v>0</v>
      </c>
      <c r="AD144">
        <f t="shared" si="20"/>
        <v>0</v>
      </c>
      <c r="AE144">
        <v>5393</v>
      </c>
      <c r="AF144">
        <v>5444</v>
      </c>
    </row>
    <row r="145" spans="1:32" x14ac:dyDescent="0.6">
      <c r="A145">
        <v>2024</v>
      </c>
      <c r="B145">
        <v>5</v>
      </c>
      <c r="C145">
        <v>23</v>
      </c>
      <c r="D145">
        <f t="shared" si="18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6819</v>
      </c>
      <c r="M145" s="13">
        <f t="shared" si="16"/>
        <v>1159.23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6713.0999999999995</v>
      </c>
      <c r="O145" s="13">
        <f t="shared" si="17"/>
        <v>1141.2270000000001</v>
      </c>
      <c r="P145">
        <v>45460</v>
      </c>
      <c r="Q145">
        <v>44754</v>
      </c>
      <c r="R145">
        <v>0.77672368860180308</v>
      </c>
      <c r="S145">
        <v>0.2232763113981969</v>
      </c>
      <c r="T145">
        <v>0.57457369455888629</v>
      </c>
      <c r="U145">
        <v>0.42542630544111382</v>
      </c>
      <c r="V145">
        <v>0.25043301000680979</v>
      </c>
      <c r="W145" s="2">
        <v>2268</v>
      </c>
      <c r="X145" s="2">
        <f t="shared" si="19"/>
        <v>-51</v>
      </c>
      <c r="Y145">
        <v>2686</v>
      </c>
      <c r="Z145">
        <v>2174.7712986968431</v>
      </c>
      <c r="AA145">
        <v>2268</v>
      </c>
      <c r="AB145" s="9">
        <v>20.399999999999999</v>
      </c>
      <c r="AC145">
        <v>0</v>
      </c>
      <c r="AD145">
        <f t="shared" si="20"/>
        <v>0</v>
      </c>
      <c r="AE145">
        <v>5758</v>
      </c>
      <c r="AF145">
        <v>5669</v>
      </c>
    </row>
    <row r="146" spans="1:32" x14ac:dyDescent="0.6">
      <c r="A146">
        <v>2024</v>
      </c>
      <c r="B146">
        <v>5</v>
      </c>
      <c r="C146">
        <v>24</v>
      </c>
      <c r="D146">
        <f t="shared" si="18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4484.2</v>
      </c>
      <c r="M146" s="13">
        <f t="shared" si="16"/>
        <v>762.31400000000008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4568.5</v>
      </c>
      <c r="O146" s="13">
        <f t="shared" si="17"/>
        <v>776.6450000000001</v>
      </c>
      <c r="P146">
        <v>44842</v>
      </c>
      <c r="Q146">
        <v>45685</v>
      </c>
      <c r="R146">
        <v>0.88794149767477493</v>
      </c>
      <c r="S146">
        <v>0.1120585023252251</v>
      </c>
      <c r="T146">
        <v>0.64365356282716402</v>
      </c>
      <c r="U146">
        <v>0.35634643717283598</v>
      </c>
      <c r="V146">
        <v>0.1703594055325699</v>
      </c>
      <c r="W146" s="2">
        <v>2131</v>
      </c>
      <c r="X146" s="2">
        <f t="shared" si="19"/>
        <v>-137</v>
      </c>
      <c r="Y146">
        <v>2686</v>
      </c>
      <c r="Z146">
        <v>2210.4930608786021</v>
      </c>
      <c r="AA146">
        <v>2131</v>
      </c>
      <c r="AB146" s="9">
        <v>20</v>
      </c>
      <c r="AC146">
        <v>0</v>
      </c>
      <c r="AD146">
        <f t="shared" si="20"/>
        <v>0</v>
      </c>
      <c r="AE146">
        <v>5708</v>
      </c>
      <c r="AF146">
        <v>5488</v>
      </c>
    </row>
    <row r="147" spans="1:32" x14ac:dyDescent="0.6">
      <c r="A147">
        <v>2024</v>
      </c>
      <c r="B147">
        <v>5</v>
      </c>
      <c r="C147">
        <v>25</v>
      </c>
      <c r="D147">
        <f t="shared" si="18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4314.8</v>
      </c>
      <c r="M147" s="13">
        <f t="shared" si="16"/>
        <v>733.51600000000008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4626.8</v>
      </c>
      <c r="O147" s="13">
        <f t="shared" si="17"/>
        <v>786.55600000000004</v>
      </c>
      <c r="P147">
        <v>43148</v>
      </c>
      <c r="Q147">
        <v>46268</v>
      </c>
      <c r="R147">
        <v>0.78259338167020676</v>
      </c>
      <c r="S147">
        <v>0.21740661832979319</v>
      </c>
      <c r="T147">
        <v>0.63802450693367496</v>
      </c>
      <c r="U147">
        <v>0.36197549306632498</v>
      </c>
      <c r="V147">
        <v>0.18255848565695759</v>
      </c>
      <c r="W147" s="2">
        <v>2462</v>
      </c>
      <c r="X147" s="2">
        <f t="shared" si="19"/>
        <v>331</v>
      </c>
      <c r="Y147">
        <v>2686</v>
      </c>
      <c r="Z147">
        <v>2297.7579106047692</v>
      </c>
      <c r="AA147">
        <v>2462</v>
      </c>
      <c r="AB147" s="9">
        <v>21.2</v>
      </c>
      <c r="AC147">
        <v>0</v>
      </c>
      <c r="AD147">
        <f t="shared" si="20"/>
        <v>0</v>
      </c>
      <c r="AE147">
        <v>5505</v>
      </c>
      <c r="AF147">
        <v>5255</v>
      </c>
    </row>
    <row r="148" spans="1:32" x14ac:dyDescent="0.6">
      <c r="A148">
        <v>2024</v>
      </c>
      <c r="B148">
        <v>5</v>
      </c>
      <c r="C148">
        <v>26</v>
      </c>
      <c r="D148">
        <f t="shared" si="18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4259.3</v>
      </c>
      <c r="M148" s="12">
        <f t="shared" si="16"/>
        <v>724.08100000000013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4585.1000000000004</v>
      </c>
      <c r="O148" s="12">
        <f t="shared" si="17"/>
        <v>779.4670000000001</v>
      </c>
      <c r="P148">
        <v>42593</v>
      </c>
      <c r="Q148">
        <v>45851</v>
      </c>
      <c r="R148">
        <v>0.7767297901964646</v>
      </c>
      <c r="S148">
        <v>0.22327020980353551</v>
      </c>
      <c r="T148">
        <v>0.62659994397565288</v>
      </c>
      <c r="U148">
        <v>0.373400056024347</v>
      </c>
      <c r="V148">
        <v>0.25889183990279718</v>
      </c>
      <c r="W148" s="2">
        <v>2285</v>
      </c>
      <c r="X148" s="2">
        <f t="shared" si="19"/>
        <v>-177</v>
      </c>
      <c r="Y148">
        <v>2686</v>
      </c>
      <c r="Z148">
        <v>2369.6772521345438</v>
      </c>
      <c r="AA148">
        <v>2285</v>
      </c>
      <c r="AB148" s="9">
        <v>22.2</v>
      </c>
      <c r="AC148">
        <v>3.3</v>
      </c>
      <c r="AD148">
        <f t="shared" si="20"/>
        <v>73.259999999999991</v>
      </c>
      <c r="AE148">
        <v>4548</v>
      </c>
      <c r="AF148">
        <v>5344</v>
      </c>
    </row>
    <row r="149" spans="1:32" x14ac:dyDescent="0.6">
      <c r="A149">
        <v>2024</v>
      </c>
      <c r="B149">
        <v>5</v>
      </c>
      <c r="C149">
        <v>27</v>
      </c>
      <c r="D149">
        <f t="shared" si="18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6824.7</v>
      </c>
      <c r="M149" s="12">
        <f t="shared" si="16"/>
        <v>1160.1990000000001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6706.95</v>
      </c>
      <c r="O149" s="12">
        <f t="shared" si="17"/>
        <v>1140.1815000000001</v>
      </c>
      <c r="P149">
        <v>45498</v>
      </c>
      <c r="Q149">
        <v>44713</v>
      </c>
      <c r="R149">
        <v>0.87726514208855222</v>
      </c>
      <c r="S149">
        <v>0.12273485791144779</v>
      </c>
      <c r="T149">
        <v>0.63393991692195961</v>
      </c>
      <c r="U149">
        <v>0.36606008307804028</v>
      </c>
      <c r="V149">
        <v>0.13072714010922459</v>
      </c>
      <c r="W149" s="2">
        <v>1946</v>
      </c>
      <c r="X149" s="2">
        <f t="shared" si="19"/>
        <v>-339</v>
      </c>
      <c r="Y149">
        <v>2686</v>
      </c>
      <c r="Z149">
        <v>1936.5391866014591</v>
      </c>
      <c r="AA149">
        <v>1946</v>
      </c>
      <c r="AB149" s="9">
        <v>20.5</v>
      </c>
      <c r="AC149">
        <v>0.6</v>
      </c>
      <c r="AD149">
        <f t="shared" si="20"/>
        <v>12.299999999999999</v>
      </c>
      <c r="AE149">
        <v>5337</v>
      </c>
      <c r="AF149">
        <v>5204</v>
      </c>
    </row>
    <row r="150" spans="1:32" x14ac:dyDescent="0.6">
      <c r="A150">
        <v>2024</v>
      </c>
      <c r="B150">
        <v>5</v>
      </c>
      <c r="C150">
        <v>28</v>
      </c>
      <c r="D150">
        <f t="shared" si="18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6649.3499999999995</v>
      </c>
      <c r="M150" s="12">
        <f t="shared" si="16"/>
        <v>1130.3895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6111.5999999999995</v>
      </c>
      <c r="O150" s="12">
        <f t="shared" si="17"/>
        <v>1038.972</v>
      </c>
      <c r="P150">
        <v>44329</v>
      </c>
      <c r="Q150">
        <v>40744</v>
      </c>
      <c r="R150">
        <v>0.79644064587929231</v>
      </c>
      <c r="S150">
        <v>0.20355935412070769</v>
      </c>
      <c r="T150">
        <v>0.6302405835256879</v>
      </c>
      <c r="U150">
        <v>0.3697594164743121</v>
      </c>
      <c r="V150">
        <v>0.1150105299351557</v>
      </c>
      <c r="W150" s="2">
        <v>2231</v>
      </c>
      <c r="X150" s="2">
        <f t="shared" si="19"/>
        <v>285</v>
      </c>
      <c r="Y150">
        <v>2686</v>
      </c>
      <c r="Z150">
        <v>2020.8152755434669</v>
      </c>
      <c r="AA150">
        <v>2231</v>
      </c>
      <c r="AB150" s="9">
        <v>19.899999999999999</v>
      </c>
      <c r="AC150">
        <v>0</v>
      </c>
      <c r="AD150">
        <f t="shared" si="20"/>
        <v>0</v>
      </c>
      <c r="AE150">
        <v>5367</v>
      </c>
      <c r="AF150">
        <v>5195</v>
      </c>
    </row>
    <row r="151" spans="1:32" x14ac:dyDescent="0.6">
      <c r="A151">
        <v>2024</v>
      </c>
      <c r="B151">
        <v>5</v>
      </c>
      <c r="C151">
        <v>29</v>
      </c>
      <c r="D151">
        <f t="shared" si="18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6706.2</v>
      </c>
      <c r="M151" s="13">
        <f t="shared" si="16"/>
        <v>1140.0540000000001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6276.75</v>
      </c>
      <c r="O151" s="13">
        <f t="shared" si="17"/>
        <v>1067.0475000000001</v>
      </c>
      <c r="P151">
        <v>44708</v>
      </c>
      <c r="Q151">
        <v>41845</v>
      </c>
      <c r="R151">
        <v>0.81480509440661253</v>
      </c>
      <c r="S151">
        <v>0.18519490559338761</v>
      </c>
      <c r="T151">
        <v>0.65275118366073182</v>
      </c>
      <c r="U151">
        <v>0.34724881633926807</v>
      </c>
      <c r="V151">
        <v>0.1897136772091787</v>
      </c>
      <c r="W151" s="2">
        <v>2388</v>
      </c>
      <c r="X151" s="2">
        <f t="shared" si="19"/>
        <v>157</v>
      </c>
      <c r="Y151">
        <v>2686</v>
      </c>
      <c r="Z151">
        <v>2083.6988987855561</v>
      </c>
      <c r="AA151">
        <v>2388</v>
      </c>
      <c r="AB151" s="9">
        <v>19.8</v>
      </c>
      <c r="AC151">
        <v>0</v>
      </c>
      <c r="AD151">
        <f t="shared" si="20"/>
        <v>0</v>
      </c>
      <c r="AE151">
        <v>5560</v>
      </c>
      <c r="AF151">
        <v>5538</v>
      </c>
    </row>
    <row r="152" spans="1:32" x14ac:dyDescent="0.6">
      <c r="A152">
        <v>2024</v>
      </c>
      <c r="B152">
        <v>5</v>
      </c>
      <c r="C152">
        <v>30</v>
      </c>
      <c r="D152">
        <f t="shared" si="18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6656.7</v>
      </c>
      <c r="M152" s="13">
        <f t="shared" si="16"/>
        <v>1131.6390000000001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6704.55</v>
      </c>
      <c r="O152" s="13">
        <f t="shared" si="17"/>
        <v>1139.7735</v>
      </c>
      <c r="P152">
        <v>44378</v>
      </c>
      <c r="Q152">
        <v>44697</v>
      </c>
      <c r="R152">
        <v>0.83464157612447654</v>
      </c>
      <c r="S152">
        <v>0.16535842387552341</v>
      </c>
      <c r="T152">
        <v>0.66022709364062071</v>
      </c>
      <c r="U152">
        <v>0.33977290635937929</v>
      </c>
      <c r="V152">
        <v>0.293073064211895</v>
      </c>
      <c r="W152" s="2">
        <v>2223</v>
      </c>
      <c r="X152" s="2">
        <f t="shared" si="19"/>
        <v>-165</v>
      </c>
      <c r="Y152">
        <v>2686</v>
      </c>
      <c r="Z152">
        <v>2148.20241422958</v>
      </c>
      <c r="AA152">
        <v>2223</v>
      </c>
      <c r="AB152" s="9">
        <v>20</v>
      </c>
      <c r="AC152">
        <v>2.4</v>
      </c>
      <c r="AD152">
        <f t="shared" si="20"/>
        <v>48</v>
      </c>
      <c r="AE152">
        <v>5308</v>
      </c>
      <c r="AF152">
        <v>5468</v>
      </c>
    </row>
    <row r="153" spans="1:32" x14ac:dyDescent="0.6">
      <c r="A153">
        <v>2024</v>
      </c>
      <c r="B153">
        <v>5</v>
      </c>
      <c r="C153">
        <v>31</v>
      </c>
      <c r="D153">
        <f t="shared" si="18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4"/>
        <v>0</v>
      </c>
      <c r="I153">
        <f t="shared" si="15"/>
        <v>0</v>
      </c>
      <c r="L153" s="13" cm="1">
        <f t="array" ref="L153">_xlfn.IFS(AND(D153=1, I153=0), P153*0.15, AND(D153=2, I153=0), P153*0.15, AND(D153=3, I153=0), P153*0.15, AND(D153=4, I153=0), P153*0.15, AND(D153=5, I153=0), P153*0.1, AND(D153=6, I153=0), P153*0.1, AND(D153=7, I153=0), P153*0.1, AND(D153=1, I153=1), P153*0.1, AND(D153=2, I153=1), P153*0.1, AND(D153=3, I153=1), P153*0.1, AND(D153=4, I153=1), P153*0.1, AND(D153=5, I153=1), P153*0.1, AND(D153=6, I153=1), P153*0.1, AND(D153=7, I153=1), P153*0.1)</f>
        <v>4326</v>
      </c>
      <c r="M153" s="13">
        <f t="shared" si="16"/>
        <v>735.42000000000007</v>
      </c>
      <c r="N153" s="13" cm="1">
        <f t="array" ref="N153">_xlfn.IFS(AND(D153=1, I153=0), Q153*0.15, AND(D153=2, I153=0), Q153*0.15, AND(D153=3, I153=0), Q153*0.15, AND(D153=4, I153=0), Q153*0.15, AND(D153=5, I153=0), Q153*0.1, AND(D153=6, I153=0), Q153*0.1, AND(D153=7, I153=0), Q153*0.1, AND(D153=1, I153=1), Q153*0.1, AND(D153=2, I153=1), Q153*0.1, AND(D153=3, I153=1), Q153*0.1, AND(D153=4, I153=1), Q153*0.1, AND(D153=5, I153=1), Q153*0.1, AND(D153=6, I153=1), Q153*0.1, AND(D153=7, I153=1), Q153*0.1)</f>
        <v>4566.9000000000005</v>
      </c>
      <c r="O153" s="13">
        <f t="shared" si="17"/>
        <v>776.37300000000016</v>
      </c>
      <c r="P153">
        <v>43260</v>
      </c>
      <c r="Q153">
        <v>45669</v>
      </c>
      <c r="R153">
        <v>0.88527648603598463</v>
      </c>
      <c r="S153">
        <v>0.11472351396401539</v>
      </c>
      <c r="T153">
        <v>0.64028238876533283</v>
      </c>
      <c r="U153">
        <v>0.35971761123466722</v>
      </c>
      <c r="V153">
        <v>0.12798837588434639</v>
      </c>
      <c r="W153" s="2">
        <v>2014</v>
      </c>
      <c r="X153" s="2">
        <f t="shared" si="19"/>
        <v>-209</v>
      </c>
      <c r="Y153">
        <v>2686</v>
      </c>
      <c r="Z153">
        <v>2210.010342600041</v>
      </c>
      <c r="AA153">
        <v>2014</v>
      </c>
      <c r="AB153" s="9">
        <v>19.399999999999999</v>
      </c>
      <c r="AC153">
        <v>1.5</v>
      </c>
      <c r="AD153">
        <f t="shared" si="20"/>
        <v>29.099999999999998</v>
      </c>
      <c r="AE153">
        <v>5517</v>
      </c>
      <c r="AF153">
        <v>5250</v>
      </c>
    </row>
    <row r="154" spans="1:32" x14ac:dyDescent="0.6">
      <c r="A154">
        <v>2024</v>
      </c>
      <c r="B154">
        <v>6</v>
      </c>
      <c r="C154">
        <v>1</v>
      </c>
      <c r="D154">
        <f t="shared" si="18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4"/>
        <v>0</v>
      </c>
      <c r="I154">
        <f t="shared" si="15"/>
        <v>0</v>
      </c>
      <c r="L154" s="13" cm="1">
        <f t="array" ref="L154">_xlfn.IFS(AND(D154=1, I154=0), P154*0.15, AND(D154=2, I154=0), P154*0.15, AND(D154=3, I154=0), P154*0.15, AND(D154=4, I154=0), P154*0.15, AND(D154=5, I154=0), P154*0.1, AND(D154=6, I154=0), P154*0.1, AND(D154=7, I154=0), P154*0.1, AND(D154=1, I154=1), P154*0.1, AND(D154=2, I154=1), P154*0.1, AND(D154=3, I154=1), P154*0.1, AND(D154=4, I154=1), P154*0.1, AND(D154=5, I154=1), P154*0.1, AND(D154=6, I154=1), P154*0.1, AND(D154=7, I154=1), P154*0.1)</f>
        <v>4460.4000000000005</v>
      </c>
      <c r="M154" s="13">
        <f t="shared" si="16"/>
        <v>758.26800000000014</v>
      </c>
      <c r="N154" s="13" cm="1">
        <f t="array" ref="N154">_xlfn.IFS(AND(D154=1, I154=0), Q154*0.15, AND(D154=2, I154=0), Q154*0.15, AND(D154=3, I154=0), Q154*0.15, AND(D154=4, I154=0), Q154*0.15, AND(D154=5, I154=0), Q154*0.1, AND(D154=6, I154=0), Q154*0.1, AND(D154=7, I154=0), Q154*0.1, AND(D154=1, I154=1), Q154*0.1, AND(D154=2, I154=1), Q154*0.1, AND(D154=3, I154=1), Q154*0.1, AND(D154=4, I154=1), Q154*0.1, AND(D154=5, I154=1), Q154*0.1, AND(D154=6, I154=1), Q154*0.1, AND(D154=7, I154=1), Q154*0.1)</f>
        <v>4411.2</v>
      </c>
      <c r="O154" s="13">
        <f t="shared" si="17"/>
        <v>749.904</v>
      </c>
      <c r="P154">
        <v>44604</v>
      </c>
      <c r="Q154">
        <v>44112</v>
      </c>
      <c r="R154">
        <v>0.81960092192651723</v>
      </c>
      <c r="S154">
        <v>0.18039907807348271</v>
      </c>
      <c r="T154">
        <v>0.65667502178146586</v>
      </c>
      <c r="U154">
        <v>0.34332497821853419</v>
      </c>
      <c r="V154">
        <v>9.2611870831747489E-2</v>
      </c>
      <c r="W154" s="2">
        <v>2427</v>
      </c>
      <c r="X154" s="2">
        <f t="shared" si="19"/>
        <v>413</v>
      </c>
      <c r="Y154">
        <v>2686</v>
      </c>
      <c r="Z154">
        <v>2290.790113944649</v>
      </c>
      <c r="AA154">
        <v>2427</v>
      </c>
      <c r="AB154" s="9">
        <v>19.8</v>
      </c>
      <c r="AC154">
        <v>0</v>
      </c>
      <c r="AD154">
        <f t="shared" si="20"/>
        <v>0</v>
      </c>
      <c r="AE154">
        <v>5428</v>
      </c>
      <c r="AF154">
        <v>5103</v>
      </c>
    </row>
    <row r="155" spans="1:32" x14ac:dyDescent="0.6">
      <c r="A155">
        <v>2024</v>
      </c>
      <c r="B155">
        <v>6</v>
      </c>
      <c r="C155">
        <v>2</v>
      </c>
      <c r="D155">
        <f t="shared" si="18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4"/>
        <v>0</v>
      </c>
      <c r="I155">
        <f t="shared" si="15"/>
        <v>0</v>
      </c>
      <c r="L155" s="13" cm="1">
        <f t="array" ref="L155">_xlfn.IFS(AND(D155=1, I155=0), P155*0.15, AND(D155=2, I155=0), P155*0.15, AND(D155=3, I155=0), P155*0.15, AND(D155=4, I155=0), P155*0.15, AND(D155=5, I155=0), P155*0.1, AND(D155=6, I155=0), P155*0.1, AND(D155=7, I155=0), P155*0.1, AND(D155=1, I155=1), P155*0.1, AND(D155=2, I155=1), P155*0.1, AND(D155=3, I155=1), P155*0.1, AND(D155=4, I155=1), P155*0.1, AND(D155=5, I155=1), P155*0.1, AND(D155=6, I155=1), P155*0.1, AND(D155=7, I155=1), P155*0.1)</f>
        <v>4442.7</v>
      </c>
      <c r="M155" s="13">
        <f t="shared" si="16"/>
        <v>755.25900000000001</v>
      </c>
      <c r="N155" s="13" cm="1">
        <f t="array" ref="N155">_xlfn.IFS(AND(D155=1, I155=0), Q155*0.15, AND(D155=2, I155=0), Q155*0.15, AND(D155=3, I155=0), Q155*0.15, AND(D155=4, I155=0), Q155*0.15, AND(D155=5, I155=0), Q155*0.1, AND(D155=6, I155=0), Q155*0.1, AND(D155=7, I155=0), Q155*0.1, AND(D155=1, I155=1), Q155*0.1, AND(D155=2, I155=1), Q155*0.1, AND(D155=3, I155=1), Q155*0.1, AND(D155=4, I155=1), Q155*0.1, AND(D155=5, I155=1), Q155*0.1, AND(D155=6, I155=1), Q155*0.1, AND(D155=7, I155=1), Q155*0.1)</f>
        <v>4613</v>
      </c>
      <c r="O155" s="13">
        <f t="shared" si="17"/>
        <v>784.21</v>
      </c>
      <c r="P155">
        <v>44427</v>
      </c>
      <c r="Q155">
        <v>46130</v>
      </c>
      <c r="R155">
        <v>0.85552736753811764</v>
      </c>
      <c r="S155">
        <v>0.1444726324618823</v>
      </c>
      <c r="T155">
        <v>0.62960778370436743</v>
      </c>
      <c r="U155">
        <v>0.37039221629563263</v>
      </c>
      <c r="V155">
        <v>0.15014252644912529</v>
      </c>
      <c r="W155" s="2">
        <v>2199</v>
      </c>
      <c r="X155" s="2">
        <f t="shared" si="19"/>
        <v>-228</v>
      </c>
      <c r="Y155">
        <v>2686</v>
      </c>
      <c r="Z155">
        <v>2357.5691387195252</v>
      </c>
      <c r="AA155">
        <v>2199</v>
      </c>
      <c r="AB155" s="9">
        <v>20.2</v>
      </c>
      <c r="AC155">
        <v>0</v>
      </c>
      <c r="AD155">
        <f t="shared" si="20"/>
        <v>0</v>
      </c>
      <c r="AE155">
        <v>4329</v>
      </c>
      <c r="AF155">
        <v>5161</v>
      </c>
    </row>
    <row r="156" spans="1:32" x14ac:dyDescent="0.6">
      <c r="A156">
        <v>2024</v>
      </c>
      <c r="B156">
        <v>6</v>
      </c>
      <c r="C156">
        <v>3</v>
      </c>
      <c r="D156">
        <f t="shared" si="18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4"/>
        <v>0</v>
      </c>
      <c r="I156">
        <f t="shared" si="15"/>
        <v>0</v>
      </c>
      <c r="L156" s="13" cm="1">
        <f t="array" ref="L156">_xlfn.IFS(AND(D156=1, I156=0), P156*0.15, AND(D156=2, I156=0), P156*0.15, AND(D156=3, I156=0), P156*0.15, AND(D156=4, I156=0), P156*0.15, AND(D156=5, I156=0), P156*0.1, AND(D156=6, I156=0), P156*0.1, AND(D156=7, I156=0), P156*0.1, AND(D156=1, I156=1), P156*0.1, AND(D156=2, I156=1), P156*0.1, AND(D156=3, I156=1), P156*0.1, AND(D156=4, I156=1), P156*0.1, AND(D156=5, I156=1), P156*0.1, AND(D156=6, I156=1), P156*0.1, AND(D156=7, I156=1), P156*0.1)</f>
        <v>6684</v>
      </c>
      <c r="M156" s="13">
        <f t="shared" si="16"/>
        <v>1136.28</v>
      </c>
      <c r="N156" s="13" cm="1">
        <f t="array" ref="N156">_xlfn.IFS(AND(D156=1, I156=0), Q156*0.15, AND(D156=2, I156=0), Q156*0.15, AND(D156=3, I156=0), Q156*0.15, AND(D156=4, I156=0), Q156*0.15, AND(D156=5, I156=0), Q156*0.1, AND(D156=6, I156=0), Q156*0.1, AND(D156=7, I156=0), Q156*0.1, AND(D156=1, I156=1), Q156*0.1, AND(D156=2, I156=1), Q156*0.1, AND(D156=3, I156=1), Q156*0.1, AND(D156=4, I156=1), Q156*0.1, AND(D156=5, I156=1), Q156*0.1, AND(D156=6, I156=1), Q156*0.1, AND(D156=7, I156=1), Q156*0.1)</f>
        <v>6326.4</v>
      </c>
      <c r="O156" s="13">
        <f t="shared" si="17"/>
        <v>1075.4880000000001</v>
      </c>
      <c r="P156">
        <v>44560</v>
      </c>
      <c r="Q156">
        <v>42176</v>
      </c>
      <c r="R156">
        <v>0.89230873764792173</v>
      </c>
      <c r="S156">
        <v>0.10769126235207831</v>
      </c>
      <c r="T156">
        <v>0.65891862523148104</v>
      </c>
      <c r="U156">
        <v>0.34108137476851902</v>
      </c>
      <c r="V156">
        <v>0.10248254265687851</v>
      </c>
      <c r="W156" s="2">
        <v>1948</v>
      </c>
      <c r="X156" s="2">
        <f t="shared" si="19"/>
        <v>-251</v>
      </c>
      <c r="Y156">
        <v>2686</v>
      </c>
      <c r="Z156">
        <v>1926.9588104022771</v>
      </c>
      <c r="AA156">
        <v>1948</v>
      </c>
      <c r="AB156" s="9">
        <v>21.5</v>
      </c>
      <c r="AC156">
        <v>0</v>
      </c>
      <c r="AD156">
        <f t="shared" si="20"/>
        <v>0</v>
      </c>
      <c r="AE156">
        <v>5274</v>
      </c>
      <c r="AF156">
        <v>4988</v>
      </c>
    </row>
    <row r="157" spans="1:32" x14ac:dyDescent="0.6">
      <c r="A157">
        <v>2024</v>
      </c>
      <c r="B157">
        <v>6</v>
      </c>
      <c r="C157">
        <v>4</v>
      </c>
      <c r="D157">
        <f t="shared" si="18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4"/>
        <v>0</v>
      </c>
      <c r="I157">
        <f t="shared" si="15"/>
        <v>0</v>
      </c>
      <c r="L157" s="13" cm="1">
        <f t="array" ref="L157">_xlfn.IFS(AND(D157=1, I157=0), P157*0.15, AND(D157=2, I157=0), P157*0.15, AND(D157=3, I157=0), P157*0.15, AND(D157=4, I157=0), P157*0.15, AND(D157=5, I157=0), P157*0.1, AND(D157=6, I157=0), P157*0.1, AND(D157=7, I157=0), P157*0.1, AND(D157=1, I157=1), P157*0.1, AND(D157=2, I157=1), P157*0.1, AND(D157=3, I157=1), P157*0.1, AND(D157=4, I157=1), P157*0.1, AND(D157=5, I157=1), P157*0.1, AND(D157=6, I157=1), P157*0.1, AND(D157=7, I157=1), P157*0.1)</f>
        <v>6684.45</v>
      </c>
      <c r="M157" s="13">
        <f t="shared" si="16"/>
        <v>1136.3565000000001</v>
      </c>
      <c r="N157" s="13" cm="1">
        <f t="array" ref="N157">_xlfn.IFS(AND(D157=1, I157=0), Q157*0.15, AND(D157=2, I157=0), Q157*0.15, AND(D157=3, I157=0), Q157*0.15, AND(D157=4, I157=0), Q157*0.15, AND(D157=5, I157=0), Q157*0.1, AND(D157=6, I157=0), Q157*0.1, AND(D157=7, I157=0), Q157*0.1, AND(D157=1, I157=1), Q157*0.1, AND(D157=2, I157=1), Q157*0.1, AND(D157=3, I157=1), Q157*0.1, AND(D157=4, I157=1), Q157*0.1, AND(D157=5, I157=1), Q157*0.1, AND(D157=6, I157=1), Q157*0.1, AND(D157=7, I157=1), Q157*0.1)</f>
        <v>5852.4</v>
      </c>
      <c r="O157" s="13">
        <f t="shared" si="17"/>
        <v>994.90800000000002</v>
      </c>
      <c r="P157">
        <v>44563</v>
      </c>
      <c r="Q157">
        <v>39016</v>
      </c>
      <c r="R157">
        <v>0.79852657612800026</v>
      </c>
      <c r="S157">
        <v>0.20147342387199971</v>
      </c>
      <c r="T157">
        <v>0.65244394100999048</v>
      </c>
      <c r="U157">
        <v>0.34755605899000952</v>
      </c>
      <c r="V157">
        <v>0.13580233096213609</v>
      </c>
      <c r="W157" s="2">
        <v>2107</v>
      </c>
      <c r="X157" s="2">
        <f t="shared" si="19"/>
        <v>159</v>
      </c>
      <c r="Y157">
        <v>2686</v>
      </c>
      <c r="Z157">
        <v>2016.7270764615521</v>
      </c>
      <c r="AA157">
        <v>2107</v>
      </c>
      <c r="AB157" s="9">
        <v>20.2</v>
      </c>
      <c r="AC157">
        <v>0</v>
      </c>
      <c r="AD157">
        <f t="shared" si="20"/>
        <v>0</v>
      </c>
      <c r="AE157">
        <v>5311</v>
      </c>
      <c r="AF157">
        <v>5552</v>
      </c>
    </row>
    <row r="158" spans="1:32" x14ac:dyDescent="0.6">
      <c r="A158">
        <v>2024</v>
      </c>
      <c r="B158">
        <v>6</v>
      </c>
      <c r="C158">
        <v>5</v>
      </c>
      <c r="D158">
        <f t="shared" si="18"/>
        <v>3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4"/>
        <v>0</v>
      </c>
      <c r="I158">
        <f t="shared" si="15"/>
        <v>0</v>
      </c>
      <c r="L158" s="13" cm="1">
        <f t="array" ref="L158">_xlfn.IFS(AND(D158=1, I158=0), P158*0.15, AND(D158=2, I158=0), P158*0.15, AND(D158=3, I158=0), P158*0.15, AND(D158=4, I158=0), P158*0.15, AND(D158=5, I158=0), P158*0.1, AND(D158=6, I158=0), P158*0.1, AND(D158=7, I158=0), P158*0.1, AND(D158=1, I158=1), P158*0.1, AND(D158=2, I158=1), P158*0.1, AND(D158=3, I158=1), P158*0.1, AND(D158=4, I158=1), P158*0.1, AND(D158=5, I158=1), P158*0.1, AND(D158=6, I158=1), P158*0.1, AND(D158=7, I158=1), P158*0.1)</f>
        <v>7184.25</v>
      </c>
      <c r="M158" s="13">
        <f t="shared" si="16"/>
        <v>1221.3225</v>
      </c>
      <c r="N158" s="13" cm="1">
        <f t="array" ref="N158">_xlfn.IFS(AND(D158=1, I158=0), Q158*0.15, AND(D158=2, I158=0), Q158*0.15, AND(D158=3, I158=0), Q158*0.15, AND(D158=4, I158=0), Q158*0.15, AND(D158=5, I158=0), Q158*0.1, AND(D158=6, I158=0), Q158*0.1, AND(D158=7, I158=0), Q158*0.1, AND(D158=1, I158=1), Q158*0.1, AND(D158=2, I158=1), Q158*0.1, AND(D158=3, I158=1), Q158*0.1, AND(D158=4, I158=1), Q158*0.1, AND(D158=5, I158=1), Q158*0.1, AND(D158=6, I158=1), Q158*0.1, AND(D158=7, I158=1), Q158*0.1)</f>
        <v>6839.8499999999995</v>
      </c>
      <c r="O158" s="13">
        <f t="shared" si="17"/>
        <v>1162.7745</v>
      </c>
      <c r="P158">
        <v>47895</v>
      </c>
      <c r="Q158">
        <v>45599</v>
      </c>
      <c r="R158">
        <v>0.83410321739846371</v>
      </c>
      <c r="S158">
        <v>0.16589678260153631</v>
      </c>
      <c r="T158">
        <v>0.6700889003081627</v>
      </c>
      <c r="U158">
        <v>0.3299110996918373</v>
      </c>
      <c r="V158">
        <v>0.1886054157147555</v>
      </c>
      <c r="W158" s="2">
        <v>1528</v>
      </c>
      <c r="X158" s="2">
        <f t="shared" si="19"/>
        <v>-579</v>
      </c>
      <c r="Y158">
        <v>2686</v>
      </c>
      <c r="Z158">
        <v>2081.8774549657369</v>
      </c>
      <c r="AA158">
        <v>1528</v>
      </c>
      <c r="AB158" s="9">
        <v>19.899999999999999</v>
      </c>
      <c r="AC158">
        <v>0</v>
      </c>
      <c r="AD158">
        <f t="shared" si="20"/>
        <v>0</v>
      </c>
      <c r="AE158">
        <v>4979</v>
      </c>
      <c r="AF158">
        <v>4730</v>
      </c>
    </row>
    <row r="159" spans="1:32" x14ac:dyDescent="0.6">
      <c r="A159">
        <v>2024</v>
      </c>
      <c r="B159">
        <v>6</v>
      </c>
      <c r="C159">
        <v>6</v>
      </c>
      <c r="D159">
        <f t="shared" si="18"/>
        <v>4</v>
      </c>
      <c r="E159" s="14" t="s">
        <v>22</v>
      </c>
      <c r="F159" s="14" t="s">
        <v>11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 s="14">
        <f t="shared" si="14"/>
        <v>1</v>
      </c>
      <c r="I159" s="14">
        <f t="shared" si="15"/>
        <v>1</v>
      </c>
      <c r="J159" s="12" t="s">
        <v>58</v>
      </c>
      <c r="K159" s="12" t="s">
        <v>59</v>
      </c>
      <c r="L159" s="12" cm="1">
        <f t="array" ref="L159">_xlfn.IFS(AND(D159=1, I159=0), P159*0.15, AND(D159=2, I159=0), P159*0.15, AND(D159=3, I159=0), P159*0.15, AND(D159=4, I159=0), P159*0.15, AND(D159=5, I159=0), P159*0.1, AND(D159=6, I159=0), P159*0.1, AND(D159=7, I159=0), P159*0.1, AND(D159=1, I159=1), P159*0.1, AND(D159=2, I159=1), P159*0.1, AND(D159=3, I159=1), P159*0.1, AND(D159=4, I159=1), P159*0.1, AND(D159=5, I159=1), P159*0.1, AND(D159=6, I159=1), P159*0.1, AND(D159=7, I159=1), P159*0.1)</f>
        <v>4812.3</v>
      </c>
      <c r="M159" s="12">
        <f t="shared" si="16"/>
        <v>818.09100000000012</v>
      </c>
      <c r="N159" s="12" cm="1">
        <f t="array" ref="N159">_xlfn.IFS(AND(D159=1, I159=0), Q159*0.15, AND(D159=2, I159=0), Q159*0.15, AND(D159=3, I159=0), Q159*0.15, AND(D159=4, I159=0), Q159*0.15, AND(D159=5, I159=0), Q159*0.1, AND(D159=6, I159=0), Q159*0.1, AND(D159=7, I159=0), Q159*0.1, AND(D159=1, I159=1), Q159*0.1, AND(D159=2, I159=1), Q159*0.1, AND(D159=3, I159=1), Q159*0.1, AND(D159=4, I159=1), Q159*0.1, AND(D159=5, I159=1), Q159*0.1, AND(D159=6, I159=1), Q159*0.1, AND(D159=7, I159=1), Q159*0.1)</f>
        <v>4145</v>
      </c>
      <c r="O159" s="12">
        <f t="shared" si="17"/>
        <v>704.65000000000009</v>
      </c>
      <c r="P159">
        <v>48123</v>
      </c>
      <c r="Q159">
        <v>41450</v>
      </c>
      <c r="R159">
        <v>0.80614766475179189</v>
      </c>
      <c r="S159">
        <v>0.19385233524820811</v>
      </c>
      <c r="T159">
        <v>0.66008302392315676</v>
      </c>
      <c r="U159">
        <v>0.33991697607684318</v>
      </c>
      <c r="V159">
        <v>6.9020169162484157E-2</v>
      </c>
      <c r="W159" s="2">
        <v>2266</v>
      </c>
      <c r="X159" s="2">
        <f t="shared" si="19"/>
        <v>738</v>
      </c>
      <c r="Y159">
        <v>2686</v>
      </c>
      <c r="Z159">
        <v>2200.5513521485091</v>
      </c>
      <c r="AA159">
        <v>2266</v>
      </c>
      <c r="AB159" s="9">
        <v>20.2</v>
      </c>
      <c r="AC159">
        <v>1.1000000000000001</v>
      </c>
      <c r="AD159">
        <f t="shared" si="20"/>
        <v>22.220000000000002</v>
      </c>
      <c r="AE159">
        <v>5461</v>
      </c>
      <c r="AF159">
        <v>4765</v>
      </c>
    </row>
    <row r="160" spans="1:32" x14ac:dyDescent="0.6">
      <c r="A160">
        <v>2024</v>
      </c>
      <c r="B160">
        <v>6</v>
      </c>
      <c r="C160">
        <v>7</v>
      </c>
      <c r="D160">
        <f t="shared" si="18"/>
        <v>5</v>
      </c>
      <c r="E160" s="14" t="s">
        <v>22</v>
      </c>
      <c r="F160" s="14" t="s">
        <v>15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1</v>
      </c>
      <c r="H160" s="14">
        <f t="shared" si="14"/>
        <v>0</v>
      </c>
      <c r="I160" s="14">
        <f t="shared" si="15"/>
        <v>1</v>
      </c>
      <c r="J160" s="12"/>
      <c r="K160" s="12" t="s">
        <v>59</v>
      </c>
      <c r="L160" s="13" cm="1">
        <f t="array" ref="L160">_xlfn.IFS(AND(D160=1, I160=0), P160*0.15, AND(D160=2, I160=0), P160*0.15, AND(D160=3, I160=0), P160*0.15, AND(D160=4, I160=0), P160*0.15, AND(D160=5, I160=0), P160*0.1, AND(D160=6, I160=0), P160*0.1, AND(D160=7, I160=0), P160*0.1, AND(D160=1, I160=1), P160*0.1, AND(D160=2, I160=1), P160*0.1, AND(D160=3, I160=1), P160*0.1, AND(D160=4, I160=1), P160*0.1, AND(D160=5, I160=1), P160*0.1, AND(D160=6, I160=1), P160*0.1, AND(D160=7, I160=1), P160*0.1)</f>
        <v>4099.2</v>
      </c>
      <c r="M160" s="13">
        <f t="shared" si="16"/>
        <v>696.86400000000003</v>
      </c>
      <c r="N160" s="13" cm="1">
        <f t="array" ref="N160">_xlfn.IFS(AND(D160=1, I160=0), Q160*0.15, AND(D160=2, I160=0), Q160*0.15, AND(D160=3, I160=0), Q160*0.15, AND(D160=4, I160=0), Q160*0.15, AND(D160=5, I160=0), Q160*0.1, AND(D160=6, I160=0), Q160*0.1, AND(D160=7, I160=0), Q160*0.1, AND(D160=1, I160=1), Q160*0.1, AND(D160=2, I160=1), Q160*0.1, AND(D160=3, I160=1), Q160*0.1, AND(D160=4, I160=1), Q160*0.1, AND(D160=5, I160=1), Q160*0.1, AND(D160=6, I160=1), Q160*0.1, AND(D160=7, I160=1), Q160*0.1)</f>
        <v>4089.4</v>
      </c>
      <c r="O160" s="13">
        <f t="shared" si="17"/>
        <v>695.19800000000009</v>
      </c>
      <c r="P160">
        <v>40992</v>
      </c>
      <c r="Q160">
        <v>40894</v>
      </c>
      <c r="R160">
        <v>0.83825202531322074</v>
      </c>
      <c r="S160">
        <v>0.16174797468677921</v>
      </c>
      <c r="T160">
        <v>0.66175413199843947</v>
      </c>
      <c r="U160">
        <v>0.33824586800156059</v>
      </c>
      <c r="V160">
        <v>8.3524572667124847E-2</v>
      </c>
      <c r="W160" s="2">
        <v>2476</v>
      </c>
      <c r="X160" s="2">
        <f t="shared" si="19"/>
        <v>210</v>
      </c>
      <c r="Y160">
        <v>2686</v>
      </c>
      <c r="Z160">
        <v>2250.478752573104</v>
      </c>
      <c r="AA160">
        <v>2476</v>
      </c>
      <c r="AB160" s="9">
        <v>22.6</v>
      </c>
      <c r="AC160">
        <v>0</v>
      </c>
      <c r="AD160">
        <f t="shared" si="20"/>
        <v>0</v>
      </c>
      <c r="AE160">
        <v>5730</v>
      </c>
      <c r="AF160">
        <v>5632</v>
      </c>
    </row>
    <row r="161" spans="1:32" x14ac:dyDescent="0.6">
      <c r="A161">
        <v>2024</v>
      </c>
      <c r="B161">
        <v>6</v>
      </c>
      <c r="C161">
        <v>8</v>
      </c>
      <c r="D161">
        <f t="shared" si="18"/>
        <v>6</v>
      </c>
      <c r="E161" s="14" t="s">
        <v>22</v>
      </c>
      <c r="F161" s="14" t="s">
        <v>17</v>
      </c>
      <c r="G161" s="14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2</v>
      </c>
      <c r="H161" s="14">
        <f t="shared" si="14"/>
        <v>0</v>
      </c>
      <c r="I161" s="14">
        <f t="shared" si="15"/>
        <v>1</v>
      </c>
      <c r="J161" s="12"/>
      <c r="K161" s="12" t="s">
        <v>59</v>
      </c>
      <c r="L161" s="13" cm="1">
        <f t="array" ref="L161">_xlfn.IFS(AND(D161=1, I161=0), P161*0.15, AND(D161=2, I161=0), P161*0.15, AND(D161=3, I161=0), P161*0.15, AND(D161=4, I161=0), P161*0.15, AND(D161=5, I161=0), P161*0.1, AND(D161=6, I161=0), P161*0.1, AND(D161=7, I161=0), P161*0.1, AND(D161=1, I161=1), P161*0.1, AND(D161=2, I161=1), P161*0.1, AND(D161=3, I161=1), P161*0.1, AND(D161=4, I161=1), P161*0.1, AND(D161=5, I161=1), P161*0.1, AND(D161=6, I161=1), P161*0.1, AND(D161=7, I161=1), P161*0.1)</f>
        <v>4007.2000000000003</v>
      </c>
      <c r="M161" s="13">
        <f t="shared" si="16"/>
        <v>681.22400000000005</v>
      </c>
      <c r="N161" s="13" cm="1">
        <f t="array" ref="N161">_xlfn.IFS(AND(D161=1, I161=0), Q161*0.15, AND(D161=2, I161=0), Q161*0.15, AND(D161=3, I161=0), Q161*0.15, AND(D161=4, I161=0), Q161*0.15, AND(D161=5, I161=0), Q161*0.1, AND(D161=6, I161=0), Q161*0.1, AND(D161=7, I161=0), Q161*0.1, AND(D161=1, I161=1), Q161*0.1, AND(D161=2, I161=1), Q161*0.1, AND(D161=3, I161=1), Q161*0.1, AND(D161=4, I161=1), Q161*0.1, AND(D161=5, I161=1), Q161*0.1, AND(D161=6, I161=1), Q161*0.1, AND(D161=7, I161=1), Q161*0.1)</f>
        <v>4806.3</v>
      </c>
      <c r="O161" s="13">
        <f t="shared" si="17"/>
        <v>817.07100000000014</v>
      </c>
      <c r="P161">
        <v>40072</v>
      </c>
      <c r="Q161">
        <v>48063</v>
      </c>
      <c r="R161">
        <v>0.81731315578732411</v>
      </c>
      <c r="S161">
        <v>0.18268684421267581</v>
      </c>
      <c r="T161">
        <v>0.66844852351887973</v>
      </c>
      <c r="U161">
        <v>0.33155147648112032</v>
      </c>
      <c r="V161">
        <v>0.35556526810201999</v>
      </c>
      <c r="W161" s="2">
        <v>2497</v>
      </c>
      <c r="X161" s="2">
        <f t="shared" si="19"/>
        <v>21</v>
      </c>
      <c r="Y161">
        <v>2686</v>
      </c>
      <c r="Z161">
        <v>2324.637296618751</v>
      </c>
      <c r="AA161">
        <v>2497</v>
      </c>
      <c r="AB161" s="9">
        <v>21.3</v>
      </c>
      <c r="AC161">
        <v>7.9</v>
      </c>
      <c r="AD161">
        <f t="shared" si="20"/>
        <v>168.27</v>
      </c>
      <c r="AE161">
        <v>4795</v>
      </c>
      <c r="AF161">
        <v>5220</v>
      </c>
    </row>
    <row r="162" spans="1:32" x14ac:dyDescent="0.6">
      <c r="A162">
        <v>2024</v>
      </c>
      <c r="B162">
        <v>6</v>
      </c>
      <c r="C162">
        <v>9</v>
      </c>
      <c r="D162">
        <f t="shared" si="18"/>
        <v>7</v>
      </c>
      <c r="E162" s="14" t="s">
        <v>22</v>
      </c>
      <c r="F162" s="14" t="s">
        <v>18</v>
      </c>
      <c r="G162" s="14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3</v>
      </c>
      <c r="H162" s="14">
        <f t="shared" si="14"/>
        <v>0</v>
      </c>
      <c r="I162" s="14">
        <f t="shared" si="15"/>
        <v>1</v>
      </c>
      <c r="J162" s="12"/>
      <c r="K162" s="12" t="s">
        <v>59</v>
      </c>
      <c r="L162" s="13" cm="1">
        <f t="array" ref="L162">_xlfn.IFS(AND(D162=1, I162=0), P162*0.15, AND(D162=2, I162=0), P162*0.15, AND(D162=3, I162=0), P162*0.15, AND(D162=4, I162=0), P162*0.15, AND(D162=5, I162=0), P162*0.1, AND(D162=6, I162=0), P162*0.1, AND(D162=7, I162=0), P162*0.1, AND(D162=1, I162=1), P162*0.1, AND(D162=2, I162=1), P162*0.1, AND(D162=3, I162=1), P162*0.1, AND(D162=4, I162=1), P162*0.1, AND(D162=5, I162=1), P162*0.1, AND(D162=6, I162=1), P162*0.1, AND(D162=7, I162=1), P162*0.1)</f>
        <v>4506.5</v>
      </c>
      <c r="M162" s="13">
        <f t="shared" si="16"/>
        <v>766.10500000000002</v>
      </c>
      <c r="N162" s="13" cm="1">
        <f t="array" ref="N162">_xlfn.IFS(AND(D162=1, I162=0), Q162*0.15, AND(D162=2, I162=0), Q162*0.15, AND(D162=3, I162=0), Q162*0.15, AND(D162=4, I162=0), Q162*0.15, AND(D162=5, I162=0), Q162*0.1, AND(D162=6, I162=0), Q162*0.1, AND(D162=7, I162=0), Q162*0.1, AND(D162=1, I162=1), Q162*0.1, AND(D162=2, I162=1), Q162*0.1, AND(D162=3, I162=1), Q162*0.1, AND(D162=4, I162=1), Q162*0.1, AND(D162=5, I162=1), Q162*0.1, AND(D162=6, I162=1), Q162*0.1, AND(D162=7, I162=1), Q162*0.1)</f>
        <v>4780.3</v>
      </c>
      <c r="O162" s="13">
        <f t="shared" si="17"/>
        <v>812.65100000000007</v>
      </c>
      <c r="P162">
        <v>45065</v>
      </c>
      <c r="Q162">
        <v>47803</v>
      </c>
      <c r="R162">
        <v>0.84656895872293791</v>
      </c>
      <c r="S162">
        <v>0.153431041277062</v>
      </c>
      <c r="T162">
        <v>0.62761364082954585</v>
      </c>
      <c r="U162">
        <v>0.37238635917045421</v>
      </c>
      <c r="V162">
        <v>0.14600071727204531</v>
      </c>
      <c r="W162" s="2">
        <v>1753</v>
      </c>
      <c r="X162" s="2">
        <f t="shared" si="19"/>
        <v>-744</v>
      </c>
      <c r="Y162">
        <v>2686</v>
      </c>
      <c r="Z162">
        <v>2401.3687450113021</v>
      </c>
      <c r="AA162">
        <v>1753</v>
      </c>
      <c r="AB162" s="9">
        <v>21.5</v>
      </c>
      <c r="AC162">
        <v>0.8</v>
      </c>
      <c r="AD162">
        <f t="shared" si="20"/>
        <v>17.2</v>
      </c>
      <c r="AE162">
        <v>4239</v>
      </c>
      <c r="AF162">
        <v>5124</v>
      </c>
    </row>
    <row r="163" spans="1:32" x14ac:dyDescent="0.6">
      <c r="A163">
        <v>2024</v>
      </c>
      <c r="B163">
        <v>6</v>
      </c>
      <c r="C163">
        <v>10</v>
      </c>
      <c r="D163">
        <f t="shared" si="18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4"/>
        <v>0</v>
      </c>
      <c r="I163">
        <f t="shared" si="15"/>
        <v>0</v>
      </c>
      <c r="L163" s="13" cm="1">
        <f t="array" ref="L163">_xlfn.IFS(AND(D163=1, I163=0), P163*0.15, AND(D163=2, I163=0), P163*0.15, AND(D163=3, I163=0), P163*0.15, AND(D163=4, I163=0), P163*0.15, AND(D163=5, I163=0), P163*0.1, AND(D163=6, I163=0), P163*0.1, AND(D163=7, I163=0), P163*0.1, AND(D163=1, I163=1), P163*0.1, AND(D163=2, I163=1), P163*0.1, AND(D163=3, I163=1), P163*0.1, AND(D163=4, I163=1), P163*0.1, AND(D163=5, I163=1), P163*0.1, AND(D163=6, I163=1), P163*0.1, AND(D163=7, I163=1), P163*0.1)</f>
        <v>6522.15</v>
      </c>
      <c r="M163" s="13">
        <f t="shared" si="16"/>
        <v>1108.7655</v>
      </c>
      <c r="N163" s="13" cm="1">
        <f t="array" ref="N163">_xlfn.IFS(AND(D163=1, I163=0), Q163*0.15, AND(D163=2, I163=0), Q163*0.15, AND(D163=3, I163=0), Q163*0.15, AND(D163=4, I163=0), Q163*0.15, AND(D163=5, I163=0), Q163*0.1, AND(D163=6, I163=0), Q163*0.1, AND(D163=7, I163=0), Q163*0.1, AND(D163=1, I163=1), Q163*0.1, AND(D163=2, I163=1), Q163*0.1, AND(D163=3, I163=1), Q163*0.1, AND(D163=4, I163=1), Q163*0.1, AND(D163=5, I163=1), Q163*0.1, AND(D163=6, I163=1), Q163*0.1, AND(D163=7, I163=1), Q163*0.1)</f>
        <v>7017</v>
      </c>
      <c r="O163" s="13">
        <f t="shared" si="17"/>
        <v>1192.8900000000001</v>
      </c>
      <c r="P163">
        <v>43481</v>
      </c>
      <c r="Q163">
        <v>46780</v>
      </c>
      <c r="R163">
        <v>0.88411312931921815</v>
      </c>
      <c r="S163">
        <v>0.11588687068078191</v>
      </c>
      <c r="T163">
        <v>0.63688297544068251</v>
      </c>
      <c r="U163">
        <v>0.36311702455931738</v>
      </c>
      <c r="V163">
        <v>0.18394108404490819</v>
      </c>
      <c r="W163" s="2">
        <v>1390</v>
      </c>
      <c r="X163" s="2">
        <f t="shared" si="19"/>
        <v>-363</v>
      </c>
      <c r="Y163">
        <v>2686</v>
      </c>
      <c r="Z163">
        <v>1929.0115578281579</v>
      </c>
      <c r="AA163">
        <v>1390</v>
      </c>
      <c r="AB163" s="9">
        <v>23.6</v>
      </c>
      <c r="AC163">
        <v>0</v>
      </c>
      <c r="AD163">
        <f t="shared" si="20"/>
        <v>0</v>
      </c>
      <c r="AE163">
        <v>4942</v>
      </c>
      <c r="AF163">
        <v>4740</v>
      </c>
    </row>
    <row r="164" spans="1:32" x14ac:dyDescent="0.6">
      <c r="A164">
        <v>2024</v>
      </c>
      <c r="B164">
        <v>6</v>
      </c>
      <c r="C164">
        <v>11</v>
      </c>
      <c r="D164">
        <f t="shared" si="18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4"/>
        <v>0</v>
      </c>
      <c r="I164">
        <f t="shared" si="15"/>
        <v>0</v>
      </c>
      <c r="L164" s="13" cm="1">
        <f t="array" ref="L164">_xlfn.IFS(AND(D164=1, I164=0), P164*0.15, AND(D164=2, I164=0), P164*0.15, AND(D164=3, I164=0), P164*0.15, AND(D164=4, I164=0), P164*0.15, AND(D164=5, I164=0), P164*0.1, AND(D164=6, I164=0), P164*0.1, AND(D164=7, I164=0), P164*0.1, AND(D164=1, I164=1), P164*0.1, AND(D164=2, I164=1), P164*0.1, AND(D164=3, I164=1), P164*0.1, AND(D164=4, I164=1), P164*0.1, AND(D164=5, I164=1), P164*0.1, AND(D164=6, I164=1), P164*0.1, AND(D164=7, I164=1), P164*0.1)</f>
        <v>6283.05</v>
      </c>
      <c r="M164" s="13">
        <f t="shared" si="16"/>
        <v>1068.1185</v>
      </c>
      <c r="N164" s="13" cm="1">
        <f t="array" ref="N164">_xlfn.IFS(AND(D164=1, I164=0), Q164*0.15, AND(D164=2, I164=0), Q164*0.15, AND(D164=3, I164=0), Q164*0.15, AND(D164=4, I164=0), Q164*0.15, AND(D164=5, I164=0), Q164*0.1, AND(D164=6, I164=0), Q164*0.1, AND(D164=7, I164=0), Q164*0.1, AND(D164=1, I164=1), Q164*0.1, AND(D164=2, I164=1), Q164*0.1, AND(D164=3, I164=1), Q164*0.1, AND(D164=4, I164=1), Q164*0.1, AND(D164=5, I164=1), Q164*0.1, AND(D164=6, I164=1), Q164*0.1, AND(D164=7, I164=1), Q164*0.1)</f>
        <v>6597.5999999999995</v>
      </c>
      <c r="O164" s="13">
        <f t="shared" si="17"/>
        <v>1121.5920000000001</v>
      </c>
      <c r="P164">
        <v>41887</v>
      </c>
      <c r="Q164">
        <v>43984</v>
      </c>
      <c r="R164">
        <v>0.81641111364873964</v>
      </c>
      <c r="S164">
        <v>0.18358888635126031</v>
      </c>
      <c r="T164">
        <v>0.64836736235830728</v>
      </c>
      <c r="U164">
        <v>0.35163263764169272</v>
      </c>
      <c r="V164">
        <v>0.1212853518896181</v>
      </c>
      <c r="W164" s="2">
        <v>2003</v>
      </c>
      <c r="X164" s="2">
        <f t="shared" si="19"/>
        <v>613</v>
      </c>
      <c r="Y164">
        <v>2686</v>
      </c>
      <c r="Z164">
        <v>2008.670264956909</v>
      </c>
      <c r="AA164">
        <v>2003</v>
      </c>
      <c r="AB164" s="9">
        <v>21.7</v>
      </c>
      <c r="AC164">
        <v>0</v>
      </c>
      <c r="AD164">
        <f t="shared" si="20"/>
        <v>0</v>
      </c>
      <c r="AE164">
        <v>5373</v>
      </c>
      <c r="AF164">
        <v>5002</v>
      </c>
    </row>
    <row r="165" spans="1:32" x14ac:dyDescent="0.6">
      <c r="A165">
        <v>2024</v>
      </c>
      <c r="B165">
        <v>6</v>
      </c>
      <c r="C165">
        <v>12</v>
      </c>
      <c r="D165">
        <f t="shared" si="18"/>
        <v>3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4"/>
        <v>0</v>
      </c>
      <c r="I165">
        <f t="shared" si="15"/>
        <v>0</v>
      </c>
      <c r="L165" s="13" cm="1">
        <f t="array" ref="L165">_xlfn.IFS(AND(D165=1, I165=0), P165*0.15, AND(D165=2, I165=0), P165*0.15, AND(D165=3, I165=0), P165*0.15, AND(D165=4, I165=0), P165*0.15, AND(D165=5, I165=0), P165*0.1, AND(D165=6, I165=0), P165*0.1, AND(D165=7, I165=0), P165*0.1, AND(D165=1, I165=1), P165*0.1, AND(D165=2, I165=1), P165*0.1, AND(D165=3, I165=1), P165*0.1, AND(D165=4, I165=1), P165*0.1, AND(D165=5, I165=1), P165*0.1, AND(D165=6, I165=1), P165*0.1, AND(D165=7, I165=1), P165*0.1)</f>
        <v>6663.15</v>
      </c>
      <c r="M165" s="13">
        <f t="shared" si="16"/>
        <v>1132.7355</v>
      </c>
      <c r="N165" s="13" cm="1">
        <f t="array" ref="N165">_xlfn.IFS(AND(D165=1, I165=0), Q165*0.15, AND(D165=2, I165=0), Q165*0.15, AND(D165=3, I165=0), Q165*0.15, AND(D165=4, I165=0), Q165*0.15, AND(D165=5, I165=0), Q165*0.1, AND(D165=6, I165=0), Q165*0.1, AND(D165=7, I165=0), Q165*0.1, AND(D165=1, I165=1), Q165*0.1, AND(D165=2, I165=1), Q165*0.1, AND(D165=3, I165=1), Q165*0.1, AND(D165=4, I165=1), Q165*0.1, AND(D165=5, I165=1), Q165*0.1, AND(D165=6, I165=1), Q165*0.1, AND(D165=7, I165=1), Q165*0.1)</f>
        <v>6524.7</v>
      </c>
      <c r="O165" s="13">
        <f t="shared" si="17"/>
        <v>1109.1990000000001</v>
      </c>
      <c r="P165">
        <v>44421</v>
      </c>
      <c r="Q165">
        <v>43498</v>
      </c>
      <c r="R165">
        <v>0.76009425098521477</v>
      </c>
      <c r="S165">
        <v>0.2399057490147852</v>
      </c>
      <c r="T165">
        <v>0.67999532082419656</v>
      </c>
      <c r="U165">
        <v>0.32000467917580339</v>
      </c>
      <c r="V165">
        <v>0.23503874542954209</v>
      </c>
      <c r="W165" s="2">
        <v>2373</v>
      </c>
      <c r="X165" s="2">
        <f t="shared" si="19"/>
        <v>370</v>
      </c>
      <c r="Y165">
        <v>2686</v>
      </c>
      <c r="Z165">
        <v>2087.2922283327412</v>
      </c>
      <c r="AA165">
        <v>2373</v>
      </c>
      <c r="AB165" s="9">
        <v>22.1</v>
      </c>
      <c r="AC165">
        <v>0</v>
      </c>
      <c r="AD165">
        <f t="shared" si="20"/>
        <v>0</v>
      </c>
      <c r="AE165">
        <v>5662</v>
      </c>
      <c r="AF165">
        <v>5684</v>
      </c>
    </row>
    <row r="166" spans="1:32" x14ac:dyDescent="0.6">
      <c r="A166">
        <v>2024</v>
      </c>
      <c r="B166">
        <v>6</v>
      </c>
      <c r="C166">
        <v>13</v>
      </c>
      <c r="D166">
        <f t="shared" si="18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4"/>
        <v>0</v>
      </c>
      <c r="I166">
        <f t="shared" si="15"/>
        <v>0</v>
      </c>
      <c r="L166" s="13" cm="1">
        <f t="array" ref="L166">_xlfn.IFS(AND(D166=1, I166=0), P166*0.15, AND(D166=2, I166=0), P166*0.15, AND(D166=3, I166=0), P166*0.15, AND(D166=4, I166=0), P166*0.15, AND(D166=5, I166=0), P166*0.1, AND(D166=6, I166=0), P166*0.1, AND(D166=7, I166=0), P166*0.1, AND(D166=1, I166=1), P166*0.1, AND(D166=2, I166=1), P166*0.1, AND(D166=3, I166=1), P166*0.1, AND(D166=4, I166=1), P166*0.1, AND(D166=5, I166=1), P166*0.1, AND(D166=6, I166=1), P166*0.1, AND(D166=7, I166=1), P166*0.1)</f>
        <v>6821.4</v>
      </c>
      <c r="M166" s="13">
        <f t="shared" si="16"/>
        <v>1159.6379999999999</v>
      </c>
      <c r="N166" s="13" cm="1">
        <f t="array" ref="N166">_xlfn.IFS(AND(D166=1, I166=0), Q166*0.15, AND(D166=2, I166=0), Q166*0.15, AND(D166=3, I166=0), Q166*0.15, AND(D166=4, I166=0), Q166*0.15, AND(D166=5, I166=0), Q166*0.1, AND(D166=6, I166=0), Q166*0.1, AND(D166=7, I166=0), Q166*0.1, AND(D166=1, I166=1), Q166*0.1, AND(D166=2, I166=1), Q166*0.1, AND(D166=3, I166=1), Q166*0.1, AND(D166=4, I166=1), Q166*0.1, AND(D166=5, I166=1), Q166*0.1, AND(D166=6, I166=1), Q166*0.1, AND(D166=7, I166=1), Q166*0.1)</f>
        <v>6661.05</v>
      </c>
      <c r="O166" s="13">
        <f t="shared" si="17"/>
        <v>1132.3785</v>
      </c>
      <c r="P166">
        <v>45476</v>
      </c>
      <c r="Q166">
        <v>44407</v>
      </c>
      <c r="R166">
        <v>0.86897699125840866</v>
      </c>
      <c r="S166">
        <v>0.13102300874159131</v>
      </c>
      <c r="T166">
        <v>0.63685168031870387</v>
      </c>
      <c r="U166">
        <v>0.36314831968129607</v>
      </c>
      <c r="V166">
        <v>8.9317837108505355E-2</v>
      </c>
      <c r="W166" s="2">
        <v>2255</v>
      </c>
      <c r="X166" s="2">
        <f t="shared" si="19"/>
        <v>-118</v>
      </c>
      <c r="Y166">
        <v>2686</v>
      </c>
      <c r="Z166">
        <v>2143.7920140380252</v>
      </c>
      <c r="AA166">
        <v>2255</v>
      </c>
      <c r="AB166" s="9">
        <v>23.7</v>
      </c>
      <c r="AC166">
        <v>0</v>
      </c>
      <c r="AD166">
        <f t="shared" si="20"/>
        <v>0</v>
      </c>
      <c r="AE166">
        <v>5422</v>
      </c>
      <c r="AF166">
        <v>5369</v>
      </c>
    </row>
    <row r="167" spans="1:32" x14ac:dyDescent="0.6">
      <c r="A167">
        <v>2024</v>
      </c>
      <c r="B167">
        <v>6</v>
      </c>
      <c r="C167">
        <v>14</v>
      </c>
      <c r="D167">
        <f t="shared" si="18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4"/>
        <v>0</v>
      </c>
      <c r="I167">
        <f t="shared" si="15"/>
        <v>0</v>
      </c>
      <c r="L167" s="13" cm="1">
        <f t="array" ref="L167">_xlfn.IFS(AND(D167=1, I167=0), P167*0.15, AND(D167=2, I167=0), P167*0.15, AND(D167=3, I167=0), P167*0.15, AND(D167=4, I167=0), P167*0.15, AND(D167=5, I167=0), P167*0.1, AND(D167=6, I167=0), P167*0.1, AND(D167=7, I167=0), P167*0.1, AND(D167=1, I167=1), P167*0.1, AND(D167=2, I167=1), P167*0.1, AND(D167=3, I167=1), P167*0.1, AND(D167=4, I167=1), P167*0.1, AND(D167=5, I167=1), P167*0.1, AND(D167=6, I167=1), P167*0.1, AND(D167=7, I167=1), P167*0.1)</f>
        <v>4450.3</v>
      </c>
      <c r="M167" s="13">
        <f t="shared" si="16"/>
        <v>756.55100000000004</v>
      </c>
      <c r="N167" s="13" cm="1">
        <f t="array" ref="N167">_xlfn.IFS(AND(D167=1, I167=0), Q167*0.15, AND(D167=2, I167=0), Q167*0.15, AND(D167=3, I167=0), Q167*0.15, AND(D167=4, I167=0), Q167*0.15, AND(D167=5, I167=0), Q167*0.1, AND(D167=6, I167=0), Q167*0.1, AND(D167=7, I167=0), Q167*0.1, AND(D167=1, I167=1), Q167*0.1, AND(D167=2, I167=1), Q167*0.1, AND(D167=3, I167=1), Q167*0.1, AND(D167=4, I167=1), Q167*0.1, AND(D167=5, I167=1), Q167*0.1, AND(D167=6, I167=1), Q167*0.1, AND(D167=7, I167=1), Q167*0.1)</f>
        <v>4564</v>
      </c>
      <c r="O167" s="13">
        <f t="shared" si="17"/>
        <v>775.88000000000011</v>
      </c>
      <c r="P167">
        <v>44503</v>
      </c>
      <c r="Q167">
        <v>45640</v>
      </c>
      <c r="R167">
        <v>0.81227497038049301</v>
      </c>
      <c r="S167">
        <v>0.18772502961950699</v>
      </c>
      <c r="T167">
        <v>0.68424180844771432</v>
      </c>
      <c r="U167">
        <v>0.31575819155228568</v>
      </c>
      <c r="V167">
        <v>6.8682687749732491E-2</v>
      </c>
      <c r="W167" s="2">
        <v>2190</v>
      </c>
      <c r="X167" s="2">
        <f t="shared" si="19"/>
        <v>-65</v>
      </c>
      <c r="Y167">
        <v>2686</v>
      </c>
      <c r="Z167">
        <v>2213.3240268541508</v>
      </c>
      <c r="AA167">
        <v>2190</v>
      </c>
      <c r="AB167" s="9">
        <v>25.4</v>
      </c>
      <c r="AC167">
        <v>0</v>
      </c>
      <c r="AD167">
        <f t="shared" si="20"/>
        <v>0</v>
      </c>
      <c r="AE167">
        <v>5819</v>
      </c>
      <c r="AF167">
        <v>5480</v>
      </c>
    </row>
    <row r="168" spans="1:32" x14ac:dyDescent="0.6">
      <c r="A168">
        <v>2024</v>
      </c>
      <c r="B168">
        <v>6</v>
      </c>
      <c r="C168">
        <v>15</v>
      </c>
      <c r="D168">
        <f t="shared" si="18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4"/>
        <v>0</v>
      </c>
      <c r="I168">
        <f t="shared" si="15"/>
        <v>0</v>
      </c>
      <c r="L168" s="13" cm="1">
        <f t="array" ref="L168">_xlfn.IFS(AND(D168=1, I168=0), P168*0.15, AND(D168=2, I168=0), P168*0.15, AND(D168=3, I168=0), P168*0.15, AND(D168=4, I168=0), P168*0.15, AND(D168=5, I168=0), P168*0.1, AND(D168=6, I168=0), P168*0.1, AND(D168=7, I168=0), P168*0.1, AND(D168=1, I168=1), P168*0.1, AND(D168=2, I168=1), P168*0.1, AND(D168=3, I168=1), P168*0.1, AND(D168=4, I168=1), P168*0.1, AND(D168=5, I168=1), P168*0.1, AND(D168=6, I168=1), P168*0.1, AND(D168=7, I168=1), P168*0.1)</f>
        <v>4396.7</v>
      </c>
      <c r="M168" s="13">
        <f t="shared" si="16"/>
        <v>747.43900000000008</v>
      </c>
      <c r="N168" s="13" cm="1">
        <f t="array" ref="N168">_xlfn.IFS(AND(D168=1, I168=0), Q168*0.15, AND(D168=2, I168=0), Q168*0.15, AND(D168=3, I168=0), Q168*0.15, AND(D168=4, I168=0), Q168*0.15, AND(D168=5, I168=0), Q168*0.1, AND(D168=6, I168=0), Q168*0.1, AND(D168=7, I168=0), Q168*0.1, AND(D168=1, I168=1), Q168*0.1, AND(D168=2, I168=1), Q168*0.1, AND(D168=3, I168=1), Q168*0.1, AND(D168=4, I168=1), Q168*0.1, AND(D168=5, I168=1), Q168*0.1, AND(D168=6, I168=1), Q168*0.1, AND(D168=7, I168=1), Q168*0.1)</f>
        <v>4520.5</v>
      </c>
      <c r="O168" s="13">
        <f t="shared" si="17"/>
        <v>768.48500000000001</v>
      </c>
      <c r="P168">
        <v>43967</v>
      </c>
      <c r="Q168">
        <v>45205</v>
      </c>
      <c r="R168">
        <v>0.81384579854267181</v>
      </c>
      <c r="S168">
        <v>0.18615420145732819</v>
      </c>
      <c r="T168">
        <v>0.66174743152318127</v>
      </c>
      <c r="U168">
        <v>0.33825256847681862</v>
      </c>
      <c r="V168">
        <v>0.12875613449149101</v>
      </c>
      <c r="W168" s="2">
        <v>2466</v>
      </c>
      <c r="X168" s="2">
        <f t="shared" si="19"/>
        <v>276</v>
      </c>
      <c r="Y168">
        <v>2686</v>
      </c>
      <c r="Z168">
        <v>2286.062960625507</v>
      </c>
      <c r="AA168">
        <v>2466</v>
      </c>
      <c r="AB168" s="9">
        <v>24.9</v>
      </c>
      <c r="AC168">
        <v>0</v>
      </c>
      <c r="AD168">
        <f t="shared" si="20"/>
        <v>0</v>
      </c>
      <c r="AE168">
        <v>5528</v>
      </c>
      <c r="AF168">
        <v>5388</v>
      </c>
    </row>
    <row r="169" spans="1:32" x14ac:dyDescent="0.6">
      <c r="A169">
        <v>2024</v>
      </c>
      <c r="B169">
        <v>6</v>
      </c>
      <c r="C169">
        <v>16</v>
      </c>
      <c r="D169">
        <f t="shared" si="18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4"/>
        <v>0</v>
      </c>
      <c r="I169">
        <f t="shared" si="15"/>
        <v>0</v>
      </c>
      <c r="L169" s="13" cm="1">
        <f t="array" ref="L169">_xlfn.IFS(AND(D169=1, I169=0), P169*0.15, AND(D169=2, I169=0), P169*0.15, AND(D169=3, I169=0), P169*0.15, AND(D169=4, I169=0), P169*0.15, AND(D169=5, I169=0), P169*0.1, AND(D169=6, I169=0), P169*0.1, AND(D169=7, I169=0), P169*0.1, AND(D169=1, I169=1), P169*0.1, AND(D169=2, I169=1), P169*0.1, AND(D169=3, I169=1), P169*0.1, AND(D169=4, I169=1), P169*0.1, AND(D169=5, I169=1), P169*0.1, AND(D169=6, I169=1), P169*0.1, AND(D169=7, I169=1), P169*0.1)</f>
        <v>4399.5</v>
      </c>
      <c r="M169" s="13">
        <f t="shared" si="16"/>
        <v>747.91500000000008</v>
      </c>
      <c r="N169" s="13" cm="1">
        <f t="array" ref="N169">_xlfn.IFS(AND(D169=1, I169=0), Q169*0.15, AND(D169=2, I169=0), Q169*0.15, AND(D169=3, I169=0), Q169*0.15, AND(D169=4, I169=0), Q169*0.15, AND(D169=5, I169=0), Q169*0.1, AND(D169=6, I169=0), Q169*0.1, AND(D169=7, I169=0), Q169*0.1, AND(D169=1, I169=1), Q169*0.1, AND(D169=2, I169=1), Q169*0.1, AND(D169=3, I169=1), Q169*0.1, AND(D169=4, I169=1), Q169*0.1, AND(D169=5, I169=1), Q169*0.1, AND(D169=6, I169=1), Q169*0.1, AND(D169=7, I169=1), Q169*0.1)</f>
        <v>4646.5</v>
      </c>
      <c r="O169" s="13">
        <f t="shared" si="17"/>
        <v>789.90500000000009</v>
      </c>
      <c r="P169">
        <v>43995</v>
      </c>
      <c r="Q169">
        <v>46465</v>
      </c>
      <c r="R169">
        <v>0.84764934076233445</v>
      </c>
      <c r="S169">
        <v>0.15235065923766561</v>
      </c>
      <c r="T169">
        <v>0.62336041205403447</v>
      </c>
      <c r="U169">
        <v>0.37663958794596542</v>
      </c>
      <c r="V169">
        <v>0.106238091506705</v>
      </c>
      <c r="W169" s="2">
        <v>2173</v>
      </c>
      <c r="X169" s="2">
        <f t="shared" si="19"/>
        <v>-293</v>
      </c>
      <c r="Y169">
        <v>2686</v>
      </c>
      <c r="Z169">
        <v>2355.7475941596631</v>
      </c>
      <c r="AA169">
        <v>2173</v>
      </c>
      <c r="AB169" s="9">
        <v>25</v>
      </c>
      <c r="AC169">
        <v>0</v>
      </c>
      <c r="AD169">
        <f t="shared" si="20"/>
        <v>0</v>
      </c>
      <c r="AE169">
        <v>4472</v>
      </c>
      <c r="AF169">
        <v>5283</v>
      </c>
    </row>
    <row r="170" spans="1:32" x14ac:dyDescent="0.6">
      <c r="A170">
        <v>2024</v>
      </c>
      <c r="B170">
        <v>6</v>
      </c>
      <c r="C170">
        <v>17</v>
      </c>
      <c r="D170">
        <f t="shared" si="18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4"/>
        <v>0</v>
      </c>
      <c r="I170">
        <f t="shared" si="15"/>
        <v>0</v>
      </c>
      <c r="L170" s="13" cm="1">
        <f t="array" ref="L170">_xlfn.IFS(AND(D170=1, I170=0), P170*0.15, AND(D170=2, I170=0), P170*0.15, AND(D170=3, I170=0), P170*0.15, AND(D170=4, I170=0), P170*0.15, AND(D170=5, I170=0), P170*0.1, AND(D170=6, I170=0), P170*0.1, AND(D170=7, I170=0), P170*0.1, AND(D170=1, I170=1), P170*0.1, AND(D170=2, I170=1), P170*0.1, AND(D170=3, I170=1), P170*0.1, AND(D170=4, I170=1), P170*0.1, AND(D170=5, I170=1), P170*0.1, AND(D170=6, I170=1), P170*0.1, AND(D170=7, I170=1), P170*0.1)</f>
        <v>6406.05</v>
      </c>
      <c r="M170" s="13">
        <f t="shared" si="16"/>
        <v>1089.0285000000001</v>
      </c>
      <c r="N170" s="13" cm="1">
        <f t="array" ref="N170">_xlfn.IFS(AND(D170=1, I170=0), Q170*0.15, AND(D170=2, I170=0), Q170*0.15, AND(D170=3, I170=0), Q170*0.15, AND(D170=4, I170=0), Q170*0.15, AND(D170=5, I170=0), Q170*0.1, AND(D170=6, I170=0), Q170*0.1, AND(D170=7, I170=0), Q170*0.1, AND(D170=1, I170=1), Q170*0.1, AND(D170=2, I170=1), Q170*0.1, AND(D170=3, I170=1), Q170*0.1, AND(D170=4, I170=1), Q170*0.1, AND(D170=5, I170=1), Q170*0.1, AND(D170=6, I170=1), Q170*0.1, AND(D170=7, I170=1), Q170*0.1)</f>
        <v>6729.15</v>
      </c>
      <c r="O170" s="13">
        <f t="shared" si="17"/>
        <v>1143.9555</v>
      </c>
      <c r="P170">
        <v>42707</v>
      </c>
      <c r="Q170">
        <v>44861</v>
      </c>
      <c r="R170">
        <v>0.83446687473814984</v>
      </c>
      <c r="S170">
        <v>0.16553312526185021</v>
      </c>
      <c r="T170">
        <v>0.65865244375216736</v>
      </c>
      <c r="U170">
        <v>0.34134755624783258</v>
      </c>
      <c r="V170">
        <v>0.26854739912733272</v>
      </c>
      <c r="W170" s="2">
        <v>1715</v>
      </c>
      <c r="X170" s="2">
        <f t="shared" si="19"/>
        <v>-458</v>
      </c>
      <c r="Y170">
        <v>2686</v>
      </c>
      <c r="Z170">
        <v>1934.54250613506</v>
      </c>
      <c r="AA170">
        <v>1715</v>
      </c>
      <c r="AB170" s="9">
        <v>22.5</v>
      </c>
      <c r="AC170">
        <v>0.3</v>
      </c>
      <c r="AD170">
        <f t="shared" si="20"/>
        <v>6.75</v>
      </c>
      <c r="AE170">
        <v>5017</v>
      </c>
      <c r="AF170">
        <v>4891</v>
      </c>
    </row>
    <row r="171" spans="1:32" x14ac:dyDescent="0.6">
      <c r="A171">
        <v>2024</v>
      </c>
      <c r="B171">
        <v>6</v>
      </c>
      <c r="C171">
        <v>18</v>
      </c>
      <c r="D171">
        <f t="shared" si="18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4"/>
        <v>0</v>
      </c>
      <c r="I171">
        <f t="shared" si="15"/>
        <v>0</v>
      </c>
      <c r="L171" s="13" cm="1">
        <f t="array" ref="L171">_xlfn.IFS(AND(D171=1, I171=0), P171*0.15, AND(D171=2, I171=0), P171*0.15, AND(D171=3, I171=0), P171*0.15, AND(D171=4, I171=0), P171*0.15, AND(D171=5, I171=0), P171*0.1, AND(D171=6, I171=0), P171*0.1, AND(D171=7, I171=0), P171*0.1, AND(D171=1, I171=1), P171*0.1, AND(D171=2, I171=1), P171*0.1, AND(D171=3, I171=1), P171*0.1, AND(D171=4, I171=1), P171*0.1, AND(D171=5, I171=1), P171*0.1, AND(D171=6, I171=1), P171*0.1, AND(D171=7, I171=1), P171*0.1)</f>
        <v>5980.5</v>
      </c>
      <c r="M171" s="13">
        <f t="shared" si="16"/>
        <v>1016.6850000000001</v>
      </c>
      <c r="N171" s="13" cm="1">
        <f t="array" ref="N171">_xlfn.IFS(AND(D171=1, I171=0), Q171*0.15, AND(D171=2, I171=0), Q171*0.15, AND(D171=3, I171=0), Q171*0.15, AND(D171=4, I171=0), Q171*0.15, AND(D171=5, I171=0), Q171*0.1, AND(D171=6, I171=0), Q171*0.1, AND(D171=7, I171=0), Q171*0.1, AND(D171=1, I171=1), Q171*0.1, AND(D171=2, I171=1), Q171*0.1, AND(D171=3, I171=1), Q171*0.1, AND(D171=4, I171=1), Q171*0.1, AND(D171=5, I171=1), Q171*0.1, AND(D171=6, I171=1), Q171*0.1, AND(D171=7, I171=1), Q171*0.1)</f>
        <v>6366.9</v>
      </c>
      <c r="O171" s="13">
        <f t="shared" si="17"/>
        <v>1082.373</v>
      </c>
      <c r="P171">
        <v>39870</v>
      </c>
      <c r="Q171">
        <v>42446</v>
      </c>
      <c r="R171">
        <v>0.75997630689531215</v>
      </c>
      <c r="S171">
        <v>0.2400236931046878</v>
      </c>
      <c r="T171">
        <v>0.66671658717311866</v>
      </c>
      <c r="U171">
        <v>0.33328341282688129</v>
      </c>
      <c r="V171">
        <v>7.9663937436333321E-2</v>
      </c>
      <c r="W171" s="2">
        <v>2184</v>
      </c>
      <c r="X171" s="2">
        <f t="shared" si="19"/>
        <v>469</v>
      </c>
      <c r="Y171">
        <v>2686</v>
      </c>
      <c r="Z171">
        <v>2010.660524102286</v>
      </c>
      <c r="AA171">
        <v>2184</v>
      </c>
      <c r="AB171" s="9">
        <v>25</v>
      </c>
      <c r="AC171">
        <v>0</v>
      </c>
      <c r="AD171">
        <f t="shared" si="20"/>
        <v>0</v>
      </c>
      <c r="AE171">
        <v>5192</v>
      </c>
      <c r="AF171">
        <v>5001</v>
      </c>
    </row>
    <row r="172" spans="1:32" x14ac:dyDescent="0.6">
      <c r="A172">
        <v>2024</v>
      </c>
      <c r="B172">
        <v>6</v>
      </c>
      <c r="C172">
        <v>19</v>
      </c>
      <c r="D172">
        <f t="shared" si="18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4"/>
        <v>0</v>
      </c>
      <c r="I172">
        <f t="shared" si="15"/>
        <v>0</v>
      </c>
      <c r="L172" s="13" cm="1">
        <f t="array" ref="L172">_xlfn.IFS(AND(D172=1, I172=0), P172*0.15, AND(D172=2, I172=0), P172*0.15, AND(D172=3, I172=0), P172*0.15, AND(D172=4, I172=0), P172*0.15, AND(D172=5, I172=0), P172*0.1, AND(D172=6, I172=0), P172*0.1, AND(D172=7, I172=0), P172*0.1, AND(D172=1, I172=1), P172*0.1, AND(D172=2, I172=1), P172*0.1, AND(D172=3, I172=1), P172*0.1, AND(D172=4, I172=1), P172*0.1, AND(D172=5, I172=1), P172*0.1, AND(D172=6, I172=1), P172*0.1, AND(D172=7, I172=1), P172*0.1)</f>
        <v>6085.95</v>
      </c>
      <c r="M172" s="13">
        <f t="shared" si="16"/>
        <v>1034.6115</v>
      </c>
      <c r="N172" s="13" cm="1">
        <f t="array" ref="N172">_xlfn.IFS(AND(D172=1, I172=0), Q172*0.15, AND(D172=2, I172=0), Q172*0.15, AND(D172=3, I172=0), Q172*0.15, AND(D172=4, I172=0), Q172*0.15, AND(D172=5, I172=0), Q172*0.1, AND(D172=6, I172=0), Q172*0.1, AND(D172=7, I172=0), Q172*0.1, AND(D172=1, I172=1), Q172*0.1, AND(D172=2, I172=1), Q172*0.1, AND(D172=3, I172=1), Q172*0.1, AND(D172=4, I172=1), Q172*0.1, AND(D172=5, I172=1), Q172*0.1, AND(D172=6, I172=1), Q172*0.1, AND(D172=7, I172=1), Q172*0.1)</f>
        <v>6320.0999999999995</v>
      </c>
      <c r="O172" s="13">
        <f t="shared" si="17"/>
        <v>1074.4169999999999</v>
      </c>
      <c r="P172">
        <v>40573</v>
      </c>
      <c r="Q172">
        <v>42134</v>
      </c>
      <c r="R172">
        <v>0.81045686643595405</v>
      </c>
      <c r="S172">
        <v>0.1895431335640459</v>
      </c>
      <c r="T172">
        <v>0.6518490707760044</v>
      </c>
      <c r="U172">
        <v>0.34815092922399571</v>
      </c>
      <c r="V172">
        <v>0.25631480237844328</v>
      </c>
      <c r="W172" s="2">
        <v>2327</v>
      </c>
      <c r="X172" s="2">
        <f t="shared" si="19"/>
        <v>143</v>
      </c>
      <c r="Y172">
        <v>2686</v>
      </c>
      <c r="Z172">
        <v>2074.3005833347761</v>
      </c>
      <c r="AA172">
        <v>2327</v>
      </c>
      <c r="AB172" s="9">
        <v>24.9</v>
      </c>
      <c r="AC172">
        <v>0</v>
      </c>
      <c r="AD172">
        <f t="shared" si="20"/>
        <v>0</v>
      </c>
      <c r="AE172">
        <v>5444</v>
      </c>
      <c r="AF172">
        <v>5436</v>
      </c>
    </row>
    <row r="173" spans="1:32" x14ac:dyDescent="0.6">
      <c r="A173">
        <v>2024</v>
      </c>
      <c r="B173">
        <v>6</v>
      </c>
      <c r="C173">
        <v>20</v>
      </c>
      <c r="D173">
        <f t="shared" si="18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4"/>
        <v>0</v>
      </c>
      <c r="I173">
        <f t="shared" si="15"/>
        <v>0</v>
      </c>
      <c r="L173" s="13" cm="1">
        <f t="array" ref="L173">_xlfn.IFS(AND(D173=1, I173=0), P173*0.15, AND(D173=2, I173=0), P173*0.15, AND(D173=3, I173=0), P173*0.15, AND(D173=4, I173=0), P173*0.15, AND(D173=5, I173=0), P173*0.1, AND(D173=6, I173=0), P173*0.1, AND(D173=7, I173=0), P173*0.1, AND(D173=1, I173=1), P173*0.1, AND(D173=2, I173=1), P173*0.1, AND(D173=3, I173=1), P173*0.1, AND(D173=4, I173=1), P173*0.1, AND(D173=5, I173=1), P173*0.1, AND(D173=6, I173=1), P173*0.1, AND(D173=7, I173=1), P173*0.1)</f>
        <v>6310.5</v>
      </c>
      <c r="M173" s="13">
        <f t="shared" si="16"/>
        <v>1072.7850000000001</v>
      </c>
      <c r="N173" s="13" cm="1">
        <f t="array" ref="N173">_xlfn.IFS(AND(D173=1, I173=0), Q173*0.15, AND(D173=2, I173=0), Q173*0.15, AND(D173=3, I173=0), Q173*0.15, AND(D173=4, I173=0), Q173*0.15, AND(D173=5, I173=0), Q173*0.1, AND(D173=6, I173=0), Q173*0.1, AND(D173=7, I173=0), Q173*0.1, AND(D173=1, I173=1), Q173*0.1, AND(D173=2, I173=1), Q173*0.1, AND(D173=3, I173=1), Q173*0.1, AND(D173=4, I173=1), Q173*0.1, AND(D173=5, I173=1), Q173*0.1, AND(D173=6, I173=1), Q173*0.1, AND(D173=7, I173=1), Q173*0.1)</f>
        <v>6145.3499999999995</v>
      </c>
      <c r="O173" s="13">
        <f t="shared" si="17"/>
        <v>1044.7094999999999</v>
      </c>
      <c r="P173">
        <v>42070</v>
      </c>
      <c r="Q173">
        <v>40969</v>
      </c>
      <c r="R173">
        <v>0.83279346902765772</v>
      </c>
      <c r="S173">
        <v>0.16720653097234231</v>
      </c>
      <c r="T173">
        <v>0.65835639131884183</v>
      </c>
      <c r="U173">
        <v>0.34164360868115812</v>
      </c>
      <c r="V173">
        <v>0.3724235217422307</v>
      </c>
      <c r="W173" s="2">
        <v>2239</v>
      </c>
      <c r="X173" s="2">
        <f t="shared" si="19"/>
        <v>-88</v>
      </c>
      <c r="Y173">
        <v>2686</v>
      </c>
      <c r="Z173">
        <v>2166.3965734347621</v>
      </c>
      <c r="AA173">
        <v>2239</v>
      </c>
      <c r="AB173" s="9">
        <v>22.6</v>
      </c>
      <c r="AC173">
        <v>92.9</v>
      </c>
      <c r="AD173">
        <f t="shared" si="20"/>
        <v>2099.5400000000004</v>
      </c>
      <c r="AE173">
        <v>5280</v>
      </c>
      <c r="AF173">
        <v>5347</v>
      </c>
    </row>
    <row r="174" spans="1:32" x14ac:dyDescent="0.6">
      <c r="A174">
        <v>2024</v>
      </c>
      <c r="B174">
        <v>6</v>
      </c>
      <c r="C174">
        <v>21</v>
      </c>
      <c r="D174">
        <f t="shared" si="18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4"/>
        <v>0</v>
      </c>
      <c r="I174">
        <f t="shared" si="15"/>
        <v>0</v>
      </c>
      <c r="L174" s="13" cm="1">
        <f t="array" ref="L174">_xlfn.IFS(AND(D174=1, I174=0), P174*0.15, AND(D174=2, I174=0), P174*0.15, AND(D174=3, I174=0), P174*0.15, AND(D174=4, I174=0), P174*0.15, AND(D174=5, I174=0), P174*0.1, AND(D174=6, I174=0), P174*0.1, AND(D174=7, I174=0), P174*0.1, AND(D174=1, I174=1), P174*0.1, AND(D174=2, I174=1), P174*0.1, AND(D174=3, I174=1), P174*0.1, AND(D174=4, I174=1), P174*0.1, AND(D174=5, I174=1), P174*0.1, AND(D174=6, I174=1), P174*0.1, AND(D174=7, I174=1), P174*0.1)</f>
        <v>4144</v>
      </c>
      <c r="M174" s="13">
        <f t="shared" si="16"/>
        <v>704.48</v>
      </c>
      <c r="N174" s="13" cm="1">
        <f t="array" ref="N174">_xlfn.IFS(AND(D174=1, I174=0), Q174*0.15, AND(D174=2, I174=0), Q174*0.15, AND(D174=3, I174=0), Q174*0.15, AND(D174=4, I174=0), Q174*0.15, AND(D174=5, I174=0), Q174*0.1, AND(D174=6, I174=0), Q174*0.1, AND(D174=7, I174=0), Q174*0.1, AND(D174=1, I174=1), Q174*0.1, AND(D174=2, I174=1), Q174*0.1, AND(D174=3, I174=1), Q174*0.1, AND(D174=4, I174=1), Q174*0.1, AND(D174=5, I174=1), Q174*0.1, AND(D174=6, I174=1), Q174*0.1, AND(D174=7, I174=1), Q174*0.1)</f>
        <v>4268.3</v>
      </c>
      <c r="O174" s="13">
        <f t="shared" si="17"/>
        <v>725.6110000000001</v>
      </c>
      <c r="P174">
        <v>41440</v>
      </c>
      <c r="Q174">
        <v>42683</v>
      </c>
      <c r="R174">
        <v>0.81355098351658461</v>
      </c>
      <c r="S174">
        <v>0.1864490164834153</v>
      </c>
      <c r="T174">
        <v>0.65035765282558367</v>
      </c>
      <c r="U174">
        <v>0.34964234717441639</v>
      </c>
      <c r="V174">
        <v>0.15616058164374449</v>
      </c>
      <c r="W174" s="2">
        <v>2120</v>
      </c>
      <c r="X174" s="2">
        <f t="shared" si="19"/>
        <v>-119</v>
      </c>
      <c r="Y174">
        <v>2686</v>
      </c>
      <c r="Z174">
        <v>2214.5401565565621</v>
      </c>
      <c r="AA174">
        <v>2120</v>
      </c>
      <c r="AB174" s="9">
        <v>24.9</v>
      </c>
      <c r="AC174">
        <v>0</v>
      </c>
      <c r="AD174">
        <f t="shared" si="20"/>
        <v>0</v>
      </c>
      <c r="AE174">
        <v>5554</v>
      </c>
      <c r="AF174">
        <v>5102</v>
      </c>
    </row>
    <row r="175" spans="1:32" x14ac:dyDescent="0.6">
      <c r="A175">
        <v>2024</v>
      </c>
      <c r="B175">
        <v>6</v>
      </c>
      <c r="C175">
        <v>22</v>
      </c>
      <c r="D175">
        <f t="shared" si="18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4"/>
        <v>0</v>
      </c>
      <c r="I175">
        <f t="shared" si="15"/>
        <v>0</v>
      </c>
      <c r="L175" s="13" cm="1">
        <f t="array" ref="L175">_xlfn.IFS(AND(D175=1, I175=0), P175*0.15, AND(D175=2, I175=0), P175*0.15, AND(D175=3, I175=0), P175*0.15, AND(D175=4, I175=0), P175*0.15, AND(D175=5, I175=0), P175*0.1, AND(D175=6, I175=0), P175*0.1, AND(D175=7, I175=0), P175*0.1, AND(D175=1, I175=1), P175*0.1, AND(D175=2, I175=1), P175*0.1, AND(D175=3, I175=1), P175*0.1, AND(D175=4, I175=1), P175*0.1, AND(D175=5, I175=1), P175*0.1, AND(D175=6, I175=1), P175*0.1, AND(D175=7, I175=1), P175*0.1)</f>
        <v>4054.6000000000004</v>
      </c>
      <c r="M175" s="13">
        <f t="shared" si="16"/>
        <v>689.28200000000015</v>
      </c>
      <c r="N175" s="13" cm="1">
        <f t="array" ref="N175">_xlfn.IFS(AND(D175=1, I175=0), Q175*0.15, AND(D175=2, I175=0), Q175*0.15, AND(D175=3, I175=0), Q175*0.15, AND(D175=4, I175=0), Q175*0.15, AND(D175=5, I175=0), Q175*0.1, AND(D175=6, I175=0), Q175*0.1, AND(D175=7, I175=0), Q175*0.1, AND(D175=1, I175=1), Q175*0.1, AND(D175=2, I175=1), Q175*0.1, AND(D175=3, I175=1), Q175*0.1, AND(D175=4, I175=1), Q175*0.1, AND(D175=5, I175=1), Q175*0.1, AND(D175=6, I175=1), Q175*0.1, AND(D175=7, I175=1), Q175*0.1)</f>
        <v>3974.4</v>
      </c>
      <c r="O175" s="13">
        <f t="shared" si="17"/>
        <v>675.64800000000002</v>
      </c>
      <c r="P175">
        <v>40546</v>
      </c>
      <c r="Q175">
        <v>39744</v>
      </c>
      <c r="R175">
        <v>0.77629357801420329</v>
      </c>
      <c r="S175">
        <v>0.22370642198579671</v>
      </c>
      <c r="T175">
        <v>0.64498889617105759</v>
      </c>
      <c r="U175">
        <v>0.35501110382894241</v>
      </c>
      <c r="V175">
        <v>0.30766417003171292</v>
      </c>
      <c r="W175" s="2">
        <v>2511</v>
      </c>
      <c r="X175" s="2">
        <f t="shared" si="19"/>
        <v>391</v>
      </c>
      <c r="Y175">
        <v>2686</v>
      </c>
      <c r="Z175">
        <v>2295.8284067326208</v>
      </c>
      <c r="AA175">
        <v>2511</v>
      </c>
      <c r="AB175" s="9">
        <v>25.9</v>
      </c>
      <c r="AC175">
        <v>24.4</v>
      </c>
      <c r="AD175">
        <f t="shared" si="20"/>
        <v>631.95999999999992</v>
      </c>
      <c r="AE175">
        <v>5464</v>
      </c>
      <c r="AF175">
        <v>5272</v>
      </c>
    </row>
    <row r="176" spans="1:32" x14ac:dyDescent="0.6">
      <c r="A176">
        <v>2024</v>
      </c>
      <c r="B176">
        <v>6</v>
      </c>
      <c r="C176">
        <v>23</v>
      </c>
      <c r="D176">
        <f t="shared" si="18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4"/>
        <v>0</v>
      </c>
      <c r="I176">
        <f t="shared" si="15"/>
        <v>0</v>
      </c>
      <c r="L176" s="13" cm="1">
        <f t="array" ref="L176">_xlfn.IFS(AND(D176=1, I176=0), P176*0.15, AND(D176=2, I176=0), P176*0.15, AND(D176=3, I176=0), P176*0.15, AND(D176=4, I176=0), P176*0.15, AND(D176=5, I176=0), P176*0.1, AND(D176=6, I176=0), P176*0.1, AND(D176=7, I176=0), P176*0.1, AND(D176=1, I176=1), P176*0.1, AND(D176=2, I176=1), P176*0.1, AND(D176=3, I176=1), P176*0.1, AND(D176=4, I176=1), P176*0.1, AND(D176=5, I176=1), P176*0.1, AND(D176=6, I176=1), P176*0.1, AND(D176=7, I176=1), P176*0.1)</f>
        <v>4223.8</v>
      </c>
      <c r="M176" s="13">
        <f t="shared" si="16"/>
        <v>718.04600000000005</v>
      </c>
      <c r="N176" s="13" cm="1">
        <f t="array" ref="N176">_xlfn.IFS(AND(D176=1, I176=0), Q176*0.15, AND(D176=2, I176=0), Q176*0.15, AND(D176=3, I176=0), Q176*0.15, AND(D176=4, I176=0), Q176*0.15, AND(D176=5, I176=0), Q176*0.1, AND(D176=6, I176=0), Q176*0.1, AND(D176=7, I176=0), Q176*0.1, AND(D176=1, I176=1), Q176*0.1, AND(D176=2, I176=1), Q176*0.1, AND(D176=3, I176=1), Q176*0.1, AND(D176=4, I176=1), Q176*0.1, AND(D176=5, I176=1), Q176*0.1, AND(D176=6, I176=1), Q176*0.1, AND(D176=7, I176=1), Q176*0.1)</f>
        <v>4367.4000000000005</v>
      </c>
      <c r="O176" s="13">
        <f t="shared" si="17"/>
        <v>742.4580000000002</v>
      </c>
      <c r="P176">
        <v>42238</v>
      </c>
      <c r="Q176">
        <v>43674</v>
      </c>
      <c r="R176">
        <v>0.79512018914098292</v>
      </c>
      <c r="S176">
        <v>0.20487981085901699</v>
      </c>
      <c r="T176">
        <v>0.59385732563112392</v>
      </c>
      <c r="U176">
        <v>0.40614267436887608</v>
      </c>
      <c r="V176">
        <v>0.23447909719652291</v>
      </c>
      <c r="W176" s="2">
        <v>2260</v>
      </c>
      <c r="X176" s="2">
        <f t="shared" si="19"/>
        <v>-251</v>
      </c>
      <c r="Y176">
        <v>2686</v>
      </c>
      <c r="Z176">
        <v>2375.0809584886201</v>
      </c>
      <c r="AA176">
        <v>2260</v>
      </c>
      <c r="AB176" s="9">
        <v>24.6</v>
      </c>
      <c r="AC176">
        <v>27</v>
      </c>
      <c r="AD176">
        <f t="shared" si="20"/>
        <v>664.2</v>
      </c>
      <c r="AE176">
        <v>4400</v>
      </c>
      <c r="AF176">
        <v>5234</v>
      </c>
    </row>
    <row r="177" spans="1:32" x14ac:dyDescent="0.6">
      <c r="A177">
        <v>2024</v>
      </c>
      <c r="B177">
        <v>6</v>
      </c>
      <c r="C177">
        <v>24</v>
      </c>
      <c r="D177">
        <f t="shared" si="18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4"/>
        <v>0</v>
      </c>
      <c r="I177">
        <f t="shared" si="15"/>
        <v>0</v>
      </c>
      <c r="L177" s="13" cm="1">
        <f t="array" ref="L177">_xlfn.IFS(AND(D177=1, I177=0), P177*0.15, AND(D177=2, I177=0), P177*0.15, AND(D177=3, I177=0), P177*0.15, AND(D177=4, I177=0), P177*0.15, AND(D177=5, I177=0), P177*0.1, AND(D177=6, I177=0), P177*0.1, AND(D177=7, I177=0), P177*0.1, AND(D177=1, I177=1), P177*0.1, AND(D177=2, I177=1), P177*0.1, AND(D177=3, I177=1), P177*0.1, AND(D177=4, I177=1), P177*0.1, AND(D177=5, I177=1), P177*0.1, AND(D177=6, I177=1), P177*0.1, AND(D177=7, I177=1), P177*0.1)</f>
        <v>6290.55</v>
      </c>
      <c r="M177" s="13">
        <f t="shared" si="16"/>
        <v>1069.3935000000001</v>
      </c>
      <c r="N177" s="13" cm="1">
        <f t="array" ref="N177">_xlfn.IFS(AND(D177=1, I177=0), Q177*0.15, AND(D177=2, I177=0), Q177*0.15, AND(D177=3, I177=0), Q177*0.15, AND(D177=4, I177=0), Q177*0.15, AND(D177=5, I177=0), Q177*0.1, AND(D177=6, I177=0), Q177*0.1, AND(D177=7, I177=0), Q177*0.1, AND(D177=1, I177=1), Q177*0.1, AND(D177=2, I177=1), Q177*0.1, AND(D177=3, I177=1), Q177*0.1, AND(D177=4, I177=1), Q177*0.1, AND(D177=5, I177=1), Q177*0.1, AND(D177=6, I177=1), Q177*0.1, AND(D177=7, I177=1), Q177*0.1)</f>
        <v>6141</v>
      </c>
      <c r="O177" s="13">
        <f t="shared" si="17"/>
        <v>1043.97</v>
      </c>
      <c r="P177">
        <v>41937</v>
      </c>
      <c r="Q177">
        <v>40940</v>
      </c>
      <c r="R177">
        <v>0.87198973249592737</v>
      </c>
      <c r="S177">
        <v>0.1280102675040726</v>
      </c>
      <c r="T177">
        <v>0.641176860711686</v>
      </c>
      <c r="U177">
        <v>0.35882313928831389</v>
      </c>
      <c r="V177">
        <v>0.13878931541477579</v>
      </c>
      <c r="W177" s="2">
        <v>1815</v>
      </c>
      <c r="X177" s="2">
        <f t="shared" si="19"/>
        <v>-445</v>
      </c>
      <c r="Y177">
        <v>2686</v>
      </c>
      <c r="Z177">
        <v>1926.649397724055</v>
      </c>
      <c r="AA177">
        <v>1815</v>
      </c>
      <c r="AB177" s="9">
        <v>25.6</v>
      </c>
      <c r="AC177">
        <v>0</v>
      </c>
      <c r="AD177">
        <f t="shared" si="20"/>
        <v>0</v>
      </c>
      <c r="AE177">
        <v>4850</v>
      </c>
      <c r="AF177">
        <v>4785</v>
      </c>
    </row>
    <row r="178" spans="1:32" x14ac:dyDescent="0.6">
      <c r="A178">
        <v>2024</v>
      </c>
      <c r="B178">
        <v>6</v>
      </c>
      <c r="C178">
        <v>25</v>
      </c>
      <c r="D178">
        <f t="shared" si="18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4"/>
        <v>0</v>
      </c>
      <c r="I178">
        <f t="shared" si="15"/>
        <v>0</v>
      </c>
      <c r="L178" s="13" cm="1">
        <f t="array" ref="L178">_xlfn.IFS(AND(D178=1, I178=0), P178*0.15, AND(D178=2, I178=0), P178*0.15, AND(D178=3, I178=0), P178*0.15, AND(D178=4, I178=0), P178*0.15, AND(D178=5, I178=0), P178*0.1, AND(D178=6, I178=0), P178*0.1, AND(D178=7, I178=0), P178*0.1, AND(D178=1, I178=1), P178*0.1, AND(D178=2, I178=1), P178*0.1, AND(D178=3, I178=1), P178*0.1, AND(D178=4, I178=1), P178*0.1, AND(D178=5, I178=1), P178*0.1, AND(D178=6, I178=1), P178*0.1, AND(D178=7, I178=1), P178*0.1)</f>
        <v>5846.55</v>
      </c>
      <c r="M178" s="13">
        <f t="shared" si="16"/>
        <v>993.91350000000011</v>
      </c>
      <c r="N178" s="13" cm="1">
        <f t="array" ref="N178">_xlfn.IFS(AND(D178=1, I178=0), Q178*0.15, AND(D178=2, I178=0), Q178*0.15, AND(D178=3, I178=0), Q178*0.15, AND(D178=4, I178=0), Q178*0.15, AND(D178=5, I178=0), Q178*0.1, AND(D178=6, I178=0), Q178*0.1, AND(D178=7, I178=0), Q178*0.1, AND(D178=1, I178=1), Q178*0.1, AND(D178=2, I178=1), Q178*0.1, AND(D178=3, I178=1), Q178*0.1, AND(D178=4, I178=1), Q178*0.1, AND(D178=5, I178=1), Q178*0.1, AND(D178=6, I178=1), Q178*0.1, AND(D178=7, I178=1), Q178*0.1)</f>
        <v>6098.25</v>
      </c>
      <c r="O178" s="13">
        <f t="shared" si="17"/>
        <v>1036.7025000000001</v>
      </c>
      <c r="P178">
        <v>38977</v>
      </c>
      <c r="Q178">
        <v>40655</v>
      </c>
      <c r="R178">
        <v>0.85662542438689326</v>
      </c>
      <c r="S178">
        <v>0.14337457561310671</v>
      </c>
      <c r="T178">
        <v>0.6407964182977558</v>
      </c>
      <c r="U178">
        <v>0.35920358170224409</v>
      </c>
      <c r="V178">
        <v>0.122582529705905</v>
      </c>
      <c r="W178" s="2">
        <v>2169</v>
      </c>
      <c r="X178" s="2">
        <f t="shared" si="19"/>
        <v>354</v>
      </c>
      <c r="Y178">
        <v>2686</v>
      </c>
      <c r="Z178">
        <v>1997.027397730405</v>
      </c>
      <c r="AA178">
        <v>2169</v>
      </c>
      <c r="AB178" s="9">
        <v>22.6</v>
      </c>
      <c r="AC178">
        <v>0</v>
      </c>
      <c r="AD178">
        <f t="shared" si="20"/>
        <v>0</v>
      </c>
      <c r="AE178">
        <v>4998</v>
      </c>
      <c r="AF178">
        <v>4812</v>
      </c>
    </row>
    <row r="179" spans="1:32" x14ac:dyDescent="0.6">
      <c r="A179">
        <v>2024</v>
      </c>
      <c r="B179">
        <v>6</v>
      </c>
      <c r="C179">
        <v>26</v>
      </c>
      <c r="D179">
        <f t="shared" si="18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4"/>
        <v>0</v>
      </c>
      <c r="I179">
        <f t="shared" si="15"/>
        <v>0</v>
      </c>
      <c r="L179" s="13" cm="1">
        <f t="array" ref="L179">_xlfn.IFS(AND(D179=1, I179=0), P179*0.15, AND(D179=2, I179=0), P179*0.15, AND(D179=3, I179=0), P179*0.15, AND(D179=4, I179=0), P179*0.15, AND(D179=5, I179=0), P179*0.1, AND(D179=6, I179=0), P179*0.1, AND(D179=7, I179=0), P179*0.1, AND(D179=1, I179=1), P179*0.1, AND(D179=2, I179=1), P179*0.1, AND(D179=3, I179=1), P179*0.1, AND(D179=4, I179=1), P179*0.1, AND(D179=5, I179=1), P179*0.1, AND(D179=6, I179=1), P179*0.1, AND(D179=7, I179=1), P179*0.1)</f>
        <v>6003</v>
      </c>
      <c r="M179" s="13">
        <f t="shared" si="16"/>
        <v>1020.5100000000001</v>
      </c>
      <c r="N179" s="13" cm="1">
        <f t="array" ref="N179">_xlfn.IFS(AND(D179=1, I179=0), Q179*0.15, AND(D179=2, I179=0), Q179*0.15, AND(D179=3, I179=0), Q179*0.15, AND(D179=4, I179=0), Q179*0.15, AND(D179=5, I179=0), Q179*0.1, AND(D179=6, I179=0), Q179*0.1, AND(D179=7, I179=0), Q179*0.1, AND(D179=1, I179=1), Q179*0.1, AND(D179=2, I179=1), Q179*0.1, AND(D179=3, I179=1), Q179*0.1, AND(D179=4, I179=1), Q179*0.1, AND(D179=5, I179=1), Q179*0.1, AND(D179=6, I179=1), Q179*0.1, AND(D179=7, I179=1), Q179*0.1)</f>
        <v>6018.75</v>
      </c>
      <c r="O179" s="13">
        <f t="shared" si="17"/>
        <v>1023.1875000000001</v>
      </c>
      <c r="P179">
        <v>40020</v>
      </c>
      <c r="Q179">
        <v>40125</v>
      </c>
      <c r="R179">
        <v>0.80741676819620323</v>
      </c>
      <c r="S179">
        <v>0.1925832318037968</v>
      </c>
      <c r="T179">
        <v>0.65293608039566309</v>
      </c>
      <c r="U179">
        <v>0.34706391960433691</v>
      </c>
      <c r="V179">
        <v>7.5547686193415717E-2</v>
      </c>
      <c r="W179" s="2">
        <v>2277</v>
      </c>
      <c r="X179" s="2">
        <f t="shared" si="19"/>
        <v>108</v>
      </c>
      <c r="Y179">
        <v>2686</v>
      </c>
      <c r="Z179">
        <v>2075.2419765062868</v>
      </c>
      <c r="AA179">
        <v>2277</v>
      </c>
      <c r="AB179" s="9">
        <v>23.1</v>
      </c>
      <c r="AC179">
        <v>0</v>
      </c>
      <c r="AD179">
        <f t="shared" si="20"/>
        <v>0</v>
      </c>
      <c r="AE179">
        <v>5111</v>
      </c>
      <c r="AF179">
        <v>5065</v>
      </c>
    </row>
    <row r="180" spans="1:32" x14ac:dyDescent="0.6">
      <c r="A180">
        <v>2024</v>
      </c>
      <c r="B180">
        <v>6</v>
      </c>
      <c r="C180">
        <v>27</v>
      </c>
      <c r="D180">
        <f t="shared" si="18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4"/>
        <v>0</v>
      </c>
      <c r="I180">
        <f t="shared" si="15"/>
        <v>0</v>
      </c>
      <c r="L180" s="13" cm="1">
        <f t="array" ref="L180">_xlfn.IFS(AND(D180=1, I180=0), P180*0.15, AND(D180=2, I180=0), P180*0.15, AND(D180=3, I180=0), P180*0.15, AND(D180=4, I180=0), P180*0.15, AND(D180=5, I180=0), P180*0.1, AND(D180=6, I180=0), P180*0.1, AND(D180=7, I180=0), P180*0.1, AND(D180=1, I180=1), P180*0.1, AND(D180=2, I180=1), P180*0.1, AND(D180=3, I180=1), P180*0.1, AND(D180=4, I180=1), P180*0.1, AND(D180=5, I180=1), P180*0.1, AND(D180=6, I180=1), P180*0.1, AND(D180=7, I180=1), P180*0.1)</f>
        <v>5828.4</v>
      </c>
      <c r="M180" s="13">
        <f t="shared" si="16"/>
        <v>990.82799999999997</v>
      </c>
      <c r="N180" s="13" cm="1">
        <f t="array" ref="N180">_xlfn.IFS(AND(D180=1, I180=0), Q180*0.15, AND(D180=2, I180=0), Q180*0.15, AND(D180=3, I180=0), Q180*0.15, AND(D180=4, I180=0), Q180*0.15, AND(D180=5, I180=0), Q180*0.1, AND(D180=6, I180=0), Q180*0.1, AND(D180=7, I180=0), Q180*0.1, AND(D180=1, I180=1), Q180*0.1, AND(D180=2, I180=1), Q180*0.1, AND(D180=3, I180=1), Q180*0.1, AND(D180=4, I180=1), Q180*0.1, AND(D180=5, I180=1), Q180*0.1, AND(D180=6, I180=1), Q180*0.1, AND(D180=7, I180=1), Q180*0.1)</f>
        <v>6092.7</v>
      </c>
      <c r="O180" s="13">
        <f t="shared" si="17"/>
        <v>1035.759</v>
      </c>
      <c r="P180">
        <v>38856</v>
      </c>
      <c r="Q180">
        <v>40618</v>
      </c>
      <c r="R180">
        <v>0.81905774200715142</v>
      </c>
      <c r="S180">
        <v>0.18094225799284849</v>
      </c>
      <c r="T180">
        <v>0.64443650825216625</v>
      </c>
      <c r="U180">
        <v>0.35556349174783369</v>
      </c>
      <c r="V180">
        <v>0.25770426529351209</v>
      </c>
      <c r="W180" s="2">
        <v>2208</v>
      </c>
      <c r="X180" s="2">
        <f t="shared" si="19"/>
        <v>-69</v>
      </c>
      <c r="Y180">
        <v>2686</v>
      </c>
      <c r="Z180">
        <v>2162.5234186452758</v>
      </c>
      <c r="AA180">
        <v>2208</v>
      </c>
      <c r="AB180" s="9">
        <v>22</v>
      </c>
      <c r="AC180">
        <v>74.7</v>
      </c>
      <c r="AD180">
        <f t="shared" si="20"/>
        <v>1643.4</v>
      </c>
      <c r="AE180">
        <v>5006</v>
      </c>
      <c r="AF180">
        <v>5076</v>
      </c>
    </row>
    <row r="181" spans="1:32" x14ac:dyDescent="0.6">
      <c r="A181">
        <v>2024</v>
      </c>
      <c r="B181">
        <v>6</v>
      </c>
      <c r="C181">
        <v>28</v>
      </c>
      <c r="D181">
        <f t="shared" si="18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4"/>
        <v>0</v>
      </c>
      <c r="I181">
        <f t="shared" si="15"/>
        <v>0</v>
      </c>
      <c r="L181" s="13" cm="1">
        <f t="array" ref="L181">_xlfn.IFS(AND(D181=1, I181=0), P181*0.15, AND(D181=2, I181=0), P181*0.15, AND(D181=3, I181=0), P181*0.15, AND(D181=4, I181=0), P181*0.15, AND(D181=5, I181=0), P181*0.1, AND(D181=6, I181=0), P181*0.1, AND(D181=7, I181=0), P181*0.1, AND(D181=1, I181=1), P181*0.1, AND(D181=2, I181=1), P181*0.1, AND(D181=3, I181=1), P181*0.1, AND(D181=4, I181=1), P181*0.1, AND(D181=5, I181=1), P181*0.1, AND(D181=6, I181=1), P181*0.1, AND(D181=7, I181=1), P181*0.1)</f>
        <v>3760.4</v>
      </c>
      <c r="M181" s="13">
        <f t="shared" si="16"/>
        <v>639.26800000000003</v>
      </c>
      <c r="N181" s="13" cm="1">
        <f t="array" ref="N181">_xlfn.IFS(AND(D181=1, I181=0), Q181*0.15, AND(D181=2, I181=0), Q181*0.15, AND(D181=3, I181=0), Q181*0.15, AND(D181=4, I181=0), Q181*0.15, AND(D181=5, I181=0), Q181*0.1, AND(D181=6, I181=0), Q181*0.1, AND(D181=7, I181=0), Q181*0.1, AND(D181=1, I181=1), Q181*0.1, AND(D181=2, I181=1), Q181*0.1, AND(D181=3, I181=1), Q181*0.1, AND(D181=4, I181=1), Q181*0.1, AND(D181=5, I181=1), Q181*0.1, AND(D181=6, I181=1), Q181*0.1, AND(D181=7, I181=1), Q181*0.1)</f>
        <v>4123.2</v>
      </c>
      <c r="O181" s="13">
        <f t="shared" si="17"/>
        <v>700.94400000000007</v>
      </c>
      <c r="P181">
        <v>37604</v>
      </c>
      <c r="Q181">
        <v>41232</v>
      </c>
      <c r="R181">
        <v>0.83618868656819323</v>
      </c>
      <c r="S181">
        <v>0.1638113134318068</v>
      </c>
      <c r="T181">
        <v>0.63422149648166937</v>
      </c>
      <c r="U181">
        <v>0.36577850351833058</v>
      </c>
      <c r="V181">
        <v>0.11463512846076621</v>
      </c>
      <c r="W181" s="2">
        <v>2143</v>
      </c>
      <c r="X181" s="2">
        <f t="shared" si="19"/>
        <v>-65</v>
      </c>
      <c r="Y181">
        <v>2686</v>
      </c>
      <c r="Z181">
        <v>2207.8074194470332</v>
      </c>
      <c r="AA181">
        <v>2143</v>
      </c>
      <c r="AB181" s="9">
        <v>24.1</v>
      </c>
      <c r="AC181">
        <v>0.7</v>
      </c>
      <c r="AD181">
        <f t="shared" si="20"/>
        <v>16.87</v>
      </c>
      <c r="AE181">
        <v>5480</v>
      </c>
      <c r="AF181">
        <v>5069</v>
      </c>
    </row>
    <row r="182" spans="1:32" x14ac:dyDescent="0.6">
      <c r="A182">
        <v>2024</v>
      </c>
      <c r="B182">
        <v>6</v>
      </c>
      <c r="C182">
        <v>29</v>
      </c>
      <c r="D182">
        <f t="shared" si="18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4"/>
        <v>0</v>
      </c>
      <c r="I182">
        <f t="shared" si="15"/>
        <v>0</v>
      </c>
      <c r="L182" s="13" cm="1">
        <f t="array" ref="L182">_xlfn.IFS(AND(D182=1, I182=0), P182*0.15, AND(D182=2, I182=0), P182*0.15, AND(D182=3, I182=0), P182*0.15, AND(D182=4, I182=0), P182*0.15, AND(D182=5, I182=0), P182*0.1, AND(D182=6, I182=0), P182*0.1, AND(D182=7, I182=0), P182*0.1, AND(D182=1, I182=1), P182*0.1, AND(D182=2, I182=1), P182*0.1, AND(D182=3, I182=1), P182*0.1, AND(D182=4, I182=1), P182*0.1, AND(D182=5, I182=1), P182*0.1, AND(D182=6, I182=1), P182*0.1, AND(D182=7, I182=1), P182*0.1)</f>
        <v>3413.8</v>
      </c>
      <c r="M182" s="13">
        <f t="shared" si="16"/>
        <v>580.34600000000012</v>
      </c>
      <c r="N182" s="13" cm="1">
        <f t="array" ref="N182">_xlfn.IFS(AND(D182=1, I182=0), Q182*0.15, AND(D182=2, I182=0), Q182*0.15, AND(D182=3, I182=0), Q182*0.15, AND(D182=4, I182=0), Q182*0.15, AND(D182=5, I182=0), Q182*0.1, AND(D182=6, I182=0), Q182*0.1, AND(D182=7, I182=0), Q182*0.1, AND(D182=1, I182=1), Q182*0.1, AND(D182=2, I182=1), Q182*0.1, AND(D182=3, I182=1), Q182*0.1, AND(D182=4, I182=1), Q182*0.1, AND(D182=5, I182=1), Q182*0.1, AND(D182=6, I182=1), Q182*0.1, AND(D182=7, I182=1), Q182*0.1)</f>
        <v>3823.7000000000003</v>
      </c>
      <c r="O182" s="13">
        <f t="shared" si="17"/>
        <v>650.02900000000011</v>
      </c>
      <c r="P182">
        <v>34138</v>
      </c>
      <c r="Q182">
        <v>38237</v>
      </c>
      <c r="R182">
        <v>0.79622488924571211</v>
      </c>
      <c r="S182">
        <v>0.20377511075428781</v>
      </c>
      <c r="T182">
        <v>0.63991797189627508</v>
      </c>
      <c r="U182">
        <v>0.36008202810372492</v>
      </c>
      <c r="V182">
        <v>0.26072871500815181</v>
      </c>
      <c r="W182" s="2">
        <v>2565</v>
      </c>
      <c r="X182" s="2">
        <f t="shared" si="19"/>
        <v>422</v>
      </c>
      <c r="Y182">
        <v>2686</v>
      </c>
      <c r="Z182">
        <v>2286.2050849591478</v>
      </c>
      <c r="AA182">
        <v>2565</v>
      </c>
      <c r="AB182" s="9">
        <v>25.5</v>
      </c>
      <c r="AC182">
        <v>36.6</v>
      </c>
      <c r="AD182">
        <f t="shared" si="20"/>
        <v>933.30000000000007</v>
      </c>
      <c r="AE182">
        <v>5183</v>
      </c>
      <c r="AF182">
        <v>4897</v>
      </c>
    </row>
    <row r="183" spans="1:32" x14ac:dyDescent="0.6">
      <c r="A183">
        <v>2024</v>
      </c>
      <c r="B183">
        <v>6</v>
      </c>
      <c r="C183">
        <v>30</v>
      </c>
      <c r="D183">
        <f t="shared" si="18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4"/>
        <v>0</v>
      </c>
      <c r="I183">
        <f t="shared" si="15"/>
        <v>0</v>
      </c>
      <c r="L183" s="13" cm="1">
        <f t="array" ref="L183">_xlfn.IFS(AND(D183=1, I183=0), P183*0.15, AND(D183=2, I183=0), P183*0.15, AND(D183=3, I183=0), P183*0.15, AND(D183=4, I183=0), P183*0.15, AND(D183=5, I183=0), P183*0.1, AND(D183=6, I183=0), P183*0.1, AND(D183=7, I183=0), P183*0.1, AND(D183=1, I183=1), P183*0.1, AND(D183=2, I183=1), P183*0.1, AND(D183=3, I183=1), P183*0.1, AND(D183=4, I183=1), P183*0.1, AND(D183=5, I183=1), P183*0.1, AND(D183=6, I183=1), P183*0.1, AND(D183=7, I183=1), P183*0.1)</f>
        <v>3666.8</v>
      </c>
      <c r="M183" s="13">
        <f t="shared" si="16"/>
        <v>623.35600000000011</v>
      </c>
      <c r="N183" s="13" cm="1">
        <f t="array" ref="N183">_xlfn.IFS(AND(D183=1, I183=0), Q183*0.15, AND(D183=2, I183=0), Q183*0.15, AND(D183=3, I183=0), Q183*0.15, AND(D183=4, I183=0), Q183*0.15, AND(D183=5, I183=0), Q183*0.1, AND(D183=6, I183=0), Q183*0.1, AND(D183=7, I183=0), Q183*0.1, AND(D183=1, I183=1), Q183*0.1, AND(D183=2, I183=1), Q183*0.1, AND(D183=3, I183=1), Q183*0.1, AND(D183=4, I183=1), Q183*0.1, AND(D183=5, I183=1), Q183*0.1, AND(D183=6, I183=1), Q183*0.1, AND(D183=7, I183=1), Q183*0.1)</f>
        <v>4112.3</v>
      </c>
      <c r="O183" s="13">
        <f t="shared" si="17"/>
        <v>699.09100000000012</v>
      </c>
      <c r="P183">
        <v>36668</v>
      </c>
      <c r="Q183">
        <v>41123</v>
      </c>
      <c r="R183">
        <v>0.80224927956148917</v>
      </c>
      <c r="S183">
        <v>0.1977507204385108</v>
      </c>
      <c r="T183">
        <v>0.58703503578616723</v>
      </c>
      <c r="U183">
        <v>0.41296496421383277</v>
      </c>
      <c r="V183">
        <v>0.39496522179861793</v>
      </c>
      <c r="W183" s="2">
        <v>2339</v>
      </c>
      <c r="X183" s="2">
        <f t="shared" si="19"/>
        <v>-226</v>
      </c>
      <c r="Y183">
        <v>2686</v>
      </c>
      <c r="Z183">
        <v>2359.189161523092</v>
      </c>
      <c r="AA183">
        <v>2339</v>
      </c>
      <c r="AB183" s="9">
        <v>26.8</v>
      </c>
      <c r="AC183">
        <v>5.4</v>
      </c>
      <c r="AD183">
        <f t="shared" si="20"/>
        <v>144.72000000000003</v>
      </c>
      <c r="AE183">
        <v>4399</v>
      </c>
      <c r="AF183">
        <v>5344</v>
      </c>
    </row>
    <row r="184" spans="1:32" x14ac:dyDescent="0.6">
      <c r="A184">
        <v>2024</v>
      </c>
      <c r="B184">
        <v>7</v>
      </c>
      <c r="C184">
        <v>1</v>
      </c>
      <c r="D184">
        <f t="shared" si="18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4"/>
        <v>0</v>
      </c>
      <c r="I184">
        <f t="shared" si="15"/>
        <v>0</v>
      </c>
      <c r="L184" s="13" cm="1">
        <f t="array" ref="L184">_xlfn.IFS(AND(D184=1, I184=0), P184*0.15, AND(D184=2, I184=0), P184*0.15, AND(D184=3, I184=0), P184*0.15, AND(D184=4, I184=0), P184*0.15, AND(D184=5, I184=0), P184*0.1, AND(D184=6, I184=0), P184*0.1, AND(D184=7, I184=0), P184*0.1, AND(D184=1, I184=1), P184*0.1, AND(D184=2, I184=1), P184*0.1, AND(D184=3, I184=1), P184*0.1, AND(D184=4, I184=1), P184*0.1, AND(D184=5, I184=1), P184*0.1, AND(D184=6, I184=1), P184*0.1, AND(D184=7, I184=1), P184*0.1)</f>
        <v>5263.95</v>
      </c>
      <c r="M184" s="13">
        <f t="shared" si="16"/>
        <v>894.87150000000008</v>
      </c>
      <c r="N184" s="13" cm="1">
        <f t="array" ref="N184">_xlfn.IFS(AND(D184=1, I184=0), Q184*0.15, AND(D184=2, I184=0), Q184*0.15, AND(D184=3, I184=0), Q184*0.15, AND(D184=4, I184=0), Q184*0.15, AND(D184=5, I184=0), Q184*0.1, AND(D184=6, I184=0), Q184*0.1, AND(D184=7, I184=0), Q184*0.1, AND(D184=1, I184=1), Q184*0.1, AND(D184=2, I184=1), Q184*0.1, AND(D184=3, I184=1), Q184*0.1, AND(D184=4, I184=1), Q184*0.1, AND(D184=5, I184=1), Q184*0.1, AND(D184=6, I184=1), Q184*0.1, AND(D184=7, I184=1), Q184*0.1)</f>
        <v>5207.3999999999996</v>
      </c>
      <c r="O184" s="13">
        <f t="shared" si="17"/>
        <v>885.25800000000004</v>
      </c>
      <c r="P184">
        <v>35093</v>
      </c>
      <c r="Q184">
        <v>34716</v>
      </c>
      <c r="R184">
        <v>0.8618382364188113</v>
      </c>
      <c r="S184">
        <v>0.13816176358118859</v>
      </c>
      <c r="T184">
        <v>0.63297939247912494</v>
      </c>
      <c r="U184">
        <v>0.36702060752087512</v>
      </c>
      <c r="V184">
        <v>5.6256402110551863E-2</v>
      </c>
      <c r="W184" s="2">
        <v>1674</v>
      </c>
      <c r="X184" s="2">
        <f t="shared" si="19"/>
        <v>-665</v>
      </c>
      <c r="Y184">
        <v>2686</v>
      </c>
      <c r="Z184">
        <v>1919.389519278621</v>
      </c>
      <c r="AA184">
        <v>1674</v>
      </c>
      <c r="AB184" s="9">
        <v>25.6</v>
      </c>
      <c r="AC184">
        <v>0</v>
      </c>
      <c r="AD184">
        <f t="shared" si="20"/>
        <v>0</v>
      </c>
      <c r="AE184">
        <v>4479</v>
      </c>
      <c r="AF184">
        <v>4449</v>
      </c>
    </row>
    <row r="185" spans="1:32" x14ac:dyDescent="0.6">
      <c r="A185">
        <v>2024</v>
      </c>
      <c r="B185">
        <v>7</v>
      </c>
      <c r="C185">
        <v>2</v>
      </c>
      <c r="D185">
        <f t="shared" si="18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4"/>
        <v>0</v>
      </c>
      <c r="I185">
        <f t="shared" si="15"/>
        <v>0</v>
      </c>
      <c r="L185" s="13" cm="1">
        <f t="array" ref="L185">_xlfn.IFS(AND(D185=1, I185=0), P185*0.15, AND(D185=2, I185=0), P185*0.15, AND(D185=3, I185=0), P185*0.15, AND(D185=4, I185=0), P185*0.15, AND(D185=5, I185=0), P185*0.1, AND(D185=6, I185=0), P185*0.1, AND(D185=7, I185=0), P185*0.1, AND(D185=1, I185=1), P185*0.1, AND(D185=2, I185=1), P185*0.1, AND(D185=3, I185=1), P185*0.1, AND(D185=4, I185=1), P185*0.1, AND(D185=5, I185=1), P185*0.1, AND(D185=6, I185=1), P185*0.1, AND(D185=7, I185=1), P185*0.1)</f>
        <v>4723.3499999999995</v>
      </c>
      <c r="M185" s="13">
        <f t="shared" si="16"/>
        <v>802.96949999999993</v>
      </c>
      <c r="N185" s="13" cm="1">
        <f t="array" ref="N185">_xlfn.IFS(AND(D185=1, I185=0), Q185*0.15, AND(D185=2, I185=0), Q185*0.15, AND(D185=3, I185=0), Q185*0.15, AND(D185=4, I185=0), Q185*0.15, AND(D185=5, I185=0), Q185*0.1, AND(D185=6, I185=0), Q185*0.1, AND(D185=7, I185=0), Q185*0.1, AND(D185=1, I185=1), Q185*0.1, AND(D185=2, I185=1), Q185*0.1, AND(D185=3, I185=1), Q185*0.1, AND(D185=4, I185=1), Q185*0.1, AND(D185=5, I185=1), Q185*0.1, AND(D185=6, I185=1), Q185*0.1, AND(D185=7, I185=1), Q185*0.1)</f>
        <v>4405.6499999999996</v>
      </c>
      <c r="O185" s="13">
        <f t="shared" si="17"/>
        <v>748.96050000000002</v>
      </c>
      <c r="P185">
        <v>31489</v>
      </c>
      <c r="Q185">
        <v>29371</v>
      </c>
      <c r="R185">
        <v>0.84398206782815466</v>
      </c>
      <c r="S185">
        <v>0.15601793217184531</v>
      </c>
      <c r="T185">
        <v>0.62675027787370186</v>
      </c>
      <c r="U185">
        <v>0.37324972212629798</v>
      </c>
      <c r="V185">
        <v>0.59496689544012371</v>
      </c>
      <c r="W185" s="2">
        <v>1922</v>
      </c>
      <c r="X185" s="2">
        <f t="shared" si="19"/>
        <v>248</v>
      </c>
      <c r="Y185">
        <v>2686</v>
      </c>
      <c r="Z185">
        <v>1984.721825832886</v>
      </c>
      <c r="AA185">
        <v>1922</v>
      </c>
      <c r="AB185" s="9">
        <v>29.7</v>
      </c>
      <c r="AC185">
        <v>0</v>
      </c>
      <c r="AD185">
        <f t="shared" si="20"/>
        <v>0</v>
      </c>
      <c r="AE185">
        <v>4745</v>
      </c>
      <c r="AF185">
        <v>4637</v>
      </c>
    </row>
    <row r="186" spans="1:32" x14ac:dyDescent="0.6">
      <c r="A186">
        <v>2024</v>
      </c>
      <c r="B186">
        <v>7</v>
      </c>
      <c r="C186">
        <v>3</v>
      </c>
      <c r="D186">
        <f t="shared" si="18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4"/>
        <v>0</v>
      </c>
      <c r="I186">
        <f t="shared" si="15"/>
        <v>0</v>
      </c>
      <c r="L186" s="13" cm="1">
        <f t="array" ref="L186">_xlfn.IFS(AND(D186=1, I186=0), P186*0.15, AND(D186=2, I186=0), P186*0.15, AND(D186=3, I186=0), P186*0.15, AND(D186=4, I186=0), P186*0.15, AND(D186=5, I186=0), P186*0.1, AND(D186=6, I186=0), P186*0.1, AND(D186=7, I186=0), P186*0.1, AND(D186=1, I186=1), P186*0.1, AND(D186=2, I186=1), P186*0.1, AND(D186=3, I186=1), P186*0.1, AND(D186=4, I186=1), P186*0.1, AND(D186=5, I186=1), P186*0.1, AND(D186=6, I186=1), P186*0.1, AND(D186=7, I186=1), P186*0.1)</f>
        <v>6042.3</v>
      </c>
      <c r="M186" s="13">
        <f t="shared" si="16"/>
        <v>1027.191</v>
      </c>
      <c r="N186" s="13" cm="1">
        <f t="array" ref="N186">_xlfn.IFS(AND(D186=1, I186=0), Q186*0.15, AND(D186=2, I186=0), Q186*0.15, AND(D186=3, I186=0), Q186*0.15, AND(D186=4, I186=0), Q186*0.15, AND(D186=5, I186=0), Q186*0.1, AND(D186=6, I186=0), Q186*0.1, AND(D186=7, I186=0), Q186*0.1, AND(D186=1, I186=1), Q186*0.1, AND(D186=2, I186=1), Q186*0.1, AND(D186=3, I186=1), Q186*0.1, AND(D186=4, I186=1), Q186*0.1, AND(D186=5, I186=1), Q186*0.1, AND(D186=6, I186=1), Q186*0.1, AND(D186=7, I186=1), Q186*0.1)</f>
        <v>4830.5999999999995</v>
      </c>
      <c r="O186" s="13">
        <f t="shared" si="17"/>
        <v>821.202</v>
      </c>
      <c r="P186">
        <v>40282</v>
      </c>
      <c r="Q186">
        <v>32204</v>
      </c>
      <c r="R186">
        <v>0.81488540964759926</v>
      </c>
      <c r="S186">
        <v>0.1851145903524008</v>
      </c>
      <c r="T186">
        <v>0.65692532820064586</v>
      </c>
      <c r="U186">
        <v>0.34307467179935419</v>
      </c>
      <c r="V186">
        <v>0.1371426230098679</v>
      </c>
      <c r="W186" s="2">
        <v>2081</v>
      </c>
      <c r="X186" s="2">
        <f t="shared" si="19"/>
        <v>159</v>
      </c>
      <c r="Y186">
        <v>2686</v>
      </c>
      <c r="Z186">
        <v>2068.8537691677302</v>
      </c>
      <c r="AA186">
        <v>2081</v>
      </c>
      <c r="AB186" s="9">
        <v>29.1</v>
      </c>
      <c r="AC186">
        <v>0</v>
      </c>
      <c r="AD186">
        <f t="shared" si="20"/>
        <v>0</v>
      </c>
      <c r="AE186">
        <v>4944</v>
      </c>
      <c r="AF186">
        <v>4946</v>
      </c>
    </row>
    <row r="187" spans="1:32" x14ac:dyDescent="0.6">
      <c r="A187">
        <v>2024</v>
      </c>
      <c r="B187">
        <v>7</v>
      </c>
      <c r="C187">
        <v>4</v>
      </c>
      <c r="D187">
        <f t="shared" si="18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4"/>
        <v>0</v>
      </c>
      <c r="I187">
        <f t="shared" si="15"/>
        <v>0</v>
      </c>
      <c r="L187" s="13" cm="1">
        <f t="array" ref="L187">_xlfn.IFS(AND(D187=1, I187=0), P187*0.15, AND(D187=2, I187=0), P187*0.15, AND(D187=3, I187=0), P187*0.15, AND(D187=4, I187=0), P187*0.15, AND(D187=5, I187=0), P187*0.1, AND(D187=6, I187=0), P187*0.1, AND(D187=7, I187=0), P187*0.1, AND(D187=1, I187=1), P187*0.1, AND(D187=2, I187=1), P187*0.1, AND(D187=3, I187=1), P187*0.1, AND(D187=4, I187=1), P187*0.1, AND(D187=5, I187=1), P187*0.1, AND(D187=6, I187=1), P187*0.1, AND(D187=7, I187=1), P187*0.1)</f>
        <v>6205.95</v>
      </c>
      <c r="M187" s="13">
        <f t="shared" si="16"/>
        <v>1055.0115000000001</v>
      </c>
      <c r="N187" s="13" cm="1">
        <f t="array" ref="N187">_xlfn.IFS(AND(D187=1, I187=0), Q187*0.15, AND(D187=2, I187=0), Q187*0.15, AND(D187=3, I187=0), Q187*0.15, AND(D187=4, I187=0), Q187*0.15, AND(D187=5, I187=0), Q187*0.1, AND(D187=6, I187=0), Q187*0.1, AND(D187=7, I187=0), Q187*0.1, AND(D187=1, I187=1), Q187*0.1, AND(D187=2, I187=1), Q187*0.1, AND(D187=3, I187=1), Q187*0.1, AND(D187=4, I187=1), Q187*0.1, AND(D187=5, I187=1), Q187*0.1, AND(D187=6, I187=1), Q187*0.1, AND(D187=7, I187=1), Q187*0.1)</f>
        <v>5044.2</v>
      </c>
      <c r="O187" s="13">
        <f t="shared" si="17"/>
        <v>857.51400000000001</v>
      </c>
      <c r="P187">
        <v>41373</v>
      </c>
      <c r="Q187">
        <v>33628</v>
      </c>
      <c r="R187">
        <v>0.80687425850042993</v>
      </c>
      <c r="S187">
        <v>0.1931257414995701</v>
      </c>
      <c r="T187">
        <v>0.64373861793143927</v>
      </c>
      <c r="U187">
        <v>0.35626138206856067</v>
      </c>
      <c r="V187">
        <v>0.13219647156167491</v>
      </c>
      <c r="W187" s="2">
        <v>2025</v>
      </c>
      <c r="X187" s="2">
        <f t="shared" si="19"/>
        <v>-56</v>
      </c>
      <c r="Y187">
        <v>2686</v>
      </c>
      <c r="Z187">
        <v>2145.449197583835</v>
      </c>
      <c r="AA187">
        <v>2025</v>
      </c>
      <c r="AB187" s="9">
        <v>27.2</v>
      </c>
      <c r="AC187">
        <v>0</v>
      </c>
      <c r="AD187">
        <f t="shared" si="20"/>
        <v>0</v>
      </c>
      <c r="AE187">
        <v>4918</v>
      </c>
      <c r="AF187">
        <v>4900</v>
      </c>
    </row>
    <row r="188" spans="1:32" x14ac:dyDescent="0.6">
      <c r="A188">
        <v>2024</v>
      </c>
      <c r="B188">
        <v>7</v>
      </c>
      <c r="C188">
        <v>5</v>
      </c>
      <c r="D188">
        <f t="shared" si="18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4"/>
        <v>0</v>
      </c>
      <c r="I188">
        <f t="shared" si="15"/>
        <v>0</v>
      </c>
      <c r="L188" s="13" cm="1">
        <f t="array" ref="L188">_xlfn.IFS(AND(D188=1, I188=0), P188*0.15, AND(D188=2, I188=0), P188*0.15, AND(D188=3, I188=0), P188*0.15, AND(D188=4, I188=0), P188*0.15, AND(D188=5, I188=0), P188*0.1, AND(D188=6, I188=0), P188*0.1, AND(D188=7, I188=0), P188*0.1, AND(D188=1, I188=1), P188*0.1, AND(D188=2, I188=1), P188*0.1, AND(D188=3, I188=1), P188*0.1, AND(D188=4, I188=1), P188*0.1, AND(D188=5, I188=1), P188*0.1, AND(D188=6, I188=1), P188*0.1, AND(D188=7, I188=1), P188*0.1)</f>
        <v>4119.4000000000005</v>
      </c>
      <c r="M188" s="13">
        <f t="shared" si="16"/>
        <v>700.29800000000012</v>
      </c>
      <c r="N188" s="13" cm="1">
        <f t="array" ref="N188">_xlfn.IFS(AND(D188=1, I188=0), Q188*0.15, AND(D188=2, I188=0), Q188*0.15, AND(D188=3, I188=0), Q188*0.15, AND(D188=4, I188=0), Q188*0.15, AND(D188=5, I188=0), Q188*0.1, AND(D188=6, I188=0), Q188*0.1, AND(D188=7, I188=0), Q188*0.1, AND(D188=1, I188=1), Q188*0.1, AND(D188=2, I188=1), Q188*0.1, AND(D188=3, I188=1), Q188*0.1, AND(D188=4, I188=1), Q188*0.1, AND(D188=5, I188=1), Q188*0.1, AND(D188=6, I188=1), Q188*0.1, AND(D188=7, I188=1), Q188*0.1)</f>
        <v>3839</v>
      </c>
      <c r="O188" s="13">
        <f t="shared" si="17"/>
        <v>652.63</v>
      </c>
      <c r="P188">
        <v>41194</v>
      </c>
      <c r="Q188">
        <v>38390</v>
      </c>
      <c r="R188">
        <v>0.87736417567871972</v>
      </c>
      <c r="S188">
        <v>0.1226358243212803</v>
      </c>
      <c r="T188">
        <v>0.62953754087809233</v>
      </c>
      <c r="U188">
        <v>0.37046245912190767</v>
      </c>
      <c r="V188">
        <v>0.15084792632510011</v>
      </c>
      <c r="W188" s="2">
        <v>2000</v>
      </c>
      <c r="X188" s="2">
        <f t="shared" si="19"/>
        <v>-25</v>
      </c>
      <c r="Y188">
        <v>2686</v>
      </c>
      <c r="Z188">
        <v>2204.331372629259</v>
      </c>
      <c r="AA188">
        <v>2000</v>
      </c>
      <c r="AB188" s="9">
        <v>28.7</v>
      </c>
      <c r="AC188">
        <v>8.3000000000000007</v>
      </c>
      <c r="AD188">
        <f t="shared" si="20"/>
        <v>238.21</v>
      </c>
      <c r="AE188">
        <v>5434</v>
      </c>
      <c r="AF188">
        <v>5020</v>
      </c>
    </row>
    <row r="189" spans="1:32" x14ac:dyDescent="0.6">
      <c r="A189">
        <v>2024</v>
      </c>
      <c r="B189">
        <v>7</v>
      </c>
      <c r="C189">
        <v>6</v>
      </c>
      <c r="D189">
        <f t="shared" si="18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4"/>
        <v>0</v>
      </c>
      <c r="I189">
        <f t="shared" si="15"/>
        <v>0</v>
      </c>
      <c r="L189" s="13" cm="1">
        <f t="array" ref="L189">_xlfn.IFS(AND(D189=1, I189=0), P189*0.15, AND(D189=2, I189=0), P189*0.15, AND(D189=3, I189=0), P189*0.15, AND(D189=4, I189=0), P189*0.15, AND(D189=5, I189=0), P189*0.1, AND(D189=6, I189=0), P189*0.1, AND(D189=7, I189=0), P189*0.1, AND(D189=1, I189=1), P189*0.1, AND(D189=2, I189=1), P189*0.1, AND(D189=3, I189=1), P189*0.1, AND(D189=4, I189=1), P189*0.1, AND(D189=5, I189=1), P189*0.1, AND(D189=6, I189=1), P189*0.1, AND(D189=7, I189=1), P189*0.1)</f>
        <v>4038.8</v>
      </c>
      <c r="M189" s="13">
        <f t="shared" si="16"/>
        <v>686.59600000000012</v>
      </c>
      <c r="N189" s="13" cm="1">
        <f t="array" ref="N189">_xlfn.IFS(AND(D189=1, I189=0), Q189*0.15, AND(D189=2, I189=0), Q189*0.15, AND(D189=3, I189=0), Q189*0.15, AND(D189=4, I189=0), Q189*0.15, AND(D189=5, I189=0), Q189*0.1, AND(D189=6, I189=0), Q189*0.1, AND(D189=7, I189=0), Q189*0.1, AND(D189=1, I189=1), Q189*0.1, AND(D189=2, I189=1), Q189*0.1, AND(D189=3, I189=1), Q189*0.1, AND(D189=4, I189=1), Q189*0.1, AND(D189=5, I189=1), Q189*0.1, AND(D189=6, I189=1), Q189*0.1, AND(D189=7, I189=1), Q189*0.1)</f>
        <v>3934.5</v>
      </c>
      <c r="O189" s="13">
        <f t="shared" si="17"/>
        <v>668.86500000000001</v>
      </c>
      <c r="P189">
        <v>40388</v>
      </c>
      <c r="Q189">
        <v>39345</v>
      </c>
      <c r="R189">
        <v>0.81316717586208553</v>
      </c>
      <c r="S189">
        <v>0.18683282413791449</v>
      </c>
      <c r="T189">
        <v>0.62634494541154462</v>
      </c>
      <c r="U189">
        <v>0.37365505458845533</v>
      </c>
      <c r="V189">
        <v>0.29628938298086882</v>
      </c>
      <c r="W189" s="2">
        <v>2521</v>
      </c>
      <c r="X189" s="2">
        <f t="shared" si="19"/>
        <v>521</v>
      </c>
      <c r="Y189">
        <v>2686</v>
      </c>
      <c r="Z189">
        <v>2282.2854579838508</v>
      </c>
      <c r="AA189">
        <v>2521</v>
      </c>
      <c r="AB189" s="9">
        <v>30.6</v>
      </c>
      <c r="AC189">
        <v>0</v>
      </c>
      <c r="AD189">
        <f t="shared" si="20"/>
        <v>0</v>
      </c>
      <c r="AE189">
        <v>5206</v>
      </c>
      <c r="AF189">
        <v>4933</v>
      </c>
    </row>
    <row r="190" spans="1:32" x14ac:dyDescent="0.6">
      <c r="A190">
        <v>2024</v>
      </c>
      <c r="B190">
        <v>7</v>
      </c>
      <c r="C190">
        <v>7</v>
      </c>
      <c r="D190">
        <f t="shared" si="18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4"/>
        <v>0</v>
      </c>
      <c r="I190">
        <f t="shared" si="15"/>
        <v>0</v>
      </c>
      <c r="L190" s="13" cm="1">
        <f t="array" ref="L190">_xlfn.IFS(AND(D190=1, I190=0), P190*0.15, AND(D190=2, I190=0), P190*0.15, AND(D190=3, I190=0), P190*0.15, AND(D190=4, I190=0), P190*0.15, AND(D190=5, I190=0), P190*0.1, AND(D190=6, I190=0), P190*0.1, AND(D190=7, I190=0), P190*0.1, AND(D190=1, I190=1), P190*0.1, AND(D190=2, I190=1), P190*0.1, AND(D190=3, I190=1), P190*0.1, AND(D190=4, I190=1), P190*0.1, AND(D190=5, I190=1), P190*0.1, AND(D190=6, I190=1), P190*0.1, AND(D190=7, I190=1), P190*0.1)</f>
        <v>4029.7000000000003</v>
      </c>
      <c r="M190" s="13">
        <f t="shared" si="16"/>
        <v>685.04900000000009</v>
      </c>
      <c r="N190" s="13" cm="1">
        <f t="array" ref="N190">_xlfn.IFS(AND(D190=1, I190=0), Q190*0.15, AND(D190=2, I190=0), Q190*0.15, AND(D190=3, I190=0), Q190*0.15, AND(D190=4, I190=0), Q190*0.15, AND(D190=5, I190=0), Q190*0.1, AND(D190=6, I190=0), Q190*0.1, AND(D190=7, I190=0), Q190*0.1, AND(D190=1, I190=1), Q190*0.1, AND(D190=2, I190=1), Q190*0.1, AND(D190=3, I190=1), Q190*0.1, AND(D190=4, I190=1), Q190*0.1, AND(D190=5, I190=1), Q190*0.1, AND(D190=6, I190=1), Q190*0.1, AND(D190=7, I190=1), Q190*0.1)</f>
        <v>4414.1000000000004</v>
      </c>
      <c r="O190" s="13">
        <f t="shared" si="17"/>
        <v>750.39700000000016</v>
      </c>
      <c r="P190">
        <v>40297</v>
      </c>
      <c r="Q190">
        <v>44141</v>
      </c>
      <c r="R190">
        <v>0.8361731918847396</v>
      </c>
      <c r="S190">
        <v>0.1638268081152604</v>
      </c>
      <c r="T190">
        <v>0.63876401431630281</v>
      </c>
      <c r="U190">
        <v>0.36123598568369719</v>
      </c>
      <c r="V190">
        <v>0.37255089522934792</v>
      </c>
      <c r="W190" s="2">
        <v>2231</v>
      </c>
      <c r="X190" s="2">
        <f t="shared" si="19"/>
        <v>-290</v>
      </c>
      <c r="Y190">
        <v>2686</v>
      </c>
      <c r="Z190">
        <v>2345.1267779228888</v>
      </c>
      <c r="AA190">
        <v>2231</v>
      </c>
      <c r="AB190" s="9">
        <v>30.7</v>
      </c>
      <c r="AC190">
        <v>0</v>
      </c>
      <c r="AD190">
        <f t="shared" si="20"/>
        <v>0</v>
      </c>
      <c r="AE190">
        <v>4242</v>
      </c>
      <c r="AF190">
        <v>5148</v>
      </c>
    </row>
    <row r="191" spans="1:32" x14ac:dyDescent="0.6">
      <c r="A191">
        <v>2024</v>
      </c>
      <c r="B191">
        <v>7</v>
      </c>
      <c r="C191">
        <v>8</v>
      </c>
      <c r="D191">
        <f t="shared" si="18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4"/>
        <v>0</v>
      </c>
      <c r="I191">
        <f t="shared" si="15"/>
        <v>0</v>
      </c>
      <c r="L191" s="13" cm="1">
        <f t="array" ref="L191">_xlfn.IFS(AND(D191=1, I191=0), P191*0.15, AND(D191=2, I191=0), P191*0.15, AND(D191=3, I191=0), P191*0.15, AND(D191=4, I191=0), P191*0.15, AND(D191=5, I191=0), P191*0.1, AND(D191=6, I191=0), P191*0.1, AND(D191=7, I191=0), P191*0.1, AND(D191=1, I191=1), P191*0.1, AND(D191=2, I191=1), P191*0.1, AND(D191=3, I191=1), P191*0.1, AND(D191=4, I191=1), P191*0.1, AND(D191=5, I191=1), P191*0.1, AND(D191=6, I191=1), P191*0.1, AND(D191=7, I191=1), P191*0.1)</f>
        <v>5501.7</v>
      </c>
      <c r="M191" s="13">
        <f t="shared" si="16"/>
        <v>935.28899999999999</v>
      </c>
      <c r="N191" s="13" cm="1">
        <f t="array" ref="N191">_xlfn.IFS(AND(D191=1, I191=0), Q191*0.15, AND(D191=2, I191=0), Q191*0.15, AND(D191=3, I191=0), Q191*0.15, AND(D191=4, I191=0), Q191*0.15, AND(D191=5, I191=0), Q191*0.1, AND(D191=6, I191=0), Q191*0.1, AND(D191=7, I191=0), Q191*0.1, AND(D191=1, I191=1), Q191*0.1, AND(D191=2, I191=1), Q191*0.1, AND(D191=3, I191=1), Q191*0.1, AND(D191=4, I191=1), Q191*0.1, AND(D191=5, I191=1), Q191*0.1, AND(D191=6, I191=1), Q191*0.1, AND(D191=7, I191=1), Q191*0.1)</f>
        <v>6138.3</v>
      </c>
      <c r="O191" s="13">
        <f t="shared" si="17"/>
        <v>1043.5110000000002</v>
      </c>
      <c r="P191">
        <v>36678</v>
      </c>
      <c r="Q191">
        <v>40922</v>
      </c>
      <c r="R191">
        <v>0.79359129664034911</v>
      </c>
      <c r="S191">
        <v>0.20640870335965089</v>
      </c>
      <c r="T191">
        <v>0.6797345439052459</v>
      </c>
      <c r="U191">
        <v>0.3202654560947541</v>
      </c>
      <c r="V191">
        <v>0.33098797127251511</v>
      </c>
      <c r="W191" s="2">
        <v>1638</v>
      </c>
      <c r="X191" s="2">
        <f t="shared" si="19"/>
        <v>-593</v>
      </c>
      <c r="Y191">
        <v>2686</v>
      </c>
      <c r="Z191">
        <v>1922.4863723455001</v>
      </c>
      <c r="AA191">
        <v>1638</v>
      </c>
      <c r="AB191" s="9">
        <v>31.3</v>
      </c>
      <c r="AC191">
        <v>0</v>
      </c>
      <c r="AD191">
        <f t="shared" si="20"/>
        <v>0</v>
      </c>
      <c r="AE191">
        <v>4577</v>
      </c>
      <c r="AF191">
        <v>4517</v>
      </c>
    </row>
    <row r="192" spans="1:32" x14ac:dyDescent="0.6">
      <c r="A192">
        <v>2024</v>
      </c>
      <c r="B192">
        <v>7</v>
      </c>
      <c r="C192">
        <v>9</v>
      </c>
      <c r="D192">
        <f t="shared" si="18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4"/>
        <v>0</v>
      </c>
      <c r="I192">
        <f t="shared" si="15"/>
        <v>0</v>
      </c>
      <c r="L192" s="13" cm="1">
        <f t="array" ref="L192">_xlfn.IFS(AND(D192=1, I192=0), P192*0.15, AND(D192=2, I192=0), P192*0.15, AND(D192=3, I192=0), P192*0.15, AND(D192=4, I192=0), P192*0.15, AND(D192=5, I192=0), P192*0.1, AND(D192=6, I192=0), P192*0.1, AND(D192=7, I192=0), P192*0.1, AND(D192=1, I192=1), P192*0.1, AND(D192=2, I192=1), P192*0.1, AND(D192=3, I192=1), P192*0.1, AND(D192=4, I192=1), P192*0.1, AND(D192=5, I192=1), P192*0.1, AND(D192=6, I192=1), P192*0.1, AND(D192=7, I192=1), P192*0.1)</f>
        <v>4863.75</v>
      </c>
      <c r="M192" s="13">
        <f t="shared" si="16"/>
        <v>826.83750000000009</v>
      </c>
      <c r="N192" s="13" cm="1">
        <f t="array" ref="N192">_xlfn.IFS(AND(D192=1, I192=0), Q192*0.15, AND(D192=2, I192=0), Q192*0.15, AND(D192=3, I192=0), Q192*0.15, AND(D192=4, I192=0), Q192*0.15, AND(D192=5, I192=0), Q192*0.1, AND(D192=6, I192=0), Q192*0.1, AND(D192=7, I192=0), Q192*0.1, AND(D192=1, I192=1), Q192*0.1, AND(D192=2, I192=1), Q192*0.1, AND(D192=3, I192=1), Q192*0.1, AND(D192=4, I192=1), Q192*0.1, AND(D192=5, I192=1), Q192*0.1, AND(D192=6, I192=1), Q192*0.1, AND(D192=7, I192=1), Q192*0.1)</f>
        <v>5794.2</v>
      </c>
      <c r="O192" s="13">
        <f t="shared" si="17"/>
        <v>985.01400000000001</v>
      </c>
      <c r="P192">
        <v>32425</v>
      </c>
      <c r="Q192">
        <v>38628</v>
      </c>
      <c r="R192">
        <v>0.75227043010947647</v>
      </c>
      <c r="S192">
        <v>0.24772956989052361</v>
      </c>
      <c r="T192">
        <v>0.6267418664069182</v>
      </c>
      <c r="U192">
        <v>0.3732581335930818</v>
      </c>
      <c r="V192">
        <v>0.25100336430542508</v>
      </c>
      <c r="W192" s="2">
        <v>2067</v>
      </c>
      <c r="X192" s="2">
        <f t="shared" si="19"/>
        <v>429</v>
      </c>
      <c r="Y192">
        <v>2686</v>
      </c>
      <c r="Z192">
        <v>2002.7868485631609</v>
      </c>
      <c r="AA192">
        <v>2067</v>
      </c>
      <c r="AB192" s="9">
        <v>31</v>
      </c>
      <c r="AC192">
        <v>0</v>
      </c>
      <c r="AD192">
        <f t="shared" si="20"/>
        <v>0</v>
      </c>
      <c r="AE192">
        <v>4878</v>
      </c>
      <c r="AF192">
        <v>4617</v>
      </c>
    </row>
    <row r="193" spans="1:32" x14ac:dyDescent="0.6">
      <c r="A193">
        <v>2024</v>
      </c>
      <c r="B193">
        <v>7</v>
      </c>
      <c r="C193">
        <v>10</v>
      </c>
      <c r="D193">
        <f t="shared" si="18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4"/>
        <v>0</v>
      </c>
      <c r="I193">
        <f t="shared" si="15"/>
        <v>0</v>
      </c>
      <c r="L193" s="13" cm="1">
        <f t="array" ref="L193">_xlfn.IFS(AND(D193=1, I193=0), P193*0.15, AND(D193=2, I193=0), P193*0.15, AND(D193=3, I193=0), P193*0.15, AND(D193=4, I193=0), P193*0.15, AND(D193=5, I193=0), P193*0.1, AND(D193=6, I193=0), P193*0.1, AND(D193=7, I193=0), P193*0.1, AND(D193=1, I193=1), P193*0.1, AND(D193=2, I193=1), P193*0.1, AND(D193=3, I193=1), P193*0.1, AND(D193=4, I193=1), P193*0.1, AND(D193=5, I193=1), P193*0.1, AND(D193=6, I193=1), P193*0.1, AND(D193=7, I193=1), P193*0.1)</f>
        <v>5662.65</v>
      </c>
      <c r="M193" s="13">
        <f t="shared" si="16"/>
        <v>962.65049999999997</v>
      </c>
      <c r="N193" s="13" cm="1">
        <f t="array" ref="N193">_xlfn.IFS(AND(D193=1, I193=0), Q193*0.15, AND(D193=2, I193=0), Q193*0.15, AND(D193=3, I193=0), Q193*0.15, AND(D193=4, I193=0), Q193*0.15, AND(D193=5, I193=0), Q193*0.1, AND(D193=6, I193=0), Q193*0.1, AND(D193=7, I193=0), Q193*0.1, AND(D193=1, I193=1), Q193*0.1, AND(D193=2, I193=1), Q193*0.1, AND(D193=3, I193=1), Q193*0.1, AND(D193=4, I193=1), Q193*0.1, AND(D193=5, I193=1), Q193*0.1, AND(D193=6, I193=1), Q193*0.1, AND(D193=7, I193=1), Q193*0.1)</f>
        <v>5399.55</v>
      </c>
      <c r="O193" s="13">
        <f t="shared" si="17"/>
        <v>917.9235000000001</v>
      </c>
      <c r="P193">
        <v>37751</v>
      </c>
      <c r="Q193">
        <v>35997</v>
      </c>
      <c r="R193">
        <v>0.83399782870318395</v>
      </c>
      <c r="S193">
        <v>0.16600217129681599</v>
      </c>
      <c r="T193">
        <v>0.65945258611029223</v>
      </c>
      <c r="U193">
        <v>0.34054741388970777</v>
      </c>
      <c r="V193">
        <v>0.39243299814404597</v>
      </c>
      <c r="W193" s="2">
        <v>2185</v>
      </c>
      <c r="X193" s="2">
        <f t="shared" si="19"/>
        <v>118</v>
      </c>
      <c r="Y193">
        <v>2686</v>
      </c>
      <c r="Z193">
        <v>2077.5201961651178</v>
      </c>
      <c r="AA193">
        <v>2185</v>
      </c>
      <c r="AB193" s="9">
        <v>26.2</v>
      </c>
      <c r="AC193">
        <v>61.7</v>
      </c>
      <c r="AD193">
        <f t="shared" si="20"/>
        <v>1616.54</v>
      </c>
      <c r="AE193">
        <v>4850</v>
      </c>
      <c r="AF193">
        <v>4908</v>
      </c>
    </row>
    <row r="194" spans="1:32" x14ac:dyDescent="0.6">
      <c r="A194">
        <v>2024</v>
      </c>
      <c r="B194">
        <v>7</v>
      </c>
      <c r="C194">
        <v>11</v>
      </c>
      <c r="D194">
        <f t="shared" si="18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21" xml:space="preserve"> IF(F194 = "H",1,0)</f>
        <v>0</v>
      </c>
      <c r="I194">
        <f t="shared" ref="I194:I257" si="22">IF(NOT(ISBLANK(F194)), 1, 0)</f>
        <v>0</v>
      </c>
      <c r="L194" s="13" cm="1">
        <f t="array" ref="L194">_xlfn.IFS(AND(D194=1, I194=0), P194*0.15, AND(D194=2, I194=0), P194*0.15, AND(D194=3, I194=0), P194*0.15, AND(D194=4, I194=0), P194*0.15, AND(D194=5, I194=0), P194*0.1, AND(D194=6, I194=0), P194*0.1, AND(D194=7, I194=0), P194*0.1, AND(D194=1, I194=1), P194*0.1, AND(D194=2, I194=1), P194*0.1, AND(D194=3, I194=1), P194*0.1, AND(D194=4, I194=1), P194*0.1, AND(D194=5, I194=1), P194*0.1, AND(D194=6, I194=1), P194*0.1, AND(D194=7, I194=1), P194*0.1)</f>
        <v>5824.65</v>
      </c>
      <c r="M194" s="13">
        <f t="shared" ref="M194:M257" si="23">L194*0.17</f>
        <v>990.19050000000004</v>
      </c>
      <c r="N194" s="13" cm="1">
        <f t="array" ref="N194">_xlfn.IFS(AND(D194=1, I194=0), Q194*0.15, AND(D194=2, I194=0), Q194*0.15, AND(D194=3, I194=0), Q194*0.15, AND(D194=4, I194=0), Q194*0.15, AND(D194=5, I194=0), Q194*0.1, AND(D194=6, I194=0), Q194*0.1, AND(D194=7, I194=0), Q194*0.1, AND(D194=1, I194=1), Q194*0.1, AND(D194=2, I194=1), Q194*0.1, AND(D194=3, I194=1), Q194*0.1, AND(D194=4, I194=1), Q194*0.1, AND(D194=5, I194=1), Q194*0.1, AND(D194=6, I194=1), Q194*0.1, AND(D194=7, I194=1), Q194*0.1)</f>
        <v>5180.55</v>
      </c>
      <c r="O194" s="13">
        <f t="shared" ref="O194:O257" si="24">N194*0.17</f>
        <v>880.69350000000009</v>
      </c>
      <c r="P194">
        <v>38831</v>
      </c>
      <c r="Q194">
        <v>34537</v>
      </c>
      <c r="R194">
        <v>0.76695961242199839</v>
      </c>
      <c r="S194">
        <v>0.23304038757800161</v>
      </c>
      <c r="T194">
        <v>0.66026361254576649</v>
      </c>
      <c r="U194">
        <v>0.33973638745423362</v>
      </c>
      <c r="V194">
        <v>0.14818667719947351</v>
      </c>
      <c r="W194" s="2">
        <v>2080</v>
      </c>
      <c r="X194" s="2">
        <f t="shared" si="19"/>
        <v>-105</v>
      </c>
      <c r="Y194">
        <v>2686</v>
      </c>
      <c r="Z194">
        <v>2148.8765409927901</v>
      </c>
      <c r="AA194">
        <v>2080</v>
      </c>
      <c r="AB194" s="9">
        <v>24</v>
      </c>
      <c r="AC194">
        <v>0.2</v>
      </c>
      <c r="AD194">
        <f t="shared" si="20"/>
        <v>4.8000000000000007</v>
      </c>
      <c r="AE194">
        <v>4854</v>
      </c>
      <c r="AF194">
        <v>4855</v>
      </c>
    </row>
    <row r="195" spans="1:32" x14ac:dyDescent="0.6">
      <c r="A195">
        <v>2024</v>
      </c>
      <c r="B195">
        <v>7</v>
      </c>
      <c r="C195">
        <v>12</v>
      </c>
      <c r="D195">
        <f t="shared" ref="D195:D258" si="25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21"/>
        <v>0</v>
      </c>
      <c r="I195">
        <f t="shared" si="22"/>
        <v>0</v>
      </c>
      <c r="L195" s="13" cm="1">
        <f t="array" ref="L195">_xlfn.IFS(AND(D195=1, I195=0), P195*0.15, AND(D195=2, I195=0), P195*0.15, AND(D195=3, I195=0), P195*0.15, AND(D195=4, I195=0), P195*0.15, AND(D195=5, I195=0), P195*0.1, AND(D195=6, I195=0), P195*0.1, AND(D195=7, I195=0), P195*0.1, AND(D195=1, I195=1), P195*0.1, AND(D195=2, I195=1), P195*0.1, AND(D195=3, I195=1), P195*0.1, AND(D195=4, I195=1), P195*0.1, AND(D195=5, I195=1), P195*0.1, AND(D195=6, I195=1), P195*0.1, AND(D195=7, I195=1), P195*0.1)</f>
        <v>3938.2000000000003</v>
      </c>
      <c r="M195" s="13">
        <f t="shared" si="23"/>
        <v>669.49400000000014</v>
      </c>
      <c r="N195" s="13" cm="1">
        <f t="array" ref="N195">_xlfn.IFS(AND(D195=1, I195=0), Q195*0.15, AND(D195=2, I195=0), Q195*0.15, AND(D195=3, I195=0), Q195*0.15, AND(D195=4, I195=0), Q195*0.15, AND(D195=5, I195=0), Q195*0.1, AND(D195=6, I195=0), Q195*0.1, AND(D195=7, I195=0), Q195*0.1, AND(D195=1, I195=1), Q195*0.1, AND(D195=2, I195=1), Q195*0.1, AND(D195=3, I195=1), Q195*0.1, AND(D195=4, I195=1), Q195*0.1, AND(D195=5, I195=1), Q195*0.1, AND(D195=6, I195=1), Q195*0.1, AND(D195=7, I195=1), Q195*0.1)</f>
        <v>3787.2000000000003</v>
      </c>
      <c r="O195" s="13">
        <f t="shared" si="24"/>
        <v>643.82400000000007</v>
      </c>
      <c r="P195">
        <v>39382</v>
      </c>
      <c r="Q195">
        <v>37872</v>
      </c>
      <c r="R195">
        <v>0.86945397439436856</v>
      </c>
      <c r="S195">
        <v>0.13054602560563139</v>
      </c>
      <c r="T195">
        <v>0.62466771394540033</v>
      </c>
      <c r="U195">
        <v>0.37533228605459962</v>
      </c>
      <c r="V195">
        <v>8.8628086489825397E-2</v>
      </c>
      <c r="W195" s="2">
        <v>2093</v>
      </c>
      <c r="X195" s="2">
        <f t="shared" ref="X195:X258" si="26">W195-W194</f>
        <v>13</v>
      </c>
      <c r="Y195">
        <v>2686</v>
      </c>
      <c r="Z195">
        <v>2205.1760235248389</v>
      </c>
      <c r="AA195">
        <v>2093</v>
      </c>
      <c r="AB195" s="9">
        <v>24.7</v>
      </c>
      <c r="AC195">
        <v>0</v>
      </c>
      <c r="AD195">
        <f t="shared" ref="AD195:AD258" si="27">AB195*AC195</f>
        <v>0</v>
      </c>
      <c r="AE195">
        <v>5464</v>
      </c>
      <c r="AF195">
        <v>5037</v>
      </c>
    </row>
    <row r="196" spans="1:32" x14ac:dyDescent="0.6">
      <c r="A196">
        <v>2024</v>
      </c>
      <c r="B196">
        <v>7</v>
      </c>
      <c r="C196">
        <v>13</v>
      </c>
      <c r="D196">
        <f t="shared" si="25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21"/>
        <v>0</v>
      </c>
      <c r="I196">
        <f t="shared" si="22"/>
        <v>0</v>
      </c>
      <c r="L196" s="13" cm="1">
        <f t="array" ref="L196">_xlfn.IFS(AND(D196=1, I196=0), P196*0.15, AND(D196=2, I196=0), P196*0.15, AND(D196=3, I196=0), P196*0.15, AND(D196=4, I196=0), P196*0.15, AND(D196=5, I196=0), P196*0.1, AND(D196=6, I196=0), P196*0.1, AND(D196=7, I196=0), P196*0.1, AND(D196=1, I196=1), P196*0.1, AND(D196=2, I196=1), P196*0.1, AND(D196=3, I196=1), P196*0.1, AND(D196=4, I196=1), P196*0.1, AND(D196=5, I196=1), P196*0.1, AND(D196=6, I196=1), P196*0.1, AND(D196=7, I196=1), P196*0.1)</f>
        <v>3901.3</v>
      </c>
      <c r="M196" s="13">
        <f t="shared" si="23"/>
        <v>663.22100000000012</v>
      </c>
      <c r="N196" s="13" cm="1">
        <f t="array" ref="N196">_xlfn.IFS(AND(D196=1, I196=0), Q196*0.15, AND(D196=2, I196=0), Q196*0.15, AND(D196=3, I196=0), Q196*0.15, AND(D196=4, I196=0), Q196*0.15, AND(D196=5, I196=0), Q196*0.1, AND(D196=6, I196=0), Q196*0.1, AND(D196=7, I196=0), Q196*0.1, AND(D196=1, I196=1), Q196*0.1, AND(D196=2, I196=1), Q196*0.1, AND(D196=3, I196=1), Q196*0.1, AND(D196=4, I196=1), Q196*0.1, AND(D196=5, I196=1), Q196*0.1, AND(D196=6, I196=1), Q196*0.1, AND(D196=7, I196=1), Q196*0.1)</f>
        <v>3750</v>
      </c>
      <c r="O196" s="13">
        <f t="shared" si="24"/>
        <v>637.5</v>
      </c>
      <c r="P196">
        <v>39013</v>
      </c>
      <c r="Q196">
        <v>37500</v>
      </c>
      <c r="R196">
        <v>0.84072468587343263</v>
      </c>
      <c r="S196">
        <v>0.1592753141265674</v>
      </c>
      <c r="T196">
        <v>0.62971883855245048</v>
      </c>
      <c r="U196">
        <v>0.37028116144754941</v>
      </c>
      <c r="V196">
        <v>0.1136300982283641</v>
      </c>
      <c r="W196" s="2">
        <v>2561</v>
      </c>
      <c r="X196" s="2">
        <f t="shared" si="26"/>
        <v>468</v>
      </c>
      <c r="Y196">
        <v>2686</v>
      </c>
      <c r="Z196">
        <v>2278.7708658268389</v>
      </c>
      <c r="AA196">
        <v>2561</v>
      </c>
      <c r="AB196" s="9">
        <v>25.2</v>
      </c>
      <c r="AC196">
        <v>1.2</v>
      </c>
      <c r="AD196">
        <f t="shared" si="27"/>
        <v>30.24</v>
      </c>
      <c r="AE196">
        <v>5187</v>
      </c>
      <c r="AF196">
        <v>4902</v>
      </c>
    </row>
    <row r="197" spans="1:32" x14ac:dyDescent="0.6">
      <c r="A197">
        <v>2024</v>
      </c>
      <c r="B197">
        <v>7</v>
      </c>
      <c r="C197">
        <v>14</v>
      </c>
      <c r="D197">
        <f t="shared" si="25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21"/>
        <v>0</v>
      </c>
      <c r="I197">
        <f t="shared" si="22"/>
        <v>0</v>
      </c>
      <c r="L197" s="13" cm="1">
        <f t="array" ref="L197">_xlfn.IFS(AND(D197=1, I197=0), P197*0.15, AND(D197=2, I197=0), P197*0.15, AND(D197=3, I197=0), P197*0.15, AND(D197=4, I197=0), P197*0.15, AND(D197=5, I197=0), P197*0.1, AND(D197=6, I197=0), P197*0.1, AND(D197=7, I197=0), P197*0.1, AND(D197=1, I197=1), P197*0.1, AND(D197=2, I197=1), P197*0.1, AND(D197=3, I197=1), P197*0.1, AND(D197=4, I197=1), P197*0.1, AND(D197=5, I197=1), P197*0.1, AND(D197=6, I197=1), P197*0.1, AND(D197=7, I197=1), P197*0.1)</f>
        <v>4138.5</v>
      </c>
      <c r="M197" s="13">
        <f t="shared" si="23"/>
        <v>703.54500000000007</v>
      </c>
      <c r="N197" s="13" cm="1">
        <f t="array" ref="N197">_xlfn.IFS(AND(D197=1, I197=0), Q197*0.15, AND(D197=2, I197=0), Q197*0.15, AND(D197=3, I197=0), Q197*0.15, AND(D197=4, I197=0), Q197*0.15, AND(D197=5, I197=0), Q197*0.1, AND(D197=6, I197=0), Q197*0.1, AND(D197=7, I197=0), Q197*0.1, AND(D197=1, I197=1), Q197*0.1, AND(D197=2, I197=1), Q197*0.1, AND(D197=3, I197=1), Q197*0.1, AND(D197=4, I197=1), Q197*0.1, AND(D197=5, I197=1), Q197*0.1, AND(D197=6, I197=1), Q197*0.1, AND(D197=7, I197=1), Q197*0.1)</f>
        <v>4117</v>
      </c>
      <c r="O197" s="13">
        <f t="shared" si="24"/>
        <v>699.8900000000001</v>
      </c>
      <c r="P197">
        <v>41385</v>
      </c>
      <c r="Q197">
        <v>41170</v>
      </c>
      <c r="R197">
        <v>0.83356890776838588</v>
      </c>
      <c r="S197">
        <v>0.16643109223161401</v>
      </c>
      <c r="T197">
        <v>0.62037886051564106</v>
      </c>
      <c r="U197">
        <v>0.37962113948435888</v>
      </c>
      <c r="V197">
        <v>0.45371790591983507</v>
      </c>
      <c r="W197" s="2">
        <v>2341</v>
      </c>
      <c r="X197" s="2">
        <f t="shared" si="26"/>
        <v>-220</v>
      </c>
      <c r="Y197">
        <v>2686</v>
      </c>
      <c r="Z197">
        <v>2353.9812233908619</v>
      </c>
      <c r="AA197">
        <v>2341</v>
      </c>
      <c r="AB197" s="9">
        <v>26.2</v>
      </c>
      <c r="AC197">
        <v>0</v>
      </c>
      <c r="AD197">
        <f t="shared" si="27"/>
        <v>0</v>
      </c>
      <c r="AE197">
        <v>4630</v>
      </c>
      <c r="AF197">
        <v>5511</v>
      </c>
    </row>
    <row r="198" spans="1:32" x14ac:dyDescent="0.6">
      <c r="A198">
        <v>2024</v>
      </c>
      <c r="B198">
        <v>7</v>
      </c>
      <c r="C198">
        <v>15</v>
      </c>
      <c r="D198">
        <f t="shared" si="25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21"/>
        <v>0</v>
      </c>
      <c r="I198">
        <f t="shared" si="22"/>
        <v>0</v>
      </c>
      <c r="L198" s="13" cm="1">
        <f t="array" ref="L198">_xlfn.IFS(AND(D198=1, I198=0), P198*0.15, AND(D198=2, I198=0), P198*0.15, AND(D198=3, I198=0), P198*0.15, AND(D198=4, I198=0), P198*0.15, AND(D198=5, I198=0), P198*0.1, AND(D198=6, I198=0), P198*0.1, AND(D198=7, I198=0), P198*0.1, AND(D198=1, I198=1), P198*0.1, AND(D198=2, I198=1), P198*0.1, AND(D198=3, I198=1), P198*0.1, AND(D198=4, I198=1), P198*0.1, AND(D198=5, I198=1), P198*0.1, AND(D198=6, I198=1), P198*0.1, AND(D198=7, I198=1), P198*0.1)</f>
        <v>6033.45</v>
      </c>
      <c r="M198" s="13">
        <f t="shared" si="23"/>
        <v>1025.6865</v>
      </c>
      <c r="N198" s="13" cm="1">
        <f t="array" ref="N198">_xlfn.IFS(AND(D198=1, I198=0), Q198*0.15, AND(D198=2, I198=0), Q198*0.15, AND(D198=3, I198=0), Q198*0.15, AND(D198=4, I198=0), Q198*0.15, AND(D198=5, I198=0), Q198*0.1, AND(D198=6, I198=0), Q198*0.1, AND(D198=7, I198=0), Q198*0.1, AND(D198=1, I198=1), Q198*0.1, AND(D198=2, I198=1), Q198*0.1, AND(D198=3, I198=1), Q198*0.1, AND(D198=4, I198=1), Q198*0.1, AND(D198=5, I198=1), Q198*0.1, AND(D198=6, I198=1), Q198*0.1, AND(D198=7, I198=1), Q198*0.1)</f>
        <v>5826.9</v>
      </c>
      <c r="O198" s="13">
        <f t="shared" si="24"/>
        <v>990.57299999999998</v>
      </c>
      <c r="P198">
        <v>40223</v>
      </c>
      <c r="Q198">
        <v>38846</v>
      </c>
      <c r="R198">
        <v>0.81571298714202589</v>
      </c>
      <c r="S198">
        <v>0.18428701285797411</v>
      </c>
      <c r="T198">
        <v>0.64377987615142462</v>
      </c>
      <c r="U198">
        <v>0.35622012384857538</v>
      </c>
      <c r="V198">
        <v>0.1784689299591479</v>
      </c>
      <c r="W198" s="2">
        <v>1750</v>
      </c>
      <c r="X198" s="2">
        <f t="shared" si="26"/>
        <v>-591</v>
      </c>
      <c r="Y198">
        <v>2686</v>
      </c>
      <c r="Z198">
        <v>1935.7489532559041</v>
      </c>
      <c r="AA198">
        <v>1750</v>
      </c>
      <c r="AB198" s="9">
        <v>25.7</v>
      </c>
      <c r="AC198">
        <v>6.2</v>
      </c>
      <c r="AD198">
        <f t="shared" si="27"/>
        <v>159.34</v>
      </c>
      <c r="AE198">
        <v>4728</v>
      </c>
      <c r="AF198">
        <v>4650</v>
      </c>
    </row>
    <row r="199" spans="1:32" x14ac:dyDescent="0.6">
      <c r="A199">
        <v>2024</v>
      </c>
      <c r="B199">
        <v>7</v>
      </c>
      <c r="C199">
        <v>16</v>
      </c>
      <c r="D199">
        <f t="shared" si="25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21"/>
        <v>0</v>
      </c>
      <c r="I199">
        <f t="shared" si="22"/>
        <v>0</v>
      </c>
      <c r="L199" s="13" cm="1">
        <f t="array" ref="L199">_xlfn.IFS(AND(D199=1, I199=0), P199*0.15, AND(D199=2, I199=0), P199*0.15, AND(D199=3, I199=0), P199*0.15, AND(D199=4, I199=0), P199*0.15, AND(D199=5, I199=0), P199*0.1, AND(D199=6, I199=0), P199*0.1, AND(D199=7, I199=0), P199*0.1, AND(D199=1, I199=1), P199*0.1, AND(D199=2, I199=1), P199*0.1, AND(D199=3, I199=1), P199*0.1, AND(D199=4, I199=1), P199*0.1, AND(D199=5, I199=1), P199*0.1, AND(D199=6, I199=1), P199*0.1, AND(D199=7, I199=1), P199*0.1)</f>
        <v>5893.3499999999995</v>
      </c>
      <c r="M199" s="13">
        <f t="shared" si="23"/>
        <v>1001.8695</v>
      </c>
      <c r="N199" s="13" cm="1">
        <f t="array" ref="N199">_xlfn.IFS(AND(D199=1, I199=0), Q199*0.15, AND(D199=2, I199=0), Q199*0.15, AND(D199=3, I199=0), Q199*0.15, AND(D199=4, I199=0), Q199*0.15, AND(D199=5, I199=0), Q199*0.1, AND(D199=6, I199=0), Q199*0.1, AND(D199=7, I199=0), Q199*0.1, AND(D199=1, I199=1), Q199*0.1, AND(D199=2, I199=1), Q199*0.1, AND(D199=3, I199=1), Q199*0.1, AND(D199=4, I199=1), Q199*0.1, AND(D199=5, I199=1), Q199*0.1, AND(D199=6, I199=1), Q199*0.1, AND(D199=7, I199=1), Q199*0.1)</f>
        <v>5710.05</v>
      </c>
      <c r="O199" s="13">
        <f t="shared" si="24"/>
        <v>970.70850000000007</v>
      </c>
      <c r="P199">
        <v>39289</v>
      </c>
      <c r="Q199">
        <v>38067</v>
      </c>
      <c r="R199">
        <v>0.7661652239738499</v>
      </c>
      <c r="S199">
        <v>0.23383477602614999</v>
      </c>
      <c r="T199">
        <v>0.63508955499843112</v>
      </c>
      <c r="U199">
        <v>0.36491044500156877</v>
      </c>
      <c r="V199">
        <v>0.28141608537023899</v>
      </c>
      <c r="W199" s="2">
        <v>2196</v>
      </c>
      <c r="X199" s="2">
        <f t="shared" si="26"/>
        <v>446</v>
      </c>
      <c r="Y199">
        <v>2686</v>
      </c>
      <c r="Z199">
        <v>2010.2673602268051</v>
      </c>
      <c r="AA199">
        <v>2196</v>
      </c>
      <c r="AB199" s="9">
        <v>29.8</v>
      </c>
      <c r="AC199">
        <v>0</v>
      </c>
      <c r="AD199">
        <f t="shared" si="27"/>
        <v>0</v>
      </c>
      <c r="AE199">
        <v>5169</v>
      </c>
      <c r="AF199">
        <v>4985</v>
      </c>
    </row>
    <row r="200" spans="1:32" x14ac:dyDescent="0.6">
      <c r="A200">
        <v>2024</v>
      </c>
      <c r="B200">
        <v>7</v>
      </c>
      <c r="C200">
        <v>17</v>
      </c>
      <c r="D200">
        <f t="shared" si="25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21"/>
        <v>0</v>
      </c>
      <c r="I200">
        <f t="shared" si="22"/>
        <v>0</v>
      </c>
      <c r="L200" s="13" cm="1">
        <f t="array" ref="L200">_xlfn.IFS(AND(D200=1, I200=0), P200*0.15, AND(D200=2, I200=0), P200*0.15, AND(D200=3, I200=0), P200*0.15, AND(D200=4, I200=0), P200*0.15, AND(D200=5, I200=0), P200*0.1, AND(D200=6, I200=0), P200*0.1, AND(D200=7, I200=0), P200*0.1, AND(D200=1, I200=1), P200*0.1, AND(D200=2, I200=1), P200*0.1, AND(D200=3, I200=1), P200*0.1, AND(D200=4, I200=1), P200*0.1, AND(D200=5, I200=1), P200*0.1, AND(D200=6, I200=1), P200*0.1, AND(D200=7, I200=1), P200*0.1)</f>
        <v>6052.65</v>
      </c>
      <c r="M200" s="13">
        <f t="shared" si="23"/>
        <v>1028.9504999999999</v>
      </c>
      <c r="N200" s="13" cm="1">
        <f t="array" ref="N200">_xlfn.IFS(AND(D200=1, I200=0), Q200*0.15, AND(D200=2, I200=0), Q200*0.15, AND(D200=3, I200=0), Q200*0.15, AND(D200=4, I200=0), Q200*0.15, AND(D200=5, I200=0), Q200*0.1, AND(D200=6, I200=0), Q200*0.1, AND(D200=7, I200=0), Q200*0.1, AND(D200=1, I200=1), Q200*0.1, AND(D200=2, I200=1), Q200*0.1, AND(D200=3, I200=1), Q200*0.1, AND(D200=4, I200=1), Q200*0.1, AND(D200=5, I200=1), Q200*0.1, AND(D200=6, I200=1), Q200*0.1, AND(D200=7, I200=1), Q200*0.1)</f>
        <v>5879.55</v>
      </c>
      <c r="O200" s="13">
        <f t="shared" si="24"/>
        <v>999.52350000000013</v>
      </c>
      <c r="P200">
        <v>40351</v>
      </c>
      <c r="Q200">
        <v>39197</v>
      </c>
      <c r="R200">
        <v>0.86556179699521152</v>
      </c>
      <c r="S200">
        <v>0.1344382030047884</v>
      </c>
      <c r="T200">
        <v>0.60969227919842983</v>
      </c>
      <c r="U200">
        <v>0.39030772080157022</v>
      </c>
      <c r="V200">
        <v>0.35682058752116169</v>
      </c>
      <c r="W200" s="2">
        <v>2305</v>
      </c>
      <c r="X200" s="2">
        <f t="shared" si="26"/>
        <v>109</v>
      </c>
      <c r="Y200">
        <v>2686</v>
      </c>
      <c r="Z200">
        <v>2066.5629736436158</v>
      </c>
      <c r="AA200">
        <v>2305</v>
      </c>
      <c r="AB200" s="9">
        <v>30.1</v>
      </c>
      <c r="AC200">
        <v>0</v>
      </c>
      <c r="AD200">
        <f t="shared" si="27"/>
        <v>0</v>
      </c>
      <c r="AE200">
        <v>5313</v>
      </c>
      <c r="AF200">
        <v>5360</v>
      </c>
    </row>
    <row r="201" spans="1:32" x14ac:dyDescent="0.6">
      <c r="A201">
        <v>2024</v>
      </c>
      <c r="B201">
        <v>7</v>
      </c>
      <c r="C201">
        <v>18</v>
      </c>
      <c r="D201">
        <f t="shared" si="25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21"/>
        <v>0</v>
      </c>
      <c r="I201">
        <f t="shared" si="22"/>
        <v>0</v>
      </c>
      <c r="L201" s="13" cm="1">
        <f t="array" ref="L201">_xlfn.IFS(AND(D201=1, I201=0), P201*0.15, AND(D201=2, I201=0), P201*0.15, AND(D201=3, I201=0), P201*0.15, AND(D201=4, I201=0), P201*0.15, AND(D201=5, I201=0), P201*0.1, AND(D201=6, I201=0), P201*0.1, AND(D201=7, I201=0), P201*0.1, AND(D201=1, I201=1), P201*0.1, AND(D201=2, I201=1), P201*0.1, AND(D201=3, I201=1), P201*0.1, AND(D201=4, I201=1), P201*0.1, AND(D201=5, I201=1), P201*0.1, AND(D201=6, I201=1), P201*0.1, AND(D201=7, I201=1), P201*0.1)</f>
        <v>6061.95</v>
      </c>
      <c r="M201" s="13">
        <f t="shared" si="23"/>
        <v>1030.5315000000001</v>
      </c>
      <c r="N201" s="13" cm="1">
        <f t="array" ref="N201">_xlfn.IFS(AND(D201=1, I201=0), Q201*0.15, AND(D201=2, I201=0), Q201*0.15, AND(D201=3, I201=0), Q201*0.15, AND(D201=4, I201=0), Q201*0.15, AND(D201=5, I201=0), Q201*0.1, AND(D201=6, I201=0), Q201*0.1, AND(D201=7, I201=0), Q201*0.1, AND(D201=1, I201=1), Q201*0.1, AND(D201=2, I201=1), Q201*0.1, AND(D201=3, I201=1), Q201*0.1, AND(D201=4, I201=1), Q201*0.1, AND(D201=5, I201=1), Q201*0.1, AND(D201=6, I201=1), Q201*0.1, AND(D201=7, I201=1), Q201*0.1)</f>
        <v>5895.9</v>
      </c>
      <c r="O201" s="13">
        <f t="shared" si="24"/>
        <v>1002.303</v>
      </c>
      <c r="P201">
        <v>40413</v>
      </c>
      <c r="Q201">
        <v>39306</v>
      </c>
      <c r="R201">
        <v>0.79554040174621254</v>
      </c>
      <c r="S201">
        <v>0.2044595982537874</v>
      </c>
      <c r="T201">
        <v>0.63265142011196984</v>
      </c>
      <c r="U201">
        <v>0.3673485798880301</v>
      </c>
      <c r="V201">
        <v>0.34175090217054632</v>
      </c>
      <c r="W201" s="2">
        <v>2161</v>
      </c>
      <c r="X201" s="2">
        <f t="shared" si="26"/>
        <v>-144</v>
      </c>
      <c r="Y201">
        <v>2686</v>
      </c>
      <c r="Z201">
        <v>2146.2052076922141</v>
      </c>
      <c r="AA201">
        <v>2161</v>
      </c>
      <c r="AB201" s="9">
        <v>30.1</v>
      </c>
      <c r="AC201">
        <v>2</v>
      </c>
      <c r="AD201">
        <f t="shared" si="27"/>
        <v>60.2</v>
      </c>
      <c r="AE201">
        <v>5058</v>
      </c>
      <c r="AF201">
        <v>5086</v>
      </c>
    </row>
    <row r="202" spans="1:32" x14ac:dyDescent="0.6">
      <c r="A202">
        <v>2024</v>
      </c>
      <c r="B202">
        <v>7</v>
      </c>
      <c r="C202">
        <v>19</v>
      </c>
      <c r="D202">
        <f t="shared" si="25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21"/>
        <v>0</v>
      </c>
      <c r="I202">
        <f t="shared" si="22"/>
        <v>0</v>
      </c>
      <c r="L202" s="13" cm="1">
        <f t="array" ref="L202">_xlfn.IFS(AND(D202=1, I202=0), P202*0.15, AND(D202=2, I202=0), P202*0.15, AND(D202=3, I202=0), P202*0.15, AND(D202=4, I202=0), P202*0.15, AND(D202=5, I202=0), P202*0.1, AND(D202=6, I202=0), P202*0.1, AND(D202=7, I202=0), P202*0.1, AND(D202=1, I202=1), P202*0.1, AND(D202=2, I202=1), P202*0.1, AND(D202=3, I202=1), P202*0.1, AND(D202=4, I202=1), P202*0.1, AND(D202=5, I202=1), P202*0.1, AND(D202=6, I202=1), P202*0.1, AND(D202=7, I202=1), P202*0.1)</f>
        <v>4256.4000000000005</v>
      </c>
      <c r="M202" s="13">
        <f t="shared" si="23"/>
        <v>723.58800000000019</v>
      </c>
      <c r="N202" s="13" cm="1">
        <f t="array" ref="N202">_xlfn.IFS(AND(D202=1, I202=0), Q202*0.15, AND(D202=2, I202=0), Q202*0.15, AND(D202=3, I202=0), Q202*0.15, AND(D202=4, I202=0), Q202*0.15, AND(D202=5, I202=0), Q202*0.1, AND(D202=6, I202=0), Q202*0.1, AND(D202=7, I202=0), Q202*0.1, AND(D202=1, I202=1), Q202*0.1, AND(D202=2, I202=1), Q202*0.1, AND(D202=3, I202=1), Q202*0.1, AND(D202=4, I202=1), Q202*0.1, AND(D202=5, I202=1), Q202*0.1, AND(D202=6, I202=1), Q202*0.1, AND(D202=7, I202=1), Q202*0.1)</f>
        <v>3836.9</v>
      </c>
      <c r="O202" s="13">
        <f t="shared" si="24"/>
        <v>652.27300000000002</v>
      </c>
      <c r="P202">
        <v>42564</v>
      </c>
      <c r="Q202">
        <v>38369</v>
      </c>
      <c r="R202">
        <v>0.86873471340740394</v>
      </c>
      <c r="S202">
        <v>0.13126528659259601</v>
      </c>
      <c r="T202">
        <v>0.63655037337543185</v>
      </c>
      <c r="U202">
        <v>0.36344962662456809</v>
      </c>
      <c r="V202">
        <v>0.58924454181768382</v>
      </c>
      <c r="W202" s="2">
        <v>2103</v>
      </c>
      <c r="X202" s="2">
        <f t="shared" si="26"/>
        <v>-58</v>
      </c>
      <c r="Y202">
        <v>2686</v>
      </c>
      <c r="Z202">
        <v>2212.845766711584</v>
      </c>
      <c r="AA202">
        <v>2103</v>
      </c>
      <c r="AB202" s="9">
        <v>28</v>
      </c>
      <c r="AC202">
        <v>32.299999999999997</v>
      </c>
      <c r="AD202">
        <f t="shared" si="27"/>
        <v>904.39999999999986</v>
      </c>
      <c r="AE202">
        <v>5746</v>
      </c>
      <c r="AF202">
        <v>5271</v>
      </c>
    </row>
    <row r="203" spans="1:32" x14ac:dyDescent="0.6">
      <c r="A203">
        <v>2024</v>
      </c>
      <c r="B203">
        <v>7</v>
      </c>
      <c r="C203">
        <v>20</v>
      </c>
      <c r="D203">
        <f t="shared" si="25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21"/>
        <v>0</v>
      </c>
      <c r="I203">
        <f t="shared" si="22"/>
        <v>0</v>
      </c>
      <c r="L203" s="13" cm="1">
        <f t="array" ref="L203">_xlfn.IFS(AND(D203=1, I203=0), P203*0.15, AND(D203=2, I203=0), P203*0.15, AND(D203=3, I203=0), P203*0.15, AND(D203=4, I203=0), P203*0.15, AND(D203=5, I203=0), P203*0.1, AND(D203=6, I203=0), P203*0.1, AND(D203=7, I203=0), P203*0.1, AND(D203=1, I203=1), P203*0.1, AND(D203=2, I203=1), P203*0.1, AND(D203=3, I203=1), P203*0.1, AND(D203=4, I203=1), P203*0.1, AND(D203=5, I203=1), P203*0.1, AND(D203=6, I203=1), P203*0.1, AND(D203=7, I203=1), P203*0.1)</f>
        <v>4432.2</v>
      </c>
      <c r="M203" s="13">
        <f t="shared" si="23"/>
        <v>753.47400000000005</v>
      </c>
      <c r="N203" s="13" cm="1">
        <f t="array" ref="N203">_xlfn.IFS(AND(D203=1, I203=0), Q203*0.15, AND(D203=2, I203=0), Q203*0.15, AND(D203=3, I203=0), Q203*0.15, AND(D203=4, I203=0), Q203*0.15, AND(D203=5, I203=0), Q203*0.1, AND(D203=6, I203=0), Q203*0.1, AND(D203=7, I203=0), Q203*0.1, AND(D203=1, I203=1), Q203*0.1, AND(D203=2, I203=1), Q203*0.1, AND(D203=3, I203=1), Q203*0.1, AND(D203=4, I203=1), Q203*0.1, AND(D203=5, I203=1), Q203*0.1, AND(D203=6, I203=1), Q203*0.1, AND(D203=7, I203=1), Q203*0.1)</f>
        <v>4040.9</v>
      </c>
      <c r="O203" s="13">
        <f t="shared" si="24"/>
        <v>686.95300000000009</v>
      </c>
      <c r="P203">
        <v>44322</v>
      </c>
      <c r="Q203">
        <v>40409</v>
      </c>
      <c r="R203">
        <v>0.7937466602838168</v>
      </c>
      <c r="S203">
        <v>0.20625333971618309</v>
      </c>
      <c r="T203">
        <v>0.70959788671301749</v>
      </c>
      <c r="U203">
        <v>0.29040211328698251</v>
      </c>
      <c r="V203">
        <v>0.53261251082310601</v>
      </c>
      <c r="W203" s="2">
        <v>2565</v>
      </c>
      <c r="X203" s="2">
        <f t="shared" si="26"/>
        <v>462</v>
      </c>
      <c r="Y203">
        <v>2686</v>
      </c>
      <c r="Z203">
        <v>2277.4211025089562</v>
      </c>
      <c r="AA203">
        <v>2565</v>
      </c>
      <c r="AB203" s="9">
        <v>31.1</v>
      </c>
      <c r="AC203">
        <v>0</v>
      </c>
      <c r="AD203">
        <f t="shared" si="27"/>
        <v>0</v>
      </c>
      <c r="AE203">
        <v>5523</v>
      </c>
      <c r="AF203">
        <v>5349</v>
      </c>
    </row>
    <row r="204" spans="1:32" x14ac:dyDescent="0.6">
      <c r="A204">
        <v>2024</v>
      </c>
      <c r="B204">
        <v>7</v>
      </c>
      <c r="C204">
        <v>21</v>
      </c>
      <c r="D204">
        <f t="shared" si="25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21"/>
        <v>0</v>
      </c>
      <c r="I204">
        <f t="shared" si="22"/>
        <v>0</v>
      </c>
      <c r="L204" s="13" cm="1">
        <f t="array" ref="L204">_xlfn.IFS(AND(D204=1, I204=0), P204*0.15, AND(D204=2, I204=0), P204*0.15, AND(D204=3, I204=0), P204*0.15, AND(D204=4, I204=0), P204*0.15, AND(D204=5, I204=0), P204*0.1, AND(D204=6, I204=0), P204*0.1, AND(D204=7, I204=0), P204*0.1, AND(D204=1, I204=1), P204*0.1, AND(D204=2, I204=1), P204*0.1, AND(D204=3, I204=1), P204*0.1, AND(D204=4, I204=1), P204*0.1, AND(D204=5, I204=1), P204*0.1, AND(D204=6, I204=1), P204*0.1, AND(D204=7, I204=1), P204*0.1)</f>
        <v>4377.2</v>
      </c>
      <c r="M204" s="13">
        <f t="shared" si="23"/>
        <v>744.12400000000002</v>
      </c>
      <c r="N204" s="13" cm="1">
        <f t="array" ref="N204">_xlfn.IFS(AND(D204=1, I204=0), Q204*0.15, AND(D204=2, I204=0), Q204*0.15, AND(D204=3, I204=0), Q204*0.15, AND(D204=4, I204=0), Q204*0.15, AND(D204=5, I204=0), Q204*0.1, AND(D204=6, I204=0), Q204*0.1, AND(D204=7, I204=0), Q204*0.1, AND(D204=1, I204=1), Q204*0.1, AND(D204=2, I204=1), Q204*0.1, AND(D204=3, I204=1), Q204*0.1, AND(D204=4, I204=1), Q204*0.1, AND(D204=5, I204=1), Q204*0.1, AND(D204=6, I204=1), Q204*0.1, AND(D204=7, I204=1), Q204*0.1)</f>
        <v>4187.1000000000004</v>
      </c>
      <c r="O204" s="13">
        <f t="shared" si="24"/>
        <v>711.80700000000013</v>
      </c>
      <c r="P204">
        <v>43772</v>
      </c>
      <c r="Q204">
        <v>41871</v>
      </c>
      <c r="R204">
        <v>0.78426268235232099</v>
      </c>
      <c r="S204">
        <v>0.21573731764767901</v>
      </c>
      <c r="T204">
        <v>0.64589926847896661</v>
      </c>
      <c r="U204">
        <v>0.35410073152103339</v>
      </c>
      <c r="V204">
        <v>0.2442694425594242</v>
      </c>
      <c r="W204" s="2">
        <v>2264</v>
      </c>
      <c r="X204" s="2">
        <f t="shared" si="26"/>
        <v>-301</v>
      </c>
      <c r="Y204">
        <v>2686</v>
      </c>
      <c r="Z204">
        <v>2359.5014793296018</v>
      </c>
      <c r="AA204">
        <v>2264</v>
      </c>
      <c r="AB204" s="9">
        <v>30.4</v>
      </c>
      <c r="AC204">
        <v>0</v>
      </c>
      <c r="AD204">
        <f t="shared" si="27"/>
        <v>0</v>
      </c>
      <c r="AE204">
        <v>4511</v>
      </c>
      <c r="AF204">
        <v>5212</v>
      </c>
    </row>
    <row r="205" spans="1:32" x14ac:dyDescent="0.6">
      <c r="A205">
        <v>2024</v>
      </c>
      <c r="B205">
        <v>7</v>
      </c>
      <c r="C205">
        <v>22</v>
      </c>
      <c r="D205">
        <f t="shared" si="25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21"/>
        <v>0</v>
      </c>
      <c r="I205">
        <f t="shared" si="22"/>
        <v>0</v>
      </c>
      <c r="L205" s="13" cm="1">
        <f t="array" ref="L205">_xlfn.IFS(AND(D205=1, I205=0), P205*0.15, AND(D205=2, I205=0), P205*0.15, AND(D205=3, I205=0), P205*0.15, AND(D205=4, I205=0), P205*0.15, AND(D205=5, I205=0), P205*0.1, AND(D205=6, I205=0), P205*0.1, AND(D205=7, I205=0), P205*0.1, AND(D205=1, I205=1), P205*0.1, AND(D205=2, I205=1), P205*0.1, AND(D205=3, I205=1), P205*0.1, AND(D205=4, I205=1), P205*0.1, AND(D205=5, I205=1), P205*0.1, AND(D205=6, I205=1), P205*0.1, AND(D205=7, I205=1), P205*0.1)</f>
        <v>6409.65</v>
      </c>
      <c r="M205" s="13">
        <f t="shared" si="23"/>
        <v>1089.6405</v>
      </c>
      <c r="N205" s="13" cm="1">
        <f t="array" ref="N205">_xlfn.IFS(AND(D205=1, I205=0), Q205*0.15, AND(D205=2, I205=0), Q205*0.15, AND(D205=3, I205=0), Q205*0.15, AND(D205=4, I205=0), Q205*0.15, AND(D205=5, I205=0), Q205*0.1, AND(D205=6, I205=0), Q205*0.1, AND(D205=7, I205=0), Q205*0.1, AND(D205=1, I205=1), Q205*0.1, AND(D205=2, I205=1), Q205*0.1, AND(D205=3, I205=1), Q205*0.1, AND(D205=4, I205=1), Q205*0.1, AND(D205=5, I205=1), Q205*0.1, AND(D205=6, I205=1), Q205*0.1, AND(D205=7, I205=1), Q205*0.1)</f>
        <v>6251.4</v>
      </c>
      <c r="O205" s="13">
        <f t="shared" si="24"/>
        <v>1062.7380000000001</v>
      </c>
      <c r="P205">
        <v>42731</v>
      </c>
      <c r="Q205">
        <v>41676</v>
      </c>
      <c r="R205">
        <v>0.81857022899357512</v>
      </c>
      <c r="S205">
        <v>0.18142977100642479</v>
      </c>
      <c r="T205">
        <v>0.65285403893825011</v>
      </c>
      <c r="U205">
        <v>0.34714596106174977</v>
      </c>
      <c r="V205">
        <v>0.38039970999795641</v>
      </c>
      <c r="W205" s="2">
        <v>1915</v>
      </c>
      <c r="X205" s="2">
        <f t="shared" si="26"/>
        <v>-349</v>
      </c>
      <c r="Y205">
        <v>2686</v>
      </c>
      <c r="Z205">
        <v>1932.945786719609</v>
      </c>
      <c r="AA205">
        <v>1915</v>
      </c>
      <c r="AB205" s="9">
        <v>29.7</v>
      </c>
      <c r="AC205">
        <v>0</v>
      </c>
      <c r="AD205">
        <f t="shared" si="27"/>
        <v>0</v>
      </c>
      <c r="AE205">
        <v>5125</v>
      </c>
      <c r="AF205">
        <v>5110</v>
      </c>
    </row>
    <row r="206" spans="1:32" x14ac:dyDescent="0.6">
      <c r="A206">
        <v>2024</v>
      </c>
      <c r="B206">
        <v>7</v>
      </c>
      <c r="C206">
        <v>23</v>
      </c>
      <c r="D206">
        <f t="shared" si="25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21"/>
        <v>0</v>
      </c>
      <c r="I206">
        <f t="shared" si="22"/>
        <v>0</v>
      </c>
      <c r="L206" s="13" cm="1">
        <f t="array" ref="L206">_xlfn.IFS(AND(D206=1, I206=0), P206*0.15, AND(D206=2, I206=0), P206*0.15, AND(D206=3, I206=0), P206*0.15, AND(D206=4, I206=0), P206*0.15, AND(D206=5, I206=0), P206*0.1, AND(D206=6, I206=0), P206*0.1, AND(D206=7, I206=0), P206*0.1, AND(D206=1, I206=1), P206*0.1, AND(D206=2, I206=1), P206*0.1, AND(D206=3, I206=1), P206*0.1, AND(D206=4, I206=1), P206*0.1, AND(D206=5, I206=1), P206*0.1, AND(D206=6, I206=1), P206*0.1, AND(D206=7, I206=1), P206*0.1)</f>
        <v>6567.5999999999995</v>
      </c>
      <c r="M206" s="13">
        <f t="shared" si="23"/>
        <v>1116.492</v>
      </c>
      <c r="N206" s="13" cm="1">
        <f t="array" ref="N206">_xlfn.IFS(AND(D206=1, I206=0), Q206*0.15, AND(D206=2, I206=0), Q206*0.15, AND(D206=3, I206=0), Q206*0.15, AND(D206=4, I206=0), Q206*0.15, AND(D206=5, I206=0), Q206*0.1, AND(D206=6, I206=0), Q206*0.1, AND(D206=7, I206=0), Q206*0.1, AND(D206=1, I206=1), Q206*0.1, AND(D206=2, I206=1), Q206*0.1, AND(D206=3, I206=1), Q206*0.1, AND(D206=4, I206=1), Q206*0.1, AND(D206=5, I206=1), Q206*0.1, AND(D206=6, I206=1), Q206*0.1, AND(D206=7, I206=1), Q206*0.1)</f>
        <v>6339.5999999999995</v>
      </c>
      <c r="O206" s="13">
        <f t="shared" si="24"/>
        <v>1077.732</v>
      </c>
      <c r="P206">
        <v>43784</v>
      </c>
      <c r="Q206">
        <v>42264</v>
      </c>
      <c r="R206">
        <v>0.80504506410558063</v>
      </c>
      <c r="S206">
        <v>0.19495493589441931</v>
      </c>
      <c r="T206">
        <v>0.639046682871521</v>
      </c>
      <c r="U206">
        <v>0.36095331712847911</v>
      </c>
      <c r="V206">
        <v>0.39822713360774442</v>
      </c>
      <c r="W206" s="2">
        <v>2239</v>
      </c>
      <c r="X206" s="2">
        <f t="shared" si="26"/>
        <v>324</v>
      </c>
      <c r="Y206">
        <v>2686</v>
      </c>
      <c r="Z206">
        <v>2009.0127216223391</v>
      </c>
      <c r="AA206">
        <v>2239</v>
      </c>
      <c r="AB206" s="9">
        <v>29.9</v>
      </c>
      <c r="AC206">
        <v>0</v>
      </c>
      <c r="AD206">
        <f t="shared" si="27"/>
        <v>0</v>
      </c>
      <c r="AE206">
        <v>5633</v>
      </c>
      <c r="AF206">
        <v>5478</v>
      </c>
    </row>
    <row r="207" spans="1:32" x14ac:dyDescent="0.6">
      <c r="A207">
        <v>2024</v>
      </c>
      <c r="B207">
        <v>7</v>
      </c>
      <c r="C207">
        <v>24</v>
      </c>
      <c r="D207">
        <f t="shared" si="25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21"/>
        <v>0</v>
      </c>
      <c r="I207">
        <f t="shared" si="22"/>
        <v>0</v>
      </c>
      <c r="L207" s="13" cm="1">
        <f t="array" ref="L207">_xlfn.IFS(AND(D207=1, I207=0), P207*0.15, AND(D207=2, I207=0), P207*0.15, AND(D207=3, I207=0), P207*0.15, AND(D207=4, I207=0), P207*0.15, AND(D207=5, I207=0), P207*0.1, AND(D207=6, I207=0), P207*0.1, AND(D207=7, I207=0), P207*0.1, AND(D207=1, I207=1), P207*0.1, AND(D207=2, I207=1), P207*0.1, AND(D207=3, I207=1), P207*0.1, AND(D207=4, I207=1), P207*0.1, AND(D207=5, I207=1), P207*0.1, AND(D207=6, I207=1), P207*0.1, AND(D207=7, I207=1), P207*0.1)</f>
        <v>6723.45</v>
      </c>
      <c r="M207" s="13">
        <f t="shared" si="23"/>
        <v>1142.9865</v>
      </c>
      <c r="N207" s="13" cm="1">
        <f t="array" ref="N207">_xlfn.IFS(AND(D207=1, I207=0), Q207*0.15, AND(D207=2, I207=0), Q207*0.15, AND(D207=3, I207=0), Q207*0.15, AND(D207=4, I207=0), Q207*0.15, AND(D207=5, I207=0), Q207*0.1, AND(D207=6, I207=0), Q207*0.1, AND(D207=7, I207=0), Q207*0.1, AND(D207=1, I207=1), Q207*0.1, AND(D207=2, I207=1), Q207*0.1, AND(D207=3, I207=1), Q207*0.1, AND(D207=4, I207=1), Q207*0.1, AND(D207=5, I207=1), Q207*0.1, AND(D207=6, I207=1), Q207*0.1, AND(D207=7, I207=1), Q207*0.1)</f>
        <v>6386.4</v>
      </c>
      <c r="O207" s="13">
        <f t="shared" si="24"/>
        <v>1085.6880000000001</v>
      </c>
      <c r="P207">
        <v>44823</v>
      </c>
      <c r="Q207">
        <v>42576</v>
      </c>
      <c r="R207">
        <v>0.74036927026431298</v>
      </c>
      <c r="S207">
        <v>0.25963072973568702</v>
      </c>
      <c r="T207">
        <v>0.67633670073601293</v>
      </c>
      <c r="U207">
        <v>0.32366329926398713</v>
      </c>
      <c r="V207">
        <v>0.28498209083242287</v>
      </c>
      <c r="W207" s="2">
        <v>2253</v>
      </c>
      <c r="X207" s="2">
        <f t="shared" si="26"/>
        <v>14</v>
      </c>
      <c r="Y207">
        <v>2686</v>
      </c>
      <c r="Z207">
        <v>2085.9478937845779</v>
      </c>
      <c r="AA207">
        <v>2253</v>
      </c>
      <c r="AB207" s="9">
        <v>30.3</v>
      </c>
      <c r="AC207">
        <v>0</v>
      </c>
      <c r="AD207">
        <f t="shared" si="27"/>
        <v>0</v>
      </c>
      <c r="AE207">
        <v>5480</v>
      </c>
      <c r="AF207">
        <v>5604</v>
      </c>
    </row>
    <row r="208" spans="1:32" x14ac:dyDescent="0.6">
      <c r="A208">
        <v>2024</v>
      </c>
      <c r="B208">
        <v>7</v>
      </c>
      <c r="C208">
        <v>25</v>
      </c>
      <c r="D208">
        <f t="shared" si="25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21"/>
        <v>0</v>
      </c>
      <c r="I208">
        <f t="shared" si="22"/>
        <v>0</v>
      </c>
      <c r="L208" s="13" cm="1">
        <f t="array" ref="L208">_xlfn.IFS(AND(D208=1, I208=0), P208*0.15, AND(D208=2, I208=0), P208*0.15, AND(D208=3, I208=0), P208*0.15, AND(D208=4, I208=0), P208*0.15, AND(D208=5, I208=0), P208*0.1, AND(D208=6, I208=0), P208*0.1, AND(D208=7, I208=0), P208*0.1, AND(D208=1, I208=1), P208*0.1, AND(D208=2, I208=1), P208*0.1, AND(D208=3, I208=1), P208*0.1, AND(D208=4, I208=1), P208*0.1, AND(D208=5, I208=1), P208*0.1, AND(D208=6, I208=1), P208*0.1, AND(D208=7, I208=1), P208*0.1)</f>
        <v>6814.05</v>
      </c>
      <c r="M208" s="13">
        <f t="shared" si="23"/>
        <v>1158.3885</v>
      </c>
      <c r="N208" s="13" cm="1">
        <f t="array" ref="N208">_xlfn.IFS(AND(D208=1, I208=0), Q208*0.15, AND(D208=2, I208=0), Q208*0.15, AND(D208=3, I208=0), Q208*0.15, AND(D208=4, I208=0), Q208*0.15, AND(D208=5, I208=0), Q208*0.1, AND(D208=6, I208=0), Q208*0.1, AND(D208=7, I208=0), Q208*0.1, AND(D208=1, I208=1), Q208*0.1, AND(D208=2, I208=1), Q208*0.1, AND(D208=3, I208=1), Q208*0.1, AND(D208=4, I208=1), Q208*0.1, AND(D208=5, I208=1), Q208*0.1, AND(D208=6, I208=1), Q208*0.1, AND(D208=7, I208=1), Q208*0.1)</f>
        <v>6283.95</v>
      </c>
      <c r="O208" s="13">
        <f t="shared" si="24"/>
        <v>1068.2715000000001</v>
      </c>
      <c r="P208">
        <v>45427</v>
      </c>
      <c r="Q208">
        <v>41893</v>
      </c>
      <c r="R208">
        <v>0.78884116268557258</v>
      </c>
      <c r="S208">
        <v>0.21115883731442739</v>
      </c>
      <c r="T208">
        <v>0.60787105068981562</v>
      </c>
      <c r="U208">
        <v>0.39212894931018433</v>
      </c>
      <c r="V208">
        <v>0.34433075710873812</v>
      </c>
      <c r="W208" s="2">
        <v>2166</v>
      </c>
      <c r="X208" s="2">
        <f t="shared" si="26"/>
        <v>-87</v>
      </c>
      <c r="Y208">
        <v>2686</v>
      </c>
      <c r="Z208">
        <v>2159.136963047923</v>
      </c>
      <c r="AA208">
        <v>2166</v>
      </c>
      <c r="AB208" s="9">
        <v>30.6</v>
      </c>
      <c r="AC208">
        <v>2</v>
      </c>
      <c r="AD208">
        <f t="shared" si="27"/>
        <v>61.2</v>
      </c>
      <c r="AE208">
        <v>5691</v>
      </c>
      <c r="AF208">
        <v>5692</v>
      </c>
    </row>
    <row r="209" spans="1:32" x14ac:dyDescent="0.6">
      <c r="A209">
        <v>2024</v>
      </c>
      <c r="B209">
        <v>7</v>
      </c>
      <c r="C209">
        <v>26</v>
      </c>
      <c r="D209">
        <f t="shared" si="25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21"/>
        <v>0</v>
      </c>
      <c r="I209">
        <f t="shared" si="22"/>
        <v>0</v>
      </c>
      <c r="L209" s="13" cm="1">
        <f t="array" ref="L209">_xlfn.IFS(AND(D209=1, I209=0), P209*0.15, AND(D209=2, I209=0), P209*0.15, AND(D209=3, I209=0), P209*0.15, AND(D209=4, I209=0), P209*0.15, AND(D209=5, I209=0), P209*0.1, AND(D209=6, I209=0), P209*0.1, AND(D209=7, I209=0), P209*0.1, AND(D209=1, I209=1), P209*0.1, AND(D209=2, I209=1), P209*0.1, AND(D209=3, I209=1), P209*0.1, AND(D209=4, I209=1), P209*0.1, AND(D209=5, I209=1), P209*0.1, AND(D209=6, I209=1), P209*0.1, AND(D209=7, I209=1), P209*0.1)</f>
        <v>4552.1000000000004</v>
      </c>
      <c r="M209" s="13">
        <f t="shared" si="23"/>
        <v>773.85700000000008</v>
      </c>
      <c r="N209" s="13" cm="1">
        <f t="array" ref="N209">_xlfn.IFS(AND(D209=1, I209=0), Q209*0.15, AND(D209=2, I209=0), Q209*0.15, AND(D209=3, I209=0), Q209*0.15, AND(D209=4, I209=0), Q209*0.15, AND(D209=5, I209=0), Q209*0.1, AND(D209=6, I209=0), Q209*0.1, AND(D209=7, I209=0), Q209*0.1, AND(D209=1, I209=1), Q209*0.1, AND(D209=2, I209=1), Q209*0.1, AND(D209=3, I209=1), Q209*0.1, AND(D209=4, I209=1), Q209*0.1, AND(D209=5, I209=1), Q209*0.1, AND(D209=6, I209=1), Q209*0.1, AND(D209=7, I209=1), Q209*0.1)</f>
        <v>4173.3</v>
      </c>
      <c r="O209" s="13">
        <f t="shared" si="24"/>
        <v>709.46100000000013</v>
      </c>
      <c r="P209">
        <v>45521</v>
      </c>
      <c r="Q209">
        <v>41733</v>
      </c>
      <c r="R209">
        <v>0.78132092557925181</v>
      </c>
      <c r="S209">
        <v>0.21867907442074819</v>
      </c>
      <c r="T209">
        <v>0.66247773103205865</v>
      </c>
      <c r="U209">
        <v>0.3375222689679413</v>
      </c>
      <c r="V209">
        <v>0.44284077959437917</v>
      </c>
      <c r="W209" s="2">
        <v>1973</v>
      </c>
      <c r="X209" s="2">
        <f t="shared" si="26"/>
        <v>-193</v>
      </c>
      <c r="Y209">
        <v>2686</v>
      </c>
      <c r="Z209">
        <v>2230.3790334412029</v>
      </c>
      <c r="AA209">
        <v>1973</v>
      </c>
      <c r="AB209" s="9">
        <v>28.2</v>
      </c>
      <c r="AC209">
        <v>35.9</v>
      </c>
      <c r="AD209">
        <f t="shared" si="27"/>
        <v>1012.3799999999999</v>
      </c>
      <c r="AE209">
        <v>5963</v>
      </c>
      <c r="AF209">
        <v>5756</v>
      </c>
    </row>
    <row r="210" spans="1:32" x14ac:dyDescent="0.6">
      <c r="A210">
        <v>2024</v>
      </c>
      <c r="B210">
        <v>7</v>
      </c>
      <c r="C210">
        <v>27</v>
      </c>
      <c r="D210">
        <f t="shared" si="25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21"/>
        <v>0</v>
      </c>
      <c r="I210">
        <f t="shared" si="22"/>
        <v>0</v>
      </c>
      <c r="L210" s="13" cm="1">
        <f t="array" ref="L210">_xlfn.IFS(AND(D210=1, I210=0), P210*0.15, AND(D210=2, I210=0), P210*0.15, AND(D210=3, I210=0), P210*0.15, AND(D210=4, I210=0), P210*0.15, AND(D210=5, I210=0), P210*0.1, AND(D210=6, I210=0), P210*0.1, AND(D210=7, I210=0), P210*0.1, AND(D210=1, I210=1), P210*0.1, AND(D210=2, I210=1), P210*0.1, AND(D210=3, I210=1), P210*0.1, AND(D210=4, I210=1), P210*0.1, AND(D210=5, I210=1), P210*0.1, AND(D210=6, I210=1), P210*0.1, AND(D210=7, I210=1), P210*0.1)</f>
        <v>4705.2</v>
      </c>
      <c r="M210" s="13">
        <f t="shared" si="23"/>
        <v>799.88400000000001</v>
      </c>
      <c r="N210" s="13" cm="1">
        <f t="array" ref="N210">_xlfn.IFS(AND(D210=1, I210=0), Q210*0.15, AND(D210=2, I210=0), Q210*0.15, AND(D210=3, I210=0), Q210*0.15, AND(D210=4, I210=0), Q210*0.15, AND(D210=5, I210=0), Q210*0.1, AND(D210=6, I210=0), Q210*0.1, AND(D210=7, I210=0), Q210*0.1, AND(D210=1, I210=1), Q210*0.1, AND(D210=2, I210=1), Q210*0.1, AND(D210=3, I210=1), Q210*0.1, AND(D210=4, I210=1), Q210*0.1, AND(D210=5, I210=1), Q210*0.1, AND(D210=6, I210=1), Q210*0.1, AND(D210=7, I210=1), Q210*0.1)</f>
        <v>4006.1000000000004</v>
      </c>
      <c r="O210" s="13">
        <f t="shared" si="24"/>
        <v>681.03700000000015</v>
      </c>
      <c r="P210">
        <v>47052</v>
      </c>
      <c r="Q210">
        <v>40061</v>
      </c>
      <c r="R210">
        <v>0.77105949509593597</v>
      </c>
      <c r="S210">
        <v>0.22894050490406401</v>
      </c>
      <c r="T210">
        <v>0.64060024888865952</v>
      </c>
      <c r="U210">
        <v>0.35939975111134048</v>
      </c>
      <c r="V210">
        <v>0.29054307383770478</v>
      </c>
      <c r="W210" s="2">
        <v>2284</v>
      </c>
      <c r="X210" s="2">
        <f t="shared" si="26"/>
        <v>311</v>
      </c>
      <c r="Y210">
        <v>2686</v>
      </c>
      <c r="Z210">
        <v>2299.6343027696612</v>
      </c>
      <c r="AA210">
        <v>2284</v>
      </c>
      <c r="AB210" s="9">
        <v>30.5</v>
      </c>
      <c r="AC210">
        <v>6.2</v>
      </c>
      <c r="AD210">
        <f t="shared" si="27"/>
        <v>189.1</v>
      </c>
      <c r="AE210">
        <v>5570</v>
      </c>
      <c r="AF210">
        <v>5265</v>
      </c>
    </row>
    <row r="211" spans="1:32" x14ac:dyDescent="0.6">
      <c r="A211">
        <v>2024</v>
      </c>
      <c r="B211">
        <v>7</v>
      </c>
      <c r="C211">
        <v>28</v>
      </c>
      <c r="D211">
        <f t="shared" si="25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21"/>
        <v>0</v>
      </c>
      <c r="I211">
        <f t="shared" si="22"/>
        <v>0</v>
      </c>
      <c r="L211" s="13" cm="1">
        <f t="array" ref="L211">_xlfn.IFS(AND(D211=1, I211=0), P211*0.15, AND(D211=2, I211=0), P211*0.15, AND(D211=3, I211=0), P211*0.15, AND(D211=4, I211=0), P211*0.15, AND(D211=5, I211=0), P211*0.1, AND(D211=6, I211=0), P211*0.1, AND(D211=7, I211=0), P211*0.1, AND(D211=1, I211=1), P211*0.1, AND(D211=2, I211=1), P211*0.1, AND(D211=3, I211=1), P211*0.1, AND(D211=4, I211=1), P211*0.1, AND(D211=5, I211=1), P211*0.1, AND(D211=6, I211=1), P211*0.1, AND(D211=7, I211=1), P211*0.1)</f>
        <v>4738</v>
      </c>
      <c r="M211" s="13">
        <f t="shared" si="23"/>
        <v>805.46</v>
      </c>
      <c r="N211" s="13" cm="1">
        <f t="array" ref="N211">_xlfn.IFS(AND(D211=1, I211=0), Q211*0.15, AND(D211=2, I211=0), Q211*0.15, AND(D211=3, I211=0), Q211*0.15, AND(D211=4, I211=0), Q211*0.15, AND(D211=5, I211=0), Q211*0.1, AND(D211=6, I211=0), Q211*0.1, AND(D211=7, I211=0), Q211*0.1, AND(D211=1, I211=1), Q211*0.1, AND(D211=2, I211=1), Q211*0.1, AND(D211=3, I211=1), Q211*0.1, AND(D211=4, I211=1), Q211*0.1, AND(D211=5, I211=1), Q211*0.1, AND(D211=6, I211=1), Q211*0.1, AND(D211=7, I211=1), Q211*0.1)</f>
        <v>4299.8</v>
      </c>
      <c r="O211" s="13">
        <f t="shared" si="24"/>
        <v>730.96600000000012</v>
      </c>
      <c r="P211">
        <v>47380</v>
      </c>
      <c r="Q211">
        <v>42998</v>
      </c>
      <c r="R211">
        <v>0.81794076086435963</v>
      </c>
      <c r="S211">
        <v>0.18205923913564051</v>
      </c>
      <c r="T211">
        <v>0.62594320668257497</v>
      </c>
      <c r="U211">
        <v>0.37405679331742508</v>
      </c>
      <c r="V211">
        <v>0.42438842617659461</v>
      </c>
      <c r="W211" s="2">
        <v>2187</v>
      </c>
      <c r="X211" s="2">
        <f t="shared" si="26"/>
        <v>-97</v>
      </c>
      <c r="Y211">
        <v>2686</v>
      </c>
      <c r="Z211">
        <v>2362.2923566454119</v>
      </c>
      <c r="AA211">
        <v>2187</v>
      </c>
      <c r="AB211" s="9">
        <v>30.1</v>
      </c>
      <c r="AC211">
        <v>0</v>
      </c>
      <c r="AD211">
        <f t="shared" si="27"/>
        <v>0</v>
      </c>
      <c r="AE211">
        <v>5132</v>
      </c>
      <c r="AF211">
        <v>5648</v>
      </c>
    </row>
    <row r="212" spans="1:32" x14ac:dyDescent="0.6">
      <c r="A212">
        <v>2024</v>
      </c>
      <c r="B212">
        <v>7</v>
      </c>
      <c r="C212">
        <v>29</v>
      </c>
      <c r="D212">
        <f t="shared" si="25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21"/>
        <v>0</v>
      </c>
      <c r="I212">
        <f t="shared" si="22"/>
        <v>0</v>
      </c>
      <c r="L212" s="13" cm="1">
        <f t="array" ref="L212">_xlfn.IFS(AND(D212=1, I212=0), P212*0.15, AND(D212=2, I212=0), P212*0.15, AND(D212=3, I212=0), P212*0.15, AND(D212=4, I212=0), P212*0.15, AND(D212=5, I212=0), P212*0.1, AND(D212=6, I212=0), P212*0.1, AND(D212=7, I212=0), P212*0.1, AND(D212=1, I212=1), P212*0.1, AND(D212=2, I212=1), P212*0.1, AND(D212=3, I212=1), P212*0.1, AND(D212=4, I212=1), P212*0.1, AND(D212=5, I212=1), P212*0.1, AND(D212=6, I212=1), P212*0.1, AND(D212=7, I212=1), P212*0.1)</f>
        <v>6965.8499999999995</v>
      </c>
      <c r="M212" s="13">
        <f t="shared" si="23"/>
        <v>1184.1945000000001</v>
      </c>
      <c r="N212" s="13" cm="1">
        <f t="array" ref="N212">_xlfn.IFS(AND(D212=1, I212=0), Q212*0.15, AND(D212=2, I212=0), Q212*0.15, AND(D212=3, I212=0), Q212*0.15, AND(D212=4, I212=0), Q212*0.15, AND(D212=5, I212=0), Q212*0.1, AND(D212=6, I212=0), Q212*0.1, AND(D212=7, I212=0), Q212*0.1, AND(D212=1, I212=1), Q212*0.1, AND(D212=2, I212=1), Q212*0.1, AND(D212=3, I212=1), Q212*0.1, AND(D212=4, I212=1), Q212*0.1, AND(D212=5, I212=1), Q212*0.1, AND(D212=6, I212=1), Q212*0.1, AND(D212=7, I212=1), Q212*0.1)</f>
        <v>5822.0999999999995</v>
      </c>
      <c r="O212" s="13">
        <f t="shared" si="24"/>
        <v>989.75699999999995</v>
      </c>
      <c r="P212">
        <v>46439</v>
      </c>
      <c r="Q212">
        <v>38814</v>
      </c>
      <c r="R212">
        <v>0.76721075518779802</v>
      </c>
      <c r="S212">
        <v>0.2327892448122019</v>
      </c>
      <c r="T212">
        <v>0.66096647942905418</v>
      </c>
      <c r="U212">
        <v>0.33903352057094582</v>
      </c>
      <c r="V212">
        <v>0.22607006207665031</v>
      </c>
      <c r="W212" s="2">
        <v>1993</v>
      </c>
      <c r="X212" s="2">
        <f t="shared" si="26"/>
        <v>-194</v>
      </c>
      <c r="Y212">
        <v>2686</v>
      </c>
      <c r="Z212">
        <v>1946.940786018273</v>
      </c>
      <c r="AA212">
        <v>1993</v>
      </c>
      <c r="AB212" s="9">
        <v>30</v>
      </c>
      <c r="AC212">
        <v>0</v>
      </c>
      <c r="AD212">
        <f t="shared" si="27"/>
        <v>0</v>
      </c>
      <c r="AE212">
        <v>5431</v>
      </c>
      <c r="AF212">
        <v>5394</v>
      </c>
    </row>
    <row r="213" spans="1:32" x14ac:dyDescent="0.6">
      <c r="A213">
        <v>2024</v>
      </c>
      <c r="B213">
        <v>7</v>
      </c>
      <c r="C213">
        <v>30</v>
      </c>
      <c r="D213">
        <f t="shared" si="25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21"/>
        <v>0</v>
      </c>
      <c r="I213">
        <f t="shared" si="22"/>
        <v>0</v>
      </c>
      <c r="L213" s="13" cm="1">
        <f t="array" ref="L213">_xlfn.IFS(AND(D213=1, I213=0), P213*0.15, AND(D213=2, I213=0), P213*0.15, AND(D213=3, I213=0), P213*0.15, AND(D213=4, I213=0), P213*0.15, AND(D213=5, I213=0), P213*0.1, AND(D213=6, I213=0), P213*0.1, AND(D213=7, I213=0), P213*0.1, AND(D213=1, I213=1), P213*0.1, AND(D213=2, I213=1), P213*0.1, AND(D213=3, I213=1), P213*0.1, AND(D213=4, I213=1), P213*0.1, AND(D213=5, I213=1), P213*0.1, AND(D213=6, I213=1), P213*0.1, AND(D213=7, I213=1), P213*0.1)</f>
        <v>7025.8499999999995</v>
      </c>
      <c r="M213" s="13">
        <f t="shared" si="23"/>
        <v>1194.3944999999999</v>
      </c>
      <c r="N213" s="13" cm="1">
        <f t="array" ref="N213">_xlfn.IFS(AND(D213=1, I213=0), Q213*0.15, AND(D213=2, I213=0), Q213*0.15, AND(D213=3, I213=0), Q213*0.15, AND(D213=4, I213=0), Q213*0.15, AND(D213=5, I213=0), Q213*0.1, AND(D213=6, I213=0), Q213*0.1, AND(D213=7, I213=0), Q213*0.1, AND(D213=1, I213=1), Q213*0.1, AND(D213=2, I213=1), Q213*0.1, AND(D213=3, I213=1), Q213*0.1, AND(D213=4, I213=1), Q213*0.1, AND(D213=5, I213=1), Q213*0.1, AND(D213=6, I213=1), Q213*0.1, AND(D213=7, I213=1), Q213*0.1)</f>
        <v>6535.3499999999995</v>
      </c>
      <c r="O213" s="13">
        <f t="shared" si="24"/>
        <v>1111.0094999999999</v>
      </c>
      <c r="P213">
        <v>46839</v>
      </c>
      <c r="Q213">
        <v>43569</v>
      </c>
      <c r="R213">
        <v>0.76385822747115573</v>
      </c>
      <c r="S213">
        <v>0.2361417725288443</v>
      </c>
      <c r="T213">
        <v>0.65445753386580308</v>
      </c>
      <c r="U213">
        <v>0.34554246613419692</v>
      </c>
      <c r="V213">
        <v>0.27924372222484672</v>
      </c>
      <c r="W213" s="2">
        <v>2037</v>
      </c>
      <c r="X213" s="2">
        <f t="shared" si="26"/>
        <v>44</v>
      </c>
      <c r="Y213">
        <v>2686</v>
      </c>
      <c r="Z213">
        <v>2018.4734474811719</v>
      </c>
      <c r="AA213">
        <v>2037</v>
      </c>
      <c r="AB213" s="9">
        <v>30.6</v>
      </c>
      <c r="AC213">
        <v>0</v>
      </c>
      <c r="AD213">
        <f t="shared" si="27"/>
        <v>0</v>
      </c>
      <c r="AE213">
        <v>5478</v>
      </c>
      <c r="AF213">
        <v>5559</v>
      </c>
    </row>
    <row r="214" spans="1:32" x14ac:dyDescent="0.6">
      <c r="A214">
        <v>2024</v>
      </c>
      <c r="B214">
        <v>7</v>
      </c>
      <c r="C214">
        <v>31</v>
      </c>
      <c r="D214">
        <f t="shared" si="25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21"/>
        <v>0</v>
      </c>
      <c r="I214">
        <f t="shared" si="22"/>
        <v>0</v>
      </c>
      <c r="L214" s="13" cm="1">
        <f t="array" ref="L214">_xlfn.IFS(AND(D214=1, I214=0), P214*0.15, AND(D214=2, I214=0), P214*0.15, AND(D214=3, I214=0), P214*0.15, AND(D214=4, I214=0), P214*0.15, AND(D214=5, I214=0), P214*0.1, AND(D214=6, I214=0), P214*0.1, AND(D214=7, I214=0), P214*0.1, AND(D214=1, I214=1), P214*0.1, AND(D214=2, I214=1), P214*0.1, AND(D214=3, I214=1), P214*0.1, AND(D214=4, I214=1), P214*0.1, AND(D214=5, I214=1), P214*0.1, AND(D214=6, I214=1), P214*0.1, AND(D214=7, I214=1), P214*0.1)</f>
        <v>7096.95</v>
      </c>
      <c r="M214" s="13">
        <f t="shared" si="23"/>
        <v>1206.4815000000001</v>
      </c>
      <c r="N214" s="13" cm="1">
        <f t="array" ref="N214">_xlfn.IFS(AND(D214=1, I214=0), Q214*0.15, AND(D214=2, I214=0), Q214*0.15, AND(D214=3, I214=0), Q214*0.15, AND(D214=4, I214=0), Q214*0.15, AND(D214=5, I214=0), Q214*0.1, AND(D214=6, I214=0), Q214*0.1, AND(D214=7, I214=0), Q214*0.1, AND(D214=1, I214=1), Q214*0.1, AND(D214=2, I214=1), Q214*0.1, AND(D214=3, I214=1), Q214*0.1, AND(D214=4, I214=1), Q214*0.1, AND(D214=5, I214=1), Q214*0.1, AND(D214=6, I214=1), Q214*0.1, AND(D214=7, I214=1), Q214*0.1)</f>
        <v>6931.2</v>
      </c>
      <c r="O214" s="13">
        <f t="shared" si="24"/>
        <v>1178.3040000000001</v>
      </c>
      <c r="P214">
        <v>47313</v>
      </c>
      <c r="Q214">
        <v>46208</v>
      </c>
      <c r="R214">
        <v>0.80315242530750208</v>
      </c>
      <c r="S214">
        <v>0.19684757469249789</v>
      </c>
      <c r="T214">
        <v>0.639686536142969</v>
      </c>
      <c r="U214">
        <v>0.36031346385703089</v>
      </c>
      <c r="V214">
        <v>0.27120404094313461</v>
      </c>
      <c r="W214" s="2">
        <v>1875</v>
      </c>
      <c r="X214" s="2">
        <f t="shared" si="26"/>
        <v>-162</v>
      </c>
      <c r="Y214">
        <v>2686</v>
      </c>
      <c r="Z214">
        <v>2084.1249027296381</v>
      </c>
      <c r="AA214">
        <v>1875</v>
      </c>
      <c r="AB214" s="9">
        <v>30.2</v>
      </c>
      <c r="AC214">
        <v>0</v>
      </c>
      <c r="AD214">
        <f t="shared" si="27"/>
        <v>0</v>
      </c>
      <c r="AE214">
        <v>5251</v>
      </c>
      <c r="AF214">
        <v>5194</v>
      </c>
    </row>
    <row r="215" spans="1:32" x14ac:dyDescent="0.6">
      <c r="A215">
        <v>2024</v>
      </c>
      <c r="B215">
        <v>8</v>
      </c>
      <c r="C215">
        <v>1</v>
      </c>
      <c r="D215">
        <f t="shared" si="25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21"/>
        <v>0</v>
      </c>
      <c r="I215">
        <f t="shared" si="22"/>
        <v>0</v>
      </c>
      <c r="L215" s="13" cm="1">
        <f t="array" ref="L215">_xlfn.IFS(AND(D215=1, I215=0), P215*0.15, AND(D215=2, I215=0), P215*0.15, AND(D215=3, I215=0), P215*0.15, AND(D215=4, I215=0), P215*0.15, AND(D215=5, I215=0), P215*0.1, AND(D215=6, I215=0), P215*0.1, AND(D215=7, I215=0), P215*0.1, AND(D215=1, I215=1), P215*0.1, AND(D215=2, I215=1), P215*0.1, AND(D215=3, I215=1), P215*0.1, AND(D215=4, I215=1), P215*0.1, AND(D215=5, I215=1), P215*0.1, AND(D215=6, I215=1), P215*0.1, AND(D215=7, I215=1), P215*0.1)</f>
        <v>6838.5</v>
      </c>
      <c r="M215" s="13">
        <f t="shared" si="23"/>
        <v>1162.5450000000001</v>
      </c>
      <c r="N215" s="13" cm="1">
        <f t="array" ref="N215">_xlfn.IFS(AND(D215=1, I215=0), Q215*0.15, AND(D215=2, I215=0), Q215*0.15, AND(D215=3, I215=0), Q215*0.15, AND(D215=4, I215=0), Q215*0.15, AND(D215=5, I215=0), Q215*0.1, AND(D215=6, I215=0), Q215*0.1, AND(D215=7, I215=0), Q215*0.1, AND(D215=1, I215=1), Q215*0.1, AND(D215=2, I215=1), Q215*0.1, AND(D215=3, I215=1), Q215*0.1, AND(D215=4, I215=1), Q215*0.1, AND(D215=5, I215=1), Q215*0.1, AND(D215=6, I215=1), Q215*0.1, AND(D215=7, I215=1), Q215*0.1)</f>
        <v>6808.2</v>
      </c>
      <c r="O215" s="13">
        <f t="shared" si="24"/>
        <v>1157.394</v>
      </c>
      <c r="P215">
        <v>45590</v>
      </c>
      <c r="Q215">
        <v>45388</v>
      </c>
      <c r="R215">
        <v>0.7219738119750041</v>
      </c>
      <c r="S215">
        <v>0.27802618802499579</v>
      </c>
      <c r="T215">
        <v>0.64799076359294328</v>
      </c>
      <c r="U215">
        <v>0.35200923640705672</v>
      </c>
      <c r="V215">
        <v>0.24128121986571621</v>
      </c>
      <c r="W215" s="2">
        <v>2065</v>
      </c>
      <c r="X215" s="2">
        <f t="shared" si="26"/>
        <v>190</v>
      </c>
      <c r="Y215">
        <v>2686</v>
      </c>
      <c r="Z215">
        <v>2164.7724443139682</v>
      </c>
      <c r="AA215">
        <v>2065</v>
      </c>
      <c r="AB215" s="9">
        <v>30.8</v>
      </c>
      <c r="AC215">
        <v>0</v>
      </c>
      <c r="AD215">
        <f t="shared" si="27"/>
        <v>0</v>
      </c>
      <c r="AE215">
        <v>5474</v>
      </c>
      <c r="AF215">
        <v>5332</v>
      </c>
    </row>
    <row r="216" spans="1:32" x14ac:dyDescent="0.6">
      <c r="A216">
        <v>2024</v>
      </c>
      <c r="B216">
        <v>8</v>
      </c>
      <c r="C216">
        <v>2</v>
      </c>
      <c r="D216">
        <f t="shared" si="25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21"/>
        <v>0</v>
      </c>
      <c r="I216">
        <f t="shared" si="22"/>
        <v>0</v>
      </c>
      <c r="L216" s="13" cm="1">
        <f t="array" ref="L216">_xlfn.IFS(AND(D216=1, I216=0), P216*0.15, AND(D216=2, I216=0), P216*0.15, AND(D216=3, I216=0), P216*0.15, AND(D216=4, I216=0), P216*0.15, AND(D216=5, I216=0), P216*0.1, AND(D216=6, I216=0), P216*0.1, AND(D216=7, I216=0), P216*0.1, AND(D216=1, I216=1), P216*0.1, AND(D216=2, I216=1), P216*0.1, AND(D216=3, I216=1), P216*0.1, AND(D216=4, I216=1), P216*0.1, AND(D216=5, I216=1), P216*0.1, AND(D216=6, I216=1), P216*0.1, AND(D216=7, I216=1), P216*0.1)</f>
        <v>4400.4000000000005</v>
      </c>
      <c r="M216" s="13">
        <f t="shared" si="23"/>
        <v>748.0680000000001</v>
      </c>
      <c r="N216" s="13" cm="1">
        <f t="array" ref="N216">_xlfn.IFS(AND(D216=1, I216=0), Q216*0.15, AND(D216=2, I216=0), Q216*0.15, AND(D216=3, I216=0), Q216*0.15, AND(D216=4, I216=0), Q216*0.15, AND(D216=5, I216=0), Q216*0.1, AND(D216=6, I216=0), Q216*0.1, AND(D216=7, I216=0), Q216*0.1, AND(D216=1, I216=1), Q216*0.1, AND(D216=2, I216=1), Q216*0.1, AND(D216=3, I216=1), Q216*0.1, AND(D216=4, I216=1), Q216*0.1, AND(D216=5, I216=1), Q216*0.1, AND(D216=6, I216=1), Q216*0.1, AND(D216=7, I216=1), Q216*0.1)</f>
        <v>4674.2</v>
      </c>
      <c r="O216" s="13">
        <f t="shared" si="24"/>
        <v>794.61400000000003</v>
      </c>
      <c r="P216">
        <v>44004</v>
      </c>
      <c r="Q216">
        <v>46742</v>
      </c>
      <c r="R216">
        <v>0.80722682894263331</v>
      </c>
      <c r="S216">
        <v>0.19277317105736669</v>
      </c>
      <c r="T216">
        <v>0.641949958655612</v>
      </c>
      <c r="U216">
        <v>0.358050041344388</v>
      </c>
      <c r="V216">
        <v>0.15605280015606579</v>
      </c>
      <c r="W216" s="2">
        <v>2151</v>
      </c>
      <c r="X216" s="2">
        <f t="shared" si="26"/>
        <v>86</v>
      </c>
      <c r="Y216">
        <v>2686</v>
      </c>
      <c r="Z216">
        <v>2216.427594316714</v>
      </c>
      <c r="AA216">
        <v>2151</v>
      </c>
      <c r="AB216" s="9">
        <v>31</v>
      </c>
      <c r="AC216">
        <v>0</v>
      </c>
      <c r="AD216">
        <f t="shared" si="27"/>
        <v>0</v>
      </c>
      <c r="AE216">
        <v>5334</v>
      </c>
      <c r="AF216">
        <v>5204</v>
      </c>
    </row>
    <row r="217" spans="1:32" x14ac:dyDescent="0.6">
      <c r="A217">
        <v>2024</v>
      </c>
      <c r="B217">
        <v>8</v>
      </c>
      <c r="C217">
        <v>3</v>
      </c>
      <c r="D217">
        <f t="shared" si="25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21"/>
        <v>0</v>
      </c>
      <c r="I217">
        <f t="shared" si="22"/>
        <v>0</v>
      </c>
      <c r="L217" s="13" cm="1">
        <f t="array" ref="L217">_xlfn.IFS(AND(D217=1, I217=0), P217*0.15, AND(D217=2, I217=0), P217*0.15, AND(D217=3, I217=0), P217*0.15, AND(D217=4, I217=0), P217*0.15, AND(D217=5, I217=0), P217*0.1, AND(D217=6, I217=0), P217*0.1, AND(D217=7, I217=0), P217*0.1, AND(D217=1, I217=1), P217*0.1, AND(D217=2, I217=1), P217*0.1, AND(D217=3, I217=1), P217*0.1, AND(D217=4, I217=1), P217*0.1, AND(D217=5, I217=1), P217*0.1, AND(D217=6, I217=1), P217*0.1, AND(D217=7, I217=1), P217*0.1)</f>
        <v>4383.8</v>
      </c>
      <c r="M217" s="13">
        <f t="shared" si="23"/>
        <v>745.24600000000009</v>
      </c>
      <c r="N217" s="13" cm="1">
        <f t="array" ref="N217">_xlfn.IFS(AND(D217=1, I217=0), Q217*0.15, AND(D217=2, I217=0), Q217*0.15, AND(D217=3, I217=0), Q217*0.15, AND(D217=4, I217=0), Q217*0.15, AND(D217=5, I217=0), Q217*0.1, AND(D217=6, I217=0), Q217*0.1, AND(D217=7, I217=0), Q217*0.1, AND(D217=1, I217=1), Q217*0.1, AND(D217=2, I217=1), Q217*0.1, AND(D217=3, I217=1), Q217*0.1, AND(D217=4, I217=1), Q217*0.1, AND(D217=5, I217=1), Q217*0.1, AND(D217=6, I217=1), Q217*0.1, AND(D217=7, I217=1), Q217*0.1)</f>
        <v>4673.1000000000004</v>
      </c>
      <c r="O217" s="13">
        <f t="shared" si="24"/>
        <v>794.42700000000013</v>
      </c>
      <c r="P217">
        <v>43838</v>
      </c>
      <c r="Q217">
        <v>46731</v>
      </c>
      <c r="R217">
        <v>0.79421328386559364</v>
      </c>
      <c r="S217">
        <v>0.20578671613440641</v>
      </c>
      <c r="T217">
        <v>0.6409373854030499</v>
      </c>
      <c r="U217">
        <v>0.35906261459695021</v>
      </c>
      <c r="V217">
        <v>9.0494098660239136E-2</v>
      </c>
      <c r="W217" s="2">
        <v>2036</v>
      </c>
      <c r="X217" s="2">
        <f t="shared" si="26"/>
        <v>-115</v>
      </c>
      <c r="Y217">
        <v>2686</v>
      </c>
      <c r="Z217">
        <v>2288.3052720862602</v>
      </c>
      <c r="AA217">
        <v>2036</v>
      </c>
      <c r="AB217" s="9">
        <v>31.2</v>
      </c>
      <c r="AC217">
        <v>0</v>
      </c>
      <c r="AD217">
        <f t="shared" si="27"/>
        <v>0</v>
      </c>
      <c r="AE217">
        <v>4855</v>
      </c>
      <c r="AF217">
        <v>4886</v>
      </c>
    </row>
    <row r="218" spans="1:32" x14ac:dyDescent="0.6">
      <c r="A218">
        <v>2024</v>
      </c>
      <c r="B218">
        <v>8</v>
      </c>
      <c r="C218">
        <v>4</v>
      </c>
      <c r="D218">
        <f t="shared" si="25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21"/>
        <v>0</v>
      </c>
      <c r="I218">
        <f t="shared" si="22"/>
        <v>0</v>
      </c>
      <c r="L218" s="13" cm="1">
        <f t="array" ref="L218">_xlfn.IFS(AND(D218=1, I218=0), P218*0.15, AND(D218=2, I218=0), P218*0.15, AND(D218=3, I218=0), P218*0.15, AND(D218=4, I218=0), P218*0.15, AND(D218=5, I218=0), P218*0.1, AND(D218=6, I218=0), P218*0.1, AND(D218=7, I218=0), P218*0.1, AND(D218=1, I218=1), P218*0.1, AND(D218=2, I218=1), P218*0.1, AND(D218=3, I218=1), P218*0.1, AND(D218=4, I218=1), P218*0.1, AND(D218=5, I218=1), P218*0.1, AND(D218=6, I218=1), P218*0.1, AND(D218=7, I218=1), P218*0.1)</f>
        <v>4401</v>
      </c>
      <c r="M218" s="13">
        <f t="shared" si="23"/>
        <v>748.17000000000007</v>
      </c>
      <c r="N218" s="13" cm="1">
        <f t="array" ref="N218">_xlfn.IFS(AND(D218=1, I218=0), Q218*0.15, AND(D218=2, I218=0), Q218*0.15, AND(D218=3, I218=0), Q218*0.15, AND(D218=4, I218=0), Q218*0.15, AND(D218=5, I218=0), Q218*0.1, AND(D218=6, I218=0), Q218*0.1, AND(D218=7, I218=0), Q218*0.1, AND(D218=1, I218=1), Q218*0.1, AND(D218=2, I218=1), Q218*0.1, AND(D218=3, I218=1), Q218*0.1, AND(D218=4, I218=1), Q218*0.1, AND(D218=5, I218=1), Q218*0.1, AND(D218=6, I218=1), Q218*0.1, AND(D218=7, I218=1), Q218*0.1)</f>
        <v>4757.5</v>
      </c>
      <c r="O218" s="13">
        <f t="shared" si="24"/>
        <v>808.77500000000009</v>
      </c>
      <c r="P218">
        <v>44010</v>
      </c>
      <c r="Q218">
        <v>47575</v>
      </c>
      <c r="R218">
        <v>0.76685464241141865</v>
      </c>
      <c r="S218">
        <v>0.2331453575885814</v>
      </c>
      <c r="T218">
        <v>0.62323259212740378</v>
      </c>
      <c r="U218">
        <v>0.37676740787259611</v>
      </c>
      <c r="V218">
        <v>0.14820853228797901</v>
      </c>
      <c r="W218" s="2">
        <v>1706</v>
      </c>
      <c r="X218" s="2">
        <f t="shared" si="26"/>
        <v>-330</v>
      </c>
      <c r="Y218">
        <v>2686</v>
      </c>
      <c r="Z218">
        <v>2366.5671452481538</v>
      </c>
      <c r="AA218">
        <v>1706</v>
      </c>
      <c r="AB218" s="9">
        <v>31.1</v>
      </c>
      <c r="AC218">
        <v>0</v>
      </c>
      <c r="AD218">
        <f t="shared" si="27"/>
        <v>0</v>
      </c>
      <c r="AE218">
        <v>4579</v>
      </c>
      <c r="AF218">
        <v>5203</v>
      </c>
    </row>
    <row r="219" spans="1:32" x14ac:dyDescent="0.6">
      <c r="A219">
        <v>2024</v>
      </c>
      <c r="B219">
        <v>8</v>
      </c>
      <c r="C219">
        <v>5</v>
      </c>
      <c r="D219">
        <f t="shared" si="25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21"/>
        <v>0</v>
      </c>
      <c r="I219">
        <f t="shared" si="22"/>
        <v>0</v>
      </c>
      <c r="L219" s="13" cm="1">
        <f t="array" ref="L219">_xlfn.IFS(AND(D219=1, I219=0), P219*0.15, AND(D219=2, I219=0), P219*0.15, AND(D219=3, I219=0), P219*0.15, AND(D219=4, I219=0), P219*0.15, AND(D219=5, I219=0), P219*0.1, AND(D219=6, I219=0), P219*0.1, AND(D219=7, I219=0), P219*0.1, AND(D219=1, I219=1), P219*0.1, AND(D219=2, I219=1), P219*0.1, AND(D219=3, I219=1), P219*0.1, AND(D219=4, I219=1), P219*0.1, AND(D219=5, I219=1), P219*0.1, AND(D219=6, I219=1), P219*0.1, AND(D219=7, I219=1), P219*0.1)</f>
        <v>6624.15</v>
      </c>
      <c r="M219" s="13">
        <f t="shared" si="23"/>
        <v>1126.1055000000001</v>
      </c>
      <c r="N219" s="13" cm="1">
        <f t="array" ref="N219">_xlfn.IFS(AND(D219=1, I219=0), Q219*0.15, AND(D219=2, I219=0), Q219*0.15, AND(D219=3, I219=0), Q219*0.15, AND(D219=4, I219=0), Q219*0.15, AND(D219=5, I219=0), Q219*0.1, AND(D219=6, I219=0), Q219*0.1, AND(D219=7, I219=0), Q219*0.1, AND(D219=1, I219=1), Q219*0.1, AND(D219=2, I219=1), Q219*0.1, AND(D219=3, I219=1), Q219*0.1, AND(D219=4, I219=1), Q219*0.1, AND(D219=5, I219=1), Q219*0.1, AND(D219=6, I219=1), Q219*0.1, AND(D219=7, I219=1), Q219*0.1)</f>
        <v>7104.75</v>
      </c>
      <c r="O219" s="13">
        <f t="shared" si="24"/>
        <v>1207.8075000000001</v>
      </c>
      <c r="P219">
        <v>44161</v>
      </c>
      <c r="Q219">
        <v>47365</v>
      </c>
      <c r="R219">
        <v>0.78800937489713196</v>
      </c>
      <c r="S219">
        <v>0.21199062510286801</v>
      </c>
      <c r="T219">
        <v>0.64478885567108379</v>
      </c>
      <c r="U219">
        <v>0.35521114432891621</v>
      </c>
      <c r="V219">
        <v>0.31561675055208033</v>
      </c>
      <c r="W219" s="2">
        <v>1490</v>
      </c>
      <c r="X219" s="2">
        <f t="shared" si="26"/>
        <v>-216</v>
      </c>
      <c r="Y219">
        <v>2686</v>
      </c>
      <c r="Z219">
        <v>1941.8785939254101</v>
      </c>
      <c r="AA219">
        <v>1490</v>
      </c>
      <c r="AB219" s="9">
        <v>30.4</v>
      </c>
      <c r="AC219">
        <v>0</v>
      </c>
      <c r="AD219">
        <f t="shared" si="27"/>
        <v>0</v>
      </c>
      <c r="AE219">
        <v>5326</v>
      </c>
      <c r="AF219">
        <v>5208</v>
      </c>
    </row>
    <row r="220" spans="1:32" x14ac:dyDescent="0.6">
      <c r="A220">
        <v>2024</v>
      </c>
      <c r="B220">
        <v>8</v>
      </c>
      <c r="C220">
        <v>6</v>
      </c>
      <c r="D220">
        <f t="shared" si="25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21"/>
        <v>0</v>
      </c>
      <c r="I220">
        <f t="shared" si="22"/>
        <v>0</v>
      </c>
      <c r="L220" s="13" cm="1">
        <f t="array" ref="L220">_xlfn.IFS(AND(D220=1, I220=0), P220*0.15, AND(D220=2, I220=0), P220*0.15, AND(D220=3, I220=0), P220*0.15, AND(D220=4, I220=0), P220*0.15, AND(D220=5, I220=0), P220*0.1, AND(D220=6, I220=0), P220*0.1, AND(D220=7, I220=0), P220*0.1, AND(D220=1, I220=1), P220*0.1, AND(D220=2, I220=1), P220*0.1, AND(D220=3, I220=1), P220*0.1, AND(D220=4, I220=1), P220*0.1, AND(D220=5, I220=1), P220*0.1, AND(D220=6, I220=1), P220*0.1, AND(D220=7, I220=1), P220*0.1)</f>
        <v>6304.2</v>
      </c>
      <c r="M220" s="13">
        <f t="shared" si="23"/>
        <v>1071.7139999999999</v>
      </c>
      <c r="N220" s="13" cm="1">
        <f t="array" ref="N220">_xlfn.IFS(AND(D220=1, I220=0), Q220*0.15, AND(D220=2, I220=0), Q220*0.15, AND(D220=3, I220=0), Q220*0.15, AND(D220=4, I220=0), Q220*0.15, AND(D220=5, I220=0), Q220*0.1, AND(D220=6, I220=0), Q220*0.1, AND(D220=7, I220=0), Q220*0.1, AND(D220=1, I220=1), Q220*0.1, AND(D220=2, I220=1), Q220*0.1, AND(D220=3, I220=1), Q220*0.1, AND(D220=4, I220=1), Q220*0.1, AND(D220=5, I220=1), Q220*0.1, AND(D220=6, I220=1), Q220*0.1, AND(D220=7, I220=1), Q220*0.1)</f>
        <v>6944.55</v>
      </c>
      <c r="O220" s="13">
        <f t="shared" si="24"/>
        <v>1180.5735000000002</v>
      </c>
      <c r="P220">
        <v>42028</v>
      </c>
      <c r="Q220">
        <v>46297</v>
      </c>
      <c r="R220">
        <v>0.77080766924594946</v>
      </c>
      <c r="S220">
        <v>0.22919233075405049</v>
      </c>
      <c r="T220">
        <v>0.6060245803831642</v>
      </c>
      <c r="U220">
        <v>0.3939754196168358</v>
      </c>
      <c r="V220">
        <v>0.2131882863244593</v>
      </c>
      <c r="W220" s="2">
        <v>1932</v>
      </c>
      <c r="X220" s="2">
        <f t="shared" si="26"/>
        <v>442</v>
      </c>
      <c r="Y220">
        <v>2686</v>
      </c>
      <c r="Z220">
        <v>2018.232125217025</v>
      </c>
      <c r="AA220">
        <v>1932</v>
      </c>
      <c r="AB220" s="9">
        <v>30.3</v>
      </c>
      <c r="AC220">
        <v>0</v>
      </c>
      <c r="AD220">
        <f t="shared" si="27"/>
        <v>0</v>
      </c>
      <c r="AE220">
        <v>5475</v>
      </c>
      <c r="AF220">
        <v>5291</v>
      </c>
    </row>
    <row r="221" spans="1:32" x14ac:dyDescent="0.6">
      <c r="A221">
        <v>2024</v>
      </c>
      <c r="B221">
        <v>8</v>
      </c>
      <c r="C221">
        <v>7</v>
      </c>
      <c r="D221">
        <f t="shared" si="25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21"/>
        <v>0</v>
      </c>
      <c r="I221">
        <f t="shared" si="22"/>
        <v>0</v>
      </c>
      <c r="L221" s="13" cm="1">
        <f t="array" ref="L221">_xlfn.IFS(AND(D221=1, I221=0), P221*0.15, AND(D221=2, I221=0), P221*0.15, AND(D221=3, I221=0), P221*0.15, AND(D221=4, I221=0), P221*0.15, AND(D221=5, I221=0), P221*0.1, AND(D221=6, I221=0), P221*0.1, AND(D221=7, I221=0), P221*0.1, AND(D221=1, I221=1), P221*0.1, AND(D221=2, I221=1), P221*0.1, AND(D221=3, I221=1), P221*0.1, AND(D221=4, I221=1), P221*0.1, AND(D221=5, I221=1), P221*0.1, AND(D221=6, I221=1), P221*0.1, AND(D221=7, I221=1), P221*0.1)</f>
        <v>6364.8</v>
      </c>
      <c r="M221" s="13">
        <f t="shared" si="23"/>
        <v>1082.0160000000001</v>
      </c>
      <c r="N221" s="13" cm="1">
        <f t="array" ref="N221">_xlfn.IFS(AND(D221=1, I221=0), Q221*0.15, AND(D221=2, I221=0), Q221*0.15, AND(D221=3, I221=0), Q221*0.15, AND(D221=4, I221=0), Q221*0.15, AND(D221=5, I221=0), Q221*0.1, AND(D221=6, I221=0), Q221*0.1, AND(D221=7, I221=0), Q221*0.1, AND(D221=1, I221=1), Q221*0.1, AND(D221=2, I221=1), Q221*0.1, AND(D221=3, I221=1), Q221*0.1, AND(D221=4, I221=1), Q221*0.1, AND(D221=5, I221=1), Q221*0.1, AND(D221=6, I221=1), Q221*0.1, AND(D221=7, I221=1), Q221*0.1)</f>
        <v>6792.45</v>
      </c>
      <c r="O221" s="13">
        <f t="shared" si="24"/>
        <v>1154.7165</v>
      </c>
      <c r="P221">
        <v>42432</v>
      </c>
      <c r="Q221">
        <v>45283</v>
      </c>
      <c r="R221">
        <v>0.78640078490409193</v>
      </c>
      <c r="S221">
        <v>0.21359921509590801</v>
      </c>
      <c r="T221">
        <v>0.61410931187328976</v>
      </c>
      <c r="U221">
        <v>0.38589068812671018</v>
      </c>
      <c r="V221">
        <v>0.15586354829694379</v>
      </c>
      <c r="W221" s="2">
        <v>2078</v>
      </c>
      <c r="X221" s="2">
        <f t="shared" si="26"/>
        <v>146</v>
      </c>
      <c r="Y221">
        <v>2686</v>
      </c>
      <c r="Z221">
        <v>2084.0890099136791</v>
      </c>
      <c r="AA221">
        <v>2078</v>
      </c>
      <c r="AB221" s="9">
        <v>30.3</v>
      </c>
      <c r="AC221">
        <v>0</v>
      </c>
      <c r="AD221">
        <f t="shared" si="27"/>
        <v>0</v>
      </c>
      <c r="AE221">
        <v>5270</v>
      </c>
      <c r="AF221">
        <v>5205</v>
      </c>
    </row>
    <row r="222" spans="1:32" x14ac:dyDescent="0.6">
      <c r="A222">
        <v>2024</v>
      </c>
      <c r="B222">
        <v>8</v>
      </c>
      <c r="C222">
        <v>8</v>
      </c>
      <c r="D222">
        <f t="shared" si="25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21"/>
        <v>0</v>
      </c>
      <c r="I222">
        <f t="shared" si="22"/>
        <v>0</v>
      </c>
      <c r="L222" s="13" cm="1">
        <f t="array" ref="L222">_xlfn.IFS(AND(D222=1, I222=0), P222*0.15, AND(D222=2, I222=0), P222*0.15, AND(D222=3, I222=0), P222*0.15, AND(D222=4, I222=0), P222*0.15, AND(D222=5, I222=0), P222*0.1, AND(D222=6, I222=0), P222*0.1, AND(D222=7, I222=0), P222*0.1, AND(D222=1, I222=1), P222*0.1, AND(D222=2, I222=1), P222*0.1, AND(D222=3, I222=1), P222*0.1, AND(D222=4, I222=1), P222*0.1, AND(D222=5, I222=1), P222*0.1, AND(D222=6, I222=1), P222*0.1, AND(D222=7, I222=1), P222*0.1)</f>
        <v>6328.8</v>
      </c>
      <c r="M222" s="13">
        <f t="shared" si="23"/>
        <v>1075.8960000000002</v>
      </c>
      <c r="N222" s="13" cm="1">
        <f t="array" ref="N222">_xlfn.IFS(AND(D222=1, I222=0), Q222*0.15, AND(D222=2, I222=0), Q222*0.15, AND(D222=3, I222=0), Q222*0.15, AND(D222=4, I222=0), Q222*0.15, AND(D222=5, I222=0), Q222*0.1, AND(D222=6, I222=0), Q222*0.1, AND(D222=7, I222=0), Q222*0.1, AND(D222=1, I222=1), Q222*0.1, AND(D222=2, I222=1), Q222*0.1, AND(D222=3, I222=1), Q222*0.1, AND(D222=4, I222=1), Q222*0.1, AND(D222=5, I222=1), Q222*0.1, AND(D222=6, I222=1), Q222*0.1, AND(D222=7, I222=1), Q222*0.1)</f>
        <v>6517.05</v>
      </c>
      <c r="O222" s="13">
        <f t="shared" si="24"/>
        <v>1107.8985</v>
      </c>
      <c r="P222">
        <v>42192</v>
      </c>
      <c r="Q222">
        <v>43447</v>
      </c>
      <c r="R222">
        <v>0.75172323025454479</v>
      </c>
      <c r="S222">
        <v>0.24827676974545529</v>
      </c>
      <c r="T222">
        <v>0.64879124828556944</v>
      </c>
      <c r="U222">
        <v>0.35120875171443061</v>
      </c>
      <c r="V222">
        <v>0.13160275777946079</v>
      </c>
      <c r="W222" s="2">
        <v>2111</v>
      </c>
      <c r="X222" s="2">
        <f t="shared" si="26"/>
        <v>33</v>
      </c>
      <c r="Y222">
        <v>2686</v>
      </c>
      <c r="Z222">
        <v>2153.8011544972501</v>
      </c>
      <c r="AA222">
        <v>2111</v>
      </c>
      <c r="AB222" s="9">
        <v>30.6</v>
      </c>
      <c r="AC222">
        <v>0</v>
      </c>
      <c r="AD222">
        <f t="shared" si="27"/>
        <v>0</v>
      </c>
      <c r="AE222">
        <v>5232</v>
      </c>
      <c r="AF222">
        <v>5187</v>
      </c>
    </row>
    <row r="223" spans="1:32" x14ac:dyDescent="0.6">
      <c r="A223">
        <v>2024</v>
      </c>
      <c r="B223">
        <v>8</v>
      </c>
      <c r="C223">
        <v>9</v>
      </c>
      <c r="D223">
        <f t="shared" si="25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21"/>
        <v>0</v>
      </c>
      <c r="I223">
        <f t="shared" si="22"/>
        <v>0</v>
      </c>
      <c r="L223" s="13" cm="1">
        <f t="array" ref="L223">_xlfn.IFS(AND(D223=1, I223=0), P223*0.15, AND(D223=2, I223=0), P223*0.15, AND(D223=3, I223=0), P223*0.15, AND(D223=4, I223=0), P223*0.15, AND(D223=5, I223=0), P223*0.1, AND(D223=6, I223=0), P223*0.1, AND(D223=7, I223=0), P223*0.1, AND(D223=1, I223=1), P223*0.1, AND(D223=2, I223=1), P223*0.1, AND(D223=3, I223=1), P223*0.1, AND(D223=4, I223=1), P223*0.1, AND(D223=5, I223=1), P223*0.1, AND(D223=6, I223=1), P223*0.1, AND(D223=7, I223=1), P223*0.1)</f>
        <v>4295.9000000000005</v>
      </c>
      <c r="M223" s="13">
        <f t="shared" si="23"/>
        <v>730.30300000000011</v>
      </c>
      <c r="N223" s="13" cm="1">
        <f t="array" ref="N223">_xlfn.IFS(AND(D223=1, I223=0), Q223*0.15, AND(D223=2, I223=0), Q223*0.15, AND(D223=3, I223=0), Q223*0.15, AND(D223=4, I223=0), Q223*0.15, AND(D223=5, I223=0), Q223*0.1, AND(D223=6, I223=0), Q223*0.1, AND(D223=7, I223=0), Q223*0.1, AND(D223=1, I223=1), Q223*0.1, AND(D223=2, I223=1), Q223*0.1, AND(D223=3, I223=1), Q223*0.1, AND(D223=4, I223=1), Q223*0.1, AND(D223=5, I223=1), Q223*0.1, AND(D223=6, I223=1), Q223*0.1, AND(D223=7, I223=1), Q223*0.1)</f>
        <v>4442.6000000000004</v>
      </c>
      <c r="O223" s="13">
        <f t="shared" si="24"/>
        <v>755.24200000000008</v>
      </c>
      <c r="P223">
        <v>42959</v>
      </c>
      <c r="Q223">
        <v>44426</v>
      </c>
      <c r="R223">
        <v>0.76543489137429521</v>
      </c>
      <c r="S223">
        <v>0.23456510862570479</v>
      </c>
      <c r="T223">
        <v>0.61517897411935596</v>
      </c>
      <c r="U223">
        <v>0.3848210258806441</v>
      </c>
      <c r="V223">
        <v>0.1670371889836586</v>
      </c>
      <c r="W223" s="2">
        <v>2002</v>
      </c>
      <c r="X223" s="2">
        <f t="shared" si="26"/>
        <v>-109</v>
      </c>
      <c r="Y223">
        <v>2686</v>
      </c>
      <c r="Z223">
        <v>2227.6726834765959</v>
      </c>
      <c r="AA223">
        <v>2002</v>
      </c>
      <c r="AB223" s="9">
        <v>30.7</v>
      </c>
      <c r="AC223">
        <v>0</v>
      </c>
      <c r="AD223">
        <f t="shared" si="27"/>
        <v>0</v>
      </c>
      <c r="AE223">
        <v>5525</v>
      </c>
      <c r="AF223">
        <v>5275</v>
      </c>
    </row>
    <row r="224" spans="1:32" x14ac:dyDescent="0.6">
      <c r="A224">
        <v>2024</v>
      </c>
      <c r="B224">
        <v>8</v>
      </c>
      <c r="C224">
        <v>10</v>
      </c>
      <c r="D224">
        <f t="shared" si="25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21"/>
        <v>0</v>
      </c>
      <c r="I224">
        <f t="shared" si="22"/>
        <v>0</v>
      </c>
      <c r="L224" s="13" cm="1">
        <f t="array" ref="L224">_xlfn.IFS(AND(D224=1, I224=0), P224*0.15, AND(D224=2, I224=0), P224*0.15, AND(D224=3, I224=0), P224*0.15, AND(D224=4, I224=0), P224*0.15, AND(D224=5, I224=0), P224*0.1, AND(D224=6, I224=0), P224*0.1, AND(D224=7, I224=0), P224*0.1, AND(D224=1, I224=1), P224*0.1, AND(D224=2, I224=1), P224*0.1, AND(D224=3, I224=1), P224*0.1, AND(D224=4, I224=1), P224*0.1, AND(D224=5, I224=1), P224*0.1, AND(D224=6, I224=1), P224*0.1, AND(D224=7, I224=1), P224*0.1)</f>
        <v>4491.1000000000004</v>
      </c>
      <c r="M224" s="13">
        <f t="shared" si="23"/>
        <v>763.48700000000008</v>
      </c>
      <c r="N224" s="13" cm="1">
        <f t="array" ref="N224">_xlfn.IFS(AND(D224=1, I224=0), Q224*0.15, AND(D224=2, I224=0), Q224*0.15, AND(D224=3, I224=0), Q224*0.15, AND(D224=4, I224=0), Q224*0.15, AND(D224=5, I224=0), Q224*0.1, AND(D224=6, I224=0), Q224*0.1, AND(D224=7, I224=0), Q224*0.1, AND(D224=1, I224=1), Q224*0.1, AND(D224=2, I224=1), Q224*0.1, AND(D224=3, I224=1), Q224*0.1, AND(D224=4, I224=1), Q224*0.1, AND(D224=5, I224=1), Q224*0.1, AND(D224=6, I224=1), Q224*0.1, AND(D224=7, I224=1), Q224*0.1)</f>
        <v>4451.9000000000005</v>
      </c>
      <c r="O224" s="13">
        <f t="shared" si="24"/>
        <v>756.82300000000009</v>
      </c>
      <c r="P224">
        <v>44911</v>
      </c>
      <c r="Q224">
        <v>44519</v>
      </c>
      <c r="R224">
        <v>0.75902871607335487</v>
      </c>
      <c r="S224">
        <v>0.2409712839266451</v>
      </c>
      <c r="T224">
        <v>0.65747612767914687</v>
      </c>
      <c r="U224">
        <v>0.34252387232085307</v>
      </c>
      <c r="V224">
        <v>0.1942082732477764</v>
      </c>
      <c r="W224" s="2">
        <v>2391</v>
      </c>
      <c r="X224" s="2">
        <f t="shared" si="26"/>
        <v>389</v>
      </c>
      <c r="Y224">
        <v>2686</v>
      </c>
      <c r="Z224">
        <v>2294.1221875874262</v>
      </c>
      <c r="AA224">
        <v>2391</v>
      </c>
      <c r="AB224" s="9">
        <v>30.9</v>
      </c>
      <c r="AC224">
        <v>0</v>
      </c>
      <c r="AD224">
        <f t="shared" si="27"/>
        <v>0</v>
      </c>
      <c r="AE224">
        <v>5221</v>
      </c>
      <c r="AF224">
        <v>4997</v>
      </c>
    </row>
    <row r="225" spans="1:32" x14ac:dyDescent="0.6">
      <c r="A225">
        <v>2024</v>
      </c>
      <c r="B225">
        <v>8</v>
      </c>
      <c r="C225">
        <v>11</v>
      </c>
      <c r="D225">
        <f t="shared" si="25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21"/>
        <v>0</v>
      </c>
      <c r="I225">
        <f t="shared" si="22"/>
        <v>0</v>
      </c>
      <c r="L225" s="13" cm="1">
        <f t="array" ref="L225">_xlfn.IFS(AND(D225=1, I225=0), P225*0.15, AND(D225=2, I225=0), P225*0.15, AND(D225=3, I225=0), P225*0.15, AND(D225=4, I225=0), P225*0.15, AND(D225=5, I225=0), P225*0.1, AND(D225=6, I225=0), P225*0.1, AND(D225=7, I225=0), P225*0.1, AND(D225=1, I225=1), P225*0.1, AND(D225=2, I225=1), P225*0.1, AND(D225=3, I225=1), P225*0.1, AND(D225=4, I225=1), P225*0.1, AND(D225=5, I225=1), P225*0.1, AND(D225=6, I225=1), P225*0.1, AND(D225=7, I225=1), P225*0.1)</f>
        <v>4528.1000000000004</v>
      </c>
      <c r="M225" s="13">
        <f t="shared" si="23"/>
        <v>769.77700000000016</v>
      </c>
      <c r="N225" s="13" cm="1">
        <f t="array" ref="N225">_xlfn.IFS(AND(D225=1, I225=0), Q225*0.15, AND(D225=2, I225=0), Q225*0.15, AND(D225=3, I225=0), Q225*0.15, AND(D225=4, I225=0), Q225*0.15, AND(D225=5, I225=0), Q225*0.1, AND(D225=6, I225=0), Q225*0.1, AND(D225=7, I225=0), Q225*0.1, AND(D225=1, I225=1), Q225*0.1, AND(D225=2, I225=1), Q225*0.1, AND(D225=3, I225=1), Q225*0.1, AND(D225=4, I225=1), Q225*0.1, AND(D225=5, I225=1), Q225*0.1, AND(D225=6, I225=1), Q225*0.1, AND(D225=7, I225=1), Q225*0.1)</f>
        <v>4699.7</v>
      </c>
      <c r="O225" s="13">
        <f t="shared" si="24"/>
        <v>798.94900000000007</v>
      </c>
      <c r="P225">
        <v>45281</v>
      </c>
      <c r="Q225">
        <v>46997</v>
      </c>
      <c r="R225">
        <v>0.76619496026017553</v>
      </c>
      <c r="S225">
        <v>0.2338050397398245</v>
      </c>
      <c r="T225">
        <v>0.60149824167975563</v>
      </c>
      <c r="U225">
        <v>0.39850175832024431</v>
      </c>
      <c r="V225">
        <v>0.13788793453791459</v>
      </c>
      <c r="W225" s="2">
        <v>2208</v>
      </c>
      <c r="X225" s="2">
        <f t="shared" si="26"/>
        <v>-183</v>
      </c>
      <c r="Y225">
        <v>2686</v>
      </c>
      <c r="Z225">
        <v>2372.5580493224802</v>
      </c>
      <c r="AA225">
        <v>2208</v>
      </c>
      <c r="AB225" s="9">
        <v>30.9</v>
      </c>
      <c r="AC225">
        <v>0</v>
      </c>
      <c r="AD225">
        <f t="shared" si="27"/>
        <v>0</v>
      </c>
      <c r="AE225">
        <v>4796</v>
      </c>
      <c r="AF225">
        <v>5397</v>
      </c>
    </row>
    <row r="226" spans="1:32" x14ac:dyDescent="0.6">
      <c r="A226">
        <v>2024</v>
      </c>
      <c r="B226">
        <v>8</v>
      </c>
      <c r="C226">
        <v>12</v>
      </c>
      <c r="D226">
        <f t="shared" si="25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21"/>
        <v>0</v>
      </c>
      <c r="I226">
        <f t="shared" si="22"/>
        <v>0</v>
      </c>
      <c r="L226" s="13" cm="1">
        <f t="array" ref="L226">_xlfn.IFS(AND(D226=1, I226=0), P226*0.15, AND(D226=2, I226=0), P226*0.15, AND(D226=3, I226=0), P226*0.15, AND(D226=4, I226=0), P226*0.15, AND(D226=5, I226=0), P226*0.1, AND(D226=6, I226=0), P226*0.1, AND(D226=7, I226=0), P226*0.1, AND(D226=1, I226=1), P226*0.1, AND(D226=2, I226=1), P226*0.1, AND(D226=3, I226=1), P226*0.1, AND(D226=4, I226=1), P226*0.1, AND(D226=5, I226=1), P226*0.1, AND(D226=6, I226=1), P226*0.1, AND(D226=7, I226=1), P226*0.1)</f>
        <v>6546.45</v>
      </c>
      <c r="M226" s="13">
        <f t="shared" si="23"/>
        <v>1112.8965000000001</v>
      </c>
      <c r="N226" s="13" cm="1">
        <f t="array" ref="N226">_xlfn.IFS(AND(D226=1, I226=0), Q226*0.15, AND(D226=2, I226=0), Q226*0.15, AND(D226=3, I226=0), Q226*0.15, AND(D226=4, I226=0), Q226*0.15, AND(D226=5, I226=0), Q226*0.1, AND(D226=6, I226=0), Q226*0.1, AND(D226=7, I226=0), Q226*0.1, AND(D226=1, I226=1), Q226*0.1, AND(D226=2, I226=1), Q226*0.1, AND(D226=3, I226=1), Q226*0.1, AND(D226=4, I226=1), Q226*0.1, AND(D226=5, I226=1), Q226*0.1, AND(D226=6, I226=1), Q226*0.1, AND(D226=7, I226=1), Q226*0.1)</f>
        <v>6424.2</v>
      </c>
      <c r="O226" s="13">
        <f t="shared" si="24"/>
        <v>1092.114</v>
      </c>
      <c r="P226">
        <v>43643</v>
      </c>
      <c r="Q226">
        <v>42828</v>
      </c>
      <c r="R226">
        <v>0.75065236503480914</v>
      </c>
      <c r="S226">
        <v>0.2493476349651908</v>
      </c>
      <c r="T226">
        <v>0.60742100647318975</v>
      </c>
      <c r="U226">
        <v>0.3925789935268103</v>
      </c>
      <c r="V226">
        <v>0.15258363375525741</v>
      </c>
      <c r="W226" s="2">
        <v>2002</v>
      </c>
      <c r="X226" s="2">
        <f t="shared" si="26"/>
        <v>-206</v>
      </c>
      <c r="Y226">
        <v>2686</v>
      </c>
      <c r="Z226">
        <v>1954.9107877246499</v>
      </c>
      <c r="AA226">
        <v>2002</v>
      </c>
      <c r="AB226" s="9">
        <v>30.1</v>
      </c>
      <c r="AC226">
        <v>0</v>
      </c>
      <c r="AD226">
        <f t="shared" si="27"/>
        <v>0</v>
      </c>
      <c r="AE226">
        <v>5240</v>
      </c>
      <c r="AF226">
        <v>5063</v>
      </c>
    </row>
    <row r="227" spans="1:32" x14ac:dyDescent="0.6">
      <c r="A227">
        <v>2024</v>
      </c>
      <c r="B227">
        <v>8</v>
      </c>
      <c r="C227">
        <v>13</v>
      </c>
      <c r="D227">
        <f t="shared" si="25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21"/>
        <v>0</v>
      </c>
      <c r="I227">
        <f t="shared" si="22"/>
        <v>0</v>
      </c>
      <c r="L227" s="13" cm="1">
        <f t="array" ref="L227">_xlfn.IFS(AND(D227=1, I227=0), P227*0.15, AND(D227=2, I227=0), P227*0.15, AND(D227=3, I227=0), P227*0.15, AND(D227=4, I227=0), P227*0.15, AND(D227=5, I227=0), P227*0.1, AND(D227=6, I227=0), P227*0.1, AND(D227=7, I227=0), P227*0.1, AND(D227=1, I227=1), P227*0.1, AND(D227=2, I227=1), P227*0.1, AND(D227=3, I227=1), P227*0.1, AND(D227=4, I227=1), P227*0.1, AND(D227=5, I227=1), P227*0.1, AND(D227=6, I227=1), P227*0.1, AND(D227=7, I227=1), P227*0.1)</f>
        <v>6708.75</v>
      </c>
      <c r="M227" s="13">
        <f t="shared" si="23"/>
        <v>1140.4875000000002</v>
      </c>
      <c r="N227" s="13" cm="1">
        <f t="array" ref="N227">_xlfn.IFS(AND(D227=1, I227=0), Q227*0.15, AND(D227=2, I227=0), Q227*0.15, AND(D227=3, I227=0), Q227*0.15, AND(D227=4, I227=0), Q227*0.15, AND(D227=5, I227=0), Q227*0.1, AND(D227=6, I227=0), Q227*0.1, AND(D227=7, I227=0), Q227*0.1, AND(D227=1, I227=1), Q227*0.1, AND(D227=2, I227=1), Q227*0.1, AND(D227=3, I227=1), Q227*0.1, AND(D227=4, I227=1), Q227*0.1, AND(D227=5, I227=1), Q227*0.1, AND(D227=6, I227=1), Q227*0.1, AND(D227=7, I227=1), Q227*0.1)</f>
        <v>6341.4</v>
      </c>
      <c r="O227" s="13">
        <f t="shared" si="24"/>
        <v>1078.038</v>
      </c>
      <c r="P227">
        <v>44725</v>
      </c>
      <c r="Q227">
        <v>42276</v>
      </c>
      <c r="R227">
        <v>0.79086764490306694</v>
      </c>
      <c r="S227">
        <v>0.20913235509693301</v>
      </c>
      <c r="T227">
        <v>0.6394537645620505</v>
      </c>
      <c r="U227">
        <v>0.3605462354379495</v>
      </c>
      <c r="V227">
        <v>0.16379899236672499</v>
      </c>
      <c r="W227" s="2">
        <v>2187</v>
      </c>
      <c r="X227" s="2">
        <f t="shared" si="26"/>
        <v>185</v>
      </c>
      <c r="Y227">
        <v>2686</v>
      </c>
      <c r="Z227">
        <v>2013.205200475064</v>
      </c>
      <c r="AA227">
        <v>2187</v>
      </c>
      <c r="AB227" s="9">
        <v>29.8</v>
      </c>
      <c r="AC227">
        <v>0</v>
      </c>
      <c r="AD227">
        <f t="shared" si="27"/>
        <v>0</v>
      </c>
      <c r="AE227">
        <v>5393</v>
      </c>
      <c r="AF227">
        <v>5495</v>
      </c>
    </row>
    <row r="228" spans="1:32" x14ac:dyDescent="0.6">
      <c r="A228">
        <v>2024</v>
      </c>
      <c r="B228">
        <v>8</v>
      </c>
      <c r="C228">
        <v>14</v>
      </c>
      <c r="D228">
        <f t="shared" si="25"/>
        <v>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21"/>
        <v>0</v>
      </c>
      <c r="I228">
        <f t="shared" si="22"/>
        <v>0</v>
      </c>
      <c r="L228" s="13" cm="1">
        <f t="array" ref="L228">_xlfn.IFS(AND(D228=1, I228=0), P228*0.15, AND(D228=2, I228=0), P228*0.15, AND(D228=3, I228=0), P228*0.15, AND(D228=4, I228=0), P228*0.15, AND(D228=5, I228=0), P228*0.1, AND(D228=6, I228=0), P228*0.1, AND(D228=7, I228=0), P228*0.1, AND(D228=1, I228=1), P228*0.1, AND(D228=2, I228=1), P228*0.1, AND(D228=3, I228=1), P228*0.1, AND(D228=4, I228=1), P228*0.1, AND(D228=5, I228=1), P228*0.1, AND(D228=6, I228=1), P228*0.1, AND(D228=7, I228=1), P228*0.1)</f>
        <v>7017.3</v>
      </c>
      <c r="M228" s="13">
        <f t="shared" si="23"/>
        <v>1192.941</v>
      </c>
      <c r="N228" s="13" cm="1">
        <f t="array" ref="N228">_xlfn.IFS(AND(D228=1, I228=0), Q228*0.15, AND(D228=2, I228=0), Q228*0.15, AND(D228=3, I228=0), Q228*0.15, AND(D228=4, I228=0), Q228*0.15, AND(D228=5, I228=0), Q228*0.1, AND(D228=6, I228=0), Q228*0.1, AND(D228=7, I228=0), Q228*0.1, AND(D228=1, I228=1), Q228*0.1, AND(D228=2, I228=1), Q228*0.1, AND(D228=3, I228=1), Q228*0.1, AND(D228=4, I228=1), Q228*0.1, AND(D228=5, I228=1), Q228*0.1, AND(D228=6, I228=1), Q228*0.1, AND(D228=7, I228=1), Q228*0.1)</f>
        <v>6775.3499999999995</v>
      </c>
      <c r="O228" s="13">
        <f t="shared" si="24"/>
        <v>1151.8095000000001</v>
      </c>
      <c r="P228">
        <v>46782</v>
      </c>
      <c r="Q228">
        <v>45169</v>
      </c>
      <c r="R228">
        <v>0.78280622587633064</v>
      </c>
      <c r="S228">
        <v>0.2171937741236693</v>
      </c>
      <c r="T228">
        <v>0.60909378156959715</v>
      </c>
      <c r="U228">
        <v>0.39090621843040291</v>
      </c>
      <c r="V228">
        <v>0.31403186369359942</v>
      </c>
      <c r="W228" s="2">
        <v>1941</v>
      </c>
      <c r="X228" s="2">
        <f t="shared" si="26"/>
        <v>-246</v>
      </c>
      <c r="Y228">
        <v>2686</v>
      </c>
      <c r="Z228">
        <v>2095.0608824689248</v>
      </c>
      <c r="AA228">
        <v>1941</v>
      </c>
      <c r="AB228" s="9">
        <v>28.7</v>
      </c>
      <c r="AC228">
        <v>6.5</v>
      </c>
      <c r="AD228">
        <f t="shared" si="27"/>
        <v>186.54999999999998</v>
      </c>
      <c r="AE228">
        <v>5549</v>
      </c>
      <c r="AF228">
        <v>5497</v>
      </c>
    </row>
    <row r="229" spans="1:32" x14ac:dyDescent="0.6">
      <c r="A229">
        <v>2024</v>
      </c>
      <c r="B229">
        <v>8</v>
      </c>
      <c r="C229">
        <v>15</v>
      </c>
      <c r="D229">
        <f t="shared" si="25"/>
        <v>4</v>
      </c>
      <c r="E229" s="14" t="s">
        <v>23</v>
      </c>
      <c r="F229" s="14" t="s">
        <v>11</v>
      </c>
      <c r="G229" s="14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 s="14">
        <f t="shared" si="21"/>
        <v>1</v>
      </c>
      <c r="I229" s="14">
        <f t="shared" si="22"/>
        <v>1</v>
      </c>
      <c r="J229" s="12" t="s">
        <v>58</v>
      </c>
      <c r="K229" s="12" t="s">
        <v>59</v>
      </c>
      <c r="L229" s="12" cm="1">
        <f t="array" ref="L229">_xlfn.IFS(AND(D229=1, I229=0), P229*0.15, AND(D229=2, I229=0), P229*0.15, AND(D229=3, I229=0), P229*0.15, AND(D229=4, I229=0), P229*0.15, AND(D229=5, I229=0), P229*0.1, AND(D229=6, I229=0), P229*0.1, AND(D229=7, I229=0), P229*0.1, AND(D229=1, I229=1), P229*0.1, AND(D229=2, I229=1), P229*0.1, AND(D229=3, I229=1), P229*0.1, AND(D229=4, I229=1), P229*0.1, AND(D229=5, I229=1), P229*0.1, AND(D229=6, I229=1), P229*0.1, AND(D229=7, I229=1), P229*0.1)</f>
        <v>4614.9000000000005</v>
      </c>
      <c r="M229" s="12">
        <f t="shared" si="23"/>
        <v>784.53300000000013</v>
      </c>
      <c r="N229" s="12" cm="1">
        <f t="array" ref="N229">_xlfn.IFS(AND(D229=1, I229=0), Q229*0.15, AND(D229=2, I229=0), Q229*0.15, AND(D229=3, I229=0), Q229*0.15, AND(D229=4, I229=0), Q229*0.15, AND(D229=5, I229=0), Q229*0.1, AND(D229=6, I229=0), Q229*0.1, AND(D229=7, I229=0), Q229*0.1, AND(D229=1, I229=1), Q229*0.1, AND(D229=2, I229=1), Q229*0.1, AND(D229=3, I229=1), Q229*0.1, AND(D229=4, I229=1), Q229*0.1, AND(D229=5, I229=1), Q229*0.1, AND(D229=6, I229=1), Q229*0.1, AND(D229=7, I229=1), Q229*0.1)</f>
        <v>4293.7</v>
      </c>
      <c r="O229" s="12">
        <f t="shared" si="24"/>
        <v>729.92899999999997</v>
      </c>
      <c r="P229">
        <v>46149</v>
      </c>
      <c r="Q229">
        <v>42937</v>
      </c>
      <c r="R229">
        <v>0.79365548617238257</v>
      </c>
      <c r="S229">
        <v>0.2063445138276174</v>
      </c>
      <c r="T229">
        <v>0.63347936885921718</v>
      </c>
      <c r="U229">
        <v>0.36652063114078282</v>
      </c>
      <c r="V229">
        <v>0.50449590330926675</v>
      </c>
      <c r="W229" s="2">
        <v>2034</v>
      </c>
      <c r="X229" s="2">
        <f t="shared" si="26"/>
        <v>93</v>
      </c>
      <c r="Y229">
        <v>2686</v>
      </c>
      <c r="Z229">
        <v>2205.5956544018582</v>
      </c>
      <c r="AA229">
        <v>2034</v>
      </c>
      <c r="AB229" s="9">
        <v>27.6</v>
      </c>
      <c r="AC229">
        <v>31.9</v>
      </c>
      <c r="AD229">
        <f t="shared" si="27"/>
        <v>880.44</v>
      </c>
      <c r="AE229">
        <v>5305</v>
      </c>
      <c r="AF229">
        <v>5105</v>
      </c>
    </row>
    <row r="230" spans="1:32" x14ac:dyDescent="0.6">
      <c r="A230">
        <v>2024</v>
      </c>
      <c r="B230">
        <v>8</v>
      </c>
      <c r="C230">
        <v>16</v>
      </c>
      <c r="D230">
        <f t="shared" si="25"/>
        <v>5</v>
      </c>
      <c r="E230" s="14" t="s">
        <v>23</v>
      </c>
      <c r="F230" s="14" t="s">
        <v>15</v>
      </c>
      <c r="G230" s="14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1</v>
      </c>
      <c r="H230" s="14">
        <f t="shared" si="21"/>
        <v>0</v>
      </c>
      <c r="I230" s="14">
        <f t="shared" si="22"/>
        <v>1</v>
      </c>
      <c r="J230" s="12"/>
      <c r="K230" s="12" t="s">
        <v>59</v>
      </c>
      <c r="L230" s="13" cm="1">
        <f t="array" ref="L230">_xlfn.IFS(AND(D230=1, I230=0), P230*0.15, AND(D230=2, I230=0), P230*0.15, AND(D230=3, I230=0), P230*0.15, AND(D230=4, I230=0), P230*0.15, AND(D230=5, I230=0), P230*0.1, AND(D230=6, I230=0), P230*0.1, AND(D230=7, I230=0), P230*0.1, AND(D230=1, I230=1), P230*0.1, AND(D230=2, I230=1), P230*0.1, AND(D230=3, I230=1), P230*0.1, AND(D230=4, I230=1), P230*0.1, AND(D230=5, I230=1), P230*0.1, AND(D230=6, I230=1), P230*0.1, AND(D230=7, I230=1), P230*0.1)</f>
        <v>4081.2000000000003</v>
      </c>
      <c r="M230" s="13">
        <f t="shared" si="23"/>
        <v>693.80400000000009</v>
      </c>
      <c r="N230" s="13" cm="1">
        <f t="array" ref="N230">_xlfn.IFS(AND(D230=1, I230=0), Q230*0.15, AND(D230=2, I230=0), Q230*0.15, AND(D230=3, I230=0), Q230*0.15, AND(D230=4, I230=0), Q230*0.15, AND(D230=5, I230=0), Q230*0.1, AND(D230=6, I230=0), Q230*0.1, AND(D230=7, I230=0), Q230*0.1, AND(D230=1, I230=1), Q230*0.1, AND(D230=2, I230=1), Q230*0.1, AND(D230=3, I230=1), Q230*0.1, AND(D230=4, I230=1), Q230*0.1, AND(D230=5, I230=1), Q230*0.1, AND(D230=6, I230=1), Q230*0.1, AND(D230=7, I230=1), Q230*0.1)</f>
        <v>4341.8</v>
      </c>
      <c r="O230" s="13">
        <f t="shared" si="24"/>
        <v>738.10600000000011</v>
      </c>
      <c r="P230">
        <v>40812</v>
      </c>
      <c r="Q230">
        <v>43418</v>
      </c>
      <c r="R230">
        <v>0.76482625072088828</v>
      </c>
      <c r="S230">
        <v>0.23517374927911169</v>
      </c>
      <c r="T230">
        <v>0.6492757290000859</v>
      </c>
      <c r="U230">
        <v>0.35072427099991421</v>
      </c>
      <c r="V230">
        <v>0.21110145685754739</v>
      </c>
      <c r="W230" s="2">
        <v>2323</v>
      </c>
      <c r="X230" s="2">
        <f t="shared" si="26"/>
        <v>289</v>
      </c>
      <c r="Y230">
        <v>2686</v>
      </c>
      <c r="Z230">
        <v>2262.545470941423</v>
      </c>
      <c r="AA230">
        <v>2323</v>
      </c>
      <c r="AB230" s="9">
        <v>28.3</v>
      </c>
      <c r="AC230">
        <v>2.4</v>
      </c>
      <c r="AD230">
        <f t="shared" si="27"/>
        <v>67.92</v>
      </c>
      <c r="AE230">
        <v>5617</v>
      </c>
      <c r="AF230">
        <v>5251</v>
      </c>
    </row>
    <row r="231" spans="1:32" x14ac:dyDescent="0.6">
      <c r="A231">
        <v>2024</v>
      </c>
      <c r="B231">
        <v>8</v>
      </c>
      <c r="C231">
        <v>17</v>
      </c>
      <c r="D231">
        <f t="shared" si="25"/>
        <v>6</v>
      </c>
      <c r="E231" s="14" t="s">
        <v>23</v>
      </c>
      <c r="F231" s="14" t="s">
        <v>17</v>
      </c>
      <c r="G231" s="14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2</v>
      </c>
      <c r="H231" s="14">
        <f t="shared" si="21"/>
        <v>0</v>
      </c>
      <c r="I231" s="14">
        <f t="shared" si="22"/>
        <v>1</v>
      </c>
      <c r="J231" s="12"/>
      <c r="K231" s="12" t="s">
        <v>59</v>
      </c>
      <c r="L231" s="13" cm="1">
        <f t="array" ref="L231">_xlfn.IFS(AND(D231=1, I231=0), P231*0.15, AND(D231=2, I231=0), P231*0.15, AND(D231=3, I231=0), P231*0.15, AND(D231=4, I231=0), P231*0.15, AND(D231=5, I231=0), P231*0.1, AND(D231=6, I231=0), P231*0.1, AND(D231=7, I231=0), P231*0.1, AND(D231=1, I231=1), P231*0.1, AND(D231=2, I231=1), P231*0.1, AND(D231=3, I231=1), P231*0.1, AND(D231=4, I231=1), P231*0.1, AND(D231=5, I231=1), P231*0.1, AND(D231=6, I231=1), P231*0.1, AND(D231=7, I231=1), P231*0.1)</f>
        <v>3878.6000000000004</v>
      </c>
      <c r="M231" s="13">
        <f t="shared" si="23"/>
        <v>659.36200000000008</v>
      </c>
      <c r="N231" s="13" cm="1">
        <f t="array" ref="N231">_xlfn.IFS(AND(D231=1, I231=0), Q231*0.15, AND(D231=2, I231=0), Q231*0.15, AND(D231=3, I231=0), Q231*0.15, AND(D231=4, I231=0), Q231*0.15, AND(D231=5, I231=0), Q231*0.1, AND(D231=6, I231=0), Q231*0.1, AND(D231=7, I231=0), Q231*0.1, AND(D231=1, I231=1), Q231*0.1, AND(D231=2, I231=1), Q231*0.1, AND(D231=3, I231=1), Q231*0.1, AND(D231=4, I231=1), Q231*0.1, AND(D231=5, I231=1), Q231*0.1, AND(D231=6, I231=1), Q231*0.1, AND(D231=7, I231=1), Q231*0.1)</f>
        <v>4652.6000000000004</v>
      </c>
      <c r="O231" s="13">
        <f t="shared" si="24"/>
        <v>790.94200000000012</v>
      </c>
      <c r="P231">
        <v>38786</v>
      </c>
      <c r="Q231">
        <v>46526</v>
      </c>
      <c r="R231">
        <v>0.76745985964561225</v>
      </c>
      <c r="S231">
        <v>0.2325401403543878</v>
      </c>
      <c r="T231">
        <v>0.67103299035500819</v>
      </c>
      <c r="U231">
        <v>0.32896700964499181</v>
      </c>
      <c r="V231">
        <v>0.21001205057548189</v>
      </c>
      <c r="W231" s="2">
        <v>2481</v>
      </c>
      <c r="X231" s="2">
        <f t="shared" si="26"/>
        <v>158</v>
      </c>
      <c r="Y231">
        <v>2686</v>
      </c>
      <c r="Z231">
        <v>2323.3837925028279</v>
      </c>
      <c r="AA231">
        <v>2481</v>
      </c>
      <c r="AB231" s="9">
        <v>29.4</v>
      </c>
      <c r="AC231">
        <v>0</v>
      </c>
      <c r="AD231">
        <f t="shared" si="27"/>
        <v>0</v>
      </c>
      <c r="AE231">
        <v>4746</v>
      </c>
      <c r="AF231">
        <v>4851</v>
      </c>
    </row>
    <row r="232" spans="1:32" x14ac:dyDescent="0.6">
      <c r="A232">
        <v>2024</v>
      </c>
      <c r="B232">
        <v>8</v>
      </c>
      <c r="C232">
        <v>18</v>
      </c>
      <c r="D232">
        <f t="shared" si="25"/>
        <v>7</v>
      </c>
      <c r="E232" s="14" t="s">
        <v>23</v>
      </c>
      <c r="F232" s="14" t="s">
        <v>18</v>
      </c>
      <c r="G232" s="14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3</v>
      </c>
      <c r="H232" s="14">
        <f t="shared" si="21"/>
        <v>0</v>
      </c>
      <c r="I232" s="14">
        <f t="shared" si="22"/>
        <v>1</v>
      </c>
      <c r="J232" s="12"/>
      <c r="K232" s="12" t="s">
        <v>59</v>
      </c>
      <c r="L232" s="13" cm="1">
        <f t="array" ref="L232">_xlfn.IFS(AND(D232=1, I232=0), P232*0.15, AND(D232=2, I232=0), P232*0.15, AND(D232=3, I232=0), P232*0.15, AND(D232=4, I232=0), P232*0.15, AND(D232=5, I232=0), P232*0.1, AND(D232=6, I232=0), P232*0.1, AND(D232=7, I232=0), P232*0.1, AND(D232=1, I232=1), P232*0.1, AND(D232=2, I232=1), P232*0.1, AND(D232=3, I232=1), P232*0.1, AND(D232=4, I232=1), P232*0.1, AND(D232=5, I232=1), P232*0.1, AND(D232=6, I232=1), P232*0.1, AND(D232=7, I232=1), P232*0.1)</f>
        <v>4266.9000000000005</v>
      </c>
      <c r="M232" s="13">
        <f t="shared" si="23"/>
        <v>725.37300000000016</v>
      </c>
      <c r="N232" s="13" cm="1">
        <f t="array" ref="N232">_xlfn.IFS(AND(D232=1, I232=0), Q232*0.15, AND(D232=2, I232=0), Q232*0.15, AND(D232=3, I232=0), Q232*0.15, AND(D232=4, I232=0), Q232*0.15, AND(D232=5, I232=0), Q232*0.1, AND(D232=6, I232=0), Q232*0.1, AND(D232=7, I232=0), Q232*0.1, AND(D232=1, I232=1), Q232*0.1, AND(D232=2, I232=1), Q232*0.1, AND(D232=3, I232=1), Q232*0.1, AND(D232=4, I232=1), Q232*0.1, AND(D232=5, I232=1), Q232*0.1, AND(D232=6, I232=1), Q232*0.1, AND(D232=7, I232=1), Q232*0.1)</f>
        <v>4771.1000000000004</v>
      </c>
      <c r="O232" s="13">
        <f t="shared" si="24"/>
        <v>811.0870000000001</v>
      </c>
      <c r="P232">
        <v>42669</v>
      </c>
      <c r="Q232">
        <v>47711</v>
      </c>
      <c r="R232">
        <v>0.78348764481354616</v>
      </c>
      <c r="S232">
        <v>0.21651235518645379</v>
      </c>
      <c r="T232">
        <v>0.58410743587649028</v>
      </c>
      <c r="U232">
        <v>0.41589256412350972</v>
      </c>
      <c r="V232">
        <v>0.2440955660259107</v>
      </c>
      <c r="W232" s="2">
        <v>1969</v>
      </c>
      <c r="X232" s="2">
        <f t="shared" si="26"/>
        <v>-512</v>
      </c>
      <c r="Y232">
        <v>2686</v>
      </c>
      <c r="Z232">
        <v>2410.8098854396621</v>
      </c>
      <c r="AA232">
        <v>1969</v>
      </c>
      <c r="AB232" s="9">
        <v>29.5</v>
      </c>
      <c r="AC232">
        <v>0</v>
      </c>
      <c r="AD232">
        <f t="shared" si="27"/>
        <v>0</v>
      </c>
      <c r="AE232">
        <v>4541</v>
      </c>
      <c r="AF232">
        <v>5430</v>
      </c>
    </row>
    <row r="233" spans="1:32" x14ac:dyDescent="0.6">
      <c r="A233">
        <v>2024</v>
      </c>
      <c r="B233">
        <v>8</v>
      </c>
      <c r="C233">
        <v>19</v>
      </c>
      <c r="D233">
        <f t="shared" si="25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21"/>
        <v>0</v>
      </c>
      <c r="I233">
        <f t="shared" si="22"/>
        <v>0</v>
      </c>
      <c r="L233" s="13" cm="1">
        <f t="array" ref="L233">_xlfn.IFS(AND(D233=1, I233=0), P233*0.15, AND(D233=2, I233=0), P233*0.15, AND(D233=3, I233=0), P233*0.15, AND(D233=4, I233=0), P233*0.15, AND(D233=5, I233=0), P233*0.1, AND(D233=6, I233=0), P233*0.1, AND(D233=7, I233=0), P233*0.1, AND(D233=1, I233=1), P233*0.1, AND(D233=2, I233=1), P233*0.1, AND(D233=3, I233=1), P233*0.1, AND(D233=4, I233=1), P233*0.1, AND(D233=5, I233=1), P233*0.1, AND(D233=6, I233=1), P233*0.1, AND(D233=7, I233=1), P233*0.1)</f>
        <v>6230.25</v>
      </c>
      <c r="M233" s="13">
        <f t="shared" si="23"/>
        <v>1059.1425000000002</v>
      </c>
      <c r="N233" s="13" cm="1">
        <f t="array" ref="N233">_xlfn.IFS(AND(D233=1, I233=0), Q233*0.15, AND(D233=2, I233=0), Q233*0.15, AND(D233=3, I233=0), Q233*0.15, AND(D233=4, I233=0), Q233*0.15, AND(D233=5, I233=0), Q233*0.1, AND(D233=6, I233=0), Q233*0.1, AND(D233=7, I233=0), Q233*0.1, AND(D233=1, I233=1), Q233*0.1, AND(D233=2, I233=1), Q233*0.1, AND(D233=3, I233=1), Q233*0.1, AND(D233=4, I233=1), Q233*0.1, AND(D233=5, I233=1), Q233*0.1, AND(D233=6, I233=1), Q233*0.1, AND(D233=7, I233=1), Q233*0.1)</f>
        <v>6918.15</v>
      </c>
      <c r="O233" s="13">
        <f t="shared" si="24"/>
        <v>1176.0854999999999</v>
      </c>
      <c r="P233">
        <v>41535</v>
      </c>
      <c r="Q233">
        <v>46121</v>
      </c>
      <c r="R233">
        <v>0.81809282906887271</v>
      </c>
      <c r="S233">
        <v>0.18190717093112729</v>
      </c>
      <c r="T233">
        <v>0.63389967265560243</v>
      </c>
      <c r="U233">
        <v>0.36610032734439751</v>
      </c>
      <c r="V233">
        <v>0.1952279746385534</v>
      </c>
      <c r="W233" s="2">
        <v>1595</v>
      </c>
      <c r="X233" s="2">
        <f t="shared" si="26"/>
        <v>-374</v>
      </c>
      <c r="Y233">
        <v>2686</v>
      </c>
      <c r="Z233">
        <v>1933.73889283485</v>
      </c>
      <c r="AA233">
        <v>1595</v>
      </c>
      <c r="AB233" s="9">
        <v>30.6</v>
      </c>
      <c r="AC233">
        <v>0</v>
      </c>
      <c r="AD233">
        <f t="shared" si="27"/>
        <v>0</v>
      </c>
      <c r="AE233">
        <v>5094</v>
      </c>
      <c r="AF233">
        <v>4879</v>
      </c>
    </row>
    <row r="234" spans="1:32" x14ac:dyDescent="0.6">
      <c r="A234">
        <v>2024</v>
      </c>
      <c r="B234">
        <v>8</v>
      </c>
      <c r="C234">
        <v>20</v>
      </c>
      <c r="D234">
        <f t="shared" si="25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21"/>
        <v>0</v>
      </c>
      <c r="I234">
        <f t="shared" si="22"/>
        <v>0</v>
      </c>
      <c r="L234" s="13" cm="1">
        <f t="array" ref="L234">_xlfn.IFS(AND(D234=1, I234=0), P234*0.15, AND(D234=2, I234=0), P234*0.15, AND(D234=3, I234=0), P234*0.15, AND(D234=4, I234=0), P234*0.15, AND(D234=5, I234=0), P234*0.1, AND(D234=6, I234=0), P234*0.1, AND(D234=7, I234=0), P234*0.1, AND(D234=1, I234=1), P234*0.1, AND(D234=2, I234=1), P234*0.1, AND(D234=3, I234=1), P234*0.1, AND(D234=4, I234=1), P234*0.1, AND(D234=5, I234=1), P234*0.1, AND(D234=6, I234=1), P234*0.1, AND(D234=7, I234=1), P234*0.1)</f>
        <v>5474.25</v>
      </c>
      <c r="M234" s="13">
        <f t="shared" si="23"/>
        <v>930.62250000000006</v>
      </c>
      <c r="N234" s="13" cm="1">
        <f t="array" ref="N234">_xlfn.IFS(AND(D234=1, I234=0), Q234*0.15, AND(D234=2, I234=0), Q234*0.15, AND(D234=3, I234=0), Q234*0.15, AND(D234=4, I234=0), Q234*0.15, AND(D234=5, I234=0), Q234*0.1, AND(D234=6, I234=0), Q234*0.1, AND(D234=7, I234=0), Q234*0.1, AND(D234=1, I234=1), Q234*0.1, AND(D234=2, I234=1), Q234*0.1, AND(D234=3, I234=1), Q234*0.1, AND(D234=4, I234=1), Q234*0.1, AND(D234=5, I234=1), Q234*0.1, AND(D234=6, I234=1), Q234*0.1, AND(D234=7, I234=1), Q234*0.1)</f>
        <v>6296.4</v>
      </c>
      <c r="O234" s="13">
        <f t="shared" si="24"/>
        <v>1070.3879999999999</v>
      </c>
      <c r="P234">
        <v>36495</v>
      </c>
      <c r="Q234">
        <v>41976</v>
      </c>
      <c r="R234">
        <v>0.77149488500170116</v>
      </c>
      <c r="S234">
        <v>0.22850511499829879</v>
      </c>
      <c r="T234">
        <v>0.63719691724010241</v>
      </c>
      <c r="U234">
        <v>0.36280308275989748</v>
      </c>
      <c r="V234">
        <v>0.41874584473492532</v>
      </c>
      <c r="W234" s="2">
        <v>1981</v>
      </c>
      <c r="X234" s="2">
        <f t="shared" si="26"/>
        <v>386</v>
      </c>
      <c r="Y234">
        <v>2686</v>
      </c>
      <c r="Z234">
        <v>2005.037477287354</v>
      </c>
      <c r="AA234">
        <v>1981</v>
      </c>
      <c r="AB234" s="9">
        <v>30.4</v>
      </c>
      <c r="AC234">
        <v>4.5999999999999996</v>
      </c>
      <c r="AD234">
        <f t="shared" si="27"/>
        <v>139.83999999999997</v>
      </c>
      <c r="AE234">
        <v>5036</v>
      </c>
      <c r="AF234">
        <v>4785</v>
      </c>
    </row>
    <row r="235" spans="1:32" x14ac:dyDescent="0.6">
      <c r="A235">
        <v>2024</v>
      </c>
      <c r="B235">
        <v>8</v>
      </c>
      <c r="C235">
        <v>21</v>
      </c>
      <c r="D235">
        <f t="shared" si="25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21"/>
        <v>0</v>
      </c>
      <c r="I235">
        <f t="shared" si="22"/>
        <v>0</v>
      </c>
      <c r="L235" s="13" cm="1">
        <f t="array" ref="L235">_xlfn.IFS(AND(D235=1, I235=0), P235*0.15, AND(D235=2, I235=0), P235*0.15, AND(D235=3, I235=0), P235*0.15, AND(D235=4, I235=0), P235*0.15, AND(D235=5, I235=0), P235*0.1, AND(D235=6, I235=0), P235*0.1, AND(D235=7, I235=0), P235*0.1, AND(D235=1, I235=1), P235*0.1, AND(D235=2, I235=1), P235*0.1, AND(D235=3, I235=1), P235*0.1, AND(D235=4, I235=1), P235*0.1, AND(D235=5, I235=1), P235*0.1, AND(D235=6, I235=1), P235*0.1, AND(D235=7, I235=1), P235*0.1)</f>
        <v>5852.0999999999995</v>
      </c>
      <c r="M235" s="13">
        <f t="shared" si="23"/>
        <v>994.85699999999997</v>
      </c>
      <c r="N235" s="13" cm="1">
        <f t="array" ref="N235">_xlfn.IFS(AND(D235=1, I235=0), Q235*0.15, AND(D235=2, I235=0), Q235*0.15, AND(D235=3, I235=0), Q235*0.15, AND(D235=4, I235=0), Q235*0.15, AND(D235=5, I235=0), Q235*0.1, AND(D235=6, I235=0), Q235*0.1, AND(D235=7, I235=0), Q235*0.1, AND(D235=1, I235=1), Q235*0.1, AND(D235=2, I235=1), Q235*0.1, AND(D235=3, I235=1), Q235*0.1, AND(D235=4, I235=1), Q235*0.1, AND(D235=5, I235=1), Q235*0.1, AND(D235=6, I235=1), Q235*0.1, AND(D235=7, I235=1), Q235*0.1)</f>
        <v>6069.5999999999995</v>
      </c>
      <c r="O235" s="13">
        <f t="shared" si="24"/>
        <v>1031.8319999999999</v>
      </c>
      <c r="P235">
        <v>39014</v>
      </c>
      <c r="Q235">
        <v>40464</v>
      </c>
      <c r="R235">
        <v>0.81545134956918752</v>
      </c>
      <c r="S235">
        <v>0.18454865043081251</v>
      </c>
      <c r="T235">
        <v>0.62706382091101487</v>
      </c>
      <c r="U235">
        <v>0.37293617908898502</v>
      </c>
      <c r="V235">
        <v>0.37484015510056162</v>
      </c>
      <c r="W235" s="2">
        <v>2200</v>
      </c>
      <c r="X235" s="2">
        <f t="shared" si="26"/>
        <v>219</v>
      </c>
      <c r="Y235">
        <v>2686</v>
      </c>
      <c r="Z235">
        <v>2070.2172554761041</v>
      </c>
      <c r="AA235">
        <v>2200</v>
      </c>
      <c r="AB235" s="9">
        <v>31.3</v>
      </c>
      <c r="AC235">
        <v>0.1</v>
      </c>
      <c r="AD235">
        <f t="shared" si="27"/>
        <v>3.1300000000000003</v>
      </c>
      <c r="AE235">
        <v>5274</v>
      </c>
      <c r="AF235">
        <v>5287</v>
      </c>
    </row>
    <row r="236" spans="1:32" x14ac:dyDescent="0.6">
      <c r="A236">
        <v>2024</v>
      </c>
      <c r="B236">
        <v>8</v>
      </c>
      <c r="C236">
        <v>22</v>
      </c>
      <c r="D236">
        <f t="shared" si="25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21"/>
        <v>0</v>
      </c>
      <c r="I236">
        <f t="shared" si="22"/>
        <v>0</v>
      </c>
      <c r="L236" s="13" cm="1">
        <f t="array" ref="L236">_xlfn.IFS(AND(D236=1, I236=0), P236*0.15, AND(D236=2, I236=0), P236*0.15, AND(D236=3, I236=0), P236*0.15, AND(D236=4, I236=0), P236*0.15, AND(D236=5, I236=0), P236*0.1, AND(D236=6, I236=0), P236*0.1, AND(D236=7, I236=0), P236*0.1, AND(D236=1, I236=1), P236*0.1, AND(D236=2, I236=1), P236*0.1, AND(D236=3, I236=1), P236*0.1, AND(D236=4, I236=1), P236*0.1, AND(D236=5, I236=1), P236*0.1, AND(D236=6, I236=1), P236*0.1, AND(D236=7, I236=1), P236*0.1)</f>
        <v>6211.5</v>
      </c>
      <c r="M236" s="13">
        <f t="shared" si="23"/>
        <v>1055.9550000000002</v>
      </c>
      <c r="N236" s="13" cm="1">
        <f t="array" ref="N236">_xlfn.IFS(AND(D236=1, I236=0), Q236*0.15, AND(D236=2, I236=0), Q236*0.15, AND(D236=3, I236=0), Q236*0.15, AND(D236=4, I236=0), Q236*0.15, AND(D236=5, I236=0), Q236*0.1, AND(D236=6, I236=0), Q236*0.1, AND(D236=7, I236=0), Q236*0.1, AND(D236=1, I236=1), Q236*0.1, AND(D236=2, I236=1), Q236*0.1, AND(D236=3, I236=1), Q236*0.1, AND(D236=4, I236=1), Q236*0.1, AND(D236=5, I236=1), Q236*0.1, AND(D236=6, I236=1), Q236*0.1, AND(D236=7, I236=1), Q236*0.1)</f>
        <v>5903.4</v>
      </c>
      <c r="O236" s="13">
        <f t="shared" si="24"/>
        <v>1003.578</v>
      </c>
      <c r="P236">
        <v>41410</v>
      </c>
      <c r="Q236">
        <v>39356</v>
      </c>
      <c r="R236">
        <v>0.7605845355191585</v>
      </c>
      <c r="S236">
        <v>0.23941546448084139</v>
      </c>
      <c r="T236">
        <v>0.64091985899383563</v>
      </c>
      <c r="U236">
        <v>0.35908014100616442</v>
      </c>
      <c r="V236">
        <v>0.25963680590130878</v>
      </c>
      <c r="W236" s="2">
        <v>2184</v>
      </c>
      <c r="X236" s="2">
        <f t="shared" si="26"/>
        <v>-16</v>
      </c>
      <c r="Y236">
        <v>2686</v>
      </c>
      <c r="Z236">
        <v>2152.160086609505</v>
      </c>
      <c r="AA236">
        <v>2184</v>
      </c>
      <c r="AB236" s="9">
        <v>30.7</v>
      </c>
      <c r="AC236">
        <v>0</v>
      </c>
      <c r="AD236">
        <f t="shared" si="27"/>
        <v>0</v>
      </c>
      <c r="AE236">
        <v>5247</v>
      </c>
      <c r="AF236">
        <v>5308</v>
      </c>
    </row>
    <row r="237" spans="1:32" x14ac:dyDescent="0.6">
      <c r="A237">
        <v>2024</v>
      </c>
      <c r="B237">
        <v>8</v>
      </c>
      <c r="C237">
        <v>23</v>
      </c>
      <c r="D237">
        <f t="shared" si="25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21"/>
        <v>0</v>
      </c>
      <c r="I237">
        <f t="shared" si="22"/>
        <v>0</v>
      </c>
      <c r="L237" s="13" cm="1">
        <f t="array" ref="L237">_xlfn.IFS(AND(D237=1, I237=0), P237*0.15, AND(D237=2, I237=0), P237*0.15, AND(D237=3, I237=0), P237*0.15, AND(D237=4, I237=0), P237*0.15, AND(D237=5, I237=0), P237*0.1, AND(D237=6, I237=0), P237*0.1, AND(D237=7, I237=0), P237*0.1, AND(D237=1, I237=1), P237*0.1, AND(D237=2, I237=1), P237*0.1, AND(D237=3, I237=1), P237*0.1, AND(D237=4, I237=1), P237*0.1, AND(D237=5, I237=1), P237*0.1, AND(D237=6, I237=1), P237*0.1, AND(D237=7, I237=1), P237*0.1)</f>
        <v>4377</v>
      </c>
      <c r="M237" s="13">
        <f t="shared" si="23"/>
        <v>744.09</v>
      </c>
      <c r="N237" s="13" cm="1">
        <f t="array" ref="N237">_xlfn.IFS(AND(D237=1, I237=0), Q237*0.15, AND(D237=2, I237=0), Q237*0.15, AND(D237=3, I237=0), Q237*0.15, AND(D237=4, I237=0), Q237*0.15, AND(D237=5, I237=0), Q237*0.1, AND(D237=6, I237=0), Q237*0.1, AND(D237=7, I237=0), Q237*0.1, AND(D237=1, I237=1), Q237*0.1, AND(D237=2, I237=1), Q237*0.1, AND(D237=3, I237=1), Q237*0.1, AND(D237=4, I237=1), Q237*0.1, AND(D237=5, I237=1), Q237*0.1, AND(D237=6, I237=1), Q237*0.1, AND(D237=7, I237=1), Q237*0.1)</f>
        <v>4182</v>
      </c>
      <c r="O237" s="13">
        <f t="shared" si="24"/>
        <v>710.94</v>
      </c>
      <c r="P237">
        <v>43770</v>
      </c>
      <c r="Q237">
        <v>41820</v>
      </c>
      <c r="R237">
        <v>0.79983690660752871</v>
      </c>
      <c r="S237">
        <v>0.20016309339247129</v>
      </c>
      <c r="T237">
        <v>0.59698444766466519</v>
      </c>
      <c r="U237">
        <v>0.40301555233533493</v>
      </c>
      <c r="V237">
        <v>0.14546126727907771</v>
      </c>
      <c r="W237" s="2">
        <v>2185</v>
      </c>
      <c r="X237" s="2">
        <f t="shared" si="26"/>
        <v>1</v>
      </c>
      <c r="Y237">
        <v>2686</v>
      </c>
      <c r="Z237">
        <v>2225.9152366917569</v>
      </c>
      <c r="AA237">
        <v>2185</v>
      </c>
      <c r="AB237" s="9">
        <v>30.1</v>
      </c>
      <c r="AC237">
        <v>0</v>
      </c>
      <c r="AD237">
        <f t="shared" si="27"/>
        <v>0</v>
      </c>
      <c r="AE237">
        <v>5649</v>
      </c>
      <c r="AF237">
        <v>5281</v>
      </c>
    </row>
    <row r="238" spans="1:32" x14ac:dyDescent="0.6">
      <c r="A238">
        <v>2024</v>
      </c>
      <c r="B238">
        <v>8</v>
      </c>
      <c r="C238">
        <v>24</v>
      </c>
      <c r="D238">
        <f t="shared" si="25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21"/>
        <v>0</v>
      </c>
      <c r="I238">
        <f t="shared" si="22"/>
        <v>0</v>
      </c>
      <c r="L238" s="13" cm="1">
        <f t="array" ref="L238">_xlfn.IFS(AND(D238=1, I238=0), P238*0.15, AND(D238=2, I238=0), P238*0.15, AND(D238=3, I238=0), P238*0.15, AND(D238=4, I238=0), P238*0.15, AND(D238=5, I238=0), P238*0.1, AND(D238=6, I238=0), P238*0.1, AND(D238=7, I238=0), P238*0.1, AND(D238=1, I238=1), P238*0.1, AND(D238=2, I238=1), P238*0.1, AND(D238=3, I238=1), P238*0.1, AND(D238=4, I238=1), P238*0.1, AND(D238=5, I238=1), P238*0.1, AND(D238=6, I238=1), P238*0.1, AND(D238=7, I238=1), P238*0.1)</f>
        <v>4491.1000000000004</v>
      </c>
      <c r="M238" s="13">
        <f t="shared" si="23"/>
        <v>763.48700000000008</v>
      </c>
      <c r="N238" s="13" cm="1">
        <f t="array" ref="N238">_xlfn.IFS(AND(D238=1, I238=0), Q238*0.15, AND(D238=2, I238=0), Q238*0.15, AND(D238=3, I238=0), Q238*0.15, AND(D238=4, I238=0), Q238*0.15, AND(D238=5, I238=0), Q238*0.1, AND(D238=6, I238=0), Q238*0.1, AND(D238=7, I238=0), Q238*0.1, AND(D238=1, I238=1), Q238*0.1, AND(D238=2, I238=1), Q238*0.1, AND(D238=3, I238=1), Q238*0.1, AND(D238=4, I238=1), Q238*0.1, AND(D238=5, I238=1), Q238*0.1, AND(D238=6, I238=1), Q238*0.1, AND(D238=7, I238=1), Q238*0.1)</f>
        <v>4225.3</v>
      </c>
      <c r="O238" s="13">
        <f t="shared" si="24"/>
        <v>718.30100000000004</v>
      </c>
      <c r="P238">
        <v>44911</v>
      </c>
      <c r="Q238">
        <v>42253</v>
      </c>
      <c r="R238">
        <v>0.76208956978071252</v>
      </c>
      <c r="S238">
        <v>0.2379104302192874</v>
      </c>
      <c r="T238">
        <v>0.60440025361784688</v>
      </c>
      <c r="U238">
        <v>0.39559974638215317</v>
      </c>
      <c r="V238">
        <v>0.12552359385378631</v>
      </c>
      <c r="W238" s="2">
        <v>2544</v>
      </c>
      <c r="X238" s="2">
        <f t="shared" si="26"/>
        <v>359</v>
      </c>
      <c r="Y238">
        <v>2686</v>
      </c>
      <c r="Z238">
        <v>2303.5925065374681</v>
      </c>
      <c r="AA238">
        <v>2544</v>
      </c>
      <c r="AB238" s="9">
        <v>29.7</v>
      </c>
      <c r="AC238">
        <v>0</v>
      </c>
      <c r="AD238">
        <f t="shared" si="27"/>
        <v>0</v>
      </c>
      <c r="AE238">
        <v>5398</v>
      </c>
      <c r="AF238">
        <v>5201</v>
      </c>
    </row>
    <row r="239" spans="1:32" x14ac:dyDescent="0.6">
      <c r="A239">
        <v>2024</v>
      </c>
      <c r="B239">
        <v>8</v>
      </c>
      <c r="C239">
        <v>25</v>
      </c>
      <c r="D239">
        <f t="shared" si="25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21"/>
        <v>0</v>
      </c>
      <c r="I239">
        <f t="shared" si="22"/>
        <v>0</v>
      </c>
      <c r="L239" s="13" cm="1">
        <f t="array" ref="L239">_xlfn.IFS(AND(D239=1, I239=0), P239*0.15, AND(D239=2, I239=0), P239*0.15, AND(D239=3, I239=0), P239*0.15, AND(D239=4, I239=0), P239*0.15, AND(D239=5, I239=0), P239*0.1, AND(D239=6, I239=0), P239*0.1, AND(D239=7, I239=0), P239*0.1, AND(D239=1, I239=1), P239*0.1, AND(D239=2, I239=1), P239*0.1, AND(D239=3, I239=1), P239*0.1, AND(D239=4, I239=1), P239*0.1, AND(D239=5, I239=1), P239*0.1, AND(D239=6, I239=1), P239*0.1, AND(D239=7, I239=1), P239*0.1)</f>
        <v>4559.9000000000005</v>
      </c>
      <c r="M239" s="13">
        <f t="shared" si="23"/>
        <v>775.18300000000011</v>
      </c>
      <c r="N239" s="13" cm="1">
        <f t="array" ref="N239">_xlfn.IFS(AND(D239=1, I239=0), Q239*0.15, AND(D239=2, I239=0), Q239*0.15, AND(D239=3, I239=0), Q239*0.15, AND(D239=4, I239=0), Q239*0.15, AND(D239=5, I239=0), Q239*0.1, AND(D239=6, I239=0), Q239*0.1, AND(D239=7, I239=0), Q239*0.1, AND(D239=1, I239=1), Q239*0.1, AND(D239=2, I239=1), Q239*0.1, AND(D239=3, I239=1), Q239*0.1, AND(D239=4, I239=1), Q239*0.1, AND(D239=5, I239=1), Q239*0.1, AND(D239=6, I239=1), Q239*0.1, AND(D239=7, I239=1), Q239*0.1)</f>
        <v>4534.1000000000004</v>
      </c>
      <c r="O239" s="13">
        <f t="shared" si="24"/>
        <v>770.79700000000014</v>
      </c>
      <c r="P239">
        <v>45599</v>
      </c>
      <c r="Q239">
        <v>45341</v>
      </c>
      <c r="R239">
        <v>0.7829281813847998</v>
      </c>
      <c r="S239">
        <v>0.2170718186152002</v>
      </c>
      <c r="T239">
        <v>0.65020539549145895</v>
      </c>
      <c r="U239">
        <v>0.349794604508541</v>
      </c>
      <c r="V239">
        <v>0.18716117323341719</v>
      </c>
      <c r="W239" s="2">
        <v>2226</v>
      </c>
      <c r="X239" s="2">
        <f t="shared" si="26"/>
        <v>-318</v>
      </c>
      <c r="Y239">
        <v>2686</v>
      </c>
      <c r="Z239">
        <v>2362.3979205722708</v>
      </c>
      <c r="AA239">
        <v>2226</v>
      </c>
      <c r="AB239" s="9">
        <v>29.7</v>
      </c>
      <c r="AC239">
        <v>0</v>
      </c>
      <c r="AD239">
        <f t="shared" si="27"/>
        <v>0</v>
      </c>
      <c r="AE239">
        <v>4476</v>
      </c>
      <c r="AF239">
        <v>5191</v>
      </c>
    </row>
    <row r="240" spans="1:32" x14ac:dyDescent="0.6">
      <c r="A240">
        <v>2024</v>
      </c>
      <c r="B240">
        <v>8</v>
      </c>
      <c r="C240">
        <v>26</v>
      </c>
      <c r="D240">
        <f t="shared" si="25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21"/>
        <v>0</v>
      </c>
      <c r="I240">
        <f t="shared" si="22"/>
        <v>0</v>
      </c>
      <c r="L240" s="13" cm="1">
        <f t="array" ref="L240">_xlfn.IFS(AND(D240=1, I240=0), P240*0.15, AND(D240=2, I240=0), P240*0.15, AND(D240=3, I240=0), P240*0.15, AND(D240=4, I240=0), P240*0.15, AND(D240=5, I240=0), P240*0.1, AND(D240=6, I240=0), P240*0.1, AND(D240=7, I240=0), P240*0.1, AND(D240=1, I240=1), P240*0.1, AND(D240=2, I240=1), P240*0.1, AND(D240=3, I240=1), P240*0.1, AND(D240=4, I240=1), P240*0.1, AND(D240=5, I240=1), P240*0.1, AND(D240=6, I240=1), P240*0.1, AND(D240=7, I240=1), P240*0.1)</f>
        <v>6511.05</v>
      </c>
      <c r="M240" s="13">
        <f t="shared" si="23"/>
        <v>1106.8785</v>
      </c>
      <c r="N240" s="13" cm="1">
        <f t="array" ref="N240">_xlfn.IFS(AND(D240=1, I240=0), Q240*0.15, AND(D240=2, I240=0), Q240*0.15, AND(D240=3, I240=0), Q240*0.15, AND(D240=4, I240=0), Q240*0.15, AND(D240=5, I240=0), Q240*0.1, AND(D240=6, I240=0), Q240*0.1, AND(D240=7, I240=0), Q240*0.1, AND(D240=1, I240=1), Q240*0.1, AND(D240=2, I240=1), Q240*0.1, AND(D240=3, I240=1), Q240*0.1, AND(D240=4, I240=1), Q240*0.1, AND(D240=5, I240=1), Q240*0.1, AND(D240=6, I240=1), Q240*0.1, AND(D240=7, I240=1), Q240*0.1)</f>
        <v>6142.95</v>
      </c>
      <c r="O240" s="13">
        <f t="shared" si="24"/>
        <v>1044.3015</v>
      </c>
      <c r="P240">
        <v>43407</v>
      </c>
      <c r="Q240">
        <v>40953</v>
      </c>
      <c r="R240">
        <v>0.86080687569667935</v>
      </c>
      <c r="S240">
        <v>0.13919312430332059</v>
      </c>
      <c r="T240">
        <v>0.62919830407376953</v>
      </c>
      <c r="U240">
        <v>0.37080169592623041</v>
      </c>
      <c r="V240">
        <v>0.18954641620021451</v>
      </c>
      <c r="W240" s="2">
        <v>1971</v>
      </c>
      <c r="X240" s="2">
        <f t="shared" si="26"/>
        <v>-255</v>
      </c>
      <c r="Y240">
        <v>2686</v>
      </c>
      <c r="Z240">
        <v>1930.2563029158639</v>
      </c>
      <c r="AA240">
        <v>1971</v>
      </c>
      <c r="AB240" s="9">
        <v>29.3</v>
      </c>
      <c r="AC240">
        <v>0</v>
      </c>
      <c r="AD240">
        <f t="shared" si="27"/>
        <v>0</v>
      </c>
      <c r="AE240">
        <v>5138</v>
      </c>
      <c r="AF240">
        <v>4850</v>
      </c>
    </row>
    <row r="241" spans="1:32" x14ac:dyDescent="0.6">
      <c r="A241">
        <v>2024</v>
      </c>
      <c r="B241">
        <v>8</v>
      </c>
      <c r="C241">
        <v>27</v>
      </c>
      <c r="D241">
        <f t="shared" si="25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21"/>
        <v>0</v>
      </c>
      <c r="I241">
        <f t="shared" si="22"/>
        <v>0</v>
      </c>
      <c r="L241" s="13" cm="1">
        <f t="array" ref="L241">_xlfn.IFS(AND(D241=1, I241=0), P241*0.15, AND(D241=2, I241=0), P241*0.15, AND(D241=3, I241=0), P241*0.15, AND(D241=4, I241=0), P241*0.15, AND(D241=5, I241=0), P241*0.1, AND(D241=6, I241=0), P241*0.1, AND(D241=7, I241=0), P241*0.1, AND(D241=1, I241=1), P241*0.1, AND(D241=2, I241=1), P241*0.1, AND(D241=3, I241=1), P241*0.1, AND(D241=4, I241=1), P241*0.1, AND(D241=5, I241=1), P241*0.1, AND(D241=6, I241=1), P241*0.1, AND(D241=7, I241=1), P241*0.1)</f>
        <v>6694.95</v>
      </c>
      <c r="M241" s="13">
        <f t="shared" si="23"/>
        <v>1138.1415</v>
      </c>
      <c r="N241" s="13" cm="1">
        <f t="array" ref="N241">_xlfn.IFS(AND(D241=1, I241=0), Q241*0.15, AND(D241=2, I241=0), Q241*0.15, AND(D241=3, I241=0), Q241*0.15, AND(D241=4, I241=0), Q241*0.15, AND(D241=5, I241=0), Q241*0.1, AND(D241=6, I241=0), Q241*0.1, AND(D241=7, I241=0), Q241*0.1, AND(D241=1, I241=1), Q241*0.1, AND(D241=2, I241=1), Q241*0.1, AND(D241=3, I241=1), Q241*0.1, AND(D241=4, I241=1), Q241*0.1, AND(D241=5, I241=1), Q241*0.1, AND(D241=6, I241=1), Q241*0.1, AND(D241=7, I241=1), Q241*0.1)</f>
        <v>6860.25</v>
      </c>
      <c r="O241" s="13">
        <f t="shared" si="24"/>
        <v>1166.2425000000001</v>
      </c>
      <c r="P241">
        <v>44633</v>
      </c>
      <c r="Q241">
        <v>45735</v>
      </c>
      <c r="R241">
        <v>0.67857533415559668</v>
      </c>
      <c r="S241">
        <v>0.32142466584440332</v>
      </c>
      <c r="T241">
        <v>0.60095766059905675</v>
      </c>
      <c r="U241">
        <v>0.39904233940094341</v>
      </c>
      <c r="V241">
        <v>0.28383300393654332</v>
      </c>
      <c r="W241" s="2">
        <v>2329</v>
      </c>
      <c r="X241" s="2">
        <f t="shared" si="26"/>
        <v>358</v>
      </c>
      <c r="Y241">
        <v>2686</v>
      </c>
      <c r="Z241">
        <v>2041.492367978924</v>
      </c>
      <c r="AA241">
        <v>2329</v>
      </c>
      <c r="AB241" s="9">
        <v>29.5</v>
      </c>
      <c r="AC241">
        <v>0</v>
      </c>
      <c r="AD241">
        <f t="shared" si="27"/>
        <v>0</v>
      </c>
      <c r="AE241">
        <v>5244</v>
      </c>
      <c r="AF241">
        <v>5304</v>
      </c>
    </row>
    <row r="242" spans="1:32" x14ac:dyDescent="0.6">
      <c r="A242">
        <v>2024</v>
      </c>
      <c r="B242">
        <v>8</v>
      </c>
      <c r="C242">
        <v>28</v>
      </c>
      <c r="D242">
        <f t="shared" si="25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21"/>
        <v>0</v>
      </c>
      <c r="I242">
        <f t="shared" si="22"/>
        <v>0</v>
      </c>
      <c r="L242" s="13" cm="1">
        <f t="array" ref="L242">_xlfn.IFS(AND(D242=1, I242=0), P242*0.15, AND(D242=2, I242=0), P242*0.15, AND(D242=3, I242=0), P242*0.15, AND(D242=4, I242=0), P242*0.15, AND(D242=5, I242=0), P242*0.1, AND(D242=6, I242=0), P242*0.1, AND(D242=7, I242=0), P242*0.1, AND(D242=1, I242=1), P242*0.1, AND(D242=2, I242=1), P242*0.1, AND(D242=3, I242=1), P242*0.1, AND(D242=4, I242=1), P242*0.1, AND(D242=5, I242=1), P242*0.1, AND(D242=6, I242=1), P242*0.1, AND(D242=7, I242=1), P242*0.1)</f>
        <v>6368.25</v>
      </c>
      <c r="M242" s="13">
        <f t="shared" si="23"/>
        <v>1082.6025000000002</v>
      </c>
      <c r="N242" s="13" cm="1">
        <f t="array" ref="N242">_xlfn.IFS(AND(D242=1, I242=0), Q242*0.15, AND(D242=2, I242=0), Q242*0.15, AND(D242=3, I242=0), Q242*0.15, AND(D242=4, I242=0), Q242*0.15, AND(D242=5, I242=0), Q242*0.1, AND(D242=6, I242=0), Q242*0.1, AND(D242=7, I242=0), Q242*0.1, AND(D242=1, I242=1), Q242*0.1, AND(D242=2, I242=1), Q242*0.1, AND(D242=3, I242=1), Q242*0.1, AND(D242=4, I242=1), Q242*0.1, AND(D242=5, I242=1), Q242*0.1, AND(D242=6, I242=1), Q242*0.1, AND(D242=7, I242=1), Q242*0.1)</f>
        <v>6665.55</v>
      </c>
      <c r="O242" s="13">
        <f t="shared" si="24"/>
        <v>1133.1435000000001</v>
      </c>
      <c r="P242">
        <v>42455</v>
      </c>
      <c r="Q242">
        <v>44437</v>
      </c>
      <c r="R242">
        <v>0.80242922857899457</v>
      </c>
      <c r="S242">
        <v>0.19757077142100529</v>
      </c>
      <c r="T242">
        <v>0.60896970447598597</v>
      </c>
      <c r="U242">
        <v>0.39103029552401403</v>
      </c>
      <c r="V242">
        <v>0.31292827208579188</v>
      </c>
      <c r="W242" s="2">
        <v>2369</v>
      </c>
      <c r="X242" s="2">
        <f t="shared" si="26"/>
        <v>40</v>
      </c>
      <c r="Y242">
        <v>2686</v>
      </c>
      <c r="Z242">
        <v>2083.9755896672568</v>
      </c>
      <c r="AA242">
        <v>2369</v>
      </c>
      <c r="AB242" s="9">
        <v>28.1</v>
      </c>
      <c r="AC242">
        <v>1.5</v>
      </c>
      <c r="AD242">
        <f t="shared" si="27"/>
        <v>42.150000000000006</v>
      </c>
      <c r="AE242">
        <v>5345</v>
      </c>
      <c r="AF242">
        <v>5395</v>
      </c>
    </row>
    <row r="243" spans="1:32" x14ac:dyDescent="0.6">
      <c r="A243">
        <v>2024</v>
      </c>
      <c r="B243">
        <v>8</v>
      </c>
      <c r="C243">
        <v>29</v>
      </c>
      <c r="D243">
        <f t="shared" si="25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21"/>
        <v>0</v>
      </c>
      <c r="I243">
        <f t="shared" si="22"/>
        <v>0</v>
      </c>
      <c r="L243" s="13" cm="1">
        <f t="array" ref="L243">_xlfn.IFS(AND(D243=1, I243=0), P243*0.15, AND(D243=2, I243=0), P243*0.15, AND(D243=3, I243=0), P243*0.15, AND(D243=4, I243=0), P243*0.15, AND(D243=5, I243=0), P243*0.1, AND(D243=6, I243=0), P243*0.1, AND(D243=7, I243=0), P243*0.1, AND(D243=1, I243=1), P243*0.1, AND(D243=2, I243=1), P243*0.1, AND(D243=3, I243=1), P243*0.1, AND(D243=4, I243=1), P243*0.1, AND(D243=5, I243=1), P243*0.1, AND(D243=6, I243=1), P243*0.1, AND(D243=7, I243=1), P243*0.1)</f>
        <v>6330.3</v>
      </c>
      <c r="M243" s="13">
        <f t="shared" si="23"/>
        <v>1076.1510000000001</v>
      </c>
      <c r="N243" s="13" cm="1">
        <f t="array" ref="N243">_xlfn.IFS(AND(D243=1, I243=0), Q243*0.15, AND(D243=2, I243=0), Q243*0.15, AND(D243=3, I243=0), Q243*0.15, AND(D243=4, I243=0), Q243*0.15, AND(D243=5, I243=0), Q243*0.1, AND(D243=6, I243=0), Q243*0.1, AND(D243=7, I243=0), Q243*0.1, AND(D243=1, I243=1), Q243*0.1, AND(D243=2, I243=1), Q243*0.1, AND(D243=3, I243=1), Q243*0.1, AND(D243=4, I243=1), Q243*0.1, AND(D243=5, I243=1), Q243*0.1, AND(D243=6, I243=1), Q243*0.1, AND(D243=7, I243=1), Q243*0.1)</f>
        <v>6615.45</v>
      </c>
      <c r="O243" s="13">
        <f t="shared" si="24"/>
        <v>1124.6265000000001</v>
      </c>
      <c r="P243">
        <v>42202</v>
      </c>
      <c r="Q243">
        <v>44103</v>
      </c>
      <c r="R243">
        <v>0.77559094607672763</v>
      </c>
      <c r="S243">
        <v>0.2244090539232724</v>
      </c>
      <c r="T243">
        <v>0.66293773125052236</v>
      </c>
      <c r="U243">
        <v>0.33706226874947748</v>
      </c>
      <c r="V243">
        <v>0.1683037417518842</v>
      </c>
      <c r="W243" s="2">
        <v>2094</v>
      </c>
      <c r="X243" s="2">
        <f t="shared" si="26"/>
        <v>-275</v>
      </c>
      <c r="Y243">
        <v>2686</v>
      </c>
      <c r="Z243">
        <v>2147.733084589338</v>
      </c>
      <c r="AA243">
        <v>2094</v>
      </c>
      <c r="AB243" s="9">
        <v>29.4</v>
      </c>
      <c r="AC243">
        <v>0</v>
      </c>
      <c r="AD243">
        <f t="shared" si="27"/>
        <v>0</v>
      </c>
      <c r="AE243">
        <v>4875</v>
      </c>
      <c r="AF243">
        <v>4929</v>
      </c>
    </row>
    <row r="244" spans="1:32" x14ac:dyDescent="0.6">
      <c r="A244">
        <v>2024</v>
      </c>
      <c r="B244">
        <v>8</v>
      </c>
      <c r="C244">
        <v>30</v>
      </c>
      <c r="D244">
        <f t="shared" si="25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21"/>
        <v>0</v>
      </c>
      <c r="I244">
        <f t="shared" si="22"/>
        <v>0</v>
      </c>
      <c r="L244" s="13" cm="1">
        <f t="array" ref="L244">_xlfn.IFS(AND(D244=1, I244=0), P244*0.15, AND(D244=2, I244=0), P244*0.15, AND(D244=3, I244=0), P244*0.15, AND(D244=4, I244=0), P244*0.15, AND(D244=5, I244=0), P244*0.1, AND(D244=6, I244=0), P244*0.1, AND(D244=7, I244=0), P244*0.1, AND(D244=1, I244=1), P244*0.1, AND(D244=2, I244=1), P244*0.1, AND(D244=3, I244=1), P244*0.1, AND(D244=4, I244=1), P244*0.1, AND(D244=5, I244=1), P244*0.1, AND(D244=6, I244=1), P244*0.1, AND(D244=7, I244=1), P244*0.1)</f>
        <v>4249.9000000000005</v>
      </c>
      <c r="M244" s="13">
        <f t="shared" si="23"/>
        <v>722.48300000000017</v>
      </c>
      <c r="N244" s="13" cm="1">
        <f t="array" ref="N244">_xlfn.IFS(AND(D244=1, I244=0), Q244*0.15, AND(D244=2, I244=0), Q244*0.15, AND(D244=3, I244=0), Q244*0.15, AND(D244=4, I244=0), Q244*0.15, AND(D244=5, I244=0), Q244*0.1, AND(D244=6, I244=0), Q244*0.1, AND(D244=7, I244=0), Q244*0.1, AND(D244=1, I244=1), Q244*0.1, AND(D244=2, I244=1), Q244*0.1, AND(D244=3, I244=1), Q244*0.1, AND(D244=4, I244=1), Q244*0.1, AND(D244=5, I244=1), Q244*0.1, AND(D244=6, I244=1), Q244*0.1, AND(D244=7, I244=1), Q244*0.1)</f>
        <v>4512.8</v>
      </c>
      <c r="O244" s="13">
        <f t="shared" si="24"/>
        <v>767.17600000000004</v>
      </c>
      <c r="P244">
        <v>42499</v>
      </c>
      <c r="Q244">
        <v>45128</v>
      </c>
      <c r="R244">
        <v>0.84771826870035272</v>
      </c>
      <c r="S244">
        <v>0.1522817312996472</v>
      </c>
      <c r="T244">
        <v>0.61817122619154663</v>
      </c>
      <c r="U244">
        <v>0.38182877380845331</v>
      </c>
      <c r="V244">
        <v>0.1283741131644463</v>
      </c>
      <c r="W244" s="2">
        <v>2045</v>
      </c>
      <c r="X244" s="2">
        <f t="shared" si="26"/>
        <v>-49</v>
      </c>
      <c r="Y244">
        <v>2686</v>
      </c>
      <c r="Z244">
        <v>2211.5672375676309</v>
      </c>
      <c r="AA244">
        <v>2045</v>
      </c>
      <c r="AB244" s="9">
        <v>29.5</v>
      </c>
      <c r="AC244">
        <v>0</v>
      </c>
      <c r="AD244">
        <f t="shared" si="27"/>
        <v>0</v>
      </c>
      <c r="AE244">
        <v>5434</v>
      </c>
      <c r="AF244">
        <v>5110</v>
      </c>
    </row>
    <row r="245" spans="1:32" x14ac:dyDescent="0.6">
      <c r="A245">
        <v>2024</v>
      </c>
      <c r="B245">
        <v>8</v>
      </c>
      <c r="C245">
        <v>31</v>
      </c>
      <c r="D245">
        <f t="shared" si="25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21"/>
        <v>0</v>
      </c>
      <c r="I245">
        <f t="shared" si="22"/>
        <v>0</v>
      </c>
      <c r="L245" s="13" cm="1">
        <f t="array" ref="L245">_xlfn.IFS(AND(D245=1, I245=0), P245*0.15, AND(D245=2, I245=0), P245*0.15, AND(D245=3, I245=0), P245*0.15, AND(D245=4, I245=0), P245*0.15, AND(D245=5, I245=0), P245*0.1, AND(D245=6, I245=0), P245*0.1, AND(D245=7, I245=0), P245*0.1, AND(D245=1, I245=1), P245*0.1, AND(D245=2, I245=1), P245*0.1, AND(D245=3, I245=1), P245*0.1, AND(D245=4, I245=1), P245*0.1, AND(D245=5, I245=1), P245*0.1, AND(D245=6, I245=1), P245*0.1, AND(D245=7, I245=1), P245*0.1)</f>
        <v>4223.8</v>
      </c>
      <c r="M245" s="13">
        <f t="shared" si="23"/>
        <v>718.04600000000005</v>
      </c>
      <c r="N245" s="13" cm="1">
        <f t="array" ref="N245">_xlfn.IFS(AND(D245=1, I245=0), Q245*0.15, AND(D245=2, I245=0), Q245*0.15, AND(D245=3, I245=0), Q245*0.15, AND(D245=4, I245=0), Q245*0.15, AND(D245=5, I245=0), Q245*0.1, AND(D245=6, I245=0), Q245*0.1, AND(D245=7, I245=0), Q245*0.1, AND(D245=1, I245=1), Q245*0.1, AND(D245=2, I245=1), Q245*0.1, AND(D245=3, I245=1), Q245*0.1, AND(D245=4, I245=1), Q245*0.1, AND(D245=5, I245=1), Q245*0.1, AND(D245=6, I245=1), Q245*0.1, AND(D245=7, I245=1), Q245*0.1)</f>
        <v>4491.8</v>
      </c>
      <c r="O245" s="13">
        <f t="shared" si="24"/>
        <v>763.60600000000011</v>
      </c>
      <c r="P245">
        <v>42238</v>
      </c>
      <c r="Q245">
        <v>44918</v>
      </c>
      <c r="R245">
        <v>0.7734017550454243</v>
      </c>
      <c r="S245">
        <v>0.2265982449545757</v>
      </c>
      <c r="T245">
        <v>0.64412975062729527</v>
      </c>
      <c r="U245">
        <v>0.35587024937270478</v>
      </c>
      <c r="V245">
        <v>0.133070730587278</v>
      </c>
      <c r="W245" s="2">
        <v>2509</v>
      </c>
      <c r="X245" s="2">
        <f t="shared" si="26"/>
        <v>464</v>
      </c>
      <c r="Y245">
        <v>2686</v>
      </c>
      <c r="Z245">
        <v>2291.6099482435052</v>
      </c>
      <c r="AA245">
        <v>2509</v>
      </c>
      <c r="AB245" s="9">
        <v>28.2</v>
      </c>
      <c r="AC245">
        <v>0</v>
      </c>
      <c r="AD245">
        <f t="shared" si="27"/>
        <v>0</v>
      </c>
      <c r="AE245">
        <v>5200</v>
      </c>
      <c r="AF245">
        <v>4931</v>
      </c>
    </row>
    <row r="246" spans="1:32" x14ac:dyDescent="0.6">
      <c r="A246">
        <v>2024</v>
      </c>
      <c r="B246">
        <v>9</v>
      </c>
      <c r="C246">
        <v>1</v>
      </c>
      <c r="D246">
        <f t="shared" si="25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21"/>
        <v>0</v>
      </c>
      <c r="I246">
        <f t="shared" si="22"/>
        <v>0</v>
      </c>
      <c r="L246" s="13" cm="1">
        <f t="array" ref="L246">_xlfn.IFS(AND(D246=1, I246=0), P246*0.15, AND(D246=2, I246=0), P246*0.15, AND(D246=3, I246=0), P246*0.15, AND(D246=4, I246=0), P246*0.15, AND(D246=5, I246=0), P246*0.1, AND(D246=6, I246=0), P246*0.1, AND(D246=7, I246=0), P246*0.1, AND(D246=1, I246=1), P246*0.1, AND(D246=2, I246=1), P246*0.1, AND(D246=3, I246=1), P246*0.1, AND(D246=4, I246=1), P246*0.1, AND(D246=5, I246=1), P246*0.1, AND(D246=6, I246=1), P246*0.1, AND(D246=7, I246=1), P246*0.1)</f>
        <v>4150</v>
      </c>
      <c r="M246" s="13">
        <f t="shared" si="23"/>
        <v>705.5</v>
      </c>
      <c r="N246" s="13" cm="1">
        <f t="array" ref="N246">_xlfn.IFS(AND(D246=1, I246=0), Q246*0.15, AND(D246=2, I246=0), Q246*0.15, AND(D246=3, I246=0), Q246*0.15, AND(D246=4, I246=0), Q246*0.15, AND(D246=5, I246=0), Q246*0.1, AND(D246=6, I246=0), Q246*0.1, AND(D246=7, I246=0), Q246*0.1, AND(D246=1, I246=1), Q246*0.1, AND(D246=2, I246=1), Q246*0.1, AND(D246=3, I246=1), Q246*0.1, AND(D246=4, I246=1), Q246*0.1, AND(D246=5, I246=1), Q246*0.1, AND(D246=6, I246=1), Q246*0.1, AND(D246=7, I246=1), Q246*0.1)</f>
        <v>4594.4000000000005</v>
      </c>
      <c r="O246" s="13">
        <f t="shared" si="24"/>
        <v>781.04800000000012</v>
      </c>
      <c r="P246">
        <v>41500</v>
      </c>
      <c r="Q246">
        <v>45944</v>
      </c>
      <c r="R246">
        <v>0.78986062491056008</v>
      </c>
      <c r="S246">
        <v>0.21013937508944</v>
      </c>
      <c r="T246">
        <v>0.66200123443419656</v>
      </c>
      <c r="U246">
        <v>0.33799876556580338</v>
      </c>
      <c r="V246">
        <v>0.15251818739534709</v>
      </c>
      <c r="W246" s="2">
        <v>2228</v>
      </c>
      <c r="X246" s="2">
        <f t="shared" si="26"/>
        <v>-281</v>
      </c>
      <c r="Y246">
        <v>2686</v>
      </c>
      <c r="Z246">
        <v>2354.0018775292092</v>
      </c>
      <c r="AA246">
        <v>2228</v>
      </c>
      <c r="AB246" s="9">
        <v>28</v>
      </c>
      <c r="AC246">
        <v>0</v>
      </c>
      <c r="AD246">
        <f t="shared" si="27"/>
        <v>0</v>
      </c>
      <c r="AE246">
        <v>4471</v>
      </c>
      <c r="AF246">
        <v>5376</v>
      </c>
    </row>
    <row r="247" spans="1:32" x14ac:dyDescent="0.6">
      <c r="A247">
        <v>2024</v>
      </c>
      <c r="B247">
        <v>9</v>
      </c>
      <c r="C247">
        <v>2</v>
      </c>
      <c r="D247">
        <f t="shared" si="25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21"/>
        <v>0</v>
      </c>
      <c r="I247">
        <f t="shared" si="22"/>
        <v>0</v>
      </c>
      <c r="L247" s="13" cm="1">
        <f t="array" ref="L247">_xlfn.IFS(AND(D247=1, I247=0), P247*0.15, AND(D247=2, I247=0), P247*0.15, AND(D247=3, I247=0), P247*0.15, AND(D247=4, I247=0), P247*0.15, AND(D247=5, I247=0), P247*0.1, AND(D247=6, I247=0), P247*0.1, AND(D247=7, I247=0), P247*0.1, AND(D247=1, I247=1), P247*0.1, AND(D247=2, I247=1), P247*0.1, AND(D247=3, I247=1), P247*0.1, AND(D247=4, I247=1), P247*0.1, AND(D247=5, I247=1), P247*0.1, AND(D247=6, I247=1), P247*0.1, AND(D247=7, I247=1), P247*0.1)</f>
        <v>5723.25</v>
      </c>
      <c r="M247" s="13">
        <f t="shared" si="23"/>
        <v>972.9525000000001</v>
      </c>
      <c r="N247" s="13" cm="1">
        <f t="array" ref="N247">_xlfn.IFS(AND(D247=1, I247=0), Q247*0.15, AND(D247=2, I247=0), Q247*0.15, AND(D247=3, I247=0), Q247*0.15, AND(D247=4, I247=0), Q247*0.15, AND(D247=5, I247=0), Q247*0.1, AND(D247=6, I247=0), Q247*0.1, AND(D247=7, I247=0), Q247*0.1, AND(D247=1, I247=1), Q247*0.1, AND(D247=2, I247=1), Q247*0.1, AND(D247=3, I247=1), Q247*0.1, AND(D247=4, I247=1), Q247*0.1, AND(D247=5, I247=1), Q247*0.1, AND(D247=6, I247=1), Q247*0.1, AND(D247=7, I247=1), Q247*0.1)</f>
        <v>6321.15</v>
      </c>
      <c r="O247" s="13">
        <f t="shared" si="24"/>
        <v>1074.5954999999999</v>
      </c>
      <c r="P247">
        <v>38155</v>
      </c>
      <c r="Q247">
        <v>42141</v>
      </c>
      <c r="R247">
        <v>0.80272152435024391</v>
      </c>
      <c r="S247">
        <v>0.19727847564975609</v>
      </c>
      <c r="T247">
        <v>0.6502720272491499</v>
      </c>
      <c r="U247">
        <v>0.34972797275085021</v>
      </c>
      <c r="V247">
        <v>0.11547070857711531</v>
      </c>
      <c r="W247" s="2">
        <v>1639</v>
      </c>
      <c r="X247" s="2">
        <f t="shared" si="26"/>
        <v>-589</v>
      </c>
      <c r="Y247">
        <v>2686</v>
      </c>
      <c r="Z247">
        <v>1930.5031068138551</v>
      </c>
      <c r="AA247">
        <v>1639</v>
      </c>
      <c r="AB247" s="9">
        <v>28.2</v>
      </c>
      <c r="AC247">
        <v>0</v>
      </c>
      <c r="AD247">
        <f t="shared" si="27"/>
        <v>0</v>
      </c>
      <c r="AE247">
        <v>4743</v>
      </c>
      <c r="AF247">
        <v>4600</v>
      </c>
    </row>
    <row r="248" spans="1:32" x14ac:dyDescent="0.6">
      <c r="A248">
        <v>2024</v>
      </c>
      <c r="B248">
        <v>9</v>
      </c>
      <c r="C248">
        <v>3</v>
      </c>
      <c r="D248">
        <f t="shared" si="25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21"/>
        <v>0</v>
      </c>
      <c r="I248">
        <f t="shared" si="22"/>
        <v>0</v>
      </c>
      <c r="L248" s="13" cm="1">
        <f t="array" ref="L248">_xlfn.IFS(AND(D248=1, I248=0), P248*0.15, AND(D248=2, I248=0), P248*0.15, AND(D248=3, I248=0), P248*0.15, AND(D248=4, I248=0), P248*0.15, AND(D248=5, I248=0), P248*0.1, AND(D248=6, I248=0), P248*0.1, AND(D248=7, I248=0), P248*0.1, AND(D248=1, I248=1), P248*0.1, AND(D248=2, I248=1), P248*0.1, AND(D248=3, I248=1), P248*0.1, AND(D248=4, I248=1), P248*0.1, AND(D248=5, I248=1), P248*0.1, AND(D248=6, I248=1), P248*0.1, AND(D248=7, I248=1), P248*0.1)</f>
        <v>5478.45</v>
      </c>
      <c r="M248" s="13">
        <f t="shared" si="23"/>
        <v>931.3365</v>
      </c>
      <c r="N248" s="13" cm="1">
        <f t="array" ref="N248">_xlfn.IFS(AND(D248=1, I248=0), Q248*0.15, AND(D248=2, I248=0), Q248*0.15, AND(D248=3, I248=0), Q248*0.15, AND(D248=4, I248=0), Q248*0.15, AND(D248=5, I248=0), Q248*0.1, AND(D248=6, I248=0), Q248*0.1, AND(D248=7, I248=0), Q248*0.1, AND(D248=1, I248=1), Q248*0.1, AND(D248=2, I248=1), Q248*0.1, AND(D248=3, I248=1), Q248*0.1, AND(D248=4, I248=1), Q248*0.1, AND(D248=5, I248=1), Q248*0.1, AND(D248=6, I248=1), Q248*0.1, AND(D248=7, I248=1), Q248*0.1)</f>
        <v>5825.4</v>
      </c>
      <c r="O248" s="13">
        <f t="shared" si="24"/>
        <v>990.31799999999998</v>
      </c>
      <c r="P248">
        <v>36523</v>
      </c>
      <c r="Q248">
        <v>38836</v>
      </c>
      <c r="R248">
        <v>0.76288081162670918</v>
      </c>
      <c r="S248">
        <v>0.2371191883732908</v>
      </c>
      <c r="T248">
        <v>0.62428285107246417</v>
      </c>
      <c r="U248">
        <v>0.37571714892753583</v>
      </c>
      <c r="V248">
        <v>0.14967104425685429</v>
      </c>
      <c r="W248" s="2">
        <v>2177</v>
      </c>
      <c r="X248" s="2">
        <f t="shared" si="26"/>
        <v>538</v>
      </c>
      <c r="Y248">
        <v>2686</v>
      </c>
      <c r="Z248">
        <v>2010.179171909911</v>
      </c>
      <c r="AA248">
        <v>2177</v>
      </c>
      <c r="AB248" s="9">
        <v>27.8</v>
      </c>
      <c r="AC248">
        <v>0.7</v>
      </c>
      <c r="AD248">
        <f t="shared" si="27"/>
        <v>19.46</v>
      </c>
      <c r="AE248">
        <v>4953</v>
      </c>
      <c r="AF248">
        <v>4674</v>
      </c>
    </row>
    <row r="249" spans="1:32" x14ac:dyDescent="0.6">
      <c r="A249">
        <v>2024</v>
      </c>
      <c r="B249">
        <v>9</v>
      </c>
      <c r="C249">
        <v>4</v>
      </c>
      <c r="D249">
        <f t="shared" si="25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21"/>
        <v>0</v>
      </c>
      <c r="I249">
        <f t="shared" si="22"/>
        <v>0</v>
      </c>
      <c r="L249" s="13" cm="1">
        <f t="array" ref="L249">_xlfn.IFS(AND(D249=1, I249=0), P249*0.15, AND(D249=2, I249=0), P249*0.15, AND(D249=3, I249=0), P249*0.15, AND(D249=4, I249=0), P249*0.15, AND(D249=5, I249=0), P249*0.1, AND(D249=6, I249=0), P249*0.1, AND(D249=7, I249=0), P249*0.1, AND(D249=1, I249=1), P249*0.1, AND(D249=2, I249=1), P249*0.1, AND(D249=3, I249=1), P249*0.1, AND(D249=4, I249=1), P249*0.1, AND(D249=5, I249=1), P249*0.1, AND(D249=6, I249=1), P249*0.1, AND(D249=7, I249=1), P249*0.1)</f>
        <v>5812.95</v>
      </c>
      <c r="M249" s="13">
        <f t="shared" si="23"/>
        <v>988.20150000000001</v>
      </c>
      <c r="N249" s="13" cm="1">
        <f t="array" ref="N249">_xlfn.IFS(AND(D249=1, I249=0), Q249*0.15, AND(D249=2, I249=0), Q249*0.15, AND(D249=3, I249=0), Q249*0.15, AND(D249=4, I249=0), Q249*0.15, AND(D249=5, I249=0), Q249*0.1, AND(D249=6, I249=0), Q249*0.1, AND(D249=7, I249=0), Q249*0.1, AND(D249=1, I249=1), Q249*0.1, AND(D249=2, I249=1), Q249*0.1, AND(D249=3, I249=1), Q249*0.1, AND(D249=4, I249=1), Q249*0.1, AND(D249=5, I249=1), Q249*0.1, AND(D249=6, I249=1), Q249*0.1, AND(D249=7, I249=1), Q249*0.1)</f>
        <v>5823.3</v>
      </c>
      <c r="O249" s="13">
        <f t="shared" si="24"/>
        <v>989.96100000000013</v>
      </c>
      <c r="P249">
        <v>38753</v>
      </c>
      <c r="Q249">
        <v>38822</v>
      </c>
      <c r="R249">
        <v>0.77701084273085574</v>
      </c>
      <c r="S249">
        <v>0.22298915726914431</v>
      </c>
      <c r="T249">
        <v>0.64266056118268455</v>
      </c>
      <c r="U249">
        <v>0.35733943881731539</v>
      </c>
      <c r="V249">
        <v>0.1350597957136086</v>
      </c>
      <c r="W249" s="2">
        <v>2355</v>
      </c>
      <c r="X249" s="2">
        <f t="shared" si="26"/>
        <v>178</v>
      </c>
      <c r="Y249">
        <v>2686</v>
      </c>
      <c r="Z249">
        <v>2077.2241954735209</v>
      </c>
      <c r="AA249">
        <v>2355</v>
      </c>
      <c r="AB249" s="9">
        <v>27.8</v>
      </c>
      <c r="AC249">
        <v>0</v>
      </c>
      <c r="AD249">
        <f t="shared" si="27"/>
        <v>0</v>
      </c>
      <c r="AE249">
        <v>4872</v>
      </c>
      <c r="AF249">
        <v>4899</v>
      </c>
    </row>
    <row r="250" spans="1:32" x14ac:dyDescent="0.6">
      <c r="A250">
        <v>2024</v>
      </c>
      <c r="B250">
        <v>9</v>
      </c>
      <c r="C250">
        <v>5</v>
      </c>
      <c r="D250">
        <f t="shared" si="25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21"/>
        <v>0</v>
      </c>
      <c r="I250">
        <f t="shared" si="22"/>
        <v>0</v>
      </c>
      <c r="L250" s="13" cm="1">
        <f t="array" ref="L250">_xlfn.IFS(AND(D250=1, I250=0), P250*0.15, AND(D250=2, I250=0), P250*0.15, AND(D250=3, I250=0), P250*0.15, AND(D250=4, I250=0), P250*0.15, AND(D250=5, I250=0), P250*0.1, AND(D250=6, I250=0), P250*0.1, AND(D250=7, I250=0), P250*0.1, AND(D250=1, I250=1), P250*0.1, AND(D250=2, I250=1), P250*0.1, AND(D250=3, I250=1), P250*0.1, AND(D250=4, I250=1), P250*0.1, AND(D250=5, I250=1), P250*0.1, AND(D250=6, I250=1), P250*0.1, AND(D250=7, I250=1), P250*0.1)</f>
        <v>5985.3</v>
      </c>
      <c r="M250" s="13">
        <f t="shared" si="23"/>
        <v>1017.5010000000001</v>
      </c>
      <c r="N250" s="13" cm="1">
        <f t="array" ref="N250">_xlfn.IFS(AND(D250=1, I250=0), Q250*0.15, AND(D250=2, I250=0), Q250*0.15, AND(D250=3, I250=0), Q250*0.15, AND(D250=4, I250=0), Q250*0.15, AND(D250=5, I250=0), Q250*0.1, AND(D250=6, I250=0), Q250*0.1, AND(D250=7, I250=0), Q250*0.1, AND(D250=1, I250=1), Q250*0.1, AND(D250=2, I250=1), Q250*0.1, AND(D250=3, I250=1), Q250*0.1, AND(D250=4, I250=1), Q250*0.1, AND(D250=5, I250=1), Q250*0.1, AND(D250=6, I250=1), Q250*0.1, AND(D250=7, I250=1), Q250*0.1)</f>
        <v>5863.95</v>
      </c>
      <c r="O250" s="13">
        <f t="shared" si="24"/>
        <v>996.87150000000008</v>
      </c>
      <c r="P250">
        <v>39902</v>
      </c>
      <c r="Q250">
        <v>39093</v>
      </c>
      <c r="R250">
        <v>0.7602223271192825</v>
      </c>
      <c r="S250">
        <v>0.23977767288071741</v>
      </c>
      <c r="T250">
        <v>0.61200441036767472</v>
      </c>
      <c r="U250">
        <v>0.38799558963232528</v>
      </c>
      <c r="V250">
        <v>0.20173453618543971</v>
      </c>
      <c r="W250" s="2">
        <v>2254</v>
      </c>
      <c r="X250" s="2">
        <f t="shared" si="26"/>
        <v>-101</v>
      </c>
      <c r="Y250">
        <v>2686</v>
      </c>
      <c r="Z250">
        <v>2156.4961309242381</v>
      </c>
      <c r="AA250">
        <v>2254</v>
      </c>
      <c r="AB250" s="9">
        <v>28.6</v>
      </c>
      <c r="AC250">
        <v>0</v>
      </c>
      <c r="AD250">
        <f t="shared" si="27"/>
        <v>0</v>
      </c>
      <c r="AE250">
        <v>5004</v>
      </c>
      <c r="AF250">
        <v>5014</v>
      </c>
    </row>
    <row r="251" spans="1:32" x14ac:dyDescent="0.6">
      <c r="A251">
        <v>2024</v>
      </c>
      <c r="B251">
        <v>9</v>
      </c>
      <c r="C251">
        <v>6</v>
      </c>
      <c r="D251">
        <f t="shared" si="25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21"/>
        <v>0</v>
      </c>
      <c r="I251">
        <f t="shared" si="22"/>
        <v>0</v>
      </c>
      <c r="L251" s="13" cm="1">
        <f t="array" ref="L251">_xlfn.IFS(AND(D251=1, I251=0), P251*0.15, AND(D251=2, I251=0), P251*0.15, AND(D251=3, I251=0), P251*0.15, AND(D251=4, I251=0), P251*0.15, AND(D251=5, I251=0), P251*0.1, AND(D251=6, I251=0), P251*0.1, AND(D251=7, I251=0), P251*0.1, AND(D251=1, I251=1), P251*0.1, AND(D251=2, I251=1), P251*0.1, AND(D251=3, I251=1), P251*0.1, AND(D251=4, I251=1), P251*0.1, AND(D251=5, I251=1), P251*0.1, AND(D251=6, I251=1), P251*0.1, AND(D251=7, I251=1), P251*0.1)</f>
        <v>4074.8</v>
      </c>
      <c r="M251" s="13">
        <f t="shared" si="23"/>
        <v>692.71600000000012</v>
      </c>
      <c r="N251" s="13" cm="1">
        <f t="array" ref="N251">_xlfn.IFS(AND(D251=1, I251=0), Q251*0.15, AND(D251=2, I251=0), Q251*0.15, AND(D251=3, I251=0), Q251*0.15, AND(D251=4, I251=0), Q251*0.15, AND(D251=5, I251=0), Q251*0.1, AND(D251=6, I251=0), Q251*0.1, AND(D251=7, I251=0), Q251*0.1, AND(D251=1, I251=1), Q251*0.1, AND(D251=2, I251=1), Q251*0.1, AND(D251=3, I251=1), Q251*0.1, AND(D251=4, I251=1), Q251*0.1, AND(D251=5, I251=1), Q251*0.1, AND(D251=6, I251=1), Q251*0.1, AND(D251=7, I251=1), Q251*0.1)</f>
        <v>4067.9</v>
      </c>
      <c r="O251" s="13">
        <f t="shared" si="24"/>
        <v>691.54300000000012</v>
      </c>
      <c r="P251">
        <v>40748</v>
      </c>
      <c r="Q251">
        <v>40679</v>
      </c>
      <c r="R251">
        <v>0.84079379254208264</v>
      </c>
      <c r="S251">
        <v>0.15920620745791739</v>
      </c>
      <c r="T251">
        <v>0.61031152132151989</v>
      </c>
      <c r="U251">
        <v>0.38968847867848011</v>
      </c>
      <c r="V251">
        <v>0.10310453566721101</v>
      </c>
      <c r="W251" s="2">
        <v>2188</v>
      </c>
      <c r="X251" s="2">
        <f t="shared" si="26"/>
        <v>-66</v>
      </c>
      <c r="Y251">
        <v>2686</v>
      </c>
      <c r="Z251">
        <v>2211.6877462785078</v>
      </c>
      <c r="AA251">
        <v>2188</v>
      </c>
      <c r="AB251" s="9">
        <v>29.3</v>
      </c>
      <c r="AC251">
        <v>0</v>
      </c>
      <c r="AD251">
        <f t="shared" si="27"/>
        <v>0</v>
      </c>
      <c r="AE251">
        <v>5474</v>
      </c>
      <c r="AF251">
        <v>5038</v>
      </c>
    </row>
    <row r="252" spans="1:32" x14ac:dyDescent="0.6">
      <c r="A252">
        <v>2024</v>
      </c>
      <c r="B252">
        <v>9</v>
      </c>
      <c r="C252">
        <v>7</v>
      </c>
      <c r="D252">
        <f t="shared" si="25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21"/>
        <v>0</v>
      </c>
      <c r="I252">
        <f t="shared" si="22"/>
        <v>0</v>
      </c>
      <c r="L252" s="13" cm="1">
        <f t="array" ref="L252">_xlfn.IFS(AND(D252=1, I252=0), P252*0.15, AND(D252=2, I252=0), P252*0.15, AND(D252=3, I252=0), P252*0.15, AND(D252=4, I252=0), P252*0.15, AND(D252=5, I252=0), P252*0.1, AND(D252=6, I252=0), P252*0.1, AND(D252=7, I252=0), P252*0.1, AND(D252=1, I252=1), P252*0.1, AND(D252=2, I252=1), P252*0.1, AND(D252=3, I252=1), P252*0.1, AND(D252=4, I252=1), P252*0.1, AND(D252=5, I252=1), P252*0.1, AND(D252=6, I252=1), P252*0.1, AND(D252=7, I252=1), P252*0.1)</f>
        <v>4070.9</v>
      </c>
      <c r="M252" s="13">
        <f t="shared" si="23"/>
        <v>692.05300000000011</v>
      </c>
      <c r="N252" s="13" cm="1">
        <f t="array" ref="N252">_xlfn.IFS(AND(D252=1, I252=0), Q252*0.15, AND(D252=2, I252=0), Q252*0.15, AND(D252=3, I252=0), Q252*0.15, AND(D252=4, I252=0), Q252*0.15, AND(D252=5, I252=0), Q252*0.1, AND(D252=6, I252=0), Q252*0.1, AND(D252=7, I252=0), Q252*0.1, AND(D252=1, I252=1), Q252*0.1, AND(D252=2, I252=1), Q252*0.1, AND(D252=3, I252=1), Q252*0.1, AND(D252=4, I252=1), Q252*0.1, AND(D252=5, I252=1), Q252*0.1, AND(D252=6, I252=1), Q252*0.1, AND(D252=7, I252=1), Q252*0.1)</f>
        <v>4017.9</v>
      </c>
      <c r="O252" s="13">
        <f t="shared" si="24"/>
        <v>683.04300000000012</v>
      </c>
      <c r="P252">
        <v>40709</v>
      </c>
      <c r="Q252">
        <v>40179</v>
      </c>
      <c r="R252">
        <v>0.76019586632466618</v>
      </c>
      <c r="S252">
        <v>0.23980413367533379</v>
      </c>
      <c r="T252">
        <v>0.65825671998845148</v>
      </c>
      <c r="U252">
        <v>0.34174328001154852</v>
      </c>
      <c r="V252">
        <v>0.12926907957738559</v>
      </c>
      <c r="W252" s="2">
        <v>2568</v>
      </c>
      <c r="X252" s="2">
        <f t="shared" si="26"/>
        <v>380</v>
      </c>
      <c r="Y252">
        <v>2686</v>
      </c>
      <c r="Z252">
        <v>2289.454429054279</v>
      </c>
      <c r="AA252">
        <v>2568</v>
      </c>
      <c r="AB252" s="9">
        <v>28.9</v>
      </c>
      <c r="AC252">
        <v>3</v>
      </c>
      <c r="AD252">
        <f t="shared" si="27"/>
        <v>86.699999999999989</v>
      </c>
      <c r="AE252">
        <v>5352</v>
      </c>
      <c r="AF252">
        <v>5293</v>
      </c>
    </row>
    <row r="253" spans="1:32" x14ac:dyDescent="0.6">
      <c r="A253">
        <v>2024</v>
      </c>
      <c r="B253">
        <v>9</v>
      </c>
      <c r="C253">
        <v>8</v>
      </c>
      <c r="D253">
        <f t="shared" si="25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21"/>
        <v>0</v>
      </c>
      <c r="I253">
        <f t="shared" si="22"/>
        <v>0</v>
      </c>
      <c r="L253" s="13" cm="1">
        <f t="array" ref="L253">_xlfn.IFS(AND(D253=1, I253=0), P253*0.15, AND(D253=2, I253=0), P253*0.15, AND(D253=3, I253=0), P253*0.15, AND(D253=4, I253=0), P253*0.15, AND(D253=5, I253=0), P253*0.1, AND(D253=6, I253=0), P253*0.1, AND(D253=7, I253=0), P253*0.1, AND(D253=1, I253=1), P253*0.1, AND(D253=2, I253=1), P253*0.1, AND(D253=3, I253=1), P253*0.1, AND(D253=4, I253=1), P253*0.1, AND(D253=5, I253=1), P253*0.1, AND(D253=6, I253=1), P253*0.1, AND(D253=7, I253=1), P253*0.1)</f>
        <v>3865.2000000000003</v>
      </c>
      <c r="M253" s="13">
        <f t="shared" si="23"/>
        <v>657.08400000000006</v>
      </c>
      <c r="N253" s="13" cm="1">
        <f t="array" ref="N253">_xlfn.IFS(AND(D253=1, I253=0), Q253*0.15, AND(D253=2, I253=0), Q253*0.15, AND(D253=3, I253=0), Q253*0.15, AND(D253=4, I253=0), Q253*0.15, AND(D253=5, I253=0), Q253*0.1, AND(D253=6, I253=0), Q253*0.1, AND(D253=7, I253=0), Q253*0.1, AND(D253=1, I253=1), Q253*0.1, AND(D253=2, I253=1), Q253*0.1, AND(D253=3, I253=1), Q253*0.1, AND(D253=4, I253=1), Q253*0.1, AND(D253=5, I253=1), Q253*0.1, AND(D253=6, I253=1), Q253*0.1, AND(D253=7, I253=1), Q253*0.1)</f>
        <v>4432.1000000000004</v>
      </c>
      <c r="O253" s="13">
        <f t="shared" si="24"/>
        <v>753.45700000000011</v>
      </c>
      <c r="P253">
        <v>38652</v>
      </c>
      <c r="Q253">
        <v>44321</v>
      </c>
      <c r="R253">
        <v>0.78893664845255929</v>
      </c>
      <c r="S253">
        <v>0.2110633515474406</v>
      </c>
      <c r="T253">
        <v>0.59293687867427214</v>
      </c>
      <c r="U253">
        <v>0.40706312132572792</v>
      </c>
      <c r="V253">
        <v>7.0389167421518184E-2</v>
      </c>
      <c r="W253" s="2">
        <v>2160</v>
      </c>
      <c r="X253" s="2">
        <f t="shared" si="26"/>
        <v>-408</v>
      </c>
      <c r="Y253">
        <v>2686</v>
      </c>
      <c r="Z253">
        <v>2361.3208012372038</v>
      </c>
      <c r="AA253">
        <v>2160</v>
      </c>
      <c r="AB253" s="9">
        <v>28.4</v>
      </c>
      <c r="AC253">
        <v>0</v>
      </c>
      <c r="AD253">
        <f t="shared" si="27"/>
        <v>0</v>
      </c>
      <c r="AE253">
        <v>4205</v>
      </c>
      <c r="AF253">
        <v>5064</v>
      </c>
    </row>
    <row r="254" spans="1:32" x14ac:dyDescent="0.6">
      <c r="A254">
        <v>2024</v>
      </c>
      <c r="B254">
        <v>9</v>
      </c>
      <c r="C254">
        <v>9</v>
      </c>
      <c r="D254">
        <f t="shared" si="25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21"/>
        <v>0</v>
      </c>
      <c r="I254">
        <f t="shared" si="22"/>
        <v>0</v>
      </c>
      <c r="L254" s="13" cm="1">
        <f t="array" ref="L254">_xlfn.IFS(AND(D254=1, I254=0), P254*0.15, AND(D254=2, I254=0), P254*0.15, AND(D254=3, I254=0), P254*0.15, AND(D254=4, I254=0), P254*0.15, AND(D254=5, I254=0), P254*0.1, AND(D254=6, I254=0), P254*0.1, AND(D254=7, I254=0), P254*0.1, AND(D254=1, I254=1), P254*0.1, AND(D254=2, I254=1), P254*0.1, AND(D254=3, I254=1), P254*0.1, AND(D254=4, I254=1), P254*0.1, AND(D254=5, I254=1), P254*0.1, AND(D254=6, I254=1), P254*0.1, AND(D254=7, I254=1), P254*0.1)</f>
        <v>5518.8</v>
      </c>
      <c r="M254" s="13">
        <f t="shared" si="23"/>
        <v>938.19600000000014</v>
      </c>
      <c r="N254" s="13" cm="1">
        <f t="array" ref="N254">_xlfn.IFS(AND(D254=1, I254=0), Q254*0.15, AND(D254=2, I254=0), Q254*0.15, AND(D254=3, I254=0), Q254*0.15, AND(D254=4, I254=0), Q254*0.15, AND(D254=5, I254=0), Q254*0.1, AND(D254=6, I254=0), Q254*0.1, AND(D254=7, I254=0), Q254*0.1, AND(D254=1, I254=1), Q254*0.1, AND(D254=2, I254=1), Q254*0.1, AND(D254=3, I254=1), Q254*0.1, AND(D254=4, I254=1), Q254*0.1, AND(D254=5, I254=1), Q254*0.1, AND(D254=6, I254=1), Q254*0.1, AND(D254=7, I254=1), Q254*0.1)</f>
        <v>6111</v>
      </c>
      <c r="O254" s="13">
        <f t="shared" si="24"/>
        <v>1038.8700000000001</v>
      </c>
      <c r="P254">
        <v>36792</v>
      </c>
      <c r="Q254">
        <v>40740</v>
      </c>
      <c r="R254">
        <v>0.83608888654501035</v>
      </c>
      <c r="S254">
        <v>0.16391111345498971</v>
      </c>
      <c r="T254">
        <v>0.6195904971141617</v>
      </c>
      <c r="U254">
        <v>0.38040950288583841</v>
      </c>
      <c r="V254">
        <v>0.1069162297525081</v>
      </c>
      <c r="W254" s="2">
        <v>1775</v>
      </c>
      <c r="X254" s="2">
        <f t="shared" si="26"/>
        <v>-385</v>
      </c>
      <c r="Y254">
        <v>2686</v>
      </c>
      <c r="Z254">
        <v>1926.8607604030401</v>
      </c>
      <c r="AA254">
        <v>1775</v>
      </c>
      <c r="AB254" s="9">
        <v>28.7</v>
      </c>
      <c r="AC254">
        <v>0</v>
      </c>
      <c r="AD254">
        <f t="shared" si="27"/>
        <v>0</v>
      </c>
      <c r="AE254">
        <v>4717</v>
      </c>
      <c r="AF254">
        <v>4472</v>
      </c>
    </row>
    <row r="255" spans="1:32" x14ac:dyDescent="0.6">
      <c r="A255">
        <v>2024</v>
      </c>
      <c r="B255">
        <v>9</v>
      </c>
      <c r="C255">
        <v>10</v>
      </c>
      <c r="D255">
        <f t="shared" si="25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21"/>
        <v>0</v>
      </c>
      <c r="I255">
        <f t="shared" si="22"/>
        <v>0</v>
      </c>
      <c r="L255" s="13" cm="1">
        <f t="array" ref="L255">_xlfn.IFS(AND(D255=1, I255=0), P255*0.15, AND(D255=2, I255=0), P255*0.15, AND(D255=3, I255=0), P255*0.15, AND(D255=4, I255=0), P255*0.15, AND(D255=5, I255=0), P255*0.1, AND(D255=6, I255=0), P255*0.1, AND(D255=7, I255=0), P255*0.1, AND(D255=1, I255=1), P255*0.1, AND(D255=2, I255=1), P255*0.1, AND(D255=3, I255=1), P255*0.1, AND(D255=4, I255=1), P255*0.1, AND(D255=5, I255=1), P255*0.1, AND(D255=6, I255=1), P255*0.1, AND(D255=7, I255=1), P255*0.1)</f>
        <v>4951.05</v>
      </c>
      <c r="M255" s="13">
        <f t="shared" si="23"/>
        <v>841.6785000000001</v>
      </c>
      <c r="N255" s="13" cm="1">
        <f t="array" ref="N255">_xlfn.IFS(AND(D255=1, I255=0), Q255*0.15, AND(D255=2, I255=0), Q255*0.15, AND(D255=3, I255=0), Q255*0.15, AND(D255=4, I255=0), Q255*0.15, AND(D255=5, I255=0), Q255*0.1, AND(D255=6, I255=0), Q255*0.1, AND(D255=7, I255=0), Q255*0.1, AND(D255=1, I255=1), Q255*0.1, AND(D255=2, I255=1), Q255*0.1, AND(D255=3, I255=1), Q255*0.1, AND(D255=4, I255=1), Q255*0.1, AND(D255=5, I255=1), Q255*0.1, AND(D255=6, I255=1), Q255*0.1, AND(D255=7, I255=1), Q255*0.1)</f>
        <v>5500.5</v>
      </c>
      <c r="O255" s="13">
        <f t="shared" si="24"/>
        <v>935.08500000000004</v>
      </c>
      <c r="P255">
        <v>33007</v>
      </c>
      <c r="Q255">
        <v>36670</v>
      </c>
      <c r="R255">
        <v>0.76174075340568814</v>
      </c>
      <c r="S255">
        <v>0.23825924659431191</v>
      </c>
      <c r="T255">
        <v>0.59362307346719856</v>
      </c>
      <c r="U255">
        <v>0.4063769265328015</v>
      </c>
      <c r="V255">
        <v>7.0903574863384E-2</v>
      </c>
      <c r="W255" s="2">
        <v>2333</v>
      </c>
      <c r="X255" s="2">
        <f t="shared" si="26"/>
        <v>558</v>
      </c>
      <c r="Y255">
        <v>2686</v>
      </c>
      <c r="Z255">
        <v>2009.429702266171</v>
      </c>
      <c r="AA255">
        <v>2333</v>
      </c>
      <c r="AB255" s="9">
        <v>28.8</v>
      </c>
      <c r="AC255">
        <v>0.7</v>
      </c>
      <c r="AD255">
        <f t="shared" si="27"/>
        <v>20.16</v>
      </c>
      <c r="AE255">
        <v>5084</v>
      </c>
      <c r="AF255">
        <v>4863</v>
      </c>
    </row>
    <row r="256" spans="1:32" x14ac:dyDescent="0.6">
      <c r="A256">
        <v>2024</v>
      </c>
      <c r="B256">
        <v>9</v>
      </c>
      <c r="C256">
        <v>11</v>
      </c>
      <c r="D256">
        <f t="shared" si="25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21"/>
        <v>0</v>
      </c>
      <c r="I256">
        <f t="shared" si="22"/>
        <v>0</v>
      </c>
      <c r="L256" s="13" cm="1">
        <f t="array" ref="L256">_xlfn.IFS(AND(D256=1, I256=0), P256*0.15, AND(D256=2, I256=0), P256*0.15, AND(D256=3, I256=0), P256*0.15, AND(D256=4, I256=0), P256*0.15, AND(D256=5, I256=0), P256*0.1, AND(D256=6, I256=0), P256*0.1, AND(D256=7, I256=0), P256*0.1, AND(D256=1, I256=1), P256*0.1, AND(D256=2, I256=1), P256*0.1, AND(D256=3, I256=1), P256*0.1, AND(D256=4, I256=1), P256*0.1, AND(D256=5, I256=1), P256*0.1, AND(D256=6, I256=1), P256*0.1, AND(D256=7, I256=1), P256*0.1)</f>
        <v>5304.3</v>
      </c>
      <c r="M256" s="13">
        <f t="shared" si="23"/>
        <v>901.73100000000011</v>
      </c>
      <c r="N256" s="13" cm="1">
        <f t="array" ref="N256">_xlfn.IFS(AND(D256=1, I256=0), Q256*0.15, AND(D256=2, I256=0), Q256*0.15, AND(D256=3, I256=0), Q256*0.15, AND(D256=4, I256=0), Q256*0.15, AND(D256=5, I256=0), Q256*0.1, AND(D256=6, I256=0), Q256*0.1, AND(D256=7, I256=0), Q256*0.1, AND(D256=1, I256=1), Q256*0.1, AND(D256=2, I256=1), Q256*0.1, AND(D256=3, I256=1), Q256*0.1, AND(D256=4, I256=1), Q256*0.1, AND(D256=5, I256=1), Q256*0.1, AND(D256=6, I256=1), Q256*0.1, AND(D256=7, I256=1), Q256*0.1)</f>
        <v>5698.3499999999995</v>
      </c>
      <c r="O256" s="13">
        <f t="shared" si="24"/>
        <v>968.71949999999993</v>
      </c>
      <c r="P256">
        <v>35362</v>
      </c>
      <c r="Q256">
        <v>37989</v>
      </c>
      <c r="R256">
        <v>0.78803800812216185</v>
      </c>
      <c r="S256">
        <v>0.2119619918778381</v>
      </c>
      <c r="T256">
        <v>0.60662620187576555</v>
      </c>
      <c r="U256">
        <v>0.3933737981242344</v>
      </c>
      <c r="V256">
        <v>0.24319476328768849</v>
      </c>
      <c r="W256" s="2">
        <v>2388</v>
      </c>
      <c r="X256" s="2">
        <f t="shared" si="26"/>
        <v>55</v>
      </c>
      <c r="Y256">
        <v>2686</v>
      </c>
      <c r="Z256">
        <v>2077.1533032099801</v>
      </c>
      <c r="AA256">
        <v>2388</v>
      </c>
      <c r="AB256" s="9">
        <v>29.5</v>
      </c>
      <c r="AC256">
        <v>11.4</v>
      </c>
      <c r="AD256">
        <f t="shared" si="27"/>
        <v>336.3</v>
      </c>
      <c r="AE256">
        <v>5228</v>
      </c>
      <c r="AF256">
        <v>5464</v>
      </c>
    </row>
    <row r="257" spans="1:32" x14ac:dyDescent="0.6">
      <c r="A257">
        <v>2024</v>
      </c>
      <c r="B257">
        <v>9</v>
      </c>
      <c r="C257">
        <v>12</v>
      </c>
      <c r="D257">
        <f t="shared" si="25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21"/>
        <v>0</v>
      </c>
      <c r="I257">
        <f t="shared" si="22"/>
        <v>0</v>
      </c>
      <c r="L257" s="13" cm="1">
        <f t="array" ref="L257">_xlfn.IFS(AND(D257=1, I257=0), P257*0.15, AND(D257=2, I257=0), P257*0.15, AND(D257=3, I257=0), P257*0.15, AND(D257=4, I257=0), P257*0.15, AND(D257=5, I257=0), P257*0.1, AND(D257=6, I257=0), P257*0.1, AND(D257=7, I257=0), P257*0.1, AND(D257=1, I257=1), P257*0.1, AND(D257=2, I257=1), P257*0.1, AND(D257=3, I257=1), P257*0.1, AND(D257=4, I257=1), P257*0.1, AND(D257=5, I257=1), P257*0.1, AND(D257=6, I257=1), P257*0.1, AND(D257=7, I257=1), P257*0.1)</f>
        <v>5848.3499999999995</v>
      </c>
      <c r="M257" s="13">
        <f t="shared" si="23"/>
        <v>994.21949999999993</v>
      </c>
      <c r="N257" s="13" cm="1">
        <f t="array" ref="N257">_xlfn.IFS(AND(D257=1, I257=0), Q257*0.15, AND(D257=2, I257=0), Q257*0.15, AND(D257=3, I257=0), Q257*0.15, AND(D257=4, I257=0), Q257*0.15, AND(D257=5, I257=0), Q257*0.1, AND(D257=6, I257=0), Q257*0.1, AND(D257=7, I257=0), Q257*0.1, AND(D257=1, I257=1), Q257*0.1, AND(D257=2, I257=1), Q257*0.1, AND(D257=3, I257=1), Q257*0.1, AND(D257=4, I257=1), Q257*0.1, AND(D257=5, I257=1), Q257*0.1, AND(D257=6, I257=1), Q257*0.1, AND(D257=7, I257=1), Q257*0.1)</f>
        <v>5573.0999999999995</v>
      </c>
      <c r="O257" s="13">
        <f t="shared" si="24"/>
        <v>947.42700000000002</v>
      </c>
      <c r="P257">
        <v>38989</v>
      </c>
      <c r="Q257">
        <v>37154</v>
      </c>
      <c r="R257">
        <v>0.77247202941900217</v>
      </c>
      <c r="S257">
        <v>0.2275279705809978</v>
      </c>
      <c r="T257">
        <v>0.62531790970137135</v>
      </c>
      <c r="U257">
        <v>0.37468209029862859</v>
      </c>
      <c r="V257">
        <v>0.33677444308661392</v>
      </c>
      <c r="W257" s="2">
        <v>1751</v>
      </c>
      <c r="X257" s="2">
        <f t="shared" si="26"/>
        <v>-637</v>
      </c>
      <c r="Y257">
        <v>2686</v>
      </c>
      <c r="Z257">
        <v>2149.0347320478409</v>
      </c>
      <c r="AA257">
        <v>1751</v>
      </c>
      <c r="AB257" s="9">
        <v>30.4</v>
      </c>
      <c r="AC257">
        <v>0</v>
      </c>
      <c r="AD257">
        <f t="shared" si="27"/>
        <v>0</v>
      </c>
      <c r="AE257">
        <v>5277</v>
      </c>
      <c r="AF257">
        <v>5536</v>
      </c>
    </row>
    <row r="258" spans="1:32" x14ac:dyDescent="0.6">
      <c r="A258">
        <v>2024</v>
      </c>
      <c r="B258">
        <v>9</v>
      </c>
      <c r="C258">
        <v>13</v>
      </c>
      <c r="D258">
        <f t="shared" si="25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8" xml:space="preserve"> IF(F258 = "H",1,0)</f>
        <v>0</v>
      </c>
      <c r="I258">
        <f t="shared" ref="I258:I321" si="29">IF(NOT(ISBLANK(F258)), 1, 0)</f>
        <v>0</v>
      </c>
      <c r="L258" s="13" cm="1">
        <f t="array" ref="L258">_xlfn.IFS(AND(D258=1, I258=0), P258*0.15, AND(D258=2, I258=0), P258*0.15, AND(D258=3, I258=0), P258*0.15, AND(D258=4, I258=0), P258*0.15, AND(D258=5, I258=0), P258*0.1, AND(D258=6, I258=0), P258*0.1, AND(D258=7, I258=0), P258*0.1, AND(D258=1, I258=1), P258*0.1, AND(D258=2, I258=1), P258*0.1, AND(D258=3, I258=1), P258*0.1, AND(D258=4, I258=1), P258*0.1, AND(D258=5, I258=1), P258*0.1, AND(D258=6, I258=1), P258*0.1, AND(D258=7, I258=1), P258*0.1)</f>
        <v>4606.9000000000005</v>
      </c>
      <c r="M258" s="13">
        <f t="shared" ref="M258:M321" si="30">L258*0.17</f>
        <v>783.17300000000012</v>
      </c>
      <c r="N258" s="13" cm="1">
        <f t="array" ref="N258">_xlfn.IFS(AND(D258=1, I258=0), Q258*0.15, AND(D258=2, I258=0), Q258*0.15, AND(D258=3, I258=0), Q258*0.15, AND(D258=4, I258=0), Q258*0.15, AND(D258=5, I258=0), Q258*0.1, AND(D258=6, I258=0), Q258*0.1, AND(D258=7, I258=0), Q258*0.1, AND(D258=1, I258=1), Q258*0.1, AND(D258=2, I258=1), Q258*0.1, AND(D258=3, I258=1), Q258*0.1, AND(D258=4, I258=1), Q258*0.1, AND(D258=5, I258=1), Q258*0.1, AND(D258=6, I258=1), Q258*0.1, AND(D258=7, I258=1), Q258*0.1)</f>
        <v>3908.9</v>
      </c>
      <c r="O258" s="13">
        <f t="shared" ref="O258:O321" si="31">N258*0.17</f>
        <v>664.51300000000003</v>
      </c>
      <c r="P258">
        <v>46069</v>
      </c>
      <c r="Q258">
        <v>39089</v>
      </c>
      <c r="R258">
        <v>0.822473572925423</v>
      </c>
      <c r="S258">
        <v>0.177526427074577</v>
      </c>
      <c r="T258">
        <v>0.61353446040629789</v>
      </c>
      <c r="U258">
        <v>0.38646553959370222</v>
      </c>
      <c r="V258">
        <v>0.26975754483937592</v>
      </c>
      <c r="W258" s="2">
        <v>1821</v>
      </c>
      <c r="X258" s="2">
        <f t="shared" si="26"/>
        <v>70</v>
      </c>
      <c r="Y258">
        <v>2686</v>
      </c>
      <c r="Z258">
        <v>2223.0666006871111</v>
      </c>
      <c r="AA258">
        <v>1821</v>
      </c>
      <c r="AB258" s="9">
        <v>29.1</v>
      </c>
      <c r="AC258">
        <v>0</v>
      </c>
      <c r="AD258">
        <f t="shared" si="27"/>
        <v>0</v>
      </c>
      <c r="AE258">
        <v>5966</v>
      </c>
      <c r="AF258">
        <v>5289</v>
      </c>
    </row>
    <row r="259" spans="1:32" x14ac:dyDescent="0.6">
      <c r="A259">
        <v>2024</v>
      </c>
      <c r="B259">
        <v>9</v>
      </c>
      <c r="C259">
        <v>14</v>
      </c>
      <c r="D259">
        <f t="shared" ref="D259:D322" si="32">WEEKDAY(DATE(A259,B259,C259), 2)</f>
        <v>6</v>
      </c>
      <c r="E259" t="s">
        <v>24</v>
      </c>
      <c r="F259" t="s">
        <v>31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-3</v>
      </c>
      <c r="H259">
        <f t="shared" si="28"/>
        <v>0</v>
      </c>
      <c r="I259">
        <f t="shared" si="29"/>
        <v>1</v>
      </c>
      <c r="J259" s="12" t="s">
        <v>63</v>
      </c>
      <c r="K259" s="12"/>
      <c r="L259" s="13" cm="1">
        <f t="array" ref="L259">_xlfn.IFS(AND(D259=1, I259=0), P259*0.15, AND(D259=2, I259=0), P259*0.15, AND(D259=3, I259=0), P259*0.15, AND(D259=4, I259=0), P259*0.15, AND(D259=5, I259=0), P259*0.1, AND(D259=6, I259=0), P259*0.1, AND(D259=7, I259=0), P259*0.1, AND(D259=1, I259=1), P259*0.1, AND(D259=2, I259=1), P259*0.1, AND(D259=3, I259=1), P259*0.1, AND(D259=4, I259=1), P259*0.1, AND(D259=5, I259=1), P259*0.1, AND(D259=6, I259=1), P259*0.1, AND(D259=7, I259=1), P259*0.1)</f>
        <v>4570.6000000000004</v>
      </c>
      <c r="M259" s="13">
        <f t="shared" si="30"/>
        <v>777.00200000000007</v>
      </c>
      <c r="N259" s="13" cm="1">
        <f t="array" ref="N259">_xlfn.IFS(AND(D259=1, I259=0), Q259*0.15, AND(D259=2, I259=0), Q259*0.15, AND(D259=3, I259=0), Q259*0.15, AND(D259=4, I259=0), Q259*0.15, AND(D259=5, I259=0), Q259*0.1, AND(D259=6, I259=0), Q259*0.1, AND(D259=7, I259=0), Q259*0.1, AND(D259=1, I259=1), Q259*0.1, AND(D259=2, I259=1), Q259*0.1, AND(D259=3, I259=1), Q259*0.1, AND(D259=4, I259=1), Q259*0.1, AND(D259=5, I259=1), Q259*0.1, AND(D259=6, I259=1), Q259*0.1, AND(D259=7, I259=1), Q259*0.1)</f>
        <v>3877.2000000000003</v>
      </c>
      <c r="O259" s="13">
        <f t="shared" si="31"/>
        <v>659.12400000000014</v>
      </c>
      <c r="P259">
        <v>45706</v>
      </c>
      <c r="Q259">
        <v>38772</v>
      </c>
      <c r="R259">
        <v>0.78024662300108527</v>
      </c>
      <c r="S259">
        <v>0.2197533769989147</v>
      </c>
      <c r="T259">
        <v>0.64189991062074592</v>
      </c>
      <c r="U259">
        <v>0.35810008937925408</v>
      </c>
      <c r="V259">
        <v>0.16127606258825761</v>
      </c>
      <c r="W259" s="2">
        <v>2644</v>
      </c>
      <c r="X259" s="2">
        <f t="shared" ref="X259:X322" si="33">W259-W258</f>
        <v>823</v>
      </c>
      <c r="Y259">
        <v>2686</v>
      </c>
      <c r="Z259">
        <v>2336.7502170219068</v>
      </c>
      <c r="AA259">
        <v>2644</v>
      </c>
      <c r="AB259" s="9">
        <v>29.3</v>
      </c>
      <c r="AC259">
        <v>0</v>
      </c>
      <c r="AD259">
        <f t="shared" ref="AD259:AD322" si="34">AB259*AC259</f>
        <v>0</v>
      </c>
      <c r="AE259">
        <v>5484</v>
      </c>
      <c r="AF259">
        <v>4537</v>
      </c>
    </row>
    <row r="260" spans="1:32" x14ac:dyDescent="0.6">
      <c r="A260">
        <v>2024</v>
      </c>
      <c r="B260">
        <v>9</v>
      </c>
      <c r="C260">
        <v>15</v>
      </c>
      <c r="D260">
        <f t="shared" si="32"/>
        <v>7</v>
      </c>
      <c r="E260" t="s">
        <v>24</v>
      </c>
      <c r="F260" t="s">
        <v>13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-2</v>
      </c>
      <c r="H260">
        <f t="shared" si="28"/>
        <v>0</v>
      </c>
      <c r="I260">
        <f t="shared" si="29"/>
        <v>1</v>
      </c>
      <c r="J260" s="12" t="s">
        <v>63</v>
      </c>
      <c r="K260" s="12"/>
      <c r="L260" s="13" cm="1">
        <f t="array" ref="L260">_xlfn.IFS(AND(D260=1, I260=0), P260*0.15, AND(D260=2, I260=0), P260*0.15, AND(D260=3, I260=0), P260*0.15, AND(D260=4, I260=0), P260*0.15, AND(D260=5, I260=0), P260*0.1, AND(D260=6, I260=0), P260*0.1, AND(D260=7, I260=0), P260*0.1, AND(D260=1, I260=1), P260*0.1, AND(D260=2, I260=1), P260*0.1, AND(D260=3, I260=1), P260*0.1, AND(D260=4, I260=1), P260*0.1, AND(D260=5, I260=1), P260*0.1, AND(D260=6, I260=1), P260*0.1, AND(D260=7, I260=1), P260*0.1)</f>
        <v>4563.3</v>
      </c>
      <c r="M260" s="13">
        <f t="shared" si="30"/>
        <v>775.76100000000008</v>
      </c>
      <c r="N260" s="13" cm="1">
        <f t="array" ref="N260">_xlfn.IFS(AND(D260=1, I260=0), Q260*0.15, AND(D260=2, I260=0), Q260*0.15, AND(D260=3, I260=0), Q260*0.15, AND(D260=4, I260=0), Q260*0.15, AND(D260=5, I260=0), Q260*0.1, AND(D260=6, I260=0), Q260*0.1, AND(D260=7, I260=0), Q260*0.1, AND(D260=1, I260=1), Q260*0.1, AND(D260=2, I260=1), Q260*0.1, AND(D260=3, I260=1), Q260*0.1, AND(D260=4, I260=1), Q260*0.1, AND(D260=5, I260=1), Q260*0.1, AND(D260=6, I260=1), Q260*0.1, AND(D260=7, I260=1), Q260*0.1)</f>
        <v>3519.9</v>
      </c>
      <c r="O260" s="13">
        <f t="shared" si="31"/>
        <v>598.38300000000004</v>
      </c>
      <c r="P260">
        <v>45633</v>
      </c>
      <c r="Q260">
        <v>35199</v>
      </c>
      <c r="R260">
        <v>0.80718130769263285</v>
      </c>
      <c r="S260">
        <v>0.19281869230736709</v>
      </c>
      <c r="T260">
        <v>0.57932282875952579</v>
      </c>
      <c r="U260">
        <v>0.42067717124047421</v>
      </c>
      <c r="V260">
        <v>0.30478328382233039</v>
      </c>
      <c r="W260" s="2">
        <v>2701</v>
      </c>
      <c r="X260" s="2">
        <f t="shared" si="33"/>
        <v>57</v>
      </c>
      <c r="Y260">
        <v>2686</v>
      </c>
      <c r="Z260">
        <v>2413.2038684452182</v>
      </c>
      <c r="AA260">
        <v>2701</v>
      </c>
      <c r="AB260" s="9">
        <v>29.7</v>
      </c>
      <c r="AC260">
        <v>7.9</v>
      </c>
      <c r="AD260">
        <f t="shared" si="34"/>
        <v>234.63</v>
      </c>
      <c r="AE260">
        <v>4221</v>
      </c>
      <c r="AF260">
        <v>4181</v>
      </c>
    </row>
    <row r="261" spans="1:32" x14ac:dyDescent="0.6">
      <c r="A261">
        <v>2024</v>
      </c>
      <c r="B261">
        <v>9</v>
      </c>
      <c r="C261">
        <v>16</v>
      </c>
      <c r="D261">
        <f t="shared" si="32"/>
        <v>1</v>
      </c>
      <c r="E261" t="s">
        <v>24</v>
      </c>
      <c r="F261" t="s">
        <v>14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-1</v>
      </c>
      <c r="H261">
        <f t="shared" si="28"/>
        <v>0</v>
      </c>
      <c r="I261">
        <f t="shared" si="29"/>
        <v>1</v>
      </c>
      <c r="J261" s="12" t="s">
        <v>63</v>
      </c>
      <c r="K261" s="12"/>
      <c r="L261" s="13" cm="1">
        <f t="array" ref="L261">_xlfn.IFS(AND(D261=1, I261=0), P261*0.15, AND(D261=2, I261=0), P261*0.15, AND(D261=3, I261=0), P261*0.15, AND(D261=4, I261=0), P261*0.15, AND(D261=5, I261=0), P261*0.1, AND(D261=6, I261=0), P261*0.1, AND(D261=7, I261=0), P261*0.1, AND(D261=1, I261=1), P261*0.1, AND(D261=2, I261=1), P261*0.1, AND(D261=3, I261=1), P261*0.1, AND(D261=4, I261=1), P261*0.1, AND(D261=5, I261=1), P261*0.1, AND(D261=6, I261=1), P261*0.1, AND(D261=7, I261=1), P261*0.1)</f>
        <v>4244</v>
      </c>
      <c r="M261" s="13">
        <f t="shared" si="30"/>
        <v>721.48</v>
      </c>
      <c r="N261" s="13" cm="1">
        <f t="array" ref="N261">_xlfn.IFS(AND(D261=1, I261=0), Q261*0.15, AND(D261=2, I261=0), Q261*0.15, AND(D261=3, I261=0), Q261*0.15, AND(D261=4, I261=0), Q261*0.15, AND(D261=5, I261=0), Q261*0.1, AND(D261=6, I261=0), Q261*0.1, AND(D261=7, I261=0), Q261*0.1, AND(D261=1, I261=1), Q261*0.1, AND(D261=2, I261=1), Q261*0.1, AND(D261=3, I261=1), Q261*0.1, AND(D261=4, I261=1), Q261*0.1, AND(D261=5, I261=1), Q261*0.1, AND(D261=6, I261=1), Q261*0.1, AND(D261=7, I261=1), Q261*0.1)</f>
        <v>4360.8</v>
      </c>
      <c r="O261" s="13">
        <f t="shared" si="31"/>
        <v>741.33600000000013</v>
      </c>
      <c r="P261">
        <v>42440</v>
      </c>
      <c r="Q261">
        <v>43608</v>
      </c>
      <c r="R261">
        <v>0.81285313910741486</v>
      </c>
      <c r="S261">
        <v>0.18714686089258509</v>
      </c>
      <c r="T261">
        <v>0.61534486361831742</v>
      </c>
      <c r="U261">
        <v>0.38465513638168258</v>
      </c>
      <c r="V261">
        <v>0.38716546703212168</v>
      </c>
      <c r="W261" s="2">
        <v>2717</v>
      </c>
      <c r="X261" s="2">
        <f t="shared" si="33"/>
        <v>16</v>
      </c>
      <c r="Y261">
        <v>2686</v>
      </c>
      <c r="Z261">
        <v>1987.4627970237409</v>
      </c>
      <c r="AA261">
        <v>2717</v>
      </c>
      <c r="AB261" s="9">
        <v>28.8</v>
      </c>
      <c r="AC261">
        <v>23.7</v>
      </c>
      <c r="AD261">
        <f t="shared" si="34"/>
        <v>682.56</v>
      </c>
      <c r="AE261">
        <v>3664</v>
      </c>
      <c r="AF261">
        <v>3891</v>
      </c>
    </row>
    <row r="262" spans="1:32" x14ac:dyDescent="0.6">
      <c r="A262">
        <v>2024</v>
      </c>
      <c r="B262">
        <v>9</v>
      </c>
      <c r="C262">
        <v>17</v>
      </c>
      <c r="D262">
        <f t="shared" si="32"/>
        <v>2</v>
      </c>
      <c r="E262" t="s">
        <v>24</v>
      </c>
      <c r="F262" t="s">
        <v>11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8"/>
        <v>1</v>
      </c>
      <c r="I262">
        <f t="shared" si="29"/>
        <v>1</v>
      </c>
      <c r="J262" s="12" t="s">
        <v>63</v>
      </c>
      <c r="K262" s="12"/>
      <c r="L262" s="13" cm="1">
        <f t="array" ref="L262">_xlfn.IFS(AND(D262=1, I262=0), P262*0.15, AND(D262=2, I262=0), P262*0.15, AND(D262=3, I262=0), P262*0.15, AND(D262=4, I262=0), P262*0.15, AND(D262=5, I262=0), P262*0.1, AND(D262=6, I262=0), P262*0.1, AND(D262=7, I262=0), P262*0.1, AND(D262=1, I262=1), P262*0.1, AND(D262=2, I262=1), P262*0.1, AND(D262=3, I262=1), P262*0.1, AND(D262=4, I262=1), P262*0.1, AND(D262=5, I262=1), P262*0.1, AND(D262=6, I262=1), P262*0.1, AND(D262=7, I262=1), P262*0.1)</f>
        <v>4256.2</v>
      </c>
      <c r="M262" s="13">
        <f t="shared" si="30"/>
        <v>723.55399999999997</v>
      </c>
      <c r="N262" s="13" cm="1">
        <f t="array" ref="N262">_xlfn.IFS(AND(D262=1, I262=0), Q262*0.15, AND(D262=2, I262=0), Q262*0.15, AND(D262=3, I262=0), Q262*0.15, AND(D262=4, I262=0), Q262*0.15, AND(D262=5, I262=0), Q262*0.1, AND(D262=6, I262=0), Q262*0.1, AND(D262=7, I262=0), Q262*0.1, AND(D262=1, I262=1), Q262*0.1, AND(D262=2, I262=1), Q262*0.1, AND(D262=3, I262=1), Q262*0.1, AND(D262=4, I262=1), Q262*0.1, AND(D262=5, I262=1), Q262*0.1, AND(D262=6, I262=1), Q262*0.1, AND(D262=7, I262=1), Q262*0.1)</f>
        <v>4649.3</v>
      </c>
      <c r="O262" s="13">
        <f t="shared" si="31"/>
        <v>790.38100000000009</v>
      </c>
      <c r="P262">
        <v>42562</v>
      </c>
      <c r="Q262">
        <v>46493</v>
      </c>
      <c r="R262">
        <v>0.78355390149413529</v>
      </c>
      <c r="S262">
        <v>0.2164460985058648</v>
      </c>
      <c r="T262">
        <v>0.63818137911895767</v>
      </c>
      <c r="U262">
        <v>0.36181862088104227</v>
      </c>
      <c r="V262">
        <v>0.213831070306467</v>
      </c>
      <c r="W262" s="2">
        <v>2498</v>
      </c>
      <c r="X262" s="2">
        <f t="shared" si="33"/>
        <v>-219</v>
      </c>
      <c r="Y262">
        <v>2686</v>
      </c>
      <c r="Z262">
        <v>2054.933054193667</v>
      </c>
      <c r="AA262">
        <v>2498</v>
      </c>
      <c r="AB262" s="9">
        <v>28.2</v>
      </c>
      <c r="AC262">
        <v>3</v>
      </c>
      <c r="AD262">
        <f t="shared" si="34"/>
        <v>84.6</v>
      </c>
      <c r="AE262">
        <v>4077</v>
      </c>
      <c r="AF262">
        <v>4638</v>
      </c>
    </row>
    <row r="263" spans="1:32" x14ac:dyDescent="0.6">
      <c r="A263">
        <v>2024</v>
      </c>
      <c r="B263">
        <v>9</v>
      </c>
      <c r="C263">
        <v>18</v>
      </c>
      <c r="D263">
        <f t="shared" si="32"/>
        <v>3</v>
      </c>
      <c r="E263" t="s">
        <v>24</v>
      </c>
      <c r="F263" t="s">
        <v>15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1</v>
      </c>
      <c r="H263">
        <f t="shared" si="28"/>
        <v>0</v>
      </c>
      <c r="I263">
        <f t="shared" si="29"/>
        <v>1</v>
      </c>
      <c r="J263" s="12" t="s">
        <v>63</v>
      </c>
      <c r="K263" s="12"/>
      <c r="L263" s="13" cm="1">
        <f t="array" ref="L263">_xlfn.IFS(AND(D263=1, I263=0), P263*0.15, AND(D263=2, I263=0), P263*0.15, AND(D263=3, I263=0), P263*0.15, AND(D263=4, I263=0), P263*0.15, AND(D263=5, I263=0), P263*0.1, AND(D263=6, I263=0), P263*0.1, AND(D263=7, I263=0), P263*0.1, AND(D263=1, I263=1), P263*0.1, AND(D263=2, I263=1), P263*0.1, AND(D263=3, I263=1), P263*0.1, AND(D263=4, I263=1), P263*0.1, AND(D263=5, I263=1), P263*0.1, AND(D263=6, I263=1), P263*0.1, AND(D263=7, I263=1), P263*0.1)</f>
        <v>4547.8</v>
      </c>
      <c r="M263" s="13">
        <f t="shared" si="30"/>
        <v>773.12600000000009</v>
      </c>
      <c r="N263" s="13" cm="1">
        <f t="array" ref="N263">_xlfn.IFS(AND(D263=1, I263=0), Q263*0.15, AND(D263=2, I263=0), Q263*0.15, AND(D263=3, I263=0), Q263*0.15, AND(D263=4, I263=0), Q263*0.15, AND(D263=5, I263=0), Q263*0.1, AND(D263=6, I263=0), Q263*0.1, AND(D263=7, I263=0), Q263*0.1, AND(D263=1, I263=1), Q263*0.1, AND(D263=2, I263=1), Q263*0.1, AND(D263=3, I263=1), Q263*0.1, AND(D263=4, I263=1), Q263*0.1, AND(D263=5, I263=1), Q263*0.1, AND(D263=6, I263=1), Q263*0.1, AND(D263=7, I263=1), Q263*0.1)</f>
        <v>4647.9000000000005</v>
      </c>
      <c r="O263" s="13">
        <f t="shared" si="31"/>
        <v>790.14300000000014</v>
      </c>
      <c r="P263">
        <v>45478</v>
      </c>
      <c r="Q263">
        <v>46479</v>
      </c>
      <c r="R263">
        <v>0.7193947835514487</v>
      </c>
      <c r="S263">
        <v>0.28060521644855141</v>
      </c>
      <c r="T263">
        <v>0.66601893445564175</v>
      </c>
      <c r="U263">
        <v>0.33398106554435819</v>
      </c>
      <c r="V263">
        <v>0.15683212173273839</v>
      </c>
      <c r="W263" s="2">
        <v>1855</v>
      </c>
      <c r="X263" s="2">
        <f t="shared" si="33"/>
        <v>-643</v>
      </c>
      <c r="Y263">
        <v>2686</v>
      </c>
      <c r="Z263">
        <v>2134.5500412201609</v>
      </c>
      <c r="AA263">
        <v>1855</v>
      </c>
      <c r="AB263" s="9">
        <v>30</v>
      </c>
      <c r="AC263">
        <v>0</v>
      </c>
      <c r="AD263">
        <f t="shared" si="34"/>
        <v>0</v>
      </c>
      <c r="AE263">
        <v>4333</v>
      </c>
      <c r="AF263">
        <v>5125</v>
      </c>
    </row>
    <row r="264" spans="1:32" x14ac:dyDescent="0.6">
      <c r="A264">
        <v>2024</v>
      </c>
      <c r="B264">
        <v>9</v>
      </c>
      <c r="C264">
        <v>19</v>
      </c>
      <c r="D264">
        <f t="shared" si="32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8"/>
        <v>0</v>
      </c>
      <c r="I264">
        <f t="shared" si="29"/>
        <v>0</v>
      </c>
      <c r="L264" s="13" cm="1">
        <f t="array" ref="L264">_xlfn.IFS(AND(D264=1, I264=0), P264*0.15, AND(D264=2, I264=0), P264*0.15, AND(D264=3, I264=0), P264*0.15, AND(D264=4, I264=0), P264*0.15, AND(D264=5, I264=0), P264*0.1, AND(D264=6, I264=0), P264*0.1, AND(D264=7, I264=0), P264*0.1, AND(D264=1, I264=1), P264*0.1, AND(D264=2, I264=1), P264*0.1, AND(D264=3, I264=1), P264*0.1, AND(D264=4, I264=1), P264*0.1, AND(D264=5, I264=1), P264*0.1, AND(D264=6, I264=1), P264*0.1, AND(D264=7, I264=1), P264*0.1)</f>
        <v>6098.8499999999995</v>
      </c>
      <c r="M264" s="13">
        <f t="shared" si="30"/>
        <v>1036.8045</v>
      </c>
      <c r="N264" s="13" cm="1">
        <f t="array" ref="N264">_xlfn.IFS(AND(D264=1, I264=0), Q264*0.15, AND(D264=2, I264=0), Q264*0.15, AND(D264=3, I264=0), Q264*0.15, AND(D264=4, I264=0), Q264*0.15, AND(D264=5, I264=0), Q264*0.1, AND(D264=6, I264=0), Q264*0.1, AND(D264=7, I264=0), Q264*0.1, AND(D264=1, I264=1), Q264*0.1, AND(D264=2, I264=1), Q264*0.1, AND(D264=3, I264=1), Q264*0.1, AND(D264=4, I264=1), Q264*0.1, AND(D264=5, I264=1), Q264*0.1, AND(D264=6, I264=1), Q264*0.1, AND(D264=7, I264=1), Q264*0.1)</f>
        <v>6531.15</v>
      </c>
      <c r="O264" s="13">
        <f t="shared" si="31"/>
        <v>1110.2954999999999</v>
      </c>
      <c r="P264">
        <v>40659</v>
      </c>
      <c r="Q264">
        <v>43541</v>
      </c>
      <c r="R264">
        <v>0.7998953834472402</v>
      </c>
      <c r="S264">
        <v>0.2001046165527598</v>
      </c>
      <c r="T264">
        <v>0.63318427445400749</v>
      </c>
      <c r="U264">
        <v>0.36681572554599262</v>
      </c>
      <c r="V264">
        <v>0.29987881828161878</v>
      </c>
      <c r="W264" s="2">
        <v>1238</v>
      </c>
      <c r="X264" s="2">
        <f t="shared" si="33"/>
        <v>-617</v>
      </c>
      <c r="Y264">
        <v>2686</v>
      </c>
      <c r="Z264">
        <v>2151.7743110872229</v>
      </c>
      <c r="AA264">
        <v>1238</v>
      </c>
      <c r="AB264" s="9">
        <v>29.1</v>
      </c>
      <c r="AC264">
        <v>26.6</v>
      </c>
      <c r="AD264">
        <f t="shared" si="34"/>
        <v>774.06000000000006</v>
      </c>
      <c r="AE264">
        <v>4403</v>
      </c>
      <c r="AF264">
        <v>4515</v>
      </c>
    </row>
    <row r="265" spans="1:32" x14ac:dyDescent="0.6">
      <c r="A265">
        <v>2024</v>
      </c>
      <c r="B265">
        <v>9</v>
      </c>
      <c r="C265">
        <v>20</v>
      </c>
      <c r="D265">
        <f t="shared" si="32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8"/>
        <v>0</v>
      </c>
      <c r="I265">
        <f t="shared" si="29"/>
        <v>0</v>
      </c>
      <c r="L265" s="13" cm="1">
        <f t="array" ref="L265">_xlfn.IFS(AND(D265=1, I265=0), P265*0.15, AND(D265=2, I265=0), P265*0.15, AND(D265=3, I265=0), P265*0.15, AND(D265=4, I265=0), P265*0.15, AND(D265=5, I265=0), P265*0.1, AND(D265=6, I265=0), P265*0.1, AND(D265=7, I265=0), P265*0.1, AND(D265=1, I265=1), P265*0.1, AND(D265=2, I265=1), P265*0.1, AND(D265=3, I265=1), P265*0.1, AND(D265=4, I265=1), P265*0.1, AND(D265=5, I265=1), P265*0.1, AND(D265=6, I265=1), P265*0.1, AND(D265=7, I265=1), P265*0.1)</f>
        <v>3812.4</v>
      </c>
      <c r="M265" s="13">
        <f t="shared" si="30"/>
        <v>648.10800000000006</v>
      </c>
      <c r="N265" s="13" cm="1">
        <f t="array" ref="N265">_xlfn.IFS(AND(D265=1, I265=0), Q265*0.15, AND(D265=2, I265=0), Q265*0.15, AND(D265=3, I265=0), Q265*0.15, AND(D265=4, I265=0), Q265*0.15, AND(D265=5, I265=0), Q265*0.1, AND(D265=6, I265=0), Q265*0.1, AND(D265=7, I265=0), Q265*0.1, AND(D265=1, I265=1), Q265*0.1, AND(D265=2, I265=1), Q265*0.1, AND(D265=3, I265=1), Q265*0.1, AND(D265=4, I265=1), Q265*0.1, AND(D265=5, I265=1), Q265*0.1, AND(D265=6, I265=1), Q265*0.1, AND(D265=7, I265=1), Q265*0.1)</f>
        <v>4137.6000000000004</v>
      </c>
      <c r="O265" s="13">
        <f t="shared" si="31"/>
        <v>703.39200000000017</v>
      </c>
      <c r="P265">
        <v>38124</v>
      </c>
      <c r="Q265">
        <v>41376</v>
      </c>
      <c r="R265">
        <v>0.76031908161147299</v>
      </c>
      <c r="S265">
        <v>0.23968091838852709</v>
      </c>
      <c r="T265">
        <v>0.67162256213234706</v>
      </c>
      <c r="U265">
        <v>0.32837743786765289</v>
      </c>
      <c r="V265">
        <v>0.49965317874816928</v>
      </c>
      <c r="W265" s="2">
        <v>1827</v>
      </c>
      <c r="X265" s="2">
        <f t="shared" si="33"/>
        <v>589</v>
      </c>
      <c r="Y265">
        <v>2686</v>
      </c>
      <c r="Z265">
        <v>2217.347389668209</v>
      </c>
      <c r="AA265">
        <v>1827</v>
      </c>
      <c r="AB265" s="9">
        <v>28.4</v>
      </c>
      <c r="AC265">
        <v>18.600000000000001</v>
      </c>
      <c r="AD265">
        <f t="shared" si="34"/>
        <v>528.24</v>
      </c>
      <c r="AE265">
        <v>5641</v>
      </c>
      <c r="AF265">
        <v>5063</v>
      </c>
    </row>
    <row r="266" spans="1:32" x14ac:dyDescent="0.6">
      <c r="A266">
        <v>2024</v>
      </c>
      <c r="B266">
        <v>9</v>
      </c>
      <c r="C266">
        <v>21</v>
      </c>
      <c r="D266">
        <f t="shared" si="32"/>
        <v>6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8"/>
        <v>0</v>
      </c>
      <c r="I266">
        <f t="shared" si="29"/>
        <v>0</v>
      </c>
      <c r="L266" s="13" cm="1">
        <f t="array" ref="L266">_xlfn.IFS(AND(D266=1, I266=0), P266*0.15, AND(D266=2, I266=0), P266*0.15, AND(D266=3, I266=0), P266*0.15, AND(D266=4, I266=0), P266*0.15, AND(D266=5, I266=0), P266*0.1, AND(D266=6, I266=0), P266*0.1, AND(D266=7, I266=0), P266*0.1, AND(D266=1, I266=1), P266*0.1, AND(D266=2, I266=1), P266*0.1, AND(D266=3, I266=1), P266*0.1, AND(D266=4, I266=1), P266*0.1, AND(D266=5, I266=1), P266*0.1, AND(D266=6, I266=1), P266*0.1, AND(D266=7, I266=1), P266*0.1)</f>
        <v>3489.4</v>
      </c>
      <c r="M266" s="13">
        <f t="shared" si="30"/>
        <v>593.19800000000009</v>
      </c>
      <c r="N266" s="13" cm="1">
        <f t="array" ref="N266">_xlfn.IFS(AND(D266=1, I266=0), Q266*0.15, AND(D266=2, I266=0), Q266*0.15, AND(D266=3, I266=0), Q266*0.15, AND(D266=4, I266=0), Q266*0.15, AND(D266=5, I266=0), Q266*0.1, AND(D266=6, I266=0), Q266*0.1, AND(D266=7, I266=0), Q266*0.1, AND(D266=1, I266=1), Q266*0.1, AND(D266=2, I266=1), Q266*0.1, AND(D266=3, I266=1), Q266*0.1, AND(D266=4, I266=1), Q266*0.1, AND(D266=5, I266=1), Q266*0.1, AND(D266=6, I266=1), Q266*0.1, AND(D266=7, I266=1), Q266*0.1)</f>
        <v>4141.5</v>
      </c>
      <c r="O266" s="13">
        <f t="shared" si="31"/>
        <v>704.05500000000006</v>
      </c>
      <c r="P266">
        <v>34894</v>
      </c>
      <c r="Q266">
        <v>41415</v>
      </c>
      <c r="R266">
        <v>0.78311899933877571</v>
      </c>
      <c r="S266">
        <v>0.21688100066122429</v>
      </c>
      <c r="T266">
        <v>0.65117212081675513</v>
      </c>
      <c r="U266">
        <v>0.34882787918324482</v>
      </c>
      <c r="V266">
        <v>0.47001523933202399</v>
      </c>
      <c r="W266" s="2">
        <v>2339</v>
      </c>
      <c r="X266" s="2">
        <f t="shared" si="33"/>
        <v>512</v>
      </c>
      <c r="Y266">
        <v>2686</v>
      </c>
      <c r="Z266">
        <v>2280.5035928457378</v>
      </c>
      <c r="AA266">
        <v>2339</v>
      </c>
      <c r="AB266" s="9">
        <v>27.4</v>
      </c>
      <c r="AC266">
        <v>12.1</v>
      </c>
      <c r="AD266">
        <f t="shared" si="34"/>
        <v>331.53999999999996</v>
      </c>
      <c r="AE266">
        <v>5131</v>
      </c>
      <c r="AF266">
        <v>4861</v>
      </c>
    </row>
    <row r="267" spans="1:32" x14ac:dyDescent="0.6">
      <c r="A267">
        <v>2024</v>
      </c>
      <c r="B267">
        <v>9</v>
      </c>
      <c r="C267">
        <v>22</v>
      </c>
      <c r="D267">
        <f t="shared" si="32"/>
        <v>7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8"/>
        <v>0</v>
      </c>
      <c r="I267">
        <f t="shared" si="29"/>
        <v>0</v>
      </c>
      <c r="L267" s="13" cm="1">
        <f t="array" ref="L267">_xlfn.IFS(AND(D267=1, I267=0), P267*0.15, AND(D267=2, I267=0), P267*0.15, AND(D267=3, I267=0), P267*0.15, AND(D267=4, I267=0), P267*0.15, AND(D267=5, I267=0), P267*0.1, AND(D267=6, I267=0), P267*0.1, AND(D267=7, I267=0), P267*0.1, AND(D267=1, I267=1), P267*0.1, AND(D267=2, I267=1), P267*0.1, AND(D267=3, I267=1), P267*0.1, AND(D267=4, I267=1), P267*0.1, AND(D267=5, I267=1), P267*0.1, AND(D267=6, I267=1), P267*0.1, AND(D267=7, I267=1), P267*0.1)</f>
        <v>4116.9000000000005</v>
      </c>
      <c r="M267" s="13">
        <f t="shared" si="30"/>
        <v>699.87300000000016</v>
      </c>
      <c r="N267" s="13" cm="1">
        <f t="array" ref="N267">_xlfn.IFS(AND(D267=1, I267=0), Q267*0.15, AND(D267=2, I267=0), Q267*0.15, AND(D267=3, I267=0), Q267*0.15, AND(D267=4, I267=0), Q267*0.15, AND(D267=5, I267=0), Q267*0.1, AND(D267=6, I267=0), Q267*0.1, AND(D267=7, I267=0), Q267*0.1, AND(D267=1, I267=1), Q267*0.1, AND(D267=2, I267=1), Q267*0.1, AND(D267=3, I267=1), Q267*0.1, AND(D267=4, I267=1), Q267*0.1, AND(D267=5, I267=1), Q267*0.1, AND(D267=6, I267=1), Q267*0.1, AND(D267=7, I267=1), Q267*0.1)</f>
        <v>4294.7</v>
      </c>
      <c r="O267" s="13">
        <f t="shared" si="31"/>
        <v>730.09900000000005</v>
      </c>
      <c r="P267">
        <v>41169</v>
      </c>
      <c r="Q267">
        <v>42947</v>
      </c>
      <c r="R267">
        <v>0.84546373328343216</v>
      </c>
      <c r="S267">
        <v>0.15453626671656789</v>
      </c>
      <c r="T267">
        <v>0.63373717539285335</v>
      </c>
      <c r="U267">
        <v>0.36626282460714671</v>
      </c>
      <c r="V267">
        <v>0.37628963156326128</v>
      </c>
      <c r="W267" s="2">
        <v>2176</v>
      </c>
      <c r="X267" s="2">
        <f t="shared" si="33"/>
        <v>-163</v>
      </c>
      <c r="Y267">
        <v>2686</v>
      </c>
      <c r="Z267">
        <v>2355.0741978494839</v>
      </c>
      <c r="AA267">
        <v>2176</v>
      </c>
      <c r="AB267" s="9">
        <v>23.7</v>
      </c>
      <c r="AC267">
        <v>16.3</v>
      </c>
      <c r="AD267">
        <f t="shared" si="34"/>
        <v>386.31</v>
      </c>
      <c r="AE267">
        <v>4815</v>
      </c>
      <c r="AF267">
        <v>5506</v>
      </c>
    </row>
    <row r="268" spans="1:32" x14ac:dyDescent="0.6">
      <c r="A268">
        <v>2024</v>
      </c>
      <c r="B268">
        <v>9</v>
      </c>
      <c r="C268">
        <v>23</v>
      </c>
      <c r="D268">
        <f t="shared" si="32"/>
        <v>1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8"/>
        <v>0</v>
      </c>
      <c r="I268">
        <f t="shared" si="29"/>
        <v>0</v>
      </c>
      <c r="L268" s="13" cm="1">
        <f t="array" ref="L268">_xlfn.IFS(AND(D268=1, I268=0), P268*0.15, AND(D268=2, I268=0), P268*0.15, AND(D268=3, I268=0), P268*0.15, AND(D268=4, I268=0), P268*0.15, AND(D268=5, I268=0), P268*0.1, AND(D268=6, I268=0), P268*0.1, AND(D268=7, I268=0), P268*0.1, AND(D268=1, I268=1), P268*0.1, AND(D268=2, I268=1), P268*0.1, AND(D268=3, I268=1), P268*0.1, AND(D268=4, I268=1), P268*0.1, AND(D268=5, I268=1), P268*0.1, AND(D268=6, I268=1), P268*0.1, AND(D268=7, I268=1), P268*0.1)</f>
        <v>6259.3499999999995</v>
      </c>
      <c r="M268" s="13">
        <f t="shared" si="30"/>
        <v>1064.0895</v>
      </c>
      <c r="N268" s="13" cm="1">
        <f t="array" ref="N268">_xlfn.IFS(AND(D268=1, I268=0), Q268*0.15, AND(D268=2, I268=0), Q268*0.15, AND(D268=3, I268=0), Q268*0.15, AND(D268=4, I268=0), Q268*0.15, AND(D268=5, I268=0), Q268*0.1, AND(D268=6, I268=0), Q268*0.1, AND(D268=7, I268=0), Q268*0.1, AND(D268=1, I268=1), Q268*0.1, AND(D268=2, I268=1), Q268*0.1, AND(D268=3, I268=1), Q268*0.1, AND(D268=4, I268=1), Q268*0.1, AND(D268=5, I268=1), Q268*0.1, AND(D268=6, I268=1), Q268*0.1, AND(D268=7, I268=1), Q268*0.1)</f>
        <v>5649.45</v>
      </c>
      <c r="O268" s="13">
        <f t="shared" si="31"/>
        <v>960.40650000000005</v>
      </c>
      <c r="P268">
        <v>41729</v>
      </c>
      <c r="Q268">
        <v>37663</v>
      </c>
      <c r="R268">
        <v>0.76573554252742315</v>
      </c>
      <c r="S268">
        <v>0.23426445747257679</v>
      </c>
      <c r="T268">
        <v>0.62779400447244205</v>
      </c>
      <c r="U268">
        <v>0.3722059955275579</v>
      </c>
      <c r="V268">
        <v>0.3633620802072472</v>
      </c>
      <c r="W268" s="2">
        <v>2094</v>
      </c>
      <c r="X268" s="2">
        <f t="shared" si="33"/>
        <v>-82</v>
      </c>
      <c r="Y268">
        <v>2686</v>
      </c>
      <c r="Z268">
        <v>1950.185378296437</v>
      </c>
      <c r="AA268">
        <v>2094</v>
      </c>
      <c r="AB268" s="9">
        <v>24.2</v>
      </c>
      <c r="AC268">
        <v>0.2</v>
      </c>
      <c r="AD268">
        <f t="shared" si="34"/>
        <v>4.84</v>
      </c>
      <c r="AE268">
        <v>5298</v>
      </c>
      <c r="AF268">
        <v>5045</v>
      </c>
    </row>
    <row r="269" spans="1:32" x14ac:dyDescent="0.6">
      <c r="A269">
        <v>2024</v>
      </c>
      <c r="B269">
        <v>9</v>
      </c>
      <c r="C269">
        <v>24</v>
      </c>
      <c r="D269">
        <f t="shared" si="32"/>
        <v>2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8"/>
        <v>0</v>
      </c>
      <c r="I269">
        <f t="shared" si="29"/>
        <v>0</v>
      </c>
      <c r="L269" s="13" cm="1">
        <f t="array" ref="L269">_xlfn.IFS(AND(D269=1, I269=0), P269*0.15, AND(D269=2, I269=0), P269*0.15, AND(D269=3, I269=0), P269*0.15, AND(D269=4, I269=0), P269*0.15, AND(D269=5, I269=0), P269*0.1, AND(D269=6, I269=0), P269*0.1, AND(D269=7, I269=0), P269*0.1, AND(D269=1, I269=1), P269*0.1, AND(D269=2, I269=1), P269*0.1, AND(D269=3, I269=1), P269*0.1, AND(D269=4, I269=1), P269*0.1, AND(D269=5, I269=1), P269*0.1, AND(D269=6, I269=1), P269*0.1, AND(D269=7, I269=1), P269*0.1)</f>
        <v>5935.8</v>
      </c>
      <c r="M269" s="13">
        <f t="shared" si="30"/>
        <v>1009.0860000000001</v>
      </c>
      <c r="N269" s="13" cm="1">
        <f t="array" ref="N269">_xlfn.IFS(AND(D269=1, I269=0), Q269*0.15, AND(D269=2, I269=0), Q269*0.15, AND(D269=3, I269=0), Q269*0.15, AND(D269=4, I269=0), Q269*0.15, AND(D269=5, I269=0), Q269*0.1, AND(D269=6, I269=0), Q269*0.1, AND(D269=7, I269=0), Q269*0.1, AND(D269=1, I269=1), Q269*0.1, AND(D269=2, I269=1), Q269*0.1, AND(D269=3, I269=1), Q269*0.1, AND(D269=4, I269=1), Q269*0.1, AND(D269=5, I269=1), Q269*0.1, AND(D269=6, I269=1), Q269*0.1, AND(D269=7, I269=1), Q269*0.1)</f>
        <v>5725.95</v>
      </c>
      <c r="O269" s="13">
        <f t="shared" si="31"/>
        <v>973.41150000000005</v>
      </c>
      <c r="P269">
        <v>39572</v>
      </c>
      <c r="Q269">
        <v>38173</v>
      </c>
      <c r="R269">
        <v>0.75259126904246398</v>
      </c>
      <c r="S269">
        <v>0.24740873095753599</v>
      </c>
      <c r="T269">
        <v>0.63537261947710966</v>
      </c>
      <c r="U269">
        <v>0.36462738052289029</v>
      </c>
      <c r="V269">
        <v>0.18790390221561221</v>
      </c>
      <c r="W269" s="2">
        <v>2447</v>
      </c>
      <c r="X269" s="2">
        <f t="shared" si="33"/>
        <v>353</v>
      </c>
      <c r="Y269">
        <v>2686</v>
      </c>
      <c r="Z269">
        <v>2017.9400622115049</v>
      </c>
      <c r="AA269">
        <v>2447</v>
      </c>
      <c r="AB269" s="9">
        <v>23.8</v>
      </c>
      <c r="AC269">
        <v>0</v>
      </c>
      <c r="AD269">
        <f t="shared" si="34"/>
        <v>0</v>
      </c>
      <c r="AE269">
        <v>5721</v>
      </c>
      <c r="AF269">
        <v>5586</v>
      </c>
    </row>
    <row r="270" spans="1:32" x14ac:dyDescent="0.6">
      <c r="A270">
        <v>2024</v>
      </c>
      <c r="B270">
        <v>9</v>
      </c>
      <c r="C270">
        <v>25</v>
      </c>
      <c r="D270">
        <f t="shared" si="32"/>
        <v>3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8"/>
        <v>0</v>
      </c>
      <c r="I270">
        <f t="shared" si="29"/>
        <v>0</v>
      </c>
      <c r="L270" s="13" cm="1">
        <f t="array" ref="L270">_xlfn.IFS(AND(D270=1, I270=0), P270*0.15, AND(D270=2, I270=0), P270*0.15, AND(D270=3, I270=0), P270*0.15, AND(D270=4, I270=0), P270*0.15, AND(D270=5, I270=0), P270*0.1, AND(D270=6, I270=0), P270*0.1, AND(D270=7, I270=0), P270*0.1, AND(D270=1, I270=1), P270*0.1, AND(D270=2, I270=1), P270*0.1, AND(D270=3, I270=1), P270*0.1, AND(D270=4, I270=1), P270*0.1, AND(D270=5, I270=1), P270*0.1, AND(D270=6, I270=1), P270*0.1, AND(D270=7, I270=1), P270*0.1)</f>
        <v>6498.9</v>
      </c>
      <c r="M270" s="13">
        <f t="shared" si="30"/>
        <v>1104.8130000000001</v>
      </c>
      <c r="N270" s="13" cm="1">
        <f t="array" ref="N270">_xlfn.IFS(AND(D270=1, I270=0), Q270*0.15, AND(D270=2, I270=0), Q270*0.15, AND(D270=3, I270=0), Q270*0.15, AND(D270=4, I270=0), Q270*0.15, AND(D270=5, I270=0), Q270*0.1, AND(D270=6, I270=0), Q270*0.1, AND(D270=7, I270=0), Q270*0.1, AND(D270=1, I270=1), Q270*0.1, AND(D270=2, I270=1), Q270*0.1, AND(D270=3, I270=1), Q270*0.1, AND(D270=4, I270=1), Q270*0.1, AND(D270=5, I270=1), Q270*0.1, AND(D270=6, I270=1), Q270*0.1, AND(D270=7, I270=1), Q270*0.1)</f>
        <v>6062.25</v>
      </c>
      <c r="O270" s="13">
        <f t="shared" si="31"/>
        <v>1030.5825</v>
      </c>
      <c r="P270">
        <v>43326</v>
      </c>
      <c r="Q270">
        <v>40415</v>
      </c>
      <c r="R270">
        <v>0.75117600228023484</v>
      </c>
      <c r="S270">
        <v>0.2488239977197651</v>
      </c>
      <c r="T270">
        <v>0.61858436889015678</v>
      </c>
      <c r="U270">
        <v>0.38141563110984328</v>
      </c>
      <c r="V270">
        <v>0.2237102313040662</v>
      </c>
      <c r="W270" s="2">
        <v>2527</v>
      </c>
      <c r="X270" s="2">
        <f t="shared" si="33"/>
        <v>80</v>
      </c>
      <c r="Y270">
        <v>2686</v>
      </c>
      <c r="Z270">
        <v>2095.6527388388531</v>
      </c>
      <c r="AA270">
        <v>2527</v>
      </c>
      <c r="AB270" s="9">
        <v>25</v>
      </c>
      <c r="AC270">
        <v>0.2</v>
      </c>
      <c r="AD270">
        <f t="shared" si="34"/>
        <v>5</v>
      </c>
      <c r="AE270">
        <v>5658</v>
      </c>
      <c r="AF270">
        <v>5775</v>
      </c>
    </row>
    <row r="271" spans="1:32" x14ac:dyDescent="0.6">
      <c r="A271">
        <v>2024</v>
      </c>
      <c r="B271">
        <v>9</v>
      </c>
      <c r="C271">
        <v>26</v>
      </c>
      <c r="D271">
        <f t="shared" si="32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8"/>
        <v>0</v>
      </c>
      <c r="I271">
        <f t="shared" si="29"/>
        <v>0</v>
      </c>
      <c r="L271" s="13" cm="1">
        <f t="array" ref="L271">_xlfn.IFS(AND(D271=1, I271=0), P271*0.15, AND(D271=2, I271=0), P271*0.15, AND(D271=3, I271=0), P271*0.15, AND(D271=4, I271=0), P271*0.15, AND(D271=5, I271=0), P271*0.1, AND(D271=6, I271=0), P271*0.1, AND(D271=7, I271=0), P271*0.1, AND(D271=1, I271=1), P271*0.1, AND(D271=2, I271=1), P271*0.1, AND(D271=3, I271=1), P271*0.1, AND(D271=4, I271=1), P271*0.1, AND(D271=5, I271=1), P271*0.1, AND(D271=6, I271=1), P271*0.1, AND(D271=7, I271=1), P271*0.1)</f>
        <v>6518.8499999999995</v>
      </c>
      <c r="M271" s="13">
        <f t="shared" si="30"/>
        <v>1108.2045000000001</v>
      </c>
      <c r="N271" s="13" cm="1">
        <f t="array" ref="N271">_xlfn.IFS(AND(D271=1, I271=0), Q271*0.15, AND(D271=2, I271=0), Q271*0.15, AND(D271=3, I271=0), Q271*0.15, AND(D271=4, I271=0), Q271*0.15, AND(D271=5, I271=0), Q271*0.1, AND(D271=6, I271=0), Q271*0.1, AND(D271=7, I271=0), Q271*0.1, AND(D271=1, I271=1), Q271*0.1, AND(D271=2, I271=1), Q271*0.1, AND(D271=3, I271=1), Q271*0.1, AND(D271=4, I271=1), Q271*0.1, AND(D271=5, I271=1), Q271*0.1, AND(D271=6, I271=1), Q271*0.1, AND(D271=7, I271=1), Q271*0.1)</f>
        <v>6093.3</v>
      </c>
      <c r="O271" s="13">
        <f t="shared" si="31"/>
        <v>1035.8610000000001</v>
      </c>
      <c r="P271">
        <v>43459</v>
      </c>
      <c r="Q271">
        <v>40622</v>
      </c>
      <c r="R271">
        <v>0.7642074822240813</v>
      </c>
      <c r="S271">
        <v>0.23579251777591881</v>
      </c>
      <c r="T271">
        <v>0.63246677633935688</v>
      </c>
      <c r="U271">
        <v>0.36753322366064312</v>
      </c>
      <c r="V271">
        <v>0.20447970918576799</v>
      </c>
      <c r="W271" s="2">
        <v>2375</v>
      </c>
      <c r="X271" s="2">
        <f t="shared" si="33"/>
        <v>-152</v>
      </c>
      <c r="Y271">
        <v>2686</v>
      </c>
      <c r="Z271">
        <v>2160.0691021897419</v>
      </c>
      <c r="AA271">
        <v>2375</v>
      </c>
      <c r="AB271" s="9">
        <v>25.6</v>
      </c>
      <c r="AC271">
        <v>0</v>
      </c>
      <c r="AD271">
        <f t="shared" si="34"/>
        <v>0</v>
      </c>
      <c r="AE271">
        <v>5539</v>
      </c>
      <c r="AF271">
        <v>5551</v>
      </c>
    </row>
    <row r="272" spans="1:32" x14ac:dyDescent="0.6">
      <c r="A272">
        <v>2024</v>
      </c>
      <c r="B272">
        <v>9</v>
      </c>
      <c r="C272">
        <v>27</v>
      </c>
      <c r="D272">
        <f t="shared" si="32"/>
        <v>5</v>
      </c>
      <c r="E272" s="16"/>
      <c r="F272" s="16"/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8"/>
        <v>0</v>
      </c>
      <c r="I272">
        <f t="shared" si="29"/>
        <v>0</v>
      </c>
      <c r="L272" s="13" cm="1">
        <f t="array" ref="L272">_xlfn.IFS(AND(D272=1, I272=0), P272*0.15, AND(D272=2, I272=0), P272*0.15, AND(D272=3, I272=0), P272*0.15, AND(D272=4, I272=0), P272*0.15, AND(D272=5, I272=0), P272*0.1, AND(D272=6, I272=0), P272*0.1, AND(D272=7, I272=0), P272*0.1, AND(D272=1, I272=1), P272*0.1, AND(D272=2, I272=1), P272*0.1, AND(D272=3, I272=1), P272*0.1, AND(D272=4, I272=1), P272*0.1, AND(D272=5, I272=1), P272*0.1, AND(D272=6, I272=1), P272*0.1, AND(D272=7, I272=1), P272*0.1)</f>
        <v>4384.7</v>
      </c>
      <c r="M272" s="13">
        <f t="shared" si="30"/>
        <v>745.399</v>
      </c>
      <c r="N272" s="13" cm="1">
        <f t="array" ref="N272">_xlfn.IFS(AND(D272=1, I272=0), Q272*0.15, AND(D272=2, I272=0), Q272*0.15, AND(D272=3, I272=0), Q272*0.15, AND(D272=4, I272=0), Q272*0.15, AND(D272=5, I272=0), Q272*0.1, AND(D272=6, I272=0), Q272*0.1, AND(D272=7, I272=0), Q272*0.1, AND(D272=1, I272=1), Q272*0.1, AND(D272=2, I272=1), Q272*0.1, AND(D272=3, I272=1), Q272*0.1, AND(D272=4, I272=1), Q272*0.1, AND(D272=5, I272=1), Q272*0.1, AND(D272=6, I272=1), Q272*0.1, AND(D272=7, I272=1), Q272*0.1)</f>
        <v>4422.8</v>
      </c>
      <c r="O272" s="13">
        <f t="shared" si="31"/>
        <v>751.87600000000009</v>
      </c>
      <c r="P272">
        <v>43847</v>
      </c>
      <c r="Q272">
        <v>44228</v>
      </c>
      <c r="R272">
        <v>0.75988620175793664</v>
      </c>
      <c r="S272">
        <v>0.24011379824206339</v>
      </c>
      <c r="T272">
        <v>0.64649196328149028</v>
      </c>
      <c r="U272">
        <v>0.35350803671850961</v>
      </c>
      <c r="V272">
        <v>0.1850180261380959</v>
      </c>
      <c r="W272" s="2">
        <v>2231</v>
      </c>
      <c r="X272" s="2">
        <f t="shared" si="33"/>
        <v>-144</v>
      </c>
      <c r="Y272">
        <v>2686</v>
      </c>
      <c r="Z272">
        <v>2228.7847571138109</v>
      </c>
      <c r="AA272">
        <v>2231</v>
      </c>
      <c r="AB272" s="9">
        <v>25.5</v>
      </c>
      <c r="AC272">
        <v>0</v>
      </c>
      <c r="AD272">
        <f t="shared" si="34"/>
        <v>0</v>
      </c>
      <c r="AE272">
        <v>5682</v>
      </c>
      <c r="AF272">
        <v>5418</v>
      </c>
    </row>
    <row r="273" spans="1:32" x14ac:dyDescent="0.6">
      <c r="A273">
        <v>2024</v>
      </c>
      <c r="B273">
        <v>9</v>
      </c>
      <c r="C273">
        <v>28</v>
      </c>
      <c r="D273">
        <f t="shared" si="32"/>
        <v>6</v>
      </c>
      <c r="E273" s="17" t="s">
        <v>41</v>
      </c>
      <c r="F273" s="18" t="s">
        <v>31</v>
      </c>
      <c r="G273" s="14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-3</v>
      </c>
      <c r="H273" s="14">
        <f t="shared" si="28"/>
        <v>0</v>
      </c>
      <c r="I273" s="14">
        <f t="shared" si="29"/>
        <v>1</v>
      </c>
      <c r="J273" s="12"/>
      <c r="K273" s="12" t="s">
        <v>92</v>
      </c>
      <c r="L273" s="13" cm="1">
        <f t="array" ref="L273">_xlfn.IFS(AND(D273=1, I273=0), P273*0.15, AND(D273=2, I273=0), P273*0.15, AND(D273=3, I273=0), P273*0.15, AND(D273=4, I273=0), P273*0.15, AND(D273=5, I273=0), P273*0.1, AND(D273=6, I273=0), P273*0.1, AND(D273=7, I273=0), P273*0.1, AND(D273=1, I273=1), P273*0.1, AND(D273=2, I273=1), P273*0.1, AND(D273=3, I273=1), P273*0.1, AND(D273=4, I273=1), P273*0.1, AND(D273=5, I273=1), P273*0.1, AND(D273=6, I273=1), P273*0.1, AND(D273=7, I273=1), P273*0.1)</f>
        <v>4492.8</v>
      </c>
      <c r="M273" s="13">
        <f t="shared" si="30"/>
        <v>763.77600000000007</v>
      </c>
      <c r="N273" s="13" cm="1">
        <f t="array" ref="N273">_xlfn.IFS(AND(D273=1, I273=0), Q273*0.15, AND(D273=2, I273=0), Q273*0.15, AND(D273=3, I273=0), Q273*0.15, AND(D273=4, I273=0), Q273*0.15, AND(D273=5, I273=0), Q273*0.1, AND(D273=6, I273=0), Q273*0.1, AND(D273=7, I273=0), Q273*0.1, AND(D273=1, I273=1), Q273*0.1, AND(D273=2, I273=1), Q273*0.1, AND(D273=3, I273=1), Q273*0.1, AND(D273=4, I273=1), Q273*0.1, AND(D273=5, I273=1), Q273*0.1, AND(D273=6, I273=1), Q273*0.1, AND(D273=7, I273=1), Q273*0.1)</f>
        <v>4078.5</v>
      </c>
      <c r="O273" s="13">
        <f t="shared" si="31"/>
        <v>693.34500000000003</v>
      </c>
      <c r="P273">
        <v>44928</v>
      </c>
      <c r="Q273">
        <v>40785</v>
      </c>
      <c r="R273">
        <v>0.82503313221547625</v>
      </c>
      <c r="S273">
        <v>0.17496686778452381</v>
      </c>
      <c r="T273">
        <v>0.64262669736239442</v>
      </c>
      <c r="U273">
        <v>0.35737330263760558</v>
      </c>
      <c r="V273">
        <v>0.1737099672724309</v>
      </c>
      <c r="W273" s="2">
        <v>2482</v>
      </c>
      <c r="X273" s="2">
        <f t="shared" si="33"/>
        <v>251</v>
      </c>
      <c r="Y273">
        <v>2686</v>
      </c>
      <c r="Z273">
        <v>2330.358642082821</v>
      </c>
      <c r="AA273">
        <v>2482</v>
      </c>
      <c r="AB273" s="9">
        <v>25.3</v>
      </c>
      <c r="AC273">
        <v>1.8</v>
      </c>
      <c r="AD273">
        <f t="shared" si="34"/>
        <v>45.54</v>
      </c>
      <c r="AE273">
        <v>5770</v>
      </c>
      <c r="AF273">
        <v>5531</v>
      </c>
    </row>
    <row r="274" spans="1:32" x14ac:dyDescent="0.6">
      <c r="A274">
        <v>2024</v>
      </c>
      <c r="B274">
        <v>9</v>
      </c>
      <c r="C274">
        <v>29</v>
      </c>
      <c r="D274">
        <f t="shared" si="32"/>
        <v>7</v>
      </c>
      <c r="E274" s="18" t="s">
        <v>41</v>
      </c>
      <c r="F274" s="18" t="s">
        <v>13</v>
      </c>
      <c r="G274" s="1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-2</v>
      </c>
      <c r="H274" s="14">
        <f t="shared" si="28"/>
        <v>0</v>
      </c>
      <c r="I274" s="14">
        <f t="shared" si="29"/>
        <v>1</v>
      </c>
      <c r="J274" s="12"/>
      <c r="K274" s="12" t="s">
        <v>92</v>
      </c>
      <c r="L274" s="12" cm="1">
        <f t="array" ref="L274">_xlfn.IFS(AND(D274=1, I274=0), P274*0.15, AND(D274=2, I274=0), P274*0.15, AND(D274=3, I274=0), P274*0.15, AND(D274=4, I274=0), P274*0.15, AND(D274=5, I274=0), P274*0.1, AND(D274=6, I274=0), P274*0.1, AND(D274=7, I274=0), P274*0.1, AND(D274=1, I274=1), P274*0.1, AND(D274=2, I274=1), P274*0.1, AND(D274=3, I274=1), P274*0.1, AND(D274=4, I274=1), P274*0.1, AND(D274=5, I274=1), P274*0.1, AND(D274=6, I274=1), P274*0.1, AND(D274=7, I274=1), P274*0.1)</f>
        <v>4550.8</v>
      </c>
      <c r="M274" s="12">
        <f t="shared" si="30"/>
        <v>773.63600000000008</v>
      </c>
      <c r="N274" s="12" cm="1">
        <f t="array" ref="N274">_xlfn.IFS(AND(D274=1, I274=0), Q274*0.15, AND(D274=2, I274=0), Q274*0.15, AND(D274=3, I274=0), Q274*0.15, AND(D274=4, I274=0), Q274*0.15, AND(D274=5, I274=0), Q274*0.1, AND(D274=6, I274=0), Q274*0.1, AND(D274=7, I274=0), Q274*0.1, AND(D274=1, I274=1), Q274*0.1, AND(D274=2, I274=1), Q274*0.1, AND(D274=3, I274=1), Q274*0.1, AND(D274=4, I274=1), Q274*0.1, AND(D274=5, I274=1), Q274*0.1, AND(D274=6, I274=1), Q274*0.1, AND(D274=7, I274=1), Q274*0.1)</f>
        <v>4315.1000000000004</v>
      </c>
      <c r="O274" s="12">
        <f t="shared" si="31"/>
        <v>733.56700000000012</v>
      </c>
      <c r="P274">
        <v>45508</v>
      </c>
      <c r="Q274">
        <v>43151</v>
      </c>
      <c r="R274">
        <v>0.77906214658665784</v>
      </c>
      <c r="S274">
        <v>0.22093785341334221</v>
      </c>
      <c r="T274">
        <v>0.64444397246260865</v>
      </c>
      <c r="U274">
        <v>0.35555602753739141</v>
      </c>
      <c r="V274">
        <v>0.2353474917038362</v>
      </c>
      <c r="W274" s="2">
        <v>2291</v>
      </c>
      <c r="X274" s="2">
        <f t="shared" si="33"/>
        <v>-191</v>
      </c>
      <c r="Y274">
        <v>2686</v>
      </c>
      <c r="Z274">
        <v>2409.1990470846899</v>
      </c>
      <c r="AA274">
        <v>2291</v>
      </c>
      <c r="AB274" s="9">
        <v>25</v>
      </c>
      <c r="AC274">
        <v>0</v>
      </c>
      <c r="AD274">
        <f t="shared" si="34"/>
        <v>0</v>
      </c>
      <c r="AE274">
        <v>4769</v>
      </c>
      <c r="AF274">
        <v>5559</v>
      </c>
    </row>
    <row r="275" spans="1:32" x14ac:dyDescent="0.6">
      <c r="A275">
        <v>2024</v>
      </c>
      <c r="B275">
        <v>9</v>
      </c>
      <c r="C275">
        <v>30</v>
      </c>
      <c r="D275">
        <f t="shared" si="32"/>
        <v>1</v>
      </c>
      <c r="E275" s="18" t="s">
        <v>41</v>
      </c>
      <c r="F275" s="18" t="s">
        <v>14</v>
      </c>
      <c r="G275" s="14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-1</v>
      </c>
      <c r="H275" s="14">
        <f t="shared" si="28"/>
        <v>0</v>
      </c>
      <c r="I275" s="14">
        <f t="shared" si="29"/>
        <v>1</v>
      </c>
      <c r="J275" s="12"/>
      <c r="K275" s="12" t="s">
        <v>92</v>
      </c>
      <c r="L275" s="12" cm="1">
        <f t="array" ref="L275">_xlfn.IFS(AND(D275=1, I275=0), P275*0.15, AND(D275=2, I275=0), P275*0.15, AND(D275=3, I275=0), P275*0.15, AND(D275=4, I275=0), P275*0.15, AND(D275=5, I275=0), P275*0.1, AND(D275=6, I275=0), P275*0.1, AND(D275=7, I275=0), P275*0.1, AND(D275=1, I275=1), P275*0.1, AND(D275=2, I275=1), P275*0.1, AND(D275=3, I275=1), P275*0.1, AND(D275=4, I275=1), P275*0.1, AND(D275=5, I275=1), P275*0.1, AND(D275=6, I275=1), P275*0.1, AND(D275=7, I275=1), P275*0.1)</f>
        <v>4575.3</v>
      </c>
      <c r="M275" s="12">
        <f t="shared" si="30"/>
        <v>777.80100000000004</v>
      </c>
      <c r="N275" s="12" cm="1">
        <f t="array" ref="N275">_xlfn.IFS(AND(D275=1, I275=0), Q275*0.15, AND(D275=2, I275=0), Q275*0.15, AND(D275=3, I275=0), Q275*0.15, AND(D275=4, I275=0), Q275*0.15, AND(D275=5, I275=0), Q275*0.1, AND(D275=6, I275=0), Q275*0.1, AND(D275=7, I275=0), Q275*0.1, AND(D275=1, I275=1), Q275*0.1, AND(D275=2, I275=1), Q275*0.1, AND(D275=3, I275=1), Q275*0.1, AND(D275=4, I275=1), Q275*0.1, AND(D275=5, I275=1), Q275*0.1, AND(D275=6, I275=1), Q275*0.1, AND(D275=7, I275=1), Q275*0.1)</f>
        <v>3793.1000000000004</v>
      </c>
      <c r="O275" s="12">
        <f t="shared" si="31"/>
        <v>644.82700000000011</v>
      </c>
      <c r="P275">
        <v>45753</v>
      </c>
      <c r="Q275">
        <v>37931</v>
      </c>
      <c r="R275">
        <v>0.79342539777334342</v>
      </c>
      <c r="S275">
        <v>0.20657460222665661</v>
      </c>
      <c r="T275">
        <v>0.63894986536772158</v>
      </c>
      <c r="U275">
        <v>0.36105013463227842</v>
      </c>
      <c r="V275">
        <v>0.24289770799557001</v>
      </c>
      <c r="W275" s="2">
        <v>1915</v>
      </c>
      <c r="X275" s="2">
        <f t="shared" si="33"/>
        <v>-376</v>
      </c>
      <c r="Y275">
        <v>2686</v>
      </c>
      <c r="Z275">
        <v>1990.533513936464</v>
      </c>
      <c r="AA275">
        <v>1915</v>
      </c>
      <c r="AB275" s="9">
        <v>24.4</v>
      </c>
      <c r="AC275">
        <v>0</v>
      </c>
      <c r="AD275">
        <f t="shared" si="34"/>
        <v>0</v>
      </c>
      <c r="AE275">
        <v>5394</v>
      </c>
      <c r="AF275">
        <v>5212</v>
      </c>
    </row>
    <row r="276" spans="1:32" x14ac:dyDescent="0.6">
      <c r="A276">
        <v>2024</v>
      </c>
      <c r="B276">
        <v>10</v>
      </c>
      <c r="C276">
        <v>1</v>
      </c>
      <c r="D276">
        <f t="shared" si="32"/>
        <v>2</v>
      </c>
      <c r="E276" s="18" t="s">
        <v>41</v>
      </c>
      <c r="F276" s="18" t="s">
        <v>11</v>
      </c>
      <c r="G276" s="14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 s="14">
        <f t="shared" si="28"/>
        <v>1</v>
      </c>
      <c r="I276" s="14">
        <f t="shared" si="29"/>
        <v>1</v>
      </c>
      <c r="J276" s="12" t="s">
        <v>66</v>
      </c>
      <c r="K276" s="12" t="s">
        <v>92</v>
      </c>
      <c r="L276" s="12" cm="1">
        <f t="array" ref="L276">_xlfn.IFS(AND(D276=1, I276=0), P276*0.15, AND(D276=2, I276=0), P276*0.15, AND(D276=3, I276=0), P276*0.15, AND(D276=4, I276=0), P276*0.15, AND(D276=5, I276=0), P276*0.1, AND(D276=6, I276=0), P276*0.1, AND(D276=7, I276=0), P276*0.1, AND(D276=1, I276=1), P276*0.1, AND(D276=2, I276=1), P276*0.1, AND(D276=3, I276=1), P276*0.1, AND(D276=4, I276=1), P276*0.1, AND(D276=5, I276=1), P276*0.1, AND(D276=6, I276=1), P276*0.1, AND(D276=7, I276=1), P276*0.1)</f>
        <v>4537.9000000000005</v>
      </c>
      <c r="M276" s="12">
        <f t="shared" si="30"/>
        <v>771.4430000000001</v>
      </c>
      <c r="N276" s="12" cm="1">
        <f t="array" ref="N276">_xlfn.IFS(AND(D276=1, I276=0), Q276*0.15, AND(D276=2, I276=0), Q276*0.15, AND(D276=3, I276=0), Q276*0.15, AND(D276=4, I276=0), Q276*0.15, AND(D276=5, I276=0), Q276*0.1, AND(D276=6, I276=0), Q276*0.1, AND(D276=7, I276=0), Q276*0.1, AND(D276=1, I276=1), Q276*0.1, AND(D276=2, I276=1), Q276*0.1, AND(D276=3, I276=1), Q276*0.1, AND(D276=4, I276=1), Q276*0.1, AND(D276=5, I276=1), Q276*0.1, AND(D276=6, I276=1), Q276*0.1, AND(D276=7, I276=1), Q276*0.1)</f>
        <v>4096.9000000000005</v>
      </c>
      <c r="O276" s="12">
        <f t="shared" si="31"/>
        <v>696.47300000000018</v>
      </c>
      <c r="P276">
        <v>45379</v>
      </c>
      <c r="Q276">
        <v>40969</v>
      </c>
      <c r="R276">
        <v>0.76222149985156784</v>
      </c>
      <c r="S276">
        <v>0.23777850014843219</v>
      </c>
      <c r="T276">
        <v>0.63192587158511204</v>
      </c>
      <c r="U276">
        <v>0.36807412841488801</v>
      </c>
      <c r="V276">
        <v>0.26770640596681827</v>
      </c>
      <c r="W276" s="2">
        <v>1808</v>
      </c>
      <c r="X276" s="2">
        <f t="shared" si="33"/>
        <v>-107</v>
      </c>
      <c r="Y276">
        <v>2686</v>
      </c>
      <c r="Z276">
        <v>2068.8632603106848</v>
      </c>
      <c r="AA276">
        <v>1808</v>
      </c>
      <c r="AB276" s="9">
        <v>23.3</v>
      </c>
      <c r="AC276">
        <v>4.9000000000000004</v>
      </c>
      <c r="AD276">
        <f t="shared" si="34"/>
        <v>114.17000000000002</v>
      </c>
      <c r="AE276">
        <v>4887</v>
      </c>
      <c r="AF276">
        <v>5027</v>
      </c>
    </row>
    <row r="277" spans="1:32" x14ac:dyDescent="0.6">
      <c r="A277">
        <v>2024</v>
      </c>
      <c r="B277">
        <v>10</v>
      </c>
      <c r="C277">
        <v>2</v>
      </c>
      <c r="D277">
        <f t="shared" si="32"/>
        <v>3</v>
      </c>
      <c r="E277" s="18" t="s">
        <v>41</v>
      </c>
      <c r="F277" s="18" t="s">
        <v>15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1</v>
      </c>
      <c r="H277" s="14">
        <f t="shared" si="28"/>
        <v>0</v>
      </c>
      <c r="I277" s="14">
        <f t="shared" si="29"/>
        <v>1</v>
      </c>
      <c r="J277" s="12"/>
      <c r="K277" s="12" t="s">
        <v>92</v>
      </c>
      <c r="L277" s="12" cm="1">
        <f t="array" ref="L277">_xlfn.IFS(AND(D277=1, I277=0), P277*0.15, AND(D277=2, I277=0), P277*0.15, AND(D277=3, I277=0), P277*0.15, AND(D277=4, I277=0), P277*0.15, AND(D277=5, I277=0), P277*0.1, AND(D277=6, I277=0), P277*0.1, AND(D277=7, I277=0), P277*0.1, AND(D277=1, I277=1), P277*0.1, AND(D277=2, I277=1), P277*0.1, AND(D277=3, I277=1), P277*0.1, AND(D277=4, I277=1), P277*0.1, AND(D277=5, I277=1), P277*0.1, AND(D277=6, I277=1), P277*0.1, AND(D277=7, I277=1), P277*0.1)</f>
        <v>4686</v>
      </c>
      <c r="M277" s="12">
        <f t="shared" si="30"/>
        <v>796.62</v>
      </c>
      <c r="N277" s="12" cm="1">
        <f t="array" ref="N277">_xlfn.IFS(AND(D277=1, I277=0), Q277*0.15, AND(D277=2, I277=0), Q277*0.15, AND(D277=3, I277=0), Q277*0.15, AND(D277=4, I277=0), Q277*0.15, AND(D277=5, I277=0), Q277*0.1, AND(D277=6, I277=0), Q277*0.1, AND(D277=7, I277=0), Q277*0.1, AND(D277=1, I277=1), Q277*0.1, AND(D277=2, I277=1), Q277*0.1, AND(D277=3, I277=1), Q277*0.1, AND(D277=4, I277=1), Q277*0.1, AND(D277=5, I277=1), Q277*0.1, AND(D277=6, I277=1), Q277*0.1, AND(D277=7, I277=1), Q277*0.1)</f>
        <v>4350.3</v>
      </c>
      <c r="O277" s="12">
        <f t="shared" si="31"/>
        <v>739.55100000000004</v>
      </c>
      <c r="P277">
        <v>46860</v>
      </c>
      <c r="Q277">
        <v>43503</v>
      </c>
      <c r="R277">
        <v>0.71709557622263087</v>
      </c>
      <c r="S277">
        <v>0.28290442377736907</v>
      </c>
      <c r="T277">
        <v>0.63261052601589385</v>
      </c>
      <c r="U277">
        <v>0.3673894739841061</v>
      </c>
      <c r="V277">
        <v>0.30326172128751611</v>
      </c>
      <c r="W277" s="2">
        <v>1734</v>
      </c>
      <c r="X277" s="2">
        <f t="shared" si="33"/>
        <v>-74</v>
      </c>
      <c r="Y277">
        <v>2686</v>
      </c>
      <c r="Z277">
        <v>2150.435170368668</v>
      </c>
      <c r="AA277">
        <v>1734</v>
      </c>
      <c r="AB277" s="9">
        <v>20.3</v>
      </c>
      <c r="AC277">
        <v>0</v>
      </c>
      <c r="AD277">
        <f t="shared" si="34"/>
        <v>0</v>
      </c>
      <c r="AE277">
        <v>5387</v>
      </c>
      <c r="AF277">
        <v>5196</v>
      </c>
    </row>
    <row r="278" spans="1:32" x14ac:dyDescent="0.6">
      <c r="A278">
        <v>2024</v>
      </c>
      <c r="B278">
        <v>10</v>
      </c>
      <c r="C278">
        <v>3</v>
      </c>
      <c r="D278">
        <f t="shared" si="32"/>
        <v>4</v>
      </c>
      <c r="E278" s="18" t="s">
        <v>25</v>
      </c>
      <c r="F278" s="18" t="s">
        <v>17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2</v>
      </c>
      <c r="H278" s="14">
        <f t="shared" si="28"/>
        <v>0</v>
      </c>
      <c r="I278" s="14">
        <f t="shared" si="29"/>
        <v>1</v>
      </c>
      <c r="J278" s="12" t="s">
        <v>58</v>
      </c>
      <c r="K278" s="12" t="s">
        <v>92</v>
      </c>
      <c r="L278" s="12" cm="1">
        <f t="array" ref="L278">_xlfn.IFS(AND(D278=1, I278=0), P278*0.15, AND(D278=2, I278=0), P278*0.15, AND(D278=3, I278=0), P278*0.15, AND(D278=4, I278=0), P278*0.15, AND(D278=5, I278=0), P278*0.1, AND(D278=6, I278=0), P278*0.1, AND(D278=7, I278=0), P278*0.1, AND(D278=1, I278=1), P278*0.1, AND(D278=2, I278=1), P278*0.1, AND(D278=3, I278=1), P278*0.1, AND(D278=4, I278=1), P278*0.1, AND(D278=5, I278=1), P278*0.1, AND(D278=6, I278=1), P278*0.1, AND(D278=7, I278=1), P278*0.1)</f>
        <v>4587</v>
      </c>
      <c r="M278" s="12">
        <f t="shared" si="30"/>
        <v>779.79000000000008</v>
      </c>
      <c r="N278" s="12" cm="1">
        <f t="array" ref="N278">_xlfn.IFS(AND(D278=1, I278=0), Q278*0.15, AND(D278=2, I278=0), Q278*0.15, AND(D278=3, I278=0), Q278*0.15, AND(D278=4, I278=0), Q278*0.15, AND(D278=5, I278=0), Q278*0.1, AND(D278=6, I278=0), Q278*0.1, AND(D278=7, I278=0), Q278*0.1, AND(D278=1, I278=1), Q278*0.1, AND(D278=2, I278=1), Q278*0.1, AND(D278=3, I278=1), Q278*0.1, AND(D278=4, I278=1), Q278*0.1, AND(D278=5, I278=1), Q278*0.1, AND(D278=6, I278=1), Q278*0.1, AND(D278=7, I278=1), Q278*0.1)</f>
        <v>4056.8</v>
      </c>
      <c r="O278" s="12">
        <f t="shared" si="31"/>
        <v>689.65600000000006</v>
      </c>
      <c r="P278">
        <v>45870</v>
      </c>
      <c r="Q278">
        <v>40568</v>
      </c>
      <c r="R278">
        <v>0.75737983759392125</v>
      </c>
      <c r="S278">
        <v>0.24262016240607859</v>
      </c>
      <c r="T278">
        <v>0.66616384615186608</v>
      </c>
      <c r="U278">
        <v>0.33383615384813392</v>
      </c>
      <c r="V278">
        <v>0.26581466320359642</v>
      </c>
      <c r="W278" s="2">
        <v>2023</v>
      </c>
      <c r="X278" s="2">
        <f t="shared" si="33"/>
        <v>289</v>
      </c>
      <c r="Y278">
        <v>2686</v>
      </c>
      <c r="Z278">
        <v>2205.9408988543778</v>
      </c>
      <c r="AA278">
        <v>2023</v>
      </c>
      <c r="AB278" s="9">
        <v>19.100000000000001</v>
      </c>
      <c r="AC278">
        <v>0</v>
      </c>
      <c r="AD278">
        <f t="shared" si="34"/>
        <v>0</v>
      </c>
      <c r="AE278">
        <v>5274</v>
      </c>
      <c r="AF278">
        <v>4896</v>
      </c>
    </row>
    <row r="279" spans="1:32" x14ac:dyDescent="0.6">
      <c r="A279">
        <v>2024</v>
      </c>
      <c r="B279">
        <v>10</v>
      </c>
      <c r="C279">
        <v>4</v>
      </c>
      <c r="D279">
        <f t="shared" si="32"/>
        <v>5</v>
      </c>
      <c r="E279" s="19"/>
      <c r="F279" s="19"/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8"/>
        <v>0</v>
      </c>
      <c r="I279">
        <f t="shared" si="29"/>
        <v>0</v>
      </c>
      <c r="L279" s="13" cm="1">
        <f t="array" ref="L279">_xlfn.IFS(AND(D279=1, I279=0), P279*0.15, AND(D279=2, I279=0), P279*0.15, AND(D279=3, I279=0), P279*0.15, AND(D279=4, I279=0), P279*0.15, AND(D279=5, I279=0), P279*0.1, AND(D279=6, I279=0), P279*0.1, AND(D279=7, I279=0), P279*0.1, AND(D279=1, I279=1), P279*0.1, AND(D279=2, I279=1), P279*0.1, AND(D279=3, I279=1), P279*0.1, AND(D279=4, I279=1), P279*0.1, AND(D279=5, I279=1), P279*0.1, AND(D279=6, I279=1), P279*0.1, AND(D279=7, I279=1), P279*0.1)</f>
        <v>3819.5</v>
      </c>
      <c r="M279" s="13">
        <f t="shared" si="30"/>
        <v>649.31500000000005</v>
      </c>
      <c r="N279" s="13" cm="1">
        <f t="array" ref="N279">_xlfn.IFS(AND(D279=1, I279=0), Q279*0.15, AND(D279=2, I279=0), Q279*0.15, AND(D279=3, I279=0), Q279*0.15, AND(D279=4, I279=0), Q279*0.15, AND(D279=5, I279=0), Q279*0.1, AND(D279=6, I279=0), Q279*0.1, AND(D279=7, I279=0), Q279*0.1, AND(D279=1, I279=1), Q279*0.1, AND(D279=2, I279=1), Q279*0.1, AND(D279=3, I279=1), Q279*0.1, AND(D279=4, I279=1), Q279*0.1, AND(D279=5, I279=1), Q279*0.1, AND(D279=6, I279=1), Q279*0.1, AND(D279=7, I279=1), Q279*0.1)</f>
        <v>4219</v>
      </c>
      <c r="O279" s="13">
        <f t="shared" si="31"/>
        <v>717.23</v>
      </c>
      <c r="P279">
        <v>38195</v>
      </c>
      <c r="Q279">
        <v>42190</v>
      </c>
      <c r="R279">
        <v>0.75975101303966885</v>
      </c>
      <c r="S279">
        <v>0.2402489869603312</v>
      </c>
      <c r="T279">
        <v>0.64804332414335963</v>
      </c>
      <c r="U279">
        <v>0.35195667585664042</v>
      </c>
      <c r="V279">
        <v>0.21320473835325221</v>
      </c>
      <c r="W279" s="2">
        <v>2345</v>
      </c>
      <c r="X279" s="2">
        <f t="shared" si="33"/>
        <v>322</v>
      </c>
      <c r="Y279">
        <v>2686</v>
      </c>
      <c r="Z279">
        <v>2223.201319724416</v>
      </c>
      <c r="AA279">
        <v>2345</v>
      </c>
      <c r="AB279" s="9">
        <v>21.1</v>
      </c>
      <c r="AC279">
        <v>0</v>
      </c>
      <c r="AD279">
        <f t="shared" si="34"/>
        <v>0</v>
      </c>
      <c r="AE279">
        <v>5286</v>
      </c>
      <c r="AF279">
        <v>4934</v>
      </c>
    </row>
    <row r="280" spans="1:32" x14ac:dyDescent="0.6">
      <c r="A280">
        <v>2024</v>
      </c>
      <c r="B280">
        <v>10</v>
      </c>
      <c r="C280">
        <v>5</v>
      </c>
      <c r="D280">
        <f t="shared" si="32"/>
        <v>6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8"/>
        <v>0</v>
      </c>
      <c r="I280">
        <f t="shared" si="29"/>
        <v>0</v>
      </c>
      <c r="L280" s="13" cm="1">
        <f t="array" ref="L280">_xlfn.IFS(AND(D280=1, I280=0), P280*0.15, AND(D280=2, I280=0), P280*0.15, AND(D280=3, I280=0), P280*0.15, AND(D280=4, I280=0), P280*0.15, AND(D280=5, I280=0), P280*0.1, AND(D280=6, I280=0), P280*0.1, AND(D280=7, I280=0), P280*0.1, AND(D280=1, I280=1), P280*0.1, AND(D280=2, I280=1), P280*0.1, AND(D280=3, I280=1), P280*0.1, AND(D280=4, I280=1), P280*0.1, AND(D280=5, I280=1), P280*0.1, AND(D280=6, I280=1), P280*0.1, AND(D280=7, I280=1), P280*0.1)</f>
        <v>3674.6000000000004</v>
      </c>
      <c r="M280" s="13">
        <f t="shared" si="30"/>
        <v>624.68200000000013</v>
      </c>
      <c r="N280" s="13" cm="1">
        <f t="array" ref="N280">_xlfn.IFS(AND(D280=1, I280=0), Q280*0.15, AND(D280=2, I280=0), Q280*0.15, AND(D280=3, I280=0), Q280*0.15, AND(D280=4, I280=0), Q280*0.15, AND(D280=5, I280=0), Q280*0.1, AND(D280=6, I280=0), Q280*0.1, AND(D280=7, I280=0), Q280*0.1, AND(D280=1, I280=1), Q280*0.1, AND(D280=2, I280=1), Q280*0.1, AND(D280=3, I280=1), Q280*0.1, AND(D280=4, I280=1), Q280*0.1, AND(D280=5, I280=1), Q280*0.1, AND(D280=6, I280=1), Q280*0.1, AND(D280=7, I280=1), Q280*0.1)</f>
        <v>4636.4000000000005</v>
      </c>
      <c r="O280" s="13">
        <f t="shared" si="31"/>
        <v>788.1880000000001</v>
      </c>
      <c r="P280">
        <v>36746</v>
      </c>
      <c r="Q280">
        <v>46364</v>
      </c>
      <c r="R280">
        <v>0.76841895127565574</v>
      </c>
      <c r="S280">
        <v>0.23158104872434429</v>
      </c>
      <c r="T280">
        <v>0.66129982998177195</v>
      </c>
      <c r="U280">
        <v>0.33870017001822811</v>
      </c>
      <c r="V280">
        <v>0.17331045242396259</v>
      </c>
      <c r="W280" s="2">
        <v>2480</v>
      </c>
      <c r="X280" s="2">
        <f t="shared" si="33"/>
        <v>135</v>
      </c>
      <c r="Y280">
        <v>2686</v>
      </c>
      <c r="Z280">
        <v>2285.5341193793679</v>
      </c>
      <c r="AA280">
        <v>2480</v>
      </c>
      <c r="AB280" s="9">
        <v>22.5</v>
      </c>
      <c r="AC280">
        <v>0</v>
      </c>
      <c r="AD280">
        <f t="shared" si="34"/>
        <v>0</v>
      </c>
      <c r="AE280">
        <v>4641</v>
      </c>
      <c r="AF280">
        <v>4894</v>
      </c>
    </row>
    <row r="281" spans="1:32" x14ac:dyDescent="0.6">
      <c r="A281">
        <v>2024</v>
      </c>
      <c r="B281">
        <v>10</v>
      </c>
      <c r="C281">
        <v>6</v>
      </c>
      <c r="D281">
        <f t="shared" si="32"/>
        <v>7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8"/>
        <v>0</v>
      </c>
      <c r="I281">
        <f t="shared" si="29"/>
        <v>0</v>
      </c>
      <c r="L281" s="13" cm="1">
        <f t="array" ref="L281">_xlfn.IFS(AND(D281=1, I281=0), P281*0.15, AND(D281=2, I281=0), P281*0.15, AND(D281=3, I281=0), P281*0.15, AND(D281=4, I281=0), P281*0.15, AND(D281=5, I281=0), P281*0.1, AND(D281=6, I281=0), P281*0.1, AND(D281=7, I281=0), P281*0.1, AND(D281=1, I281=1), P281*0.1, AND(D281=2, I281=1), P281*0.1, AND(D281=3, I281=1), P281*0.1, AND(D281=4, I281=1), P281*0.1, AND(D281=5, I281=1), P281*0.1, AND(D281=6, I281=1), P281*0.1, AND(D281=7, I281=1), P281*0.1)</f>
        <v>4089.6000000000004</v>
      </c>
      <c r="M281" s="13">
        <f t="shared" si="30"/>
        <v>695.23200000000008</v>
      </c>
      <c r="N281" s="13" cm="1">
        <f t="array" ref="N281">_xlfn.IFS(AND(D281=1, I281=0), Q281*0.15, AND(D281=2, I281=0), Q281*0.15, AND(D281=3, I281=0), Q281*0.15, AND(D281=4, I281=0), Q281*0.15, AND(D281=5, I281=0), Q281*0.1, AND(D281=6, I281=0), Q281*0.1, AND(D281=7, I281=0), Q281*0.1, AND(D281=1, I281=1), Q281*0.1, AND(D281=2, I281=1), Q281*0.1, AND(D281=3, I281=1), Q281*0.1, AND(D281=4, I281=1), Q281*0.1, AND(D281=5, I281=1), Q281*0.1, AND(D281=6, I281=1), Q281*0.1, AND(D281=7, I281=1), Q281*0.1)</f>
        <v>4790.9000000000005</v>
      </c>
      <c r="O281" s="13">
        <f t="shared" si="31"/>
        <v>814.4530000000002</v>
      </c>
      <c r="P281">
        <v>40896</v>
      </c>
      <c r="Q281">
        <v>47909</v>
      </c>
      <c r="R281">
        <v>0.77703842613510044</v>
      </c>
      <c r="S281">
        <v>0.22296157386489951</v>
      </c>
      <c r="T281">
        <v>0.61201600263657097</v>
      </c>
      <c r="U281">
        <v>0.38798399736342909</v>
      </c>
      <c r="V281">
        <v>0.1927036935788059</v>
      </c>
      <c r="W281" s="2">
        <v>2005</v>
      </c>
      <c r="X281" s="2">
        <f t="shared" si="33"/>
        <v>-475</v>
      </c>
      <c r="Y281">
        <v>2686</v>
      </c>
      <c r="Z281">
        <v>2372.3319336891041</v>
      </c>
      <c r="AA281">
        <v>2005</v>
      </c>
      <c r="AB281" s="9">
        <v>21.1</v>
      </c>
      <c r="AC281">
        <v>10.7</v>
      </c>
      <c r="AD281">
        <f t="shared" si="34"/>
        <v>225.77</v>
      </c>
      <c r="AE281">
        <v>4349</v>
      </c>
      <c r="AF281">
        <v>5207</v>
      </c>
    </row>
    <row r="282" spans="1:32" x14ac:dyDescent="0.6">
      <c r="A282">
        <v>2024</v>
      </c>
      <c r="B282">
        <v>10</v>
      </c>
      <c r="C282">
        <v>7</v>
      </c>
      <c r="D282">
        <f t="shared" si="32"/>
        <v>1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8"/>
        <v>0</v>
      </c>
      <c r="I282">
        <f t="shared" si="29"/>
        <v>0</v>
      </c>
      <c r="L282" s="13" cm="1">
        <f t="array" ref="L282">_xlfn.IFS(AND(D282=1, I282=0), P282*0.15, AND(D282=2, I282=0), P282*0.15, AND(D282=3, I282=0), P282*0.15, AND(D282=4, I282=0), P282*0.15, AND(D282=5, I282=0), P282*0.1, AND(D282=6, I282=0), P282*0.1, AND(D282=7, I282=0), P282*0.1, AND(D282=1, I282=1), P282*0.1, AND(D282=2, I282=1), P282*0.1, AND(D282=3, I282=1), P282*0.1, AND(D282=4, I282=1), P282*0.1, AND(D282=5, I282=1), P282*0.1, AND(D282=6, I282=1), P282*0.1, AND(D282=7, I282=1), P282*0.1)</f>
        <v>5899.3499999999995</v>
      </c>
      <c r="M282" s="13">
        <f t="shared" si="30"/>
        <v>1002.8895</v>
      </c>
      <c r="N282" s="13" cm="1">
        <f t="array" ref="N282">_xlfn.IFS(AND(D282=1, I282=0), Q282*0.15, AND(D282=2, I282=0), Q282*0.15, AND(D282=3, I282=0), Q282*0.15, AND(D282=4, I282=0), Q282*0.15, AND(D282=5, I282=0), Q282*0.1, AND(D282=6, I282=0), Q282*0.1, AND(D282=7, I282=0), Q282*0.1, AND(D282=1, I282=1), Q282*0.1, AND(D282=2, I282=1), Q282*0.1, AND(D282=3, I282=1), Q282*0.1, AND(D282=4, I282=1), Q282*0.1, AND(D282=5, I282=1), Q282*0.1, AND(D282=6, I282=1), Q282*0.1, AND(D282=7, I282=1), Q282*0.1)</f>
        <v>6560.4</v>
      </c>
      <c r="O282" s="13">
        <f t="shared" si="31"/>
        <v>1115.268</v>
      </c>
      <c r="P282">
        <v>39329</v>
      </c>
      <c r="Q282">
        <v>43736</v>
      </c>
      <c r="R282">
        <v>0.78156874455571568</v>
      </c>
      <c r="S282">
        <v>0.21843125544428429</v>
      </c>
      <c r="T282">
        <v>0.63786456133592351</v>
      </c>
      <c r="U282">
        <v>0.36213543866407638</v>
      </c>
      <c r="V282">
        <v>0.24352695652682749</v>
      </c>
      <c r="W282" s="2">
        <v>1808</v>
      </c>
      <c r="X282" s="2">
        <f t="shared" si="33"/>
        <v>-197</v>
      </c>
      <c r="Y282">
        <v>2686</v>
      </c>
      <c r="Z282">
        <v>1948.022459638679</v>
      </c>
      <c r="AA282">
        <v>1808</v>
      </c>
      <c r="AB282" s="9">
        <v>19</v>
      </c>
      <c r="AC282">
        <v>8.4</v>
      </c>
      <c r="AD282">
        <f t="shared" si="34"/>
        <v>159.6</v>
      </c>
      <c r="AE282">
        <v>5135</v>
      </c>
      <c r="AF282">
        <v>4797</v>
      </c>
    </row>
    <row r="283" spans="1:32" x14ac:dyDescent="0.6">
      <c r="A283">
        <v>2024</v>
      </c>
      <c r="B283">
        <v>10</v>
      </c>
      <c r="C283">
        <v>8</v>
      </c>
      <c r="D283">
        <f t="shared" si="32"/>
        <v>2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8"/>
        <v>0</v>
      </c>
      <c r="I283">
        <f t="shared" si="29"/>
        <v>0</v>
      </c>
      <c r="L283" s="13" cm="1">
        <f t="array" ref="L283">_xlfn.IFS(AND(D283=1, I283=0), P283*0.15, AND(D283=2, I283=0), P283*0.15, AND(D283=3, I283=0), P283*0.15, AND(D283=4, I283=0), P283*0.15, AND(D283=5, I283=0), P283*0.1, AND(D283=6, I283=0), P283*0.1, AND(D283=7, I283=0), P283*0.1, AND(D283=1, I283=1), P283*0.1, AND(D283=2, I283=1), P283*0.1, AND(D283=3, I283=1), P283*0.1, AND(D283=4, I283=1), P283*0.1, AND(D283=5, I283=1), P283*0.1, AND(D283=6, I283=1), P283*0.1, AND(D283=7, I283=1), P283*0.1)</f>
        <v>5951.4</v>
      </c>
      <c r="M283" s="13">
        <f t="shared" si="30"/>
        <v>1011.7380000000001</v>
      </c>
      <c r="N283" s="13" cm="1">
        <f t="array" ref="N283">_xlfn.IFS(AND(D283=1, I283=0), Q283*0.15, AND(D283=2, I283=0), Q283*0.15, AND(D283=3, I283=0), Q283*0.15, AND(D283=4, I283=0), Q283*0.15, AND(D283=5, I283=0), Q283*0.1, AND(D283=6, I283=0), Q283*0.1, AND(D283=7, I283=0), Q283*0.1, AND(D283=1, I283=1), Q283*0.1, AND(D283=2, I283=1), Q283*0.1, AND(D283=3, I283=1), Q283*0.1, AND(D283=4, I283=1), Q283*0.1, AND(D283=5, I283=1), Q283*0.1, AND(D283=6, I283=1), Q283*0.1, AND(D283=7, I283=1), Q283*0.1)</f>
        <v>5972.4</v>
      </c>
      <c r="O283" s="13">
        <f t="shared" si="31"/>
        <v>1015.308</v>
      </c>
      <c r="P283">
        <v>39676</v>
      </c>
      <c r="Q283">
        <v>39816</v>
      </c>
      <c r="R283">
        <v>0.75339254026863156</v>
      </c>
      <c r="S283">
        <v>0.24660745973136849</v>
      </c>
      <c r="T283">
        <v>0.6534756457564781</v>
      </c>
      <c r="U283">
        <v>0.34652435424352201</v>
      </c>
      <c r="V283">
        <v>0.35664072610697167</v>
      </c>
      <c r="W283" s="2">
        <v>2171</v>
      </c>
      <c r="X283" s="2">
        <f t="shared" si="33"/>
        <v>363</v>
      </c>
      <c r="Y283">
        <v>2686</v>
      </c>
      <c r="Z283">
        <v>2016.782956049178</v>
      </c>
      <c r="AA283">
        <v>2171</v>
      </c>
      <c r="AB283" s="9">
        <v>21.3</v>
      </c>
      <c r="AC283">
        <v>0</v>
      </c>
      <c r="AD283">
        <f t="shared" si="34"/>
        <v>0</v>
      </c>
      <c r="AE283">
        <v>5193</v>
      </c>
      <c r="AF283">
        <v>5064</v>
      </c>
    </row>
    <row r="284" spans="1:32" x14ac:dyDescent="0.6">
      <c r="A284">
        <v>2024</v>
      </c>
      <c r="B284">
        <v>10</v>
      </c>
      <c r="C284">
        <v>9</v>
      </c>
      <c r="D284">
        <f t="shared" si="32"/>
        <v>3</v>
      </c>
      <c r="E284" t="s">
        <v>32</v>
      </c>
      <c r="F284" t="s">
        <v>11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8"/>
        <v>1</v>
      </c>
      <c r="I284">
        <f t="shared" si="29"/>
        <v>1</v>
      </c>
      <c r="J284" s="12" t="s">
        <v>60</v>
      </c>
      <c r="K284" s="12"/>
      <c r="L284" s="13" cm="1">
        <f t="array" ref="L284">_xlfn.IFS(AND(D284=1, I284=0), P284*0.15, AND(D284=2, I284=0), P284*0.15, AND(D284=3, I284=0), P284*0.15, AND(D284=4, I284=0), P284*0.15, AND(D284=5, I284=0), P284*0.1, AND(D284=6, I284=0), P284*0.1, AND(D284=7, I284=0), P284*0.1, AND(D284=1, I284=1), P284*0.1, AND(D284=2, I284=1), P284*0.1, AND(D284=3, I284=1), P284*0.1, AND(D284=4, I284=1), P284*0.1, AND(D284=5, I284=1), P284*0.1, AND(D284=6, I284=1), P284*0.1, AND(D284=7, I284=1), P284*0.1)</f>
        <v>4036.9</v>
      </c>
      <c r="M284" s="13">
        <f t="shared" si="30"/>
        <v>686.27300000000002</v>
      </c>
      <c r="N284" s="13" cm="1">
        <f t="array" ref="N284">_xlfn.IFS(AND(D284=1, I284=0), Q284*0.15, AND(D284=2, I284=0), Q284*0.15, AND(D284=3, I284=0), Q284*0.15, AND(D284=4, I284=0), Q284*0.15, AND(D284=5, I284=0), Q284*0.1, AND(D284=6, I284=0), Q284*0.1, AND(D284=7, I284=0), Q284*0.1, AND(D284=1, I284=1), Q284*0.1, AND(D284=2, I284=1), Q284*0.1, AND(D284=3, I284=1), Q284*0.1, AND(D284=4, I284=1), Q284*0.1, AND(D284=5, I284=1), Q284*0.1, AND(D284=6, I284=1), Q284*0.1, AND(D284=7, I284=1), Q284*0.1)</f>
        <v>3927.8</v>
      </c>
      <c r="O284" s="13">
        <f t="shared" si="31"/>
        <v>667.72600000000011</v>
      </c>
      <c r="P284">
        <v>40369</v>
      </c>
      <c r="Q284">
        <v>39278</v>
      </c>
      <c r="R284">
        <v>0.7986517406620981</v>
      </c>
      <c r="S284">
        <v>0.20134825933790179</v>
      </c>
      <c r="T284">
        <v>0.62902544008292727</v>
      </c>
      <c r="U284">
        <v>0.37097455991707279</v>
      </c>
      <c r="V284">
        <v>0.31557063684284292</v>
      </c>
      <c r="W284" s="2">
        <v>2046</v>
      </c>
      <c r="X284" s="2">
        <f t="shared" si="33"/>
        <v>-125</v>
      </c>
      <c r="Y284">
        <v>2686</v>
      </c>
      <c r="Z284">
        <v>2132.387097217897</v>
      </c>
      <c r="AA284">
        <v>2046</v>
      </c>
      <c r="AB284" s="9">
        <v>19.2</v>
      </c>
      <c r="AC284">
        <v>22.5</v>
      </c>
      <c r="AD284">
        <f t="shared" si="34"/>
        <v>432</v>
      </c>
      <c r="AE284">
        <v>4710</v>
      </c>
      <c r="AF284">
        <v>4844</v>
      </c>
    </row>
    <row r="285" spans="1:32" x14ac:dyDescent="0.6">
      <c r="A285">
        <v>2024</v>
      </c>
      <c r="B285">
        <v>10</v>
      </c>
      <c r="C285">
        <v>10</v>
      </c>
      <c r="D285">
        <f t="shared" si="32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8"/>
        <v>0</v>
      </c>
      <c r="I285">
        <f t="shared" si="29"/>
        <v>0</v>
      </c>
      <c r="L285" s="13" cm="1">
        <f t="array" ref="L285">_xlfn.IFS(AND(D285=1, I285=0), P285*0.15, AND(D285=2, I285=0), P285*0.15, AND(D285=3, I285=0), P285*0.15, AND(D285=4, I285=0), P285*0.15, AND(D285=5, I285=0), P285*0.1, AND(D285=6, I285=0), P285*0.1, AND(D285=7, I285=0), P285*0.1, AND(D285=1, I285=1), P285*0.1, AND(D285=2, I285=1), P285*0.1, AND(D285=3, I285=1), P285*0.1, AND(D285=4, I285=1), P285*0.1, AND(D285=5, I285=1), P285*0.1, AND(D285=6, I285=1), P285*0.1, AND(D285=7, I285=1), P285*0.1)</f>
        <v>5651.4</v>
      </c>
      <c r="M285" s="13">
        <f t="shared" si="30"/>
        <v>960.73800000000006</v>
      </c>
      <c r="N285" s="13" cm="1">
        <f t="array" ref="N285">_xlfn.IFS(AND(D285=1, I285=0), Q285*0.15, AND(D285=2, I285=0), Q285*0.15, AND(D285=3, I285=0), Q285*0.15, AND(D285=4, I285=0), Q285*0.15, AND(D285=5, I285=0), Q285*0.1, AND(D285=6, I285=0), Q285*0.1, AND(D285=7, I285=0), Q285*0.1, AND(D285=1, I285=1), Q285*0.1, AND(D285=2, I285=1), Q285*0.1, AND(D285=3, I285=1), Q285*0.1, AND(D285=4, I285=1), Q285*0.1, AND(D285=5, I285=1), Q285*0.1, AND(D285=6, I285=1), Q285*0.1, AND(D285=7, I285=1), Q285*0.1)</f>
        <v>5709.75</v>
      </c>
      <c r="O285" s="13">
        <f t="shared" si="31"/>
        <v>970.65750000000003</v>
      </c>
      <c r="P285">
        <v>37676</v>
      </c>
      <c r="Q285">
        <v>38065</v>
      </c>
      <c r="R285">
        <v>0.81023872414117892</v>
      </c>
      <c r="S285">
        <v>0.18976127585882099</v>
      </c>
      <c r="T285">
        <v>0.63918078559278835</v>
      </c>
      <c r="U285">
        <v>0.3608192144072116</v>
      </c>
      <c r="V285">
        <v>0.1746675635093429</v>
      </c>
      <c r="W285" s="2">
        <v>2184</v>
      </c>
      <c r="X285" s="2">
        <f t="shared" si="33"/>
        <v>138</v>
      </c>
      <c r="Y285">
        <v>2686</v>
      </c>
      <c r="Z285">
        <v>2146.3309914257079</v>
      </c>
      <c r="AA285">
        <v>2184</v>
      </c>
      <c r="AB285" s="9">
        <v>20.3</v>
      </c>
      <c r="AC285">
        <v>4.0999999999999996</v>
      </c>
      <c r="AD285">
        <f t="shared" si="34"/>
        <v>83.22999999999999</v>
      </c>
      <c r="AE285">
        <v>5168</v>
      </c>
      <c r="AF285">
        <v>5077</v>
      </c>
    </row>
    <row r="286" spans="1:32" x14ac:dyDescent="0.6">
      <c r="A286">
        <v>2024</v>
      </c>
      <c r="B286">
        <v>10</v>
      </c>
      <c r="C286">
        <v>11</v>
      </c>
      <c r="D286">
        <f t="shared" si="32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8"/>
        <v>0</v>
      </c>
      <c r="I286">
        <f t="shared" si="29"/>
        <v>0</v>
      </c>
      <c r="L286" s="13" cm="1">
        <f t="array" ref="L286">_xlfn.IFS(AND(D286=1, I286=0), P286*0.15, AND(D286=2, I286=0), P286*0.15, AND(D286=3, I286=0), P286*0.15, AND(D286=4, I286=0), P286*0.15, AND(D286=5, I286=0), P286*0.1, AND(D286=6, I286=0), P286*0.1, AND(D286=7, I286=0), P286*0.1, AND(D286=1, I286=1), P286*0.1, AND(D286=2, I286=1), P286*0.1, AND(D286=3, I286=1), P286*0.1, AND(D286=4, I286=1), P286*0.1, AND(D286=5, I286=1), P286*0.1, AND(D286=6, I286=1), P286*0.1, AND(D286=7, I286=1), P286*0.1)</f>
        <v>4253.7</v>
      </c>
      <c r="M286" s="13">
        <f t="shared" si="30"/>
        <v>723.12900000000002</v>
      </c>
      <c r="N286" s="13" cm="1">
        <f t="array" ref="N286">_xlfn.IFS(AND(D286=1, I286=0), Q286*0.15, AND(D286=2, I286=0), Q286*0.15, AND(D286=3, I286=0), Q286*0.15, AND(D286=4, I286=0), Q286*0.15, AND(D286=5, I286=0), Q286*0.1, AND(D286=6, I286=0), Q286*0.1, AND(D286=7, I286=0), Q286*0.1, AND(D286=1, I286=1), Q286*0.1, AND(D286=2, I286=1), Q286*0.1, AND(D286=3, I286=1), Q286*0.1, AND(D286=4, I286=1), Q286*0.1, AND(D286=5, I286=1), Q286*0.1, AND(D286=6, I286=1), Q286*0.1, AND(D286=7, I286=1), Q286*0.1)</f>
        <v>4225.2</v>
      </c>
      <c r="O286" s="13">
        <f t="shared" si="31"/>
        <v>718.28399999999999</v>
      </c>
      <c r="P286">
        <v>42537</v>
      </c>
      <c r="Q286">
        <v>42252</v>
      </c>
      <c r="R286">
        <v>0.77160476304114034</v>
      </c>
      <c r="S286">
        <v>0.22839523695885969</v>
      </c>
      <c r="T286">
        <v>0.61004844880990672</v>
      </c>
      <c r="U286">
        <v>0.38995155119009328</v>
      </c>
      <c r="V286">
        <v>0.30006459459322921</v>
      </c>
      <c r="W286" s="2">
        <v>2303</v>
      </c>
      <c r="X286" s="2">
        <f t="shared" si="33"/>
        <v>119</v>
      </c>
      <c r="Y286">
        <v>2686</v>
      </c>
      <c r="Z286">
        <v>2234.8721401659191</v>
      </c>
      <c r="AA286">
        <v>2303</v>
      </c>
      <c r="AB286" s="9">
        <v>20.399999999999999</v>
      </c>
      <c r="AC286">
        <v>0.5</v>
      </c>
      <c r="AD286">
        <f t="shared" si="34"/>
        <v>10.199999999999999</v>
      </c>
      <c r="AE286">
        <v>6020</v>
      </c>
      <c r="AF286">
        <v>5426</v>
      </c>
    </row>
    <row r="287" spans="1:32" x14ac:dyDescent="0.6">
      <c r="A287">
        <v>2024</v>
      </c>
      <c r="B287">
        <v>10</v>
      </c>
      <c r="C287">
        <v>12</v>
      </c>
      <c r="D287">
        <f t="shared" si="32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8"/>
        <v>0</v>
      </c>
      <c r="I287">
        <f t="shared" si="29"/>
        <v>0</v>
      </c>
      <c r="L287" s="13" cm="1">
        <f t="array" ref="L287">_xlfn.IFS(AND(D287=1, I287=0), P287*0.15, AND(D287=2, I287=0), P287*0.15, AND(D287=3, I287=0), P287*0.15, AND(D287=4, I287=0), P287*0.15, AND(D287=5, I287=0), P287*0.1, AND(D287=6, I287=0), P287*0.1, AND(D287=7, I287=0), P287*0.1, AND(D287=1, I287=1), P287*0.1, AND(D287=2, I287=1), P287*0.1, AND(D287=3, I287=1), P287*0.1, AND(D287=4, I287=1), P287*0.1, AND(D287=5, I287=1), P287*0.1, AND(D287=6, I287=1), P287*0.1, AND(D287=7, I287=1), P287*0.1)</f>
        <v>4213.4000000000005</v>
      </c>
      <c r="M287" s="13">
        <f t="shared" si="30"/>
        <v>716.27800000000013</v>
      </c>
      <c r="N287" s="13" cm="1">
        <f t="array" ref="N287">_xlfn.IFS(AND(D287=1, I287=0), Q287*0.15, AND(D287=2, I287=0), Q287*0.15, AND(D287=3, I287=0), Q287*0.15, AND(D287=4, I287=0), Q287*0.15, AND(D287=5, I287=0), Q287*0.1, AND(D287=6, I287=0), Q287*0.1, AND(D287=7, I287=0), Q287*0.1, AND(D287=1, I287=1), Q287*0.1, AND(D287=2, I287=1), Q287*0.1, AND(D287=3, I287=1), Q287*0.1, AND(D287=4, I287=1), Q287*0.1, AND(D287=5, I287=1), Q287*0.1, AND(D287=6, I287=1), Q287*0.1, AND(D287=7, I287=1), Q287*0.1)</f>
        <v>4474.3</v>
      </c>
      <c r="O287" s="13">
        <f t="shared" si="31"/>
        <v>760.63100000000009</v>
      </c>
      <c r="P287">
        <v>42134</v>
      </c>
      <c r="Q287">
        <v>44743</v>
      </c>
      <c r="R287">
        <v>0.76760940106865405</v>
      </c>
      <c r="S287">
        <v>0.23239059893134589</v>
      </c>
      <c r="T287">
        <v>0.6571568767960958</v>
      </c>
      <c r="U287">
        <v>0.3428431232039042</v>
      </c>
      <c r="V287">
        <v>0.17396832440338381</v>
      </c>
      <c r="W287" s="2">
        <v>2534</v>
      </c>
      <c r="X287" s="2">
        <f t="shared" si="33"/>
        <v>231</v>
      </c>
      <c r="Y287">
        <v>2686</v>
      </c>
      <c r="Z287">
        <v>2295.852939560566</v>
      </c>
      <c r="AA287">
        <v>2534</v>
      </c>
      <c r="AB287" s="9">
        <v>21.1</v>
      </c>
      <c r="AC287">
        <v>0</v>
      </c>
      <c r="AD287">
        <f t="shared" si="34"/>
        <v>0</v>
      </c>
      <c r="AE287">
        <v>5373</v>
      </c>
      <c r="AF287">
        <v>5469</v>
      </c>
    </row>
    <row r="288" spans="1:32" x14ac:dyDescent="0.6">
      <c r="A288">
        <v>2024</v>
      </c>
      <c r="B288">
        <v>10</v>
      </c>
      <c r="C288">
        <v>13</v>
      </c>
      <c r="D288">
        <f t="shared" si="32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8"/>
        <v>0</v>
      </c>
      <c r="I288">
        <f t="shared" si="29"/>
        <v>0</v>
      </c>
      <c r="L288" s="13" cm="1">
        <f t="array" ref="L288">_xlfn.IFS(AND(D288=1, I288=0), P288*0.15, AND(D288=2, I288=0), P288*0.15, AND(D288=3, I288=0), P288*0.15, AND(D288=4, I288=0), P288*0.15, AND(D288=5, I288=0), P288*0.1, AND(D288=6, I288=0), P288*0.1, AND(D288=7, I288=0), P288*0.1, AND(D288=1, I288=1), P288*0.1, AND(D288=2, I288=1), P288*0.1, AND(D288=3, I288=1), P288*0.1, AND(D288=4, I288=1), P288*0.1, AND(D288=5, I288=1), P288*0.1, AND(D288=6, I288=1), P288*0.1, AND(D288=7, I288=1), P288*0.1)</f>
        <v>4407.1000000000004</v>
      </c>
      <c r="M288" s="13">
        <f t="shared" si="30"/>
        <v>749.20700000000011</v>
      </c>
      <c r="N288" s="13" cm="1">
        <f t="array" ref="N288">_xlfn.IFS(AND(D288=1, I288=0), Q288*0.15, AND(D288=2, I288=0), Q288*0.15, AND(D288=3, I288=0), Q288*0.15, AND(D288=4, I288=0), Q288*0.15, AND(D288=5, I288=0), Q288*0.1, AND(D288=6, I288=0), Q288*0.1, AND(D288=7, I288=0), Q288*0.1, AND(D288=1, I288=1), Q288*0.1, AND(D288=2, I288=1), Q288*0.1, AND(D288=3, I288=1), Q288*0.1, AND(D288=4, I288=1), Q288*0.1, AND(D288=5, I288=1), Q288*0.1, AND(D288=6, I288=1), Q288*0.1, AND(D288=7, I288=1), Q288*0.1)</f>
        <v>4634.5</v>
      </c>
      <c r="O288" s="13">
        <f t="shared" si="31"/>
        <v>787.86500000000001</v>
      </c>
      <c r="P288">
        <v>44071</v>
      </c>
      <c r="Q288">
        <v>46345</v>
      </c>
      <c r="R288">
        <v>0.85422835189794399</v>
      </c>
      <c r="S288">
        <v>0.14577164810205609</v>
      </c>
      <c r="T288">
        <v>0.63707093660657266</v>
      </c>
      <c r="U288">
        <v>0.3629290633934274</v>
      </c>
      <c r="V288">
        <v>0.34182285845653643</v>
      </c>
      <c r="W288" s="2">
        <v>2193</v>
      </c>
      <c r="X288" s="2">
        <f t="shared" si="33"/>
        <v>-341</v>
      </c>
      <c r="Y288">
        <v>2686</v>
      </c>
      <c r="Z288">
        <v>2354.1139319913591</v>
      </c>
      <c r="AA288">
        <v>2193</v>
      </c>
      <c r="AB288" s="9">
        <v>22.6</v>
      </c>
      <c r="AC288">
        <v>0</v>
      </c>
      <c r="AD288">
        <f t="shared" si="34"/>
        <v>0</v>
      </c>
      <c r="AE288">
        <v>4721</v>
      </c>
      <c r="AF288">
        <v>5551</v>
      </c>
    </row>
    <row r="289" spans="1:32" x14ac:dyDescent="0.6">
      <c r="A289">
        <v>2024</v>
      </c>
      <c r="B289">
        <v>10</v>
      </c>
      <c r="C289">
        <v>14</v>
      </c>
      <c r="D289">
        <f t="shared" si="32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8"/>
        <v>0</v>
      </c>
      <c r="I289">
        <f t="shared" si="29"/>
        <v>0</v>
      </c>
      <c r="L289" s="13" cm="1">
        <f t="array" ref="L289">_xlfn.IFS(AND(D289=1, I289=0), P289*0.15, AND(D289=2, I289=0), P289*0.15, AND(D289=3, I289=0), P289*0.15, AND(D289=4, I289=0), P289*0.15, AND(D289=5, I289=0), P289*0.1, AND(D289=6, I289=0), P289*0.1, AND(D289=7, I289=0), P289*0.1, AND(D289=1, I289=1), P289*0.1, AND(D289=2, I289=1), P289*0.1, AND(D289=3, I289=1), P289*0.1, AND(D289=4, I289=1), P289*0.1, AND(D289=5, I289=1), P289*0.1, AND(D289=6, I289=1), P289*0.1, AND(D289=7, I289=1), P289*0.1)</f>
        <v>6633.5999999999995</v>
      </c>
      <c r="M289" s="13">
        <f t="shared" si="30"/>
        <v>1127.712</v>
      </c>
      <c r="N289" s="13" cm="1">
        <f t="array" ref="N289">_xlfn.IFS(AND(D289=1, I289=0), Q289*0.15, AND(D289=2, I289=0), Q289*0.15, AND(D289=3, I289=0), Q289*0.15, AND(D289=4, I289=0), Q289*0.15, AND(D289=5, I289=0), Q289*0.1, AND(D289=6, I289=0), Q289*0.1, AND(D289=7, I289=0), Q289*0.1, AND(D289=1, I289=1), Q289*0.1, AND(D289=2, I289=1), Q289*0.1, AND(D289=3, I289=1), Q289*0.1, AND(D289=4, I289=1), Q289*0.1, AND(D289=5, I289=1), Q289*0.1, AND(D289=6, I289=1), Q289*0.1, AND(D289=7, I289=1), Q289*0.1)</f>
        <v>6511.5</v>
      </c>
      <c r="O289" s="13">
        <f t="shared" si="31"/>
        <v>1106.9550000000002</v>
      </c>
      <c r="P289">
        <v>44224</v>
      </c>
      <c r="Q289">
        <v>43410</v>
      </c>
      <c r="R289">
        <v>0.86473454023371887</v>
      </c>
      <c r="S289">
        <v>0.1352654597662811</v>
      </c>
      <c r="T289">
        <v>0.61564875912390082</v>
      </c>
      <c r="U289">
        <v>0.38435124087609912</v>
      </c>
      <c r="V289">
        <v>0.34650758664138248</v>
      </c>
      <c r="W289" s="2">
        <v>1931</v>
      </c>
      <c r="X289" s="2">
        <f t="shared" si="33"/>
        <v>-262</v>
      </c>
      <c r="Y289">
        <v>2686</v>
      </c>
      <c r="Z289">
        <v>1937.635115909088</v>
      </c>
      <c r="AA289">
        <v>1931</v>
      </c>
      <c r="AB289" s="9">
        <v>23.7</v>
      </c>
      <c r="AC289">
        <v>0.7</v>
      </c>
      <c r="AD289">
        <f t="shared" si="34"/>
        <v>16.59</v>
      </c>
      <c r="AE289">
        <v>5535</v>
      </c>
      <c r="AF289">
        <v>5266</v>
      </c>
    </row>
    <row r="290" spans="1:32" x14ac:dyDescent="0.6">
      <c r="A290">
        <v>2024</v>
      </c>
      <c r="B290">
        <v>10</v>
      </c>
      <c r="C290">
        <v>15</v>
      </c>
      <c r="D290">
        <f t="shared" si="32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8"/>
        <v>0</v>
      </c>
      <c r="I290">
        <f t="shared" si="29"/>
        <v>0</v>
      </c>
      <c r="L290" s="13" cm="1">
        <f t="array" ref="L290">_xlfn.IFS(AND(D290=1, I290=0), P290*0.15, AND(D290=2, I290=0), P290*0.15, AND(D290=3, I290=0), P290*0.15, AND(D290=4, I290=0), P290*0.15, AND(D290=5, I290=0), P290*0.1, AND(D290=6, I290=0), P290*0.1, AND(D290=7, I290=0), P290*0.1, AND(D290=1, I290=1), P290*0.1, AND(D290=2, I290=1), P290*0.1, AND(D290=3, I290=1), P290*0.1, AND(D290=4, I290=1), P290*0.1, AND(D290=5, I290=1), P290*0.1, AND(D290=6, I290=1), P290*0.1, AND(D290=7, I290=1), P290*0.1)</f>
        <v>6359.25</v>
      </c>
      <c r="M290" s="13">
        <f t="shared" si="30"/>
        <v>1081.0725</v>
      </c>
      <c r="N290" s="13" cm="1">
        <f t="array" ref="N290">_xlfn.IFS(AND(D290=1, I290=0), Q290*0.15, AND(D290=2, I290=0), Q290*0.15, AND(D290=3, I290=0), Q290*0.15, AND(D290=4, I290=0), Q290*0.15, AND(D290=5, I290=0), Q290*0.1, AND(D290=6, I290=0), Q290*0.1, AND(D290=7, I290=0), Q290*0.1, AND(D290=1, I290=1), Q290*0.1, AND(D290=2, I290=1), Q290*0.1, AND(D290=3, I290=1), Q290*0.1, AND(D290=4, I290=1), Q290*0.1, AND(D290=5, I290=1), Q290*0.1, AND(D290=6, I290=1), Q290*0.1, AND(D290=7, I290=1), Q290*0.1)</f>
        <v>5893.5</v>
      </c>
      <c r="O290" s="13">
        <f t="shared" si="31"/>
        <v>1001.8950000000001</v>
      </c>
      <c r="P290">
        <v>42395</v>
      </c>
      <c r="Q290">
        <v>39290</v>
      </c>
      <c r="R290">
        <v>0.75463257834835973</v>
      </c>
      <c r="S290">
        <v>0.2453674216516403</v>
      </c>
      <c r="T290">
        <v>0.63620035833454447</v>
      </c>
      <c r="U290">
        <v>0.36379964166545559</v>
      </c>
      <c r="V290">
        <v>0.26360759239710679</v>
      </c>
      <c r="W290" s="2">
        <v>2333</v>
      </c>
      <c r="X290" s="2">
        <f t="shared" si="33"/>
        <v>402</v>
      </c>
      <c r="Y290">
        <v>2686</v>
      </c>
      <c r="Z290">
        <v>2022.276091171294</v>
      </c>
      <c r="AA290">
        <v>2333</v>
      </c>
      <c r="AB290" s="9">
        <v>23.3</v>
      </c>
      <c r="AC290">
        <v>0.4</v>
      </c>
      <c r="AD290">
        <f t="shared" si="34"/>
        <v>9.32</v>
      </c>
      <c r="AE290">
        <v>5499</v>
      </c>
      <c r="AF290">
        <v>5358</v>
      </c>
    </row>
    <row r="291" spans="1:32" x14ac:dyDescent="0.6">
      <c r="A291">
        <v>2024</v>
      </c>
      <c r="B291">
        <v>10</v>
      </c>
      <c r="C291">
        <v>16</v>
      </c>
      <c r="D291">
        <f t="shared" si="32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8"/>
        <v>0</v>
      </c>
      <c r="I291">
        <f t="shared" si="29"/>
        <v>0</v>
      </c>
      <c r="L291" s="13" cm="1">
        <f t="array" ref="L291">_xlfn.IFS(AND(D291=1, I291=0), P291*0.15, AND(D291=2, I291=0), P291*0.15, AND(D291=3, I291=0), P291*0.15, AND(D291=4, I291=0), P291*0.15, AND(D291=5, I291=0), P291*0.1, AND(D291=6, I291=0), P291*0.1, AND(D291=7, I291=0), P291*0.1, AND(D291=1, I291=1), P291*0.1, AND(D291=2, I291=1), P291*0.1, AND(D291=3, I291=1), P291*0.1, AND(D291=4, I291=1), P291*0.1, AND(D291=5, I291=1), P291*0.1, AND(D291=6, I291=1), P291*0.1, AND(D291=7, I291=1), P291*0.1)</f>
        <v>6646.2</v>
      </c>
      <c r="M291" s="13">
        <f t="shared" si="30"/>
        <v>1129.854</v>
      </c>
      <c r="N291" s="13" cm="1">
        <f t="array" ref="N291">_xlfn.IFS(AND(D291=1, I291=0), Q291*0.15, AND(D291=2, I291=0), Q291*0.15, AND(D291=3, I291=0), Q291*0.15, AND(D291=4, I291=0), Q291*0.15, AND(D291=5, I291=0), Q291*0.1, AND(D291=6, I291=0), Q291*0.1, AND(D291=7, I291=0), Q291*0.1, AND(D291=1, I291=1), Q291*0.1, AND(D291=2, I291=1), Q291*0.1, AND(D291=3, I291=1), Q291*0.1, AND(D291=4, I291=1), Q291*0.1, AND(D291=5, I291=1), Q291*0.1, AND(D291=6, I291=1), Q291*0.1, AND(D291=7, I291=1), Q291*0.1)</f>
        <v>6123.75</v>
      </c>
      <c r="O291" s="13">
        <f t="shared" si="31"/>
        <v>1041.0375000000001</v>
      </c>
      <c r="P291">
        <v>44308</v>
      </c>
      <c r="Q291">
        <v>40825</v>
      </c>
      <c r="R291">
        <v>0.84367801717860869</v>
      </c>
      <c r="S291">
        <v>0.15632198282139129</v>
      </c>
      <c r="T291">
        <v>0.65605359311870581</v>
      </c>
      <c r="U291">
        <v>0.34394640688129408</v>
      </c>
      <c r="V291">
        <v>0.31884298538721062</v>
      </c>
      <c r="W291" s="2">
        <v>2420</v>
      </c>
      <c r="X291" s="2">
        <f t="shared" si="33"/>
        <v>87</v>
      </c>
      <c r="Y291">
        <v>2686</v>
      </c>
      <c r="Z291">
        <v>2074.547360013391</v>
      </c>
      <c r="AA291">
        <v>2420</v>
      </c>
      <c r="AB291" s="9">
        <v>22.9</v>
      </c>
      <c r="AC291">
        <v>0</v>
      </c>
      <c r="AD291">
        <f t="shared" si="34"/>
        <v>0</v>
      </c>
      <c r="AE291">
        <v>5493</v>
      </c>
      <c r="AF291">
        <v>5530</v>
      </c>
    </row>
    <row r="292" spans="1:32" x14ac:dyDescent="0.6">
      <c r="A292">
        <v>2024</v>
      </c>
      <c r="B292">
        <v>10</v>
      </c>
      <c r="C292">
        <v>17</v>
      </c>
      <c r="D292">
        <f t="shared" si="32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8"/>
        <v>0</v>
      </c>
      <c r="I292">
        <f t="shared" si="29"/>
        <v>0</v>
      </c>
      <c r="L292" s="13" cm="1">
        <f t="array" ref="L292">_xlfn.IFS(AND(D292=1, I292=0), P292*0.15, AND(D292=2, I292=0), P292*0.15, AND(D292=3, I292=0), P292*0.15, AND(D292=4, I292=0), P292*0.15, AND(D292=5, I292=0), P292*0.1, AND(D292=6, I292=0), P292*0.1, AND(D292=7, I292=0), P292*0.1, AND(D292=1, I292=1), P292*0.1, AND(D292=2, I292=1), P292*0.1, AND(D292=3, I292=1), P292*0.1, AND(D292=4, I292=1), P292*0.1, AND(D292=5, I292=1), P292*0.1, AND(D292=6, I292=1), P292*0.1, AND(D292=7, I292=1), P292*0.1)</f>
        <v>6390.45</v>
      </c>
      <c r="M292" s="13">
        <f t="shared" si="30"/>
        <v>1086.3765000000001</v>
      </c>
      <c r="N292" s="13" cm="1">
        <f t="array" ref="N292">_xlfn.IFS(AND(D292=1, I292=0), Q292*0.15, AND(D292=2, I292=0), Q292*0.15, AND(D292=3, I292=0), Q292*0.15, AND(D292=4, I292=0), Q292*0.15, AND(D292=5, I292=0), Q292*0.1, AND(D292=6, I292=0), Q292*0.1, AND(D292=7, I292=0), Q292*0.1, AND(D292=1, I292=1), Q292*0.1, AND(D292=2, I292=1), Q292*0.1, AND(D292=3, I292=1), Q292*0.1, AND(D292=4, I292=1), Q292*0.1, AND(D292=5, I292=1), Q292*0.1, AND(D292=6, I292=1), Q292*0.1, AND(D292=7, I292=1), Q292*0.1)</f>
        <v>6470.25</v>
      </c>
      <c r="O292" s="13">
        <f t="shared" si="31"/>
        <v>1099.9425000000001</v>
      </c>
      <c r="P292">
        <v>42603</v>
      </c>
      <c r="Q292">
        <v>43135</v>
      </c>
      <c r="R292">
        <v>0.85764801799979784</v>
      </c>
      <c r="S292">
        <v>0.14235198200020219</v>
      </c>
      <c r="T292">
        <v>0.6250928064675797</v>
      </c>
      <c r="U292">
        <v>0.37490719353242041</v>
      </c>
      <c r="V292">
        <v>0.30691577829699129</v>
      </c>
      <c r="W292" s="2">
        <v>2332</v>
      </c>
      <c r="X292" s="2">
        <f t="shared" si="33"/>
        <v>-88</v>
      </c>
      <c r="Y292">
        <v>2686</v>
      </c>
      <c r="Z292">
        <v>2143.9997690086379</v>
      </c>
      <c r="AA292">
        <v>2332</v>
      </c>
      <c r="AB292" s="9">
        <v>23.1</v>
      </c>
      <c r="AC292">
        <v>0</v>
      </c>
      <c r="AD292">
        <f t="shared" si="34"/>
        <v>0</v>
      </c>
      <c r="AE292">
        <v>5505</v>
      </c>
      <c r="AF292">
        <v>5400</v>
      </c>
    </row>
    <row r="293" spans="1:32" x14ac:dyDescent="0.6">
      <c r="A293">
        <v>2024</v>
      </c>
      <c r="B293">
        <v>10</v>
      </c>
      <c r="C293">
        <v>18</v>
      </c>
      <c r="D293">
        <f t="shared" si="32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8"/>
        <v>0</v>
      </c>
      <c r="I293">
        <f t="shared" si="29"/>
        <v>0</v>
      </c>
      <c r="L293" s="13" cm="1">
        <f t="array" ref="L293">_xlfn.IFS(AND(D293=1, I293=0), P293*0.15, AND(D293=2, I293=0), P293*0.15, AND(D293=3, I293=0), P293*0.15, AND(D293=4, I293=0), P293*0.15, AND(D293=5, I293=0), P293*0.1, AND(D293=6, I293=0), P293*0.1, AND(D293=7, I293=0), P293*0.1, AND(D293=1, I293=1), P293*0.1, AND(D293=2, I293=1), P293*0.1, AND(D293=3, I293=1), P293*0.1, AND(D293=4, I293=1), P293*0.1, AND(D293=5, I293=1), P293*0.1, AND(D293=6, I293=1), P293*0.1, AND(D293=7, I293=1), P293*0.1)</f>
        <v>4257.3</v>
      </c>
      <c r="M293" s="13">
        <f t="shared" si="30"/>
        <v>723.7410000000001</v>
      </c>
      <c r="N293" s="13" cm="1">
        <f t="array" ref="N293">_xlfn.IFS(AND(D293=1, I293=0), Q293*0.15, AND(D293=2, I293=0), Q293*0.15, AND(D293=3, I293=0), Q293*0.15, AND(D293=4, I293=0), Q293*0.15, AND(D293=5, I293=0), Q293*0.1, AND(D293=6, I293=0), Q293*0.1, AND(D293=7, I293=0), Q293*0.1, AND(D293=1, I293=1), Q293*0.1, AND(D293=2, I293=1), Q293*0.1, AND(D293=3, I293=1), Q293*0.1, AND(D293=4, I293=1), Q293*0.1, AND(D293=5, I293=1), Q293*0.1, AND(D293=6, I293=1), Q293*0.1, AND(D293=7, I293=1), Q293*0.1)</f>
        <v>4558.2</v>
      </c>
      <c r="O293" s="13">
        <f t="shared" si="31"/>
        <v>774.89400000000001</v>
      </c>
      <c r="P293">
        <v>42573</v>
      </c>
      <c r="Q293">
        <v>45582</v>
      </c>
      <c r="R293">
        <v>0.84664152103784096</v>
      </c>
      <c r="S293">
        <v>0.15335847896215901</v>
      </c>
      <c r="T293">
        <v>0.63735950588124302</v>
      </c>
      <c r="U293">
        <v>0.36264049411875698</v>
      </c>
      <c r="V293">
        <v>0.37446518179392668</v>
      </c>
      <c r="W293" s="2">
        <v>2345</v>
      </c>
      <c r="X293" s="2">
        <f t="shared" si="33"/>
        <v>13</v>
      </c>
      <c r="Y293">
        <v>2686</v>
      </c>
      <c r="Z293">
        <v>2211.3918886829192</v>
      </c>
      <c r="AA293">
        <v>2345</v>
      </c>
      <c r="AB293" s="9">
        <v>26.5</v>
      </c>
      <c r="AC293">
        <v>2</v>
      </c>
      <c r="AD293">
        <f t="shared" si="34"/>
        <v>53</v>
      </c>
      <c r="AE293">
        <v>5949</v>
      </c>
      <c r="AF293">
        <v>5767</v>
      </c>
    </row>
    <row r="294" spans="1:32" x14ac:dyDescent="0.6">
      <c r="A294">
        <v>2024</v>
      </c>
      <c r="B294">
        <v>10</v>
      </c>
      <c r="C294">
        <v>19</v>
      </c>
      <c r="D294">
        <f t="shared" si="32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8"/>
        <v>0</v>
      </c>
      <c r="I294">
        <f t="shared" si="29"/>
        <v>0</v>
      </c>
      <c r="L294" s="13" cm="1">
        <f t="array" ref="L294">_xlfn.IFS(AND(D294=1, I294=0), P294*0.15, AND(D294=2, I294=0), P294*0.15, AND(D294=3, I294=0), P294*0.15, AND(D294=4, I294=0), P294*0.15, AND(D294=5, I294=0), P294*0.1, AND(D294=6, I294=0), P294*0.1, AND(D294=7, I294=0), P294*0.1, AND(D294=1, I294=1), P294*0.1, AND(D294=2, I294=1), P294*0.1, AND(D294=3, I294=1), P294*0.1, AND(D294=4, I294=1), P294*0.1, AND(D294=5, I294=1), P294*0.1, AND(D294=6, I294=1), P294*0.1, AND(D294=7, I294=1), P294*0.1)</f>
        <v>4198.7</v>
      </c>
      <c r="M294" s="13">
        <f t="shared" si="30"/>
        <v>713.779</v>
      </c>
      <c r="N294" s="13" cm="1">
        <f t="array" ref="N294">_xlfn.IFS(AND(D294=1, I294=0), Q294*0.15, AND(D294=2, I294=0), Q294*0.15, AND(D294=3, I294=0), Q294*0.15, AND(D294=4, I294=0), Q294*0.15, AND(D294=5, I294=0), Q294*0.1, AND(D294=6, I294=0), Q294*0.1, AND(D294=7, I294=0), Q294*0.1, AND(D294=1, I294=1), Q294*0.1, AND(D294=2, I294=1), Q294*0.1, AND(D294=3, I294=1), Q294*0.1, AND(D294=4, I294=1), Q294*0.1, AND(D294=5, I294=1), Q294*0.1, AND(D294=6, I294=1), Q294*0.1, AND(D294=7, I294=1), Q294*0.1)</f>
        <v>4485.5</v>
      </c>
      <c r="O294" s="13">
        <f t="shared" si="31"/>
        <v>762.53500000000008</v>
      </c>
      <c r="P294">
        <v>41987</v>
      </c>
      <c r="Q294">
        <v>44855</v>
      </c>
      <c r="R294">
        <v>0.79070361938570766</v>
      </c>
      <c r="S294">
        <v>0.20929638061429229</v>
      </c>
      <c r="T294">
        <v>0.64759865205535838</v>
      </c>
      <c r="U294">
        <v>0.35240134794464167</v>
      </c>
      <c r="V294">
        <v>0.15089187717583311</v>
      </c>
      <c r="W294" s="2">
        <v>2498</v>
      </c>
      <c r="X294" s="2">
        <f t="shared" si="33"/>
        <v>153</v>
      </c>
      <c r="Y294">
        <v>2686</v>
      </c>
      <c r="Z294">
        <v>2294.6629208218678</v>
      </c>
      <c r="AA294">
        <v>2498</v>
      </c>
      <c r="AB294" s="9">
        <v>21.7</v>
      </c>
      <c r="AC294">
        <v>8.8000000000000007</v>
      </c>
      <c r="AD294">
        <f t="shared" si="34"/>
        <v>190.96</v>
      </c>
      <c r="AE294">
        <v>5760</v>
      </c>
      <c r="AF294">
        <v>5567</v>
      </c>
    </row>
    <row r="295" spans="1:32" x14ac:dyDescent="0.6">
      <c r="A295">
        <v>2024</v>
      </c>
      <c r="B295">
        <v>10</v>
      </c>
      <c r="C295">
        <v>20</v>
      </c>
      <c r="D295">
        <f t="shared" si="32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8"/>
        <v>0</v>
      </c>
      <c r="I295">
        <f t="shared" si="29"/>
        <v>0</v>
      </c>
      <c r="L295" s="13" cm="1">
        <f t="array" ref="L295">_xlfn.IFS(AND(D295=1, I295=0), P295*0.15, AND(D295=2, I295=0), P295*0.15, AND(D295=3, I295=0), P295*0.15, AND(D295=4, I295=0), P295*0.15, AND(D295=5, I295=0), P295*0.1, AND(D295=6, I295=0), P295*0.1, AND(D295=7, I295=0), P295*0.1, AND(D295=1, I295=1), P295*0.1, AND(D295=2, I295=1), P295*0.1, AND(D295=3, I295=1), P295*0.1, AND(D295=4, I295=1), P295*0.1, AND(D295=5, I295=1), P295*0.1, AND(D295=6, I295=1), P295*0.1, AND(D295=7, I295=1), P295*0.1)</f>
        <v>4234.9000000000005</v>
      </c>
      <c r="M295" s="13">
        <f t="shared" si="30"/>
        <v>719.93300000000011</v>
      </c>
      <c r="N295" s="13" cm="1">
        <f t="array" ref="N295">_xlfn.IFS(AND(D295=1, I295=0), Q295*0.15, AND(D295=2, I295=0), Q295*0.15, AND(D295=3, I295=0), Q295*0.15, AND(D295=4, I295=0), Q295*0.15, AND(D295=5, I295=0), Q295*0.1, AND(D295=6, I295=0), Q295*0.1, AND(D295=7, I295=0), Q295*0.1, AND(D295=1, I295=1), Q295*0.1, AND(D295=2, I295=1), Q295*0.1, AND(D295=3, I295=1), Q295*0.1, AND(D295=4, I295=1), Q295*0.1, AND(D295=5, I295=1), Q295*0.1, AND(D295=6, I295=1), Q295*0.1, AND(D295=7, I295=1), Q295*0.1)</f>
        <v>4626.5</v>
      </c>
      <c r="O295" s="13">
        <f t="shared" si="31"/>
        <v>786.50500000000011</v>
      </c>
      <c r="P295">
        <v>42349</v>
      </c>
      <c r="Q295">
        <v>46265</v>
      </c>
      <c r="R295">
        <v>0.80997017909906155</v>
      </c>
      <c r="S295">
        <v>0.19002982090093851</v>
      </c>
      <c r="T295">
        <v>0.65330525043273469</v>
      </c>
      <c r="U295">
        <v>0.34669474956726531</v>
      </c>
      <c r="V295">
        <v>0.33129600350712901</v>
      </c>
      <c r="W295" s="2">
        <v>2408</v>
      </c>
      <c r="X295" s="2">
        <f t="shared" si="33"/>
        <v>-90</v>
      </c>
      <c r="Y295">
        <v>2686</v>
      </c>
      <c r="Z295">
        <v>2360.849366591593</v>
      </c>
      <c r="AA295">
        <v>2408</v>
      </c>
      <c r="AB295" s="9">
        <v>19</v>
      </c>
      <c r="AC295">
        <v>3.2</v>
      </c>
      <c r="AD295">
        <f t="shared" si="34"/>
        <v>60.800000000000004</v>
      </c>
      <c r="AE295">
        <v>4990</v>
      </c>
      <c r="AF295">
        <v>5802</v>
      </c>
    </row>
    <row r="296" spans="1:32" x14ac:dyDescent="0.6">
      <c r="A296">
        <v>2024</v>
      </c>
      <c r="B296">
        <v>10</v>
      </c>
      <c r="C296">
        <v>21</v>
      </c>
      <c r="D296">
        <f t="shared" si="32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8"/>
        <v>0</v>
      </c>
      <c r="I296">
        <f t="shared" si="29"/>
        <v>0</v>
      </c>
      <c r="L296" s="13" cm="1">
        <f t="array" ref="L296">_xlfn.IFS(AND(D296=1, I296=0), P296*0.15, AND(D296=2, I296=0), P296*0.15, AND(D296=3, I296=0), P296*0.15, AND(D296=4, I296=0), P296*0.15, AND(D296=5, I296=0), P296*0.1, AND(D296=6, I296=0), P296*0.1, AND(D296=7, I296=0), P296*0.1, AND(D296=1, I296=1), P296*0.1, AND(D296=2, I296=1), P296*0.1, AND(D296=3, I296=1), P296*0.1, AND(D296=4, I296=1), P296*0.1, AND(D296=5, I296=1), P296*0.1, AND(D296=6, I296=1), P296*0.1, AND(D296=7, I296=1), P296*0.1)</f>
        <v>6542.8499999999995</v>
      </c>
      <c r="M296" s="13">
        <f t="shared" si="30"/>
        <v>1112.2845</v>
      </c>
      <c r="N296" s="13" cm="1">
        <f t="array" ref="N296">_xlfn.IFS(AND(D296=1, I296=0), Q296*0.15, AND(D296=2, I296=0), Q296*0.15, AND(D296=3, I296=0), Q296*0.15, AND(D296=4, I296=0), Q296*0.15, AND(D296=5, I296=0), Q296*0.1, AND(D296=6, I296=0), Q296*0.1, AND(D296=7, I296=0), Q296*0.1, AND(D296=1, I296=1), Q296*0.1, AND(D296=2, I296=1), Q296*0.1, AND(D296=3, I296=1), Q296*0.1, AND(D296=4, I296=1), Q296*0.1, AND(D296=5, I296=1), Q296*0.1, AND(D296=6, I296=1), Q296*0.1, AND(D296=7, I296=1), Q296*0.1)</f>
        <v>6291.9</v>
      </c>
      <c r="O296" s="13">
        <f t="shared" si="31"/>
        <v>1069.623</v>
      </c>
      <c r="P296">
        <v>43619</v>
      </c>
      <c r="Q296">
        <v>41946</v>
      </c>
      <c r="R296">
        <v>0.85977935507400527</v>
      </c>
      <c r="S296">
        <v>0.14022064492599479</v>
      </c>
      <c r="T296">
        <v>0.61219603133849654</v>
      </c>
      <c r="U296">
        <v>0.38780396866150341</v>
      </c>
      <c r="V296">
        <v>0.32632909160742712</v>
      </c>
      <c r="W296" s="2">
        <v>1990</v>
      </c>
      <c r="X296" s="2">
        <f t="shared" si="33"/>
        <v>-418</v>
      </c>
      <c r="Y296">
        <v>2686</v>
      </c>
      <c r="Z296">
        <v>1944.333615298978</v>
      </c>
      <c r="AA296">
        <v>1990</v>
      </c>
      <c r="AB296" s="9">
        <v>21.1</v>
      </c>
      <c r="AC296">
        <v>16</v>
      </c>
      <c r="AD296">
        <f t="shared" si="34"/>
        <v>337.6</v>
      </c>
      <c r="AE296">
        <v>5439</v>
      </c>
      <c r="AF296">
        <v>5199</v>
      </c>
    </row>
    <row r="297" spans="1:32" x14ac:dyDescent="0.6">
      <c r="A297">
        <v>2024</v>
      </c>
      <c r="B297">
        <v>10</v>
      </c>
      <c r="C297">
        <v>22</v>
      </c>
      <c r="D297">
        <f t="shared" si="32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8"/>
        <v>0</v>
      </c>
      <c r="I297">
        <f t="shared" si="29"/>
        <v>0</v>
      </c>
      <c r="L297" s="13" cm="1">
        <f t="array" ref="L297">_xlfn.IFS(AND(D297=1, I297=0), P297*0.15, AND(D297=2, I297=0), P297*0.15, AND(D297=3, I297=0), P297*0.15, AND(D297=4, I297=0), P297*0.15, AND(D297=5, I297=0), P297*0.1, AND(D297=6, I297=0), P297*0.1, AND(D297=7, I297=0), P297*0.1, AND(D297=1, I297=1), P297*0.1, AND(D297=2, I297=1), P297*0.1, AND(D297=3, I297=1), P297*0.1, AND(D297=4, I297=1), P297*0.1, AND(D297=5, I297=1), P297*0.1, AND(D297=6, I297=1), P297*0.1, AND(D297=7, I297=1), P297*0.1)</f>
        <v>6429.5999999999995</v>
      </c>
      <c r="M297" s="13">
        <f t="shared" si="30"/>
        <v>1093.0319999999999</v>
      </c>
      <c r="N297" s="13" cm="1">
        <f t="array" ref="N297">_xlfn.IFS(AND(D297=1, I297=0), Q297*0.15, AND(D297=2, I297=0), Q297*0.15, AND(D297=3, I297=0), Q297*0.15, AND(D297=4, I297=0), Q297*0.15, AND(D297=5, I297=0), Q297*0.1, AND(D297=6, I297=0), Q297*0.1, AND(D297=7, I297=0), Q297*0.1, AND(D297=1, I297=1), Q297*0.1, AND(D297=2, I297=1), Q297*0.1, AND(D297=3, I297=1), Q297*0.1, AND(D297=4, I297=1), Q297*0.1, AND(D297=5, I297=1), Q297*0.1, AND(D297=6, I297=1), Q297*0.1, AND(D297=7, I297=1), Q297*0.1)</f>
        <v>5642.25</v>
      </c>
      <c r="O297" s="13">
        <f t="shared" si="31"/>
        <v>959.18250000000012</v>
      </c>
      <c r="P297">
        <v>42864</v>
      </c>
      <c r="Q297">
        <v>37615</v>
      </c>
      <c r="R297">
        <v>0.81802466784513828</v>
      </c>
      <c r="S297">
        <v>0.1819753321548617</v>
      </c>
      <c r="T297">
        <v>0.66065157053721058</v>
      </c>
      <c r="U297">
        <v>0.33934842946278942</v>
      </c>
      <c r="V297">
        <v>0.31219700753279078</v>
      </c>
      <c r="W297" s="2">
        <v>2396</v>
      </c>
      <c r="X297" s="2">
        <f t="shared" si="33"/>
        <v>406</v>
      </c>
      <c r="Y297">
        <v>2686</v>
      </c>
      <c r="Z297">
        <v>2016.2861721147069</v>
      </c>
      <c r="AA297">
        <v>2396</v>
      </c>
      <c r="AB297" s="9">
        <v>21.7</v>
      </c>
      <c r="AC297">
        <v>32.6</v>
      </c>
      <c r="AD297">
        <f t="shared" si="34"/>
        <v>707.42</v>
      </c>
      <c r="AE297">
        <v>5668</v>
      </c>
      <c r="AF297">
        <v>5534</v>
      </c>
    </row>
    <row r="298" spans="1:32" x14ac:dyDescent="0.6">
      <c r="A298">
        <v>2024</v>
      </c>
      <c r="B298">
        <v>10</v>
      </c>
      <c r="C298">
        <v>23</v>
      </c>
      <c r="D298">
        <f t="shared" si="32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8"/>
        <v>0</v>
      </c>
      <c r="I298">
        <f t="shared" si="29"/>
        <v>0</v>
      </c>
      <c r="L298" s="13" cm="1">
        <f t="array" ref="L298">_xlfn.IFS(AND(D298=1, I298=0), P298*0.15, AND(D298=2, I298=0), P298*0.15, AND(D298=3, I298=0), P298*0.15, AND(D298=4, I298=0), P298*0.15, AND(D298=5, I298=0), P298*0.1, AND(D298=6, I298=0), P298*0.1, AND(D298=7, I298=0), P298*0.1, AND(D298=1, I298=1), P298*0.1, AND(D298=2, I298=1), P298*0.1, AND(D298=3, I298=1), P298*0.1, AND(D298=4, I298=1), P298*0.1, AND(D298=5, I298=1), P298*0.1, AND(D298=6, I298=1), P298*0.1, AND(D298=7, I298=1), P298*0.1)</f>
        <v>6528</v>
      </c>
      <c r="M298" s="13">
        <f t="shared" si="30"/>
        <v>1109.76</v>
      </c>
      <c r="N298" s="13" cm="1">
        <f t="array" ref="N298">_xlfn.IFS(AND(D298=1, I298=0), Q298*0.15, AND(D298=2, I298=0), Q298*0.15, AND(D298=3, I298=0), Q298*0.15, AND(D298=4, I298=0), Q298*0.15, AND(D298=5, I298=0), Q298*0.1, AND(D298=6, I298=0), Q298*0.1, AND(D298=7, I298=0), Q298*0.1, AND(D298=1, I298=1), Q298*0.1, AND(D298=2, I298=1), Q298*0.1, AND(D298=3, I298=1), Q298*0.1, AND(D298=4, I298=1), Q298*0.1, AND(D298=5, I298=1), Q298*0.1, AND(D298=6, I298=1), Q298*0.1, AND(D298=7, I298=1), Q298*0.1)</f>
        <v>5988.3</v>
      </c>
      <c r="O298" s="13">
        <f t="shared" si="31"/>
        <v>1018.0110000000001</v>
      </c>
      <c r="P298">
        <v>43520</v>
      </c>
      <c r="Q298">
        <v>39922</v>
      </c>
      <c r="R298">
        <v>0.71916363684496987</v>
      </c>
      <c r="S298">
        <v>0.28083636315503008</v>
      </c>
      <c r="T298">
        <v>0.66700406243776744</v>
      </c>
      <c r="U298">
        <v>0.33299593756223261</v>
      </c>
      <c r="V298">
        <v>0.2175071415306235</v>
      </c>
      <c r="W298" s="2">
        <v>2470</v>
      </c>
      <c r="X298" s="2">
        <f t="shared" si="33"/>
        <v>74</v>
      </c>
      <c r="Y298">
        <v>2686</v>
      </c>
      <c r="Z298">
        <v>2099.4202569391082</v>
      </c>
      <c r="AA298">
        <v>2470</v>
      </c>
      <c r="AB298" s="9">
        <v>17.7</v>
      </c>
      <c r="AC298">
        <v>0</v>
      </c>
      <c r="AD298">
        <f t="shared" si="34"/>
        <v>0</v>
      </c>
      <c r="AE298">
        <v>5516</v>
      </c>
      <c r="AF298">
        <v>5525</v>
      </c>
    </row>
    <row r="299" spans="1:32" x14ac:dyDescent="0.6">
      <c r="A299">
        <v>2024</v>
      </c>
      <c r="B299">
        <v>10</v>
      </c>
      <c r="C299">
        <v>24</v>
      </c>
      <c r="D299">
        <f t="shared" si="32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8"/>
        <v>0</v>
      </c>
      <c r="I299">
        <f t="shared" si="29"/>
        <v>0</v>
      </c>
      <c r="L299" s="13" cm="1">
        <f t="array" ref="L299">_xlfn.IFS(AND(D299=1, I299=0), P299*0.15, AND(D299=2, I299=0), P299*0.15, AND(D299=3, I299=0), P299*0.15, AND(D299=4, I299=0), P299*0.15, AND(D299=5, I299=0), P299*0.1, AND(D299=6, I299=0), P299*0.1, AND(D299=7, I299=0), P299*0.1, AND(D299=1, I299=1), P299*0.1, AND(D299=2, I299=1), P299*0.1, AND(D299=3, I299=1), P299*0.1, AND(D299=4, I299=1), P299*0.1, AND(D299=5, I299=1), P299*0.1, AND(D299=6, I299=1), P299*0.1, AND(D299=7, I299=1), P299*0.1)</f>
        <v>6487.3499999999995</v>
      </c>
      <c r="M299" s="13">
        <f t="shared" si="30"/>
        <v>1102.8495</v>
      </c>
      <c r="N299" s="13" cm="1">
        <f t="array" ref="N299">_xlfn.IFS(AND(D299=1, I299=0), Q299*0.15, AND(D299=2, I299=0), Q299*0.15, AND(D299=3, I299=0), Q299*0.15, AND(D299=4, I299=0), Q299*0.15, AND(D299=5, I299=0), Q299*0.1, AND(D299=6, I299=0), Q299*0.1, AND(D299=7, I299=0), Q299*0.1, AND(D299=1, I299=1), Q299*0.1, AND(D299=2, I299=1), Q299*0.1, AND(D299=3, I299=1), Q299*0.1, AND(D299=4, I299=1), Q299*0.1, AND(D299=5, I299=1), Q299*0.1, AND(D299=6, I299=1), Q299*0.1, AND(D299=7, I299=1), Q299*0.1)</f>
        <v>6616.3499999999995</v>
      </c>
      <c r="O299" s="13">
        <f t="shared" si="31"/>
        <v>1124.7795000000001</v>
      </c>
      <c r="P299">
        <v>43249</v>
      </c>
      <c r="Q299">
        <v>44109</v>
      </c>
      <c r="R299">
        <v>0.83252228937213457</v>
      </c>
      <c r="S299">
        <v>0.1674777106278654</v>
      </c>
      <c r="T299">
        <v>0.64085752425535703</v>
      </c>
      <c r="U299">
        <v>0.35914247574464292</v>
      </c>
      <c r="V299">
        <v>0.41225405571380802</v>
      </c>
      <c r="W299" s="2">
        <v>2409</v>
      </c>
      <c r="X299" s="2">
        <f t="shared" si="33"/>
        <v>-61</v>
      </c>
      <c r="Y299">
        <v>2686</v>
      </c>
      <c r="Z299">
        <v>2151.6385000025548</v>
      </c>
      <c r="AA299">
        <v>2409</v>
      </c>
      <c r="AB299" s="9">
        <v>17.3</v>
      </c>
      <c r="AC299">
        <v>0</v>
      </c>
      <c r="AD299">
        <f t="shared" si="34"/>
        <v>0</v>
      </c>
      <c r="AE299">
        <v>5531</v>
      </c>
      <c r="AF299">
        <v>5496</v>
      </c>
    </row>
    <row r="300" spans="1:32" x14ac:dyDescent="0.6">
      <c r="A300">
        <v>2024</v>
      </c>
      <c r="B300">
        <v>10</v>
      </c>
      <c r="C300">
        <v>25</v>
      </c>
      <c r="D300">
        <f t="shared" si="32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8"/>
        <v>0</v>
      </c>
      <c r="I300">
        <f t="shared" si="29"/>
        <v>0</v>
      </c>
      <c r="L300" s="13" cm="1">
        <f t="array" ref="L300">_xlfn.IFS(AND(D300=1, I300=0), P300*0.15, AND(D300=2, I300=0), P300*0.15, AND(D300=3, I300=0), P300*0.15, AND(D300=4, I300=0), P300*0.15, AND(D300=5, I300=0), P300*0.1, AND(D300=6, I300=0), P300*0.1, AND(D300=7, I300=0), P300*0.1, AND(D300=1, I300=1), P300*0.1, AND(D300=2, I300=1), P300*0.1, AND(D300=3, I300=1), P300*0.1, AND(D300=4, I300=1), P300*0.1, AND(D300=5, I300=1), P300*0.1, AND(D300=6, I300=1), P300*0.1, AND(D300=7, I300=1), P300*0.1)</f>
        <v>4343.1000000000004</v>
      </c>
      <c r="M300" s="13">
        <f t="shared" si="30"/>
        <v>738.32700000000011</v>
      </c>
      <c r="N300" s="13" cm="1">
        <f t="array" ref="N300">_xlfn.IFS(AND(D300=1, I300=0), Q300*0.15, AND(D300=2, I300=0), Q300*0.15, AND(D300=3, I300=0), Q300*0.15, AND(D300=4, I300=0), Q300*0.15, AND(D300=5, I300=0), Q300*0.1, AND(D300=6, I300=0), Q300*0.1, AND(D300=7, I300=0), Q300*0.1, AND(D300=1, I300=1), Q300*0.1, AND(D300=2, I300=1), Q300*0.1, AND(D300=3, I300=1), Q300*0.1, AND(D300=4, I300=1), Q300*0.1, AND(D300=5, I300=1), Q300*0.1, AND(D300=6, I300=1), Q300*0.1, AND(D300=7, I300=1), Q300*0.1)</f>
        <v>4510.7</v>
      </c>
      <c r="O300" s="13">
        <f t="shared" si="31"/>
        <v>766.81900000000007</v>
      </c>
      <c r="P300">
        <v>43431</v>
      </c>
      <c r="Q300">
        <v>45107</v>
      </c>
      <c r="R300">
        <v>0.81740365771376533</v>
      </c>
      <c r="S300">
        <v>0.18259634228623459</v>
      </c>
      <c r="T300">
        <v>0.63721214807286752</v>
      </c>
      <c r="U300">
        <v>0.36278785192713248</v>
      </c>
      <c r="V300">
        <v>0.34404439131198439</v>
      </c>
      <c r="W300" s="2">
        <v>2245</v>
      </c>
      <c r="X300" s="2">
        <f t="shared" si="33"/>
        <v>-164</v>
      </c>
      <c r="Y300">
        <v>2686</v>
      </c>
      <c r="Z300">
        <v>2221.7974185318099</v>
      </c>
      <c r="AA300">
        <v>2245</v>
      </c>
      <c r="AB300" s="9">
        <v>21.5</v>
      </c>
      <c r="AC300">
        <v>0</v>
      </c>
      <c r="AD300">
        <f t="shared" si="34"/>
        <v>0</v>
      </c>
      <c r="AE300">
        <v>5936</v>
      </c>
      <c r="AF300">
        <v>5769</v>
      </c>
    </row>
    <row r="301" spans="1:32" x14ac:dyDescent="0.6">
      <c r="A301">
        <v>2024</v>
      </c>
      <c r="B301">
        <v>10</v>
      </c>
      <c r="C301">
        <v>26</v>
      </c>
      <c r="D301">
        <f t="shared" si="32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8"/>
        <v>0</v>
      </c>
      <c r="I301">
        <f t="shared" si="29"/>
        <v>0</v>
      </c>
      <c r="L301" s="13" cm="1">
        <f t="array" ref="L301">_xlfn.IFS(AND(D301=1, I301=0), P301*0.15, AND(D301=2, I301=0), P301*0.15, AND(D301=3, I301=0), P301*0.15, AND(D301=4, I301=0), P301*0.15, AND(D301=5, I301=0), P301*0.1, AND(D301=6, I301=0), P301*0.1, AND(D301=7, I301=0), P301*0.1, AND(D301=1, I301=1), P301*0.1, AND(D301=2, I301=1), P301*0.1, AND(D301=3, I301=1), P301*0.1, AND(D301=4, I301=1), P301*0.1, AND(D301=5, I301=1), P301*0.1, AND(D301=6, I301=1), P301*0.1, AND(D301=7, I301=1), P301*0.1)</f>
        <v>4187.8</v>
      </c>
      <c r="M301" s="13">
        <f t="shared" si="30"/>
        <v>711.92600000000004</v>
      </c>
      <c r="N301" s="13" cm="1">
        <f t="array" ref="N301">_xlfn.IFS(AND(D301=1, I301=0), Q301*0.15, AND(D301=2, I301=0), Q301*0.15, AND(D301=3, I301=0), Q301*0.15, AND(D301=4, I301=0), Q301*0.15, AND(D301=5, I301=0), Q301*0.1, AND(D301=6, I301=0), Q301*0.1, AND(D301=7, I301=0), Q301*0.1, AND(D301=1, I301=1), Q301*0.1, AND(D301=2, I301=1), Q301*0.1, AND(D301=3, I301=1), Q301*0.1, AND(D301=4, I301=1), Q301*0.1, AND(D301=5, I301=1), Q301*0.1, AND(D301=6, I301=1), Q301*0.1, AND(D301=7, I301=1), Q301*0.1)</f>
        <v>4540.6000000000004</v>
      </c>
      <c r="O301" s="13">
        <f t="shared" si="31"/>
        <v>771.90200000000016</v>
      </c>
      <c r="P301">
        <v>41878</v>
      </c>
      <c r="Q301">
        <v>45406</v>
      </c>
      <c r="R301">
        <v>0.82337554969711968</v>
      </c>
      <c r="S301">
        <v>0.17662445030288029</v>
      </c>
      <c r="T301">
        <v>0.66539772578330059</v>
      </c>
      <c r="U301">
        <v>0.33460227421669941</v>
      </c>
      <c r="V301">
        <v>0.14377068018646469</v>
      </c>
      <c r="W301" s="2">
        <v>2434</v>
      </c>
      <c r="X301" s="2">
        <f t="shared" si="33"/>
        <v>189</v>
      </c>
      <c r="Y301">
        <v>2686</v>
      </c>
      <c r="Z301">
        <v>2283.0111681560979</v>
      </c>
      <c r="AA301">
        <v>2434</v>
      </c>
      <c r="AB301" s="9">
        <v>21.5</v>
      </c>
      <c r="AC301">
        <v>0</v>
      </c>
      <c r="AD301">
        <f t="shared" si="34"/>
        <v>0</v>
      </c>
      <c r="AE301">
        <v>5719</v>
      </c>
      <c r="AF301">
        <v>5534</v>
      </c>
    </row>
    <row r="302" spans="1:32" x14ac:dyDescent="0.6">
      <c r="A302">
        <v>2024</v>
      </c>
      <c r="B302">
        <v>10</v>
      </c>
      <c r="C302">
        <v>27</v>
      </c>
      <c r="D302">
        <f t="shared" si="32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8"/>
        <v>0</v>
      </c>
      <c r="I302">
        <f t="shared" si="29"/>
        <v>0</v>
      </c>
      <c r="L302" s="13" cm="1">
        <f t="array" ref="L302">_xlfn.IFS(AND(D302=1, I302=0), P302*0.15, AND(D302=2, I302=0), P302*0.15, AND(D302=3, I302=0), P302*0.15, AND(D302=4, I302=0), P302*0.15, AND(D302=5, I302=0), P302*0.1, AND(D302=6, I302=0), P302*0.1, AND(D302=7, I302=0), P302*0.1, AND(D302=1, I302=1), P302*0.1, AND(D302=2, I302=1), P302*0.1, AND(D302=3, I302=1), P302*0.1, AND(D302=4, I302=1), P302*0.1, AND(D302=5, I302=1), P302*0.1, AND(D302=6, I302=1), P302*0.1, AND(D302=7, I302=1), P302*0.1)</f>
        <v>3988.8</v>
      </c>
      <c r="M302" s="13">
        <f t="shared" si="30"/>
        <v>678.09600000000012</v>
      </c>
      <c r="N302" s="13" cm="1">
        <f t="array" ref="N302">_xlfn.IFS(AND(D302=1, I302=0), Q302*0.15, AND(D302=2, I302=0), Q302*0.15, AND(D302=3, I302=0), Q302*0.15, AND(D302=4, I302=0), Q302*0.15, AND(D302=5, I302=0), Q302*0.1, AND(D302=6, I302=0), Q302*0.1, AND(D302=7, I302=0), Q302*0.1, AND(D302=1, I302=1), Q302*0.1, AND(D302=2, I302=1), Q302*0.1, AND(D302=3, I302=1), Q302*0.1, AND(D302=4, I302=1), Q302*0.1, AND(D302=5, I302=1), Q302*0.1, AND(D302=6, I302=1), Q302*0.1, AND(D302=7, I302=1), Q302*0.1)</f>
        <v>4173</v>
      </c>
      <c r="O302" s="13">
        <f t="shared" si="31"/>
        <v>709.41000000000008</v>
      </c>
      <c r="P302">
        <v>39888</v>
      </c>
      <c r="Q302">
        <v>41730</v>
      </c>
      <c r="R302">
        <v>0.84162893891445778</v>
      </c>
      <c r="S302">
        <v>0.1583710610855423</v>
      </c>
      <c r="T302">
        <v>0.62555011039111019</v>
      </c>
      <c r="U302">
        <v>0.37444988960888981</v>
      </c>
      <c r="V302">
        <v>0.43585782027501041</v>
      </c>
      <c r="W302" s="2">
        <v>2230</v>
      </c>
      <c r="X302" s="2">
        <f t="shared" si="33"/>
        <v>-204</v>
      </c>
      <c r="Y302">
        <v>2686</v>
      </c>
      <c r="Z302">
        <v>2358.9834160451869</v>
      </c>
      <c r="AA302">
        <v>2230</v>
      </c>
      <c r="AB302" s="9">
        <v>19.3</v>
      </c>
      <c r="AC302">
        <v>15.9</v>
      </c>
      <c r="AD302">
        <f t="shared" si="34"/>
        <v>306.87</v>
      </c>
      <c r="AE302">
        <v>4859</v>
      </c>
      <c r="AF302">
        <v>5600</v>
      </c>
    </row>
    <row r="303" spans="1:32" x14ac:dyDescent="0.6">
      <c r="A303">
        <v>2024</v>
      </c>
      <c r="B303">
        <v>10</v>
      </c>
      <c r="C303">
        <v>28</v>
      </c>
      <c r="D303">
        <f t="shared" si="32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8"/>
        <v>0</v>
      </c>
      <c r="I303">
        <f t="shared" si="29"/>
        <v>0</v>
      </c>
      <c r="L303" s="13" cm="1">
        <f t="array" ref="L303">_xlfn.IFS(AND(D303=1, I303=0), P303*0.15, AND(D303=2, I303=0), P303*0.15, AND(D303=3, I303=0), P303*0.15, AND(D303=4, I303=0), P303*0.15, AND(D303=5, I303=0), P303*0.1, AND(D303=6, I303=0), P303*0.1, AND(D303=7, I303=0), P303*0.1, AND(D303=1, I303=1), P303*0.1, AND(D303=2, I303=1), P303*0.1, AND(D303=3, I303=1), P303*0.1, AND(D303=4, I303=1), P303*0.1, AND(D303=5, I303=1), P303*0.1, AND(D303=6, I303=1), P303*0.1, AND(D303=7, I303=1), P303*0.1)</f>
        <v>5927.4</v>
      </c>
      <c r="M303" s="13">
        <f t="shared" si="30"/>
        <v>1007.658</v>
      </c>
      <c r="N303" s="13" cm="1">
        <f t="array" ref="N303">_xlfn.IFS(AND(D303=1, I303=0), Q303*0.15, AND(D303=2, I303=0), Q303*0.15, AND(D303=3, I303=0), Q303*0.15, AND(D303=4, I303=0), Q303*0.15, AND(D303=5, I303=0), Q303*0.1, AND(D303=6, I303=0), Q303*0.1, AND(D303=7, I303=0), Q303*0.1, AND(D303=1, I303=1), Q303*0.1, AND(D303=2, I303=1), Q303*0.1, AND(D303=3, I303=1), Q303*0.1, AND(D303=4, I303=1), Q303*0.1, AND(D303=5, I303=1), Q303*0.1, AND(D303=6, I303=1), Q303*0.1, AND(D303=7, I303=1), Q303*0.1)</f>
        <v>6185.55</v>
      </c>
      <c r="O303" s="13">
        <f t="shared" si="31"/>
        <v>1051.5435</v>
      </c>
      <c r="P303">
        <v>39516</v>
      </c>
      <c r="Q303">
        <v>41237</v>
      </c>
      <c r="R303">
        <v>0.77274853692670875</v>
      </c>
      <c r="S303">
        <v>0.22725146307329119</v>
      </c>
      <c r="T303">
        <v>0.70270990278899392</v>
      </c>
      <c r="U303">
        <v>0.29729009721100608</v>
      </c>
      <c r="V303">
        <v>0.484872134094534</v>
      </c>
      <c r="W303" s="2">
        <v>1851</v>
      </c>
      <c r="X303" s="2">
        <f t="shared" si="33"/>
        <v>-379</v>
      </c>
      <c r="Y303">
        <v>2686</v>
      </c>
      <c r="Z303">
        <v>1937.4618850534171</v>
      </c>
      <c r="AA303">
        <v>1851</v>
      </c>
      <c r="AB303" s="9">
        <v>17.8</v>
      </c>
      <c r="AC303">
        <v>0</v>
      </c>
      <c r="AD303">
        <f t="shared" si="34"/>
        <v>0</v>
      </c>
      <c r="AE303">
        <v>5122</v>
      </c>
      <c r="AF303">
        <v>5036</v>
      </c>
    </row>
    <row r="304" spans="1:32" x14ac:dyDescent="0.6">
      <c r="A304">
        <v>2024</v>
      </c>
      <c r="B304">
        <v>10</v>
      </c>
      <c r="C304">
        <v>29</v>
      </c>
      <c r="D304">
        <f t="shared" si="32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8"/>
        <v>0</v>
      </c>
      <c r="I304">
        <f t="shared" si="29"/>
        <v>0</v>
      </c>
      <c r="L304" s="13" cm="1">
        <f t="array" ref="L304">_xlfn.IFS(AND(D304=1, I304=0), P304*0.15, AND(D304=2, I304=0), P304*0.15, AND(D304=3, I304=0), P304*0.15, AND(D304=4, I304=0), P304*0.15, AND(D304=5, I304=0), P304*0.1, AND(D304=6, I304=0), P304*0.1, AND(D304=7, I304=0), P304*0.1, AND(D304=1, I304=1), P304*0.1, AND(D304=2, I304=1), P304*0.1, AND(D304=3, I304=1), P304*0.1, AND(D304=4, I304=1), P304*0.1, AND(D304=5, I304=1), P304*0.1, AND(D304=6, I304=1), P304*0.1, AND(D304=7, I304=1), P304*0.1)</f>
        <v>6023.25</v>
      </c>
      <c r="M304" s="13">
        <f t="shared" si="30"/>
        <v>1023.9525000000001</v>
      </c>
      <c r="N304" s="13" cm="1">
        <f t="array" ref="N304">_xlfn.IFS(AND(D304=1, I304=0), Q304*0.15, AND(D304=2, I304=0), Q304*0.15, AND(D304=3, I304=0), Q304*0.15, AND(D304=4, I304=0), Q304*0.15, AND(D304=5, I304=0), Q304*0.1, AND(D304=6, I304=0), Q304*0.1, AND(D304=7, I304=0), Q304*0.1, AND(D304=1, I304=1), Q304*0.1, AND(D304=2, I304=1), Q304*0.1, AND(D304=3, I304=1), Q304*0.1, AND(D304=4, I304=1), Q304*0.1, AND(D304=5, I304=1), Q304*0.1, AND(D304=6, I304=1), Q304*0.1, AND(D304=7, I304=1), Q304*0.1)</f>
        <v>6095.0999999999995</v>
      </c>
      <c r="O304" s="13">
        <f t="shared" si="31"/>
        <v>1036.1669999999999</v>
      </c>
      <c r="P304">
        <v>40155</v>
      </c>
      <c r="Q304">
        <v>40634</v>
      </c>
      <c r="R304">
        <v>0.80001294374778986</v>
      </c>
      <c r="S304">
        <v>0.19998705625221019</v>
      </c>
      <c r="T304">
        <v>0.64967312592101756</v>
      </c>
      <c r="U304">
        <v>0.35032687407898239</v>
      </c>
      <c r="V304">
        <v>0.19311270256808419</v>
      </c>
      <c r="W304" s="2">
        <v>2263</v>
      </c>
      <c r="X304" s="2">
        <f t="shared" si="33"/>
        <v>412</v>
      </c>
      <c r="Y304">
        <v>2686</v>
      </c>
      <c r="Z304">
        <v>2011.8552596630591</v>
      </c>
      <c r="AA304">
        <v>2263</v>
      </c>
      <c r="AB304" s="9">
        <v>19.3</v>
      </c>
      <c r="AC304">
        <v>3.9</v>
      </c>
      <c r="AD304">
        <f t="shared" si="34"/>
        <v>75.27</v>
      </c>
      <c r="AE304">
        <v>5556</v>
      </c>
      <c r="AF304">
        <v>5282</v>
      </c>
    </row>
    <row r="305" spans="1:32" x14ac:dyDescent="0.6">
      <c r="A305">
        <v>2024</v>
      </c>
      <c r="B305">
        <v>10</v>
      </c>
      <c r="C305">
        <v>30</v>
      </c>
      <c r="D305">
        <f t="shared" si="32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8"/>
        <v>0</v>
      </c>
      <c r="I305">
        <f t="shared" si="29"/>
        <v>0</v>
      </c>
      <c r="L305" s="13" cm="1">
        <f t="array" ref="L305">_xlfn.IFS(AND(D305=1, I305=0), P305*0.15, AND(D305=2, I305=0), P305*0.15, AND(D305=3, I305=0), P305*0.15, AND(D305=4, I305=0), P305*0.15, AND(D305=5, I305=0), P305*0.1, AND(D305=6, I305=0), P305*0.1, AND(D305=7, I305=0), P305*0.1, AND(D305=1, I305=1), P305*0.1, AND(D305=2, I305=1), P305*0.1, AND(D305=3, I305=1), P305*0.1, AND(D305=4, I305=1), P305*0.1, AND(D305=5, I305=1), P305*0.1, AND(D305=6, I305=1), P305*0.1, AND(D305=7, I305=1), P305*0.1)</f>
        <v>5879.55</v>
      </c>
      <c r="M305" s="13">
        <f t="shared" si="30"/>
        <v>999.52350000000013</v>
      </c>
      <c r="N305" s="13" cm="1">
        <f t="array" ref="N305">_xlfn.IFS(AND(D305=1, I305=0), Q305*0.15, AND(D305=2, I305=0), Q305*0.15, AND(D305=3, I305=0), Q305*0.15, AND(D305=4, I305=0), Q305*0.15, AND(D305=5, I305=0), Q305*0.1, AND(D305=6, I305=0), Q305*0.1, AND(D305=7, I305=0), Q305*0.1, AND(D305=1, I305=1), Q305*0.1, AND(D305=2, I305=1), Q305*0.1, AND(D305=3, I305=1), Q305*0.1, AND(D305=4, I305=1), Q305*0.1, AND(D305=5, I305=1), Q305*0.1, AND(D305=6, I305=1), Q305*0.1, AND(D305=7, I305=1), Q305*0.1)</f>
        <v>5834.8499999999995</v>
      </c>
      <c r="O305" s="13">
        <f t="shared" si="31"/>
        <v>991.92449999999997</v>
      </c>
      <c r="P305">
        <v>39197</v>
      </c>
      <c r="Q305">
        <v>38899</v>
      </c>
      <c r="R305">
        <v>0.80109421571655848</v>
      </c>
      <c r="S305">
        <v>0.19890578428344161</v>
      </c>
      <c r="T305">
        <v>0.67299357190208142</v>
      </c>
      <c r="U305">
        <v>0.32700642809791858</v>
      </c>
      <c r="V305">
        <v>0.1780875314462016</v>
      </c>
      <c r="W305" s="2">
        <v>2437</v>
      </c>
      <c r="X305" s="2">
        <f t="shared" si="33"/>
        <v>174</v>
      </c>
      <c r="Y305">
        <v>2686</v>
      </c>
      <c r="Z305">
        <v>2074.3804994153561</v>
      </c>
      <c r="AA305">
        <v>2437</v>
      </c>
      <c r="AB305" s="9">
        <v>19.7</v>
      </c>
      <c r="AC305">
        <v>0</v>
      </c>
      <c r="AD305">
        <f t="shared" si="34"/>
        <v>0</v>
      </c>
      <c r="AE305">
        <v>5311</v>
      </c>
      <c r="AF305">
        <v>5407</v>
      </c>
    </row>
    <row r="306" spans="1:32" x14ac:dyDescent="0.6">
      <c r="A306">
        <v>2024</v>
      </c>
      <c r="B306">
        <v>10</v>
      </c>
      <c r="C306">
        <v>31</v>
      </c>
      <c r="D306">
        <f t="shared" si="32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8"/>
        <v>0</v>
      </c>
      <c r="I306">
        <f t="shared" si="29"/>
        <v>0</v>
      </c>
      <c r="L306" s="13" cm="1">
        <f t="array" ref="L306">_xlfn.IFS(AND(D306=1, I306=0), P306*0.15, AND(D306=2, I306=0), P306*0.15, AND(D306=3, I306=0), P306*0.15, AND(D306=4, I306=0), P306*0.15, AND(D306=5, I306=0), P306*0.1, AND(D306=6, I306=0), P306*0.1, AND(D306=7, I306=0), P306*0.1, AND(D306=1, I306=1), P306*0.1, AND(D306=2, I306=1), P306*0.1, AND(D306=3, I306=1), P306*0.1, AND(D306=4, I306=1), P306*0.1, AND(D306=5, I306=1), P306*0.1, AND(D306=6, I306=1), P306*0.1, AND(D306=7, I306=1), P306*0.1)</f>
        <v>5840.25</v>
      </c>
      <c r="M306" s="13">
        <f t="shared" si="30"/>
        <v>992.84250000000009</v>
      </c>
      <c r="N306" s="13" cm="1">
        <f t="array" ref="N306">_xlfn.IFS(AND(D306=1, I306=0), Q306*0.15, AND(D306=2, I306=0), Q306*0.15, AND(D306=3, I306=0), Q306*0.15, AND(D306=4, I306=0), Q306*0.15, AND(D306=5, I306=0), Q306*0.1, AND(D306=6, I306=0), Q306*0.1, AND(D306=7, I306=0), Q306*0.1, AND(D306=1, I306=1), Q306*0.1, AND(D306=2, I306=1), Q306*0.1, AND(D306=3, I306=1), Q306*0.1, AND(D306=4, I306=1), Q306*0.1, AND(D306=5, I306=1), Q306*0.1, AND(D306=6, I306=1), Q306*0.1, AND(D306=7, I306=1), Q306*0.1)</f>
        <v>6172.3499999999995</v>
      </c>
      <c r="O306" s="13">
        <f t="shared" si="31"/>
        <v>1049.2995000000001</v>
      </c>
      <c r="P306">
        <v>38935</v>
      </c>
      <c r="Q306">
        <v>41149</v>
      </c>
      <c r="R306">
        <v>0.86732886104381157</v>
      </c>
      <c r="S306">
        <v>0.13267113895618851</v>
      </c>
      <c r="T306">
        <v>0.62379762762014179</v>
      </c>
      <c r="U306">
        <v>0.37620237237985821</v>
      </c>
      <c r="V306">
        <v>0.32612577921846009</v>
      </c>
      <c r="W306" s="2">
        <v>2219</v>
      </c>
      <c r="X306" s="2">
        <f t="shared" si="33"/>
        <v>-218</v>
      </c>
      <c r="Y306">
        <v>2686</v>
      </c>
      <c r="Z306">
        <v>2139.0135081898111</v>
      </c>
      <c r="AA306">
        <v>2219</v>
      </c>
      <c r="AB306" s="9">
        <v>20.3</v>
      </c>
      <c r="AC306">
        <v>0.6</v>
      </c>
      <c r="AD306">
        <f t="shared" si="34"/>
        <v>12.18</v>
      </c>
      <c r="AE306">
        <v>5327</v>
      </c>
      <c r="AF306">
        <v>5243</v>
      </c>
    </row>
    <row r="307" spans="1:32" x14ac:dyDescent="0.6">
      <c r="A307">
        <v>2024</v>
      </c>
      <c r="B307">
        <v>11</v>
      </c>
      <c r="C307">
        <v>1</v>
      </c>
      <c r="D307">
        <f t="shared" si="32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8"/>
        <v>0</v>
      </c>
      <c r="I307">
        <f t="shared" si="29"/>
        <v>0</v>
      </c>
      <c r="L307" s="13" cm="1">
        <f t="array" ref="L307">_xlfn.IFS(AND(D307=1, I307=0), P307*0.15, AND(D307=2, I307=0), P307*0.15, AND(D307=3, I307=0), P307*0.15, AND(D307=4, I307=0), P307*0.15, AND(D307=5, I307=0), P307*0.1, AND(D307=6, I307=0), P307*0.1, AND(D307=7, I307=0), P307*0.1, AND(D307=1, I307=1), P307*0.1, AND(D307=2, I307=1), P307*0.1, AND(D307=3, I307=1), P307*0.1, AND(D307=4, I307=1), P307*0.1, AND(D307=5, I307=1), P307*0.1, AND(D307=6, I307=1), P307*0.1, AND(D307=7, I307=1), P307*0.1)</f>
        <v>3922</v>
      </c>
      <c r="M307" s="13">
        <f t="shared" si="30"/>
        <v>666.74</v>
      </c>
      <c r="N307" s="13" cm="1">
        <f t="array" ref="N307">_xlfn.IFS(AND(D307=1, I307=0), Q307*0.15, AND(D307=2, I307=0), Q307*0.15, AND(D307=3, I307=0), Q307*0.15, AND(D307=4, I307=0), Q307*0.15, AND(D307=5, I307=0), Q307*0.1, AND(D307=6, I307=0), Q307*0.1, AND(D307=7, I307=0), Q307*0.1, AND(D307=1, I307=1), Q307*0.1, AND(D307=2, I307=1), Q307*0.1, AND(D307=3, I307=1), Q307*0.1, AND(D307=4, I307=1), Q307*0.1, AND(D307=5, I307=1), Q307*0.1, AND(D307=6, I307=1), Q307*0.1, AND(D307=7, I307=1), Q307*0.1)</f>
        <v>4110</v>
      </c>
      <c r="O307" s="13">
        <f t="shared" si="31"/>
        <v>698.7</v>
      </c>
      <c r="P307">
        <v>39220</v>
      </c>
      <c r="Q307">
        <v>41100</v>
      </c>
      <c r="R307">
        <v>0.82063107346510478</v>
      </c>
      <c r="S307">
        <v>0.17936892653489531</v>
      </c>
      <c r="T307">
        <v>0.6635172756533092</v>
      </c>
      <c r="U307">
        <v>0.33648272434669091</v>
      </c>
      <c r="V307">
        <v>0.49766578489015179</v>
      </c>
      <c r="W307" s="2">
        <v>2216</v>
      </c>
      <c r="X307" s="2">
        <f t="shared" si="33"/>
        <v>-3</v>
      </c>
      <c r="Y307">
        <v>2686</v>
      </c>
      <c r="Z307">
        <v>2279.4093593624898</v>
      </c>
      <c r="AA307">
        <v>2216</v>
      </c>
      <c r="AB307" s="9">
        <v>18.5</v>
      </c>
      <c r="AC307">
        <v>238.4</v>
      </c>
      <c r="AD307">
        <f t="shared" si="34"/>
        <v>4410.4000000000005</v>
      </c>
      <c r="AE307">
        <v>5566</v>
      </c>
      <c r="AF307">
        <v>5239</v>
      </c>
    </row>
    <row r="308" spans="1:32" x14ac:dyDescent="0.6">
      <c r="A308">
        <v>2024</v>
      </c>
      <c r="B308">
        <v>11</v>
      </c>
      <c r="C308">
        <v>2</v>
      </c>
      <c r="D308">
        <f t="shared" si="32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8"/>
        <v>0</v>
      </c>
      <c r="I308">
        <f t="shared" si="29"/>
        <v>0</v>
      </c>
      <c r="L308" s="13" cm="1">
        <f t="array" ref="L308">_xlfn.IFS(AND(D308=1, I308=0), P308*0.15, AND(D308=2, I308=0), P308*0.15, AND(D308=3, I308=0), P308*0.15, AND(D308=4, I308=0), P308*0.15, AND(D308=5, I308=0), P308*0.1, AND(D308=6, I308=0), P308*0.1, AND(D308=7, I308=0), P308*0.1, AND(D308=1, I308=1), P308*0.1, AND(D308=2, I308=1), P308*0.1, AND(D308=3, I308=1), P308*0.1, AND(D308=4, I308=1), P308*0.1, AND(D308=5, I308=1), P308*0.1, AND(D308=6, I308=1), P308*0.1, AND(D308=7, I308=1), P308*0.1)</f>
        <v>4135.2</v>
      </c>
      <c r="M308" s="13">
        <f t="shared" si="30"/>
        <v>702.98400000000004</v>
      </c>
      <c r="N308" s="13" cm="1">
        <f t="array" ref="N308">_xlfn.IFS(AND(D308=1, I308=0), Q308*0.15, AND(D308=2, I308=0), Q308*0.15, AND(D308=3, I308=0), Q308*0.15, AND(D308=4, I308=0), Q308*0.15, AND(D308=5, I308=0), Q308*0.1, AND(D308=6, I308=0), Q308*0.1, AND(D308=7, I308=0), Q308*0.1, AND(D308=1, I308=1), Q308*0.1, AND(D308=2, I308=1), Q308*0.1, AND(D308=3, I308=1), Q308*0.1, AND(D308=4, I308=1), Q308*0.1, AND(D308=5, I308=1), Q308*0.1, AND(D308=6, I308=1), Q308*0.1, AND(D308=7, I308=1), Q308*0.1)</f>
        <v>4217</v>
      </c>
      <c r="O308" s="13">
        <f t="shared" si="31"/>
        <v>716.8900000000001</v>
      </c>
      <c r="P308">
        <v>41352</v>
      </c>
      <c r="Q308">
        <v>42170</v>
      </c>
      <c r="R308">
        <v>0.72540617882333347</v>
      </c>
      <c r="S308">
        <v>0.27459382117666647</v>
      </c>
      <c r="T308">
        <v>0.65478393219983144</v>
      </c>
      <c r="U308">
        <v>0.34521606780016861</v>
      </c>
      <c r="V308">
        <v>0.16480385902908071</v>
      </c>
      <c r="W308" s="2">
        <v>2512</v>
      </c>
      <c r="X308" s="2">
        <f t="shared" si="33"/>
        <v>296</v>
      </c>
      <c r="Y308">
        <v>2686</v>
      </c>
      <c r="Z308">
        <v>2314.63273244212</v>
      </c>
      <c r="AA308">
        <v>2512</v>
      </c>
      <c r="AB308" s="9">
        <v>19.3</v>
      </c>
      <c r="AC308">
        <v>36.5</v>
      </c>
      <c r="AD308">
        <f t="shared" si="34"/>
        <v>704.45</v>
      </c>
      <c r="AE308">
        <v>5885</v>
      </c>
      <c r="AF308">
        <v>5659</v>
      </c>
    </row>
    <row r="309" spans="1:32" x14ac:dyDescent="0.6">
      <c r="A309">
        <v>2024</v>
      </c>
      <c r="B309">
        <v>11</v>
      </c>
      <c r="C309">
        <v>3</v>
      </c>
      <c r="D309">
        <f t="shared" si="32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8"/>
        <v>0</v>
      </c>
      <c r="I309">
        <f t="shared" si="29"/>
        <v>0</v>
      </c>
      <c r="L309" s="13" cm="1">
        <f t="array" ref="L309">_xlfn.IFS(AND(D309=1, I309=0), P309*0.15, AND(D309=2, I309=0), P309*0.15, AND(D309=3, I309=0), P309*0.15, AND(D309=4, I309=0), P309*0.15, AND(D309=5, I309=0), P309*0.1, AND(D309=6, I309=0), P309*0.1, AND(D309=7, I309=0), P309*0.1, AND(D309=1, I309=1), P309*0.1, AND(D309=2, I309=1), P309*0.1, AND(D309=3, I309=1), P309*0.1, AND(D309=4, I309=1), P309*0.1, AND(D309=5, I309=1), P309*0.1, AND(D309=6, I309=1), P309*0.1, AND(D309=7, I309=1), P309*0.1)</f>
        <v>4039.5</v>
      </c>
      <c r="M309" s="13">
        <f t="shared" si="30"/>
        <v>686.71500000000003</v>
      </c>
      <c r="N309" s="13" cm="1">
        <f t="array" ref="N309">_xlfn.IFS(AND(D309=1, I309=0), Q309*0.15, AND(D309=2, I309=0), Q309*0.15, AND(D309=3, I309=0), Q309*0.15, AND(D309=4, I309=0), Q309*0.15, AND(D309=5, I309=0), Q309*0.1, AND(D309=6, I309=0), Q309*0.1, AND(D309=7, I309=0), Q309*0.1, AND(D309=1, I309=1), Q309*0.1, AND(D309=2, I309=1), Q309*0.1, AND(D309=3, I309=1), Q309*0.1, AND(D309=4, I309=1), Q309*0.1, AND(D309=5, I309=1), Q309*0.1, AND(D309=6, I309=1), Q309*0.1, AND(D309=7, I309=1), Q309*0.1)</f>
        <v>4180.4000000000005</v>
      </c>
      <c r="O309" s="13">
        <f t="shared" si="31"/>
        <v>710.66800000000012</v>
      </c>
      <c r="P309">
        <v>40395</v>
      </c>
      <c r="Q309">
        <v>41804</v>
      </c>
      <c r="R309">
        <v>0.79411624048202822</v>
      </c>
      <c r="S309">
        <v>0.2058837595179718</v>
      </c>
      <c r="T309">
        <v>0.62682710158834221</v>
      </c>
      <c r="U309">
        <v>0.37317289841165768</v>
      </c>
      <c r="V309">
        <v>0.27927198071650972</v>
      </c>
      <c r="W309" s="2">
        <v>2424</v>
      </c>
      <c r="X309" s="2">
        <f t="shared" si="33"/>
        <v>-88</v>
      </c>
      <c r="Y309">
        <v>2686</v>
      </c>
      <c r="Z309">
        <v>2364.604480266581</v>
      </c>
      <c r="AA309">
        <v>2424</v>
      </c>
      <c r="AB309" s="9">
        <v>18.899999999999999</v>
      </c>
      <c r="AC309">
        <v>0</v>
      </c>
      <c r="AD309">
        <f t="shared" si="34"/>
        <v>0</v>
      </c>
      <c r="AE309">
        <v>4694</v>
      </c>
      <c r="AF309">
        <v>5431</v>
      </c>
    </row>
    <row r="310" spans="1:32" x14ac:dyDescent="0.6">
      <c r="A310">
        <v>2024</v>
      </c>
      <c r="B310">
        <v>11</v>
      </c>
      <c r="C310">
        <v>4</v>
      </c>
      <c r="D310">
        <f t="shared" si="32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8"/>
        <v>0</v>
      </c>
      <c r="I310">
        <f t="shared" si="29"/>
        <v>0</v>
      </c>
      <c r="L310" s="13" cm="1">
        <f t="array" ref="L310">_xlfn.IFS(AND(D310=1, I310=0), P310*0.15, AND(D310=2, I310=0), P310*0.15, AND(D310=3, I310=0), P310*0.15, AND(D310=4, I310=0), P310*0.15, AND(D310=5, I310=0), P310*0.1, AND(D310=6, I310=0), P310*0.1, AND(D310=7, I310=0), P310*0.1, AND(D310=1, I310=1), P310*0.1, AND(D310=2, I310=1), P310*0.1, AND(D310=3, I310=1), P310*0.1, AND(D310=4, I310=1), P310*0.1, AND(D310=5, I310=1), P310*0.1, AND(D310=6, I310=1), P310*0.1, AND(D310=7, I310=1), P310*0.1)</f>
        <v>5962.95</v>
      </c>
      <c r="M310" s="13">
        <f t="shared" si="30"/>
        <v>1013.7015</v>
      </c>
      <c r="N310" s="13" cm="1">
        <f t="array" ref="N310">_xlfn.IFS(AND(D310=1, I310=0), Q310*0.15, AND(D310=2, I310=0), Q310*0.15, AND(D310=3, I310=0), Q310*0.15, AND(D310=4, I310=0), Q310*0.15, AND(D310=5, I310=0), Q310*0.1, AND(D310=6, I310=0), Q310*0.1, AND(D310=7, I310=0), Q310*0.1, AND(D310=1, I310=1), Q310*0.1, AND(D310=2, I310=1), Q310*0.1, AND(D310=3, I310=1), Q310*0.1, AND(D310=4, I310=1), Q310*0.1, AND(D310=5, I310=1), Q310*0.1, AND(D310=6, I310=1), Q310*0.1, AND(D310=7, I310=1), Q310*0.1)</f>
        <v>6040.05</v>
      </c>
      <c r="O310" s="13">
        <f t="shared" si="31"/>
        <v>1026.8085000000001</v>
      </c>
      <c r="P310">
        <v>39753</v>
      </c>
      <c r="Q310">
        <v>40267</v>
      </c>
      <c r="R310">
        <v>0.81476143062251816</v>
      </c>
      <c r="S310">
        <v>0.1852385693774819</v>
      </c>
      <c r="T310">
        <v>0.69790388529767244</v>
      </c>
      <c r="U310">
        <v>0.30209611470232739</v>
      </c>
      <c r="V310">
        <v>0.28111102299483182</v>
      </c>
      <c r="W310" s="2">
        <v>2027</v>
      </c>
      <c r="X310" s="2">
        <f t="shared" si="33"/>
        <v>-397</v>
      </c>
      <c r="Y310">
        <v>2686</v>
      </c>
      <c r="Z310">
        <v>1930.1928674886069</v>
      </c>
      <c r="AA310">
        <v>2027</v>
      </c>
      <c r="AB310" s="9">
        <v>18.3</v>
      </c>
      <c r="AC310">
        <v>0</v>
      </c>
      <c r="AD310">
        <f t="shared" si="34"/>
        <v>0</v>
      </c>
      <c r="AE310">
        <v>5141</v>
      </c>
      <c r="AF310">
        <v>4984</v>
      </c>
    </row>
    <row r="311" spans="1:32" x14ac:dyDescent="0.6">
      <c r="A311">
        <v>2024</v>
      </c>
      <c r="B311">
        <v>11</v>
      </c>
      <c r="C311">
        <v>5</v>
      </c>
      <c r="D311">
        <f t="shared" si="32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8"/>
        <v>0</v>
      </c>
      <c r="I311">
        <f t="shared" si="29"/>
        <v>0</v>
      </c>
      <c r="L311" s="13" cm="1">
        <f t="array" ref="L311">_xlfn.IFS(AND(D311=1, I311=0), P311*0.15, AND(D311=2, I311=0), P311*0.15, AND(D311=3, I311=0), P311*0.15, AND(D311=4, I311=0), P311*0.15, AND(D311=5, I311=0), P311*0.1, AND(D311=6, I311=0), P311*0.1, AND(D311=7, I311=0), P311*0.1, AND(D311=1, I311=1), P311*0.1, AND(D311=2, I311=1), P311*0.1, AND(D311=3, I311=1), P311*0.1, AND(D311=4, I311=1), P311*0.1, AND(D311=5, I311=1), P311*0.1, AND(D311=6, I311=1), P311*0.1, AND(D311=7, I311=1), P311*0.1)</f>
        <v>6029.8499999999995</v>
      </c>
      <c r="M311" s="13">
        <f t="shared" si="30"/>
        <v>1025.0744999999999</v>
      </c>
      <c r="N311" s="13" cm="1">
        <f t="array" ref="N311">_xlfn.IFS(AND(D311=1, I311=0), Q311*0.15, AND(D311=2, I311=0), Q311*0.15, AND(D311=3, I311=0), Q311*0.15, AND(D311=4, I311=0), Q311*0.15, AND(D311=5, I311=0), Q311*0.1, AND(D311=6, I311=0), Q311*0.1, AND(D311=7, I311=0), Q311*0.1, AND(D311=1, I311=1), Q311*0.1, AND(D311=2, I311=1), Q311*0.1, AND(D311=3, I311=1), Q311*0.1, AND(D311=4, I311=1), Q311*0.1, AND(D311=5, I311=1), Q311*0.1, AND(D311=6, I311=1), Q311*0.1, AND(D311=7, I311=1), Q311*0.1)</f>
        <v>5990.7</v>
      </c>
      <c r="O311" s="13">
        <f t="shared" si="31"/>
        <v>1018.4190000000001</v>
      </c>
      <c r="P311">
        <v>40199</v>
      </c>
      <c r="Q311">
        <v>39938</v>
      </c>
      <c r="R311">
        <v>0.79483563631464471</v>
      </c>
      <c r="S311">
        <v>0.2051643636853554</v>
      </c>
      <c r="T311">
        <v>0.65939224023365495</v>
      </c>
      <c r="U311">
        <v>0.34060775976634489</v>
      </c>
      <c r="V311">
        <v>0.23691765906838899</v>
      </c>
      <c r="W311" s="2">
        <v>2466</v>
      </c>
      <c r="X311" s="2">
        <f t="shared" si="33"/>
        <v>439</v>
      </c>
      <c r="Y311">
        <v>2686</v>
      </c>
      <c r="Z311">
        <v>2013.4430547699569</v>
      </c>
      <c r="AA311">
        <v>2466</v>
      </c>
      <c r="AB311" s="9">
        <v>15.1</v>
      </c>
      <c r="AC311">
        <v>0</v>
      </c>
      <c r="AD311">
        <f t="shared" si="34"/>
        <v>0</v>
      </c>
      <c r="AE311">
        <v>5499</v>
      </c>
      <c r="AF311">
        <v>5301</v>
      </c>
    </row>
    <row r="312" spans="1:32" x14ac:dyDescent="0.6">
      <c r="A312">
        <v>2024</v>
      </c>
      <c r="B312">
        <v>11</v>
      </c>
      <c r="C312">
        <v>6</v>
      </c>
      <c r="D312">
        <f t="shared" si="32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8"/>
        <v>0</v>
      </c>
      <c r="I312">
        <f t="shared" si="29"/>
        <v>0</v>
      </c>
      <c r="L312" s="13" cm="1">
        <f t="array" ref="L312">_xlfn.IFS(AND(D312=1, I312=0), P312*0.15, AND(D312=2, I312=0), P312*0.15, AND(D312=3, I312=0), P312*0.15, AND(D312=4, I312=0), P312*0.15, AND(D312=5, I312=0), P312*0.1, AND(D312=6, I312=0), P312*0.1, AND(D312=7, I312=0), P312*0.1, AND(D312=1, I312=1), P312*0.1, AND(D312=2, I312=1), P312*0.1, AND(D312=3, I312=1), P312*0.1, AND(D312=4, I312=1), P312*0.1, AND(D312=5, I312=1), P312*0.1, AND(D312=6, I312=1), P312*0.1, AND(D312=7, I312=1), P312*0.1)</f>
        <v>5977.65</v>
      </c>
      <c r="M312" s="13">
        <f t="shared" si="30"/>
        <v>1016.2005</v>
      </c>
      <c r="N312" s="13" cm="1">
        <f t="array" ref="N312">_xlfn.IFS(AND(D312=1, I312=0), Q312*0.15, AND(D312=2, I312=0), Q312*0.15, AND(D312=3, I312=0), Q312*0.15, AND(D312=4, I312=0), Q312*0.15, AND(D312=5, I312=0), Q312*0.1, AND(D312=6, I312=0), Q312*0.1, AND(D312=7, I312=0), Q312*0.1, AND(D312=1, I312=1), Q312*0.1, AND(D312=2, I312=1), Q312*0.1, AND(D312=3, I312=1), Q312*0.1, AND(D312=4, I312=1), Q312*0.1, AND(D312=5, I312=1), Q312*0.1, AND(D312=6, I312=1), Q312*0.1, AND(D312=7, I312=1), Q312*0.1)</f>
        <v>5560.95</v>
      </c>
      <c r="O312" s="13">
        <f t="shared" si="31"/>
        <v>945.36150000000009</v>
      </c>
      <c r="P312">
        <v>39851</v>
      </c>
      <c r="Q312">
        <v>37073</v>
      </c>
      <c r="R312">
        <v>0.83672982114791217</v>
      </c>
      <c r="S312">
        <v>0.16327017885208781</v>
      </c>
      <c r="T312">
        <v>0.65570502243523066</v>
      </c>
      <c r="U312">
        <v>0.34429497756476929</v>
      </c>
      <c r="V312">
        <v>8.7669160824720135E-2</v>
      </c>
      <c r="W312" s="2">
        <v>2481</v>
      </c>
      <c r="X312" s="2">
        <f t="shared" si="33"/>
        <v>15</v>
      </c>
      <c r="Y312">
        <v>2686</v>
      </c>
      <c r="Z312">
        <v>2075.8035662087709</v>
      </c>
      <c r="AA312">
        <v>2481</v>
      </c>
      <c r="AB312" s="9">
        <v>14.2</v>
      </c>
      <c r="AC312">
        <v>0</v>
      </c>
      <c r="AD312">
        <f t="shared" si="34"/>
        <v>0</v>
      </c>
      <c r="AE312">
        <v>5250</v>
      </c>
      <c r="AF312">
        <v>5266</v>
      </c>
    </row>
    <row r="313" spans="1:32" x14ac:dyDescent="0.6">
      <c r="A313">
        <v>2024</v>
      </c>
      <c r="B313">
        <v>11</v>
      </c>
      <c r="C313">
        <v>7</v>
      </c>
      <c r="D313">
        <f t="shared" si="32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8"/>
        <v>0</v>
      </c>
      <c r="I313">
        <f t="shared" si="29"/>
        <v>0</v>
      </c>
      <c r="L313" s="13" cm="1">
        <f t="array" ref="L313">_xlfn.IFS(AND(D313=1, I313=0), P313*0.15, AND(D313=2, I313=0), P313*0.15, AND(D313=3, I313=0), P313*0.15, AND(D313=4, I313=0), P313*0.15, AND(D313=5, I313=0), P313*0.1, AND(D313=6, I313=0), P313*0.1, AND(D313=7, I313=0), P313*0.1, AND(D313=1, I313=1), P313*0.1, AND(D313=2, I313=1), P313*0.1, AND(D313=3, I313=1), P313*0.1, AND(D313=4, I313=1), P313*0.1, AND(D313=5, I313=1), P313*0.1, AND(D313=6, I313=1), P313*0.1, AND(D313=7, I313=1), P313*0.1)</f>
        <v>6225.3</v>
      </c>
      <c r="M313" s="13">
        <f t="shared" si="30"/>
        <v>1058.3010000000002</v>
      </c>
      <c r="N313" s="13" cm="1">
        <f t="array" ref="N313">_xlfn.IFS(AND(D313=1, I313=0), Q313*0.15, AND(D313=2, I313=0), Q313*0.15, AND(D313=3, I313=0), Q313*0.15, AND(D313=4, I313=0), Q313*0.15, AND(D313=5, I313=0), Q313*0.1, AND(D313=6, I313=0), Q313*0.1, AND(D313=7, I313=0), Q313*0.1, AND(D313=1, I313=1), Q313*0.1, AND(D313=2, I313=1), Q313*0.1, AND(D313=3, I313=1), Q313*0.1, AND(D313=4, I313=1), Q313*0.1, AND(D313=5, I313=1), Q313*0.1, AND(D313=6, I313=1), Q313*0.1, AND(D313=7, I313=1), Q313*0.1)</f>
        <v>6034.8</v>
      </c>
      <c r="O313" s="13">
        <f t="shared" si="31"/>
        <v>1025.9160000000002</v>
      </c>
      <c r="P313">
        <v>41502</v>
      </c>
      <c r="Q313">
        <v>40232</v>
      </c>
      <c r="R313">
        <v>0.8080149211942117</v>
      </c>
      <c r="S313">
        <v>0.1919850788057883</v>
      </c>
      <c r="T313">
        <v>0.6472743470872292</v>
      </c>
      <c r="U313">
        <v>0.35272565291277069</v>
      </c>
      <c r="V313">
        <v>0.16388384836031369</v>
      </c>
      <c r="W313" s="2">
        <v>2418</v>
      </c>
      <c r="X313" s="2">
        <f t="shared" si="33"/>
        <v>-63</v>
      </c>
      <c r="Y313">
        <v>2686</v>
      </c>
      <c r="Z313">
        <v>2155.2604879404271</v>
      </c>
      <c r="AA313">
        <v>2418</v>
      </c>
      <c r="AB313" s="9">
        <v>13.8</v>
      </c>
      <c r="AC313">
        <v>0</v>
      </c>
      <c r="AD313">
        <f t="shared" si="34"/>
        <v>0</v>
      </c>
      <c r="AE313">
        <v>5390</v>
      </c>
      <c r="AF313">
        <v>5371</v>
      </c>
    </row>
    <row r="314" spans="1:32" x14ac:dyDescent="0.6">
      <c r="A314">
        <v>2024</v>
      </c>
      <c r="B314">
        <v>11</v>
      </c>
      <c r="C314">
        <v>8</v>
      </c>
      <c r="D314">
        <f t="shared" si="32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8"/>
        <v>0</v>
      </c>
      <c r="I314">
        <f t="shared" si="29"/>
        <v>0</v>
      </c>
      <c r="L314" s="13" cm="1">
        <f t="array" ref="L314">_xlfn.IFS(AND(D314=1, I314=0), P314*0.15, AND(D314=2, I314=0), P314*0.15, AND(D314=3, I314=0), P314*0.15, AND(D314=4, I314=0), P314*0.15, AND(D314=5, I314=0), P314*0.1, AND(D314=6, I314=0), P314*0.1, AND(D314=7, I314=0), P314*0.1, AND(D314=1, I314=1), P314*0.1, AND(D314=2, I314=1), P314*0.1, AND(D314=3, I314=1), P314*0.1, AND(D314=4, I314=1), P314*0.1, AND(D314=5, I314=1), P314*0.1, AND(D314=6, I314=1), P314*0.1, AND(D314=7, I314=1), P314*0.1)</f>
        <v>4210.7</v>
      </c>
      <c r="M314" s="13">
        <f t="shared" si="30"/>
        <v>715.81900000000007</v>
      </c>
      <c r="N314" s="13" cm="1">
        <f t="array" ref="N314">_xlfn.IFS(AND(D314=1, I314=0), Q314*0.15, AND(D314=2, I314=0), Q314*0.15, AND(D314=3, I314=0), Q314*0.15, AND(D314=4, I314=0), Q314*0.15, AND(D314=5, I314=0), Q314*0.1, AND(D314=6, I314=0), Q314*0.1, AND(D314=7, I314=0), Q314*0.1, AND(D314=1, I314=1), Q314*0.1, AND(D314=2, I314=1), Q314*0.1, AND(D314=3, I314=1), Q314*0.1, AND(D314=4, I314=1), Q314*0.1, AND(D314=5, I314=1), Q314*0.1, AND(D314=6, I314=1), Q314*0.1, AND(D314=7, I314=1), Q314*0.1)</f>
        <v>4163.9000000000005</v>
      </c>
      <c r="O314" s="13">
        <f t="shared" si="31"/>
        <v>707.86300000000017</v>
      </c>
      <c r="P314">
        <v>42107</v>
      </c>
      <c r="Q314">
        <v>41639</v>
      </c>
      <c r="R314">
        <v>0.78809791621957759</v>
      </c>
      <c r="S314">
        <v>0.2119020837804223</v>
      </c>
      <c r="T314">
        <v>0.65900129303944643</v>
      </c>
      <c r="U314">
        <v>0.34099870696055351</v>
      </c>
      <c r="V314">
        <v>0.26493298174074731</v>
      </c>
      <c r="W314" s="2">
        <v>2419</v>
      </c>
      <c r="X314" s="2">
        <f t="shared" si="33"/>
        <v>1</v>
      </c>
      <c r="Y314">
        <v>2686</v>
      </c>
      <c r="Z314">
        <v>2224.6176096113149</v>
      </c>
      <c r="AA314">
        <v>2419</v>
      </c>
      <c r="AB314" s="9">
        <v>17.7</v>
      </c>
      <c r="AC314">
        <v>0.1</v>
      </c>
      <c r="AD314">
        <f t="shared" si="34"/>
        <v>1.77</v>
      </c>
      <c r="AE314">
        <v>5868</v>
      </c>
      <c r="AF314">
        <v>5627</v>
      </c>
    </row>
    <row r="315" spans="1:32" x14ac:dyDescent="0.6">
      <c r="A315">
        <v>2024</v>
      </c>
      <c r="B315">
        <v>11</v>
      </c>
      <c r="C315">
        <v>9</v>
      </c>
      <c r="D315">
        <f t="shared" si="32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8"/>
        <v>0</v>
      </c>
      <c r="I315">
        <f t="shared" si="29"/>
        <v>0</v>
      </c>
      <c r="L315" s="13" cm="1">
        <f t="array" ref="L315">_xlfn.IFS(AND(D315=1, I315=0), P315*0.15, AND(D315=2, I315=0), P315*0.15, AND(D315=3, I315=0), P315*0.15, AND(D315=4, I315=0), P315*0.15, AND(D315=5, I315=0), P315*0.1, AND(D315=6, I315=0), P315*0.1, AND(D315=7, I315=0), P315*0.1, AND(D315=1, I315=1), P315*0.1, AND(D315=2, I315=1), P315*0.1, AND(D315=3, I315=1), P315*0.1, AND(D315=4, I315=1), P315*0.1, AND(D315=5, I315=1), P315*0.1, AND(D315=6, I315=1), P315*0.1, AND(D315=7, I315=1), P315*0.1)</f>
        <v>4195.8</v>
      </c>
      <c r="M315" s="13">
        <f t="shared" si="30"/>
        <v>713.28600000000006</v>
      </c>
      <c r="N315" s="13" cm="1">
        <f t="array" ref="N315">_xlfn.IFS(AND(D315=1, I315=0), Q315*0.15, AND(D315=2, I315=0), Q315*0.15, AND(D315=3, I315=0), Q315*0.15, AND(D315=4, I315=0), Q315*0.15, AND(D315=5, I315=0), Q315*0.1, AND(D315=6, I315=0), Q315*0.1, AND(D315=7, I315=0), Q315*0.1, AND(D315=1, I315=1), Q315*0.1, AND(D315=2, I315=1), Q315*0.1, AND(D315=3, I315=1), Q315*0.1, AND(D315=4, I315=1), Q315*0.1, AND(D315=5, I315=1), Q315*0.1, AND(D315=6, I315=1), Q315*0.1, AND(D315=7, I315=1), Q315*0.1)</f>
        <v>4234</v>
      </c>
      <c r="O315" s="13">
        <f t="shared" si="31"/>
        <v>719.78000000000009</v>
      </c>
      <c r="P315">
        <v>41958</v>
      </c>
      <c r="Q315">
        <v>42340</v>
      </c>
      <c r="R315">
        <v>0.84126163025684164</v>
      </c>
      <c r="S315">
        <v>0.15873836974315839</v>
      </c>
      <c r="T315">
        <v>0.62969616901372005</v>
      </c>
      <c r="U315">
        <v>0.37030383098628011</v>
      </c>
      <c r="V315">
        <v>0.1164769381309</v>
      </c>
      <c r="W315" s="2">
        <v>2431</v>
      </c>
      <c r="X315" s="2">
        <f t="shared" si="33"/>
        <v>12</v>
      </c>
      <c r="Y315">
        <v>2686</v>
      </c>
      <c r="Z315">
        <v>2288.4837913173001</v>
      </c>
      <c r="AA315">
        <v>2431</v>
      </c>
      <c r="AB315" s="9">
        <v>18.100000000000001</v>
      </c>
      <c r="AC315">
        <v>0</v>
      </c>
      <c r="AD315">
        <f t="shared" si="34"/>
        <v>0</v>
      </c>
      <c r="AE315">
        <v>5473</v>
      </c>
      <c r="AF315">
        <v>5465</v>
      </c>
    </row>
    <row r="316" spans="1:32" x14ac:dyDescent="0.6">
      <c r="A316">
        <v>2024</v>
      </c>
      <c r="B316">
        <v>11</v>
      </c>
      <c r="C316">
        <v>10</v>
      </c>
      <c r="D316">
        <f t="shared" si="32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8"/>
        <v>0</v>
      </c>
      <c r="I316">
        <f t="shared" si="29"/>
        <v>0</v>
      </c>
      <c r="L316" s="13" cm="1">
        <f t="array" ref="L316">_xlfn.IFS(AND(D316=1, I316=0), P316*0.15, AND(D316=2, I316=0), P316*0.15, AND(D316=3, I316=0), P316*0.15, AND(D316=4, I316=0), P316*0.15, AND(D316=5, I316=0), P316*0.1, AND(D316=6, I316=0), P316*0.1, AND(D316=7, I316=0), P316*0.1, AND(D316=1, I316=1), P316*0.1, AND(D316=2, I316=1), P316*0.1, AND(D316=3, I316=1), P316*0.1, AND(D316=4, I316=1), P316*0.1, AND(D316=5, I316=1), P316*0.1, AND(D316=6, I316=1), P316*0.1, AND(D316=7, I316=1), P316*0.1)</f>
        <v>4006.3</v>
      </c>
      <c r="M316" s="13">
        <f t="shared" si="30"/>
        <v>681.07100000000003</v>
      </c>
      <c r="N316" s="13" cm="1">
        <f t="array" ref="N316">_xlfn.IFS(AND(D316=1, I316=0), Q316*0.15, AND(D316=2, I316=0), Q316*0.15, AND(D316=3, I316=0), Q316*0.15, AND(D316=4, I316=0), Q316*0.15, AND(D316=5, I316=0), Q316*0.1, AND(D316=6, I316=0), Q316*0.1, AND(D316=7, I316=0), Q316*0.1, AND(D316=1, I316=1), Q316*0.1, AND(D316=2, I316=1), Q316*0.1, AND(D316=3, I316=1), Q316*0.1, AND(D316=4, I316=1), Q316*0.1, AND(D316=5, I316=1), Q316*0.1, AND(D316=6, I316=1), Q316*0.1, AND(D316=7, I316=1), Q316*0.1)</f>
        <v>4166.8</v>
      </c>
      <c r="O316" s="13">
        <f t="shared" si="31"/>
        <v>708.35600000000011</v>
      </c>
      <c r="P316">
        <v>40063</v>
      </c>
      <c r="Q316">
        <v>41668</v>
      </c>
      <c r="R316">
        <v>0.79319497386756166</v>
      </c>
      <c r="S316">
        <v>0.20680502613243831</v>
      </c>
      <c r="T316">
        <v>0.6270606189269754</v>
      </c>
      <c r="U316">
        <v>0.37293938107302449</v>
      </c>
      <c r="V316">
        <v>0.28578458165174891</v>
      </c>
      <c r="W316" s="2">
        <v>2197</v>
      </c>
      <c r="X316" s="2">
        <f t="shared" si="33"/>
        <v>-234</v>
      </c>
      <c r="Y316">
        <v>2686</v>
      </c>
      <c r="Z316">
        <v>2369.6897374814148</v>
      </c>
      <c r="AA316">
        <v>2197</v>
      </c>
      <c r="AB316" s="9">
        <v>18.2</v>
      </c>
      <c r="AC316">
        <v>17.399999999999999</v>
      </c>
      <c r="AD316">
        <f t="shared" si="34"/>
        <v>316.67999999999995</v>
      </c>
      <c r="AE316">
        <v>4461</v>
      </c>
      <c r="AF316">
        <v>5308</v>
      </c>
    </row>
    <row r="317" spans="1:32" x14ac:dyDescent="0.6">
      <c r="A317">
        <v>2024</v>
      </c>
      <c r="B317">
        <v>11</v>
      </c>
      <c r="C317">
        <v>11</v>
      </c>
      <c r="D317">
        <f t="shared" si="32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8"/>
        <v>0</v>
      </c>
      <c r="I317">
        <f t="shared" si="29"/>
        <v>0</v>
      </c>
      <c r="L317" s="13" cm="1">
        <f t="array" ref="L317">_xlfn.IFS(AND(D317=1, I317=0), P317*0.15, AND(D317=2, I317=0), P317*0.15, AND(D317=3, I317=0), P317*0.15, AND(D317=4, I317=0), P317*0.15, AND(D317=5, I317=0), P317*0.1, AND(D317=6, I317=0), P317*0.1, AND(D317=7, I317=0), P317*0.1, AND(D317=1, I317=1), P317*0.1, AND(D317=2, I317=1), P317*0.1, AND(D317=3, I317=1), P317*0.1, AND(D317=4, I317=1), P317*0.1, AND(D317=5, I317=1), P317*0.1, AND(D317=6, I317=1), P317*0.1, AND(D317=7, I317=1), P317*0.1)</f>
        <v>5884.95</v>
      </c>
      <c r="M317" s="13">
        <f t="shared" si="30"/>
        <v>1000.4415</v>
      </c>
      <c r="N317" s="13" cm="1">
        <f t="array" ref="N317">_xlfn.IFS(AND(D317=1, I317=0), Q317*0.15, AND(D317=2, I317=0), Q317*0.15, AND(D317=3, I317=0), Q317*0.15, AND(D317=4, I317=0), Q317*0.15, AND(D317=5, I317=0), Q317*0.1, AND(D317=6, I317=0), Q317*0.1, AND(D317=7, I317=0), Q317*0.1, AND(D317=1, I317=1), Q317*0.1, AND(D317=2, I317=1), Q317*0.1, AND(D317=3, I317=1), Q317*0.1, AND(D317=4, I317=1), Q317*0.1, AND(D317=5, I317=1), Q317*0.1, AND(D317=6, I317=1), Q317*0.1, AND(D317=7, I317=1), Q317*0.1)</f>
        <v>6044.8499999999995</v>
      </c>
      <c r="O317" s="13">
        <f t="shared" si="31"/>
        <v>1027.6244999999999</v>
      </c>
      <c r="P317">
        <v>39233</v>
      </c>
      <c r="Q317">
        <v>40299</v>
      </c>
      <c r="R317">
        <v>0.75543888292923578</v>
      </c>
      <c r="S317">
        <v>0.24456111707076419</v>
      </c>
      <c r="T317">
        <v>0.68106227706274669</v>
      </c>
      <c r="U317">
        <v>0.31893772293725331</v>
      </c>
      <c r="V317">
        <v>0.25751511952935541</v>
      </c>
      <c r="W317" s="2">
        <v>1680</v>
      </c>
      <c r="X317" s="2">
        <f t="shared" si="33"/>
        <v>-517</v>
      </c>
      <c r="Y317">
        <v>2686</v>
      </c>
      <c r="Z317">
        <v>1944.4597929961139</v>
      </c>
      <c r="AA317">
        <v>1680</v>
      </c>
      <c r="AB317" s="9">
        <v>17.3</v>
      </c>
      <c r="AC317">
        <v>0</v>
      </c>
      <c r="AD317">
        <f t="shared" si="34"/>
        <v>0</v>
      </c>
      <c r="AE317">
        <v>4851</v>
      </c>
      <c r="AF317">
        <v>4717</v>
      </c>
    </row>
    <row r="318" spans="1:32" x14ac:dyDescent="0.6">
      <c r="A318">
        <v>2024</v>
      </c>
      <c r="B318">
        <v>11</v>
      </c>
      <c r="C318">
        <v>12</v>
      </c>
      <c r="D318">
        <f t="shared" si="32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8"/>
        <v>0</v>
      </c>
      <c r="I318">
        <f t="shared" si="29"/>
        <v>0</v>
      </c>
      <c r="L318" s="13" cm="1">
        <f t="array" ref="L318">_xlfn.IFS(AND(D318=1, I318=0), P318*0.15, AND(D318=2, I318=0), P318*0.15, AND(D318=3, I318=0), P318*0.15, AND(D318=4, I318=0), P318*0.15, AND(D318=5, I318=0), P318*0.1, AND(D318=6, I318=0), P318*0.1, AND(D318=7, I318=0), P318*0.1, AND(D318=1, I318=1), P318*0.1, AND(D318=2, I318=1), P318*0.1, AND(D318=3, I318=1), P318*0.1, AND(D318=4, I318=1), P318*0.1, AND(D318=5, I318=1), P318*0.1, AND(D318=6, I318=1), P318*0.1, AND(D318=7, I318=1), P318*0.1)</f>
        <v>5562</v>
      </c>
      <c r="M318" s="13">
        <f t="shared" si="30"/>
        <v>945.54000000000008</v>
      </c>
      <c r="N318" s="13" cm="1">
        <f t="array" ref="N318">_xlfn.IFS(AND(D318=1, I318=0), Q318*0.15, AND(D318=2, I318=0), Q318*0.15, AND(D318=3, I318=0), Q318*0.15, AND(D318=4, I318=0), Q318*0.15, AND(D318=5, I318=0), Q318*0.1, AND(D318=6, I318=0), Q318*0.1, AND(D318=7, I318=0), Q318*0.1, AND(D318=1, I318=1), Q318*0.1, AND(D318=2, I318=1), Q318*0.1, AND(D318=3, I318=1), Q318*0.1, AND(D318=4, I318=1), Q318*0.1, AND(D318=5, I318=1), Q318*0.1, AND(D318=6, I318=1), Q318*0.1, AND(D318=7, I318=1), Q318*0.1)</f>
        <v>5942.25</v>
      </c>
      <c r="O318" s="13">
        <f t="shared" si="31"/>
        <v>1010.1825000000001</v>
      </c>
      <c r="P318">
        <v>37080</v>
      </c>
      <c r="Q318">
        <v>39615</v>
      </c>
      <c r="R318">
        <v>0.84303050664027701</v>
      </c>
      <c r="S318">
        <v>0.15696949335972299</v>
      </c>
      <c r="T318">
        <v>0.61844357424291496</v>
      </c>
      <c r="U318">
        <v>0.38155642575708493</v>
      </c>
      <c r="V318">
        <v>0.13050867156704729</v>
      </c>
      <c r="W318" s="2">
        <v>2184</v>
      </c>
      <c r="X318" s="2">
        <f t="shared" si="33"/>
        <v>504</v>
      </c>
      <c r="Y318">
        <v>2686</v>
      </c>
      <c r="Z318">
        <v>2004.5114849398869</v>
      </c>
      <c r="AA318">
        <v>2184</v>
      </c>
      <c r="AB318" s="9">
        <v>17.5</v>
      </c>
      <c r="AC318">
        <v>0</v>
      </c>
      <c r="AD318">
        <f t="shared" si="34"/>
        <v>0</v>
      </c>
      <c r="AE318">
        <v>5284</v>
      </c>
      <c r="AF318">
        <v>5027</v>
      </c>
    </row>
    <row r="319" spans="1:32" x14ac:dyDescent="0.6">
      <c r="A319">
        <v>2024</v>
      </c>
      <c r="B319">
        <v>11</v>
      </c>
      <c r="C319">
        <v>13</v>
      </c>
      <c r="D319">
        <f t="shared" si="32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8"/>
        <v>0</v>
      </c>
      <c r="I319">
        <f t="shared" si="29"/>
        <v>0</v>
      </c>
      <c r="L319" s="13" cm="1">
        <f t="array" ref="L319">_xlfn.IFS(AND(D319=1, I319=0), P319*0.15, AND(D319=2, I319=0), P319*0.15, AND(D319=3, I319=0), P319*0.15, AND(D319=4, I319=0), P319*0.15, AND(D319=5, I319=0), P319*0.1, AND(D319=6, I319=0), P319*0.1, AND(D319=7, I319=0), P319*0.1, AND(D319=1, I319=1), P319*0.1, AND(D319=2, I319=1), P319*0.1, AND(D319=3, I319=1), P319*0.1, AND(D319=4, I319=1), P319*0.1, AND(D319=5, I319=1), P319*0.1, AND(D319=6, I319=1), P319*0.1, AND(D319=7, I319=1), P319*0.1)</f>
        <v>5887.95</v>
      </c>
      <c r="M319" s="13">
        <f t="shared" si="30"/>
        <v>1000.9515</v>
      </c>
      <c r="N319" s="13" cm="1">
        <f t="array" ref="N319">_xlfn.IFS(AND(D319=1, I319=0), Q319*0.15, AND(D319=2, I319=0), Q319*0.15, AND(D319=3, I319=0), Q319*0.15, AND(D319=4, I319=0), Q319*0.15, AND(D319=5, I319=0), Q319*0.1, AND(D319=6, I319=0), Q319*0.1, AND(D319=7, I319=0), Q319*0.1, AND(D319=1, I319=1), Q319*0.1, AND(D319=2, I319=1), Q319*0.1, AND(D319=3, I319=1), Q319*0.1, AND(D319=4, I319=1), Q319*0.1, AND(D319=5, I319=1), Q319*0.1, AND(D319=6, I319=1), Q319*0.1, AND(D319=7, I319=1), Q319*0.1)</f>
        <v>5585.55</v>
      </c>
      <c r="O319" s="13">
        <f t="shared" si="31"/>
        <v>949.54350000000011</v>
      </c>
      <c r="P319">
        <v>39253</v>
      </c>
      <c r="Q319">
        <v>37237</v>
      </c>
      <c r="R319">
        <v>0.84460143725921055</v>
      </c>
      <c r="S319">
        <v>0.15539856274078939</v>
      </c>
      <c r="T319">
        <v>0.65075521945949877</v>
      </c>
      <c r="U319">
        <v>0.34924478054050129</v>
      </c>
      <c r="V319">
        <v>0.18028115462429731</v>
      </c>
      <c r="W319" s="2">
        <v>2333</v>
      </c>
      <c r="X319" s="2">
        <f t="shared" si="33"/>
        <v>149</v>
      </c>
      <c r="Y319">
        <v>2686</v>
      </c>
      <c r="Z319">
        <v>2071.643290015621</v>
      </c>
      <c r="AA319">
        <v>2333</v>
      </c>
      <c r="AB319" s="9">
        <v>17.5</v>
      </c>
      <c r="AC319">
        <v>0</v>
      </c>
      <c r="AD319">
        <f t="shared" si="34"/>
        <v>0</v>
      </c>
      <c r="AE319">
        <v>5169</v>
      </c>
      <c r="AF319">
        <v>5150</v>
      </c>
    </row>
    <row r="320" spans="1:32" x14ac:dyDescent="0.6">
      <c r="A320">
        <v>2024</v>
      </c>
      <c r="B320">
        <v>11</v>
      </c>
      <c r="C320">
        <v>14</v>
      </c>
      <c r="D320">
        <f t="shared" si="32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8"/>
        <v>0</v>
      </c>
      <c r="I320">
        <f t="shared" si="29"/>
        <v>0</v>
      </c>
      <c r="L320" s="13" cm="1">
        <f t="array" ref="L320">_xlfn.IFS(AND(D320=1, I320=0), P320*0.15, AND(D320=2, I320=0), P320*0.15, AND(D320=3, I320=0), P320*0.15, AND(D320=4, I320=0), P320*0.15, AND(D320=5, I320=0), P320*0.1, AND(D320=6, I320=0), P320*0.1, AND(D320=7, I320=0), P320*0.1, AND(D320=1, I320=1), P320*0.1, AND(D320=2, I320=1), P320*0.1, AND(D320=3, I320=1), P320*0.1, AND(D320=4, I320=1), P320*0.1, AND(D320=5, I320=1), P320*0.1, AND(D320=6, I320=1), P320*0.1, AND(D320=7, I320=1), P320*0.1)</f>
        <v>6056.0999999999995</v>
      </c>
      <c r="M320" s="13">
        <f t="shared" si="30"/>
        <v>1029.537</v>
      </c>
      <c r="N320" s="13" cm="1">
        <f t="array" ref="N320">_xlfn.IFS(AND(D320=1, I320=0), Q320*0.15, AND(D320=2, I320=0), Q320*0.15, AND(D320=3, I320=0), Q320*0.15, AND(D320=4, I320=0), Q320*0.15, AND(D320=5, I320=0), Q320*0.1, AND(D320=6, I320=0), Q320*0.1, AND(D320=7, I320=0), Q320*0.1, AND(D320=1, I320=1), Q320*0.1, AND(D320=2, I320=1), Q320*0.1, AND(D320=3, I320=1), Q320*0.1, AND(D320=4, I320=1), Q320*0.1, AND(D320=5, I320=1), Q320*0.1, AND(D320=6, I320=1), Q320*0.1, AND(D320=7, I320=1), Q320*0.1)</f>
        <v>5771.0999999999995</v>
      </c>
      <c r="O320" s="13">
        <f t="shared" si="31"/>
        <v>981.08699999999999</v>
      </c>
      <c r="P320">
        <v>40374</v>
      </c>
      <c r="Q320">
        <v>38474</v>
      </c>
      <c r="R320">
        <v>0.81222723856255485</v>
      </c>
      <c r="S320">
        <v>0.18777276143744509</v>
      </c>
      <c r="T320">
        <v>0.64388056746464228</v>
      </c>
      <c r="U320">
        <v>0.35611943253535761</v>
      </c>
      <c r="V320">
        <v>0.3192689754973011</v>
      </c>
      <c r="W320" s="2">
        <v>2247</v>
      </c>
      <c r="X320" s="2">
        <f t="shared" si="33"/>
        <v>-86</v>
      </c>
      <c r="Y320">
        <v>2686</v>
      </c>
      <c r="Z320">
        <v>2149.4671836319421</v>
      </c>
      <c r="AA320">
        <v>2247</v>
      </c>
      <c r="AB320" s="9">
        <v>18.7</v>
      </c>
      <c r="AC320">
        <v>0</v>
      </c>
      <c r="AD320">
        <f t="shared" si="34"/>
        <v>0</v>
      </c>
      <c r="AE320">
        <v>5117</v>
      </c>
      <c r="AF320">
        <v>5004</v>
      </c>
    </row>
    <row r="321" spans="1:32" x14ac:dyDescent="0.6">
      <c r="A321">
        <v>2024</v>
      </c>
      <c r="B321">
        <v>11</v>
      </c>
      <c r="C321">
        <v>15</v>
      </c>
      <c r="D321">
        <f t="shared" si="32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8"/>
        <v>0</v>
      </c>
      <c r="I321">
        <f t="shared" si="29"/>
        <v>0</v>
      </c>
      <c r="L321" s="13" cm="1">
        <f t="array" ref="L321">_xlfn.IFS(AND(D321=1, I321=0), P321*0.15, AND(D321=2, I321=0), P321*0.15, AND(D321=3, I321=0), P321*0.15, AND(D321=4, I321=0), P321*0.15, AND(D321=5, I321=0), P321*0.1, AND(D321=6, I321=0), P321*0.1, AND(D321=7, I321=0), P321*0.1, AND(D321=1, I321=1), P321*0.1, AND(D321=2, I321=1), P321*0.1, AND(D321=3, I321=1), P321*0.1, AND(D321=4, I321=1), P321*0.1, AND(D321=5, I321=1), P321*0.1, AND(D321=6, I321=1), P321*0.1, AND(D321=7, I321=1), P321*0.1)</f>
        <v>4138.1000000000004</v>
      </c>
      <c r="M321" s="13">
        <f t="shared" si="30"/>
        <v>703.47700000000009</v>
      </c>
      <c r="N321" s="13" cm="1">
        <f t="array" ref="N321">_xlfn.IFS(AND(D321=1, I321=0), Q321*0.15, AND(D321=2, I321=0), Q321*0.15, AND(D321=3, I321=0), Q321*0.15, AND(D321=4, I321=0), Q321*0.15, AND(D321=5, I321=0), Q321*0.1, AND(D321=6, I321=0), Q321*0.1, AND(D321=7, I321=0), Q321*0.1, AND(D321=1, I321=1), Q321*0.1, AND(D321=2, I321=1), Q321*0.1, AND(D321=3, I321=1), Q321*0.1, AND(D321=4, I321=1), Q321*0.1, AND(D321=5, I321=1), Q321*0.1, AND(D321=6, I321=1), Q321*0.1, AND(D321=7, I321=1), Q321*0.1)</f>
        <v>3999.8</v>
      </c>
      <c r="O321" s="13">
        <f t="shared" si="31"/>
        <v>679.96600000000012</v>
      </c>
      <c r="P321">
        <v>41381</v>
      </c>
      <c r="Q321">
        <v>39998</v>
      </c>
      <c r="R321">
        <v>0.84753797361851335</v>
      </c>
      <c r="S321">
        <v>0.15246202638148659</v>
      </c>
      <c r="T321">
        <v>0.66210959393017155</v>
      </c>
      <c r="U321">
        <v>0.33789040606982829</v>
      </c>
      <c r="V321">
        <v>0.29911881385105082</v>
      </c>
      <c r="W321" s="2">
        <v>2400</v>
      </c>
      <c r="X321" s="2">
        <f t="shared" si="33"/>
        <v>153</v>
      </c>
      <c r="Y321">
        <v>2686</v>
      </c>
      <c r="Z321">
        <v>2215.6671578757309</v>
      </c>
      <c r="AA321">
        <v>2400</v>
      </c>
      <c r="AB321" s="9">
        <v>18.2</v>
      </c>
      <c r="AC321">
        <v>16.100000000000001</v>
      </c>
      <c r="AD321">
        <f t="shared" si="34"/>
        <v>293.02000000000004</v>
      </c>
      <c r="AE321">
        <v>6160</v>
      </c>
      <c r="AF321">
        <v>5766</v>
      </c>
    </row>
    <row r="322" spans="1:32" x14ac:dyDescent="0.6">
      <c r="A322">
        <v>2024</v>
      </c>
      <c r="B322">
        <v>11</v>
      </c>
      <c r="C322">
        <v>16</v>
      </c>
      <c r="D322">
        <f t="shared" si="32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7" si="35" xml:space="preserve"> IF(F322 = "H",1,0)</f>
        <v>0</v>
      </c>
      <c r="I322">
        <f t="shared" ref="I322:I367" si="36">IF(NOT(ISBLANK(F322)), 1, 0)</f>
        <v>0</v>
      </c>
      <c r="L322" s="13" cm="1">
        <f t="array" ref="L322">_xlfn.IFS(AND(D322=1, I322=0), P322*0.15, AND(D322=2, I322=0), P322*0.15, AND(D322=3, I322=0), P322*0.15, AND(D322=4, I322=0), P322*0.15, AND(D322=5, I322=0), P322*0.1, AND(D322=6, I322=0), P322*0.1, AND(D322=7, I322=0), P322*0.1, AND(D322=1, I322=1), P322*0.1, AND(D322=2, I322=1), P322*0.1, AND(D322=3, I322=1), P322*0.1, AND(D322=4, I322=1), P322*0.1, AND(D322=5, I322=1), P322*0.1, AND(D322=6, I322=1), P322*0.1, AND(D322=7, I322=1), P322*0.1)</f>
        <v>4092.9</v>
      </c>
      <c r="M322" s="13">
        <f t="shared" ref="M322:M367" si="37">L322*0.17</f>
        <v>695.79300000000012</v>
      </c>
      <c r="N322" s="13" cm="1">
        <f t="array" ref="N322">_xlfn.IFS(AND(D322=1, I322=0), Q322*0.15, AND(D322=2, I322=0), Q322*0.15, AND(D322=3, I322=0), Q322*0.15, AND(D322=4, I322=0), Q322*0.15, AND(D322=5, I322=0), Q322*0.1, AND(D322=6, I322=0), Q322*0.1, AND(D322=7, I322=0), Q322*0.1, AND(D322=1, I322=1), Q322*0.1, AND(D322=2, I322=1), Q322*0.1, AND(D322=3, I322=1), Q322*0.1, AND(D322=4, I322=1), Q322*0.1, AND(D322=5, I322=1), Q322*0.1, AND(D322=6, I322=1), Q322*0.1, AND(D322=7, I322=1), Q322*0.1)</f>
        <v>4148.2</v>
      </c>
      <c r="O322" s="13">
        <f t="shared" ref="O322:O367" si="38">N322*0.17</f>
        <v>705.19400000000007</v>
      </c>
      <c r="P322">
        <v>40929</v>
      </c>
      <c r="Q322">
        <v>41482</v>
      </c>
      <c r="R322">
        <v>0.80597086322197553</v>
      </c>
      <c r="S322">
        <v>0.19402913677802441</v>
      </c>
      <c r="T322">
        <v>0.64796999935502586</v>
      </c>
      <c r="U322">
        <v>0.35203000064497408</v>
      </c>
      <c r="V322">
        <v>0.15978083508132329</v>
      </c>
      <c r="W322" s="2">
        <v>2446</v>
      </c>
      <c r="X322" s="2">
        <f t="shared" si="33"/>
        <v>46</v>
      </c>
      <c r="Y322">
        <v>2686</v>
      </c>
      <c r="Z322">
        <v>2288.735886185998</v>
      </c>
      <c r="AA322">
        <v>2446</v>
      </c>
      <c r="AB322" s="9">
        <v>20.399999999999999</v>
      </c>
      <c r="AC322">
        <v>0</v>
      </c>
      <c r="AD322">
        <f t="shared" si="34"/>
        <v>0</v>
      </c>
      <c r="AE322">
        <v>5312</v>
      </c>
      <c r="AF322">
        <v>5396</v>
      </c>
    </row>
    <row r="323" spans="1:32" x14ac:dyDescent="0.6">
      <c r="A323">
        <v>2024</v>
      </c>
      <c r="B323">
        <v>11</v>
      </c>
      <c r="C323">
        <v>17</v>
      </c>
      <c r="D323">
        <f t="shared" ref="D323:D367" si="39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35"/>
        <v>0</v>
      </c>
      <c r="I323">
        <f t="shared" si="36"/>
        <v>0</v>
      </c>
      <c r="L323" s="13" cm="1">
        <f t="array" ref="L323">_xlfn.IFS(AND(D323=1, I323=0), P323*0.15, AND(D323=2, I323=0), P323*0.15, AND(D323=3, I323=0), P323*0.15, AND(D323=4, I323=0), P323*0.15, AND(D323=5, I323=0), P323*0.1, AND(D323=6, I323=0), P323*0.1, AND(D323=7, I323=0), P323*0.1, AND(D323=1, I323=1), P323*0.1, AND(D323=2, I323=1), P323*0.1, AND(D323=3, I323=1), P323*0.1, AND(D323=4, I323=1), P323*0.1, AND(D323=5, I323=1), P323*0.1, AND(D323=6, I323=1), P323*0.1, AND(D323=7, I323=1), P323*0.1)</f>
        <v>3898.1000000000004</v>
      </c>
      <c r="M323" s="13">
        <f t="shared" si="37"/>
        <v>662.67700000000013</v>
      </c>
      <c r="N323" s="13" cm="1">
        <f t="array" ref="N323">_xlfn.IFS(AND(D323=1, I323=0), Q323*0.15, AND(D323=2, I323=0), Q323*0.15, AND(D323=3, I323=0), Q323*0.15, AND(D323=4, I323=0), Q323*0.15, AND(D323=5, I323=0), Q323*0.1, AND(D323=6, I323=0), Q323*0.1, AND(D323=7, I323=0), Q323*0.1, AND(D323=1, I323=1), Q323*0.1, AND(D323=2, I323=1), Q323*0.1, AND(D323=3, I323=1), Q323*0.1, AND(D323=4, I323=1), Q323*0.1, AND(D323=5, I323=1), Q323*0.1, AND(D323=6, I323=1), Q323*0.1, AND(D323=7, I323=1), Q323*0.1)</f>
        <v>4180.7</v>
      </c>
      <c r="O323" s="13">
        <f t="shared" si="38"/>
        <v>710.71900000000005</v>
      </c>
      <c r="P323">
        <v>38981</v>
      </c>
      <c r="Q323">
        <v>41807</v>
      </c>
      <c r="R323">
        <v>0.78682977103598783</v>
      </c>
      <c r="S323">
        <v>0.21317022896401219</v>
      </c>
      <c r="T323">
        <v>0.6300625465395735</v>
      </c>
      <c r="U323">
        <v>0.3699374534604265</v>
      </c>
      <c r="V323">
        <v>0.20326944512227541</v>
      </c>
      <c r="W323" s="2">
        <v>2121</v>
      </c>
      <c r="X323" s="2">
        <f t="shared" ref="X323:X367" si="40">W323-W322</f>
        <v>-325</v>
      </c>
      <c r="Y323">
        <v>2686</v>
      </c>
      <c r="Z323">
        <v>2365.66920816334</v>
      </c>
      <c r="AA323">
        <v>2121</v>
      </c>
      <c r="AB323" s="9">
        <v>15.8</v>
      </c>
      <c r="AC323">
        <v>0</v>
      </c>
      <c r="AD323">
        <f t="shared" ref="AD323:AD367" si="41">AB323*AC323</f>
        <v>0</v>
      </c>
      <c r="AE323">
        <v>4269</v>
      </c>
      <c r="AF323">
        <v>5066</v>
      </c>
    </row>
    <row r="324" spans="1:32" x14ac:dyDescent="0.6">
      <c r="A324">
        <v>2024</v>
      </c>
      <c r="B324">
        <v>11</v>
      </c>
      <c r="C324">
        <v>18</v>
      </c>
      <c r="D324">
        <f t="shared" si="39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35"/>
        <v>0</v>
      </c>
      <c r="I324">
        <f t="shared" si="36"/>
        <v>0</v>
      </c>
      <c r="L324" s="13" cm="1">
        <f t="array" ref="L324">_xlfn.IFS(AND(D324=1, I324=0), P324*0.15, AND(D324=2, I324=0), P324*0.15, AND(D324=3, I324=0), P324*0.15, AND(D324=4, I324=0), P324*0.15, AND(D324=5, I324=0), P324*0.1, AND(D324=6, I324=0), P324*0.1, AND(D324=7, I324=0), P324*0.1, AND(D324=1, I324=1), P324*0.1, AND(D324=2, I324=1), P324*0.1, AND(D324=3, I324=1), P324*0.1, AND(D324=4, I324=1), P324*0.1, AND(D324=5, I324=1), P324*0.1, AND(D324=6, I324=1), P324*0.1, AND(D324=7, I324=1), P324*0.1)</f>
        <v>5629.2</v>
      </c>
      <c r="M324" s="13">
        <f t="shared" si="37"/>
        <v>956.96400000000006</v>
      </c>
      <c r="N324" s="13" cm="1">
        <f t="array" ref="N324">_xlfn.IFS(AND(D324=1, I324=0), Q324*0.15, AND(D324=2, I324=0), Q324*0.15, AND(D324=3, I324=0), Q324*0.15, AND(D324=4, I324=0), Q324*0.15, AND(D324=5, I324=0), Q324*0.1, AND(D324=6, I324=0), Q324*0.1, AND(D324=7, I324=0), Q324*0.1, AND(D324=1, I324=1), Q324*0.1, AND(D324=2, I324=1), Q324*0.1, AND(D324=3, I324=1), Q324*0.1, AND(D324=4, I324=1), Q324*0.1, AND(D324=5, I324=1), Q324*0.1, AND(D324=6, I324=1), Q324*0.1, AND(D324=7, I324=1), Q324*0.1)</f>
        <v>5912.25</v>
      </c>
      <c r="O324" s="13">
        <f t="shared" si="38"/>
        <v>1005.0825000000001</v>
      </c>
      <c r="P324">
        <v>37528</v>
      </c>
      <c r="Q324">
        <v>39415</v>
      </c>
      <c r="R324">
        <v>0.80310348626520511</v>
      </c>
      <c r="S324">
        <v>0.19689651373479489</v>
      </c>
      <c r="T324">
        <v>0.67461010638020924</v>
      </c>
      <c r="U324">
        <v>0.32538989361979082</v>
      </c>
      <c r="V324">
        <v>0.2706440507126186</v>
      </c>
      <c r="W324" s="2">
        <v>1698</v>
      </c>
      <c r="X324" s="2">
        <f t="shared" si="40"/>
        <v>-423</v>
      </c>
      <c r="Y324">
        <v>2686</v>
      </c>
      <c r="Z324">
        <v>1939.528105293411</v>
      </c>
      <c r="AA324">
        <v>1698</v>
      </c>
      <c r="AB324" s="9">
        <v>9.9</v>
      </c>
      <c r="AC324">
        <v>0</v>
      </c>
      <c r="AD324">
        <f t="shared" si="41"/>
        <v>0</v>
      </c>
      <c r="AE324">
        <v>4778</v>
      </c>
      <c r="AF324">
        <v>4726</v>
      </c>
    </row>
    <row r="325" spans="1:32" x14ac:dyDescent="0.6">
      <c r="A325">
        <v>2024</v>
      </c>
      <c r="B325">
        <v>11</v>
      </c>
      <c r="C325">
        <v>19</v>
      </c>
      <c r="D325">
        <f t="shared" si="39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35"/>
        <v>0</v>
      </c>
      <c r="I325">
        <f t="shared" si="36"/>
        <v>0</v>
      </c>
      <c r="L325" s="13" cm="1">
        <f t="array" ref="L325">_xlfn.IFS(AND(D325=1, I325=0), P325*0.15, AND(D325=2, I325=0), P325*0.15, AND(D325=3, I325=0), P325*0.15, AND(D325=4, I325=0), P325*0.15, AND(D325=5, I325=0), P325*0.1, AND(D325=6, I325=0), P325*0.1, AND(D325=7, I325=0), P325*0.1, AND(D325=1, I325=1), P325*0.1, AND(D325=2, I325=1), P325*0.1, AND(D325=3, I325=1), P325*0.1, AND(D325=4, I325=1), P325*0.1, AND(D325=5, I325=1), P325*0.1, AND(D325=6, I325=1), P325*0.1, AND(D325=7, I325=1), P325*0.1)</f>
        <v>5415.15</v>
      </c>
      <c r="M325" s="13">
        <f t="shared" si="37"/>
        <v>920.57550000000003</v>
      </c>
      <c r="N325" s="13" cm="1">
        <f t="array" ref="N325">_xlfn.IFS(AND(D325=1, I325=0), Q325*0.15, AND(D325=2, I325=0), Q325*0.15, AND(D325=3, I325=0), Q325*0.15, AND(D325=4, I325=0), Q325*0.15, AND(D325=5, I325=0), Q325*0.1, AND(D325=6, I325=0), Q325*0.1, AND(D325=7, I325=0), Q325*0.1, AND(D325=1, I325=1), Q325*0.1, AND(D325=2, I325=1), Q325*0.1, AND(D325=3, I325=1), Q325*0.1, AND(D325=4, I325=1), Q325*0.1, AND(D325=5, I325=1), Q325*0.1, AND(D325=6, I325=1), Q325*0.1, AND(D325=7, I325=1), Q325*0.1)</f>
        <v>5803.5</v>
      </c>
      <c r="O325" s="13">
        <f t="shared" si="38"/>
        <v>986.59500000000003</v>
      </c>
      <c r="P325">
        <v>36101</v>
      </c>
      <c r="Q325">
        <v>38690</v>
      </c>
      <c r="R325">
        <v>0.84748858482991607</v>
      </c>
      <c r="S325">
        <v>0.1525114151700839</v>
      </c>
      <c r="T325">
        <v>0.61607383471934551</v>
      </c>
      <c r="U325">
        <v>0.38392616528065437</v>
      </c>
      <c r="V325">
        <v>0.16130678403124221</v>
      </c>
      <c r="W325" s="2">
        <v>2126</v>
      </c>
      <c r="X325" s="2">
        <f t="shared" si="40"/>
        <v>428</v>
      </c>
      <c r="Y325">
        <v>2686</v>
      </c>
      <c r="Z325">
        <v>2007.0243607352329</v>
      </c>
      <c r="AA325">
        <v>2126</v>
      </c>
      <c r="AB325" s="9">
        <v>12.8</v>
      </c>
      <c r="AC325">
        <v>2.6</v>
      </c>
      <c r="AD325">
        <f t="shared" si="41"/>
        <v>33.28</v>
      </c>
      <c r="AE325">
        <v>5198</v>
      </c>
      <c r="AF325">
        <v>4952</v>
      </c>
    </row>
    <row r="326" spans="1:32" x14ac:dyDescent="0.6">
      <c r="A326">
        <v>2024</v>
      </c>
      <c r="B326">
        <v>11</v>
      </c>
      <c r="C326">
        <v>20</v>
      </c>
      <c r="D326">
        <f t="shared" si="39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35"/>
        <v>0</v>
      </c>
      <c r="I326">
        <f t="shared" si="36"/>
        <v>0</v>
      </c>
      <c r="L326" s="13" cm="1">
        <f t="array" ref="L326">_xlfn.IFS(AND(D326=1, I326=0), P326*0.15, AND(D326=2, I326=0), P326*0.15, AND(D326=3, I326=0), P326*0.15, AND(D326=4, I326=0), P326*0.15, AND(D326=5, I326=0), P326*0.1, AND(D326=6, I326=0), P326*0.1, AND(D326=7, I326=0), P326*0.1, AND(D326=1, I326=1), P326*0.1, AND(D326=2, I326=1), P326*0.1, AND(D326=3, I326=1), P326*0.1, AND(D326=4, I326=1), P326*0.1, AND(D326=5, I326=1), P326*0.1, AND(D326=6, I326=1), P326*0.1, AND(D326=7, I326=1), P326*0.1)</f>
        <v>5610.45</v>
      </c>
      <c r="M326" s="13">
        <f t="shared" si="37"/>
        <v>953.77650000000006</v>
      </c>
      <c r="N326" s="13" cm="1">
        <f t="array" ref="N326">_xlfn.IFS(AND(D326=1, I326=0), Q326*0.15, AND(D326=2, I326=0), Q326*0.15, AND(D326=3, I326=0), Q326*0.15, AND(D326=4, I326=0), Q326*0.15, AND(D326=5, I326=0), Q326*0.1, AND(D326=6, I326=0), Q326*0.1, AND(D326=7, I326=0), Q326*0.1, AND(D326=1, I326=1), Q326*0.1, AND(D326=2, I326=1), Q326*0.1, AND(D326=3, I326=1), Q326*0.1, AND(D326=4, I326=1), Q326*0.1, AND(D326=5, I326=1), Q326*0.1, AND(D326=6, I326=1), Q326*0.1, AND(D326=7, I326=1), Q326*0.1)</f>
        <v>5464.05</v>
      </c>
      <c r="O326" s="13">
        <f t="shared" si="38"/>
        <v>928.88850000000014</v>
      </c>
      <c r="P326">
        <v>37403</v>
      </c>
      <c r="Q326">
        <v>36427</v>
      </c>
      <c r="R326">
        <v>0.79909614260003581</v>
      </c>
      <c r="S326">
        <v>0.20090385739996419</v>
      </c>
      <c r="T326">
        <v>0.67057995779105661</v>
      </c>
      <c r="U326">
        <v>0.32942004220894339</v>
      </c>
      <c r="V326">
        <v>0.18039360441350311</v>
      </c>
      <c r="W326" s="2">
        <v>2324</v>
      </c>
      <c r="X326" s="2">
        <f t="shared" si="40"/>
        <v>198</v>
      </c>
      <c r="Y326">
        <v>2686</v>
      </c>
      <c r="Z326">
        <v>2078.1328242449472</v>
      </c>
      <c r="AA326">
        <v>2324</v>
      </c>
      <c r="AB326" s="9">
        <v>12.7</v>
      </c>
      <c r="AC326">
        <v>0.9</v>
      </c>
      <c r="AD326">
        <f t="shared" si="41"/>
        <v>11.43</v>
      </c>
      <c r="AE326">
        <v>5336</v>
      </c>
      <c r="AF326">
        <v>5302</v>
      </c>
    </row>
    <row r="327" spans="1:32" x14ac:dyDescent="0.6">
      <c r="A327">
        <v>2024</v>
      </c>
      <c r="B327">
        <v>11</v>
      </c>
      <c r="C327">
        <v>21</v>
      </c>
      <c r="D327">
        <f t="shared" si="39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35"/>
        <v>0</v>
      </c>
      <c r="I327">
        <f t="shared" si="36"/>
        <v>0</v>
      </c>
      <c r="L327" s="13" cm="1">
        <f t="array" ref="L327">_xlfn.IFS(AND(D327=1, I327=0), P327*0.15, AND(D327=2, I327=0), P327*0.15, AND(D327=3, I327=0), P327*0.15, AND(D327=4, I327=0), P327*0.15, AND(D327=5, I327=0), P327*0.1, AND(D327=6, I327=0), P327*0.1, AND(D327=7, I327=0), P327*0.1, AND(D327=1, I327=1), P327*0.1, AND(D327=2, I327=1), P327*0.1, AND(D327=3, I327=1), P327*0.1, AND(D327=4, I327=1), P327*0.1, AND(D327=5, I327=1), P327*0.1, AND(D327=6, I327=1), P327*0.1, AND(D327=7, I327=1), P327*0.1)</f>
        <v>5812.05</v>
      </c>
      <c r="M327" s="13">
        <f t="shared" si="37"/>
        <v>988.0485000000001</v>
      </c>
      <c r="N327" s="13" cm="1">
        <f t="array" ref="N327">_xlfn.IFS(AND(D327=1, I327=0), Q327*0.15, AND(D327=2, I327=0), Q327*0.15, AND(D327=3, I327=0), Q327*0.15, AND(D327=4, I327=0), Q327*0.15, AND(D327=5, I327=0), Q327*0.1, AND(D327=6, I327=0), Q327*0.1, AND(D327=7, I327=0), Q327*0.1, AND(D327=1, I327=1), Q327*0.1, AND(D327=2, I327=1), Q327*0.1, AND(D327=3, I327=1), Q327*0.1, AND(D327=4, I327=1), Q327*0.1, AND(D327=5, I327=1), Q327*0.1, AND(D327=6, I327=1), Q327*0.1, AND(D327=7, I327=1), Q327*0.1)</f>
        <v>5561.7</v>
      </c>
      <c r="O327" s="13">
        <f t="shared" si="38"/>
        <v>945.48900000000003</v>
      </c>
      <c r="P327">
        <v>38747</v>
      </c>
      <c r="Q327">
        <v>37078</v>
      </c>
      <c r="R327">
        <v>0.76325224964134397</v>
      </c>
      <c r="S327">
        <v>0.23674775035865611</v>
      </c>
      <c r="T327">
        <v>0.61823367501693027</v>
      </c>
      <c r="U327">
        <v>0.38176632498306978</v>
      </c>
      <c r="V327">
        <v>0.1731055573329725</v>
      </c>
      <c r="W327" s="2">
        <v>2178</v>
      </c>
      <c r="X327" s="2">
        <f t="shared" si="40"/>
        <v>-146</v>
      </c>
      <c r="Y327">
        <v>2686</v>
      </c>
      <c r="Z327">
        <v>2163.956353375791</v>
      </c>
      <c r="AA327">
        <v>2178</v>
      </c>
      <c r="AB327" s="9">
        <v>14.6</v>
      </c>
      <c r="AC327">
        <v>0</v>
      </c>
      <c r="AD327">
        <f t="shared" si="41"/>
        <v>0</v>
      </c>
      <c r="AE327">
        <v>4926</v>
      </c>
      <c r="AF327">
        <v>4806</v>
      </c>
    </row>
    <row r="328" spans="1:32" x14ac:dyDescent="0.6">
      <c r="A328">
        <v>2024</v>
      </c>
      <c r="B328">
        <v>11</v>
      </c>
      <c r="C328">
        <v>22</v>
      </c>
      <c r="D328">
        <f t="shared" si="39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35"/>
        <v>0</v>
      </c>
      <c r="I328">
        <f t="shared" si="36"/>
        <v>0</v>
      </c>
      <c r="L328" s="13" cm="1">
        <f t="array" ref="L328">_xlfn.IFS(AND(D328=1, I328=0), P328*0.15, AND(D328=2, I328=0), P328*0.15, AND(D328=3, I328=0), P328*0.15, AND(D328=4, I328=0), P328*0.15, AND(D328=5, I328=0), P328*0.1, AND(D328=6, I328=0), P328*0.1, AND(D328=7, I328=0), P328*0.1, AND(D328=1, I328=1), P328*0.1, AND(D328=2, I328=1), P328*0.1, AND(D328=3, I328=1), P328*0.1, AND(D328=4, I328=1), P328*0.1, AND(D328=5, I328=1), P328*0.1, AND(D328=6, I328=1), P328*0.1, AND(D328=7, I328=1), P328*0.1)</f>
        <v>4060.4</v>
      </c>
      <c r="M328" s="13">
        <f t="shared" si="37"/>
        <v>690.26800000000003</v>
      </c>
      <c r="N328" s="13" cm="1">
        <f t="array" ref="N328">_xlfn.IFS(AND(D328=1, I328=0), Q328*0.15, AND(D328=2, I328=0), Q328*0.15, AND(D328=3, I328=0), Q328*0.15, AND(D328=4, I328=0), Q328*0.15, AND(D328=5, I328=0), Q328*0.1, AND(D328=6, I328=0), Q328*0.1, AND(D328=7, I328=0), Q328*0.1, AND(D328=1, I328=1), Q328*0.1, AND(D328=2, I328=1), Q328*0.1, AND(D328=3, I328=1), Q328*0.1, AND(D328=4, I328=1), Q328*0.1, AND(D328=5, I328=1), Q328*0.1, AND(D328=6, I328=1), Q328*0.1, AND(D328=7, I328=1), Q328*0.1)</f>
        <v>4010.3</v>
      </c>
      <c r="O328" s="13">
        <f t="shared" si="38"/>
        <v>681.75100000000009</v>
      </c>
      <c r="P328">
        <v>40604</v>
      </c>
      <c r="Q328">
        <v>40103</v>
      </c>
      <c r="R328">
        <v>0.78993109993955157</v>
      </c>
      <c r="S328">
        <v>0.2100689000604484</v>
      </c>
      <c r="T328">
        <v>0.66615049487570333</v>
      </c>
      <c r="U328">
        <v>0.33384950512429667</v>
      </c>
      <c r="V328">
        <v>0.11227625740627201</v>
      </c>
      <c r="W328" s="2">
        <v>2335</v>
      </c>
      <c r="X328" s="2">
        <f t="shared" si="40"/>
        <v>157</v>
      </c>
      <c r="Y328">
        <v>2686</v>
      </c>
      <c r="Z328">
        <v>2224.0251619781129</v>
      </c>
      <c r="AA328">
        <v>2335</v>
      </c>
      <c r="AB328" s="9">
        <v>13.4</v>
      </c>
      <c r="AC328">
        <v>0</v>
      </c>
      <c r="AD328">
        <f t="shared" si="41"/>
        <v>0</v>
      </c>
      <c r="AE328">
        <v>5697</v>
      </c>
      <c r="AF328">
        <v>5244</v>
      </c>
    </row>
    <row r="329" spans="1:32" x14ac:dyDescent="0.6">
      <c r="A329">
        <v>2024</v>
      </c>
      <c r="B329">
        <v>11</v>
      </c>
      <c r="C329">
        <v>23</v>
      </c>
      <c r="D329">
        <f t="shared" si="39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35"/>
        <v>0</v>
      </c>
      <c r="I329">
        <f t="shared" si="36"/>
        <v>0</v>
      </c>
      <c r="L329" s="13" cm="1">
        <f t="array" ref="L329">_xlfn.IFS(AND(D329=1, I329=0), P329*0.15, AND(D329=2, I329=0), P329*0.15, AND(D329=3, I329=0), P329*0.15, AND(D329=4, I329=0), P329*0.15, AND(D329=5, I329=0), P329*0.1, AND(D329=6, I329=0), P329*0.1, AND(D329=7, I329=0), P329*0.1, AND(D329=1, I329=1), P329*0.1, AND(D329=2, I329=1), P329*0.1, AND(D329=3, I329=1), P329*0.1, AND(D329=4, I329=1), P329*0.1, AND(D329=5, I329=1), P329*0.1, AND(D329=6, I329=1), P329*0.1, AND(D329=7, I329=1), P329*0.1)</f>
        <v>4028.1000000000004</v>
      </c>
      <c r="M329" s="13">
        <f t="shared" si="37"/>
        <v>684.77700000000016</v>
      </c>
      <c r="N329" s="13" cm="1">
        <f t="array" ref="N329">_xlfn.IFS(AND(D329=1, I329=0), Q329*0.15, AND(D329=2, I329=0), Q329*0.15, AND(D329=3, I329=0), Q329*0.15, AND(D329=4, I329=0), Q329*0.15, AND(D329=5, I329=0), Q329*0.1, AND(D329=6, I329=0), Q329*0.1, AND(D329=7, I329=0), Q329*0.1, AND(D329=1, I329=1), Q329*0.1, AND(D329=2, I329=1), Q329*0.1, AND(D329=3, I329=1), Q329*0.1, AND(D329=4, I329=1), Q329*0.1, AND(D329=5, I329=1), Q329*0.1, AND(D329=6, I329=1), Q329*0.1, AND(D329=7, I329=1), Q329*0.1)</f>
        <v>4053</v>
      </c>
      <c r="O329" s="13">
        <f t="shared" si="38"/>
        <v>689.0100000000001</v>
      </c>
      <c r="P329">
        <v>40281</v>
      </c>
      <c r="Q329">
        <v>40530</v>
      </c>
      <c r="R329">
        <v>0.7957341478962221</v>
      </c>
      <c r="S329">
        <v>0.2042658521037779</v>
      </c>
      <c r="T329">
        <v>0.64709958594226136</v>
      </c>
      <c r="U329">
        <v>0.35290041405773859</v>
      </c>
      <c r="V329">
        <v>8.6972461093112463E-2</v>
      </c>
      <c r="W329" s="2">
        <v>2528</v>
      </c>
      <c r="X329" s="2">
        <f t="shared" si="40"/>
        <v>193</v>
      </c>
      <c r="Y329">
        <v>2686</v>
      </c>
      <c r="Z329">
        <v>2296.9357272746151</v>
      </c>
      <c r="AA329">
        <v>2528</v>
      </c>
      <c r="AB329" s="9">
        <v>11.3</v>
      </c>
      <c r="AC329">
        <v>0</v>
      </c>
      <c r="AD329">
        <f t="shared" si="41"/>
        <v>0</v>
      </c>
      <c r="AE329">
        <v>5331</v>
      </c>
      <c r="AF329">
        <v>5330</v>
      </c>
    </row>
    <row r="330" spans="1:32" x14ac:dyDescent="0.6">
      <c r="A330">
        <v>2024</v>
      </c>
      <c r="B330">
        <v>11</v>
      </c>
      <c r="C330">
        <v>24</v>
      </c>
      <c r="D330">
        <f t="shared" si="39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35"/>
        <v>0</v>
      </c>
      <c r="I330">
        <f t="shared" si="36"/>
        <v>0</v>
      </c>
      <c r="L330" s="13" cm="1">
        <f t="array" ref="L330">_xlfn.IFS(AND(D330=1, I330=0), P330*0.15, AND(D330=2, I330=0), P330*0.15, AND(D330=3, I330=0), P330*0.15, AND(D330=4, I330=0), P330*0.15, AND(D330=5, I330=0), P330*0.1, AND(D330=6, I330=0), P330*0.1, AND(D330=7, I330=0), P330*0.1, AND(D330=1, I330=1), P330*0.1, AND(D330=2, I330=1), P330*0.1, AND(D330=3, I330=1), P330*0.1, AND(D330=4, I330=1), P330*0.1, AND(D330=5, I330=1), P330*0.1, AND(D330=6, I330=1), P330*0.1, AND(D330=7, I330=1), P330*0.1)</f>
        <v>3892.2000000000003</v>
      </c>
      <c r="M330" s="13">
        <f t="shared" si="37"/>
        <v>661.67400000000009</v>
      </c>
      <c r="N330" s="13" cm="1">
        <f t="array" ref="N330">_xlfn.IFS(AND(D330=1, I330=0), Q330*0.15, AND(D330=2, I330=0), Q330*0.15, AND(D330=3, I330=0), Q330*0.15, AND(D330=4, I330=0), Q330*0.15, AND(D330=5, I330=0), Q330*0.1, AND(D330=6, I330=0), Q330*0.1, AND(D330=7, I330=0), Q330*0.1, AND(D330=1, I330=1), Q330*0.1, AND(D330=2, I330=1), Q330*0.1, AND(D330=3, I330=1), Q330*0.1, AND(D330=4, I330=1), Q330*0.1, AND(D330=5, I330=1), Q330*0.1, AND(D330=6, I330=1), Q330*0.1, AND(D330=7, I330=1), Q330*0.1)</f>
        <v>4235.4000000000005</v>
      </c>
      <c r="O330" s="13">
        <f t="shared" si="38"/>
        <v>720.01800000000014</v>
      </c>
      <c r="P330">
        <v>38922</v>
      </c>
      <c r="Q330">
        <v>42354</v>
      </c>
      <c r="R330">
        <v>0.79550875886874217</v>
      </c>
      <c r="S330">
        <v>0.2044912411312578</v>
      </c>
      <c r="T330">
        <v>0.64563386511523335</v>
      </c>
      <c r="U330">
        <v>0.3543661348847667</v>
      </c>
      <c r="V330">
        <v>8.2561769226118506E-2</v>
      </c>
      <c r="W330" s="2">
        <v>2307</v>
      </c>
      <c r="X330" s="2">
        <f t="shared" si="40"/>
        <v>-221</v>
      </c>
      <c r="Y330">
        <v>2686</v>
      </c>
      <c r="Z330">
        <v>2366.760473905385</v>
      </c>
      <c r="AA330">
        <v>2307</v>
      </c>
      <c r="AB330" s="9">
        <v>11.8</v>
      </c>
      <c r="AC330">
        <v>7.5</v>
      </c>
      <c r="AD330">
        <f t="shared" si="41"/>
        <v>88.5</v>
      </c>
      <c r="AE330">
        <v>4377</v>
      </c>
      <c r="AF330">
        <v>5204</v>
      </c>
    </row>
    <row r="331" spans="1:32" x14ac:dyDescent="0.6">
      <c r="A331">
        <v>2024</v>
      </c>
      <c r="B331">
        <v>11</v>
      </c>
      <c r="C331">
        <v>25</v>
      </c>
      <c r="D331">
        <f t="shared" si="39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35"/>
        <v>0</v>
      </c>
      <c r="I331">
        <f t="shared" si="36"/>
        <v>0</v>
      </c>
      <c r="L331" s="13" cm="1">
        <f t="array" ref="L331">_xlfn.IFS(AND(D331=1, I331=0), P331*0.15, AND(D331=2, I331=0), P331*0.15, AND(D331=3, I331=0), P331*0.15, AND(D331=4, I331=0), P331*0.15, AND(D331=5, I331=0), P331*0.1, AND(D331=6, I331=0), P331*0.1, AND(D331=7, I331=0), P331*0.1, AND(D331=1, I331=1), P331*0.1, AND(D331=2, I331=1), P331*0.1, AND(D331=3, I331=1), P331*0.1, AND(D331=4, I331=1), P331*0.1, AND(D331=5, I331=1), P331*0.1, AND(D331=6, I331=1), P331*0.1, AND(D331=7, I331=1), P331*0.1)</f>
        <v>5369.4</v>
      </c>
      <c r="M331" s="13">
        <f t="shared" si="37"/>
        <v>912.798</v>
      </c>
      <c r="N331" s="13" cm="1">
        <f t="array" ref="N331">_xlfn.IFS(AND(D331=1, I331=0), Q331*0.15, AND(D331=2, I331=0), Q331*0.15, AND(D331=3, I331=0), Q331*0.15, AND(D331=4, I331=0), Q331*0.15, AND(D331=5, I331=0), Q331*0.1, AND(D331=6, I331=0), Q331*0.1, AND(D331=7, I331=0), Q331*0.1, AND(D331=1, I331=1), Q331*0.1, AND(D331=2, I331=1), Q331*0.1, AND(D331=3, I331=1), Q331*0.1, AND(D331=4, I331=1), Q331*0.1, AND(D331=5, I331=1), Q331*0.1, AND(D331=6, I331=1), Q331*0.1, AND(D331=7, I331=1), Q331*0.1)</f>
        <v>6046.5</v>
      </c>
      <c r="O331" s="13">
        <f t="shared" si="38"/>
        <v>1027.905</v>
      </c>
      <c r="P331">
        <v>35796</v>
      </c>
      <c r="Q331">
        <v>40310</v>
      </c>
      <c r="R331">
        <v>0.85896012249108822</v>
      </c>
      <c r="S331">
        <v>0.1410398775089117</v>
      </c>
      <c r="T331">
        <v>0.66549809012880734</v>
      </c>
      <c r="U331">
        <v>0.33450190987119272</v>
      </c>
      <c r="V331">
        <v>0.21606112798736959</v>
      </c>
      <c r="W331" s="2">
        <v>1865</v>
      </c>
      <c r="X331" s="2">
        <f t="shared" si="40"/>
        <v>-442</v>
      </c>
      <c r="Y331">
        <v>2686</v>
      </c>
      <c r="Z331">
        <v>1923.84024110069</v>
      </c>
      <c r="AA331">
        <v>1865</v>
      </c>
      <c r="AB331" s="9">
        <v>15.7</v>
      </c>
      <c r="AC331">
        <v>2.2999999999999998</v>
      </c>
      <c r="AD331">
        <f t="shared" si="41"/>
        <v>36.109999999999992</v>
      </c>
      <c r="AE331">
        <v>4985</v>
      </c>
      <c r="AF331">
        <v>4855</v>
      </c>
    </row>
    <row r="332" spans="1:32" x14ac:dyDescent="0.6">
      <c r="A332">
        <v>2024</v>
      </c>
      <c r="B332">
        <v>11</v>
      </c>
      <c r="C332">
        <v>26</v>
      </c>
      <c r="D332">
        <f t="shared" si="39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35"/>
        <v>0</v>
      </c>
      <c r="I332">
        <f t="shared" si="36"/>
        <v>0</v>
      </c>
      <c r="L332" s="13" cm="1">
        <f t="array" ref="L332">_xlfn.IFS(AND(D332=1, I332=0), P332*0.15, AND(D332=2, I332=0), P332*0.15, AND(D332=3, I332=0), P332*0.15, AND(D332=4, I332=0), P332*0.15, AND(D332=5, I332=0), P332*0.1, AND(D332=6, I332=0), P332*0.1, AND(D332=7, I332=0), P332*0.1, AND(D332=1, I332=1), P332*0.1, AND(D332=2, I332=1), P332*0.1, AND(D332=3, I332=1), P332*0.1, AND(D332=4, I332=1), P332*0.1, AND(D332=5, I332=1), P332*0.1, AND(D332=6, I332=1), P332*0.1, AND(D332=7, I332=1), P332*0.1)</f>
        <v>4927.5</v>
      </c>
      <c r="M332" s="13">
        <f t="shared" si="37"/>
        <v>837.67500000000007</v>
      </c>
      <c r="N332" s="13" cm="1">
        <f t="array" ref="N332">_xlfn.IFS(AND(D332=1, I332=0), Q332*0.15, AND(D332=2, I332=0), Q332*0.15, AND(D332=3, I332=0), Q332*0.15, AND(D332=4, I332=0), Q332*0.15, AND(D332=5, I332=0), Q332*0.1, AND(D332=6, I332=0), Q332*0.1, AND(D332=7, I332=0), Q332*0.1, AND(D332=1, I332=1), Q332*0.1, AND(D332=2, I332=1), Q332*0.1, AND(D332=3, I332=1), Q332*0.1, AND(D332=4, I332=1), Q332*0.1, AND(D332=5, I332=1), Q332*0.1, AND(D332=6, I332=1), Q332*0.1, AND(D332=7, I332=1), Q332*0.1)</f>
        <v>5611.5</v>
      </c>
      <c r="O332" s="13">
        <f t="shared" si="38"/>
        <v>953.95500000000004</v>
      </c>
      <c r="P332">
        <v>32850</v>
      </c>
      <c r="Q332">
        <v>37410</v>
      </c>
      <c r="R332">
        <v>0.81818181037915927</v>
      </c>
      <c r="S332">
        <v>0.1818181896208407</v>
      </c>
      <c r="T332">
        <v>0.62076109167283</v>
      </c>
      <c r="U332">
        <v>0.37923890832717</v>
      </c>
      <c r="V332">
        <v>0.2483892772457999</v>
      </c>
      <c r="W332" s="2">
        <v>2300</v>
      </c>
      <c r="X332" s="2">
        <f t="shared" si="40"/>
        <v>435</v>
      </c>
      <c r="Y332">
        <v>2686</v>
      </c>
      <c r="Z332">
        <v>2008.045595439808</v>
      </c>
      <c r="AA332">
        <v>2300</v>
      </c>
      <c r="AB332" s="9">
        <v>12.4</v>
      </c>
      <c r="AC332">
        <v>5.5</v>
      </c>
      <c r="AD332">
        <f t="shared" si="41"/>
        <v>68.2</v>
      </c>
      <c r="AE332">
        <v>5148</v>
      </c>
      <c r="AF332">
        <v>4970</v>
      </c>
    </row>
    <row r="333" spans="1:32" x14ac:dyDescent="0.6">
      <c r="A333">
        <v>2024</v>
      </c>
      <c r="B333">
        <v>11</v>
      </c>
      <c r="C333">
        <v>27</v>
      </c>
      <c r="D333">
        <f t="shared" si="39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35"/>
        <v>0</v>
      </c>
      <c r="I333">
        <f t="shared" si="36"/>
        <v>0</v>
      </c>
      <c r="L333" s="13" cm="1">
        <f t="array" ref="L333">_xlfn.IFS(AND(D333=1, I333=0), P333*0.15, AND(D333=2, I333=0), P333*0.15, AND(D333=3, I333=0), P333*0.15, AND(D333=4, I333=0), P333*0.15, AND(D333=5, I333=0), P333*0.1, AND(D333=6, I333=0), P333*0.1, AND(D333=7, I333=0), P333*0.1, AND(D333=1, I333=1), P333*0.1, AND(D333=2, I333=1), P333*0.1, AND(D333=3, I333=1), P333*0.1, AND(D333=4, I333=1), P333*0.1, AND(D333=5, I333=1), P333*0.1, AND(D333=6, I333=1), P333*0.1, AND(D333=7, I333=1), P333*0.1)</f>
        <v>4205.0999999999995</v>
      </c>
      <c r="M333" s="13">
        <f t="shared" si="37"/>
        <v>714.86699999999996</v>
      </c>
      <c r="N333" s="13" cm="1">
        <f t="array" ref="N333">_xlfn.IFS(AND(D333=1, I333=0), Q333*0.15, AND(D333=2, I333=0), Q333*0.15, AND(D333=3, I333=0), Q333*0.15, AND(D333=4, I333=0), Q333*0.15, AND(D333=5, I333=0), Q333*0.1, AND(D333=6, I333=0), Q333*0.1, AND(D333=7, I333=0), Q333*0.1, AND(D333=1, I333=1), Q333*0.1, AND(D333=2, I333=1), Q333*0.1, AND(D333=3, I333=1), Q333*0.1, AND(D333=4, I333=1), Q333*0.1, AND(D333=5, I333=1), Q333*0.1, AND(D333=6, I333=1), Q333*0.1, AND(D333=7, I333=1), Q333*0.1)</f>
        <v>4184.7</v>
      </c>
      <c r="O333" s="13">
        <f t="shared" si="38"/>
        <v>711.399</v>
      </c>
      <c r="P333">
        <v>28034</v>
      </c>
      <c r="Q333">
        <v>27898</v>
      </c>
      <c r="R333">
        <v>0.84718474890477258</v>
      </c>
      <c r="S333">
        <v>0.15281525109522751</v>
      </c>
      <c r="T333">
        <v>0.70970450821170972</v>
      </c>
      <c r="U333">
        <v>0.29029549178829028</v>
      </c>
      <c r="V333">
        <v>0.58121234733867655</v>
      </c>
      <c r="W333" s="2">
        <v>2342</v>
      </c>
      <c r="X333" s="2">
        <f t="shared" si="40"/>
        <v>42</v>
      </c>
      <c r="Y333">
        <v>2686</v>
      </c>
      <c r="Z333">
        <v>2050.9353152090248</v>
      </c>
      <c r="AA333">
        <v>2342</v>
      </c>
      <c r="AB333" s="9">
        <v>9.3000000000000007</v>
      </c>
      <c r="AC333">
        <v>2.8</v>
      </c>
      <c r="AD333">
        <f t="shared" si="41"/>
        <v>26.04</v>
      </c>
      <c r="AE333">
        <v>4898</v>
      </c>
      <c r="AF333">
        <v>4700</v>
      </c>
    </row>
    <row r="334" spans="1:32" x14ac:dyDescent="0.6">
      <c r="A334">
        <v>2024</v>
      </c>
      <c r="B334">
        <v>11</v>
      </c>
      <c r="C334">
        <v>28</v>
      </c>
      <c r="D334">
        <f t="shared" si="39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35"/>
        <v>0</v>
      </c>
      <c r="I334">
        <f t="shared" si="36"/>
        <v>0</v>
      </c>
      <c r="L334" s="13" cm="1">
        <f t="array" ref="L334">_xlfn.IFS(AND(D334=1, I334=0), P334*0.15, AND(D334=2, I334=0), P334*0.15, AND(D334=3, I334=0), P334*0.15, AND(D334=4, I334=0), P334*0.15, AND(D334=5, I334=0), P334*0.1, AND(D334=6, I334=0), P334*0.1, AND(D334=7, I334=0), P334*0.1, AND(D334=1, I334=1), P334*0.1, AND(D334=2, I334=1), P334*0.1, AND(D334=3, I334=1), P334*0.1, AND(D334=4, I334=1), P334*0.1, AND(D334=5, I334=1), P334*0.1, AND(D334=6, I334=1), P334*0.1, AND(D334=7, I334=1), P334*0.1)</f>
        <v>5478</v>
      </c>
      <c r="M334" s="13">
        <f t="shared" si="37"/>
        <v>931.2600000000001</v>
      </c>
      <c r="N334" s="13" cm="1">
        <f t="array" ref="N334">_xlfn.IFS(AND(D334=1, I334=0), Q334*0.15, AND(D334=2, I334=0), Q334*0.15, AND(D334=3, I334=0), Q334*0.15, AND(D334=4, I334=0), Q334*0.15, AND(D334=5, I334=0), Q334*0.1, AND(D334=6, I334=0), Q334*0.1, AND(D334=7, I334=0), Q334*0.1, AND(D334=1, I334=1), Q334*0.1, AND(D334=2, I334=1), Q334*0.1, AND(D334=3, I334=1), Q334*0.1, AND(D334=4, I334=1), Q334*0.1, AND(D334=5, I334=1), Q334*0.1, AND(D334=6, I334=1), Q334*0.1, AND(D334=7, I334=1), Q334*0.1)</f>
        <v>5528.25</v>
      </c>
      <c r="O334" s="13">
        <f t="shared" si="38"/>
        <v>939.80250000000012</v>
      </c>
      <c r="P334">
        <v>36520</v>
      </c>
      <c r="Q334">
        <v>36855</v>
      </c>
      <c r="R334">
        <v>0.80060248525045163</v>
      </c>
      <c r="S334">
        <v>0.19939751474954839</v>
      </c>
      <c r="T334">
        <v>0.61342963340774659</v>
      </c>
      <c r="U334">
        <v>0.38657036659225341</v>
      </c>
      <c r="V334">
        <v>0.62732383777652101</v>
      </c>
      <c r="W334" s="2">
        <v>2315</v>
      </c>
      <c r="X334" s="2">
        <f t="shared" si="40"/>
        <v>-27</v>
      </c>
      <c r="Y334">
        <v>2686</v>
      </c>
      <c r="Z334">
        <v>2159.8380276626758</v>
      </c>
      <c r="AA334">
        <v>2315</v>
      </c>
      <c r="AB334" s="9">
        <v>9.6999999999999993</v>
      </c>
      <c r="AC334">
        <v>5.6</v>
      </c>
      <c r="AD334">
        <f t="shared" si="41"/>
        <v>54.319999999999993</v>
      </c>
      <c r="AE334">
        <v>5203</v>
      </c>
      <c r="AF334">
        <v>5357</v>
      </c>
    </row>
    <row r="335" spans="1:32" x14ac:dyDescent="0.6">
      <c r="A335">
        <v>2024</v>
      </c>
      <c r="B335">
        <v>11</v>
      </c>
      <c r="C335">
        <v>29</v>
      </c>
      <c r="D335">
        <f t="shared" si="39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35"/>
        <v>0</v>
      </c>
      <c r="I335">
        <f t="shared" si="36"/>
        <v>0</v>
      </c>
      <c r="L335" s="13" cm="1">
        <f t="array" ref="L335">_xlfn.IFS(AND(D335=1, I335=0), P335*0.15, AND(D335=2, I335=0), P335*0.15, AND(D335=3, I335=0), P335*0.15, AND(D335=4, I335=0), P335*0.15, AND(D335=5, I335=0), P335*0.1, AND(D335=6, I335=0), P335*0.1, AND(D335=7, I335=0), P335*0.1, AND(D335=1, I335=1), P335*0.1, AND(D335=2, I335=1), P335*0.1, AND(D335=3, I335=1), P335*0.1, AND(D335=4, I335=1), P335*0.1, AND(D335=5, I335=1), P335*0.1, AND(D335=6, I335=1), P335*0.1, AND(D335=7, I335=1), P335*0.1)</f>
        <v>3852.4</v>
      </c>
      <c r="M335" s="13">
        <f t="shared" si="37"/>
        <v>654.90800000000002</v>
      </c>
      <c r="N335" s="13" cm="1">
        <f t="array" ref="N335">_xlfn.IFS(AND(D335=1, I335=0), Q335*0.15, AND(D335=2, I335=0), Q335*0.15, AND(D335=3, I335=0), Q335*0.15, AND(D335=4, I335=0), Q335*0.15, AND(D335=5, I335=0), Q335*0.1, AND(D335=6, I335=0), Q335*0.1, AND(D335=7, I335=0), Q335*0.1, AND(D335=1, I335=1), Q335*0.1, AND(D335=2, I335=1), Q335*0.1, AND(D335=3, I335=1), Q335*0.1, AND(D335=4, I335=1), Q335*0.1, AND(D335=5, I335=1), Q335*0.1, AND(D335=6, I335=1), Q335*0.1, AND(D335=7, I335=1), Q335*0.1)</f>
        <v>3683.1000000000004</v>
      </c>
      <c r="O335" s="13">
        <f t="shared" si="38"/>
        <v>626.12700000000007</v>
      </c>
      <c r="P335">
        <v>38524</v>
      </c>
      <c r="Q335">
        <v>36831</v>
      </c>
      <c r="R335">
        <v>0.78720361368423164</v>
      </c>
      <c r="S335">
        <v>0.21279638631576839</v>
      </c>
      <c r="T335">
        <v>0.67019005802958487</v>
      </c>
      <c r="U335">
        <v>0.32980994197041519</v>
      </c>
      <c r="V335">
        <v>0.24355607617252581</v>
      </c>
      <c r="W335" s="2">
        <v>2319</v>
      </c>
      <c r="X335" s="2">
        <f t="shared" si="40"/>
        <v>4</v>
      </c>
      <c r="Y335">
        <v>2686</v>
      </c>
      <c r="Z335">
        <v>2222.964256219761</v>
      </c>
      <c r="AA335">
        <v>2319</v>
      </c>
      <c r="AB335" s="9">
        <v>10.4</v>
      </c>
      <c r="AC335">
        <v>0</v>
      </c>
      <c r="AD335">
        <f t="shared" si="41"/>
        <v>0</v>
      </c>
      <c r="AE335">
        <v>5502</v>
      </c>
      <c r="AF335">
        <v>4915</v>
      </c>
    </row>
    <row r="336" spans="1:32" x14ac:dyDescent="0.6">
      <c r="A336">
        <v>2024</v>
      </c>
      <c r="B336">
        <v>11</v>
      </c>
      <c r="C336">
        <v>30</v>
      </c>
      <c r="D336">
        <f t="shared" si="39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35"/>
        <v>0</v>
      </c>
      <c r="I336">
        <f t="shared" si="36"/>
        <v>0</v>
      </c>
      <c r="L336" s="13" cm="1">
        <f t="array" ref="L336">_xlfn.IFS(AND(D336=1, I336=0), P336*0.15, AND(D336=2, I336=0), P336*0.15, AND(D336=3, I336=0), P336*0.15, AND(D336=4, I336=0), P336*0.15, AND(D336=5, I336=0), P336*0.1, AND(D336=6, I336=0), P336*0.1, AND(D336=7, I336=0), P336*0.1, AND(D336=1, I336=1), P336*0.1, AND(D336=2, I336=1), P336*0.1, AND(D336=3, I336=1), P336*0.1, AND(D336=4, I336=1), P336*0.1, AND(D336=5, I336=1), P336*0.1, AND(D336=6, I336=1), P336*0.1, AND(D336=7, I336=1), P336*0.1)</f>
        <v>3792.2000000000003</v>
      </c>
      <c r="M336" s="13">
        <f t="shared" si="37"/>
        <v>644.67400000000009</v>
      </c>
      <c r="N336" s="13" cm="1">
        <f t="array" ref="N336">_xlfn.IFS(AND(D336=1, I336=0), Q336*0.15, AND(D336=2, I336=0), Q336*0.15, AND(D336=3, I336=0), Q336*0.15, AND(D336=4, I336=0), Q336*0.15, AND(D336=5, I336=0), Q336*0.1, AND(D336=6, I336=0), Q336*0.1, AND(D336=7, I336=0), Q336*0.1, AND(D336=1, I336=1), Q336*0.1, AND(D336=2, I336=1), Q336*0.1, AND(D336=3, I336=1), Q336*0.1, AND(D336=4, I336=1), Q336*0.1, AND(D336=5, I336=1), Q336*0.1, AND(D336=6, I336=1), Q336*0.1, AND(D336=7, I336=1), Q336*0.1)</f>
        <v>3481.6000000000004</v>
      </c>
      <c r="O336" s="13">
        <f t="shared" si="38"/>
        <v>591.87200000000007</v>
      </c>
      <c r="P336">
        <v>37922</v>
      </c>
      <c r="Q336">
        <v>34816</v>
      </c>
      <c r="R336">
        <v>0.81115263561595541</v>
      </c>
      <c r="S336">
        <v>0.18884736438404459</v>
      </c>
      <c r="T336">
        <v>0.64276124087933872</v>
      </c>
      <c r="U336">
        <v>0.35723875912066128</v>
      </c>
      <c r="V336">
        <v>0.18767110708597071</v>
      </c>
      <c r="W336" s="2">
        <v>2539</v>
      </c>
      <c r="X336" s="2">
        <f t="shared" si="40"/>
        <v>220</v>
      </c>
      <c r="Y336">
        <v>2686</v>
      </c>
      <c r="Z336">
        <v>2290.4349655286428</v>
      </c>
      <c r="AA336">
        <v>2539</v>
      </c>
      <c r="AB336" s="9">
        <v>12.1</v>
      </c>
      <c r="AC336">
        <v>0</v>
      </c>
      <c r="AD336">
        <f t="shared" si="41"/>
        <v>0</v>
      </c>
      <c r="AE336">
        <v>4900</v>
      </c>
      <c r="AF336">
        <v>5015</v>
      </c>
    </row>
    <row r="337" spans="1:32" x14ac:dyDescent="0.6">
      <c r="A337">
        <v>2024</v>
      </c>
      <c r="B337">
        <v>12</v>
      </c>
      <c r="C337">
        <v>1</v>
      </c>
      <c r="D337">
        <f t="shared" si="39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35"/>
        <v>0</v>
      </c>
      <c r="I337">
        <f t="shared" si="36"/>
        <v>0</v>
      </c>
      <c r="L337" s="13" cm="1">
        <f t="array" ref="L337">_xlfn.IFS(AND(D337=1, I337=0), P337*0.15, AND(D337=2, I337=0), P337*0.15, AND(D337=3, I337=0), P337*0.15, AND(D337=4, I337=0), P337*0.15, AND(D337=5, I337=0), P337*0.1, AND(D337=6, I337=0), P337*0.1, AND(D337=7, I337=0), P337*0.1, AND(D337=1, I337=1), P337*0.1, AND(D337=2, I337=1), P337*0.1, AND(D337=3, I337=1), P337*0.1, AND(D337=4, I337=1), P337*0.1, AND(D337=5, I337=1), P337*0.1, AND(D337=6, I337=1), P337*0.1, AND(D337=7, I337=1), P337*0.1)</f>
        <v>3732.9</v>
      </c>
      <c r="M337" s="13">
        <f t="shared" si="37"/>
        <v>634.59300000000007</v>
      </c>
      <c r="N337" s="13" cm="1">
        <f t="array" ref="N337">_xlfn.IFS(AND(D337=1, I337=0), Q337*0.15, AND(D337=2, I337=0), Q337*0.15, AND(D337=3, I337=0), Q337*0.15, AND(D337=4, I337=0), Q337*0.15, AND(D337=5, I337=0), Q337*0.1, AND(D337=6, I337=0), Q337*0.1, AND(D337=7, I337=0), Q337*0.1, AND(D337=1, I337=1), Q337*0.1, AND(D337=2, I337=1), Q337*0.1, AND(D337=3, I337=1), Q337*0.1, AND(D337=4, I337=1), Q337*0.1, AND(D337=5, I337=1), Q337*0.1, AND(D337=6, I337=1), Q337*0.1, AND(D337=7, I337=1), Q337*0.1)</f>
        <v>3931.8</v>
      </c>
      <c r="O337" s="13">
        <f t="shared" si="38"/>
        <v>668.40600000000006</v>
      </c>
      <c r="P337">
        <v>37329</v>
      </c>
      <c r="Q337">
        <v>39318</v>
      </c>
      <c r="R337">
        <v>0.835457762527964</v>
      </c>
      <c r="S337">
        <v>0.164542237472036</v>
      </c>
      <c r="T337">
        <v>0.62140804107248304</v>
      </c>
      <c r="U337">
        <v>0.37859195892751701</v>
      </c>
      <c r="V337">
        <v>0.36642137158080801</v>
      </c>
      <c r="W337" s="2">
        <v>2260</v>
      </c>
      <c r="X337" s="2">
        <f t="shared" si="40"/>
        <v>-279</v>
      </c>
      <c r="Y337">
        <v>2686</v>
      </c>
      <c r="Z337">
        <v>2357.6636687772962</v>
      </c>
      <c r="AA337">
        <v>2260</v>
      </c>
      <c r="AB337" s="9">
        <v>12.7</v>
      </c>
      <c r="AC337">
        <v>0</v>
      </c>
      <c r="AD337">
        <f t="shared" si="41"/>
        <v>0</v>
      </c>
      <c r="AE337">
        <v>4233</v>
      </c>
      <c r="AF337">
        <v>5101</v>
      </c>
    </row>
    <row r="338" spans="1:32" x14ac:dyDescent="0.6">
      <c r="A338">
        <v>2024</v>
      </c>
      <c r="B338">
        <v>12</v>
      </c>
      <c r="C338">
        <v>2</v>
      </c>
      <c r="D338">
        <f t="shared" si="39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35"/>
        <v>0</v>
      </c>
      <c r="I338">
        <f t="shared" si="36"/>
        <v>0</v>
      </c>
      <c r="L338" s="13" cm="1">
        <f t="array" ref="L338">_xlfn.IFS(AND(D338=1, I338=0), P338*0.15, AND(D338=2, I338=0), P338*0.15, AND(D338=3, I338=0), P338*0.15, AND(D338=4, I338=0), P338*0.15, AND(D338=5, I338=0), P338*0.1, AND(D338=6, I338=0), P338*0.1, AND(D338=7, I338=0), P338*0.1, AND(D338=1, I338=1), P338*0.1, AND(D338=2, I338=1), P338*0.1, AND(D338=3, I338=1), P338*0.1, AND(D338=4, I338=1), P338*0.1, AND(D338=5, I338=1), P338*0.1, AND(D338=6, I338=1), P338*0.1, AND(D338=7, I338=1), P338*0.1)</f>
        <v>5180.55</v>
      </c>
      <c r="M338" s="13">
        <f t="shared" si="37"/>
        <v>880.69350000000009</v>
      </c>
      <c r="N338" s="13" cm="1">
        <f t="array" ref="N338">_xlfn.IFS(AND(D338=1, I338=0), Q338*0.15, AND(D338=2, I338=0), Q338*0.15, AND(D338=3, I338=0), Q338*0.15, AND(D338=4, I338=0), Q338*0.15, AND(D338=5, I338=0), Q338*0.1, AND(D338=6, I338=0), Q338*0.1, AND(D338=7, I338=0), Q338*0.1, AND(D338=1, I338=1), Q338*0.1, AND(D338=2, I338=1), Q338*0.1, AND(D338=3, I338=1), Q338*0.1, AND(D338=4, I338=1), Q338*0.1, AND(D338=5, I338=1), Q338*0.1, AND(D338=6, I338=1), Q338*0.1, AND(D338=7, I338=1), Q338*0.1)</f>
        <v>5311.95</v>
      </c>
      <c r="O338" s="13">
        <f t="shared" si="38"/>
        <v>903.03150000000005</v>
      </c>
      <c r="P338">
        <v>34537</v>
      </c>
      <c r="Q338">
        <v>35413</v>
      </c>
      <c r="R338">
        <v>0.81376209655603227</v>
      </c>
      <c r="S338">
        <v>0.18623790344396771</v>
      </c>
      <c r="T338">
        <v>0.66992771790310857</v>
      </c>
      <c r="U338">
        <v>0.33007228209689138</v>
      </c>
      <c r="V338">
        <v>0.2467842942046532</v>
      </c>
      <c r="W338" s="2">
        <v>1745</v>
      </c>
      <c r="X338" s="2">
        <f t="shared" si="40"/>
        <v>-515</v>
      </c>
      <c r="Y338">
        <v>2686</v>
      </c>
      <c r="Z338">
        <v>1929.4372676485771</v>
      </c>
      <c r="AA338">
        <v>1745</v>
      </c>
      <c r="AB338" s="9">
        <v>15.3</v>
      </c>
      <c r="AC338">
        <v>0</v>
      </c>
      <c r="AD338">
        <f t="shared" si="41"/>
        <v>0</v>
      </c>
      <c r="AE338">
        <v>4516</v>
      </c>
      <c r="AF338">
        <v>4409</v>
      </c>
    </row>
    <row r="339" spans="1:32" x14ac:dyDescent="0.6">
      <c r="A339">
        <v>2024</v>
      </c>
      <c r="B339">
        <v>12</v>
      </c>
      <c r="C339">
        <v>3</v>
      </c>
      <c r="D339">
        <f t="shared" si="39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35"/>
        <v>0</v>
      </c>
      <c r="I339">
        <f t="shared" si="36"/>
        <v>0</v>
      </c>
      <c r="L339" s="13" cm="1">
        <f t="array" ref="L339">_xlfn.IFS(AND(D339=1, I339=0), P339*0.15, AND(D339=2, I339=0), P339*0.15, AND(D339=3, I339=0), P339*0.15, AND(D339=4, I339=0), P339*0.15, AND(D339=5, I339=0), P339*0.1, AND(D339=6, I339=0), P339*0.1, AND(D339=7, I339=0), P339*0.1, AND(D339=1, I339=1), P339*0.1, AND(D339=2, I339=1), P339*0.1, AND(D339=3, I339=1), P339*0.1, AND(D339=4, I339=1), P339*0.1, AND(D339=5, I339=1), P339*0.1, AND(D339=6, I339=1), P339*0.1, AND(D339=7, I339=1), P339*0.1)</f>
        <v>4820.3999999999996</v>
      </c>
      <c r="M339" s="13">
        <f t="shared" si="37"/>
        <v>819.46799999999996</v>
      </c>
      <c r="N339" s="13" cm="1">
        <f t="array" ref="N339">_xlfn.IFS(AND(D339=1, I339=0), Q339*0.15, AND(D339=2, I339=0), Q339*0.15, AND(D339=3, I339=0), Q339*0.15, AND(D339=4, I339=0), Q339*0.15, AND(D339=5, I339=0), Q339*0.1, AND(D339=6, I339=0), Q339*0.1, AND(D339=7, I339=0), Q339*0.1, AND(D339=1, I339=1), Q339*0.1, AND(D339=2, I339=1), Q339*0.1, AND(D339=3, I339=1), Q339*0.1, AND(D339=4, I339=1), Q339*0.1, AND(D339=5, I339=1), Q339*0.1, AND(D339=6, I339=1), Q339*0.1, AND(D339=7, I339=1), Q339*0.1)</f>
        <v>5085.8999999999996</v>
      </c>
      <c r="O339" s="13">
        <f t="shared" si="38"/>
        <v>864.60299999999995</v>
      </c>
      <c r="P339">
        <v>32136</v>
      </c>
      <c r="Q339">
        <v>33906</v>
      </c>
      <c r="R339">
        <v>0.79709417851995024</v>
      </c>
      <c r="S339">
        <v>0.20290582148004979</v>
      </c>
      <c r="T339">
        <v>0.63683136380934224</v>
      </c>
      <c r="U339">
        <v>0.36316863619065781</v>
      </c>
      <c r="V339">
        <v>8.6912642424140318E-2</v>
      </c>
      <c r="W339" s="2">
        <v>2122</v>
      </c>
      <c r="X339" s="2">
        <f t="shared" si="40"/>
        <v>377</v>
      </c>
      <c r="Y339">
        <v>2686</v>
      </c>
      <c r="Z339">
        <v>2008.504455103887</v>
      </c>
      <c r="AA339">
        <v>2122</v>
      </c>
      <c r="AB339" s="9">
        <v>9.8000000000000007</v>
      </c>
      <c r="AC339">
        <v>0</v>
      </c>
      <c r="AD339">
        <f t="shared" si="41"/>
        <v>0</v>
      </c>
      <c r="AE339">
        <v>4533</v>
      </c>
      <c r="AF339">
        <v>4386</v>
      </c>
    </row>
    <row r="340" spans="1:32" x14ac:dyDescent="0.6">
      <c r="A340">
        <v>2024</v>
      </c>
      <c r="B340">
        <v>12</v>
      </c>
      <c r="C340">
        <v>4</v>
      </c>
      <c r="D340">
        <f t="shared" si="39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35"/>
        <v>0</v>
      </c>
      <c r="I340">
        <f t="shared" si="36"/>
        <v>0</v>
      </c>
      <c r="L340" s="13" cm="1">
        <f t="array" ref="L340">_xlfn.IFS(AND(D340=1, I340=0), P340*0.15, AND(D340=2, I340=0), P340*0.15, AND(D340=3, I340=0), P340*0.15, AND(D340=4, I340=0), P340*0.15, AND(D340=5, I340=0), P340*0.1, AND(D340=6, I340=0), P340*0.1, AND(D340=7, I340=0), P340*0.1, AND(D340=1, I340=1), P340*0.1, AND(D340=2, I340=1), P340*0.1, AND(D340=3, I340=1), P340*0.1, AND(D340=4, I340=1), P340*0.1, AND(D340=5, I340=1), P340*0.1, AND(D340=6, I340=1), P340*0.1, AND(D340=7, I340=1), P340*0.1)</f>
        <v>4923.3</v>
      </c>
      <c r="M340" s="13">
        <f t="shared" si="37"/>
        <v>836.96100000000013</v>
      </c>
      <c r="N340" s="13" cm="1">
        <f t="array" ref="N340">_xlfn.IFS(AND(D340=1, I340=0), Q340*0.15, AND(D340=2, I340=0), Q340*0.15, AND(D340=3, I340=0), Q340*0.15, AND(D340=4, I340=0), Q340*0.15, AND(D340=5, I340=0), Q340*0.1, AND(D340=6, I340=0), Q340*0.1, AND(D340=7, I340=0), Q340*0.1, AND(D340=1, I340=1), Q340*0.1, AND(D340=2, I340=1), Q340*0.1, AND(D340=3, I340=1), Q340*0.1, AND(D340=4, I340=1), Q340*0.1, AND(D340=5, I340=1), Q340*0.1, AND(D340=6, I340=1), Q340*0.1, AND(D340=7, I340=1), Q340*0.1)</f>
        <v>5010.1499999999996</v>
      </c>
      <c r="O340" s="13">
        <f t="shared" si="38"/>
        <v>851.72550000000001</v>
      </c>
      <c r="P340">
        <v>32822</v>
      </c>
      <c r="Q340">
        <v>33401</v>
      </c>
      <c r="R340">
        <v>0.79992889188291494</v>
      </c>
      <c r="S340">
        <v>0.20007110811708509</v>
      </c>
      <c r="T340">
        <v>0.66276542742059985</v>
      </c>
      <c r="U340">
        <v>0.33723457257940009</v>
      </c>
      <c r="V340">
        <v>0.14999142336307089</v>
      </c>
      <c r="W340" s="2">
        <v>2276</v>
      </c>
      <c r="X340" s="2">
        <f t="shared" si="40"/>
        <v>154</v>
      </c>
      <c r="Y340">
        <v>2686</v>
      </c>
      <c r="Z340">
        <v>2074.571824308091</v>
      </c>
      <c r="AA340">
        <v>2276</v>
      </c>
      <c r="AB340" s="9">
        <v>9.3000000000000007</v>
      </c>
      <c r="AC340">
        <v>0</v>
      </c>
      <c r="AD340">
        <f t="shared" si="41"/>
        <v>0</v>
      </c>
      <c r="AE340">
        <v>4644</v>
      </c>
      <c r="AF340">
        <v>4614</v>
      </c>
    </row>
    <row r="341" spans="1:32" x14ac:dyDescent="0.6">
      <c r="A341">
        <v>2024</v>
      </c>
      <c r="B341">
        <v>12</v>
      </c>
      <c r="C341">
        <v>5</v>
      </c>
      <c r="D341">
        <f t="shared" si="39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35"/>
        <v>0</v>
      </c>
      <c r="I341">
        <f t="shared" si="36"/>
        <v>0</v>
      </c>
      <c r="L341" s="13" cm="1">
        <f t="array" ref="L341">_xlfn.IFS(AND(D341=1, I341=0), P341*0.15, AND(D341=2, I341=0), P341*0.15, AND(D341=3, I341=0), P341*0.15, AND(D341=4, I341=0), P341*0.15, AND(D341=5, I341=0), P341*0.1, AND(D341=6, I341=0), P341*0.1, AND(D341=7, I341=0), P341*0.1, AND(D341=1, I341=1), P341*0.1, AND(D341=2, I341=1), P341*0.1, AND(D341=3, I341=1), P341*0.1, AND(D341=4, I341=1), P341*0.1, AND(D341=5, I341=1), P341*0.1, AND(D341=6, I341=1), P341*0.1, AND(D341=7, I341=1), P341*0.1)</f>
        <v>5242.95</v>
      </c>
      <c r="M341" s="13">
        <f t="shared" si="37"/>
        <v>891.30150000000003</v>
      </c>
      <c r="N341" s="13" cm="1">
        <f t="array" ref="N341">_xlfn.IFS(AND(D341=1, I341=0), Q341*0.15, AND(D341=2, I341=0), Q341*0.15, AND(D341=3, I341=0), Q341*0.15, AND(D341=4, I341=0), Q341*0.15, AND(D341=5, I341=0), Q341*0.1, AND(D341=6, I341=0), Q341*0.1, AND(D341=7, I341=0), Q341*0.1, AND(D341=1, I341=1), Q341*0.1, AND(D341=2, I341=1), Q341*0.1, AND(D341=3, I341=1), Q341*0.1, AND(D341=4, I341=1), Q341*0.1, AND(D341=5, I341=1), Q341*0.1, AND(D341=6, I341=1), Q341*0.1, AND(D341=7, I341=1), Q341*0.1)</f>
        <v>5130.3</v>
      </c>
      <c r="O341" s="13">
        <f t="shared" si="38"/>
        <v>872.15100000000007</v>
      </c>
      <c r="P341">
        <v>34953</v>
      </c>
      <c r="Q341">
        <v>34202</v>
      </c>
      <c r="R341">
        <v>0.76924981032047135</v>
      </c>
      <c r="S341">
        <v>0.23075018967952871</v>
      </c>
      <c r="T341">
        <v>0.65016499839847341</v>
      </c>
      <c r="U341">
        <v>0.34983500160152647</v>
      </c>
      <c r="V341">
        <v>0.15775427645890441</v>
      </c>
      <c r="W341" s="2">
        <v>2170</v>
      </c>
      <c r="X341" s="2">
        <f t="shared" si="40"/>
        <v>-106</v>
      </c>
      <c r="Y341">
        <v>2686</v>
      </c>
      <c r="Z341">
        <v>2153.998277078977</v>
      </c>
      <c r="AA341">
        <v>2170</v>
      </c>
      <c r="AB341" s="9">
        <v>11.3</v>
      </c>
      <c r="AC341">
        <v>0</v>
      </c>
      <c r="AD341">
        <f t="shared" si="41"/>
        <v>0</v>
      </c>
      <c r="AE341">
        <v>4702</v>
      </c>
      <c r="AF341">
        <v>4685</v>
      </c>
    </row>
    <row r="342" spans="1:32" x14ac:dyDescent="0.6">
      <c r="A342">
        <v>2024</v>
      </c>
      <c r="B342">
        <v>12</v>
      </c>
      <c r="C342">
        <v>6</v>
      </c>
      <c r="D342">
        <f t="shared" si="39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35"/>
        <v>0</v>
      </c>
      <c r="I342">
        <f t="shared" si="36"/>
        <v>0</v>
      </c>
      <c r="L342" s="13" cm="1">
        <f t="array" ref="L342">_xlfn.IFS(AND(D342=1, I342=0), P342*0.15, AND(D342=2, I342=0), P342*0.15, AND(D342=3, I342=0), P342*0.15, AND(D342=4, I342=0), P342*0.15, AND(D342=5, I342=0), P342*0.1, AND(D342=6, I342=0), P342*0.1, AND(D342=7, I342=0), P342*0.1, AND(D342=1, I342=1), P342*0.1, AND(D342=2, I342=1), P342*0.1, AND(D342=3, I342=1), P342*0.1, AND(D342=4, I342=1), P342*0.1, AND(D342=5, I342=1), P342*0.1, AND(D342=6, I342=1), P342*0.1, AND(D342=7, I342=1), P342*0.1)</f>
        <v>3646.3</v>
      </c>
      <c r="M342" s="13">
        <f t="shared" si="37"/>
        <v>619.87100000000009</v>
      </c>
      <c r="N342" s="13" cm="1">
        <f t="array" ref="N342">_xlfn.IFS(AND(D342=1, I342=0), Q342*0.15, AND(D342=2, I342=0), Q342*0.15, AND(D342=3, I342=0), Q342*0.15, AND(D342=4, I342=0), Q342*0.15, AND(D342=5, I342=0), Q342*0.1, AND(D342=6, I342=0), Q342*0.1, AND(D342=7, I342=0), Q342*0.1, AND(D342=1, I342=1), Q342*0.1, AND(D342=2, I342=1), Q342*0.1, AND(D342=3, I342=1), Q342*0.1, AND(D342=4, I342=1), Q342*0.1, AND(D342=5, I342=1), Q342*0.1, AND(D342=6, I342=1), Q342*0.1, AND(D342=7, I342=1), Q342*0.1)</f>
        <v>3615.7000000000003</v>
      </c>
      <c r="O342" s="13">
        <f t="shared" si="38"/>
        <v>614.6690000000001</v>
      </c>
      <c r="P342">
        <v>36463</v>
      </c>
      <c r="Q342">
        <v>36157</v>
      </c>
      <c r="R342">
        <v>0.76521479479761734</v>
      </c>
      <c r="S342">
        <v>0.23478520520238269</v>
      </c>
      <c r="T342">
        <v>0.66038466286729747</v>
      </c>
      <c r="U342">
        <v>0.33961533713270248</v>
      </c>
      <c r="V342">
        <v>0.18785278333367969</v>
      </c>
      <c r="W342" s="2">
        <v>2306</v>
      </c>
      <c r="X342" s="2">
        <f t="shared" si="40"/>
        <v>136</v>
      </c>
      <c r="Y342">
        <v>2686</v>
      </c>
      <c r="Z342">
        <v>2225.0540927962179</v>
      </c>
      <c r="AA342">
        <v>2306</v>
      </c>
      <c r="AB342" s="9">
        <v>11.2</v>
      </c>
      <c r="AC342">
        <v>0</v>
      </c>
      <c r="AD342">
        <f t="shared" si="41"/>
        <v>0</v>
      </c>
      <c r="AE342">
        <v>5336</v>
      </c>
      <c r="AF342">
        <v>4674</v>
      </c>
    </row>
    <row r="343" spans="1:32" x14ac:dyDescent="0.6">
      <c r="A343">
        <v>2024</v>
      </c>
      <c r="B343">
        <v>12</v>
      </c>
      <c r="C343">
        <v>7</v>
      </c>
      <c r="D343">
        <f t="shared" si="39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35"/>
        <v>0</v>
      </c>
      <c r="I343">
        <f t="shared" si="36"/>
        <v>0</v>
      </c>
      <c r="L343" s="13" cm="1">
        <f t="array" ref="L343">_xlfn.IFS(AND(D343=1, I343=0), P343*0.15, AND(D343=2, I343=0), P343*0.15, AND(D343=3, I343=0), P343*0.15, AND(D343=4, I343=0), P343*0.15, AND(D343=5, I343=0), P343*0.1, AND(D343=6, I343=0), P343*0.1, AND(D343=7, I343=0), P343*0.1, AND(D343=1, I343=1), P343*0.1, AND(D343=2, I343=1), P343*0.1, AND(D343=3, I343=1), P343*0.1, AND(D343=4, I343=1), P343*0.1, AND(D343=5, I343=1), P343*0.1, AND(D343=6, I343=1), P343*0.1, AND(D343=7, I343=1), P343*0.1)</f>
        <v>3672.4</v>
      </c>
      <c r="M343" s="13">
        <f t="shared" si="37"/>
        <v>624.30800000000011</v>
      </c>
      <c r="N343" s="13" cm="1">
        <f t="array" ref="N343">_xlfn.IFS(AND(D343=1, I343=0), Q343*0.15, AND(D343=2, I343=0), Q343*0.15, AND(D343=3, I343=0), Q343*0.15, AND(D343=4, I343=0), Q343*0.15, AND(D343=5, I343=0), Q343*0.1, AND(D343=6, I343=0), Q343*0.1, AND(D343=7, I343=0), Q343*0.1, AND(D343=1, I343=1), Q343*0.1, AND(D343=2, I343=1), Q343*0.1, AND(D343=3, I343=1), Q343*0.1, AND(D343=4, I343=1), Q343*0.1, AND(D343=5, I343=1), Q343*0.1, AND(D343=6, I343=1), Q343*0.1, AND(D343=7, I343=1), Q343*0.1)</f>
        <v>3590.8</v>
      </c>
      <c r="O343" s="13">
        <f t="shared" si="38"/>
        <v>610.43600000000004</v>
      </c>
      <c r="P343">
        <v>36724</v>
      </c>
      <c r="Q343">
        <v>35908</v>
      </c>
      <c r="R343">
        <v>0.85866106197957981</v>
      </c>
      <c r="S343">
        <v>0.14133893802042019</v>
      </c>
      <c r="T343">
        <v>0.63360847899646178</v>
      </c>
      <c r="U343">
        <v>0.36639152100353828</v>
      </c>
      <c r="V343">
        <v>0.19778034404571629</v>
      </c>
      <c r="W343" s="2">
        <v>2563</v>
      </c>
      <c r="X343" s="2">
        <f t="shared" si="40"/>
        <v>257</v>
      </c>
      <c r="Y343">
        <v>2686</v>
      </c>
      <c r="Z343">
        <v>2283.5487532823181</v>
      </c>
      <c r="AA343">
        <v>2563</v>
      </c>
      <c r="AB343" s="9">
        <v>9.1999999999999993</v>
      </c>
      <c r="AC343">
        <v>0.8</v>
      </c>
      <c r="AD343">
        <f t="shared" si="41"/>
        <v>7.3599999999999994</v>
      </c>
      <c r="AE343">
        <v>5199</v>
      </c>
      <c r="AF343">
        <v>5270</v>
      </c>
    </row>
    <row r="344" spans="1:32" x14ac:dyDescent="0.6">
      <c r="A344">
        <v>2024</v>
      </c>
      <c r="B344">
        <v>12</v>
      </c>
      <c r="C344">
        <v>8</v>
      </c>
      <c r="D344">
        <f t="shared" si="39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35"/>
        <v>0</v>
      </c>
      <c r="I344">
        <f t="shared" si="36"/>
        <v>0</v>
      </c>
      <c r="L344" s="13" cm="1">
        <f t="array" ref="L344">_xlfn.IFS(AND(D344=1, I344=0), P344*0.15, AND(D344=2, I344=0), P344*0.15, AND(D344=3, I344=0), P344*0.15, AND(D344=4, I344=0), P344*0.15, AND(D344=5, I344=0), P344*0.1, AND(D344=6, I344=0), P344*0.1, AND(D344=7, I344=0), P344*0.1, AND(D344=1, I344=1), P344*0.1, AND(D344=2, I344=1), P344*0.1, AND(D344=3, I344=1), P344*0.1, AND(D344=4, I344=1), P344*0.1, AND(D344=5, I344=1), P344*0.1, AND(D344=6, I344=1), P344*0.1, AND(D344=7, I344=1), P344*0.1)</f>
        <v>3630.3</v>
      </c>
      <c r="M344" s="13">
        <f t="shared" si="37"/>
        <v>617.15100000000007</v>
      </c>
      <c r="N344" s="13" cm="1">
        <f t="array" ref="N344">_xlfn.IFS(AND(D344=1, I344=0), Q344*0.15, AND(D344=2, I344=0), Q344*0.15, AND(D344=3, I344=0), Q344*0.15, AND(D344=4, I344=0), Q344*0.15, AND(D344=5, I344=0), Q344*0.1, AND(D344=6, I344=0), Q344*0.1, AND(D344=7, I344=0), Q344*0.1, AND(D344=1, I344=1), Q344*0.1, AND(D344=2, I344=1), Q344*0.1, AND(D344=3, I344=1), Q344*0.1, AND(D344=4, I344=1), Q344*0.1, AND(D344=5, I344=1), Q344*0.1, AND(D344=6, I344=1), Q344*0.1, AND(D344=7, I344=1), Q344*0.1)</f>
        <v>3896</v>
      </c>
      <c r="O344" s="13">
        <f t="shared" si="38"/>
        <v>662.32</v>
      </c>
      <c r="P344">
        <v>36303</v>
      </c>
      <c r="Q344">
        <v>38960</v>
      </c>
      <c r="R344">
        <v>0.82478446112267645</v>
      </c>
      <c r="S344">
        <v>0.17521553887732361</v>
      </c>
      <c r="T344">
        <v>0.63161945431249278</v>
      </c>
      <c r="U344">
        <v>0.36838054568750711</v>
      </c>
      <c r="V344">
        <v>0.1066392484148324</v>
      </c>
      <c r="W344" s="2">
        <v>2321</v>
      </c>
      <c r="X344" s="2">
        <f t="shared" si="40"/>
        <v>-242</v>
      </c>
      <c r="Y344">
        <v>2686</v>
      </c>
      <c r="Z344">
        <v>2360.470007631402</v>
      </c>
      <c r="AA344">
        <v>2321</v>
      </c>
      <c r="AB344" s="9">
        <v>7.7</v>
      </c>
      <c r="AC344">
        <v>0.6</v>
      </c>
      <c r="AD344">
        <f t="shared" si="41"/>
        <v>4.62</v>
      </c>
      <c r="AE344">
        <v>4052</v>
      </c>
      <c r="AF344">
        <v>4840</v>
      </c>
    </row>
    <row r="345" spans="1:32" x14ac:dyDescent="0.6">
      <c r="A345">
        <v>2024</v>
      </c>
      <c r="B345">
        <v>12</v>
      </c>
      <c r="C345">
        <v>9</v>
      </c>
      <c r="D345">
        <f t="shared" si="39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35"/>
        <v>0</v>
      </c>
      <c r="I345">
        <f t="shared" si="36"/>
        <v>0</v>
      </c>
      <c r="L345" s="13" cm="1">
        <f t="array" ref="L345">_xlfn.IFS(AND(D345=1, I345=0), P345*0.15, AND(D345=2, I345=0), P345*0.15, AND(D345=3, I345=0), P345*0.15, AND(D345=4, I345=0), P345*0.15, AND(D345=5, I345=0), P345*0.1, AND(D345=6, I345=0), P345*0.1, AND(D345=7, I345=0), P345*0.1, AND(D345=1, I345=1), P345*0.1, AND(D345=2, I345=1), P345*0.1, AND(D345=3, I345=1), P345*0.1, AND(D345=4, I345=1), P345*0.1, AND(D345=5, I345=1), P345*0.1, AND(D345=6, I345=1), P345*0.1, AND(D345=7, I345=1), P345*0.1)</f>
        <v>5271.3</v>
      </c>
      <c r="M345" s="13">
        <f t="shared" si="37"/>
        <v>896.12100000000009</v>
      </c>
      <c r="N345" s="13" cm="1">
        <f t="array" ref="N345">_xlfn.IFS(AND(D345=1, I345=0), Q345*0.15, AND(D345=2, I345=0), Q345*0.15, AND(D345=3, I345=0), Q345*0.15, AND(D345=4, I345=0), Q345*0.15, AND(D345=5, I345=0), Q345*0.1, AND(D345=6, I345=0), Q345*0.1, AND(D345=7, I345=0), Q345*0.1, AND(D345=1, I345=1), Q345*0.1, AND(D345=2, I345=1), Q345*0.1, AND(D345=3, I345=1), Q345*0.1, AND(D345=4, I345=1), Q345*0.1, AND(D345=5, I345=1), Q345*0.1, AND(D345=6, I345=1), Q345*0.1, AND(D345=7, I345=1), Q345*0.1)</f>
        <v>5295.5999999999995</v>
      </c>
      <c r="O345" s="13">
        <f t="shared" si="38"/>
        <v>900.25199999999995</v>
      </c>
      <c r="P345">
        <v>35142</v>
      </c>
      <c r="Q345">
        <v>35304</v>
      </c>
      <c r="R345">
        <v>0.8069484907913772</v>
      </c>
      <c r="S345">
        <v>0.1930515092086228</v>
      </c>
      <c r="T345">
        <v>0.67061816909039584</v>
      </c>
      <c r="U345">
        <v>0.32938183090960421</v>
      </c>
      <c r="V345">
        <v>0.143553205888444</v>
      </c>
      <c r="W345" s="2">
        <v>1797</v>
      </c>
      <c r="X345" s="2">
        <f t="shared" si="40"/>
        <v>-524</v>
      </c>
      <c r="Y345">
        <v>2686</v>
      </c>
      <c r="Z345">
        <v>1936.3962698850221</v>
      </c>
      <c r="AA345">
        <v>1797</v>
      </c>
      <c r="AB345" s="9">
        <v>9.1</v>
      </c>
      <c r="AC345">
        <v>0</v>
      </c>
      <c r="AD345">
        <f t="shared" si="41"/>
        <v>0</v>
      </c>
      <c r="AE345">
        <v>4511</v>
      </c>
      <c r="AF345">
        <v>4449</v>
      </c>
    </row>
    <row r="346" spans="1:32" x14ac:dyDescent="0.6">
      <c r="A346">
        <v>2024</v>
      </c>
      <c r="B346">
        <v>12</v>
      </c>
      <c r="C346">
        <v>10</v>
      </c>
      <c r="D346">
        <f t="shared" si="39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35"/>
        <v>0</v>
      </c>
      <c r="I346">
        <f t="shared" si="36"/>
        <v>0</v>
      </c>
      <c r="L346" s="13" cm="1">
        <f t="array" ref="L346">_xlfn.IFS(AND(D346=1, I346=0), P346*0.15, AND(D346=2, I346=0), P346*0.15, AND(D346=3, I346=0), P346*0.15, AND(D346=4, I346=0), P346*0.15, AND(D346=5, I346=0), P346*0.1, AND(D346=6, I346=0), P346*0.1, AND(D346=7, I346=0), P346*0.1, AND(D346=1, I346=1), P346*0.1, AND(D346=2, I346=1), P346*0.1, AND(D346=3, I346=1), P346*0.1, AND(D346=4, I346=1), P346*0.1, AND(D346=5, I346=1), P346*0.1, AND(D346=6, I346=1), P346*0.1, AND(D346=7, I346=1), P346*0.1)</f>
        <v>4880.3999999999996</v>
      </c>
      <c r="M346" s="13">
        <f t="shared" si="37"/>
        <v>829.66800000000001</v>
      </c>
      <c r="N346" s="13" cm="1">
        <f t="array" ref="N346">_xlfn.IFS(AND(D346=1, I346=0), Q346*0.15, AND(D346=2, I346=0), Q346*0.15, AND(D346=3, I346=0), Q346*0.15, AND(D346=4, I346=0), Q346*0.15, AND(D346=5, I346=0), Q346*0.1, AND(D346=6, I346=0), Q346*0.1, AND(D346=7, I346=0), Q346*0.1, AND(D346=1, I346=1), Q346*0.1, AND(D346=2, I346=1), Q346*0.1, AND(D346=3, I346=1), Q346*0.1, AND(D346=4, I346=1), Q346*0.1, AND(D346=5, I346=1), Q346*0.1, AND(D346=6, I346=1), Q346*0.1, AND(D346=7, I346=1), Q346*0.1)</f>
        <v>5054.25</v>
      </c>
      <c r="O346" s="13">
        <f t="shared" si="38"/>
        <v>859.22250000000008</v>
      </c>
      <c r="P346">
        <v>32536</v>
      </c>
      <c r="Q346">
        <v>33695</v>
      </c>
      <c r="R346">
        <v>0.82645691972364821</v>
      </c>
      <c r="S346">
        <v>0.17354308027635179</v>
      </c>
      <c r="T346">
        <v>0.66040919771951545</v>
      </c>
      <c r="U346">
        <v>0.33959080228048438</v>
      </c>
      <c r="V346">
        <v>0.17479951564291041</v>
      </c>
      <c r="W346" s="2">
        <v>2245</v>
      </c>
      <c r="X346" s="2">
        <f t="shared" si="40"/>
        <v>448</v>
      </c>
      <c r="Y346">
        <v>2686</v>
      </c>
      <c r="Z346">
        <v>1999.4295823616869</v>
      </c>
      <c r="AA346">
        <v>2245</v>
      </c>
      <c r="AB346" s="9">
        <v>9.8000000000000007</v>
      </c>
      <c r="AC346">
        <v>0</v>
      </c>
      <c r="AD346">
        <f t="shared" si="41"/>
        <v>0</v>
      </c>
      <c r="AE346">
        <v>4633</v>
      </c>
      <c r="AF346">
        <v>4433</v>
      </c>
    </row>
    <row r="347" spans="1:32" x14ac:dyDescent="0.6">
      <c r="A347">
        <v>2024</v>
      </c>
      <c r="B347">
        <v>12</v>
      </c>
      <c r="C347">
        <v>11</v>
      </c>
      <c r="D347">
        <f t="shared" si="39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35"/>
        <v>0</v>
      </c>
      <c r="I347">
        <f t="shared" si="36"/>
        <v>0</v>
      </c>
      <c r="L347" s="13" cm="1">
        <f t="array" ref="L347">_xlfn.IFS(AND(D347=1, I347=0), P347*0.15, AND(D347=2, I347=0), P347*0.15, AND(D347=3, I347=0), P347*0.15, AND(D347=4, I347=0), P347*0.15, AND(D347=5, I347=0), P347*0.1, AND(D347=6, I347=0), P347*0.1, AND(D347=7, I347=0), P347*0.1, AND(D347=1, I347=1), P347*0.1, AND(D347=2, I347=1), P347*0.1, AND(D347=3, I347=1), P347*0.1, AND(D347=4, I347=1), P347*0.1, AND(D347=5, I347=1), P347*0.1, AND(D347=6, I347=1), P347*0.1, AND(D347=7, I347=1), P347*0.1)</f>
        <v>5101.95</v>
      </c>
      <c r="M347" s="13">
        <f t="shared" si="37"/>
        <v>867.33150000000001</v>
      </c>
      <c r="N347" s="13" cm="1">
        <f t="array" ref="N347">_xlfn.IFS(AND(D347=1, I347=0), Q347*0.15, AND(D347=2, I347=0), Q347*0.15, AND(D347=3, I347=0), Q347*0.15, AND(D347=4, I347=0), Q347*0.15, AND(D347=5, I347=0), Q347*0.1, AND(D347=6, I347=0), Q347*0.1, AND(D347=7, I347=0), Q347*0.1, AND(D347=1, I347=1), Q347*0.1, AND(D347=2, I347=1), Q347*0.1, AND(D347=3, I347=1), Q347*0.1, AND(D347=4, I347=1), Q347*0.1, AND(D347=5, I347=1), Q347*0.1, AND(D347=6, I347=1), Q347*0.1, AND(D347=7, I347=1), Q347*0.1)</f>
        <v>4983.45</v>
      </c>
      <c r="O347" s="13">
        <f t="shared" si="38"/>
        <v>847.18650000000002</v>
      </c>
      <c r="P347">
        <v>34013</v>
      </c>
      <c r="Q347">
        <v>33223</v>
      </c>
      <c r="R347">
        <v>0.8419180756128285</v>
      </c>
      <c r="S347">
        <v>0.1580819243871715</v>
      </c>
      <c r="T347">
        <v>0.64906181754009318</v>
      </c>
      <c r="U347">
        <v>0.35093818245990682</v>
      </c>
      <c r="V347">
        <v>0.2157732761624728</v>
      </c>
      <c r="W347" s="2">
        <v>2389</v>
      </c>
      <c r="X347" s="2">
        <f t="shared" si="40"/>
        <v>144</v>
      </c>
      <c r="Y347">
        <v>2686</v>
      </c>
      <c r="Z347">
        <v>2070.6287628032769</v>
      </c>
      <c r="AA347">
        <v>2389</v>
      </c>
      <c r="AB347" s="9">
        <v>9.4</v>
      </c>
      <c r="AC347">
        <v>0</v>
      </c>
      <c r="AD347">
        <f t="shared" si="41"/>
        <v>0</v>
      </c>
      <c r="AE347">
        <v>4850</v>
      </c>
      <c r="AF347">
        <v>4854</v>
      </c>
    </row>
    <row r="348" spans="1:32" x14ac:dyDescent="0.6">
      <c r="A348">
        <v>2024</v>
      </c>
      <c r="B348">
        <v>12</v>
      </c>
      <c r="C348">
        <v>12</v>
      </c>
      <c r="D348">
        <f t="shared" si="39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35"/>
        <v>0</v>
      </c>
      <c r="I348">
        <f t="shared" si="36"/>
        <v>0</v>
      </c>
      <c r="L348" s="13" cm="1">
        <f t="array" ref="L348">_xlfn.IFS(AND(D348=1, I348=0), P348*0.15, AND(D348=2, I348=0), P348*0.15, AND(D348=3, I348=0), P348*0.15, AND(D348=4, I348=0), P348*0.15, AND(D348=5, I348=0), P348*0.1, AND(D348=6, I348=0), P348*0.1, AND(D348=7, I348=0), P348*0.1, AND(D348=1, I348=1), P348*0.1, AND(D348=2, I348=1), P348*0.1, AND(D348=3, I348=1), P348*0.1, AND(D348=4, I348=1), P348*0.1, AND(D348=5, I348=1), P348*0.1, AND(D348=6, I348=1), P348*0.1, AND(D348=7, I348=1), P348*0.1)</f>
        <v>5340.75</v>
      </c>
      <c r="M348" s="13">
        <f t="shared" si="37"/>
        <v>907.92750000000001</v>
      </c>
      <c r="N348" s="13" cm="1">
        <f t="array" ref="N348">_xlfn.IFS(AND(D348=1, I348=0), Q348*0.15, AND(D348=2, I348=0), Q348*0.15, AND(D348=3, I348=0), Q348*0.15, AND(D348=4, I348=0), Q348*0.15, AND(D348=5, I348=0), Q348*0.1, AND(D348=6, I348=0), Q348*0.1, AND(D348=7, I348=0), Q348*0.1, AND(D348=1, I348=1), Q348*0.1, AND(D348=2, I348=1), Q348*0.1, AND(D348=3, I348=1), Q348*0.1, AND(D348=4, I348=1), Q348*0.1, AND(D348=5, I348=1), Q348*0.1, AND(D348=6, I348=1), Q348*0.1, AND(D348=7, I348=1), Q348*0.1)</f>
        <v>5112.1499999999996</v>
      </c>
      <c r="O348" s="13">
        <f t="shared" si="38"/>
        <v>869.06550000000004</v>
      </c>
      <c r="P348">
        <v>35605</v>
      </c>
      <c r="Q348">
        <v>34081</v>
      </c>
      <c r="R348">
        <v>0.84139961671516794</v>
      </c>
      <c r="S348">
        <v>0.158600383284832</v>
      </c>
      <c r="T348">
        <v>0.63284289926648507</v>
      </c>
      <c r="U348">
        <v>0.36715710073351487</v>
      </c>
      <c r="V348">
        <v>0.1159762487627409</v>
      </c>
      <c r="W348" s="2">
        <v>2252</v>
      </c>
      <c r="X348" s="2">
        <f t="shared" si="40"/>
        <v>-137</v>
      </c>
      <c r="Y348">
        <v>2686</v>
      </c>
      <c r="Z348">
        <v>2146.226127966288</v>
      </c>
      <c r="AA348">
        <v>2252</v>
      </c>
      <c r="AB348" s="9">
        <v>8.6</v>
      </c>
      <c r="AC348">
        <v>0</v>
      </c>
      <c r="AD348">
        <f t="shared" si="41"/>
        <v>0</v>
      </c>
      <c r="AE348">
        <v>4642</v>
      </c>
      <c r="AF348">
        <v>4646</v>
      </c>
    </row>
    <row r="349" spans="1:32" x14ac:dyDescent="0.6">
      <c r="A349">
        <v>2024</v>
      </c>
      <c r="B349">
        <v>12</v>
      </c>
      <c r="C349">
        <v>13</v>
      </c>
      <c r="D349">
        <f t="shared" si="39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35"/>
        <v>0</v>
      </c>
      <c r="I349">
        <f t="shared" si="36"/>
        <v>0</v>
      </c>
      <c r="L349" s="13" cm="1">
        <f t="array" ref="L349">_xlfn.IFS(AND(D349=1, I349=0), P349*0.15, AND(D349=2, I349=0), P349*0.15, AND(D349=3, I349=0), P349*0.15, AND(D349=4, I349=0), P349*0.15, AND(D349=5, I349=0), P349*0.1, AND(D349=6, I349=0), P349*0.1, AND(D349=7, I349=0), P349*0.1, AND(D349=1, I349=1), P349*0.1, AND(D349=2, I349=1), P349*0.1, AND(D349=3, I349=1), P349*0.1, AND(D349=4, I349=1), P349*0.1, AND(D349=5, I349=1), P349*0.1, AND(D349=6, I349=1), P349*0.1, AND(D349=7, I349=1), P349*0.1)</f>
        <v>3714.9</v>
      </c>
      <c r="M349" s="13">
        <f t="shared" si="37"/>
        <v>631.53300000000002</v>
      </c>
      <c r="N349" s="13" cm="1">
        <f t="array" ref="N349">_xlfn.IFS(AND(D349=1, I349=0), Q349*0.15, AND(D349=2, I349=0), Q349*0.15, AND(D349=3, I349=0), Q349*0.15, AND(D349=4, I349=0), Q349*0.15, AND(D349=5, I349=0), Q349*0.1, AND(D349=6, I349=0), Q349*0.1, AND(D349=7, I349=0), Q349*0.1, AND(D349=1, I349=1), Q349*0.1, AND(D349=2, I349=1), Q349*0.1, AND(D349=3, I349=1), Q349*0.1, AND(D349=4, I349=1), Q349*0.1, AND(D349=5, I349=1), Q349*0.1, AND(D349=6, I349=1), Q349*0.1, AND(D349=7, I349=1), Q349*0.1)</f>
        <v>3781.7000000000003</v>
      </c>
      <c r="O349" s="13">
        <f t="shared" si="38"/>
        <v>642.88900000000012</v>
      </c>
      <c r="P349">
        <v>37149</v>
      </c>
      <c r="Q349">
        <v>37817</v>
      </c>
      <c r="R349">
        <v>0.81091606260381299</v>
      </c>
      <c r="S349">
        <v>0.18908393739618701</v>
      </c>
      <c r="T349">
        <v>0.65110442327597651</v>
      </c>
      <c r="U349">
        <v>0.34889557672402349</v>
      </c>
      <c r="V349">
        <v>0.1701651377309652</v>
      </c>
      <c r="W349" s="2">
        <v>2418</v>
      </c>
      <c r="X349" s="2">
        <f t="shared" si="40"/>
        <v>166</v>
      </c>
      <c r="Y349">
        <v>2686</v>
      </c>
      <c r="Z349">
        <v>2221.7619101997561</v>
      </c>
      <c r="AA349">
        <v>2418</v>
      </c>
      <c r="AB349" s="9">
        <v>7.7</v>
      </c>
      <c r="AC349">
        <v>0.3</v>
      </c>
      <c r="AD349">
        <f t="shared" si="41"/>
        <v>2.31</v>
      </c>
      <c r="AE349">
        <v>5451</v>
      </c>
      <c r="AF349">
        <v>4820</v>
      </c>
    </row>
    <row r="350" spans="1:32" x14ac:dyDescent="0.6">
      <c r="A350">
        <v>2024</v>
      </c>
      <c r="B350">
        <v>12</v>
      </c>
      <c r="C350">
        <v>14</v>
      </c>
      <c r="D350">
        <f t="shared" si="39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35"/>
        <v>0</v>
      </c>
      <c r="I350">
        <f t="shared" si="36"/>
        <v>0</v>
      </c>
      <c r="L350" s="13" cm="1">
        <f t="array" ref="L350">_xlfn.IFS(AND(D350=1, I350=0), P350*0.15, AND(D350=2, I350=0), P350*0.15, AND(D350=3, I350=0), P350*0.15, AND(D350=4, I350=0), P350*0.15, AND(D350=5, I350=0), P350*0.1, AND(D350=6, I350=0), P350*0.1, AND(D350=7, I350=0), P350*0.1, AND(D350=1, I350=1), P350*0.1, AND(D350=2, I350=1), P350*0.1, AND(D350=3, I350=1), P350*0.1, AND(D350=4, I350=1), P350*0.1, AND(D350=5, I350=1), P350*0.1, AND(D350=6, I350=1), P350*0.1, AND(D350=7, I350=1), P350*0.1)</f>
        <v>3782.6000000000004</v>
      </c>
      <c r="M350" s="13">
        <f t="shared" si="37"/>
        <v>643.04200000000014</v>
      </c>
      <c r="N350" s="13" cm="1">
        <f t="array" ref="N350">_xlfn.IFS(AND(D350=1, I350=0), Q350*0.15, AND(D350=2, I350=0), Q350*0.15, AND(D350=3, I350=0), Q350*0.15, AND(D350=4, I350=0), Q350*0.15, AND(D350=5, I350=0), Q350*0.1, AND(D350=6, I350=0), Q350*0.1, AND(D350=7, I350=0), Q350*0.1, AND(D350=1, I350=1), Q350*0.1, AND(D350=2, I350=1), Q350*0.1, AND(D350=3, I350=1), Q350*0.1, AND(D350=4, I350=1), Q350*0.1, AND(D350=5, I350=1), Q350*0.1, AND(D350=6, I350=1), Q350*0.1, AND(D350=7, I350=1), Q350*0.1)</f>
        <v>3644.1000000000004</v>
      </c>
      <c r="O350" s="13">
        <f t="shared" si="38"/>
        <v>619.49700000000007</v>
      </c>
      <c r="P350">
        <v>37826</v>
      </c>
      <c r="Q350">
        <v>36441</v>
      </c>
      <c r="R350">
        <v>0.857250961376951</v>
      </c>
      <c r="S350">
        <v>0.14274903862304891</v>
      </c>
      <c r="T350">
        <v>0.63472780131600393</v>
      </c>
      <c r="U350">
        <v>0.36527219868399607</v>
      </c>
      <c r="V350">
        <v>0.1124580187909541</v>
      </c>
      <c r="W350" s="2">
        <v>2587</v>
      </c>
      <c r="X350" s="2">
        <f t="shared" si="40"/>
        <v>169</v>
      </c>
      <c r="Y350">
        <v>2686</v>
      </c>
      <c r="Z350">
        <v>2286.8590397611938</v>
      </c>
      <c r="AA350">
        <v>2587</v>
      </c>
      <c r="AB350" s="9">
        <v>6.9</v>
      </c>
      <c r="AC350">
        <v>0</v>
      </c>
      <c r="AD350">
        <f t="shared" si="41"/>
        <v>0</v>
      </c>
      <c r="AE350">
        <v>5058</v>
      </c>
      <c r="AF350">
        <v>5082</v>
      </c>
    </row>
    <row r="351" spans="1:32" x14ac:dyDescent="0.6">
      <c r="A351">
        <v>2024</v>
      </c>
      <c r="B351">
        <v>12</v>
      </c>
      <c r="C351">
        <v>15</v>
      </c>
      <c r="D351">
        <f t="shared" si="39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35"/>
        <v>0</v>
      </c>
      <c r="I351">
        <f t="shared" si="36"/>
        <v>0</v>
      </c>
      <c r="L351" s="13" cm="1">
        <f t="array" ref="L351">_xlfn.IFS(AND(D351=1, I351=0), P351*0.15, AND(D351=2, I351=0), P351*0.15, AND(D351=3, I351=0), P351*0.15, AND(D351=4, I351=0), P351*0.15, AND(D351=5, I351=0), P351*0.1, AND(D351=6, I351=0), P351*0.1, AND(D351=7, I351=0), P351*0.1, AND(D351=1, I351=1), P351*0.1, AND(D351=2, I351=1), P351*0.1, AND(D351=3, I351=1), P351*0.1, AND(D351=4, I351=1), P351*0.1, AND(D351=5, I351=1), P351*0.1, AND(D351=6, I351=1), P351*0.1, AND(D351=7, I351=1), P351*0.1)</f>
        <v>3843</v>
      </c>
      <c r="M351" s="13">
        <f t="shared" si="37"/>
        <v>653.31000000000006</v>
      </c>
      <c r="N351" s="13" cm="1">
        <f t="array" ref="N351">_xlfn.IFS(AND(D351=1, I351=0), Q351*0.15, AND(D351=2, I351=0), Q351*0.15, AND(D351=3, I351=0), Q351*0.15, AND(D351=4, I351=0), Q351*0.15, AND(D351=5, I351=0), Q351*0.1, AND(D351=6, I351=0), Q351*0.1, AND(D351=7, I351=0), Q351*0.1, AND(D351=1, I351=1), Q351*0.1, AND(D351=2, I351=1), Q351*0.1, AND(D351=3, I351=1), Q351*0.1, AND(D351=4, I351=1), Q351*0.1, AND(D351=5, I351=1), Q351*0.1, AND(D351=6, I351=1), Q351*0.1, AND(D351=7, I351=1), Q351*0.1)</f>
        <v>3982.1000000000004</v>
      </c>
      <c r="O351" s="13">
        <f t="shared" si="38"/>
        <v>676.95700000000011</v>
      </c>
      <c r="P351">
        <v>38430</v>
      </c>
      <c r="Q351">
        <v>39821</v>
      </c>
      <c r="R351">
        <v>0.79446093034802712</v>
      </c>
      <c r="S351">
        <v>0.20553906965197291</v>
      </c>
      <c r="T351">
        <v>0.63570085455166092</v>
      </c>
      <c r="U351">
        <v>0.36429914544833902</v>
      </c>
      <c r="V351">
        <v>0.12954736820328219</v>
      </c>
      <c r="W351" s="2">
        <v>2418</v>
      </c>
      <c r="X351" s="2">
        <f t="shared" si="40"/>
        <v>-169</v>
      </c>
      <c r="Y351">
        <v>2686</v>
      </c>
      <c r="Z351">
        <v>2367.987087280017</v>
      </c>
      <c r="AA351">
        <v>2418</v>
      </c>
      <c r="AB351" s="9">
        <v>8.6</v>
      </c>
      <c r="AC351">
        <v>0</v>
      </c>
      <c r="AD351">
        <f t="shared" si="41"/>
        <v>0</v>
      </c>
      <c r="AE351">
        <v>4156</v>
      </c>
      <c r="AF351">
        <v>5008</v>
      </c>
    </row>
    <row r="352" spans="1:32" x14ac:dyDescent="0.6">
      <c r="A352">
        <v>2024</v>
      </c>
      <c r="B352">
        <v>12</v>
      </c>
      <c r="C352">
        <v>16</v>
      </c>
      <c r="D352">
        <f t="shared" si="39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35"/>
        <v>0</v>
      </c>
      <c r="I352">
        <f t="shared" si="36"/>
        <v>0</v>
      </c>
      <c r="L352" s="13" cm="1">
        <f t="array" ref="L352">_xlfn.IFS(AND(D352=1, I352=0), P352*0.15, AND(D352=2, I352=0), P352*0.15, AND(D352=3, I352=0), P352*0.15, AND(D352=4, I352=0), P352*0.15, AND(D352=5, I352=0), P352*0.1, AND(D352=6, I352=0), P352*0.1, AND(D352=7, I352=0), P352*0.1, AND(D352=1, I352=1), P352*0.1, AND(D352=2, I352=1), P352*0.1, AND(D352=3, I352=1), P352*0.1, AND(D352=4, I352=1), P352*0.1, AND(D352=5, I352=1), P352*0.1, AND(D352=6, I352=1), P352*0.1, AND(D352=7, I352=1), P352*0.1)</f>
        <v>5656.2</v>
      </c>
      <c r="M352" s="13">
        <f t="shared" si="37"/>
        <v>961.55400000000009</v>
      </c>
      <c r="N352" s="13" cm="1">
        <f t="array" ref="N352">_xlfn.IFS(AND(D352=1, I352=0), Q352*0.15, AND(D352=2, I352=0), Q352*0.15, AND(D352=3, I352=0), Q352*0.15, AND(D352=4, I352=0), Q352*0.15, AND(D352=5, I352=0), Q352*0.1, AND(D352=6, I352=0), Q352*0.1, AND(D352=7, I352=0), Q352*0.1, AND(D352=1, I352=1), Q352*0.1, AND(D352=2, I352=1), Q352*0.1, AND(D352=3, I352=1), Q352*0.1, AND(D352=4, I352=1), Q352*0.1, AND(D352=5, I352=1), Q352*0.1, AND(D352=6, I352=1), Q352*0.1, AND(D352=7, I352=1), Q352*0.1)</f>
        <v>5477.7</v>
      </c>
      <c r="O352" s="13">
        <f t="shared" si="38"/>
        <v>931.20900000000006</v>
      </c>
      <c r="P352">
        <v>37708</v>
      </c>
      <c r="Q352">
        <v>36518</v>
      </c>
      <c r="R352">
        <v>0.81019790491058497</v>
      </c>
      <c r="S352">
        <v>0.18980209508941509</v>
      </c>
      <c r="T352">
        <v>0.64932824273435119</v>
      </c>
      <c r="U352">
        <v>0.35067175726564881</v>
      </c>
      <c r="V352">
        <v>0.1845119473336555</v>
      </c>
      <c r="W352" s="2">
        <v>1930</v>
      </c>
      <c r="X352" s="2">
        <f t="shared" si="40"/>
        <v>-488</v>
      </c>
      <c r="Y352">
        <v>2686</v>
      </c>
      <c r="Z352">
        <v>1943.3921274070799</v>
      </c>
      <c r="AA352">
        <v>1930</v>
      </c>
      <c r="AB352" s="9">
        <v>9.3000000000000007</v>
      </c>
      <c r="AC352">
        <v>0.4</v>
      </c>
      <c r="AD352">
        <f t="shared" si="41"/>
        <v>3.7200000000000006</v>
      </c>
      <c r="AE352">
        <v>4665</v>
      </c>
      <c r="AF352">
        <v>4496</v>
      </c>
    </row>
    <row r="353" spans="1:32" x14ac:dyDescent="0.6">
      <c r="A353">
        <v>2024</v>
      </c>
      <c r="B353">
        <v>12</v>
      </c>
      <c r="C353">
        <v>17</v>
      </c>
      <c r="D353">
        <f t="shared" si="39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35"/>
        <v>0</v>
      </c>
      <c r="I353">
        <f t="shared" si="36"/>
        <v>0</v>
      </c>
      <c r="L353" s="13" cm="1">
        <f t="array" ref="L353">_xlfn.IFS(AND(D353=1, I353=0), P353*0.15, AND(D353=2, I353=0), P353*0.15, AND(D353=3, I353=0), P353*0.15, AND(D353=4, I353=0), P353*0.15, AND(D353=5, I353=0), P353*0.1, AND(D353=6, I353=0), P353*0.1, AND(D353=7, I353=0), P353*0.1, AND(D353=1, I353=1), P353*0.1, AND(D353=2, I353=1), P353*0.1, AND(D353=3, I353=1), P353*0.1, AND(D353=4, I353=1), P353*0.1, AND(D353=5, I353=1), P353*0.1, AND(D353=6, I353=1), P353*0.1, AND(D353=7, I353=1), P353*0.1)</f>
        <v>5287.95</v>
      </c>
      <c r="M353" s="13">
        <f t="shared" si="37"/>
        <v>898.95150000000001</v>
      </c>
      <c r="N353" s="13" cm="1">
        <f t="array" ref="N353">_xlfn.IFS(AND(D353=1, I353=0), Q353*0.15, AND(D353=2, I353=0), Q353*0.15, AND(D353=3, I353=0), Q353*0.15, AND(D353=4, I353=0), Q353*0.15, AND(D353=5, I353=0), Q353*0.1, AND(D353=6, I353=0), Q353*0.1, AND(D353=7, I353=0), Q353*0.1, AND(D353=1, I353=1), Q353*0.1, AND(D353=2, I353=1), Q353*0.1, AND(D353=3, I353=1), Q353*0.1, AND(D353=4, I353=1), Q353*0.1, AND(D353=5, I353=1), Q353*0.1, AND(D353=6, I353=1), Q353*0.1, AND(D353=7, I353=1), Q353*0.1)</f>
        <v>5511.5999999999995</v>
      </c>
      <c r="O353" s="13">
        <f t="shared" si="38"/>
        <v>936.97199999999998</v>
      </c>
      <c r="P353">
        <v>35253</v>
      </c>
      <c r="Q353">
        <v>36744</v>
      </c>
      <c r="R353">
        <v>0.80677762027173505</v>
      </c>
      <c r="S353">
        <v>0.193222379728265</v>
      </c>
      <c r="T353">
        <v>0.64008700334610746</v>
      </c>
      <c r="U353">
        <v>0.35991299665389248</v>
      </c>
      <c r="V353">
        <v>0.15963932822670199</v>
      </c>
      <c r="W353" s="2">
        <v>2331</v>
      </c>
      <c r="X353" s="2">
        <f t="shared" si="40"/>
        <v>401</v>
      </c>
      <c r="Y353">
        <v>2686</v>
      </c>
      <c r="Z353">
        <v>2011.076407095328</v>
      </c>
      <c r="AA353">
        <v>2331</v>
      </c>
      <c r="AB353" s="9">
        <v>9.6</v>
      </c>
      <c r="AC353">
        <v>0</v>
      </c>
      <c r="AD353">
        <f t="shared" si="41"/>
        <v>0</v>
      </c>
      <c r="AE353">
        <v>4753</v>
      </c>
      <c r="AF353">
        <v>4585</v>
      </c>
    </row>
    <row r="354" spans="1:32" x14ac:dyDescent="0.6">
      <c r="A354">
        <v>2024</v>
      </c>
      <c r="B354">
        <v>12</v>
      </c>
      <c r="C354">
        <v>18</v>
      </c>
      <c r="D354">
        <f t="shared" si="39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35"/>
        <v>0</v>
      </c>
      <c r="I354">
        <f t="shared" si="36"/>
        <v>0</v>
      </c>
      <c r="L354" s="13" cm="1">
        <f t="array" ref="L354">_xlfn.IFS(AND(D354=1, I354=0), P354*0.15, AND(D354=2, I354=0), P354*0.15, AND(D354=3, I354=0), P354*0.15, AND(D354=4, I354=0), P354*0.15, AND(D354=5, I354=0), P354*0.1, AND(D354=6, I354=0), P354*0.1, AND(D354=7, I354=0), P354*0.1, AND(D354=1, I354=1), P354*0.1, AND(D354=2, I354=1), P354*0.1, AND(D354=3, I354=1), P354*0.1, AND(D354=4, I354=1), P354*0.1, AND(D354=5, I354=1), P354*0.1, AND(D354=6, I354=1), P354*0.1, AND(D354=7, I354=1), P354*0.1)</f>
        <v>5545.95</v>
      </c>
      <c r="M354" s="13">
        <f t="shared" si="37"/>
        <v>942.81150000000002</v>
      </c>
      <c r="N354" s="13" cm="1">
        <f t="array" ref="N354">_xlfn.IFS(AND(D354=1, I354=0), Q354*0.15, AND(D354=2, I354=0), Q354*0.15, AND(D354=3, I354=0), Q354*0.15, AND(D354=4, I354=0), Q354*0.15, AND(D354=5, I354=0), Q354*0.1, AND(D354=6, I354=0), Q354*0.1, AND(D354=7, I354=0), Q354*0.1, AND(D354=1, I354=1), Q354*0.1, AND(D354=2, I354=1), Q354*0.1, AND(D354=3, I354=1), Q354*0.1, AND(D354=4, I354=1), Q354*0.1, AND(D354=5, I354=1), Q354*0.1, AND(D354=6, I354=1), Q354*0.1, AND(D354=7, I354=1), Q354*0.1)</f>
        <v>5513.8499999999995</v>
      </c>
      <c r="O354" s="13">
        <f t="shared" si="38"/>
        <v>937.35450000000003</v>
      </c>
      <c r="P354">
        <v>36973</v>
      </c>
      <c r="Q354">
        <v>36759</v>
      </c>
      <c r="R354">
        <v>0.8382783418982136</v>
      </c>
      <c r="S354">
        <v>0.16172165810178629</v>
      </c>
      <c r="T354">
        <v>0.63661412114873472</v>
      </c>
      <c r="U354">
        <v>0.36338587885126522</v>
      </c>
      <c r="V354">
        <v>0.1542996306622558</v>
      </c>
      <c r="W354" s="2">
        <v>2494</v>
      </c>
      <c r="X354" s="2">
        <f t="shared" si="40"/>
        <v>163</v>
      </c>
      <c r="Y354">
        <v>2686</v>
      </c>
      <c r="Z354">
        <v>2081.177387082208</v>
      </c>
      <c r="AA354">
        <v>2494</v>
      </c>
      <c r="AB354" s="9">
        <v>6.4</v>
      </c>
      <c r="AC354">
        <v>2.2000000000000002</v>
      </c>
      <c r="AD354">
        <f t="shared" si="41"/>
        <v>14.080000000000002</v>
      </c>
      <c r="AE354">
        <v>4952</v>
      </c>
      <c r="AF354">
        <v>5012</v>
      </c>
    </row>
    <row r="355" spans="1:32" x14ac:dyDescent="0.6">
      <c r="A355">
        <v>2024</v>
      </c>
      <c r="B355">
        <v>12</v>
      </c>
      <c r="C355">
        <v>19</v>
      </c>
      <c r="D355">
        <f t="shared" si="39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35"/>
        <v>0</v>
      </c>
      <c r="I355">
        <f t="shared" si="36"/>
        <v>0</v>
      </c>
      <c r="L355" s="12" cm="1">
        <f t="array" ref="L355">_xlfn.IFS(AND(D355=1, I355=0), P355*0.15, AND(D355=2, I355=0), P355*0.15, AND(D355=3, I355=0), P355*0.15, AND(D355=4, I355=0), P355*0.15, AND(D355=5, I355=0), P355*0.1, AND(D355=6, I355=0), P355*0.1, AND(D355=7, I355=0), P355*0.1, AND(D355=1, I355=1), P355*0.1, AND(D355=2, I355=1), P355*0.1, AND(D355=3, I355=1), P355*0.1, AND(D355=4, I355=1), P355*0.1, AND(D355=5, I355=1), P355*0.1, AND(D355=6, I355=1), P355*0.1, AND(D355=7, I355=1), P355*0.1)</f>
        <v>5676.9</v>
      </c>
      <c r="M355" s="12">
        <f t="shared" si="37"/>
        <v>965.07299999999998</v>
      </c>
      <c r="N355" s="12" cm="1">
        <f t="array" ref="N355">_xlfn.IFS(AND(D355=1, I355=0), Q355*0.15, AND(D355=2, I355=0), Q355*0.15, AND(D355=3, I355=0), Q355*0.15, AND(D355=4, I355=0), Q355*0.15, AND(D355=5, I355=0), Q355*0.1, AND(D355=6, I355=0), Q355*0.1, AND(D355=7, I355=0), Q355*0.1, AND(D355=1, I355=1), Q355*0.1, AND(D355=2, I355=1), Q355*0.1, AND(D355=3, I355=1), Q355*0.1, AND(D355=4, I355=1), Q355*0.1, AND(D355=5, I355=1), Q355*0.1, AND(D355=6, I355=1), Q355*0.1, AND(D355=7, I355=1), Q355*0.1)</f>
        <v>5448.5999999999995</v>
      </c>
      <c r="O355" s="12">
        <f t="shared" si="38"/>
        <v>926.26199999999994</v>
      </c>
      <c r="P355">
        <v>37846</v>
      </c>
      <c r="Q355">
        <v>36324</v>
      </c>
      <c r="R355">
        <v>0.83440461696626878</v>
      </c>
      <c r="S355">
        <v>0.1655953830337312</v>
      </c>
      <c r="T355">
        <v>0.62403505997542041</v>
      </c>
      <c r="U355">
        <v>0.37596494002457947</v>
      </c>
      <c r="V355">
        <v>0.11050491175704789</v>
      </c>
      <c r="W355" s="2">
        <v>2346</v>
      </c>
      <c r="X355" s="2">
        <f t="shared" si="40"/>
        <v>-148</v>
      </c>
      <c r="Y355">
        <v>2686</v>
      </c>
      <c r="Z355">
        <v>2154.8986348096842</v>
      </c>
      <c r="AA355">
        <v>2346</v>
      </c>
      <c r="AB355" s="9">
        <v>5.6</v>
      </c>
      <c r="AC355">
        <v>0</v>
      </c>
      <c r="AD355">
        <f t="shared" si="41"/>
        <v>0</v>
      </c>
      <c r="AE355">
        <v>4901</v>
      </c>
      <c r="AF355">
        <v>4876</v>
      </c>
    </row>
    <row r="356" spans="1:32" x14ac:dyDescent="0.6">
      <c r="A356">
        <v>2024</v>
      </c>
      <c r="B356">
        <v>12</v>
      </c>
      <c r="C356">
        <v>20</v>
      </c>
      <c r="D356">
        <f t="shared" si="39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35"/>
        <v>0</v>
      </c>
      <c r="I356">
        <f t="shared" si="36"/>
        <v>0</v>
      </c>
      <c r="L356" s="12" cm="1">
        <f t="array" ref="L356">_xlfn.IFS(AND(D356=1, I356=0), P356*0.15, AND(D356=2, I356=0), P356*0.15, AND(D356=3, I356=0), P356*0.15, AND(D356=4, I356=0), P356*0.15, AND(D356=5, I356=0), P356*0.1, AND(D356=6, I356=0), P356*0.1, AND(D356=7, I356=0), P356*0.1, AND(D356=1, I356=1), P356*0.1, AND(D356=2, I356=1), P356*0.1, AND(D356=3, I356=1), P356*0.1, AND(D356=4, I356=1), P356*0.1, AND(D356=5, I356=1), P356*0.1, AND(D356=6, I356=1), P356*0.1, AND(D356=7, I356=1), P356*0.1)</f>
        <v>3719.4</v>
      </c>
      <c r="M356" s="12">
        <f t="shared" si="37"/>
        <v>632.29800000000012</v>
      </c>
      <c r="N356" s="12" cm="1">
        <f t="array" ref="N356">_xlfn.IFS(AND(D356=1, I356=0), Q356*0.15, AND(D356=2, I356=0), Q356*0.15, AND(D356=3, I356=0), Q356*0.15, AND(D356=4, I356=0), Q356*0.15, AND(D356=5, I356=0), Q356*0.1, AND(D356=6, I356=0), Q356*0.1, AND(D356=7, I356=0), Q356*0.1, AND(D356=1, I356=1), Q356*0.1, AND(D356=2, I356=1), Q356*0.1, AND(D356=3, I356=1), Q356*0.1, AND(D356=4, I356=1), Q356*0.1, AND(D356=5, I356=1), Q356*0.1, AND(D356=6, I356=1), Q356*0.1, AND(D356=7, I356=1), Q356*0.1)</f>
        <v>3824.8</v>
      </c>
      <c r="O356" s="12">
        <f t="shared" si="38"/>
        <v>650.21600000000012</v>
      </c>
      <c r="P356">
        <v>37194</v>
      </c>
      <c r="Q356">
        <v>38248</v>
      </c>
      <c r="R356">
        <v>0.7926537977064797</v>
      </c>
      <c r="S356">
        <v>0.2073462022935203</v>
      </c>
      <c r="T356">
        <v>0.64755326490240284</v>
      </c>
      <c r="U356">
        <v>0.35244673509759722</v>
      </c>
      <c r="V356">
        <v>0.20161806407017141</v>
      </c>
      <c r="W356" s="2">
        <v>2357</v>
      </c>
      <c r="X356" s="2">
        <f t="shared" si="40"/>
        <v>11</v>
      </c>
      <c r="Y356">
        <v>2686</v>
      </c>
      <c r="Z356">
        <v>2226.5250594066329</v>
      </c>
      <c r="AA356">
        <v>2357</v>
      </c>
      <c r="AB356" s="9">
        <v>7.1</v>
      </c>
      <c r="AC356">
        <v>0.6</v>
      </c>
      <c r="AD356">
        <f t="shared" si="41"/>
        <v>4.26</v>
      </c>
      <c r="AE356">
        <v>5381</v>
      </c>
      <c r="AF356">
        <v>4832</v>
      </c>
    </row>
    <row r="357" spans="1:32" x14ac:dyDescent="0.6">
      <c r="A357">
        <v>2024</v>
      </c>
      <c r="B357">
        <v>12</v>
      </c>
      <c r="C357">
        <v>21</v>
      </c>
      <c r="D357">
        <f t="shared" si="39"/>
        <v>6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35"/>
        <v>0</v>
      </c>
      <c r="I357">
        <f t="shared" si="36"/>
        <v>0</v>
      </c>
      <c r="L357" s="12" cm="1">
        <f t="array" ref="L357">_xlfn.IFS(AND(D357=1, I357=0), P357*0.15, AND(D357=2, I357=0), P357*0.15, AND(D357=3, I357=0), P357*0.15, AND(D357=4, I357=0), P357*0.15, AND(D357=5, I357=0), P357*0.1, AND(D357=6, I357=0), P357*0.1, AND(D357=7, I357=0), P357*0.1, AND(D357=1, I357=1), P357*0.1, AND(D357=2, I357=1), P357*0.1, AND(D357=3, I357=1), P357*0.1, AND(D357=4, I357=1), P357*0.1, AND(D357=5, I357=1), P357*0.1, AND(D357=6, I357=1), P357*0.1, AND(D357=7, I357=1), P357*0.1)</f>
        <v>3804.2000000000003</v>
      </c>
      <c r="M357" s="12">
        <f t="shared" si="37"/>
        <v>646.71400000000006</v>
      </c>
      <c r="N357" s="12" cm="1">
        <f t="array" ref="N357">_xlfn.IFS(AND(D357=1, I357=0), Q357*0.15, AND(D357=2, I357=0), Q357*0.15, AND(D357=3, I357=0), Q357*0.15, AND(D357=4, I357=0), Q357*0.15, AND(D357=5, I357=0), Q357*0.1, AND(D357=6, I357=0), Q357*0.1, AND(D357=7, I357=0), Q357*0.1, AND(D357=1, I357=1), Q357*0.1, AND(D357=2, I357=1), Q357*0.1, AND(D357=3, I357=1), Q357*0.1, AND(D357=4, I357=1), Q357*0.1, AND(D357=5, I357=1), Q357*0.1, AND(D357=6, I357=1), Q357*0.1, AND(D357=7, I357=1), Q357*0.1)</f>
        <v>3567.3</v>
      </c>
      <c r="O357" s="12">
        <f t="shared" si="38"/>
        <v>606.44100000000003</v>
      </c>
      <c r="P357">
        <v>38042</v>
      </c>
      <c r="Q357">
        <v>35673</v>
      </c>
      <c r="R357">
        <v>0.8628110403925594</v>
      </c>
      <c r="S357">
        <v>0.1371889596074406</v>
      </c>
      <c r="T357">
        <v>0.64095014854368648</v>
      </c>
      <c r="U357">
        <v>0.35904985145631357</v>
      </c>
      <c r="V357">
        <v>0.43400232495023061</v>
      </c>
      <c r="W357" s="2">
        <v>2542</v>
      </c>
      <c r="X357" s="2">
        <f t="shared" si="40"/>
        <v>185</v>
      </c>
      <c r="Y357">
        <v>2686</v>
      </c>
      <c r="Z357">
        <v>2284.9887442764921</v>
      </c>
      <c r="AA357">
        <v>2542</v>
      </c>
      <c r="AB357" s="9">
        <v>7.3</v>
      </c>
      <c r="AC357">
        <v>0.7</v>
      </c>
      <c r="AD357">
        <f t="shared" si="41"/>
        <v>5.1099999999999994</v>
      </c>
      <c r="AE357">
        <v>4983</v>
      </c>
      <c r="AF357">
        <v>5018</v>
      </c>
    </row>
    <row r="358" spans="1:32" x14ac:dyDescent="0.6">
      <c r="A358">
        <v>2024</v>
      </c>
      <c r="B358">
        <v>12</v>
      </c>
      <c r="C358">
        <v>22</v>
      </c>
      <c r="D358">
        <f t="shared" si="39"/>
        <v>7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35"/>
        <v>0</v>
      </c>
      <c r="I358">
        <f t="shared" si="36"/>
        <v>0</v>
      </c>
      <c r="L358" s="12" cm="1">
        <f t="array" ref="L358">_xlfn.IFS(AND(D358=1, I358=0), P358*0.15, AND(D358=2, I358=0), P358*0.15, AND(D358=3, I358=0), P358*0.15, AND(D358=4, I358=0), P358*0.15, AND(D358=5, I358=0), P358*0.1, AND(D358=6, I358=0), P358*0.1, AND(D358=7, I358=0), P358*0.1, AND(D358=1, I358=1), P358*0.1, AND(D358=2, I358=1), P358*0.1, AND(D358=3, I358=1), P358*0.1, AND(D358=4, I358=1), P358*0.1, AND(D358=5, I358=1), P358*0.1, AND(D358=6, I358=1), P358*0.1, AND(D358=7, I358=1), P358*0.1)</f>
        <v>3799.4</v>
      </c>
      <c r="M358" s="12">
        <f t="shared" si="37"/>
        <v>645.89800000000002</v>
      </c>
      <c r="N358" s="12" cm="1">
        <f t="array" ref="N358">_xlfn.IFS(AND(D358=1, I358=0), Q358*0.15, AND(D358=2, I358=0), Q358*0.15, AND(D358=3, I358=0), Q358*0.15, AND(D358=4, I358=0), Q358*0.15, AND(D358=5, I358=0), Q358*0.1, AND(D358=6, I358=0), Q358*0.1, AND(D358=7, I358=0), Q358*0.1, AND(D358=1, I358=1), Q358*0.1, AND(D358=2, I358=1), Q358*0.1, AND(D358=3, I358=1), Q358*0.1, AND(D358=4, I358=1), Q358*0.1, AND(D358=5, I358=1), Q358*0.1, AND(D358=6, I358=1), Q358*0.1, AND(D358=7, I358=1), Q358*0.1)</f>
        <v>3813.8</v>
      </c>
      <c r="O358" s="12">
        <f t="shared" si="38"/>
        <v>648.34600000000012</v>
      </c>
      <c r="P358">
        <v>37994</v>
      </c>
      <c r="Q358">
        <v>38138</v>
      </c>
      <c r="R358">
        <v>0.75294491072321701</v>
      </c>
      <c r="S358">
        <v>0.24705508927678299</v>
      </c>
      <c r="T358">
        <v>0.67060535048738312</v>
      </c>
      <c r="U358">
        <v>0.32939464951261688</v>
      </c>
      <c r="V358">
        <v>0.1295378224755164</v>
      </c>
      <c r="W358" s="2">
        <v>2323</v>
      </c>
      <c r="X358" s="2">
        <f t="shared" si="40"/>
        <v>-219</v>
      </c>
      <c r="Y358">
        <v>2686</v>
      </c>
      <c r="Z358">
        <v>2371.781101913833</v>
      </c>
      <c r="AA358">
        <v>2323</v>
      </c>
      <c r="AB358" s="9">
        <v>5.4</v>
      </c>
      <c r="AC358">
        <v>0</v>
      </c>
      <c r="AD358">
        <f t="shared" si="41"/>
        <v>0</v>
      </c>
      <c r="AE358">
        <v>4091</v>
      </c>
      <c r="AF358">
        <v>4815</v>
      </c>
    </row>
    <row r="359" spans="1:32" x14ac:dyDescent="0.6">
      <c r="A359">
        <v>2024</v>
      </c>
      <c r="B359">
        <v>12</v>
      </c>
      <c r="C359">
        <v>23</v>
      </c>
      <c r="D359">
        <f t="shared" si="39"/>
        <v>1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35"/>
        <v>0</v>
      </c>
      <c r="I359">
        <f t="shared" si="36"/>
        <v>0</v>
      </c>
      <c r="L359" s="12" cm="1">
        <f t="array" ref="L359">_xlfn.IFS(AND(D359=1, I359=0), P359*0.15, AND(D359=2, I359=0), P359*0.15, AND(D359=3, I359=0), P359*0.15, AND(D359=4, I359=0), P359*0.15, AND(D359=5, I359=0), P359*0.1, AND(D359=6, I359=0), P359*0.1, AND(D359=7, I359=0), P359*0.1, AND(D359=1, I359=1), P359*0.1, AND(D359=2, I359=1), P359*0.1, AND(D359=3, I359=1), P359*0.1, AND(D359=4, I359=1), P359*0.1, AND(D359=5, I359=1), P359*0.1, AND(D359=6, I359=1), P359*0.1, AND(D359=7, I359=1), P359*0.1)</f>
        <v>5545.3499999999995</v>
      </c>
      <c r="M359" s="12">
        <f t="shared" si="37"/>
        <v>942.70949999999993</v>
      </c>
      <c r="N359" s="12" cm="1">
        <f t="array" ref="N359">_xlfn.IFS(AND(D359=1, I359=0), Q359*0.15, AND(D359=2, I359=0), Q359*0.15, AND(D359=3, I359=0), Q359*0.15, AND(D359=4, I359=0), Q359*0.15, AND(D359=5, I359=0), Q359*0.1, AND(D359=6, I359=0), Q359*0.1, AND(D359=7, I359=0), Q359*0.1, AND(D359=1, I359=1), Q359*0.1, AND(D359=2, I359=1), Q359*0.1, AND(D359=3, I359=1), Q359*0.1, AND(D359=4, I359=1), Q359*0.1, AND(D359=5, I359=1), Q359*0.1, AND(D359=6, I359=1), Q359*0.1, AND(D359=7, I359=1), Q359*0.1)</f>
        <v>5238.45</v>
      </c>
      <c r="O359" s="12">
        <f t="shared" si="38"/>
        <v>890.53650000000005</v>
      </c>
      <c r="P359">
        <v>36969</v>
      </c>
      <c r="Q359">
        <v>34923</v>
      </c>
      <c r="R359">
        <v>0.79140884056649607</v>
      </c>
      <c r="S359">
        <v>0.2085911594335039</v>
      </c>
      <c r="T359">
        <v>0.65023311260589522</v>
      </c>
      <c r="U359">
        <v>0.34976688739410478</v>
      </c>
      <c r="V359">
        <v>0.1555697119259582</v>
      </c>
      <c r="W359" s="2">
        <v>1960</v>
      </c>
      <c r="X359" s="2">
        <f t="shared" si="40"/>
        <v>-363</v>
      </c>
      <c r="Y359">
        <v>2686</v>
      </c>
      <c r="Z359">
        <v>1946.8900460972559</v>
      </c>
      <c r="AA359">
        <v>1960</v>
      </c>
      <c r="AB359" s="9">
        <v>7.6</v>
      </c>
      <c r="AC359">
        <v>0</v>
      </c>
      <c r="AD359">
        <f t="shared" si="41"/>
        <v>0</v>
      </c>
      <c r="AE359">
        <v>4700</v>
      </c>
      <c r="AF359">
        <v>4679</v>
      </c>
    </row>
    <row r="360" spans="1:32" x14ac:dyDescent="0.6">
      <c r="A360">
        <v>2024</v>
      </c>
      <c r="B360">
        <v>12</v>
      </c>
      <c r="C360">
        <v>24</v>
      </c>
      <c r="D360">
        <f t="shared" si="39"/>
        <v>2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35"/>
        <v>0</v>
      </c>
      <c r="I360">
        <f t="shared" si="36"/>
        <v>0</v>
      </c>
      <c r="L360" s="12" cm="1">
        <f t="array" ref="L360">_xlfn.IFS(AND(D360=1, I360=0), P360*0.15, AND(D360=2, I360=0), P360*0.15, AND(D360=3, I360=0), P360*0.15, AND(D360=4, I360=0), P360*0.15, AND(D360=5, I360=0), P360*0.1, AND(D360=6, I360=0), P360*0.1, AND(D360=7, I360=0), P360*0.1, AND(D360=1, I360=1), P360*0.1, AND(D360=2, I360=1), P360*0.1, AND(D360=3, I360=1), P360*0.1, AND(D360=4, I360=1), P360*0.1, AND(D360=5, I360=1), P360*0.1, AND(D360=6, I360=1), P360*0.1, AND(D360=7, I360=1), P360*0.1)</f>
        <v>5659.2</v>
      </c>
      <c r="M360" s="12">
        <f t="shared" si="37"/>
        <v>962.06400000000008</v>
      </c>
      <c r="N360" s="12" cm="1">
        <f t="array" ref="N360">_xlfn.IFS(AND(D360=1, I360=0), Q360*0.15, AND(D360=2, I360=0), Q360*0.15, AND(D360=3, I360=0), Q360*0.15, AND(D360=4, I360=0), Q360*0.15, AND(D360=5, I360=0), Q360*0.1, AND(D360=6, I360=0), Q360*0.1, AND(D360=7, I360=0), Q360*0.1, AND(D360=1, I360=1), Q360*0.1, AND(D360=2, I360=1), Q360*0.1, AND(D360=3, I360=1), Q360*0.1, AND(D360=4, I360=1), Q360*0.1, AND(D360=5, I360=1), Q360*0.1, AND(D360=6, I360=1), Q360*0.1, AND(D360=7, I360=1), Q360*0.1)</f>
        <v>5183.55</v>
      </c>
      <c r="O360" s="12">
        <f t="shared" si="38"/>
        <v>881.20350000000008</v>
      </c>
      <c r="P360">
        <v>37728</v>
      </c>
      <c r="Q360">
        <v>34557</v>
      </c>
      <c r="R360">
        <v>0.84497719739458443</v>
      </c>
      <c r="S360">
        <v>0.15502280260541551</v>
      </c>
      <c r="T360">
        <v>0.63894542991248382</v>
      </c>
      <c r="U360">
        <v>0.36105457008751612</v>
      </c>
      <c r="V360">
        <v>6.5730869782194598E-2</v>
      </c>
      <c r="W360" s="2">
        <v>1837</v>
      </c>
      <c r="X360" s="2">
        <f t="shared" si="40"/>
        <v>-123</v>
      </c>
      <c r="Y360">
        <v>2686</v>
      </c>
      <c r="Z360">
        <v>2008.940878778694</v>
      </c>
      <c r="AA360">
        <v>1837</v>
      </c>
      <c r="AB360" s="9">
        <v>8.1</v>
      </c>
      <c r="AC360">
        <v>0</v>
      </c>
      <c r="AD360">
        <f t="shared" si="41"/>
        <v>0</v>
      </c>
      <c r="AE360">
        <v>4543</v>
      </c>
      <c r="AF360">
        <v>4510</v>
      </c>
    </row>
    <row r="361" spans="1:32" x14ac:dyDescent="0.6">
      <c r="A361">
        <v>2024</v>
      </c>
      <c r="B361">
        <v>12</v>
      </c>
      <c r="C361">
        <v>25</v>
      </c>
      <c r="D361">
        <f t="shared" si="39"/>
        <v>3</v>
      </c>
      <c r="E361" t="s">
        <v>28</v>
      </c>
      <c r="F361" t="s">
        <v>11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35"/>
        <v>1</v>
      </c>
      <c r="I361">
        <f t="shared" si="36"/>
        <v>1</v>
      </c>
      <c r="J361" s="12" t="s">
        <v>60</v>
      </c>
      <c r="K361" s="12"/>
      <c r="L361" s="12" cm="1">
        <f t="array" ref="L361">_xlfn.IFS(AND(D361=1, I361=0), P361*0.15, AND(D361=2, I361=0), P361*0.15, AND(D361=3, I361=0), P361*0.15, AND(D361=4, I361=0), P361*0.15, AND(D361=5, I361=0), P361*0.1, AND(D361=6, I361=0), P361*0.1, AND(D361=7, I361=0), P361*0.1, AND(D361=1, I361=1), P361*0.1, AND(D361=2, I361=1), P361*0.1, AND(D361=3, I361=1), P361*0.1, AND(D361=4, I361=1), P361*0.1, AND(D361=5, I361=1), P361*0.1, AND(D361=6, I361=1), P361*0.1, AND(D361=7, I361=1), P361*0.1)</f>
        <v>3875.1000000000004</v>
      </c>
      <c r="M361" s="12">
        <f t="shared" si="37"/>
        <v>658.76700000000005</v>
      </c>
      <c r="N361" s="12" cm="1">
        <f t="array" ref="N361">_xlfn.IFS(AND(D361=1, I361=0), Q361*0.15, AND(D361=2, I361=0), Q361*0.15, AND(D361=3, I361=0), Q361*0.15, AND(D361=4, I361=0), Q361*0.15, AND(D361=5, I361=0), Q361*0.1, AND(D361=6, I361=0), Q361*0.1, AND(D361=7, I361=0), Q361*0.1, AND(D361=1, I361=1), Q361*0.1, AND(D361=2, I361=1), Q361*0.1, AND(D361=3, I361=1), Q361*0.1, AND(D361=4, I361=1), Q361*0.1, AND(D361=5, I361=1), Q361*0.1, AND(D361=6, I361=1), Q361*0.1, AND(D361=7, I361=1), Q361*0.1)</f>
        <v>3335.2000000000003</v>
      </c>
      <c r="O361" s="12">
        <f t="shared" si="38"/>
        <v>566.98400000000004</v>
      </c>
      <c r="P361">
        <v>38751</v>
      </c>
      <c r="Q361">
        <v>33352</v>
      </c>
      <c r="R361">
        <v>0.78615886135748891</v>
      </c>
      <c r="S361">
        <v>0.21384113864251111</v>
      </c>
      <c r="T361">
        <v>0.6617771769966474</v>
      </c>
      <c r="U361">
        <v>0.33822282300335249</v>
      </c>
      <c r="V361">
        <v>9.8054274831058399E-2</v>
      </c>
      <c r="W361" s="2">
        <v>1699</v>
      </c>
      <c r="X361" s="2">
        <f t="shared" si="40"/>
        <v>-138</v>
      </c>
      <c r="Y361">
        <v>2686</v>
      </c>
      <c r="Z361">
        <v>2128.4473076493632</v>
      </c>
      <c r="AA361">
        <v>1699</v>
      </c>
      <c r="AB361" s="9">
        <v>8.9</v>
      </c>
      <c r="AC361">
        <v>0</v>
      </c>
      <c r="AD361">
        <f t="shared" si="41"/>
        <v>0</v>
      </c>
      <c r="AE361">
        <v>3963</v>
      </c>
      <c r="AF361">
        <v>4098</v>
      </c>
    </row>
    <row r="362" spans="1:32" x14ac:dyDescent="0.6">
      <c r="A362">
        <v>2024</v>
      </c>
      <c r="B362">
        <v>12</v>
      </c>
      <c r="C362">
        <v>26</v>
      </c>
      <c r="D362">
        <f t="shared" si="39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35"/>
        <v>0</v>
      </c>
      <c r="I362">
        <f t="shared" si="36"/>
        <v>0</v>
      </c>
      <c r="L362" s="13" cm="1">
        <f t="array" ref="L362">_xlfn.IFS(AND(D362=1, I362=0), P362*0.15, AND(D362=2, I362=0), P362*0.15, AND(D362=3, I362=0), P362*0.15, AND(D362=4, I362=0), P362*0.15, AND(D362=5, I362=0), P362*0.1, AND(D362=6, I362=0), P362*0.1, AND(D362=7, I362=0), P362*0.1, AND(D362=1, I362=1), P362*0.1, AND(D362=2, I362=1), P362*0.1, AND(D362=3, I362=1), P362*0.1, AND(D362=4, I362=1), P362*0.1, AND(D362=5, I362=1), P362*0.1, AND(D362=6, I362=1), P362*0.1, AND(D362=7, I362=1), P362*0.1)</f>
        <v>6042.45</v>
      </c>
      <c r="M362" s="13">
        <f t="shared" si="37"/>
        <v>1027.2165</v>
      </c>
      <c r="N362" s="13" cm="1">
        <f t="array" ref="N362">_xlfn.IFS(AND(D362=1, I362=0), Q362*0.15, AND(D362=2, I362=0), Q362*0.15, AND(D362=3, I362=0), Q362*0.15, AND(D362=4, I362=0), Q362*0.15, AND(D362=5, I362=0), Q362*0.1, AND(D362=6, I362=0), Q362*0.1, AND(D362=7, I362=0), Q362*0.1, AND(D362=1, I362=1), Q362*0.1, AND(D362=2, I362=1), Q362*0.1, AND(D362=3, I362=1), Q362*0.1, AND(D362=4, I362=1), Q362*0.1, AND(D362=5, I362=1), Q362*0.1, AND(D362=6, I362=1), Q362*0.1, AND(D362=7, I362=1), Q362*0.1)</f>
        <v>5047.05</v>
      </c>
      <c r="O362" s="13">
        <f t="shared" si="38"/>
        <v>857.99850000000015</v>
      </c>
      <c r="P362">
        <v>40283</v>
      </c>
      <c r="Q362">
        <v>33647</v>
      </c>
      <c r="R362">
        <v>0.81085426770378632</v>
      </c>
      <c r="S362">
        <v>0.1891457322962137</v>
      </c>
      <c r="T362">
        <v>0.64881365287328685</v>
      </c>
      <c r="U362">
        <v>0.35118634712671309</v>
      </c>
      <c r="V362">
        <v>0.21882349146480359</v>
      </c>
      <c r="W362" s="2">
        <v>1957</v>
      </c>
      <c r="X362" s="2">
        <f t="shared" si="40"/>
        <v>258</v>
      </c>
      <c r="Y362">
        <v>2686</v>
      </c>
      <c r="Z362">
        <v>2156.565489968681</v>
      </c>
      <c r="AA362">
        <v>1957</v>
      </c>
      <c r="AB362" s="9">
        <v>8.6999999999999993</v>
      </c>
      <c r="AC362">
        <v>0.1</v>
      </c>
      <c r="AD362">
        <f t="shared" si="41"/>
        <v>0.87</v>
      </c>
      <c r="AE362">
        <v>4914</v>
      </c>
      <c r="AF362">
        <v>4726</v>
      </c>
    </row>
    <row r="363" spans="1:32" x14ac:dyDescent="0.6">
      <c r="A363">
        <v>2024</v>
      </c>
      <c r="B363">
        <v>12</v>
      </c>
      <c r="C363">
        <v>27</v>
      </c>
      <c r="D363">
        <f t="shared" si="39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35"/>
        <v>0</v>
      </c>
      <c r="I363">
        <f t="shared" si="36"/>
        <v>0</v>
      </c>
      <c r="L363" s="13" cm="1">
        <f t="array" ref="L363">_xlfn.IFS(AND(D363=1, I363=0), P363*0.15, AND(D363=2, I363=0), P363*0.15, AND(D363=3, I363=0), P363*0.15, AND(D363=4, I363=0), P363*0.15, AND(D363=5, I363=0), P363*0.1, AND(D363=6, I363=0), P363*0.1, AND(D363=7, I363=0), P363*0.1, AND(D363=1, I363=1), P363*0.1, AND(D363=2, I363=1), P363*0.1, AND(D363=3, I363=1), P363*0.1, AND(D363=4, I363=1), P363*0.1, AND(D363=5, I363=1), P363*0.1, AND(D363=6, I363=1), P363*0.1, AND(D363=7, I363=1), P363*0.1)</f>
        <v>3974.2000000000003</v>
      </c>
      <c r="M363" s="13">
        <f t="shared" si="37"/>
        <v>675.61400000000015</v>
      </c>
      <c r="N363" s="13" cm="1">
        <f t="array" ref="N363">_xlfn.IFS(AND(D363=1, I363=0), Q363*0.15, AND(D363=2, I363=0), Q363*0.15, AND(D363=3, I363=0), Q363*0.15, AND(D363=4, I363=0), Q363*0.15, AND(D363=5, I363=0), Q363*0.1, AND(D363=6, I363=0), Q363*0.1, AND(D363=7, I363=0), Q363*0.1, AND(D363=1, I363=1), Q363*0.1, AND(D363=2, I363=1), Q363*0.1, AND(D363=3, I363=1), Q363*0.1, AND(D363=4, I363=1), Q363*0.1, AND(D363=5, I363=1), Q363*0.1, AND(D363=6, I363=1), Q363*0.1, AND(D363=7, I363=1), Q363*0.1)</f>
        <v>3427.3</v>
      </c>
      <c r="O363" s="13">
        <f t="shared" si="38"/>
        <v>582.64100000000008</v>
      </c>
      <c r="P363">
        <v>39742</v>
      </c>
      <c r="Q363">
        <v>34273</v>
      </c>
      <c r="R363">
        <v>0.78008362019054722</v>
      </c>
      <c r="S363">
        <v>0.21991637980945269</v>
      </c>
      <c r="T363">
        <v>0.65134262773297058</v>
      </c>
      <c r="U363">
        <v>0.34865737226702931</v>
      </c>
      <c r="V363">
        <v>0.1235265742523943</v>
      </c>
      <c r="W363" s="2">
        <v>2119</v>
      </c>
      <c r="X363" s="2">
        <f t="shared" si="40"/>
        <v>162</v>
      </c>
      <c r="Y363">
        <v>2686</v>
      </c>
      <c r="Z363">
        <v>2232.266585297355</v>
      </c>
      <c r="AA363">
        <v>2119</v>
      </c>
      <c r="AB363" s="9">
        <v>6.8</v>
      </c>
      <c r="AC363">
        <v>0</v>
      </c>
      <c r="AD363">
        <f t="shared" si="41"/>
        <v>0</v>
      </c>
      <c r="AE363">
        <v>5091</v>
      </c>
      <c r="AF363">
        <v>4672</v>
      </c>
    </row>
    <row r="364" spans="1:32" x14ac:dyDescent="0.6">
      <c r="A364">
        <v>2024</v>
      </c>
      <c r="B364">
        <v>12</v>
      </c>
      <c r="C364">
        <v>28</v>
      </c>
      <c r="D364">
        <f t="shared" si="39"/>
        <v>6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35"/>
        <v>0</v>
      </c>
      <c r="I364">
        <f t="shared" si="36"/>
        <v>0</v>
      </c>
      <c r="L364" s="13" cm="1">
        <f t="array" ref="L364">_xlfn.IFS(AND(D364=1, I364=0), P364*0.15, AND(D364=2, I364=0), P364*0.15, AND(D364=3, I364=0), P364*0.15, AND(D364=4, I364=0), P364*0.15, AND(D364=5, I364=0), P364*0.1, AND(D364=6, I364=0), P364*0.1, AND(D364=7, I364=0), P364*0.1, AND(D364=1, I364=1), P364*0.1, AND(D364=2, I364=1), P364*0.1, AND(D364=3, I364=1), P364*0.1, AND(D364=4, I364=1), P364*0.1, AND(D364=5, I364=1), P364*0.1, AND(D364=6, I364=1), P364*0.1, AND(D364=7, I364=1), P364*0.1)</f>
        <v>4174.2</v>
      </c>
      <c r="M364" s="13">
        <f t="shared" si="37"/>
        <v>709.61400000000003</v>
      </c>
      <c r="N364" s="13" cm="1">
        <f t="array" ref="N364">_xlfn.IFS(AND(D364=1, I364=0), Q364*0.15, AND(D364=2, I364=0), Q364*0.15, AND(D364=3, I364=0), Q364*0.15, AND(D364=4, I364=0), Q364*0.15, AND(D364=5, I364=0), Q364*0.1, AND(D364=6, I364=0), Q364*0.1, AND(D364=7, I364=0), Q364*0.1, AND(D364=1, I364=1), Q364*0.1, AND(D364=2, I364=1), Q364*0.1, AND(D364=3, I364=1), Q364*0.1, AND(D364=4, I364=1), Q364*0.1, AND(D364=5, I364=1), Q364*0.1, AND(D364=6, I364=1), Q364*0.1, AND(D364=7, I364=1), Q364*0.1)</f>
        <v>3904.1000000000004</v>
      </c>
      <c r="O364" s="13">
        <f t="shared" si="38"/>
        <v>663.69700000000012</v>
      </c>
      <c r="P364">
        <v>41742</v>
      </c>
      <c r="Q364">
        <v>39041</v>
      </c>
      <c r="R364">
        <v>0.84751942152117188</v>
      </c>
      <c r="S364">
        <v>0.1524805784788282</v>
      </c>
      <c r="T364">
        <v>0.63902800871131693</v>
      </c>
      <c r="U364">
        <v>0.36097199128868301</v>
      </c>
      <c r="V364">
        <v>0.14689628665099769</v>
      </c>
      <c r="W364" s="2">
        <v>2448</v>
      </c>
      <c r="X364" s="2">
        <f t="shared" si="40"/>
        <v>329</v>
      </c>
      <c r="Y364">
        <v>2686</v>
      </c>
      <c r="Z364">
        <v>2295.036951804459</v>
      </c>
      <c r="AA364">
        <v>2448</v>
      </c>
      <c r="AB364" s="9">
        <v>5.7</v>
      </c>
      <c r="AC364">
        <v>0.1</v>
      </c>
      <c r="AD364">
        <f t="shared" si="41"/>
        <v>0.57000000000000006</v>
      </c>
      <c r="AE364">
        <v>4689</v>
      </c>
      <c r="AF364">
        <v>4570</v>
      </c>
    </row>
    <row r="365" spans="1:32" x14ac:dyDescent="0.6">
      <c r="A365">
        <v>2024</v>
      </c>
      <c r="B365">
        <v>12</v>
      </c>
      <c r="C365">
        <v>29</v>
      </c>
      <c r="D365">
        <f t="shared" si="39"/>
        <v>7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35"/>
        <v>0</v>
      </c>
      <c r="I365">
        <f t="shared" si="36"/>
        <v>0</v>
      </c>
      <c r="L365" s="12" cm="1">
        <f t="array" ref="L365">_xlfn.IFS(AND(D365=1, I365=0), P365*0.15, AND(D365=2, I365=0), P365*0.15, AND(D365=3, I365=0), P365*0.15, AND(D365=4, I365=0), P365*0.15, AND(D365=5, I365=0), P365*0.1, AND(D365=6, I365=0), P365*0.1, AND(D365=7, I365=0), P365*0.1, AND(D365=1, I365=1), P365*0.1, AND(D365=2, I365=1), P365*0.1, AND(D365=3, I365=1), P365*0.1, AND(D365=4, I365=1), P365*0.1, AND(D365=5, I365=1), P365*0.1, AND(D365=6, I365=1), P365*0.1, AND(D365=7, I365=1), P365*0.1)</f>
        <v>4145.6000000000004</v>
      </c>
      <c r="M365" s="12">
        <f t="shared" si="37"/>
        <v>704.75200000000007</v>
      </c>
      <c r="N365" s="12" cm="1">
        <f t="array" ref="N365">_xlfn.IFS(AND(D365=1, I365=0), Q365*0.15, AND(D365=2, I365=0), Q365*0.15, AND(D365=3, I365=0), Q365*0.15, AND(D365=4, I365=0), Q365*0.15, AND(D365=5, I365=0), Q365*0.1, AND(D365=6, I365=0), Q365*0.1, AND(D365=7, I365=0), Q365*0.1, AND(D365=1, I365=1), Q365*0.1, AND(D365=2, I365=1), Q365*0.1, AND(D365=3, I365=1), Q365*0.1, AND(D365=4, I365=1), Q365*0.1, AND(D365=5, I365=1), Q365*0.1, AND(D365=6, I365=1), Q365*0.1, AND(D365=7, I365=1), Q365*0.1)</f>
        <v>4073.5</v>
      </c>
      <c r="O365" s="12">
        <f t="shared" si="38"/>
        <v>692.495</v>
      </c>
      <c r="P365">
        <v>41456</v>
      </c>
      <c r="Q365">
        <v>40735</v>
      </c>
      <c r="R365">
        <v>0.79816495098393281</v>
      </c>
      <c r="S365">
        <v>0.20183504901606711</v>
      </c>
      <c r="T365">
        <v>0.6488603956117287</v>
      </c>
      <c r="U365">
        <v>0.35113960438827119</v>
      </c>
      <c r="V365">
        <v>0.27997251013821711</v>
      </c>
      <c r="W365" s="2">
        <v>2211</v>
      </c>
      <c r="X365" s="2">
        <f t="shared" si="40"/>
        <v>-237</v>
      </c>
      <c r="Y365">
        <v>2686</v>
      </c>
      <c r="Z365">
        <v>2370.0201854224229</v>
      </c>
      <c r="AA365">
        <v>2211</v>
      </c>
      <c r="AB365" s="9">
        <v>8.1999999999999993</v>
      </c>
      <c r="AC365">
        <v>0</v>
      </c>
      <c r="AD365">
        <f t="shared" si="41"/>
        <v>0</v>
      </c>
      <c r="AE365">
        <v>4185</v>
      </c>
      <c r="AF365">
        <v>4849</v>
      </c>
    </row>
    <row r="366" spans="1:32" x14ac:dyDescent="0.6">
      <c r="A366">
        <v>2024</v>
      </c>
      <c r="B366">
        <v>12</v>
      </c>
      <c r="C366">
        <v>30</v>
      </c>
      <c r="D366">
        <f t="shared" si="39"/>
        <v>1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35"/>
        <v>0</v>
      </c>
      <c r="I366">
        <f t="shared" si="36"/>
        <v>0</v>
      </c>
      <c r="L366" s="12" cm="1">
        <f t="array" ref="L366">_xlfn.IFS(AND(D366=1, I366=0), P366*0.15, AND(D366=2, I366=0), P366*0.15, AND(D366=3, I366=0), P366*0.15, AND(D366=4, I366=0), P366*0.15, AND(D366=5, I366=0), P366*0.1, AND(D366=6, I366=0), P366*0.1, AND(D366=7, I366=0), P366*0.1, AND(D366=1, I366=1), P366*0.1, AND(D366=2, I366=1), P366*0.1, AND(D366=3, I366=1), P366*0.1, AND(D366=4, I366=1), P366*0.1, AND(D366=5, I366=1), P366*0.1, AND(D366=6, I366=1), P366*0.1, AND(D366=7, I366=1), P366*0.1)</f>
        <v>5579.8499999999995</v>
      </c>
      <c r="M366" s="12">
        <f t="shared" si="37"/>
        <v>948.57449999999994</v>
      </c>
      <c r="N366" s="12" cm="1">
        <f t="array" ref="N366">_xlfn.IFS(AND(D366=1, I366=0), Q366*0.15, AND(D366=2, I366=0), Q366*0.15, AND(D366=3, I366=0), Q366*0.15, AND(D366=4, I366=0), Q366*0.15, AND(D366=5, I366=0), Q366*0.1, AND(D366=6, I366=0), Q366*0.1, AND(D366=7, I366=0), Q366*0.1, AND(D366=1, I366=1), Q366*0.1, AND(D366=2, I366=1), Q366*0.1, AND(D366=3, I366=1), Q366*0.1, AND(D366=4, I366=1), Q366*0.1, AND(D366=5, I366=1), Q366*0.1, AND(D366=6, I366=1), Q366*0.1, AND(D366=7, I366=1), Q366*0.1)</f>
        <v>5936.4</v>
      </c>
      <c r="O366" s="12">
        <f t="shared" si="38"/>
        <v>1009.188</v>
      </c>
      <c r="P366">
        <v>37199</v>
      </c>
      <c r="Q366">
        <v>39576</v>
      </c>
      <c r="R366">
        <v>0.76310811543188761</v>
      </c>
      <c r="S366">
        <v>0.23689188456811239</v>
      </c>
      <c r="T366">
        <v>0.67132883838101542</v>
      </c>
      <c r="U366">
        <v>0.32867116161898458</v>
      </c>
      <c r="V366">
        <v>0.25047616918037102</v>
      </c>
      <c r="W366" s="2">
        <v>1832</v>
      </c>
      <c r="X366" s="2">
        <f t="shared" si="40"/>
        <v>-379</v>
      </c>
      <c r="Y366">
        <v>2686</v>
      </c>
      <c r="Z366">
        <v>1947.1115997028739</v>
      </c>
      <c r="AA366">
        <v>1832</v>
      </c>
      <c r="AB366" s="9">
        <v>10.1</v>
      </c>
      <c r="AC366">
        <v>0</v>
      </c>
      <c r="AD366">
        <f t="shared" si="41"/>
        <v>0</v>
      </c>
      <c r="AE366">
        <v>4582</v>
      </c>
      <c r="AF366">
        <v>4550</v>
      </c>
    </row>
    <row r="367" spans="1:32" x14ac:dyDescent="0.6">
      <c r="A367">
        <v>2024</v>
      </c>
      <c r="B367">
        <v>12</v>
      </c>
      <c r="C367">
        <v>31</v>
      </c>
      <c r="D367">
        <f t="shared" si="39"/>
        <v>2</v>
      </c>
      <c r="G367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0</v>
      </c>
      <c r="H367">
        <f t="shared" si="35"/>
        <v>0</v>
      </c>
      <c r="I367">
        <f t="shared" si="36"/>
        <v>0</v>
      </c>
      <c r="L367" s="12" cm="1">
        <f t="array" ref="L367">_xlfn.IFS(AND(D367=1, I367=0), P367*0.15, AND(D367=2, I367=0), P367*0.15, AND(D367=3, I367=0), P367*0.15, AND(D367=4, I367=0), P367*0.15, AND(D367=5, I367=0), P367*0.1, AND(D367=6, I367=0), P367*0.1, AND(D367=7, I367=0), P367*0.1, AND(D367=1, I367=1), P367*0.1, AND(D367=2, I367=1), P367*0.1, AND(D367=3, I367=1), P367*0.1, AND(D367=4, I367=1), P367*0.1, AND(D367=5, I367=1), P367*0.1, AND(D367=6, I367=1), P367*0.1, AND(D367=7, I367=1), P367*0.1)</f>
        <v>5293.8</v>
      </c>
      <c r="M367" s="12">
        <f t="shared" si="37"/>
        <v>899.94600000000014</v>
      </c>
      <c r="N367" s="12" cm="1">
        <f t="array" ref="N367">_xlfn.IFS(AND(D367=1, I367=0), Q367*0.15, AND(D367=2, I367=0), Q367*0.15, AND(D367=3, I367=0), Q367*0.15, AND(D367=4, I367=0), Q367*0.15, AND(D367=5, I367=0), Q367*0.1, AND(D367=6, I367=0), Q367*0.1, AND(D367=7, I367=0), Q367*0.1, AND(D367=1, I367=1), Q367*0.1, AND(D367=2, I367=1), Q367*0.1, AND(D367=3, I367=1), Q367*0.1, AND(D367=4, I367=1), Q367*0.1, AND(D367=5, I367=1), Q367*0.1, AND(D367=6, I367=1), Q367*0.1, AND(D367=7, I367=1), Q367*0.1)</f>
        <v>5639.0999999999995</v>
      </c>
      <c r="O367" s="12">
        <f t="shared" si="38"/>
        <v>958.64699999999993</v>
      </c>
      <c r="P367">
        <v>35292</v>
      </c>
      <c r="Q367">
        <v>37594</v>
      </c>
      <c r="R367">
        <v>0.83346871667962774</v>
      </c>
      <c r="S367">
        <v>0.16653128332037229</v>
      </c>
      <c r="T367">
        <v>0.63552936964882578</v>
      </c>
      <c r="U367">
        <v>0.36447063035117427</v>
      </c>
      <c r="V367">
        <v>7.692267747844686E-2</v>
      </c>
      <c r="W367" s="2">
        <v>1717</v>
      </c>
      <c r="X367" s="2">
        <f t="shared" si="40"/>
        <v>-115</v>
      </c>
      <c r="Y367">
        <v>2686</v>
      </c>
      <c r="Z367">
        <v>2007.8818134445089</v>
      </c>
      <c r="AA367">
        <v>1717</v>
      </c>
      <c r="AB367" s="9">
        <v>8.1999999999999993</v>
      </c>
      <c r="AC367">
        <v>0</v>
      </c>
      <c r="AD367">
        <f t="shared" si="41"/>
        <v>0</v>
      </c>
      <c r="AE367">
        <v>4175</v>
      </c>
      <c r="AF367">
        <v>4065</v>
      </c>
    </row>
    <row r="368" spans="1:32" x14ac:dyDescent="0.6">
      <c r="AB368" s="9"/>
    </row>
    <row r="369" spans="28:28" x14ac:dyDescent="0.6">
      <c r="AB369" s="9"/>
    </row>
    <row r="370" spans="28:28" x14ac:dyDescent="0.6">
      <c r="AB370" s="9"/>
    </row>
    <row r="371" spans="28:28" x14ac:dyDescent="0.6">
      <c r="AB371" s="9"/>
    </row>
    <row r="372" spans="28:28" x14ac:dyDescent="0.6">
      <c r="AB372" s="9"/>
    </row>
    <row r="373" spans="28:28" x14ac:dyDescent="0.6">
      <c r="AB373" s="9"/>
    </row>
    <row r="374" spans="28:28" x14ac:dyDescent="0.6">
      <c r="AB374" s="9"/>
    </row>
    <row r="375" spans="28:28" x14ac:dyDescent="0.6">
      <c r="AB375" s="9"/>
    </row>
    <row r="376" spans="28:28" x14ac:dyDescent="0.6">
      <c r="AB376" s="9"/>
    </row>
    <row r="377" spans="28:28" x14ac:dyDescent="0.6">
      <c r="AB377" s="9"/>
    </row>
    <row r="378" spans="28:28" x14ac:dyDescent="0.6">
      <c r="AB378" s="9"/>
    </row>
    <row r="379" spans="28:28" x14ac:dyDescent="0.6">
      <c r="AB379" s="9"/>
    </row>
    <row r="380" spans="28:28" x14ac:dyDescent="0.6">
      <c r="AB380" s="9"/>
    </row>
    <row r="381" spans="28:28" x14ac:dyDescent="0.6">
      <c r="AB381" s="9"/>
    </row>
    <row r="382" spans="28:28" x14ac:dyDescent="0.6">
      <c r="AB382" s="9"/>
    </row>
    <row r="383" spans="28:28" x14ac:dyDescent="0.6">
      <c r="AB383" s="9"/>
    </row>
    <row r="384" spans="28:28" x14ac:dyDescent="0.6">
      <c r="AB384" s="9"/>
    </row>
    <row r="385" spans="28:28" x14ac:dyDescent="0.6">
      <c r="AB385" s="9"/>
    </row>
    <row r="386" spans="28:28" x14ac:dyDescent="0.6">
      <c r="AB386" s="9"/>
    </row>
    <row r="387" spans="28:28" x14ac:dyDescent="0.6">
      <c r="AB387" s="9"/>
    </row>
    <row r="388" spans="28:28" x14ac:dyDescent="0.6">
      <c r="AB388" s="9"/>
    </row>
    <row r="389" spans="28:28" x14ac:dyDescent="0.6">
      <c r="AB389" s="9"/>
    </row>
    <row r="390" spans="28:28" x14ac:dyDescent="0.6">
      <c r="AB390" s="9"/>
    </row>
    <row r="391" spans="28:28" x14ac:dyDescent="0.6">
      <c r="AB391" s="9"/>
    </row>
    <row r="392" spans="28:28" x14ac:dyDescent="0.6">
      <c r="AB392" s="9"/>
    </row>
    <row r="393" spans="28:28" x14ac:dyDescent="0.6">
      <c r="AB393" s="9"/>
    </row>
    <row r="394" spans="28:28" x14ac:dyDescent="0.6">
      <c r="AB394" s="9"/>
    </row>
    <row r="395" spans="28:28" x14ac:dyDescent="0.6">
      <c r="AB395" s="9"/>
    </row>
    <row r="396" spans="28:28" x14ac:dyDescent="0.6">
      <c r="AB396" s="9"/>
    </row>
    <row r="397" spans="28:28" x14ac:dyDescent="0.6">
      <c r="AB397" s="9"/>
    </row>
    <row r="398" spans="28:28" x14ac:dyDescent="0.6">
      <c r="AB398" s="9"/>
    </row>
    <row r="399" spans="28:28" x14ac:dyDescent="0.6">
      <c r="AB399" s="9"/>
    </row>
    <row r="400" spans="28:28" x14ac:dyDescent="0.6">
      <c r="AB400" s="9"/>
    </row>
    <row r="401" spans="28:28" x14ac:dyDescent="0.6">
      <c r="AB401" s="9"/>
    </row>
    <row r="402" spans="28:28" x14ac:dyDescent="0.6">
      <c r="AB402" s="9"/>
    </row>
    <row r="403" spans="28:28" x14ac:dyDescent="0.6">
      <c r="AB403" s="9"/>
    </row>
    <row r="404" spans="28:28" x14ac:dyDescent="0.6">
      <c r="AB404" s="9"/>
    </row>
    <row r="405" spans="28:28" x14ac:dyDescent="0.6">
      <c r="AB405" s="9"/>
    </row>
    <row r="406" spans="28:28" x14ac:dyDescent="0.6">
      <c r="AB406" s="9"/>
    </row>
    <row r="407" spans="28:28" x14ac:dyDescent="0.6">
      <c r="AB407" s="9"/>
    </row>
    <row r="408" spans="28:28" x14ac:dyDescent="0.6">
      <c r="AB408" s="9"/>
    </row>
    <row r="409" spans="28:28" x14ac:dyDescent="0.6">
      <c r="AB409" s="9"/>
    </row>
    <row r="410" spans="28:28" x14ac:dyDescent="0.6">
      <c r="AB410" s="9"/>
    </row>
    <row r="411" spans="28:28" x14ac:dyDescent="0.6">
      <c r="AB411" s="9"/>
    </row>
    <row r="412" spans="28:28" x14ac:dyDescent="0.6">
      <c r="AB412" s="9"/>
    </row>
    <row r="413" spans="28:28" x14ac:dyDescent="0.6">
      <c r="AB413" s="9"/>
    </row>
    <row r="414" spans="28:28" x14ac:dyDescent="0.6">
      <c r="AB414" s="9"/>
    </row>
    <row r="415" spans="28:28" x14ac:dyDescent="0.6">
      <c r="AB415" s="9"/>
    </row>
    <row r="416" spans="28:28" x14ac:dyDescent="0.6">
      <c r="AB416" s="9"/>
    </row>
    <row r="417" spans="28:28" x14ac:dyDescent="0.6">
      <c r="AB417" s="9"/>
    </row>
    <row r="418" spans="28:28" x14ac:dyDescent="0.6">
      <c r="AB418" s="9"/>
    </row>
    <row r="419" spans="28:28" x14ac:dyDescent="0.6">
      <c r="AB419" s="9"/>
    </row>
    <row r="420" spans="28:28" x14ac:dyDescent="0.6">
      <c r="AB420" s="9"/>
    </row>
    <row r="421" spans="28:28" x14ac:dyDescent="0.6">
      <c r="AB421" s="9"/>
    </row>
    <row r="422" spans="28:28" x14ac:dyDescent="0.6">
      <c r="AB422" s="9"/>
    </row>
    <row r="423" spans="28:28" x14ac:dyDescent="0.6">
      <c r="AB423" s="9"/>
    </row>
    <row r="424" spans="28:28" x14ac:dyDescent="0.6">
      <c r="AB424" s="9"/>
    </row>
    <row r="425" spans="28:28" x14ac:dyDescent="0.6">
      <c r="AB425" s="9"/>
    </row>
    <row r="426" spans="28:28" x14ac:dyDescent="0.6">
      <c r="AB426" s="9"/>
    </row>
    <row r="427" spans="28:28" x14ac:dyDescent="0.6">
      <c r="AB427" s="9"/>
    </row>
    <row r="428" spans="28:28" x14ac:dyDescent="0.6">
      <c r="AB428" s="9"/>
    </row>
    <row r="429" spans="28:28" x14ac:dyDescent="0.6">
      <c r="AB429" s="9"/>
    </row>
    <row r="430" spans="28:28" x14ac:dyDescent="0.6">
      <c r="AB430" s="9"/>
    </row>
    <row r="431" spans="28:28" x14ac:dyDescent="0.6">
      <c r="AB431" s="9"/>
    </row>
    <row r="432" spans="28:28" x14ac:dyDescent="0.6">
      <c r="AB432" s="9"/>
    </row>
    <row r="433" spans="28:28" x14ac:dyDescent="0.6">
      <c r="AB433" s="9"/>
    </row>
    <row r="434" spans="28:28" x14ac:dyDescent="0.6">
      <c r="AB434" s="9"/>
    </row>
    <row r="435" spans="28:28" x14ac:dyDescent="0.6">
      <c r="AB435" s="9"/>
    </row>
    <row r="436" spans="28:28" x14ac:dyDescent="0.6">
      <c r="AB436" s="9"/>
    </row>
    <row r="437" spans="28:28" x14ac:dyDescent="0.6">
      <c r="AB437" s="9"/>
    </row>
    <row r="438" spans="28:28" x14ac:dyDescent="0.6">
      <c r="AB438" s="9"/>
    </row>
    <row r="439" spans="28:28" x14ac:dyDescent="0.6">
      <c r="AB439" s="9"/>
    </row>
    <row r="440" spans="28:28" x14ac:dyDescent="0.6">
      <c r="AB440" s="9"/>
    </row>
    <row r="441" spans="28:28" x14ac:dyDescent="0.6">
      <c r="AB441" s="9"/>
    </row>
    <row r="442" spans="28:28" x14ac:dyDescent="0.6">
      <c r="AB442" s="9"/>
    </row>
    <row r="443" spans="28:28" x14ac:dyDescent="0.6">
      <c r="AB443" s="9"/>
    </row>
    <row r="444" spans="28:28" x14ac:dyDescent="0.6">
      <c r="AB444" s="9"/>
    </row>
    <row r="445" spans="28:28" x14ac:dyDescent="0.6">
      <c r="AB445" s="9"/>
    </row>
    <row r="446" spans="28:28" x14ac:dyDescent="0.6">
      <c r="AB446" s="9"/>
    </row>
    <row r="447" spans="28:28" x14ac:dyDescent="0.6">
      <c r="AB447" s="9"/>
    </row>
    <row r="448" spans="28:28" x14ac:dyDescent="0.6">
      <c r="AB448" s="9"/>
    </row>
    <row r="449" spans="28:28" x14ac:dyDescent="0.6">
      <c r="AB449" s="9"/>
    </row>
    <row r="450" spans="28:28" x14ac:dyDescent="0.6">
      <c r="AB450" s="9"/>
    </row>
    <row r="451" spans="28:28" x14ac:dyDescent="0.6">
      <c r="AB451" s="9"/>
    </row>
    <row r="452" spans="28:28" x14ac:dyDescent="0.6">
      <c r="AB452" s="9"/>
    </row>
    <row r="453" spans="28:28" x14ac:dyDescent="0.6">
      <c r="AB453" s="9"/>
    </row>
    <row r="454" spans="28:28" x14ac:dyDescent="0.6">
      <c r="AB454" s="9"/>
    </row>
    <row r="455" spans="28:28" x14ac:dyDescent="0.6">
      <c r="AB455" s="9"/>
    </row>
    <row r="456" spans="28:28" x14ac:dyDescent="0.6">
      <c r="AB456" s="9"/>
    </row>
    <row r="457" spans="28:28" x14ac:dyDescent="0.6">
      <c r="AB457" s="9"/>
    </row>
    <row r="458" spans="28:28" x14ac:dyDescent="0.6">
      <c r="AB458" s="9"/>
    </row>
    <row r="459" spans="28:28" x14ac:dyDescent="0.6">
      <c r="AB459" s="9"/>
    </row>
    <row r="460" spans="28:28" x14ac:dyDescent="0.6">
      <c r="AB460" s="9"/>
    </row>
    <row r="461" spans="28:28" x14ac:dyDescent="0.6">
      <c r="AB461" s="9"/>
    </row>
    <row r="462" spans="28:28" x14ac:dyDescent="0.6">
      <c r="AB462" s="9"/>
    </row>
    <row r="463" spans="28:28" x14ac:dyDescent="0.6">
      <c r="AB463" s="9"/>
    </row>
    <row r="464" spans="28:28" x14ac:dyDescent="0.6">
      <c r="AB464" s="9"/>
    </row>
    <row r="465" spans="28:28" x14ac:dyDescent="0.6">
      <c r="AB465" s="9"/>
    </row>
    <row r="466" spans="28:28" x14ac:dyDescent="0.6">
      <c r="AB466" s="9"/>
    </row>
    <row r="467" spans="28:28" x14ac:dyDescent="0.6">
      <c r="AB467" s="9"/>
    </row>
    <row r="468" spans="28:28" x14ac:dyDescent="0.6">
      <c r="AB468" s="9"/>
    </row>
    <row r="469" spans="28:28" x14ac:dyDescent="0.6">
      <c r="AB469" s="9"/>
    </row>
    <row r="470" spans="28:28" x14ac:dyDescent="0.6">
      <c r="AB470" s="9"/>
    </row>
    <row r="471" spans="28:28" x14ac:dyDescent="0.6">
      <c r="AB471" s="9"/>
    </row>
    <row r="472" spans="28:28" x14ac:dyDescent="0.6">
      <c r="AB472" s="9"/>
    </row>
    <row r="473" spans="28:28" x14ac:dyDescent="0.6">
      <c r="AB473" s="9"/>
    </row>
    <row r="474" spans="28:28" x14ac:dyDescent="0.6">
      <c r="AB474" s="9"/>
    </row>
    <row r="475" spans="28:28" x14ac:dyDescent="0.6">
      <c r="AB475" s="9"/>
    </row>
    <row r="476" spans="28:28" x14ac:dyDescent="0.6">
      <c r="AB476" s="9"/>
    </row>
    <row r="477" spans="28:28" x14ac:dyDescent="0.6">
      <c r="AB477" s="9"/>
    </row>
    <row r="478" spans="28:28" x14ac:dyDescent="0.6">
      <c r="AB478" s="9"/>
    </row>
    <row r="479" spans="28:28" x14ac:dyDescent="0.6">
      <c r="AB479" s="9"/>
    </row>
    <row r="480" spans="28:28" x14ac:dyDescent="0.6">
      <c r="AB480" s="9"/>
    </row>
    <row r="481" spans="28:28" x14ac:dyDescent="0.6">
      <c r="AB481" s="9"/>
    </row>
    <row r="482" spans="28:28" x14ac:dyDescent="0.6">
      <c r="AB482" s="9"/>
    </row>
    <row r="483" spans="28:28" x14ac:dyDescent="0.6">
      <c r="AB483" s="9"/>
    </row>
    <row r="484" spans="28:28" x14ac:dyDescent="0.6">
      <c r="AB484" s="9"/>
    </row>
    <row r="485" spans="28:28" x14ac:dyDescent="0.6">
      <c r="AB485" s="9"/>
    </row>
    <row r="486" spans="28:28" x14ac:dyDescent="0.6">
      <c r="AB486" s="9"/>
    </row>
    <row r="487" spans="28:28" x14ac:dyDescent="0.6">
      <c r="AB487" s="9"/>
    </row>
    <row r="488" spans="28:28" x14ac:dyDescent="0.6">
      <c r="AB488" s="9"/>
    </row>
    <row r="489" spans="28:28" x14ac:dyDescent="0.6">
      <c r="AB489" s="9"/>
    </row>
    <row r="490" spans="28:28" x14ac:dyDescent="0.6">
      <c r="AB490" s="9"/>
    </row>
    <row r="491" spans="28:28" x14ac:dyDescent="0.6">
      <c r="AB491" s="9"/>
    </row>
    <row r="492" spans="28:28" x14ac:dyDescent="0.6">
      <c r="AB492" s="9"/>
    </row>
    <row r="493" spans="28:28" x14ac:dyDescent="0.6">
      <c r="AB493" s="9"/>
    </row>
    <row r="494" spans="28:28" x14ac:dyDescent="0.6">
      <c r="AB494" s="9"/>
    </row>
    <row r="495" spans="28:28" x14ac:dyDescent="0.6">
      <c r="AB495" s="9"/>
    </row>
    <row r="496" spans="28:28" x14ac:dyDescent="0.6">
      <c r="AB496" s="9"/>
    </row>
    <row r="497" spans="28:28" x14ac:dyDescent="0.6">
      <c r="AB497" s="9"/>
    </row>
    <row r="498" spans="28:28" x14ac:dyDescent="0.6">
      <c r="AB498" s="9"/>
    </row>
    <row r="499" spans="28:28" x14ac:dyDescent="0.6">
      <c r="AB499" s="9"/>
    </row>
    <row r="500" spans="28:28" x14ac:dyDescent="0.6">
      <c r="AB500" s="9"/>
    </row>
    <row r="501" spans="28:28" x14ac:dyDescent="0.6">
      <c r="AB501" s="9"/>
    </row>
    <row r="502" spans="28:28" x14ac:dyDescent="0.6">
      <c r="AB502" s="9"/>
    </row>
    <row r="503" spans="28:28" x14ac:dyDescent="0.6">
      <c r="AB503" s="9"/>
    </row>
    <row r="504" spans="28:28" x14ac:dyDescent="0.6">
      <c r="AB504" s="9"/>
    </row>
    <row r="505" spans="28:28" x14ac:dyDescent="0.6">
      <c r="AB505" s="9"/>
    </row>
    <row r="506" spans="28:28" x14ac:dyDescent="0.6">
      <c r="AB506" s="9"/>
    </row>
    <row r="507" spans="28:28" x14ac:dyDescent="0.6">
      <c r="AB507" s="9"/>
    </row>
    <row r="508" spans="28:28" x14ac:dyDescent="0.6">
      <c r="AB508" s="9"/>
    </row>
    <row r="509" spans="28:28" x14ac:dyDescent="0.6">
      <c r="AB509" s="9"/>
    </row>
    <row r="510" spans="28:28" x14ac:dyDescent="0.6">
      <c r="AB510" s="9"/>
    </row>
    <row r="511" spans="28:28" x14ac:dyDescent="0.6">
      <c r="AB511" s="9"/>
    </row>
    <row r="512" spans="28:28" x14ac:dyDescent="0.6">
      <c r="AB512" s="9"/>
    </row>
    <row r="513" spans="28:28" x14ac:dyDescent="0.6">
      <c r="AB513" s="9"/>
    </row>
    <row r="514" spans="28:28" x14ac:dyDescent="0.6">
      <c r="AB514" s="9"/>
    </row>
    <row r="515" spans="28:28" x14ac:dyDescent="0.6">
      <c r="AB515" s="9"/>
    </row>
    <row r="516" spans="28:28" x14ac:dyDescent="0.6">
      <c r="AB516" s="9"/>
    </row>
    <row r="517" spans="28:28" x14ac:dyDescent="0.6">
      <c r="AB517" s="9"/>
    </row>
    <row r="518" spans="28:28" x14ac:dyDescent="0.6">
      <c r="AB518" s="9"/>
    </row>
    <row r="519" spans="28:28" x14ac:dyDescent="0.6">
      <c r="AB519" s="9"/>
    </row>
    <row r="520" spans="28:28" x14ac:dyDescent="0.6">
      <c r="AB520" s="9"/>
    </row>
    <row r="521" spans="28:28" x14ac:dyDescent="0.6">
      <c r="AB521" s="9"/>
    </row>
    <row r="522" spans="28:28" x14ac:dyDescent="0.6">
      <c r="AB522" s="9"/>
    </row>
    <row r="523" spans="28:28" x14ac:dyDescent="0.6">
      <c r="AB523" s="9"/>
    </row>
    <row r="524" spans="28:28" x14ac:dyDescent="0.6">
      <c r="AB524" s="9"/>
    </row>
    <row r="525" spans="28:28" x14ac:dyDescent="0.6">
      <c r="AB525" s="9"/>
    </row>
    <row r="526" spans="28:28" x14ac:dyDescent="0.6">
      <c r="AB526" s="9"/>
    </row>
    <row r="527" spans="28:28" x14ac:dyDescent="0.6">
      <c r="AB527" s="9"/>
    </row>
    <row r="528" spans="28:28" x14ac:dyDescent="0.6">
      <c r="AB528" s="9"/>
    </row>
    <row r="529" spans="28:28" x14ac:dyDescent="0.6">
      <c r="AB529" s="9"/>
    </row>
    <row r="530" spans="28:28" x14ac:dyDescent="0.6">
      <c r="AB530" s="9"/>
    </row>
    <row r="531" spans="28:28" x14ac:dyDescent="0.6">
      <c r="AB531" s="9"/>
    </row>
    <row r="532" spans="28:28" x14ac:dyDescent="0.6">
      <c r="AB532" s="9"/>
    </row>
    <row r="533" spans="28:28" x14ac:dyDescent="0.6">
      <c r="AB533" s="9"/>
    </row>
    <row r="534" spans="28:28" x14ac:dyDescent="0.6">
      <c r="AB534" s="9"/>
    </row>
    <row r="535" spans="28:28" x14ac:dyDescent="0.6">
      <c r="AB535" s="9"/>
    </row>
    <row r="536" spans="28:28" x14ac:dyDescent="0.6">
      <c r="AB536" s="9"/>
    </row>
    <row r="537" spans="28:28" x14ac:dyDescent="0.6">
      <c r="AB537" s="9"/>
    </row>
    <row r="538" spans="28:28" x14ac:dyDescent="0.6">
      <c r="AB538" s="9"/>
    </row>
    <row r="539" spans="28:28" x14ac:dyDescent="0.6">
      <c r="AB539" s="9"/>
    </row>
    <row r="540" spans="28:28" x14ac:dyDescent="0.6">
      <c r="AB540" s="9"/>
    </row>
    <row r="541" spans="28:28" x14ac:dyDescent="0.6">
      <c r="AB541" s="9"/>
    </row>
    <row r="542" spans="28:28" x14ac:dyDescent="0.6">
      <c r="AB542" s="9"/>
    </row>
    <row r="543" spans="28:28" x14ac:dyDescent="0.6">
      <c r="AB543" s="9"/>
    </row>
    <row r="544" spans="28:28" x14ac:dyDescent="0.6">
      <c r="AB544" s="9"/>
    </row>
    <row r="545" spans="28:28" x14ac:dyDescent="0.6">
      <c r="AB545" s="9"/>
    </row>
    <row r="546" spans="28:28" x14ac:dyDescent="0.6">
      <c r="AB546" s="9"/>
    </row>
    <row r="547" spans="28:28" x14ac:dyDescent="0.6">
      <c r="AB547" s="9"/>
    </row>
    <row r="548" spans="28:28" x14ac:dyDescent="0.6">
      <c r="AB548" s="9"/>
    </row>
    <row r="549" spans="28:28" x14ac:dyDescent="0.6">
      <c r="AB549" s="9"/>
    </row>
    <row r="550" spans="28:28" x14ac:dyDescent="0.6">
      <c r="AB550" s="9"/>
    </row>
    <row r="551" spans="28:28" x14ac:dyDescent="0.6">
      <c r="AB551" s="9"/>
    </row>
    <row r="552" spans="28:28" x14ac:dyDescent="0.6">
      <c r="AB552" s="9"/>
    </row>
    <row r="553" spans="28:28" x14ac:dyDescent="0.6">
      <c r="AB553" s="9"/>
    </row>
    <row r="554" spans="28:28" x14ac:dyDescent="0.6">
      <c r="AB554" s="9"/>
    </row>
    <row r="555" spans="28:28" x14ac:dyDescent="0.6">
      <c r="AB555" s="9"/>
    </row>
    <row r="556" spans="28:28" x14ac:dyDescent="0.6">
      <c r="AB556" s="9"/>
    </row>
  </sheetData>
  <phoneticPr fontId="2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366"/>
  <sheetViews>
    <sheetView zoomScale="70" zoomScaleNormal="70" workbookViewId="0">
      <selection activeCell="O23" sqref="O23"/>
    </sheetView>
  </sheetViews>
  <sheetFormatPr defaultRowHeight="16.899999999999999" x14ac:dyDescent="0.6"/>
  <cols>
    <col min="10" max="10" width="10.5" bestFit="1" customWidth="1"/>
    <col min="11" max="15" width="10.5" customWidth="1"/>
    <col min="18" max="18" width="21.3125" bestFit="1" customWidth="1"/>
    <col min="29" max="29" width="11.875" bestFit="1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109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42</v>
      </c>
      <c r="Y1" s="1" t="s">
        <v>95</v>
      </c>
      <c r="Z1" s="1" t="s">
        <v>98</v>
      </c>
      <c r="AA1" s="1" t="s">
        <v>100</v>
      </c>
      <c r="AB1" s="1" t="s">
        <v>99</v>
      </c>
      <c r="AC1" s="1" t="s">
        <v>49</v>
      </c>
      <c r="AD1" s="1" t="s">
        <v>50</v>
      </c>
      <c r="AE1" s="20" t="s">
        <v>96</v>
      </c>
      <c r="AF1" s="21" t="s">
        <v>101</v>
      </c>
      <c r="AG1" s="21" t="s">
        <v>102</v>
      </c>
    </row>
    <row r="2" spans="1:33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60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3276.7000000000003</v>
      </c>
      <c r="M2" s="12">
        <f t="shared" ref="M2:M65" si="2">L2*0.17</f>
        <v>557.0390000000001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3869.2000000000003</v>
      </c>
      <c r="O2" s="12">
        <f t="shared" ref="O2:O65" si="3">N2*0.17</f>
        <v>657.76400000000012</v>
      </c>
      <c r="P2">
        <v>32767</v>
      </c>
      <c r="Q2">
        <v>38692</v>
      </c>
      <c r="R2">
        <v>38692</v>
      </c>
      <c r="S2">
        <v>0.74527805971500294</v>
      </c>
      <c r="T2">
        <v>0.25472194028499712</v>
      </c>
      <c r="U2">
        <v>0.64926674404314677</v>
      </c>
      <c r="V2">
        <v>0.35073325595685317</v>
      </c>
      <c r="W2">
        <v>0.11453578115198181</v>
      </c>
      <c r="X2" s="2">
        <v>1668</v>
      </c>
      <c r="Y2" s="2">
        <f>X2 - 1717</f>
        <v>-49</v>
      </c>
      <c r="Z2">
        <v>2686</v>
      </c>
      <c r="AA2">
        <v>1633.1761511143379</v>
      </c>
      <c r="AB2">
        <v>1668</v>
      </c>
      <c r="AC2" s="9">
        <v>7.3</v>
      </c>
      <c r="AD2">
        <v>0</v>
      </c>
      <c r="AE2">
        <f>AC2*AD2</f>
        <v>0</v>
      </c>
      <c r="AF2">
        <v>3757</v>
      </c>
      <c r="AG2">
        <v>4020</v>
      </c>
    </row>
    <row r="3" spans="1:33" x14ac:dyDescent="0.6">
      <c r="A3">
        <v>2025</v>
      </c>
      <c r="B3">
        <v>1</v>
      </c>
      <c r="C3">
        <v>2</v>
      </c>
      <c r="D3">
        <f t="shared" ref="D3:D66" si="4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4883.8499999999995</v>
      </c>
      <c r="M3" s="13">
        <f t="shared" si="2"/>
        <v>830.25450000000001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5397.45</v>
      </c>
      <c r="O3" s="13">
        <f t="shared" si="3"/>
        <v>917.56650000000002</v>
      </c>
      <c r="P3">
        <v>32559</v>
      </c>
      <c r="Q3">
        <v>35983</v>
      </c>
      <c r="R3">
        <v>35983</v>
      </c>
      <c r="S3">
        <v>0.84990891224525011</v>
      </c>
      <c r="T3">
        <v>0.15009108775475</v>
      </c>
      <c r="U3">
        <v>0.63747213144042958</v>
      </c>
      <c r="V3">
        <v>0.36252786855957048</v>
      </c>
      <c r="W3">
        <v>4.942275938865287E-2</v>
      </c>
      <c r="X3" s="2">
        <v>1664</v>
      </c>
      <c r="Y3" s="2">
        <f t="shared" ref="Y3:Y66" si="5">X3-X2</f>
        <v>-4</v>
      </c>
      <c r="Z3">
        <v>2686</v>
      </c>
      <c r="AA3">
        <v>2233.957437795179</v>
      </c>
      <c r="AB3">
        <v>1664</v>
      </c>
      <c r="AC3" s="9">
        <v>8.6</v>
      </c>
      <c r="AD3">
        <v>0</v>
      </c>
      <c r="AE3">
        <f t="shared" ref="AE3:AE66" si="6">AC3*AD3</f>
        <v>0</v>
      </c>
      <c r="AF3">
        <v>4117</v>
      </c>
      <c r="AG3">
        <v>4040</v>
      </c>
    </row>
    <row r="4" spans="1:33" x14ac:dyDescent="0.6">
      <c r="A4">
        <v>2025</v>
      </c>
      <c r="B4">
        <v>1</v>
      </c>
      <c r="C4">
        <v>3</v>
      </c>
      <c r="D4">
        <f t="shared" si="4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3" cm="1">
        <f t="array" ref="L4">_xlfn.IFS(AND(D4=1, I4=0), P4*0.15, AND(D4=2, I4=0), P4*0.15, AND(D4=3, I4=0), P4*0.15, AND(D4=4, I4=0), P4*0.15, AND(D4=5, I4=0), P4*0.1, AND(D4=6, I4=0), P4*0.1, AND(D4=7, I4=0), P4*0.1, AND(D4=1, I4=1), P4*0.1, AND(D4=2, I4=1), P4*0.1, AND(D4=3, I4=1), P4*0.1, AND(D4=4, I4=1), P4*0.1, AND(D4=5, I4=1), P4*0.1, AND(D4=6, I4=1), P4*0.1, AND(D4=7, I4=1), P4*0.1)</f>
        <v>3066.5</v>
      </c>
      <c r="M4" s="13">
        <f t="shared" si="2"/>
        <v>521.30500000000006</v>
      </c>
      <c r="N4" s="13" cm="1">
        <f t="array" ref="N4">_xlfn.IFS(AND(D4=1, I4=0), Q4*0.15, AND(D4=2, I4=0), Q4*0.15, AND(D4=3, I4=0), Q4*0.15, AND(D4=4, I4=0), Q4*0.15, AND(D4=5, I4=0), Q4*0.1, AND(D4=6, I4=0), Q4*0.1, AND(D4=7, I4=0), Q4*0.1, AND(D4=1, I4=1), Q4*0.1, AND(D4=2, I4=1), Q4*0.1, AND(D4=3, I4=1), Q4*0.1, AND(D4=4, I4=1), Q4*0.1, AND(D4=5, I4=1), Q4*0.1, AND(D4=6, I4=1), Q4*0.1, AND(D4=7, I4=1), Q4*0.1)</f>
        <v>3441.1000000000004</v>
      </c>
      <c r="O4" s="13">
        <f t="shared" si="3"/>
        <v>584.98700000000008</v>
      </c>
      <c r="P4">
        <v>30665</v>
      </c>
      <c r="Q4">
        <v>34411</v>
      </c>
      <c r="R4" s="9">
        <v>37467</v>
      </c>
      <c r="S4">
        <v>0.7950364031487257</v>
      </c>
      <c r="T4">
        <v>0.2049635968512743</v>
      </c>
      <c r="U4">
        <v>0.65654113470670261</v>
      </c>
      <c r="V4">
        <v>0.34345886529329728</v>
      </c>
      <c r="W4">
        <v>0.1640753468884808</v>
      </c>
      <c r="X4" s="2">
        <v>1896</v>
      </c>
      <c r="Y4" s="2">
        <f t="shared" si="5"/>
        <v>232</v>
      </c>
      <c r="Z4">
        <v>2686</v>
      </c>
      <c r="AA4">
        <v>2169.8783587261169</v>
      </c>
      <c r="AB4">
        <v>1896</v>
      </c>
      <c r="AC4" s="9">
        <v>6.3</v>
      </c>
      <c r="AD4">
        <v>0</v>
      </c>
      <c r="AE4">
        <f t="shared" si="6"/>
        <v>0</v>
      </c>
      <c r="AF4">
        <v>4556</v>
      </c>
      <c r="AG4">
        <v>4156</v>
      </c>
    </row>
    <row r="5" spans="1:33" x14ac:dyDescent="0.6">
      <c r="A5">
        <v>2025</v>
      </c>
      <c r="B5">
        <v>1</v>
      </c>
      <c r="C5">
        <v>4</v>
      </c>
      <c r="D5">
        <f t="shared" si="4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3" cm="1">
        <f t="array" ref="L5">_xlfn.IFS(AND(D5=1, I5=0), P5*0.15, AND(D5=2, I5=0), P5*0.15, AND(D5=3, I5=0), P5*0.15, AND(D5=4, I5=0), P5*0.15, AND(D5=5, I5=0), P5*0.1, AND(D5=6, I5=0), P5*0.1, AND(D5=7, I5=0), P5*0.1, AND(D5=1, I5=1), P5*0.1, AND(D5=2, I5=1), P5*0.1, AND(D5=3, I5=1), P5*0.1, AND(D5=4, I5=1), P5*0.1, AND(D5=5, I5=1), P5*0.1, AND(D5=6, I5=1), P5*0.1, AND(D5=7, I5=1), P5*0.1)</f>
        <v>3199.7000000000003</v>
      </c>
      <c r="M5" s="13">
        <f t="shared" si="2"/>
        <v>543.94900000000007</v>
      </c>
      <c r="N5" s="13" cm="1">
        <f t="array" ref="N5">_xlfn.IFS(AND(D5=1, I5=0), Q5*0.15, AND(D5=2, I5=0), Q5*0.15, AND(D5=3, I5=0), Q5*0.15, AND(D5=4, I5=0), Q5*0.15, AND(D5=5, I5=0), Q5*0.1, AND(D5=6, I5=0), Q5*0.1, AND(D5=7, I5=0), Q5*0.1, AND(D5=1, I5=1), Q5*0.1, AND(D5=2, I5=1), Q5*0.1, AND(D5=3, I5=1), Q5*0.1, AND(D5=4, I5=1), Q5*0.1, AND(D5=5, I5=1), Q5*0.1, AND(D5=6, I5=1), Q5*0.1, AND(D5=7, I5=1), Q5*0.1)</f>
        <v>3603.3</v>
      </c>
      <c r="O5" s="13">
        <f t="shared" si="3"/>
        <v>612.56100000000004</v>
      </c>
      <c r="P5">
        <v>31997</v>
      </c>
      <c r="Q5">
        <v>36033</v>
      </c>
      <c r="R5" s="9">
        <v>37928</v>
      </c>
      <c r="S5">
        <v>0.7790930033731891</v>
      </c>
      <c r="T5">
        <v>0.2209069966268109</v>
      </c>
      <c r="U5">
        <v>0.67889770861981991</v>
      </c>
      <c r="V5">
        <v>0.32110229138018009</v>
      </c>
      <c r="W5">
        <v>0.12745605011409469</v>
      </c>
      <c r="X5" s="2">
        <v>2291</v>
      </c>
      <c r="Y5" s="2">
        <f t="shared" si="5"/>
        <v>395</v>
      </c>
      <c r="Z5">
        <v>2686</v>
      </c>
      <c r="AA5">
        <v>2054.0286957849162</v>
      </c>
      <c r="AB5">
        <v>2291</v>
      </c>
      <c r="AC5" s="9">
        <v>6.7</v>
      </c>
      <c r="AD5">
        <v>0</v>
      </c>
      <c r="AE5">
        <f t="shared" si="6"/>
        <v>0</v>
      </c>
      <c r="AF5">
        <v>4149</v>
      </c>
      <c r="AG5">
        <v>4037</v>
      </c>
    </row>
    <row r="6" spans="1:33" x14ac:dyDescent="0.6">
      <c r="A6">
        <v>2025</v>
      </c>
      <c r="B6">
        <v>1</v>
      </c>
      <c r="C6">
        <v>5</v>
      </c>
      <c r="D6">
        <f t="shared" si="4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3" cm="1">
        <f t="array" ref="L6">_xlfn.IFS(AND(D6=1, I6=0), P6*0.15, AND(D6=2, I6=0), P6*0.15, AND(D6=3, I6=0), P6*0.15, AND(D6=4, I6=0), P6*0.15, AND(D6=5, I6=0), P6*0.1, AND(D6=6, I6=0), P6*0.1, AND(D6=7, I6=0), P6*0.1, AND(D6=1, I6=1), P6*0.1, AND(D6=2, I6=1), P6*0.1, AND(D6=3, I6=1), P6*0.1, AND(D6=4, I6=1), P6*0.1, AND(D6=5, I6=1), P6*0.1, AND(D6=6, I6=1), P6*0.1, AND(D6=7, I6=1), P6*0.1)</f>
        <v>3320.1000000000004</v>
      </c>
      <c r="M6" s="13">
        <f t="shared" si="2"/>
        <v>564.41700000000014</v>
      </c>
      <c r="N6" s="13" cm="1">
        <f t="array" ref="N6">_xlfn.IFS(AND(D6=1, I6=0), Q6*0.15, AND(D6=2, I6=0), Q6*0.15, AND(D6=3, I6=0), Q6*0.15, AND(D6=4, I6=0), Q6*0.15, AND(D6=5, I6=0), Q6*0.1, AND(D6=6, I6=0), Q6*0.1, AND(D6=7, I6=0), Q6*0.1, AND(D6=1, I6=1), Q6*0.1, AND(D6=2, I6=1), Q6*0.1, AND(D6=3, I6=1), Q6*0.1, AND(D6=4, I6=1), Q6*0.1, AND(D6=5, I6=1), Q6*0.1, AND(D6=6, I6=1), Q6*0.1, AND(D6=7, I6=1), Q6*0.1)</f>
        <v>3716.1000000000004</v>
      </c>
      <c r="O6" s="13">
        <f t="shared" si="3"/>
        <v>631.73700000000008</v>
      </c>
      <c r="P6">
        <v>33201</v>
      </c>
      <c r="Q6">
        <v>37161</v>
      </c>
      <c r="R6" s="9">
        <v>38859</v>
      </c>
      <c r="S6">
        <v>0.80791063103563099</v>
      </c>
      <c r="T6">
        <v>0.19208936896436901</v>
      </c>
      <c r="U6">
        <v>0.63201578514078516</v>
      </c>
      <c r="V6">
        <v>0.3679842148592149</v>
      </c>
      <c r="W6">
        <v>0.40878982128982128</v>
      </c>
      <c r="X6" s="2">
        <v>2017</v>
      </c>
      <c r="Y6" s="2">
        <f t="shared" si="5"/>
        <v>-274</v>
      </c>
      <c r="Z6">
        <v>2686</v>
      </c>
      <c r="AA6">
        <v>2294.369052281269</v>
      </c>
      <c r="AB6">
        <v>2017</v>
      </c>
      <c r="AC6" s="9">
        <v>8.1</v>
      </c>
      <c r="AD6">
        <v>6.7</v>
      </c>
      <c r="AE6">
        <f t="shared" si="6"/>
        <v>54.269999999999996</v>
      </c>
      <c r="AF6">
        <v>4045</v>
      </c>
      <c r="AG6">
        <v>4715</v>
      </c>
    </row>
    <row r="7" spans="1:33" x14ac:dyDescent="0.6">
      <c r="A7">
        <v>2025</v>
      </c>
      <c r="B7">
        <v>1</v>
      </c>
      <c r="C7">
        <v>6</v>
      </c>
      <c r="D7">
        <f t="shared" si="4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3" cm="1">
        <f t="array" ref="L7">_xlfn.IFS(AND(D7=1, I7=0), P7*0.15, AND(D7=2, I7=0), P7*0.15, AND(D7=3, I7=0), P7*0.15, AND(D7=4, I7=0), P7*0.15, AND(D7=5, I7=0), P7*0.1, AND(D7=6, I7=0), P7*0.1, AND(D7=7, I7=0), P7*0.1, AND(D7=1, I7=1), P7*0.1, AND(D7=2, I7=1), P7*0.1, AND(D7=3, I7=1), P7*0.1, AND(D7=4, I7=1), P7*0.1, AND(D7=5, I7=1), P7*0.1, AND(D7=6, I7=1), P7*0.1, AND(D7=7, I7=1), P7*0.1)</f>
        <v>4927.8</v>
      </c>
      <c r="M7" s="13">
        <f t="shared" si="2"/>
        <v>837.72600000000011</v>
      </c>
      <c r="N7" s="13" cm="1">
        <f t="array" ref="N7">_xlfn.IFS(AND(D7=1, I7=0), Q7*0.15, AND(D7=2, I7=0), Q7*0.15, AND(D7=3, I7=0), Q7*0.15, AND(D7=4, I7=0), Q7*0.15, AND(D7=5, I7=0), Q7*0.1, AND(D7=6, I7=0), Q7*0.1, AND(D7=7, I7=0), Q7*0.1, AND(D7=1, I7=1), Q7*0.1, AND(D7=2, I7=1), Q7*0.1, AND(D7=3, I7=1), Q7*0.1, AND(D7=4, I7=1), Q7*0.1, AND(D7=5, I7=1), Q7*0.1, AND(D7=6, I7=1), Q7*0.1, AND(D7=7, I7=1), Q7*0.1)</f>
        <v>4839.75</v>
      </c>
      <c r="O7" s="13">
        <f t="shared" si="3"/>
        <v>822.75750000000005</v>
      </c>
      <c r="P7">
        <v>32852</v>
      </c>
      <c r="Q7">
        <v>32265</v>
      </c>
      <c r="R7" s="9">
        <v>34232</v>
      </c>
      <c r="S7">
        <v>0.79026696354676917</v>
      </c>
      <c r="T7">
        <v>0.20973303645323069</v>
      </c>
      <c r="U7">
        <v>0.64954591730766031</v>
      </c>
      <c r="V7">
        <v>0.35045408269233957</v>
      </c>
      <c r="W7">
        <v>0.16500337271984131</v>
      </c>
      <c r="X7" s="2">
        <v>1755</v>
      </c>
      <c r="Y7" s="2">
        <f t="shared" si="5"/>
        <v>-262</v>
      </c>
      <c r="Z7">
        <v>2686</v>
      </c>
      <c r="AA7">
        <v>1811.2296721962291</v>
      </c>
      <c r="AB7">
        <v>1755</v>
      </c>
      <c r="AC7" s="9">
        <v>8.1999999999999993</v>
      </c>
      <c r="AD7">
        <v>0.1</v>
      </c>
      <c r="AE7">
        <f t="shared" si="6"/>
        <v>0.82</v>
      </c>
      <c r="AF7">
        <v>4378</v>
      </c>
      <c r="AG7">
        <v>4144</v>
      </c>
    </row>
    <row r="8" spans="1:33" x14ac:dyDescent="0.6">
      <c r="A8">
        <v>2025</v>
      </c>
      <c r="B8">
        <v>1</v>
      </c>
      <c r="C8">
        <v>7</v>
      </c>
      <c r="D8">
        <f t="shared" si="4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3" cm="1">
        <f t="array" ref="L8">_xlfn.IFS(AND(D8=1, I8=0), P8*0.15, AND(D8=2, I8=0), P8*0.15, AND(D8=3, I8=0), P8*0.15, AND(D8=4, I8=0), P8*0.15, AND(D8=5, I8=0), P8*0.1, AND(D8=6, I8=0), P8*0.1, AND(D8=7, I8=0), P8*0.1, AND(D8=1, I8=1), P8*0.1, AND(D8=2, I8=1), P8*0.1, AND(D8=3, I8=1), P8*0.1, AND(D8=4, I8=1), P8*0.1, AND(D8=5, I8=1), P8*0.1, AND(D8=6, I8=1), P8*0.1, AND(D8=7, I8=1), P8*0.1)</f>
        <v>4530.1499999999996</v>
      </c>
      <c r="M8" s="13">
        <f t="shared" si="2"/>
        <v>770.12549999999999</v>
      </c>
      <c r="N8" s="13" cm="1">
        <f t="array" ref="N8">_xlfn.IFS(AND(D8=1, I8=0), Q8*0.15, AND(D8=2, I8=0), Q8*0.15, AND(D8=3, I8=0), Q8*0.15, AND(D8=4, I8=0), Q8*0.15, AND(D8=5, I8=0), Q8*0.1, AND(D8=6, I8=0), Q8*0.1, AND(D8=7, I8=0), Q8*0.1, AND(D8=1, I8=1), Q8*0.1, AND(D8=2, I8=1), Q8*0.1, AND(D8=3, I8=1), Q8*0.1, AND(D8=4, I8=1), Q8*0.1, AND(D8=5, I8=1), Q8*0.1, AND(D8=6, I8=1), Q8*0.1, AND(D8=7, I8=1), Q8*0.1)</f>
        <v>4676.3999999999996</v>
      </c>
      <c r="O8" s="13">
        <f t="shared" si="3"/>
        <v>794.98799999999994</v>
      </c>
      <c r="P8">
        <v>30201</v>
      </c>
      <c r="Q8">
        <v>31176</v>
      </c>
      <c r="R8" s="9">
        <v>33666</v>
      </c>
      <c r="S8">
        <v>0.83772198474501258</v>
      </c>
      <c r="T8">
        <v>0.16227801525498739</v>
      </c>
      <c r="U8">
        <v>0.63049808306845467</v>
      </c>
      <c r="V8">
        <v>0.36950191693154533</v>
      </c>
      <c r="W8">
        <v>0.10509905714077231</v>
      </c>
      <c r="X8" s="2">
        <v>2060</v>
      </c>
      <c r="Y8" s="2">
        <f t="shared" si="5"/>
        <v>305</v>
      </c>
      <c r="Z8">
        <v>2686</v>
      </c>
      <c r="AA8">
        <v>2224.809014332408</v>
      </c>
      <c r="AB8">
        <v>2060</v>
      </c>
      <c r="AC8" s="9">
        <v>6.5</v>
      </c>
      <c r="AD8">
        <v>0.1</v>
      </c>
      <c r="AE8">
        <f t="shared" si="6"/>
        <v>0.65</v>
      </c>
      <c r="AF8">
        <v>4190</v>
      </c>
      <c r="AG8">
        <v>4159</v>
      </c>
    </row>
    <row r="9" spans="1:33" x14ac:dyDescent="0.6">
      <c r="A9">
        <v>2025</v>
      </c>
      <c r="B9">
        <v>1</v>
      </c>
      <c r="C9">
        <v>8</v>
      </c>
      <c r="D9">
        <f t="shared" si="4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3" cm="1">
        <f t="array" ref="L9">_xlfn.IFS(AND(D9=1, I9=0), P9*0.15, AND(D9=2, I9=0), P9*0.15, AND(D9=3, I9=0), P9*0.15, AND(D9=4, I9=0), P9*0.15, AND(D9=5, I9=0), P9*0.1, AND(D9=6, I9=0), P9*0.1, AND(D9=7, I9=0), P9*0.1, AND(D9=1, I9=1), P9*0.1, AND(D9=2, I9=1), P9*0.1, AND(D9=3, I9=1), P9*0.1, AND(D9=4, I9=1), P9*0.1, AND(D9=5, I9=1), P9*0.1, AND(D9=6, I9=1), P9*0.1, AND(D9=7, I9=1), P9*0.1)</f>
        <v>4553.3999999999996</v>
      </c>
      <c r="M9" s="13">
        <f t="shared" si="2"/>
        <v>774.07799999999997</v>
      </c>
      <c r="N9" s="13" cm="1">
        <f t="array" ref="N9">_xlfn.IFS(AND(D9=1, I9=0), Q9*0.15, AND(D9=2, I9=0), Q9*0.15, AND(D9=3, I9=0), Q9*0.15, AND(D9=4, I9=0), Q9*0.15, AND(D9=5, I9=0), Q9*0.1, AND(D9=6, I9=0), Q9*0.1, AND(D9=7, I9=0), Q9*0.1, AND(D9=1, I9=1), Q9*0.1, AND(D9=2, I9=1), Q9*0.1, AND(D9=3, I9=1), Q9*0.1, AND(D9=4, I9=1), Q9*0.1, AND(D9=5, I9=1), Q9*0.1, AND(D9=6, I9=1), Q9*0.1, AND(D9=7, I9=1), Q9*0.1)</f>
        <v>4657.05</v>
      </c>
      <c r="O9" s="13">
        <f t="shared" si="3"/>
        <v>791.69850000000008</v>
      </c>
      <c r="P9">
        <v>30356</v>
      </c>
      <c r="Q9">
        <v>31047</v>
      </c>
      <c r="R9" s="9">
        <v>33421</v>
      </c>
      <c r="S9">
        <v>0.84101666851666856</v>
      </c>
      <c r="T9">
        <v>0.15898333148333149</v>
      </c>
      <c r="U9">
        <v>0.62933566433566435</v>
      </c>
      <c r="V9">
        <v>0.37066433566433571</v>
      </c>
      <c r="W9">
        <v>0.14304362304362311</v>
      </c>
      <c r="X9" s="2">
        <v>2068</v>
      </c>
      <c r="Y9" s="2">
        <f t="shared" si="5"/>
        <v>8</v>
      </c>
      <c r="Z9">
        <v>2686</v>
      </c>
      <c r="AA9">
        <v>2289.2788820476549</v>
      </c>
      <c r="AB9">
        <v>2068</v>
      </c>
      <c r="AC9" s="9">
        <v>6.8</v>
      </c>
      <c r="AD9">
        <v>4.0999999999999996</v>
      </c>
      <c r="AE9">
        <f t="shared" si="6"/>
        <v>27.879999999999995</v>
      </c>
      <c r="AF9">
        <v>4460</v>
      </c>
      <c r="AG9">
        <v>4434</v>
      </c>
    </row>
    <row r="10" spans="1:33" x14ac:dyDescent="0.6">
      <c r="A10">
        <v>2025</v>
      </c>
      <c r="B10">
        <v>1</v>
      </c>
      <c r="C10">
        <v>9</v>
      </c>
      <c r="D10">
        <f t="shared" si="4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3" cm="1">
        <f t="array" ref="L10">_xlfn.IFS(AND(D10=1, I10=0), P10*0.15, AND(D10=2, I10=0), P10*0.15, AND(D10=3, I10=0), P10*0.15, AND(D10=4, I10=0), P10*0.15, AND(D10=5, I10=0), P10*0.1, AND(D10=6, I10=0), P10*0.1, AND(D10=7, I10=0), P10*0.1, AND(D10=1, I10=1), P10*0.1, AND(D10=2, I10=1), P10*0.1, AND(D10=3, I10=1), P10*0.1, AND(D10=4, I10=1), P10*0.1, AND(D10=5, I10=1), P10*0.1, AND(D10=6, I10=1), P10*0.1, AND(D10=7, I10=1), P10*0.1)</f>
        <v>2723.4</v>
      </c>
      <c r="M10" s="13">
        <f t="shared" si="2"/>
        <v>462.97800000000007</v>
      </c>
      <c r="N10" s="13" cm="1">
        <f t="array" ref="N10">_xlfn.IFS(AND(D10=1, I10=0), Q10*0.15, AND(D10=2, I10=0), Q10*0.15, AND(D10=3, I10=0), Q10*0.15, AND(D10=4, I10=0), Q10*0.15, AND(D10=5, I10=0), Q10*0.1, AND(D10=6, I10=0), Q10*0.1, AND(D10=7, I10=0), Q10*0.1, AND(D10=1, I10=1), Q10*0.1, AND(D10=2, I10=1), Q10*0.1, AND(D10=3, I10=1), Q10*0.1, AND(D10=4, I10=1), Q10*0.1, AND(D10=5, I10=1), Q10*0.1, AND(D10=6, I10=1), Q10*0.1, AND(D10=7, I10=1), Q10*0.1)</f>
        <v>2921.7</v>
      </c>
      <c r="O10" s="13">
        <f t="shared" si="3"/>
        <v>496.68900000000002</v>
      </c>
      <c r="P10">
        <v>18156</v>
      </c>
      <c r="Q10">
        <v>19478</v>
      </c>
      <c r="R10" s="9">
        <v>33162</v>
      </c>
      <c r="S10">
        <v>0.90151686868814895</v>
      </c>
      <c r="T10">
        <v>9.8483131311851033E-2</v>
      </c>
      <c r="U10">
        <v>0.77931366971387006</v>
      </c>
      <c r="V10">
        <v>0.22068633028612991</v>
      </c>
      <c r="W10">
        <v>0.20171852790228309</v>
      </c>
      <c r="X10" s="2">
        <v>1969</v>
      </c>
      <c r="Y10" s="2">
        <f t="shared" si="5"/>
        <v>-99</v>
      </c>
      <c r="Z10">
        <v>2686</v>
      </c>
      <c r="AA10">
        <v>2394.8836619927529</v>
      </c>
      <c r="AB10">
        <v>1969</v>
      </c>
      <c r="AC10" s="9">
        <v>2.2000000000000002</v>
      </c>
      <c r="AD10">
        <v>2.2999999999999998</v>
      </c>
      <c r="AE10">
        <f t="shared" si="6"/>
        <v>5.0599999999999996</v>
      </c>
      <c r="AF10">
        <v>3672</v>
      </c>
      <c r="AG10">
        <v>3191</v>
      </c>
    </row>
    <row r="11" spans="1:33" x14ac:dyDescent="0.6">
      <c r="A11">
        <v>2025</v>
      </c>
      <c r="B11">
        <v>1</v>
      </c>
      <c r="C11">
        <v>10</v>
      </c>
      <c r="D11">
        <f t="shared" si="4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3" cm="1">
        <f t="array" ref="L11">_xlfn.IFS(AND(D11=1, I11=0), P11*0.15, AND(D11=2, I11=0), P11*0.15, AND(D11=3, I11=0), P11*0.15, AND(D11=4, I11=0), P11*0.15, AND(D11=5, I11=0), P11*0.1, AND(D11=6, I11=0), P11*0.1, AND(D11=7, I11=0), P11*0.1, AND(D11=1, I11=1), P11*0.1, AND(D11=2, I11=1), P11*0.1, AND(D11=3, I11=1), P11*0.1, AND(D11=4, I11=1), P11*0.1, AND(D11=5, I11=1), P11*0.1, AND(D11=6, I11=1), P11*0.1, AND(D11=7, I11=1), P11*0.1)</f>
        <v>3758.2000000000003</v>
      </c>
      <c r="M11" s="13">
        <f t="shared" si="2"/>
        <v>638.89400000000012</v>
      </c>
      <c r="N11" s="13" cm="1">
        <f t="array" ref="N11">_xlfn.IFS(AND(D11=1, I11=0), Q11*0.15, AND(D11=2, I11=0), Q11*0.15, AND(D11=3, I11=0), Q11*0.15, AND(D11=4, I11=0), Q11*0.15, AND(D11=5, I11=0), Q11*0.1, AND(D11=6, I11=0), Q11*0.1, AND(D11=7, I11=0), Q11*0.1, AND(D11=1, I11=1), Q11*0.1, AND(D11=2, I11=1), Q11*0.1, AND(D11=3, I11=1), Q11*0.1, AND(D11=4, I11=1), Q11*0.1, AND(D11=5, I11=1), Q11*0.1, AND(D11=6, I11=1), Q11*0.1, AND(D11=7, I11=1), Q11*0.1)</f>
        <v>3801.6000000000004</v>
      </c>
      <c r="O11" s="13">
        <f t="shared" si="3"/>
        <v>646.27200000000016</v>
      </c>
      <c r="P11">
        <v>37582</v>
      </c>
      <c r="Q11">
        <v>38016</v>
      </c>
      <c r="R11" s="9">
        <v>35713</v>
      </c>
      <c r="S11">
        <v>0.78550831837231927</v>
      </c>
      <c r="T11">
        <v>0.2144916816276807</v>
      </c>
      <c r="U11">
        <v>0.62838266897601824</v>
      </c>
      <c r="V11">
        <v>0.3716173310239817</v>
      </c>
      <c r="W11">
        <v>0.34342057602405363</v>
      </c>
      <c r="X11" s="2">
        <v>2170</v>
      </c>
      <c r="Y11" s="2">
        <f t="shared" si="5"/>
        <v>201</v>
      </c>
      <c r="Z11">
        <v>2686</v>
      </c>
      <c r="AA11">
        <v>2313.7189231935331</v>
      </c>
      <c r="AB11">
        <v>2170</v>
      </c>
      <c r="AC11" s="9">
        <v>2.6</v>
      </c>
      <c r="AD11">
        <v>0.5</v>
      </c>
      <c r="AE11">
        <f t="shared" si="6"/>
        <v>1.3</v>
      </c>
      <c r="AF11">
        <v>4987</v>
      </c>
      <c r="AG11">
        <v>5072</v>
      </c>
    </row>
    <row r="12" spans="1:33" x14ac:dyDescent="0.6">
      <c r="A12">
        <v>2025</v>
      </c>
      <c r="B12">
        <v>1</v>
      </c>
      <c r="C12">
        <v>11</v>
      </c>
      <c r="D12">
        <f t="shared" si="4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3" cm="1">
        <f t="array" ref="L12">_xlfn.IFS(AND(D12=1, I12=0), P12*0.15, AND(D12=2, I12=0), P12*0.15, AND(D12=3, I12=0), P12*0.15, AND(D12=4, I12=0), P12*0.15, AND(D12=5, I12=0), P12*0.1, AND(D12=6, I12=0), P12*0.1, AND(D12=7, I12=0), P12*0.1, AND(D12=1, I12=1), P12*0.1, AND(D12=2, I12=1), P12*0.1, AND(D12=3, I12=1), P12*0.1, AND(D12=4, I12=1), P12*0.1, AND(D12=5, I12=1), P12*0.1, AND(D12=6, I12=1), P12*0.1, AND(D12=7, I12=1), P12*0.1)</f>
        <v>3413.9</v>
      </c>
      <c r="M12" s="13">
        <f t="shared" si="2"/>
        <v>580.36300000000006</v>
      </c>
      <c r="N12" s="13" cm="1">
        <f t="array" ref="N12">_xlfn.IFS(AND(D12=1, I12=0), Q12*0.15, AND(D12=2, I12=0), Q12*0.15, AND(D12=3, I12=0), Q12*0.15, AND(D12=4, I12=0), Q12*0.15, AND(D12=5, I12=0), Q12*0.1, AND(D12=6, I12=0), Q12*0.1, AND(D12=7, I12=0), Q12*0.1, AND(D12=1, I12=1), Q12*0.1, AND(D12=2, I12=1), Q12*0.1, AND(D12=3, I12=1), Q12*0.1, AND(D12=4, I12=1), Q12*0.1, AND(D12=5, I12=1), Q12*0.1, AND(D12=6, I12=1), Q12*0.1, AND(D12=7, I12=1), Q12*0.1)</f>
        <v>3127.7000000000003</v>
      </c>
      <c r="O12" s="13">
        <f t="shared" si="3"/>
        <v>531.70900000000006</v>
      </c>
      <c r="P12">
        <v>34139</v>
      </c>
      <c r="Q12">
        <v>31277</v>
      </c>
      <c r="R12" s="9">
        <v>34716</v>
      </c>
      <c r="S12">
        <v>0.84124613501720502</v>
      </c>
      <c r="T12">
        <v>0.15875386498279501</v>
      </c>
      <c r="U12">
        <v>0.62451459935014519</v>
      </c>
      <c r="V12">
        <v>0.37548540064985469</v>
      </c>
      <c r="W12">
        <v>4.2290007815063202E-2</v>
      </c>
      <c r="X12" s="2">
        <v>2480</v>
      </c>
      <c r="Y12" s="2">
        <f t="shared" si="5"/>
        <v>310</v>
      </c>
      <c r="Z12">
        <v>2686</v>
      </c>
      <c r="AA12">
        <v>2533.9124472593908</v>
      </c>
      <c r="AB12">
        <v>2480</v>
      </c>
      <c r="AC12" s="9">
        <v>4.7</v>
      </c>
      <c r="AD12">
        <v>0.4</v>
      </c>
      <c r="AE12">
        <f t="shared" si="6"/>
        <v>1.8800000000000001</v>
      </c>
      <c r="AF12">
        <v>4652</v>
      </c>
      <c r="AG12">
        <v>4387</v>
      </c>
    </row>
    <row r="13" spans="1:33" x14ac:dyDescent="0.6">
      <c r="A13">
        <v>2025</v>
      </c>
      <c r="B13">
        <v>1</v>
      </c>
      <c r="C13">
        <v>12</v>
      </c>
      <c r="D13">
        <f t="shared" si="4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3" cm="1">
        <f t="array" ref="L13">_xlfn.IFS(AND(D13=1, I13=0), P13*0.15, AND(D13=2, I13=0), P13*0.15, AND(D13=3, I13=0), P13*0.15, AND(D13=4, I13=0), P13*0.15, AND(D13=5, I13=0), P13*0.1, AND(D13=6, I13=0), P13*0.1, AND(D13=7, I13=0), P13*0.1, AND(D13=1, I13=1), P13*0.1, AND(D13=2, I13=1), P13*0.1, AND(D13=3, I13=1), P13*0.1, AND(D13=4, I13=1), P13*0.1, AND(D13=5, I13=1), P13*0.1, AND(D13=6, I13=1), P13*0.1, AND(D13=7, I13=1), P13*0.1)</f>
        <v>3541.7000000000003</v>
      </c>
      <c r="M13" s="13">
        <f t="shared" si="2"/>
        <v>602.08900000000006</v>
      </c>
      <c r="N13" s="13" cm="1">
        <f t="array" ref="N13">_xlfn.IFS(AND(D13=1, I13=0), Q13*0.15, AND(D13=2, I13=0), Q13*0.15, AND(D13=3, I13=0), Q13*0.15, AND(D13=4, I13=0), Q13*0.15, AND(D13=5, I13=0), Q13*0.1, AND(D13=6, I13=0), Q13*0.1, AND(D13=7, I13=0), Q13*0.1, AND(D13=1, I13=1), Q13*0.1, AND(D13=2, I13=1), Q13*0.1, AND(D13=3, I13=1), Q13*0.1, AND(D13=4, I13=1), Q13*0.1, AND(D13=5, I13=1), Q13*0.1, AND(D13=6, I13=1), Q13*0.1, AND(D13=7, I13=1), Q13*0.1)</f>
        <v>3207.2000000000003</v>
      </c>
      <c r="O13" s="13">
        <f t="shared" si="3"/>
        <v>545.22400000000005</v>
      </c>
      <c r="P13">
        <v>35417</v>
      </c>
      <c r="Q13">
        <v>32072</v>
      </c>
      <c r="R13" s="9">
        <v>36297</v>
      </c>
      <c r="S13">
        <v>0.79769559585641781</v>
      </c>
      <c r="T13">
        <v>0.20230440414358219</v>
      </c>
      <c r="U13">
        <v>0.64143247274237525</v>
      </c>
      <c r="V13">
        <v>0.35856752725762481</v>
      </c>
      <c r="W13">
        <v>6.2810575994360435E-2</v>
      </c>
      <c r="X13" s="2">
        <v>2284</v>
      </c>
      <c r="Y13" s="2">
        <f t="shared" si="5"/>
        <v>-196</v>
      </c>
      <c r="Z13">
        <v>2686</v>
      </c>
      <c r="AA13">
        <v>2330.8980538082942</v>
      </c>
      <c r="AB13">
        <v>2284</v>
      </c>
      <c r="AC13" s="9">
        <v>5.4</v>
      </c>
      <c r="AD13">
        <v>0</v>
      </c>
      <c r="AE13">
        <f t="shared" si="6"/>
        <v>0</v>
      </c>
      <c r="AF13">
        <v>3880</v>
      </c>
      <c r="AG13">
        <v>4621</v>
      </c>
    </row>
    <row r="14" spans="1:33" x14ac:dyDescent="0.6">
      <c r="A14">
        <v>2025</v>
      </c>
      <c r="B14">
        <v>1</v>
      </c>
      <c r="C14">
        <v>13</v>
      </c>
      <c r="D14">
        <f t="shared" si="4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3" cm="1">
        <f t="array" ref="L14">_xlfn.IFS(AND(D14=1, I14=0), P14*0.15, AND(D14=2, I14=0), P14*0.15, AND(D14=3, I14=0), P14*0.15, AND(D14=4, I14=0), P14*0.15, AND(D14=5, I14=0), P14*0.1, AND(D14=6, I14=0), P14*0.1, AND(D14=7, I14=0), P14*0.1, AND(D14=1, I14=1), P14*0.1, AND(D14=2, I14=1), P14*0.1, AND(D14=3, I14=1), P14*0.1, AND(D14=4, I14=1), P14*0.1, AND(D14=5, I14=1), P14*0.1, AND(D14=6, I14=1), P14*0.1, AND(D14=7, I14=1), P14*0.1)</f>
        <v>5465.4</v>
      </c>
      <c r="M14" s="13">
        <f t="shared" si="2"/>
        <v>929.11800000000005</v>
      </c>
      <c r="N14" s="13" cm="1">
        <f t="array" ref="N14">_xlfn.IFS(AND(D14=1, I14=0), Q14*0.15, AND(D14=2, I14=0), Q14*0.15, AND(D14=3, I14=0), Q14*0.15, AND(D14=4, I14=0), Q14*0.15, AND(D14=5, I14=0), Q14*0.1, AND(D14=6, I14=0), Q14*0.1, AND(D14=7, I14=0), Q14*0.1, AND(D14=1, I14=1), Q14*0.1, AND(D14=2, I14=1), Q14*0.1, AND(D14=3, I14=1), Q14*0.1, AND(D14=4, I14=1), Q14*0.1, AND(D14=5, I14=1), Q14*0.1, AND(D14=6, I14=1), Q14*0.1, AND(D14=7, I14=1), Q14*0.1)</f>
        <v>5032.6499999999996</v>
      </c>
      <c r="O14" s="13">
        <f t="shared" si="3"/>
        <v>855.55050000000006</v>
      </c>
      <c r="P14">
        <v>36436</v>
      </c>
      <c r="Q14">
        <v>33551</v>
      </c>
      <c r="R14" s="9">
        <v>35004</v>
      </c>
      <c r="S14">
        <v>0.77451847440677746</v>
      </c>
      <c r="T14">
        <v>0.22548152559322249</v>
      </c>
      <c r="U14">
        <v>0.67004239810468025</v>
      </c>
      <c r="V14">
        <v>0.3299576018953197</v>
      </c>
      <c r="W14">
        <v>0.18224697665542991</v>
      </c>
      <c r="X14" s="2">
        <v>1938</v>
      </c>
      <c r="Y14" s="2">
        <f t="shared" si="5"/>
        <v>-346</v>
      </c>
      <c r="Z14">
        <v>2686</v>
      </c>
      <c r="AA14">
        <v>1687.513827603814</v>
      </c>
      <c r="AB14">
        <v>1938</v>
      </c>
      <c r="AC14" s="9">
        <v>6.8</v>
      </c>
      <c r="AD14">
        <v>0</v>
      </c>
      <c r="AE14">
        <f t="shared" si="6"/>
        <v>0</v>
      </c>
      <c r="AF14">
        <v>4505</v>
      </c>
      <c r="AG14">
        <v>4359</v>
      </c>
    </row>
    <row r="15" spans="1:33" x14ac:dyDescent="0.6">
      <c r="A15">
        <v>2025</v>
      </c>
      <c r="B15">
        <v>1</v>
      </c>
      <c r="C15">
        <v>14</v>
      </c>
      <c r="D15">
        <f t="shared" si="4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3" cm="1">
        <f t="array" ref="L15">_xlfn.IFS(AND(D15=1, I15=0), P15*0.15, AND(D15=2, I15=0), P15*0.15, AND(D15=3, I15=0), P15*0.15, AND(D15=4, I15=0), P15*0.15, AND(D15=5, I15=0), P15*0.1, AND(D15=6, I15=0), P15*0.1, AND(D15=7, I15=0), P15*0.1, AND(D15=1, I15=1), P15*0.1, AND(D15=2, I15=1), P15*0.1, AND(D15=3, I15=1), P15*0.1, AND(D15=4, I15=1), P15*0.1, AND(D15=5, I15=1), P15*0.1, AND(D15=6, I15=1), P15*0.1, AND(D15=7, I15=1), P15*0.1)</f>
        <v>4983.75</v>
      </c>
      <c r="M15" s="13">
        <f t="shared" si="2"/>
        <v>847.23750000000007</v>
      </c>
      <c r="N15" s="13" cm="1">
        <f t="array" ref="N15">_xlfn.IFS(AND(D15=1, I15=0), Q15*0.15, AND(D15=2, I15=0), Q15*0.15, AND(D15=3, I15=0), Q15*0.15, AND(D15=4, I15=0), Q15*0.15, AND(D15=5, I15=0), Q15*0.1, AND(D15=6, I15=0), Q15*0.1, AND(D15=7, I15=0), Q15*0.1, AND(D15=1, I15=1), Q15*0.1, AND(D15=2, I15=1), Q15*0.1, AND(D15=3, I15=1), Q15*0.1, AND(D15=4, I15=1), Q15*0.1, AND(D15=5, I15=1), Q15*0.1, AND(D15=6, I15=1), Q15*0.1, AND(D15=7, I15=1), Q15*0.1)</f>
        <v>4930.8</v>
      </c>
      <c r="O15" s="13">
        <f t="shared" si="3"/>
        <v>838.2360000000001</v>
      </c>
      <c r="P15">
        <v>33225</v>
      </c>
      <c r="Q15">
        <v>32872</v>
      </c>
      <c r="R15" s="9">
        <v>33054</v>
      </c>
      <c r="S15">
        <v>0.7891177326007609</v>
      </c>
      <c r="T15">
        <v>0.21088226739923921</v>
      </c>
      <c r="U15">
        <v>0.61939352288481453</v>
      </c>
      <c r="V15">
        <v>0.38060647711518553</v>
      </c>
      <c r="W15">
        <v>0.12506846984202061</v>
      </c>
      <c r="X15" s="2">
        <v>2241</v>
      </c>
      <c r="Y15" s="2">
        <f t="shared" si="5"/>
        <v>303</v>
      </c>
      <c r="Z15">
        <v>2686</v>
      </c>
      <c r="AA15">
        <v>1887.0713030290669</v>
      </c>
      <c r="AB15">
        <v>2241</v>
      </c>
      <c r="AC15" s="9">
        <v>10.3</v>
      </c>
      <c r="AD15">
        <v>0</v>
      </c>
      <c r="AE15">
        <f t="shared" si="6"/>
        <v>0</v>
      </c>
      <c r="AF15">
        <v>4513</v>
      </c>
      <c r="AG15">
        <v>4499</v>
      </c>
    </row>
    <row r="16" spans="1:33" x14ac:dyDescent="0.6">
      <c r="A16">
        <v>2025</v>
      </c>
      <c r="B16">
        <v>1</v>
      </c>
      <c r="C16">
        <v>15</v>
      </c>
      <c r="D16">
        <f t="shared" si="4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3" cm="1">
        <f t="array" ref="L16">_xlfn.IFS(AND(D16=1, I16=0), P16*0.15, AND(D16=2, I16=0), P16*0.15, AND(D16=3, I16=0), P16*0.15, AND(D16=4, I16=0), P16*0.15, AND(D16=5, I16=0), P16*0.1, AND(D16=6, I16=0), P16*0.1, AND(D16=7, I16=0), P16*0.1, AND(D16=1, I16=1), P16*0.1, AND(D16=2, I16=1), P16*0.1, AND(D16=3, I16=1), P16*0.1, AND(D16=4, I16=1), P16*0.1, AND(D16=5, I16=1), P16*0.1, AND(D16=6, I16=1), P16*0.1, AND(D16=7, I16=1), P16*0.1)</f>
        <v>5051.3999999999996</v>
      </c>
      <c r="M16" s="13">
        <f t="shared" si="2"/>
        <v>858.73800000000006</v>
      </c>
      <c r="N16" s="13" cm="1">
        <f t="array" ref="N16">_xlfn.IFS(AND(D16=1, I16=0), Q16*0.15, AND(D16=2, I16=0), Q16*0.15, AND(D16=3, I16=0), Q16*0.15, AND(D16=4, I16=0), Q16*0.15, AND(D16=5, I16=0), Q16*0.1, AND(D16=6, I16=0), Q16*0.1, AND(D16=7, I16=0), Q16*0.1, AND(D16=1, I16=1), Q16*0.1, AND(D16=2, I16=1), Q16*0.1, AND(D16=3, I16=1), Q16*0.1, AND(D16=4, I16=1), Q16*0.1, AND(D16=5, I16=1), Q16*0.1, AND(D16=6, I16=1), Q16*0.1, AND(D16=7, I16=1), Q16*0.1)</f>
        <v>5083.05</v>
      </c>
      <c r="O16" s="13">
        <f t="shared" si="3"/>
        <v>864.11850000000004</v>
      </c>
      <c r="P16">
        <v>33676</v>
      </c>
      <c r="Q16">
        <v>33887</v>
      </c>
      <c r="R16" s="9">
        <v>34485</v>
      </c>
      <c r="S16">
        <v>0.82725357036617908</v>
      </c>
      <c r="T16">
        <v>0.17274642963382081</v>
      </c>
      <c r="U16">
        <v>0.62754001587411257</v>
      </c>
      <c r="V16">
        <v>0.37245998412588738</v>
      </c>
      <c r="W16">
        <v>8.5300719126211497E-2</v>
      </c>
      <c r="X16" s="2">
        <v>2284</v>
      </c>
      <c r="Y16" s="2">
        <f t="shared" si="5"/>
        <v>43</v>
      </c>
      <c r="Z16">
        <v>2686</v>
      </c>
      <c r="AA16">
        <v>2287.0559270131948</v>
      </c>
      <c r="AB16">
        <v>2284</v>
      </c>
      <c r="AC16" s="9">
        <v>4.8</v>
      </c>
      <c r="AD16">
        <v>0</v>
      </c>
      <c r="AE16">
        <f t="shared" si="6"/>
        <v>0</v>
      </c>
      <c r="AF16">
        <v>4682</v>
      </c>
      <c r="AG16">
        <v>4645</v>
      </c>
    </row>
    <row r="17" spans="1:33" x14ac:dyDescent="0.6">
      <c r="A17">
        <v>2025</v>
      </c>
      <c r="B17">
        <v>1</v>
      </c>
      <c r="C17">
        <v>16</v>
      </c>
      <c r="D17">
        <f t="shared" si="4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3" cm="1">
        <f t="array" ref="L17">_xlfn.IFS(AND(D17=1, I17=0), P17*0.15, AND(D17=2, I17=0), P17*0.15, AND(D17=3, I17=0), P17*0.15, AND(D17=4, I17=0), P17*0.15, AND(D17=5, I17=0), P17*0.1, AND(D17=6, I17=0), P17*0.1, AND(D17=7, I17=0), P17*0.1, AND(D17=1, I17=1), P17*0.1, AND(D17=2, I17=1), P17*0.1, AND(D17=3, I17=1), P17*0.1, AND(D17=4, I17=1), P17*0.1, AND(D17=5, I17=1), P17*0.1, AND(D17=6, I17=1), P17*0.1, AND(D17=7, I17=1), P17*0.1)</f>
        <v>5052.3</v>
      </c>
      <c r="M17" s="13">
        <f t="shared" si="2"/>
        <v>858.89100000000008</v>
      </c>
      <c r="N17" s="13" cm="1">
        <f t="array" ref="N17">_xlfn.IFS(AND(D17=1, I17=0), Q17*0.15, AND(D17=2, I17=0), Q17*0.15, AND(D17=3, I17=0), Q17*0.15, AND(D17=4, I17=0), Q17*0.15, AND(D17=5, I17=0), Q17*0.1, AND(D17=6, I17=0), Q17*0.1, AND(D17=7, I17=0), Q17*0.1, AND(D17=1, I17=1), Q17*0.1, AND(D17=2, I17=1), Q17*0.1, AND(D17=3, I17=1), Q17*0.1, AND(D17=4, I17=1), Q17*0.1, AND(D17=5, I17=1), Q17*0.1, AND(D17=6, I17=1), Q17*0.1, AND(D17=7, I17=1), Q17*0.1)</f>
        <v>5047.05</v>
      </c>
      <c r="O17" s="13">
        <f t="shared" si="3"/>
        <v>857.99850000000015</v>
      </c>
      <c r="P17">
        <v>33682</v>
      </c>
      <c r="Q17">
        <v>33647</v>
      </c>
      <c r="R17" s="9">
        <v>33135</v>
      </c>
      <c r="S17">
        <v>0.85000843934293879</v>
      </c>
      <c r="T17">
        <v>0.14999156065706121</v>
      </c>
      <c r="U17">
        <v>0.58382706032006382</v>
      </c>
      <c r="V17">
        <v>0.41617293967993618</v>
      </c>
      <c r="W17">
        <v>0.14769599496819219</v>
      </c>
      <c r="X17" s="2">
        <v>2224</v>
      </c>
      <c r="Y17" s="2">
        <f t="shared" si="5"/>
        <v>-60</v>
      </c>
      <c r="Z17">
        <v>2686</v>
      </c>
      <c r="AA17">
        <v>2532.7110463850881</v>
      </c>
      <c r="AB17">
        <v>2224</v>
      </c>
      <c r="AC17" s="9">
        <v>6.2</v>
      </c>
      <c r="AD17">
        <v>0</v>
      </c>
      <c r="AE17">
        <f t="shared" si="6"/>
        <v>0</v>
      </c>
      <c r="AF17">
        <v>4462</v>
      </c>
      <c r="AG17">
        <v>4408</v>
      </c>
    </row>
    <row r="18" spans="1:33" x14ac:dyDescent="0.6">
      <c r="A18">
        <v>2025</v>
      </c>
      <c r="B18">
        <v>1</v>
      </c>
      <c r="C18">
        <v>17</v>
      </c>
      <c r="D18">
        <f t="shared" si="4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3" cm="1">
        <f t="array" ref="L18">_xlfn.IFS(AND(D18=1, I18=0), P18*0.15, AND(D18=2, I18=0), P18*0.15, AND(D18=3, I18=0), P18*0.15, AND(D18=4, I18=0), P18*0.15, AND(D18=5, I18=0), P18*0.1, AND(D18=6, I18=0), P18*0.1, AND(D18=7, I18=0), P18*0.1, AND(D18=1, I18=1), P18*0.1, AND(D18=2, I18=1), P18*0.1, AND(D18=3, I18=1), P18*0.1, AND(D18=4, I18=1), P18*0.1, AND(D18=5, I18=1), P18*0.1, AND(D18=6, I18=1), P18*0.1, AND(D18=7, I18=1), P18*0.1)</f>
        <v>3592.7000000000003</v>
      </c>
      <c r="M18" s="13">
        <f t="shared" si="2"/>
        <v>610.75900000000013</v>
      </c>
      <c r="N18" s="13" cm="1">
        <f t="array" ref="N18">_xlfn.IFS(AND(D18=1, I18=0), Q18*0.15, AND(D18=2, I18=0), Q18*0.15, AND(D18=3, I18=0), Q18*0.15, AND(D18=4, I18=0), Q18*0.15, AND(D18=5, I18=0), Q18*0.1, AND(D18=6, I18=0), Q18*0.1, AND(D18=7, I18=0), Q18*0.1, AND(D18=1, I18=1), Q18*0.1, AND(D18=2, I18=1), Q18*0.1, AND(D18=3, I18=1), Q18*0.1, AND(D18=4, I18=1), Q18*0.1, AND(D18=5, I18=1), Q18*0.1, AND(D18=6, I18=1), Q18*0.1, AND(D18=7, I18=1), Q18*0.1)</f>
        <v>3579.6000000000004</v>
      </c>
      <c r="O18" s="13">
        <f t="shared" si="3"/>
        <v>608.53200000000015</v>
      </c>
      <c r="P18">
        <v>35927</v>
      </c>
      <c r="Q18">
        <v>35796</v>
      </c>
      <c r="R18" s="9">
        <v>35753</v>
      </c>
      <c r="S18">
        <v>0.81909318993352809</v>
      </c>
      <c r="T18">
        <v>0.180906810066472</v>
      </c>
      <c r="U18">
        <v>0.6374955240103839</v>
      </c>
      <c r="V18">
        <v>0.36250447598961621</v>
      </c>
      <c r="W18">
        <v>0.12746212845712099</v>
      </c>
      <c r="X18" s="2">
        <v>2258</v>
      </c>
      <c r="Y18" s="2">
        <f t="shared" si="5"/>
        <v>34</v>
      </c>
      <c r="Z18">
        <v>2686</v>
      </c>
      <c r="AA18">
        <v>2258.2331973641499</v>
      </c>
      <c r="AB18">
        <v>2258</v>
      </c>
      <c r="AC18" s="9">
        <v>6</v>
      </c>
      <c r="AD18">
        <v>0</v>
      </c>
      <c r="AE18">
        <f t="shared" si="6"/>
        <v>0</v>
      </c>
      <c r="AF18">
        <v>4869</v>
      </c>
      <c r="AG18">
        <v>4536</v>
      </c>
    </row>
    <row r="19" spans="1:33" x14ac:dyDescent="0.6">
      <c r="A19">
        <v>2025</v>
      </c>
      <c r="B19">
        <v>1</v>
      </c>
      <c r="C19">
        <v>18</v>
      </c>
      <c r="D19">
        <f t="shared" si="4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3" cm="1">
        <f t="array" ref="L19">_xlfn.IFS(AND(D19=1, I19=0), P19*0.15, AND(D19=2, I19=0), P19*0.15, AND(D19=3, I19=0), P19*0.15, AND(D19=4, I19=0), P19*0.15, AND(D19=5, I19=0), P19*0.1, AND(D19=6, I19=0), P19*0.1, AND(D19=7, I19=0), P19*0.1, AND(D19=1, I19=1), P19*0.1, AND(D19=2, I19=1), P19*0.1, AND(D19=3, I19=1), P19*0.1, AND(D19=4, I19=1), P19*0.1, AND(D19=5, I19=1), P19*0.1, AND(D19=6, I19=1), P19*0.1, AND(D19=7, I19=1), P19*0.1)</f>
        <v>3442</v>
      </c>
      <c r="M19" s="13">
        <f t="shared" si="2"/>
        <v>585.14</v>
      </c>
      <c r="N19" s="13" cm="1">
        <f t="array" ref="N19">_xlfn.IFS(AND(D19=1, I19=0), Q19*0.15, AND(D19=2, I19=0), Q19*0.15, AND(D19=3, I19=0), Q19*0.15, AND(D19=4, I19=0), Q19*0.15, AND(D19=5, I19=0), Q19*0.1, AND(D19=6, I19=0), Q19*0.1, AND(D19=7, I19=0), Q19*0.1, AND(D19=1, I19=1), Q19*0.1, AND(D19=2, I19=1), Q19*0.1, AND(D19=3, I19=1), Q19*0.1, AND(D19=4, I19=1), Q19*0.1, AND(D19=5, I19=1), Q19*0.1, AND(D19=6, I19=1), Q19*0.1, AND(D19=7, I19=1), Q19*0.1)</f>
        <v>3492.9</v>
      </c>
      <c r="O19" s="13">
        <f t="shared" si="3"/>
        <v>593.79300000000001</v>
      </c>
      <c r="P19">
        <v>34420</v>
      </c>
      <c r="Q19">
        <v>34929</v>
      </c>
      <c r="R19" s="9">
        <v>34794</v>
      </c>
      <c r="S19">
        <v>0.75328489827457024</v>
      </c>
      <c r="T19">
        <v>0.24671510172542971</v>
      </c>
      <c r="U19">
        <v>0.63799269638394862</v>
      </c>
      <c r="V19">
        <v>0.36200730361605138</v>
      </c>
      <c r="W19">
        <v>6.7756491968478716E-2</v>
      </c>
      <c r="X19" s="2">
        <v>2495</v>
      </c>
      <c r="Y19" s="2">
        <f t="shared" si="5"/>
        <v>237</v>
      </c>
      <c r="Z19">
        <v>2686</v>
      </c>
      <c r="AA19">
        <v>2128.9447399933169</v>
      </c>
      <c r="AB19">
        <v>2495</v>
      </c>
      <c r="AC19" s="9">
        <v>5.8</v>
      </c>
      <c r="AD19">
        <v>0</v>
      </c>
      <c r="AE19">
        <f t="shared" si="6"/>
        <v>0</v>
      </c>
      <c r="AF19">
        <v>4688</v>
      </c>
      <c r="AG19">
        <v>4642</v>
      </c>
    </row>
    <row r="20" spans="1:33" x14ac:dyDescent="0.6">
      <c r="A20">
        <v>2025</v>
      </c>
      <c r="B20">
        <v>1</v>
      </c>
      <c r="C20">
        <v>19</v>
      </c>
      <c r="D20">
        <f t="shared" si="4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3" cm="1">
        <f t="array" ref="L20">_xlfn.IFS(AND(D20=1, I20=0), P20*0.15, AND(D20=2, I20=0), P20*0.15, AND(D20=3, I20=0), P20*0.15, AND(D20=4, I20=0), P20*0.15, AND(D20=5, I20=0), P20*0.1, AND(D20=6, I20=0), P20*0.1, AND(D20=7, I20=0), P20*0.1, AND(D20=1, I20=1), P20*0.1, AND(D20=2, I20=1), P20*0.1, AND(D20=3, I20=1), P20*0.1, AND(D20=4, I20=1), P20*0.1, AND(D20=5, I20=1), P20*0.1, AND(D20=6, I20=1), P20*0.1, AND(D20=7, I20=1), P20*0.1)</f>
        <v>3489.6000000000004</v>
      </c>
      <c r="M20" s="13">
        <f t="shared" si="2"/>
        <v>593.23200000000008</v>
      </c>
      <c r="N20" s="13" cm="1">
        <f t="array" ref="N20">_xlfn.IFS(AND(D20=1, I20=0), Q20*0.15, AND(D20=2, I20=0), Q20*0.15, AND(D20=3, I20=0), Q20*0.15, AND(D20=4, I20=0), Q20*0.15, AND(D20=5, I20=0), Q20*0.1, AND(D20=6, I20=0), Q20*0.1, AND(D20=7, I20=0), Q20*0.1, AND(D20=1, I20=1), Q20*0.1, AND(D20=2, I20=1), Q20*0.1, AND(D20=3, I20=1), Q20*0.1, AND(D20=4, I20=1), Q20*0.1, AND(D20=5, I20=1), Q20*0.1, AND(D20=6, I20=1), Q20*0.1, AND(D20=7, I20=1), Q20*0.1)</f>
        <v>3688.9</v>
      </c>
      <c r="O20" s="13">
        <f t="shared" si="3"/>
        <v>627.11300000000006</v>
      </c>
      <c r="P20">
        <v>34896</v>
      </c>
      <c r="Q20">
        <v>36889</v>
      </c>
      <c r="R20" s="9">
        <v>36217</v>
      </c>
      <c r="S20">
        <v>0.7768919354885292</v>
      </c>
      <c r="T20">
        <v>0.22310806451147069</v>
      </c>
      <c r="U20">
        <v>0.61813507742220941</v>
      </c>
      <c r="V20">
        <v>0.38186492257779048</v>
      </c>
      <c r="W20">
        <v>6.1931481674352168E-2</v>
      </c>
      <c r="X20" s="2">
        <v>2218</v>
      </c>
      <c r="Y20" s="2">
        <f t="shared" si="5"/>
        <v>-277</v>
      </c>
      <c r="Z20">
        <v>2686</v>
      </c>
      <c r="AA20">
        <v>2237.5499656609309</v>
      </c>
      <c r="AB20">
        <v>2218</v>
      </c>
      <c r="AC20" s="9">
        <v>8.1</v>
      </c>
      <c r="AD20">
        <v>0</v>
      </c>
      <c r="AE20">
        <f t="shared" si="6"/>
        <v>0</v>
      </c>
      <c r="AF20">
        <v>3830</v>
      </c>
      <c r="AG20">
        <v>4546</v>
      </c>
    </row>
    <row r="21" spans="1:33" x14ac:dyDescent="0.6">
      <c r="A21">
        <v>2025</v>
      </c>
      <c r="B21">
        <v>1</v>
      </c>
      <c r="C21">
        <v>20</v>
      </c>
      <c r="D21">
        <f t="shared" si="4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3" cm="1">
        <f t="array" ref="L21">_xlfn.IFS(AND(D21=1, I21=0), P21*0.15, AND(D21=2, I21=0), P21*0.15, AND(D21=3, I21=0), P21*0.15, AND(D21=4, I21=0), P21*0.15, AND(D21=5, I21=0), P21*0.1, AND(D21=6, I21=0), P21*0.1, AND(D21=7, I21=0), P21*0.1, AND(D21=1, I21=1), P21*0.1, AND(D21=2, I21=1), P21*0.1, AND(D21=3, I21=1), P21*0.1, AND(D21=4, I21=1), P21*0.1, AND(D21=5, I21=1), P21*0.1, AND(D21=6, I21=1), P21*0.1, AND(D21=7, I21=1), P21*0.1)</f>
        <v>5308.5</v>
      </c>
      <c r="M21" s="13">
        <f t="shared" si="2"/>
        <v>902.44500000000005</v>
      </c>
      <c r="N21" s="13" cm="1">
        <f t="array" ref="N21">_xlfn.IFS(AND(D21=1, I21=0), Q21*0.15, AND(D21=2, I21=0), Q21*0.15, AND(D21=3, I21=0), Q21*0.15, AND(D21=4, I21=0), Q21*0.15, AND(D21=5, I21=0), Q21*0.1, AND(D21=6, I21=0), Q21*0.1, AND(D21=7, I21=0), Q21*0.1, AND(D21=1, I21=1), Q21*0.1, AND(D21=2, I21=1), Q21*0.1, AND(D21=3, I21=1), Q21*0.1, AND(D21=4, I21=1), Q21*0.1, AND(D21=5, I21=1), Q21*0.1, AND(D21=6, I21=1), Q21*0.1, AND(D21=7, I21=1), Q21*0.1)</f>
        <v>5363.8499999999995</v>
      </c>
      <c r="O21" s="13">
        <f t="shared" si="3"/>
        <v>911.85449999999992</v>
      </c>
      <c r="P21">
        <v>35390</v>
      </c>
      <c r="Q21">
        <v>35759</v>
      </c>
      <c r="R21" s="9">
        <v>34685</v>
      </c>
      <c r="S21">
        <v>0.83388678631088498</v>
      </c>
      <c r="T21">
        <v>0.166113213689115</v>
      </c>
      <c r="U21">
        <v>0.63908262726099541</v>
      </c>
      <c r="V21">
        <v>0.36091737273900459</v>
      </c>
      <c r="W21">
        <v>9.1213138274333708E-2</v>
      </c>
      <c r="X21" s="2">
        <v>1823</v>
      </c>
      <c r="Y21" s="2">
        <f t="shared" si="5"/>
        <v>-395</v>
      </c>
      <c r="Z21">
        <v>2686</v>
      </c>
      <c r="AA21">
        <v>1920.1541181545081</v>
      </c>
      <c r="AB21">
        <v>1823</v>
      </c>
      <c r="AC21" s="9">
        <v>9.1</v>
      </c>
      <c r="AD21">
        <v>0</v>
      </c>
      <c r="AE21">
        <f t="shared" si="6"/>
        <v>0</v>
      </c>
      <c r="AF21">
        <v>4342</v>
      </c>
      <c r="AG21">
        <v>4236</v>
      </c>
    </row>
    <row r="22" spans="1:33" x14ac:dyDescent="0.6">
      <c r="A22">
        <v>2025</v>
      </c>
      <c r="B22">
        <v>1</v>
      </c>
      <c r="C22">
        <v>21</v>
      </c>
      <c r="D22">
        <f t="shared" si="4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2" cm="1">
        <f t="array" ref="L22">_xlfn.IFS(AND(D22=1, I22=0), P22*0.15, AND(D22=2, I22=0), P22*0.15, AND(D22=3, I22=0), P22*0.15, AND(D22=4, I22=0), P22*0.15, AND(D22=5, I22=0), P22*0.1, AND(D22=6, I22=0), P22*0.1, AND(D22=7, I22=0), P22*0.1, AND(D22=1, I22=1), P22*0.1, AND(D22=2, I22=1), P22*0.1, AND(D22=3, I22=1), P22*0.1, AND(D22=4, I22=1), P22*0.1, AND(D22=5, I22=1), P22*0.1, AND(D22=6, I22=1), P22*0.1, AND(D22=7, I22=1), P22*0.1)</f>
        <v>4824.3</v>
      </c>
      <c r="M22" s="12">
        <f t="shared" si="2"/>
        <v>820.13100000000009</v>
      </c>
      <c r="N22" s="12" cm="1">
        <f t="array" ref="N22">_xlfn.IFS(AND(D22=1, I22=0), Q22*0.15, AND(D22=2, I22=0), Q22*0.15, AND(D22=3, I22=0), Q22*0.15, AND(D22=4, I22=0), Q22*0.15, AND(D22=5, I22=0), Q22*0.1, AND(D22=6, I22=0), Q22*0.1, AND(D22=7, I22=0), Q22*0.1, AND(D22=1, I22=1), Q22*0.1, AND(D22=2, I22=1), Q22*0.1, AND(D22=3, I22=1), Q22*0.1, AND(D22=4, I22=1), Q22*0.1, AND(D22=5, I22=1), Q22*0.1, AND(D22=6, I22=1), Q22*0.1, AND(D22=7, I22=1), Q22*0.1)</f>
        <v>5098.6499999999996</v>
      </c>
      <c r="O22" s="12">
        <f t="shared" si="3"/>
        <v>866.77049999999997</v>
      </c>
      <c r="P22">
        <v>32162</v>
      </c>
      <c r="Q22">
        <v>33991</v>
      </c>
      <c r="R22" s="9">
        <v>34474</v>
      </c>
      <c r="S22">
        <v>0.83111783874636302</v>
      </c>
      <c r="T22">
        <v>0.168882161253637</v>
      </c>
      <c r="U22">
        <v>0.59888084677948783</v>
      </c>
      <c r="V22">
        <v>0.40111915322051223</v>
      </c>
      <c r="W22">
        <v>0.2422695195635082</v>
      </c>
      <c r="X22" s="2">
        <v>2297</v>
      </c>
      <c r="Y22" s="2">
        <f t="shared" si="5"/>
        <v>474</v>
      </c>
      <c r="Z22">
        <v>2686</v>
      </c>
      <c r="AA22">
        <v>2245.5759876482389</v>
      </c>
      <c r="AB22">
        <v>2297</v>
      </c>
      <c r="AC22" s="9">
        <v>7.6</v>
      </c>
      <c r="AD22">
        <v>0</v>
      </c>
      <c r="AE22">
        <f t="shared" si="6"/>
        <v>0</v>
      </c>
      <c r="AF22">
        <v>4458</v>
      </c>
      <c r="AG22">
        <v>4260</v>
      </c>
    </row>
    <row r="23" spans="1:33" x14ac:dyDescent="0.6">
      <c r="A23">
        <v>2025</v>
      </c>
      <c r="B23">
        <v>1</v>
      </c>
      <c r="C23">
        <v>22</v>
      </c>
      <c r="D23">
        <f t="shared" si="4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2" cm="1">
        <f t="array" ref="L23">_xlfn.IFS(AND(D23=1, I23=0), P23*0.15, AND(D23=2, I23=0), P23*0.15, AND(D23=3, I23=0), P23*0.15, AND(D23=4, I23=0), P23*0.15, AND(D23=5, I23=0), P23*0.1, AND(D23=6, I23=0), P23*0.1, AND(D23=7, I23=0), P23*0.1, AND(D23=1, I23=1), P23*0.1, AND(D23=2, I23=1), P23*0.1, AND(D23=3, I23=1), P23*0.1, AND(D23=4, I23=1), P23*0.1, AND(D23=5, I23=1), P23*0.1, AND(D23=6, I23=1), P23*0.1, AND(D23=7, I23=1), P23*0.1)</f>
        <v>4969.05</v>
      </c>
      <c r="M23" s="12">
        <f t="shared" si="2"/>
        <v>844.73850000000004</v>
      </c>
      <c r="N23" s="12" cm="1">
        <f t="array" ref="N23">_xlfn.IFS(AND(D23=1, I23=0), Q23*0.15, AND(D23=2, I23=0), Q23*0.15, AND(D23=3, I23=0), Q23*0.15, AND(D23=4, I23=0), Q23*0.15, AND(D23=5, I23=0), Q23*0.1, AND(D23=6, I23=0), Q23*0.1, AND(D23=7, I23=0), Q23*0.1, AND(D23=1, I23=1), Q23*0.1, AND(D23=2, I23=1), Q23*0.1, AND(D23=3, I23=1), Q23*0.1, AND(D23=4, I23=1), Q23*0.1, AND(D23=5, I23=1), Q23*0.1, AND(D23=6, I23=1), Q23*0.1, AND(D23=7, I23=1), Q23*0.1)</f>
        <v>5259.9</v>
      </c>
      <c r="O23" s="12">
        <f t="shared" si="3"/>
        <v>894.18299999999999</v>
      </c>
      <c r="P23">
        <v>33127</v>
      </c>
      <c r="Q23">
        <v>35066</v>
      </c>
      <c r="R23" s="9">
        <v>34724</v>
      </c>
      <c r="S23">
        <v>0.76466572967934132</v>
      </c>
      <c r="T23">
        <v>0.23533427032065871</v>
      </c>
      <c r="U23">
        <v>0.65274609490126734</v>
      </c>
      <c r="V23">
        <v>0.34725390509873272</v>
      </c>
      <c r="W23">
        <v>0.12651171289556051</v>
      </c>
      <c r="X23" s="2">
        <v>2286</v>
      </c>
      <c r="Y23" s="2">
        <f t="shared" si="5"/>
        <v>-11</v>
      </c>
      <c r="Z23">
        <v>2686</v>
      </c>
      <c r="AA23">
        <v>1838.498619906788</v>
      </c>
      <c r="AB23">
        <v>2286</v>
      </c>
      <c r="AC23" s="9">
        <v>8.1</v>
      </c>
      <c r="AD23">
        <v>0</v>
      </c>
      <c r="AE23">
        <f t="shared" si="6"/>
        <v>0</v>
      </c>
      <c r="AF23">
        <v>4632</v>
      </c>
      <c r="AG23">
        <v>4823</v>
      </c>
    </row>
    <row r="24" spans="1:33" x14ac:dyDescent="0.6">
      <c r="A24">
        <v>2025</v>
      </c>
      <c r="B24">
        <v>1</v>
      </c>
      <c r="C24">
        <v>23</v>
      </c>
      <c r="D24">
        <f t="shared" si="4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2" cm="1">
        <f t="array" ref="L24">_xlfn.IFS(AND(D24=1, I24=0), P24*0.15, AND(D24=2, I24=0), P24*0.15, AND(D24=3, I24=0), P24*0.15, AND(D24=4, I24=0), P24*0.15, AND(D24=5, I24=0), P24*0.1, AND(D24=6, I24=0), P24*0.1, AND(D24=7, I24=0), P24*0.1, AND(D24=1, I24=1), P24*0.1, AND(D24=2, I24=1), P24*0.1, AND(D24=3, I24=1), P24*0.1, AND(D24=4, I24=1), P24*0.1, AND(D24=5, I24=1), P24*0.1, AND(D24=6, I24=1), P24*0.1, AND(D24=7, I24=1), P24*0.1)</f>
        <v>5117.55</v>
      </c>
      <c r="M24" s="12">
        <f t="shared" si="2"/>
        <v>869.98350000000005</v>
      </c>
      <c r="N24" s="12" cm="1">
        <f t="array" ref="N24">_xlfn.IFS(AND(D24=1, I24=0), Q24*0.15, AND(D24=2, I24=0), Q24*0.15, AND(D24=3, I24=0), Q24*0.15, AND(D24=4, I24=0), Q24*0.15, AND(D24=5, I24=0), Q24*0.1, AND(D24=6, I24=0), Q24*0.1, AND(D24=7, I24=0), Q24*0.1, AND(D24=1, I24=1), Q24*0.1, AND(D24=2, I24=1), Q24*0.1, AND(D24=3, I24=1), Q24*0.1, AND(D24=4, I24=1), Q24*0.1, AND(D24=5, I24=1), Q24*0.1, AND(D24=6, I24=1), Q24*0.1, AND(D24=7, I24=1), Q24*0.1)</f>
        <v>5200.95</v>
      </c>
      <c r="O24" s="12">
        <f t="shared" si="3"/>
        <v>884.16150000000005</v>
      </c>
      <c r="P24">
        <v>34117</v>
      </c>
      <c r="Q24">
        <v>34673</v>
      </c>
      <c r="R24" s="9">
        <v>35249</v>
      </c>
      <c r="S24">
        <v>0.83999870875124427</v>
      </c>
      <c r="T24">
        <v>0.1600012912487557</v>
      </c>
      <c r="U24">
        <v>0.63335530987097366</v>
      </c>
      <c r="V24">
        <v>0.3666446901290264</v>
      </c>
      <c r="W24">
        <v>0.24377623515892621</v>
      </c>
      <c r="X24" s="2">
        <v>1905</v>
      </c>
      <c r="Y24" s="2">
        <f t="shared" si="5"/>
        <v>-381</v>
      </c>
      <c r="Z24">
        <v>2686</v>
      </c>
      <c r="AA24">
        <v>2174.821495721746</v>
      </c>
      <c r="AB24">
        <v>1905</v>
      </c>
      <c r="AC24" s="9">
        <v>9</v>
      </c>
      <c r="AD24">
        <v>0</v>
      </c>
      <c r="AE24">
        <f t="shared" si="6"/>
        <v>0</v>
      </c>
      <c r="AF24">
        <v>4744</v>
      </c>
      <c r="AG24">
        <v>5019</v>
      </c>
    </row>
    <row r="25" spans="1:33" x14ac:dyDescent="0.6">
      <c r="A25">
        <v>2025</v>
      </c>
      <c r="B25">
        <v>1</v>
      </c>
      <c r="C25">
        <v>24</v>
      </c>
      <c r="D25">
        <f t="shared" si="4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2" cm="1">
        <f t="array" ref="L25">_xlfn.IFS(AND(D25=1, I25=0), P25*0.15, AND(D25=2, I25=0), P25*0.15, AND(D25=3, I25=0), P25*0.15, AND(D25=4, I25=0), P25*0.15, AND(D25=5, I25=0), P25*0.1, AND(D25=6, I25=0), P25*0.1, AND(D25=7, I25=0), P25*0.1, AND(D25=1, I25=1), P25*0.1, AND(D25=2, I25=1), P25*0.1, AND(D25=3, I25=1), P25*0.1, AND(D25=4, I25=1), P25*0.1, AND(D25=5, I25=1), P25*0.1, AND(D25=6, I25=1), P25*0.1, AND(D25=7, I25=1), P25*0.1)</f>
        <v>3865.9</v>
      </c>
      <c r="M25" s="12">
        <f t="shared" si="2"/>
        <v>657.20300000000009</v>
      </c>
      <c r="N25" s="12" cm="1">
        <f t="array" ref="N25">_xlfn.IFS(AND(D25=1, I25=0), Q25*0.15, AND(D25=2, I25=0), Q25*0.15, AND(D25=3, I25=0), Q25*0.15, AND(D25=4, I25=0), Q25*0.15, AND(D25=5, I25=0), Q25*0.1, AND(D25=6, I25=0), Q25*0.1, AND(D25=7, I25=0), Q25*0.1, AND(D25=1, I25=1), Q25*0.1, AND(D25=2, I25=1), Q25*0.1, AND(D25=3, I25=1), Q25*0.1, AND(D25=4, I25=1), Q25*0.1, AND(D25=5, I25=1), Q25*0.1, AND(D25=6, I25=1), Q25*0.1, AND(D25=7, I25=1), Q25*0.1)</f>
        <v>3500.9</v>
      </c>
      <c r="O25" s="12">
        <f t="shared" si="3"/>
        <v>595.15300000000002</v>
      </c>
      <c r="P25">
        <v>38659</v>
      </c>
      <c r="Q25">
        <v>35009</v>
      </c>
      <c r="R25" s="9">
        <v>36553</v>
      </c>
      <c r="S25">
        <v>0.74419085918559025</v>
      </c>
      <c r="T25">
        <v>0.25580914081440981</v>
      </c>
      <c r="U25">
        <v>0.66240609583505194</v>
      </c>
      <c r="V25">
        <v>0.337593904164948</v>
      </c>
      <c r="W25">
        <v>0.18669275078296799</v>
      </c>
      <c r="X25" s="2">
        <v>1417</v>
      </c>
      <c r="Y25" s="2">
        <f t="shared" si="5"/>
        <v>-488</v>
      </c>
      <c r="Z25">
        <v>2686</v>
      </c>
      <c r="AA25">
        <v>1701.4493274004819</v>
      </c>
      <c r="AB25">
        <v>1417</v>
      </c>
      <c r="AC25" s="9">
        <v>9.6999999999999993</v>
      </c>
      <c r="AD25">
        <v>0</v>
      </c>
      <c r="AE25">
        <f t="shared" si="6"/>
        <v>0</v>
      </c>
      <c r="AF25">
        <v>5011</v>
      </c>
      <c r="AG25">
        <v>4824</v>
      </c>
    </row>
    <row r="26" spans="1:33" x14ac:dyDescent="0.6">
      <c r="A26">
        <v>2025</v>
      </c>
      <c r="B26">
        <v>1</v>
      </c>
      <c r="C26">
        <v>25</v>
      </c>
      <c r="D26">
        <f t="shared" si="4"/>
        <v>6</v>
      </c>
      <c r="E26" s="14" t="s">
        <v>12</v>
      </c>
      <c r="F26" s="14" t="s">
        <v>31</v>
      </c>
      <c r="G26" s="14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4">
        <f t="shared" si="0"/>
        <v>0</v>
      </c>
      <c r="I26" s="14">
        <f t="shared" si="1"/>
        <v>1</v>
      </c>
      <c r="J26" s="12" t="s">
        <v>92</v>
      </c>
      <c r="K26" s="12" t="s">
        <v>93</v>
      </c>
      <c r="L26" s="13" cm="1">
        <f t="array" ref="L26">_xlfn.IFS(AND(D26=1, I26=0), P26*0.15, AND(D26=2, I26=0), P26*0.15, AND(D26=3, I26=0), P26*0.15, AND(D26=4, I26=0), P26*0.15, AND(D26=5, I26=0), P26*0.1, AND(D26=6, I26=0), P26*0.1, AND(D26=7, I26=0), P26*0.1, AND(D26=1, I26=1), P26*0.1, AND(D26=2, I26=1), P26*0.1, AND(D26=3, I26=1), P26*0.1, AND(D26=4, I26=1), P26*0.1, AND(D26=5, I26=1), P26*0.1, AND(D26=6, I26=1), P26*0.1, AND(D26=7, I26=1), P26*0.1)</f>
        <v>4109.2</v>
      </c>
      <c r="M26" s="13">
        <f t="shared" si="2"/>
        <v>698.56399999999996</v>
      </c>
      <c r="N26" s="13" cm="1">
        <f t="array" ref="N26">_xlfn.IFS(AND(D26=1, I26=0), Q26*0.15, AND(D26=2, I26=0), Q26*0.15, AND(D26=3, I26=0), Q26*0.15, AND(D26=4, I26=0), Q26*0.15, AND(D26=5, I26=0), Q26*0.1, AND(D26=6, I26=0), Q26*0.1, AND(D26=7, I26=0), Q26*0.1, AND(D26=1, I26=1), Q26*0.1, AND(D26=2, I26=1), Q26*0.1, AND(D26=3, I26=1), Q26*0.1, AND(D26=4, I26=1), Q26*0.1, AND(D26=5, I26=1), Q26*0.1, AND(D26=6, I26=1), Q26*0.1, AND(D26=7, I26=1), Q26*0.1)</f>
        <v>3430.2000000000003</v>
      </c>
      <c r="O26" s="13">
        <f t="shared" si="3"/>
        <v>583.13400000000013</v>
      </c>
      <c r="P26">
        <v>41092</v>
      </c>
      <c r="Q26">
        <v>34302</v>
      </c>
      <c r="R26" s="9">
        <v>36595</v>
      </c>
      <c r="S26">
        <v>0.80854061734051852</v>
      </c>
      <c r="T26">
        <v>0.19145938265948151</v>
      </c>
      <c r="U26">
        <v>0.65017327155968863</v>
      </c>
      <c r="V26">
        <v>0.34982672844031137</v>
      </c>
      <c r="W26">
        <v>0.2253335798447651</v>
      </c>
      <c r="X26" s="2">
        <v>2099</v>
      </c>
      <c r="Y26" s="2">
        <f t="shared" si="5"/>
        <v>682</v>
      </c>
      <c r="Z26">
        <v>2686</v>
      </c>
      <c r="AA26">
        <v>1796.701698598923</v>
      </c>
      <c r="AB26">
        <v>2099</v>
      </c>
      <c r="AC26" s="9">
        <v>9.6999999999999993</v>
      </c>
      <c r="AD26">
        <v>0</v>
      </c>
      <c r="AE26">
        <f t="shared" si="6"/>
        <v>0</v>
      </c>
      <c r="AF26">
        <v>5480</v>
      </c>
      <c r="AG26">
        <v>4762</v>
      </c>
    </row>
    <row r="27" spans="1:33" x14ac:dyDescent="0.6">
      <c r="A27">
        <v>2025</v>
      </c>
      <c r="B27">
        <v>1</v>
      </c>
      <c r="C27">
        <v>26</v>
      </c>
      <c r="D27">
        <f t="shared" si="4"/>
        <v>7</v>
      </c>
      <c r="E27" s="14" t="s">
        <v>12</v>
      </c>
      <c r="F27" s="14" t="s">
        <v>13</v>
      </c>
      <c r="G27" s="14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4">
        <f t="shared" si="0"/>
        <v>0</v>
      </c>
      <c r="I27" s="14">
        <f t="shared" si="1"/>
        <v>1</v>
      </c>
      <c r="J27" s="12" t="s">
        <v>92</v>
      </c>
      <c r="K27" s="12" t="s">
        <v>93</v>
      </c>
      <c r="L27" s="13" cm="1">
        <f t="array" ref="L27">_xlfn.IFS(AND(D27=1, I27=0), P27*0.15, AND(D27=2, I27=0), P27*0.15, AND(D27=3, I27=0), P27*0.15, AND(D27=4, I27=0), P27*0.15, AND(D27=5, I27=0), P27*0.1, AND(D27=6, I27=0), P27*0.1, AND(D27=7, I27=0), P27*0.1, AND(D27=1, I27=1), P27*0.1, AND(D27=2, I27=1), P27*0.1, AND(D27=3, I27=1), P27*0.1, AND(D27=4, I27=1), P27*0.1, AND(D27=5, I27=1), P27*0.1, AND(D27=6, I27=1), P27*0.1, AND(D27=7, I27=1), P27*0.1)</f>
        <v>4175.1000000000004</v>
      </c>
      <c r="M27" s="13">
        <f t="shared" si="2"/>
        <v>709.76700000000017</v>
      </c>
      <c r="N27" s="13" cm="1">
        <f t="array" ref="N27">_xlfn.IFS(AND(D27=1, I27=0), Q27*0.15, AND(D27=2, I27=0), Q27*0.15, AND(D27=3, I27=0), Q27*0.15, AND(D27=4, I27=0), Q27*0.15, AND(D27=5, I27=0), Q27*0.1, AND(D27=6, I27=0), Q27*0.1, AND(D27=7, I27=0), Q27*0.1, AND(D27=1, I27=1), Q27*0.1, AND(D27=2, I27=1), Q27*0.1, AND(D27=3, I27=1), Q27*0.1, AND(D27=4, I27=1), Q27*0.1, AND(D27=5, I27=1), Q27*0.1, AND(D27=6, I27=1), Q27*0.1, AND(D27=7, I27=1), Q27*0.1)</f>
        <v>3445.2000000000003</v>
      </c>
      <c r="O27" s="13">
        <f t="shared" si="3"/>
        <v>585.68400000000008</v>
      </c>
      <c r="P27">
        <v>41751</v>
      </c>
      <c r="Q27">
        <v>34452</v>
      </c>
      <c r="R27" s="9">
        <v>38507</v>
      </c>
      <c r="S27">
        <v>0.79155868477444868</v>
      </c>
      <c r="T27">
        <v>0.20844131522555129</v>
      </c>
      <c r="U27">
        <v>0.6421033210100755</v>
      </c>
      <c r="V27">
        <v>0.35789667898992439</v>
      </c>
      <c r="W27">
        <v>0.20469976291502751</v>
      </c>
      <c r="X27" s="2">
        <v>2479</v>
      </c>
      <c r="Y27" s="2">
        <f t="shared" si="5"/>
        <v>380</v>
      </c>
      <c r="Z27">
        <v>2686</v>
      </c>
      <c r="AA27">
        <v>1897.285095390976</v>
      </c>
      <c r="AB27">
        <v>2479</v>
      </c>
      <c r="AC27" s="9">
        <v>8</v>
      </c>
      <c r="AD27">
        <v>0.9</v>
      </c>
      <c r="AE27">
        <f t="shared" si="6"/>
        <v>7.2</v>
      </c>
      <c r="AF27">
        <v>5268</v>
      </c>
      <c r="AG27">
        <v>4968</v>
      </c>
    </row>
    <row r="28" spans="1:33" x14ac:dyDescent="0.6">
      <c r="A28">
        <v>2025</v>
      </c>
      <c r="B28">
        <v>1</v>
      </c>
      <c r="C28">
        <v>27</v>
      </c>
      <c r="D28">
        <f t="shared" si="4"/>
        <v>1</v>
      </c>
      <c r="E28" s="14" t="s">
        <v>12</v>
      </c>
      <c r="F28" s="14" t="s">
        <v>14</v>
      </c>
      <c r="G28" s="14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4">
        <f t="shared" si="0"/>
        <v>0</v>
      </c>
      <c r="I28" s="14">
        <f t="shared" si="1"/>
        <v>1</v>
      </c>
      <c r="J28" s="12" t="s">
        <v>92</v>
      </c>
      <c r="K28" s="12" t="s">
        <v>93</v>
      </c>
      <c r="L28" s="13" cm="1">
        <f t="array" ref="L28">_xlfn.IFS(AND(D28=1, I28=0), P28*0.15, AND(D28=2, I28=0), P28*0.15, AND(D28=3, I28=0), P28*0.15, AND(D28=4, I28=0), P28*0.15, AND(D28=5, I28=0), P28*0.1, AND(D28=6, I28=0), P28*0.1, AND(D28=7, I28=0), P28*0.1, AND(D28=1, I28=1), P28*0.1, AND(D28=2, I28=1), P28*0.1, AND(D28=3, I28=1), P28*0.1, AND(D28=4, I28=1), P28*0.1, AND(D28=5, I28=1), P28*0.1, AND(D28=6, I28=1), P28*0.1, AND(D28=7, I28=1), P28*0.1)</f>
        <v>3901.9</v>
      </c>
      <c r="M28" s="13">
        <f t="shared" si="2"/>
        <v>663.32300000000009</v>
      </c>
      <c r="N28" s="13" cm="1">
        <f t="array" ref="N28">_xlfn.IFS(AND(D28=1, I28=0), Q28*0.15, AND(D28=2, I28=0), Q28*0.15, AND(D28=3, I28=0), Q28*0.15, AND(D28=4, I28=0), Q28*0.15, AND(D28=5, I28=0), Q28*0.1, AND(D28=6, I28=0), Q28*0.1, AND(D28=7, I28=0), Q28*0.1, AND(D28=1, I28=1), Q28*0.1, AND(D28=2, I28=1), Q28*0.1, AND(D28=3, I28=1), Q28*0.1, AND(D28=4, I28=1), Q28*0.1, AND(D28=5, I28=1), Q28*0.1, AND(D28=6, I28=1), Q28*0.1, AND(D28=7, I28=1), Q28*0.1)</f>
        <v>3577.9</v>
      </c>
      <c r="O28" s="13">
        <f t="shared" si="3"/>
        <v>608.24300000000005</v>
      </c>
      <c r="P28">
        <v>39019</v>
      </c>
      <c r="Q28">
        <v>35779</v>
      </c>
      <c r="R28" s="9">
        <v>37101</v>
      </c>
      <c r="S28">
        <v>0.82812274969602551</v>
      </c>
      <c r="T28">
        <v>0.17187725030397441</v>
      </c>
      <c r="U28">
        <v>0.65798138642966231</v>
      </c>
      <c r="V28">
        <v>0.34201861357033769</v>
      </c>
      <c r="W28">
        <v>0.41834901307362993</v>
      </c>
      <c r="X28" s="2">
        <v>2593</v>
      </c>
      <c r="Y28" s="2">
        <f t="shared" si="5"/>
        <v>114</v>
      </c>
      <c r="Z28">
        <v>2686</v>
      </c>
      <c r="AA28">
        <v>1840.026436990611</v>
      </c>
      <c r="AB28">
        <v>2593</v>
      </c>
      <c r="AC28" s="9">
        <v>4.5999999999999996</v>
      </c>
      <c r="AD28">
        <v>9.4</v>
      </c>
      <c r="AE28">
        <f t="shared" si="6"/>
        <v>43.239999999999995</v>
      </c>
      <c r="AF28">
        <v>5033</v>
      </c>
      <c r="AG28">
        <v>4792</v>
      </c>
    </row>
    <row r="29" spans="1:33" x14ac:dyDescent="0.6">
      <c r="A29">
        <v>2025</v>
      </c>
      <c r="B29">
        <v>1</v>
      </c>
      <c r="C29">
        <v>28</v>
      </c>
      <c r="D29">
        <f t="shared" si="4"/>
        <v>2</v>
      </c>
      <c r="E29" s="14" t="s">
        <v>12</v>
      </c>
      <c r="F29" s="14" t="s">
        <v>11</v>
      </c>
      <c r="G29" s="14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4">
        <f t="shared" si="0"/>
        <v>1</v>
      </c>
      <c r="I29" s="14">
        <f t="shared" si="1"/>
        <v>1</v>
      </c>
      <c r="J29" s="12" t="s">
        <v>92</v>
      </c>
      <c r="K29" s="12" t="s">
        <v>93</v>
      </c>
      <c r="L29" s="13" cm="1">
        <f t="array" ref="L29">_xlfn.IFS(AND(D29=1, I29=0), P29*0.15, AND(D29=2, I29=0), P29*0.15, AND(D29=3, I29=0), P29*0.15, AND(D29=4, I29=0), P29*0.15, AND(D29=5, I29=0), P29*0.1, AND(D29=6, I29=0), P29*0.1, AND(D29=7, I29=0), P29*0.1, AND(D29=1, I29=1), P29*0.1, AND(D29=2, I29=1), P29*0.1, AND(D29=3, I29=1), P29*0.1, AND(D29=4, I29=1), P29*0.1, AND(D29=5, I29=1), P29*0.1, AND(D29=6, I29=1), P29*0.1, AND(D29=7, I29=1), P29*0.1)</f>
        <v>3702.5</v>
      </c>
      <c r="M29" s="13">
        <f t="shared" si="2"/>
        <v>629.42500000000007</v>
      </c>
      <c r="N29" s="13" cm="1">
        <f t="array" ref="N29">_xlfn.IFS(AND(D29=1, I29=0), Q29*0.15, AND(D29=2, I29=0), Q29*0.15, AND(D29=3, I29=0), Q29*0.15, AND(D29=4, I29=0), Q29*0.15, AND(D29=5, I29=0), Q29*0.1, AND(D29=6, I29=0), Q29*0.1, AND(D29=7, I29=0), Q29*0.1, AND(D29=1, I29=1), Q29*0.1, AND(D29=2, I29=1), Q29*0.1, AND(D29=3, I29=1), Q29*0.1, AND(D29=4, I29=1), Q29*0.1, AND(D29=5, I29=1), Q29*0.1, AND(D29=6, I29=1), Q29*0.1, AND(D29=7, I29=1), Q29*0.1)</f>
        <v>3613.9</v>
      </c>
      <c r="O29" s="13">
        <f t="shared" si="3"/>
        <v>614.36300000000006</v>
      </c>
      <c r="P29">
        <v>37025</v>
      </c>
      <c r="Q29">
        <v>36139</v>
      </c>
      <c r="R29" s="9">
        <v>36579</v>
      </c>
      <c r="S29">
        <v>0.83534301972500058</v>
      </c>
      <c r="T29">
        <v>0.16465698027499939</v>
      </c>
      <c r="U29">
        <v>0.63511096868083627</v>
      </c>
      <c r="V29">
        <v>0.36488903131916373</v>
      </c>
      <c r="W29">
        <v>0.46198999741488173</v>
      </c>
      <c r="X29" s="2">
        <v>2627</v>
      </c>
      <c r="Y29" s="2">
        <f t="shared" si="5"/>
        <v>34</v>
      </c>
      <c r="Z29">
        <v>2686</v>
      </c>
      <c r="AA29">
        <v>2062.3838071756459</v>
      </c>
      <c r="AB29">
        <v>2627</v>
      </c>
      <c r="AC29" s="9">
        <v>3.1</v>
      </c>
      <c r="AD29">
        <v>0.9</v>
      </c>
      <c r="AE29">
        <f t="shared" si="6"/>
        <v>2.79</v>
      </c>
      <c r="AF29">
        <v>4385</v>
      </c>
      <c r="AG29">
        <v>4399</v>
      </c>
    </row>
    <row r="30" spans="1:33" x14ac:dyDescent="0.6">
      <c r="A30">
        <v>2025</v>
      </c>
      <c r="B30">
        <v>1</v>
      </c>
      <c r="C30">
        <v>29</v>
      </c>
      <c r="D30">
        <f t="shared" si="4"/>
        <v>3</v>
      </c>
      <c r="E30" s="14" t="s">
        <v>12</v>
      </c>
      <c r="F30" s="14" t="s">
        <v>15</v>
      </c>
      <c r="G30" s="14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4">
        <f t="shared" si="0"/>
        <v>0</v>
      </c>
      <c r="I30" s="14">
        <f t="shared" si="1"/>
        <v>1</v>
      </c>
      <c r="J30" s="12" t="s">
        <v>92</v>
      </c>
      <c r="K30" s="12" t="s">
        <v>93</v>
      </c>
      <c r="L30" s="13" cm="1">
        <f t="array" ref="L30">_xlfn.IFS(AND(D30=1, I30=0), P30*0.15, AND(D30=2, I30=0), P30*0.15, AND(D30=3, I30=0), P30*0.15, AND(D30=4, I30=0), P30*0.15, AND(D30=5, I30=0), P30*0.1, AND(D30=6, I30=0), P30*0.1, AND(D30=7, I30=0), P30*0.1, AND(D30=1, I30=1), P30*0.1, AND(D30=2, I30=1), P30*0.1, AND(D30=3, I30=1), P30*0.1, AND(D30=4, I30=1), P30*0.1, AND(D30=5, I30=1), P30*0.1, AND(D30=6, I30=1), P30*0.1, AND(D30=7, I30=1), P30*0.1)</f>
        <v>3740.6000000000004</v>
      </c>
      <c r="M30" s="13">
        <f t="shared" si="2"/>
        <v>635.90200000000016</v>
      </c>
      <c r="N30" s="13" cm="1">
        <f t="array" ref="N30">_xlfn.IFS(AND(D30=1, I30=0), Q30*0.15, AND(D30=2, I30=0), Q30*0.15, AND(D30=3, I30=0), Q30*0.15, AND(D30=4, I30=0), Q30*0.15, AND(D30=5, I30=0), Q30*0.1, AND(D30=6, I30=0), Q30*0.1, AND(D30=7, I30=0), Q30*0.1, AND(D30=1, I30=1), Q30*0.1, AND(D30=2, I30=1), Q30*0.1, AND(D30=3, I30=1), Q30*0.1, AND(D30=4, I30=1), Q30*0.1, AND(D30=5, I30=1), Q30*0.1, AND(D30=6, I30=1), Q30*0.1, AND(D30=7, I30=1), Q30*0.1)</f>
        <v>3855.7000000000003</v>
      </c>
      <c r="O30" s="13">
        <f t="shared" si="3"/>
        <v>655.46900000000005</v>
      </c>
      <c r="P30">
        <v>37406</v>
      </c>
      <c r="Q30">
        <v>38557</v>
      </c>
      <c r="R30" s="9">
        <v>36364</v>
      </c>
      <c r="S30">
        <v>0.81395375526538938</v>
      </c>
      <c r="T30">
        <v>0.18604624473461059</v>
      </c>
      <c r="U30">
        <v>0.65112138781716344</v>
      </c>
      <c r="V30">
        <v>0.34887861218283661</v>
      </c>
      <c r="W30">
        <v>0.28829969689738227</v>
      </c>
      <c r="X30" s="2">
        <v>2579</v>
      </c>
      <c r="Y30" s="2">
        <f t="shared" si="5"/>
        <v>-48</v>
      </c>
      <c r="Z30">
        <v>2686</v>
      </c>
      <c r="AA30">
        <v>1948.817919023541</v>
      </c>
      <c r="AB30">
        <v>2579</v>
      </c>
      <c r="AC30" s="9">
        <v>3.7</v>
      </c>
      <c r="AD30">
        <v>0</v>
      </c>
      <c r="AE30">
        <f t="shared" si="6"/>
        <v>0</v>
      </c>
      <c r="AF30">
        <v>3645</v>
      </c>
      <c r="AG30">
        <v>4009</v>
      </c>
    </row>
    <row r="31" spans="1:33" x14ac:dyDescent="0.6">
      <c r="A31">
        <v>2025</v>
      </c>
      <c r="B31">
        <v>1</v>
      </c>
      <c r="C31">
        <v>30</v>
      </c>
      <c r="D31">
        <f t="shared" si="4"/>
        <v>4</v>
      </c>
      <c r="E31" s="14" t="s">
        <v>12</v>
      </c>
      <c r="F31" s="14" t="s">
        <v>17</v>
      </c>
      <c r="G31" s="14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4">
        <f t="shared" si="0"/>
        <v>0</v>
      </c>
      <c r="I31" s="14">
        <f t="shared" si="1"/>
        <v>1</v>
      </c>
      <c r="J31" s="12" t="s">
        <v>92</v>
      </c>
      <c r="K31" s="12" t="s">
        <v>93</v>
      </c>
      <c r="L31" s="13" cm="1">
        <f t="array" ref="L31">_xlfn.IFS(AND(D31=1, I31=0), P31*0.15, AND(D31=2, I31=0), P31*0.15, AND(D31=3, I31=0), P31*0.15, AND(D31=4, I31=0), P31*0.15, AND(D31=5, I31=0), P31*0.1, AND(D31=6, I31=0), P31*0.1, AND(D31=7, I31=0), P31*0.1, AND(D31=1, I31=1), P31*0.1, AND(D31=2, I31=1), P31*0.1, AND(D31=3, I31=1), P31*0.1, AND(D31=4, I31=1), P31*0.1, AND(D31=5, I31=1), P31*0.1, AND(D31=6, I31=1), P31*0.1, AND(D31=7, I31=1), P31*0.1)</f>
        <v>3910.1000000000004</v>
      </c>
      <c r="M31" s="13">
        <f t="shared" si="2"/>
        <v>664.7170000000001</v>
      </c>
      <c r="N31" s="13" cm="1">
        <f t="array" ref="N31">_xlfn.IFS(AND(D31=1, I31=0), Q31*0.15, AND(D31=2, I31=0), Q31*0.15, AND(D31=3, I31=0), Q31*0.15, AND(D31=4, I31=0), Q31*0.15, AND(D31=5, I31=0), Q31*0.1, AND(D31=6, I31=0), Q31*0.1, AND(D31=7, I31=0), Q31*0.1, AND(D31=1, I31=1), Q31*0.1, AND(D31=2, I31=1), Q31*0.1, AND(D31=3, I31=1), Q31*0.1, AND(D31=4, I31=1), Q31*0.1, AND(D31=5, I31=1), Q31*0.1, AND(D31=6, I31=1), Q31*0.1, AND(D31=7, I31=1), Q31*0.1)</f>
        <v>4032.8</v>
      </c>
      <c r="O31" s="13">
        <f t="shared" si="3"/>
        <v>685.57600000000014</v>
      </c>
      <c r="P31">
        <v>39101</v>
      </c>
      <c r="Q31">
        <v>40328</v>
      </c>
      <c r="R31" s="9">
        <v>38101</v>
      </c>
      <c r="S31">
        <v>0.76653637909123296</v>
      </c>
      <c r="T31">
        <v>0.2334636209087671</v>
      </c>
      <c r="U31">
        <v>0.66411660410342799</v>
      </c>
      <c r="V31">
        <v>0.33588339589657201</v>
      </c>
      <c r="W31">
        <v>0.23702903247581381</v>
      </c>
      <c r="X31" s="2">
        <v>2191</v>
      </c>
      <c r="Y31" s="2">
        <f t="shared" si="5"/>
        <v>-388</v>
      </c>
      <c r="Z31">
        <v>2686</v>
      </c>
      <c r="AA31">
        <v>1739.575730553549</v>
      </c>
      <c r="AB31">
        <v>2191</v>
      </c>
      <c r="AC31" s="9">
        <v>4.5</v>
      </c>
      <c r="AD31">
        <v>0</v>
      </c>
      <c r="AE31">
        <f t="shared" si="6"/>
        <v>0</v>
      </c>
      <c r="AF31">
        <v>3885</v>
      </c>
      <c r="AG31">
        <v>4452</v>
      </c>
    </row>
    <row r="32" spans="1:33" x14ac:dyDescent="0.6">
      <c r="A32">
        <v>2025</v>
      </c>
      <c r="B32">
        <v>1</v>
      </c>
      <c r="C32">
        <v>31</v>
      </c>
      <c r="D32">
        <f t="shared" si="4"/>
        <v>5</v>
      </c>
      <c r="E32" s="14" t="s">
        <v>12</v>
      </c>
      <c r="F32" s="14" t="s">
        <v>18</v>
      </c>
      <c r="G32" s="14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4">
        <f t="shared" si="0"/>
        <v>0</v>
      </c>
      <c r="I32" s="14">
        <f t="shared" si="1"/>
        <v>1</v>
      </c>
      <c r="J32" s="12"/>
      <c r="K32" s="12" t="s">
        <v>93</v>
      </c>
      <c r="L32" s="13" cm="1">
        <f t="array" ref="L32">_xlfn.IFS(AND(D32=1, I32=0), P32*0.15, AND(D32=2, I32=0), P32*0.15, AND(D32=3, I32=0), P32*0.15, AND(D32=4, I32=0), P32*0.15, AND(D32=5, I32=0), P32*0.1, AND(D32=6, I32=0), P32*0.1, AND(D32=7, I32=0), P32*0.1, AND(D32=1, I32=1), P32*0.1, AND(D32=2, I32=1), P32*0.1, AND(D32=3, I32=1), P32*0.1, AND(D32=4, I32=1), P32*0.1, AND(D32=5, I32=1), P32*0.1, AND(D32=6, I32=1), P32*0.1, AND(D32=7, I32=1), P32*0.1)</f>
        <v>3751.9</v>
      </c>
      <c r="M32" s="13">
        <f t="shared" si="2"/>
        <v>637.82300000000009</v>
      </c>
      <c r="N32" s="13" cm="1">
        <f t="array" ref="N32">_xlfn.IFS(AND(D32=1, I32=0), Q32*0.15, AND(D32=2, I32=0), Q32*0.15, AND(D32=3, I32=0), Q32*0.15, AND(D32=4, I32=0), Q32*0.15, AND(D32=5, I32=0), Q32*0.1, AND(D32=6, I32=0), Q32*0.1, AND(D32=7, I32=0), Q32*0.1, AND(D32=1, I32=1), Q32*0.1, AND(D32=2, I32=1), Q32*0.1, AND(D32=3, I32=1), Q32*0.1, AND(D32=4, I32=1), Q32*0.1, AND(D32=5, I32=1), Q32*0.1, AND(D32=6, I32=1), Q32*0.1, AND(D32=7, I32=1), Q32*0.1)</f>
        <v>4075</v>
      </c>
      <c r="O32" s="13">
        <f t="shared" si="3"/>
        <v>692.75</v>
      </c>
      <c r="P32">
        <v>37519</v>
      </c>
      <c r="Q32">
        <v>40750</v>
      </c>
      <c r="R32" s="9">
        <v>37603</v>
      </c>
      <c r="S32">
        <v>0.81576298373293221</v>
      </c>
      <c r="T32">
        <v>0.18423701626706779</v>
      </c>
      <c r="U32">
        <v>0.62823119759346557</v>
      </c>
      <c r="V32">
        <v>0.37176880240653443</v>
      </c>
      <c r="W32">
        <v>0.45539295472756852</v>
      </c>
      <c r="X32" s="2">
        <v>1745</v>
      </c>
      <c r="Y32" s="2">
        <f t="shared" si="5"/>
        <v>-446</v>
      </c>
      <c r="Z32">
        <v>2686</v>
      </c>
      <c r="AA32">
        <v>1956.030271102517</v>
      </c>
      <c r="AB32">
        <v>1745</v>
      </c>
      <c r="AC32" s="9">
        <v>8.4</v>
      </c>
      <c r="AD32">
        <v>0</v>
      </c>
      <c r="AE32">
        <f t="shared" si="6"/>
        <v>0</v>
      </c>
      <c r="AF32">
        <v>4384</v>
      </c>
      <c r="AG32">
        <v>4532</v>
      </c>
    </row>
    <row r="33" spans="1:33" x14ac:dyDescent="0.6">
      <c r="A33">
        <v>2025</v>
      </c>
      <c r="B33">
        <v>2</v>
      </c>
      <c r="C33">
        <v>1</v>
      </c>
      <c r="D33">
        <f t="shared" si="4"/>
        <v>6</v>
      </c>
      <c r="E33" s="14" t="s">
        <v>12</v>
      </c>
      <c r="F33" s="14" t="s">
        <v>36</v>
      </c>
      <c r="G33" s="14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4">
        <f t="shared" si="0"/>
        <v>0</v>
      </c>
      <c r="I33" s="14">
        <f t="shared" si="1"/>
        <v>1</v>
      </c>
      <c r="J33" s="12"/>
      <c r="K33" s="12" t="s">
        <v>93</v>
      </c>
      <c r="L33" s="13" cm="1">
        <f t="array" ref="L33">_xlfn.IFS(AND(D33=1, I33=0), P33*0.15, AND(D33=2, I33=0), P33*0.15, AND(D33=3, I33=0), P33*0.15, AND(D33=4, I33=0), P33*0.15, AND(D33=5, I33=0), P33*0.1, AND(D33=6, I33=0), P33*0.1, AND(D33=7, I33=0), P33*0.1, AND(D33=1, I33=1), P33*0.1, AND(D33=2, I33=1), P33*0.1, AND(D33=3, I33=1), P33*0.1, AND(D33=4, I33=1), P33*0.1, AND(D33=5, I33=1), P33*0.1, AND(D33=6, I33=1), P33*0.1, AND(D33=7, I33=1), P33*0.1)</f>
        <v>3246.9</v>
      </c>
      <c r="M33" s="13">
        <f t="shared" si="2"/>
        <v>551.97300000000007</v>
      </c>
      <c r="N33" s="13" cm="1">
        <f t="array" ref="N33">_xlfn.IFS(AND(D33=1, I33=0), Q33*0.15, AND(D33=2, I33=0), Q33*0.15, AND(D33=3, I33=0), Q33*0.15, AND(D33=4, I33=0), Q33*0.15, AND(D33=5, I33=0), Q33*0.1, AND(D33=6, I33=0), Q33*0.1, AND(D33=7, I33=0), Q33*0.1, AND(D33=1, I33=1), Q33*0.1, AND(D33=2, I33=1), Q33*0.1, AND(D33=3, I33=1), Q33*0.1, AND(D33=4, I33=1), Q33*0.1, AND(D33=5, I33=1), Q33*0.1, AND(D33=6, I33=1), Q33*0.1, AND(D33=7, I33=1), Q33*0.1)</f>
        <v>4063.6000000000004</v>
      </c>
      <c r="O33" s="13">
        <f t="shared" si="3"/>
        <v>690.81200000000013</v>
      </c>
      <c r="P33">
        <v>32469</v>
      </c>
      <c r="Q33">
        <v>40636</v>
      </c>
      <c r="R33" s="9">
        <v>38079</v>
      </c>
      <c r="S33">
        <v>0.84923972522856905</v>
      </c>
      <c r="T33">
        <v>0.150760274771431</v>
      </c>
      <c r="U33">
        <v>0.62898284806246263</v>
      </c>
      <c r="V33">
        <v>0.37101715193753732</v>
      </c>
      <c r="W33">
        <v>0.36166572562363641</v>
      </c>
      <c r="X33" s="2">
        <v>1785</v>
      </c>
      <c r="Y33" s="2">
        <f t="shared" si="5"/>
        <v>40</v>
      </c>
      <c r="Z33">
        <v>2686</v>
      </c>
      <c r="AA33">
        <v>1992.739026998966</v>
      </c>
      <c r="AB33">
        <v>1785</v>
      </c>
      <c r="AC33" s="9">
        <v>8.8000000000000007</v>
      </c>
      <c r="AD33">
        <v>40.299999999999997</v>
      </c>
      <c r="AE33">
        <f t="shared" si="6"/>
        <v>354.64</v>
      </c>
      <c r="AF33">
        <v>4182</v>
      </c>
      <c r="AG33">
        <v>4255</v>
      </c>
    </row>
    <row r="34" spans="1:33" x14ac:dyDescent="0.6">
      <c r="A34">
        <v>2025</v>
      </c>
      <c r="B34">
        <v>2</v>
      </c>
      <c r="C34">
        <v>2</v>
      </c>
      <c r="D34">
        <f t="shared" si="4"/>
        <v>7</v>
      </c>
      <c r="E34" s="14" t="s">
        <v>12</v>
      </c>
      <c r="F34" s="14" t="s">
        <v>37</v>
      </c>
      <c r="G34" s="1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4">
        <f t="shared" si="0"/>
        <v>0</v>
      </c>
      <c r="I34" s="14">
        <f t="shared" si="1"/>
        <v>1</v>
      </c>
      <c r="J34" s="12"/>
      <c r="K34" s="12" t="s">
        <v>93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3356.4</v>
      </c>
      <c r="M34" s="13">
        <f t="shared" si="2"/>
        <v>570.58800000000008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4102.1000000000004</v>
      </c>
      <c r="O34" s="13">
        <f t="shared" si="3"/>
        <v>697.35700000000008</v>
      </c>
      <c r="P34">
        <v>33564</v>
      </c>
      <c r="Q34">
        <v>41021</v>
      </c>
      <c r="R34">
        <v>41021</v>
      </c>
      <c r="S34">
        <v>0.79335476777044478</v>
      </c>
      <c r="T34">
        <v>0.20664523222955519</v>
      </c>
      <c r="U34">
        <v>0.63782293623457009</v>
      </c>
      <c r="V34">
        <v>0.36217706376543002</v>
      </c>
      <c r="W34">
        <v>0.34761412788877938</v>
      </c>
      <c r="X34" s="2">
        <v>1497</v>
      </c>
      <c r="Y34" s="2">
        <f t="shared" si="5"/>
        <v>-288</v>
      </c>
      <c r="Z34">
        <v>2686</v>
      </c>
      <c r="AA34">
        <v>2015.3277614801309</v>
      </c>
      <c r="AB34">
        <v>1497</v>
      </c>
      <c r="AC34" s="9">
        <v>8.6999999999999993</v>
      </c>
      <c r="AD34">
        <v>0</v>
      </c>
      <c r="AE34">
        <f t="shared" si="6"/>
        <v>0</v>
      </c>
      <c r="AF34">
        <v>4151</v>
      </c>
      <c r="AG34">
        <v>4559</v>
      </c>
    </row>
    <row r="35" spans="1:33" x14ac:dyDescent="0.6">
      <c r="A35">
        <v>2025</v>
      </c>
      <c r="B35">
        <v>2</v>
      </c>
      <c r="C35">
        <v>3</v>
      </c>
      <c r="D35">
        <f t="shared" si="4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4878.3</v>
      </c>
      <c r="M35" s="13">
        <f t="shared" si="2"/>
        <v>829.31100000000004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5631</v>
      </c>
      <c r="O35" s="13">
        <f t="shared" si="3"/>
        <v>957.2700000000001</v>
      </c>
      <c r="P35">
        <v>32522</v>
      </c>
      <c r="Q35">
        <v>37540</v>
      </c>
      <c r="R35">
        <v>37540</v>
      </c>
      <c r="S35">
        <v>0.83886325127812578</v>
      </c>
      <c r="T35">
        <v>0.1611367487218742</v>
      </c>
      <c r="U35">
        <v>0.60405805978834648</v>
      </c>
      <c r="V35">
        <v>0.39594194021165352</v>
      </c>
      <c r="W35">
        <v>0.18555645958647751</v>
      </c>
      <c r="X35" s="2">
        <v>1556</v>
      </c>
      <c r="Y35" s="2">
        <f t="shared" si="5"/>
        <v>59</v>
      </c>
      <c r="Z35">
        <v>2686</v>
      </c>
      <c r="AA35">
        <v>2327.8966569158169</v>
      </c>
      <c r="AB35">
        <v>1556</v>
      </c>
      <c r="AC35" s="9">
        <v>4.5999999999999996</v>
      </c>
      <c r="AD35">
        <v>1.5</v>
      </c>
      <c r="AE35">
        <f t="shared" si="6"/>
        <v>6.8999999999999995</v>
      </c>
      <c r="AF35">
        <v>4357</v>
      </c>
      <c r="AG35">
        <v>4076</v>
      </c>
    </row>
    <row r="36" spans="1:33" x14ac:dyDescent="0.6">
      <c r="A36">
        <v>2025</v>
      </c>
      <c r="B36">
        <v>2</v>
      </c>
      <c r="C36">
        <v>4</v>
      </c>
      <c r="D36">
        <f t="shared" si="4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4010.25</v>
      </c>
      <c r="M36" s="13">
        <f t="shared" si="2"/>
        <v>681.74250000000006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4593.1499999999996</v>
      </c>
      <c r="O36" s="13">
        <f t="shared" si="3"/>
        <v>780.83550000000002</v>
      </c>
      <c r="P36">
        <v>26735</v>
      </c>
      <c r="Q36">
        <v>30621</v>
      </c>
      <c r="R36">
        <v>30621</v>
      </c>
      <c r="S36">
        <v>0.82521919235424435</v>
      </c>
      <c r="T36">
        <v>0.1747808076457556</v>
      </c>
      <c r="U36">
        <v>0.64817154699833079</v>
      </c>
      <c r="V36">
        <v>0.35182845300166921</v>
      </c>
      <c r="W36">
        <v>0.2181636459610008</v>
      </c>
      <c r="X36" s="2">
        <v>1798</v>
      </c>
      <c r="Y36" s="2">
        <f t="shared" si="5"/>
        <v>242</v>
      </c>
      <c r="Z36">
        <v>2686</v>
      </c>
      <c r="AA36">
        <v>2435.4598640193508</v>
      </c>
      <c r="AB36">
        <v>1798</v>
      </c>
      <c r="AC36" s="9">
        <v>1.3</v>
      </c>
      <c r="AD36">
        <v>2.2999999999999998</v>
      </c>
      <c r="AE36">
        <f t="shared" si="6"/>
        <v>2.9899999999999998</v>
      </c>
      <c r="AF36">
        <v>3861</v>
      </c>
      <c r="AG36">
        <v>3653</v>
      </c>
    </row>
    <row r="37" spans="1:33" x14ac:dyDescent="0.6">
      <c r="A37">
        <v>2025</v>
      </c>
      <c r="B37">
        <v>2</v>
      </c>
      <c r="C37">
        <v>5</v>
      </c>
      <c r="D37">
        <f t="shared" si="4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4349.8499999999995</v>
      </c>
      <c r="M37" s="13">
        <f t="shared" si="2"/>
        <v>739.47449999999992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4743</v>
      </c>
      <c r="O37" s="13">
        <f t="shared" si="3"/>
        <v>806.31000000000006</v>
      </c>
      <c r="P37">
        <v>28999</v>
      </c>
      <c r="Q37">
        <v>31620</v>
      </c>
      <c r="R37">
        <v>31620</v>
      </c>
      <c r="S37">
        <v>0.78385963228461097</v>
      </c>
      <c r="T37">
        <v>0.216140367715389</v>
      </c>
      <c r="U37">
        <v>0.65111556294420747</v>
      </c>
      <c r="V37">
        <v>0.34888443705579247</v>
      </c>
      <c r="W37">
        <v>0.2150637976213424</v>
      </c>
      <c r="X37" s="2">
        <v>2046</v>
      </c>
      <c r="Y37" s="2">
        <f t="shared" si="5"/>
        <v>248</v>
      </c>
      <c r="Z37">
        <v>2686</v>
      </c>
      <c r="AA37">
        <v>2233.493596944199</v>
      </c>
      <c r="AB37">
        <v>2046</v>
      </c>
      <c r="AC37" s="9">
        <v>2.6</v>
      </c>
      <c r="AD37">
        <v>1.2</v>
      </c>
      <c r="AE37">
        <f t="shared" si="6"/>
        <v>3.12</v>
      </c>
      <c r="AF37">
        <v>3963</v>
      </c>
      <c r="AG37">
        <v>3984</v>
      </c>
    </row>
    <row r="38" spans="1:33" x14ac:dyDescent="0.6">
      <c r="A38">
        <v>2025</v>
      </c>
      <c r="B38">
        <v>2</v>
      </c>
      <c r="C38">
        <v>6</v>
      </c>
      <c r="D38">
        <f t="shared" si="4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4757.3999999999996</v>
      </c>
      <c r="M38" s="13">
        <f t="shared" si="2"/>
        <v>808.75800000000004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4790.0999999999995</v>
      </c>
      <c r="O38" s="13">
        <f t="shared" si="3"/>
        <v>814.31700000000001</v>
      </c>
      <c r="P38">
        <v>31716</v>
      </c>
      <c r="Q38">
        <v>31934</v>
      </c>
      <c r="R38">
        <v>31934</v>
      </c>
      <c r="S38">
        <v>0.80742154231474939</v>
      </c>
      <c r="T38">
        <v>0.19257845768525059</v>
      </c>
      <c r="U38">
        <v>0.6341181900644105</v>
      </c>
      <c r="V38">
        <v>0.36588180993558939</v>
      </c>
      <c r="W38">
        <v>0.2094629423165707</v>
      </c>
      <c r="X38" s="2">
        <v>2079</v>
      </c>
      <c r="Y38" s="2">
        <f t="shared" si="5"/>
        <v>33</v>
      </c>
      <c r="Z38">
        <v>2686</v>
      </c>
      <c r="AA38">
        <v>2367.7241236903801</v>
      </c>
      <c r="AB38">
        <v>2079</v>
      </c>
      <c r="AC38" s="9">
        <v>3.1</v>
      </c>
      <c r="AD38">
        <v>0.4</v>
      </c>
      <c r="AE38">
        <f t="shared" si="6"/>
        <v>1.2400000000000002</v>
      </c>
      <c r="AF38">
        <v>4251</v>
      </c>
      <c r="AG38">
        <v>4228</v>
      </c>
    </row>
    <row r="39" spans="1:33" x14ac:dyDescent="0.6">
      <c r="A39">
        <v>2025</v>
      </c>
      <c r="B39">
        <v>2</v>
      </c>
      <c r="C39">
        <v>7</v>
      </c>
      <c r="D39">
        <f t="shared" si="4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697.5</v>
      </c>
      <c r="M39" s="13">
        <f t="shared" si="2"/>
        <v>118.575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1042</v>
      </c>
      <c r="O39" s="13">
        <f t="shared" si="3"/>
        <v>177.14000000000001</v>
      </c>
      <c r="P39" s="6">
        <v>6975</v>
      </c>
      <c r="Q39" s="6">
        <v>10420</v>
      </c>
      <c r="R39" s="6">
        <v>10420</v>
      </c>
      <c r="S39">
        <v>0.65086898395721937</v>
      </c>
      <c r="T39">
        <v>0.34913101604278068</v>
      </c>
      <c r="U39">
        <v>0.77193786605551307</v>
      </c>
      <c r="V39">
        <v>0.22806213394448691</v>
      </c>
      <c r="W39">
        <v>0.38919181308887202</v>
      </c>
      <c r="X39" s="2">
        <v>2055</v>
      </c>
      <c r="Y39" s="2">
        <f t="shared" si="5"/>
        <v>-24</v>
      </c>
      <c r="Z39">
        <v>2686</v>
      </c>
      <c r="AA39">
        <v>1819.6469950420981</v>
      </c>
      <c r="AB39">
        <v>2055</v>
      </c>
      <c r="AC39" s="9">
        <v>2</v>
      </c>
      <c r="AD39">
        <v>2.2000000000000002</v>
      </c>
      <c r="AE39">
        <f t="shared" si="6"/>
        <v>4.4000000000000004</v>
      </c>
      <c r="AF39">
        <v>3376</v>
      </c>
      <c r="AG39">
        <v>2834</v>
      </c>
    </row>
    <row r="40" spans="1:33" x14ac:dyDescent="0.6">
      <c r="A40">
        <v>2025</v>
      </c>
      <c r="B40">
        <v>2</v>
      </c>
      <c r="C40">
        <v>8</v>
      </c>
      <c r="D40">
        <f t="shared" si="4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3619.9</v>
      </c>
      <c r="M40" s="13">
        <f t="shared" si="2"/>
        <v>615.38300000000004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3781.3</v>
      </c>
      <c r="O40" s="13">
        <f t="shared" si="3"/>
        <v>642.82100000000003</v>
      </c>
      <c r="P40">
        <v>36199</v>
      </c>
      <c r="Q40">
        <v>37813</v>
      </c>
      <c r="R40">
        <v>37813</v>
      </c>
      <c r="S40">
        <v>0.86232893768390728</v>
      </c>
      <c r="T40">
        <v>0.13767106231609269</v>
      </c>
      <c r="U40">
        <v>0.64842073213016416</v>
      </c>
      <c r="V40">
        <v>0.35157926786983579</v>
      </c>
      <c r="W40">
        <v>0.61320744277133732</v>
      </c>
      <c r="X40" s="2">
        <v>2403</v>
      </c>
      <c r="Y40" s="2">
        <f t="shared" si="5"/>
        <v>348</v>
      </c>
      <c r="Z40">
        <v>2686</v>
      </c>
      <c r="AA40">
        <v>2698.3757771550522</v>
      </c>
      <c r="AB40">
        <v>2403</v>
      </c>
      <c r="AC40" s="9">
        <v>0.9</v>
      </c>
      <c r="AD40">
        <v>3</v>
      </c>
      <c r="AE40">
        <f t="shared" si="6"/>
        <v>2.7</v>
      </c>
      <c r="AF40">
        <v>4820</v>
      </c>
      <c r="AG40">
        <v>4923</v>
      </c>
    </row>
    <row r="41" spans="1:33" x14ac:dyDescent="0.6">
      <c r="A41">
        <v>2025</v>
      </c>
      <c r="B41">
        <v>2</v>
      </c>
      <c r="C41">
        <v>9</v>
      </c>
      <c r="D41">
        <f t="shared" si="4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3387.7000000000003</v>
      </c>
      <c r="M41" s="13">
        <f t="shared" si="2"/>
        <v>575.90900000000011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2806.8</v>
      </c>
      <c r="O41" s="13">
        <f t="shared" si="3"/>
        <v>477.15600000000006</v>
      </c>
      <c r="P41">
        <v>33877</v>
      </c>
      <c r="Q41">
        <v>28068</v>
      </c>
      <c r="R41">
        <v>28068</v>
      </c>
      <c r="S41">
        <v>0.77316451871777025</v>
      </c>
      <c r="T41">
        <v>0.22683548128222969</v>
      </c>
      <c r="U41">
        <v>0.64060409501612625</v>
      </c>
      <c r="V41">
        <v>0.35939590498387369</v>
      </c>
      <c r="W41">
        <v>0.16388857601195991</v>
      </c>
      <c r="X41" s="2">
        <v>2153</v>
      </c>
      <c r="Y41" s="2">
        <f t="shared" si="5"/>
        <v>-250</v>
      </c>
      <c r="Z41">
        <v>2686</v>
      </c>
      <c r="AA41">
        <v>2414.0537280379372</v>
      </c>
      <c r="AB41">
        <v>2153</v>
      </c>
      <c r="AC41" s="9">
        <v>2.8</v>
      </c>
      <c r="AD41">
        <v>2</v>
      </c>
      <c r="AE41">
        <f t="shared" si="6"/>
        <v>5.6</v>
      </c>
      <c r="AF41">
        <v>3766</v>
      </c>
      <c r="AG41">
        <v>4268</v>
      </c>
    </row>
    <row r="42" spans="1:33" x14ac:dyDescent="0.6">
      <c r="A42">
        <v>2025</v>
      </c>
      <c r="B42">
        <v>2</v>
      </c>
      <c r="C42">
        <v>10</v>
      </c>
      <c r="D42">
        <f t="shared" si="4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5322.45</v>
      </c>
      <c r="M42" s="13">
        <f t="shared" si="2"/>
        <v>904.81650000000002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4596.3</v>
      </c>
      <c r="O42" s="13">
        <f t="shared" si="3"/>
        <v>781.37100000000009</v>
      </c>
      <c r="P42">
        <v>35483</v>
      </c>
      <c r="Q42">
        <v>30642</v>
      </c>
      <c r="R42">
        <v>30642</v>
      </c>
      <c r="S42">
        <v>0.78647557598336237</v>
      </c>
      <c r="T42">
        <v>0.2135244240166376</v>
      </c>
      <c r="U42">
        <v>0.61952042827469356</v>
      </c>
      <c r="V42">
        <v>0.38047957172530639</v>
      </c>
      <c r="W42">
        <v>0.16110789955609481</v>
      </c>
      <c r="X42" s="2">
        <v>1990</v>
      </c>
      <c r="Y42" s="2">
        <f t="shared" si="5"/>
        <v>-163</v>
      </c>
      <c r="Z42">
        <v>2686</v>
      </c>
      <c r="AA42">
        <v>2081.6609279635531</v>
      </c>
      <c r="AB42">
        <v>1990</v>
      </c>
      <c r="AC42" s="9">
        <v>3.6</v>
      </c>
      <c r="AD42">
        <v>0</v>
      </c>
      <c r="AE42">
        <f t="shared" si="6"/>
        <v>0</v>
      </c>
      <c r="AF42">
        <v>4301</v>
      </c>
      <c r="AG42">
        <v>4180</v>
      </c>
    </row>
    <row r="43" spans="1:33" x14ac:dyDescent="0.6">
      <c r="A43">
        <v>2025</v>
      </c>
      <c r="B43">
        <v>2</v>
      </c>
      <c r="C43">
        <v>11</v>
      </c>
      <c r="D43">
        <f t="shared" si="4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4915.05</v>
      </c>
      <c r="M43" s="13">
        <f t="shared" si="2"/>
        <v>835.55850000000009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5092.2</v>
      </c>
      <c r="O43" s="13">
        <f t="shared" si="3"/>
        <v>865.67399999999998</v>
      </c>
      <c r="P43">
        <v>32767</v>
      </c>
      <c r="Q43">
        <v>33948</v>
      </c>
      <c r="R43">
        <v>33948</v>
      </c>
      <c r="S43">
        <v>0.79450776280026125</v>
      </c>
      <c r="T43">
        <v>0.20549223719973869</v>
      </c>
      <c r="U43">
        <v>0.62726028833258107</v>
      </c>
      <c r="V43">
        <v>0.37273971166741882</v>
      </c>
      <c r="W43">
        <v>0.17580257665153809</v>
      </c>
      <c r="X43" s="2">
        <v>2387</v>
      </c>
      <c r="Y43" s="2">
        <f t="shared" si="5"/>
        <v>397</v>
      </c>
      <c r="Z43">
        <v>2686</v>
      </c>
      <c r="AA43">
        <v>2056.9620208250449</v>
      </c>
      <c r="AB43">
        <v>2387</v>
      </c>
      <c r="AC43" s="9">
        <v>6.4</v>
      </c>
      <c r="AD43">
        <v>0</v>
      </c>
      <c r="AE43">
        <f t="shared" si="6"/>
        <v>0</v>
      </c>
      <c r="AF43">
        <v>4644</v>
      </c>
      <c r="AG43">
        <v>4522</v>
      </c>
    </row>
    <row r="44" spans="1:33" x14ac:dyDescent="0.6">
      <c r="A44">
        <v>2025</v>
      </c>
      <c r="B44">
        <v>2</v>
      </c>
      <c r="C44">
        <v>12</v>
      </c>
      <c r="D44">
        <f t="shared" si="4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4973.7</v>
      </c>
      <c r="M44" s="13">
        <f t="shared" si="2"/>
        <v>845.529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5025.1499999999996</v>
      </c>
      <c r="O44" s="13">
        <f t="shared" si="3"/>
        <v>854.27549999999997</v>
      </c>
      <c r="P44">
        <v>33158</v>
      </c>
      <c r="Q44">
        <v>33501</v>
      </c>
      <c r="R44">
        <v>33501</v>
      </c>
      <c r="S44">
        <v>0.78239151414490826</v>
      </c>
      <c r="T44">
        <v>0.21760848585509171</v>
      </c>
      <c r="U44">
        <v>0.58024096014840221</v>
      </c>
      <c r="V44">
        <v>0.41975903985159779</v>
      </c>
      <c r="W44">
        <v>0.36752743472925048</v>
      </c>
      <c r="X44" s="2">
        <v>2445</v>
      </c>
      <c r="Y44" s="2">
        <f t="shared" si="5"/>
        <v>58</v>
      </c>
      <c r="Z44">
        <v>2686</v>
      </c>
      <c r="AA44">
        <v>2088.532562456608</v>
      </c>
      <c r="AB44">
        <v>2445</v>
      </c>
      <c r="AC44" s="9">
        <v>9.4</v>
      </c>
      <c r="AD44">
        <v>4.9000000000000004</v>
      </c>
      <c r="AE44">
        <f t="shared" si="6"/>
        <v>46.06</v>
      </c>
      <c r="AF44">
        <v>4868</v>
      </c>
      <c r="AG44">
        <v>4909</v>
      </c>
    </row>
    <row r="45" spans="1:33" x14ac:dyDescent="0.6">
      <c r="A45">
        <v>2025</v>
      </c>
      <c r="B45">
        <v>2</v>
      </c>
      <c r="C45">
        <v>13</v>
      </c>
      <c r="D45">
        <f t="shared" si="4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5387.8499999999995</v>
      </c>
      <c r="M45" s="13">
        <f t="shared" si="2"/>
        <v>915.93449999999996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5114.7</v>
      </c>
      <c r="O45" s="13">
        <f t="shared" si="3"/>
        <v>869.49900000000002</v>
      </c>
      <c r="P45">
        <v>35919</v>
      </c>
      <c r="Q45">
        <v>34098</v>
      </c>
      <c r="R45">
        <v>34098</v>
      </c>
      <c r="S45">
        <v>0.83390379591903829</v>
      </c>
      <c r="T45">
        <v>0.16609620408096171</v>
      </c>
      <c r="U45">
        <v>0.63441845584774126</v>
      </c>
      <c r="V45">
        <v>0.36558154415225869</v>
      </c>
      <c r="W45">
        <v>0.18409240615012731</v>
      </c>
      <c r="X45" s="2">
        <v>2338</v>
      </c>
      <c r="Y45" s="2">
        <f t="shared" si="5"/>
        <v>-107</v>
      </c>
      <c r="Z45">
        <v>2686</v>
      </c>
      <c r="AA45">
        <v>2311.443342818678</v>
      </c>
      <c r="AB45">
        <v>2338</v>
      </c>
      <c r="AC45" s="9">
        <v>4.8</v>
      </c>
      <c r="AD45">
        <v>0</v>
      </c>
      <c r="AE45">
        <f t="shared" si="6"/>
        <v>0</v>
      </c>
      <c r="AF45">
        <v>4725</v>
      </c>
      <c r="AG45">
        <v>4670</v>
      </c>
    </row>
    <row r="46" spans="1:33" x14ac:dyDescent="0.6">
      <c r="A46">
        <v>2025</v>
      </c>
      <c r="B46">
        <v>2</v>
      </c>
      <c r="C46">
        <v>14</v>
      </c>
      <c r="D46">
        <f t="shared" si="4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3744.9</v>
      </c>
      <c r="M46" s="13">
        <f t="shared" si="2"/>
        <v>636.63300000000004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3636.2000000000003</v>
      </c>
      <c r="O46" s="13">
        <f t="shared" si="3"/>
        <v>618.15400000000011</v>
      </c>
      <c r="P46">
        <v>37449</v>
      </c>
      <c r="Q46">
        <v>36362</v>
      </c>
      <c r="R46">
        <v>36362</v>
      </c>
      <c r="S46">
        <v>0.74824363154763318</v>
      </c>
      <c r="T46">
        <v>0.25175636845236682</v>
      </c>
      <c r="U46">
        <v>0.65065987907988809</v>
      </c>
      <c r="V46">
        <v>0.34934012092011191</v>
      </c>
      <c r="W46">
        <v>0.16018244737523471</v>
      </c>
      <c r="X46" s="2">
        <v>2459</v>
      </c>
      <c r="Y46" s="2">
        <f t="shared" si="5"/>
        <v>121</v>
      </c>
      <c r="Z46">
        <v>2686</v>
      </c>
      <c r="AA46">
        <v>1936.2158062038709</v>
      </c>
      <c r="AB46">
        <v>2459</v>
      </c>
      <c r="AC46" s="9">
        <v>6.2</v>
      </c>
      <c r="AD46">
        <v>0</v>
      </c>
      <c r="AE46">
        <f t="shared" si="6"/>
        <v>0</v>
      </c>
      <c r="AF46">
        <v>5319</v>
      </c>
      <c r="AG46">
        <v>4823</v>
      </c>
    </row>
    <row r="47" spans="1:33" x14ac:dyDescent="0.6">
      <c r="A47">
        <v>2025</v>
      </c>
      <c r="B47">
        <v>2</v>
      </c>
      <c r="C47">
        <v>15</v>
      </c>
      <c r="D47">
        <f t="shared" si="4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3597.1000000000004</v>
      </c>
      <c r="M47" s="13">
        <f t="shared" si="2"/>
        <v>611.50700000000006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3496.4</v>
      </c>
      <c r="O47" s="13">
        <f t="shared" si="3"/>
        <v>594.38800000000003</v>
      </c>
      <c r="P47">
        <v>35971</v>
      </c>
      <c r="Q47">
        <v>34964</v>
      </c>
      <c r="R47">
        <v>34964</v>
      </c>
      <c r="S47">
        <v>0.81049674548602169</v>
      </c>
      <c r="T47">
        <v>0.18950325451397829</v>
      </c>
      <c r="U47">
        <v>0.62941063396564811</v>
      </c>
      <c r="V47">
        <v>0.37058936603435177</v>
      </c>
      <c r="W47">
        <v>0.2372497245352484</v>
      </c>
      <c r="X47" s="2">
        <v>2592</v>
      </c>
      <c r="Y47" s="2">
        <f t="shared" si="5"/>
        <v>133</v>
      </c>
      <c r="Z47">
        <v>2686</v>
      </c>
      <c r="AA47">
        <v>2238.2403173555781</v>
      </c>
      <c r="AB47">
        <v>2592</v>
      </c>
      <c r="AC47" s="9">
        <v>7.8</v>
      </c>
      <c r="AD47">
        <v>1.6</v>
      </c>
      <c r="AE47">
        <f t="shared" si="6"/>
        <v>12.48</v>
      </c>
      <c r="AF47">
        <v>5113</v>
      </c>
      <c r="AG47">
        <v>5190</v>
      </c>
    </row>
    <row r="48" spans="1:33" x14ac:dyDescent="0.6">
      <c r="A48">
        <v>2025</v>
      </c>
      <c r="B48">
        <v>2</v>
      </c>
      <c r="C48">
        <v>16</v>
      </c>
      <c r="D48">
        <f t="shared" si="4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3650.8</v>
      </c>
      <c r="M48" s="13">
        <f t="shared" si="2"/>
        <v>620.63600000000008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3761.6000000000004</v>
      </c>
      <c r="O48" s="13">
        <f t="shared" si="3"/>
        <v>639.47200000000009</v>
      </c>
      <c r="P48">
        <v>36508</v>
      </c>
      <c r="Q48">
        <v>37616</v>
      </c>
      <c r="R48">
        <v>37616</v>
      </c>
      <c r="S48">
        <v>0.83359428761701881</v>
      </c>
      <c r="T48">
        <v>0.1664057123829811</v>
      </c>
      <c r="U48">
        <v>0.58350193600678646</v>
      </c>
      <c r="V48">
        <v>0.41649806399321349</v>
      </c>
      <c r="W48">
        <v>0.12553720554073319</v>
      </c>
      <c r="X48" s="2">
        <v>2363</v>
      </c>
      <c r="Y48" s="2">
        <f t="shared" si="5"/>
        <v>-229</v>
      </c>
      <c r="Z48">
        <v>2686</v>
      </c>
      <c r="AA48">
        <v>2488.9277103182249</v>
      </c>
      <c r="AB48">
        <v>2363</v>
      </c>
      <c r="AC48" s="9">
        <v>9.1999999999999993</v>
      </c>
      <c r="AD48">
        <v>0</v>
      </c>
      <c r="AE48">
        <f t="shared" si="6"/>
        <v>0</v>
      </c>
      <c r="AF48">
        <v>4150</v>
      </c>
      <c r="AG48">
        <v>4860</v>
      </c>
    </row>
    <row r="49" spans="1:33" x14ac:dyDescent="0.6">
      <c r="A49">
        <v>2025</v>
      </c>
      <c r="B49">
        <v>2</v>
      </c>
      <c r="C49">
        <v>17</v>
      </c>
      <c r="D49">
        <f t="shared" si="4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5432.55</v>
      </c>
      <c r="M49" s="13">
        <f t="shared" si="2"/>
        <v>923.53350000000012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5547.9</v>
      </c>
      <c r="O49" s="13">
        <f t="shared" si="3"/>
        <v>943.14300000000003</v>
      </c>
      <c r="P49">
        <v>36217</v>
      </c>
      <c r="Q49">
        <v>36986</v>
      </c>
      <c r="R49">
        <v>36986</v>
      </c>
      <c r="S49">
        <v>0.83657139993131746</v>
      </c>
      <c r="T49">
        <v>0.16342860006868251</v>
      </c>
      <c r="U49">
        <v>0.61549932799440277</v>
      </c>
      <c r="V49">
        <v>0.38450067200559718</v>
      </c>
      <c r="W49">
        <v>8.0638221170291471E-2</v>
      </c>
      <c r="X49" s="2">
        <v>1956</v>
      </c>
      <c r="Y49" s="2">
        <f t="shared" si="5"/>
        <v>-407</v>
      </c>
      <c r="Z49">
        <v>2686</v>
      </c>
      <c r="AA49">
        <v>2165.167741421998</v>
      </c>
      <c r="AB49">
        <v>1956</v>
      </c>
      <c r="AC49" s="9">
        <v>5.6</v>
      </c>
      <c r="AD49">
        <v>0</v>
      </c>
      <c r="AE49">
        <f t="shared" si="6"/>
        <v>0</v>
      </c>
      <c r="AF49">
        <v>4419</v>
      </c>
      <c r="AG49">
        <v>4325</v>
      </c>
    </row>
    <row r="50" spans="1:33" x14ac:dyDescent="0.6">
      <c r="A50">
        <v>2025</v>
      </c>
      <c r="B50">
        <v>2</v>
      </c>
      <c r="C50">
        <v>18</v>
      </c>
      <c r="D50">
        <f t="shared" si="4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5047.8</v>
      </c>
      <c r="M50" s="13">
        <f t="shared" si="2"/>
        <v>858.12600000000009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5249.7</v>
      </c>
      <c r="O50" s="13">
        <f t="shared" si="3"/>
        <v>892.44900000000007</v>
      </c>
      <c r="P50">
        <v>33652</v>
      </c>
      <c r="Q50">
        <v>34998</v>
      </c>
      <c r="R50">
        <v>34998</v>
      </c>
      <c r="S50">
        <v>0.83378814859545081</v>
      </c>
      <c r="T50">
        <v>0.16621185140454919</v>
      </c>
      <c r="U50">
        <v>0.5954385915339262</v>
      </c>
      <c r="V50">
        <v>0.40456140846607369</v>
      </c>
      <c r="W50">
        <v>6.1911263179011647E-2</v>
      </c>
      <c r="X50" s="2">
        <v>2385</v>
      </c>
      <c r="Y50" s="2">
        <f t="shared" si="5"/>
        <v>429</v>
      </c>
      <c r="Z50">
        <v>2686</v>
      </c>
      <c r="AA50">
        <v>2402.4945883705259</v>
      </c>
      <c r="AB50">
        <v>2385</v>
      </c>
      <c r="AC50" s="9">
        <v>4.0999999999999996</v>
      </c>
      <c r="AD50">
        <v>0</v>
      </c>
      <c r="AE50">
        <f t="shared" si="6"/>
        <v>0</v>
      </c>
      <c r="AF50">
        <v>4671</v>
      </c>
      <c r="AG50">
        <v>4516</v>
      </c>
    </row>
    <row r="51" spans="1:33" x14ac:dyDescent="0.6">
      <c r="A51">
        <v>2025</v>
      </c>
      <c r="B51">
        <v>2</v>
      </c>
      <c r="C51">
        <v>19</v>
      </c>
      <c r="D51">
        <f t="shared" si="4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5122.6499999999996</v>
      </c>
      <c r="M51" s="13">
        <f t="shared" si="2"/>
        <v>870.85050000000001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5240.25</v>
      </c>
      <c r="O51" s="13">
        <f t="shared" si="3"/>
        <v>890.84250000000009</v>
      </c>
      <c r="P51">
        <v>34151</v>
      </c>
      <c r="Q51">
        <v>34935</v>
      </c>
      <c r="R51">
        <v>34935</v>
      </c>
      <c r="S51">
        <v>0.82855207421946753</v>
      </c>
      <c r="T51">
        <v>0.17144792578053239</v>
      </c>
      <c r="U51">
        <v>0.60407206137493463</v>
      </c>
      <c r="V51">
        <v>0.39592793862506542</v>
      </c>
      <c r="W51">
        <v>5.8756609967124958E-2</v>
      </c>
      <c r="X51" s="2">
        <v>2459</v>
      </c>
      <c r="Y51" s="2">
        <f t="shared" si="5"/>
        <v>74</v>
      </c>
      <c r="Z51">
        <v>2686</v>
      </c>
      <c r="AA51">
        <v>2402.0180760927492</v>
      </c>
      <c r="AB51">
        <v>2459</v>
      </c>
      <c r="AC51" s="9">
        <v>4.2</v>
      </c>
      <c r="AD51">
        <v>0</v>
      </c>
      <c r="AE51">
        <f t="shared" si="6"/>
        <v>0</v>
      </c>
      <c r="AF51">
        <v>4835</v>
      </c>
      <c r="AG51">
        <v>4869</v>
      </c>
    </row>
    <row r="52" spans="1:33" x14ac:dyDescent="0.6">
      <c r="A52">
        <v>2025</v>
      </c>
      <c r="B52">
        <v>2</v>
      </c>
      <c r="C52">
        <v>20</v>
      </c>
      <c r="D52">
        <f t="shared" si="4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5490.5999999999995</v>
      </c>
      <c r="M52" s="13">
        <f t="shared" si="2"/>
        <v>933.40199999999993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5311.5</v>
      </c>
      <c r="O52" s="13">
        <f t="shared" si="3"/>
        <v>902.95500000000004</v>
      </c>
      <c r="P52">
        <v>36604</v>
      </c>
      <c r="Q52">
        <v>35410</v>
      </c>
      <c r="R52">
        <v>35410</v>
      </c>
      <c r="S52">
        <v>0.83881242467031625</v>
      </c>
      <c r="T52">
        <v>0.1611875753296837</v>
      </c>
      <c r="U52">
        <v>0.63471201276513389</v>
      </c>
      <c r="V52">
        <v>0.36528798723486611</v>
      </c>
      <c r="W52">
        <v>0.1897788521250984</v>
      </c>
      <c r="X52" s="2">
        <v>2373</v>
      </c>
      <c r="Y52" s="2">
        <f t="shared" si="5"/>
        <v>-86</v>
      </c>
      <c r="Z52">
        <v>2686</v>
      </c>
      <c r="AA52">
        <v>2365.8659919967331</v>
      </c>
      <c r="AB52">
        <v>2373</v>
      </c>
      <c r="AC52" s="9">
        <v>3.7</v>
      </c>
      <c r="AD52">
        <v>0</v>
      </c>
      <c r="AE52">
        <f t="shared" si="6"/>
        <v>0</v>
      </c>
      <c r="AF52">
        <v>4745</v>
      </c>
      <c r="AG52">
        <v>4781</v>
      </c>
    </row>
    <row r="53" spans="1:33" x14ac:dyDescent="0.6">
      <c r="A53">
        <v>2025</v>
      </c>
      <c r="B53">
        <v>2</v>
      </c>
      <c r="C53">
        <v>21</v>
      </c>
      <c r="D53">
        <f t="shared" si="4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3736.7000000000003</v>
      </c>
      <c r="M53" s="13">
        <f t="shared" si="2"/>
        <v>635.23900000000015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3704.6000000000004</v>
      </c>
      <c r="O53" s="13">
        <f t="shared" si="3"/>
        <v>629.78200000000015</v>
      </c>
      <c r="P53">
        <v>37367</v>
      </c>
      <c r="Q53">
        <v>37046</v>
      </c>
      <c r="R53">
        <v>37046</v>
      </c>
      <c r="S53">
        <v>0.78977144720111614</v>
      </c>
      <c r="T53">
        <v>0.21022855279888389</v>
      </c>
      <c r="U53">
        <v>0.61316272195679611</v>
      </c>
      <c r="V53">
        <v>0.386837278043204</v>
      </c>
      <c r="W53">
        <v>0.22623497266711609</v>
      </c>
      <c r="X53" s="2">
        <v>2466</v>
      </c>
      <c r="Y53" s="2">
        <f t="shared" si="5"/>
        <v>93</v>
      </c>
      <c r="Z53">
        <v>2686</v>
      </c>
      <c r="AA53">
        <v>2334.9814972153431</v>
      </c>
      <c r="AB53">
        <v>2466</v>
      </c>
      <c r="AC53" s="9">
        <v>3.7</v>
      </c>
      <c r="AD53">
        <v>0</v>
      </c>
      <c r="AE53">
        <f t="shared" si="6"/>
        <v>0</v>
      </c>
      <c r="AF53">
        <v>5501</v>
      </c>
      <c r="AG53">
        <v>4919</v>
      </c>
    </row>
    <row r="54" spans="1:33" x14ac:dyDescent="0.6">
      <c r="A54">
        <v>2025</v>
      </c>
      <c r="B54">
        <v>2</v>
      </c>
      <c r="C54">
        <v>22</v>
      </c>
      <c r="D54">
        <f t="shared" si="4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3520</v>
      </c>
      <c r="M54" s="13">
        <f t="shared" si="2"/>
        <v>598.40000000000009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3417.8</v>
      </c>
      <c r="O54" s="13">
        <f t="shared" si="3"/>
        <v>581.02600000000007</v>
      </c>
      <c r="P54">
        <v>35200</v>
      </c>
      <c r="Q54">
        <v>34178</v>
      </c>
      <c r="R54">
        <v>34178</v>
      </c>
      <c r="S54">
        <v>0.85309287679360002</v>
      </c>
      <c r="T54">
        <v>0.14690712320640009</v>
      </c>
      <c r="U54">
        <v>0.61593642549403638</v>
      </c>
      <c r="V54">
        <v>0.38406357450596362</v>
      </c>
      <c r="W54">
        <v>5.5876465880103768E-2</v>
      </c>
      <c r="X54" s="2">
        <v>2555</v>
      </c>
      <c r="Y54" s="2">
        <f t="shared" si="5"/>
        <v>89</v>
      </c>
      <c r="Z54">
        <v>2686</v>
      </c>
      <c r="AA54">
        <v>2642.3963275112151</v>
      </c>
      <c r="AB54">
        <v>2555</v>
      </c>
      <c r="AC54" s="9">
        <v>3.5</v>
      </c>
      <c r="AD54">
        <v>0</v>
      </c>
      <c r="AE54">
        <f t="shared" si="6"/>
        <v>0</v>
      </c>
      <c r="AF54">
        <v>4759</v>
      </c>
      <c r="AG54">
        <v>4848</v>
      </c>
    </row>
    <row r="55" spans="1:33" x14ac:dyDescent="0.6">
      <c r="A55">
        <v>2025</v>
      </c>
      <c r="B55">
        <v>2</v>
      </c>
      <c r="C55">
        <v>23</v>
      </c>
      <c r="D55">
        <f t="shared" si="4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3469</v>
      </c>
      <c r="M55" s="13">
        <f t="shared" si="2"/>
        <v>589.73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3766.3</v>
      </c>
      <c r="O55" s="13">
        <f t="shared" si="3"/>
        <v>640.27100000000007</v>
      </c>
      <c r="P55">
        <v>34690</v>
      </c>
      <c r="Q55">
        <v>37663</v>
      </c>
      <c r="R55">
        <v>37663</v>
      </c>
      <c r="S55">
        <v>0.84368998659831185</v>
      </c>
      <c r="T55">
        <v>0.15631001340168821</v>
      </c>
      <c r="U55">
        <v>0.59453654201592732</v>
      </c>
      <c r="V55">
        <v>0.40546345798407268</v>
      </c>
      <c r="W55">
        <v>0.1172634031059597</v>
      </c>
      <c r="X55" s="2">
        <v>2319</v>
      </c>
      <c r="Y55" s="2">
        <f t="shared" si="5"/>
        <v>-236</v>
      </c>
      <c r="Z55">
        <v>2686</v>
      </c>
      <c r="AA55">
        <v>2813.3773566098612</v>
      </c>
      <c r="AB55">
        <v>2319</v>
      </c>
      <c r="AC55" s="9">
        <v>2.4</v>
      </c>
      <c r="AD55">
        <v>0</v>
      </c>
      <c r="AE55">
        <f t="shared" si="6"/>
        <v>0</v>
      </c>
      <c r="AF55">
        <v>3963</v>
      </c>
      <c r="AG55">
        <v>4662</v>
      </c>
    </row>
    <row r="56" spans="1:33" x14ac:dyDescent="0.6">
      <c r="A56">
        <v>2025</v>
      </c>
      <c r="B56">
        <v>2</v>
      </c>
      <c r="C56">
        <v>24</v>
      </c>
      <c r="D56">
        <f t="shared" si="4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5497.05</v>
      </c>
      <c r="M56" s="13">
        <f t="shared" si="2"/>
        <v>934.49850000000015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5267.8499999999995</v>
      </c>
      <c r="O56" s="13">
        <f t="shared" si="3"/>
        <v>895.53449999999998</v>
      </c>
      <c r="P56">
        <v>36647</v>
      </c>
      <c r="Q56">
        <v>35119</v>
      </c>
      <c r="R56">
        <v>35119</v>
      </c>
      <c r="S56">
        <v>0.83906742848626981</v>
      </c>
      <c r="T56">
        <v>0.16093257151373019</v>
      </c>
      <c r="U56">
        <v>0.62355166286104402</v>
      </c>
      <c r="V56">
        <v>0.37644833713895598</v>
      </c>
      <c r="W56">
        <v>8.9158667168490524E-2</v>
      </c>
      <c r="X56" s="2">
        <v>1994</v>
      </c>
      <c r="Y56" s="2">
        <f t="shared" si="5"/>
        <v>-325</v>
      </c>
      <c r="Z56">
        <v>2686</v>
      </c>
      <c r="AA56">
        <v>2235.6740047970129</v>
      </c>
      <c r="AB56">
        <v>1994</v>
      </c>
      <c r="AC56" s="9">
        <v>3.4</v>
      </c>
      <c r="AD56">
        <v>0.1</v>
      </c>
      <c r="AE56">
        <f t="shared" si="6"/>
        <v>0.34</v>
      </c>
      <c r="AF56">
        <v>4564</v>
      </c>
      <c r="AG56">
        <v>4439</v>
      </c>
    </row>
    <row r="57" spans="1:33" x14ac:dyDescent="0.6">
      <c r="A57">
        <v>2025</v>
      </c>
      <c r="B57">
        <v>2</v>
      </c>
      <c r="C57">
        <v>25</v>
      </c>
      <c r="D57">
        <f t="shared" si="4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5336.7</v>
      </c>
      <c r="M57" s="13">
        <f t="shared" si="2"/>
        <v>907.23900000000003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5033.0999999999995</v>
      </c>
      <c r="O57" s="13">
        <f t="shared" si="3"/>
        <v>855.62699999999995</v>
      </c>
      <c r="P57">
        <v>35578</v>
      </c>
      <c r="Q57">
        <v>33554</v>
      </c>
      <c r="R57">
        <v>33554</v>
      </c>
      <c r="S57">
        <v>0.7610708590677816</v>
      </c>
      <c r="T57">
        <v>0.23892914093221829</v>
      </c>
      <c r="U57">
        <v>0.62119276766440024</v>
      </c>
      <c r="V57">
        <v>0.37880723233559971</v>
      </c>
      <c r="W57">
        <v>0.17836752593084951</v>
      </c>
      <c r="X57" s="2">
        <v>2331</v>
      </c>
      <c r="Y57" s="2">
        <f t="shared" si="5"/>
        <v>337</v>
      </c>
      <c r="Z57">
        <v>2686</v>
      </c>
      <c r="AA57">
        <v>1992.345727387539</v>
      </c>
      <c r="AB57">
        <v>2331</v>
      </c>
      <c r="AC57" s="9">
        <v>4.9000000000000004</v>
      </c>
      <c r="AD57">
        <v>0</v>
      </c>
      <c r="AE57">
        <f t="shared" si="6"/>
        <v>0</v>
      </c>
      <c r="AF57">
        <v>4965</v>
      </c>
      <c r="AG57">
        <v>4853</v>
      </c>
    </row>
    <row r="58" spans="1:33" x14ac:dyDescent="0.6">
      <c r="A58">
        <v>2025</v>
      </c>
      <c r="B58">
        <v>2</v>
      </c>
      <c r="C58">
        <v>26</v>
      </c>
      <c r="D58">
        <f t="shared" si="4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5345.7</v>
      </c>
      <c r="M58" s="13">
        <f t="shared" si="2"/>
        <v>908.76900000000001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5174.25</v>
      </c>
      <c r="O58" s="13">
        <f t="shared" si="3"/>
        <v>879.62250000000006</v>
      </c>
      <c r="P58">
        <v>35638</v>
      </c>
      <c r="Q58">
        <v>34495</v>
      </c>
      <c r="R58">
        <v>34495</v>
      </c>
      <c r="S58">
        <v>0.83404733512144702</v>
      </c>
      <c r="T58">
        <v>0.16595266487855301</v>
      </c>
      <c r="U58">
        <v>0.6055069611711974</v>
      </c>
      <c r="V58">
        <v>0.3944930388288026</v>
      </c>
      <c r="W58">
        <v>7.1344124144251592E-2</v>
      </c>
      <c r="X58" s="2">
        <v>2386</v>
      </c>
      <c r="Y58" s="2">
        <f t="shared" si="5"/>
        <v>55</v>
      </c>
      <c r="Z58">
        <v>2686</v>
      </c>
      <c r="AA58">
        <v>2199.2188483374639</v>
      </c>
      <c r="AB58">
        <v>2386</v>
      </c>
      <c r="AC58" s="9">
        <v>8.5</v>
      </c>
      <c r="AD58">
        <v>0</v>
      </c>
      <c r="AE58">
        <f t="shared" si="6"/>
        <v>0</v>
      </c>
      <c r="AF58">
        <v>4746</v>
      </c>
      <c r="AG58">
        <v>4859</v>
      </c>
    </row>
    <row r="59" spans="1:33" x14ac:dyDescent="0.6">
      <c r="A59">
        <v>2025</v>
      </c>
      <c r="B59">
        <v>2</v>
      </c>
      <c r="C59">
        <v>27</v>
      </c>
      <c r="D59">
        <f t="shared" si="4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5359.65</v>
      </c>
      <c r="M59" s="13">
        <f t="shared" si="2"/>
        <v>911.14049999999997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5348.7</v>
      </c>
      <c r="O59" s="13">
        <f t="shared" si="3"/>
        <v>909.279</v>
      </c>
      <c r="P59">
        <v>35731</v>
      </c>
      <c r="Q59">
        <v>35658</v>
      </c>
      <c r="R59">
        <v>35658</v>
      </c>
      <c r="S59">
        <v>0.85634233512491775</v>
      </c>
      <c r="T59">
        <v>0.14365766487508219</v>
      </c>
      <c r="U59">
        <v>0.61317329715842683</v>
      </c>
      <c r="V59">
        <v>0.38682670284157311</v>
      </c>
      <c r="W59">
        <v>0.1178864251314032</v>
      </c>
      <c r="X59" s="2">
        <v>2223</v>
      </c>
      <c r="Y59" s="2">
        <f t="shared" si="5"/>
        <v>-163</v>
      </c>
      <c r="Z59">
        <v>2686</v>
      </c>
      <c r="AA59">
        <v>2323.3477183220512</v>
      </c>
      <c r="AB59">
        <v>2223</v>
      </c>
      <c r="AC59" s="9">
        <v>8</v>
      </c>
      <c r="AD59">
        <v>1.9</v>
      </c>
      <c r="AE59">
        <f t="shared" si="6"/>
        <v>15.2</v>
      </c>
      <c r="AF59">
        <v>4756</v>
      </c>
      <c r="AG59">
        <v>4784</v>
      </c>
    </row>
    <row r="60" spans="1:33" x14ac:dyDescent="0.6">
      <c r="A60">
        <v>2025</v>
      </c>
      <c r="B60">
        <v>2</v>
      </c>
      <c r="C60">
        <v>28</v>
      </c>
      <c r="D60">
        <f t="shared" si="4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4008.1000000000004</v>
      </c>
      <c r="M60" s="13">
        <f t="shared" si="2"/>
        <v>681.37700000000007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3902.8</v>
      </c>
      <c r="O60" s="13">
        <f t="shared" si="3"/>
        <v>663.47600000000011</v>
      </c>
      <c r="P60">
        <v>40081</v>
      </c>
      <c r="Q60">
        <v>39028</v>
      </c>
      <c r="R60">
        <v>39028</v>
      </c>
      <c r="S60">
        <v>0.82376521955362569</v>
      </c>
      <c r="T60">
        <v>0.17623478044637439</v>
      </c>
      <c r="U60">
        <v>0.61470532835964675</v>
      </c>
      <c r="V60">
        <v>0.3852946716403533</v>
      </c>
      <c r="W60">
        <v>0.1903520264575031</v>
      </c>
      <c r="X60" s="2">
        <v>2319</v>
      </c>
      <c r="Y60" s="2">
        <f t="shared" si="5"/>
        <v>96</v>
      </c>
      <c r="Z60">
        <v>2686</v>
      </c>
      <c r="AA60">
        <v>2038.512410134073</v>
      </c>
      <c r="AB60">
        <v>2319</v>
      </c>
      <c r="AC60" s="9">
        <v>11.8</v>
      </c>
      <c r="AD60">
        <v>0</v>
      </c>
      <c r="AE60">
        <f t="shared" si="6"/>
        <v>0</v>
      </c>
      <c r="AF60">
        <v>5647</v>
      </c>
      <c r="AG60">
        <v>4792</v>
      </c>
    </row>
    <row r="61" spans="1:33" x14ac:dyDescent="0.6">
      <c r="A61">
        <v>2025</v>
      </c>
      <c r="B61">
        <v>3</v>
      </c>
      <c r="C61">
        <v>1</v>
      </c>
      <c r="D61">
        <f t="shared" si="4"/>
        <v>6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62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3882.3</v>
      </c>
      <c r="M61" s="13">
        <f t="shared" si="2"/>
        <v>659.9910000000001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3723</v>
      </c>
      <c r="O61" s="13">
        <f t="shared" si="3"/>
        <v>632.91000000000008</v>
      </c>
      <c r="P61">
        <v>38823</v>
      </c>
      <c r="Q61">
        <v>37230</v>
      </c>
      <c r="R61">
        <v>37230</v>
      </c>
      <c r="S61">
        <v>0.85251271029529552</v>
      </c>
      <c r="T61">
        <v>0.14748728970470451</v>
      </c>
      <c r="U61">
        <v>0.61325205265531124</v>
      </c>
      <c r="V61">
        <v>0.38674794734468881</v>
      </c>
      <c r="W61">
        <v>0.2803815165407294</v>
      </c>
      <c r="X61" s="2">
        <v>2612</v>
      </c>
      <c r="Y61" s="2">
        <f t="shared" si="5"/>
        <v>293</v>
      </c>
      <c r="Z61">
        <v>2686</v>
      </c>
      <c r="AA61">
        <v>1828.51129056685</v>
      </c>
      <c r="AB61">
        <v>2612</v>
      </c>
      <c r="AC61" s="9">
        <v>14.8</v>
      </c>
      <c r="AD61">
        <v>3.1</v>
      </c>
      <c r="AE61">
        <f t="shared" si="6"/>
        <v>45.88</v>
      </c>
      <c r="AF61">
        <v>5545</v>
      </c>
      <c r="AG61">
        <v>5574</v>
      </c>
    </row>
    <row r="62" spans="1:33" x14ac:dyDescent="0.6">
      <c r="A62">
        <v>2025</v>
      </c>
      <c r="B62">
        <v>3</v>
      </c>
      <c r="C62">
        <v>2</v>
      </c>
      <c r="D62">
        <f t="shared" si="4"/>
        <v>7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62</v>
      </c>
      <c r="K62" s="12"/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3198.9</v>
      </c>
      <c r="M62" s="12">
        <f t="shared" si="2"/>
        <v>543.8130000000001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3880.6000000000004</v>
      </c>
      <c r="O62" s="12">
        <f t="shared" si="3"/>
        <v>659.70200000000011</v>
      </c>
      <c r="P62">
        <v>31989</v>
      </c>
      <c r="Q62">
        <v>38806</v>
      </c>
      <c r="R62">
        <v>38806</v>
      </c>
      <c r="S62">
        <v>0.81078381649958098</v>
      </c>
      <c r="T62">
        <v>0.18921618350041899</v>
      </c>
      <c r="U62">
        <v>0.64549286217165647</v>
      </c>
      <c r="V62">
        <v>0.35450713782834348</v>
      </c>
      <c r="W62">
        <v>0.45085572310305039</v>
      </c>
      <c r="X62" s="2">
        <v>2547</v>
      </c>
      <c r="Y62" s="2">
        <f t="shared" si="5"/>
        <v>-65</v>
      </c>
      <c r="Z62">
        <v>2686</v>
      </c>
      <c r="AA62">
        <v>1627.079566024436</v>
      </c>
      <c r="AB62">
        <v>2547</v>
      </c>
      <c r="AC62" s="9">
        <v>16</v>
      </c>
      <c r="AD62">
        <v>4.7</v>
      </c>
      <c r="AE62">
        <f t="shared" si="6"/>
        <v>75.2</v>
      </c>
      <c r="AF62">
        <v>4478</v>
      </c>
      <c r="AG62">
        <v>5093</v>
      </c>
    </row>
    <row r="63" spans="1:33" x14ac:dyDescent="0.6">
      <c r="A63">
        <v>2025</v>
      </c>
      <c r="B63">
        <v>3</v>
      </c>
      <c r="C63">
        <v>3</v>
      </c>
      <c r="D63">
        <f t="shared" si="4"/>
        <v>1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62</v>
      </c>
      <c r="K63" s="12"/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2865.7000000000003</v>
      </c>
      <c r="M63" s="12">
        <f t="shared" si="2"/>
        <v>487.1690000000001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3941.6000000000004</v>
      </c>
      <c r="O63" s="12">
        <f t="shared" si="3"/>
        <v>670.07200000000012</v>
      </c>
      <c r="P63">
        <v>28657</v>
      </c>
      <c r="Q63">
        <v>39416</v>
      </c>
      <c r="R63">
        <v>39416</v>
      </c>
      <c r="S63">
        <v>0.82766179706917675</v>
      </c>
      <c r="T63">
        <v>0.1723382029308233</v>
      </c>
      <c r="U63">
        <v>0.6217040043113834</v>
      </c>
      <c r="V63">
        <v>0.37829599568861649</v>
      </c>
      <c r="W63">
        <v>0.43057836573549152</v>
      </c>
      <c r="X63" s="2">
        <v>1659</v>
      </c>
      <c r="Y63" s="2">
        <f t="shared" si="5"/>
        <v>-888</v>
      </c>
      <c r="Z63">
        <v>2686</v>
      </c>
      <c r="AA63">
        <v>1741.564537474012</v>
      </c>
      <c r="AB63">
        <v>1659</v>
      </c>
      <c r="AC63" s="9">
        <v>9</v>
      </c>
      <c r="AD63">
        <v>25.5</v>
      </c>
      <c r="AE63">
        <f t="shared" si="6"/>
        <v>229.5</v>
      </c>
      <c r="AF63">
        <v>3639</v>
      </c>
      <c r="AG63">
        <v>4302</v>
      </c>
    </row>
    <row r="64" spans="1:33" x14ac:dyDescent="0.6">
      <c r="A64">
        <v>2025</v>
      </c>
      <c r="B64">
        <v>3</v>
      </c>
      <c r="C64">
        <v>4</v>
      </c>
      <c r="D64">
        <f t="shared" si="4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3693.8999999999996</v>
      </c>
      <c r="M64" s="12">
        <f t="shared" si="2"/>
        <v>627.96299999999997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5340.15</v>
      </c>
      <c r="O64" s="12">
        <f t="shared" si="3"/>
        <v>907.82550000000003</v>
      </c>
      <c r="P64">
        <v>24626</v>
      </c>
      <c r="Q64">
        <v>35601</v>
      </c>
      <c r="R64">
        <v>35601</v>
      </c>
      <c r="S64">
        <v>0.86007618299422228</v>
      </c>
      <c r="T64">
        <v>0.13992381700577769</v>
      </c>
      <c r="U64">
        <v>0.64890386822587887</v>
      </c>
      <c r="V64">
        <v>0.35109613177412102</v>
      </c>
      <c r="W64">
        <v>0.3709020943102172</v>
      </c>
      <c r="X64" s="2">
        <v>1541</v>
      </c>
      <c r="Y64" s="2">
        <f t="shared" si="5"/>
        <v>-118</v>
      </c>
      <c r="Z64">
        <v>2686</v>
      </c>
      <c r="AA64">
        <v>2264.3131549510072</v>
      </c>
      <c r="AB64">
        <v>1541</v>
      </c>
      <c r="AC64" s="9">
        <v>7.3</v>
      </c>
      <c r="AD64">
        <v>16.3</v>
      </c>
      <c r="AE64">
        <f t="shared" si="6"/>
        <v>118.99000000000001</v>
      </c>
      <c r="AF64">
        <v>3922</v>
      </c>
      <c r="AG64">
        <v>3729</v>
      </c>
    </row>
    <row r="65" spans="1:33" x14ac:dyDescent="0.6">
      <c r="A65">
        <v>2025</v>
      </c>
      <c r="B65">
        <v>3</v>
      </c>
      <c r="C65">
        <v>5</v>
      </c>
      <c r="D65">
        <f t="shared" si="4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3901.6499999999996</v>
      </c>
      <c r="M65" s="12">
        <f t="shared" si="2"/>
        <v>663.28049999999996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3989.3999999999996</v>
      </c>
      <c r="O65" s="12">
        <f t="shared" si="3"/>
        <v>678.19799999999998</v>
      </c>
      <c r="P65">
        <v>26011</v>
      </c>
      <c r="Q65">
        <v>26596</v>
      </c>
      <c r="R65">
        <v>26596</v>
      </c>
      <c r="S65">
        <v>0.79768301017613019</v>
      </c>
      <c r="T65">
        <v>0.20231698982386981</v>
      </c>
      <c r="U65">
        <v>0.64336974110881917</v>
      </c>
      <c r="V65">
        <v>0.35663025889118077</v>
      </c>
      <c r="W65">
        <v>1.8910934744268078E-2</v>
      </c>
      <c r="X65" s="2">
        <v>2127</v>
      </c>
      <c r="Y65" s="2">
        <f t="shared" si="5"/>
        <v>586</v>
      </c>
      <c r="Z65">
        <v>2686</v>
      </c>
      <c r="AA65">
        <v>2107.5692761872169</v>
      </c>
      <c r="AB65">
        <v>2127</v>
      </c>
      <c r="AC65" s="9">
        <v>7.8</v>
      </c>
      <c r="AD65">
        <v>0.1</v>
      </c>
      <c r="AE65">
        <f t="shared" si="6"/>
        <v>0.78</v>
      </c>
      <c r="AF65">
        <v>4359</v>
      </c>
      <c r="AG65">
        <v>4128</v>
      </c>
    </row>
    <row r="66" spans="1:33" x14ac:dyDescent="0.6">
      <c r="A66">
        <v>2025</v>
      </c>
      <c r="B66">
        <v>3</v>
      </c>
      <c r="C66">
        <v>6</v>
      </c>
      <c r="D66">
        <f t="shared" si="4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4284.8999999999996</v>
      </c>
      <c r="M66" s="13">
        <f t="shared" ref="M66:M129" si="9">L66*0.17</f>
        <v>728.43299999999999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3549</v>
      </c>
      <c r="O66" s="13">
        <f t="shared" ref="O66:O129" si="10">N66*0.17</f>
        <v>603.33000000000004</v>
      </c>
      <c r="P66">
        <v>28566</v>
      </c>
      <c r="Q66">
        <v>23660</v>
      </c>
      <c r="R66">
        <v>23660</v>
      </c>
      <c r="S66">
        <v>0.78382967346693821</v>
      </c>
      <c r="T66">
        <v>0.21617032653306181</v>
      </c>
      <c r="U66">
        <v>0.60771122600676575</v>
      </c>
      <c r="V66">
        <v>0.39228877399323431</v>
      </c>
      <c r="W66">
        <v>1.9038033893106359E-2</v>
      </c>
      <c r="X66" s="2">
        <v>2147</v>
      </c>
      <c r="Y66" s="2">
        <f t="shared" si="5"/>
        <v>20</v>
      </c>
      <c r="Z66">
        <v>2686</v>
      </c>
      <c r="AA66">
        <v>2222.9500010552661</v>
      </c>
      <c r="AB66">
        <v>2147</v>
      </c>
      <c r="AC66" s="9">
        <v>7.8</v>
      </c>
      <c r="AD66">
        <v>0</v>
      </c>
      <c r="AE66">
        <f t="shared" si="6"/>
        <v>0</v>
      </c>
      <c r="AF66">
        <v>4096</v>
      </c>
      <c r="AG66">
        <v>4132</v>
      </c>
    </row>
    <row r="67" spans="1:33" x14ac:dyDescent="0.6">
      <c r="A67">
        <v>2025</v>
      </c>
      <c r="B67">
        <v>3</v>
      </c>
      <c r="C67">
        <v>7</v>
      </c>
      <c r="D67">
        <f t="shared" ref="D67:D130" si="11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3525.3</v>
      </c>
      <c r="M67" s="13">
        <f t="shared" si="9"/>
        <v>599.30100000000004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2891.4</v>
      </c>
      <c r="O67" s="13">
        <f t="shared" si="10"/>
        <v>491.53800000000007</v>
      </c>
      <c r="P67">
        <v>35253</v>
      </c>
      <c r="Q67">
        <v>28914</v>
      </c>
      <c r="R67">
        <v>28914</v>
      </c>
      <c r="S67">
        <v>0.78846944660444773</v>
      </c>
      <c r="T67">
        <v>0.2115305533955523</v>
      </c>
      <c r="U67">
        <v>0.63864158977692898</v>
      </c>
      <c r="V67">
        <v>0.36135841022307102</v>
      </c>
      <c r="W67">
        <v>0.24505640028966599</v>
      </c>
      <c r="X67" s="2">
        <v>2137</v>
      </c>
      <c r="Y67" s="2">
        <f t="shared" ref="Y67:Y130" si="12">X67-X66</f>
        <v>-10</v>
      </c>
      <c r="Z67">
        <v>2686</v>
      </c>
      <c r="AA67">
        <v>2052.9455626568028</v>
      </c>
      <c r="AB67">
        <v>2137</v>
      </c>
      <c r="AC67" s="9">
        <v>8.4</v>
      </c>
      <c r="AD67">
        <v>0</v>
      </c>
      <c r="AE67">
        <f t="shared" ref="AE67:AE130" si="13">AC67*AD67</f>
        <v>0</v>
      </c>
      <c r="AF67">
        <v>5031</v>
      </c>
      <c r="AG67">
        <v>4559</v>
      </c>
    </row>
    <row r="68" spans="1:33" x14ac:dyDescent="0.6">
      <c r="A68">
        <v>2025</v>
      </c>
      <c r="B68">
        <v>3</v>
      </c>
      <c r="C68">
        <v>8</v>
      </c>
      <c r="D68">
        <f t="shared" si="11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3332.1000000000004</v>
      </c>
      <c r="M68" s="13">
        <f t="shared" si="9"/>
        <v>566.45700000000011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2955.3</v>
      </c>
      <c r="O68" s="13">
        <f t="shared" si="10"/>
        <v>502.40100000000007</v>
      </c>
      <c r="P68">
        <v>33321</v>
      </c>
      <c r="Q68">
        <v>29553</v>
      </c>
      <c r="R68">
        <v>29553</v>
      </c>
      <c r="S68">
        <v>0.79163089001798681</v>
      </c>
      <c r="T68">
        <v>0.20836910998201319</v>
      </c>
      <c r="U68">
        <v>0.63170134225144348</v>
      </c>
      <c r="V68">
        <v>0.36829865774855652</v>
      </c>
      <c r="W68">
        <v>3.4525286541415567E-2</v>
      </c>
      <c r="X68" s="2">
        <v>2510</v>
      </c>
      <c r="Y68" s="2">
        <f t="shared" si="12"/>
        <v>373</v>
      </c>
      <c r="Z68">
        <v>2686</v>
      </c>
      <c r="AA68">
        <v>2159.2354640049562</v>
      </c>
      <c r="AB68">
        <v>2510</v>
      </c>
      <c r="AC68" s="9">
        <v>8.8000000000000007</v>
      </c>
      <c r="AD68">
        <v>1.1000000000000001</v>
      </c>
      <c r="AE68">
        <f t="shared" si="13"/>
        <v>9.6800000000000015</v>
      </c>
      <c r="AF68">
        <v>4701</v>
      </c>
      <c r="AG68">
        <v>4630</v>
      </c>
    </row>
    <row r="69" spans="1:33" x14ac:dyDescent="0.6">
      <c r="A69">
        <v>2025</v>
      </c>
      <c r="B69">
        <v>3</v>
      </c>
      <c r="C69">
        <v>9</v>
      </c>
      <c r="D69">
        <f t="shared" si="11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3136.5</v>
      </c>
      <c r="M69" s="13">
        <f t="shared" si="9"/>
        <v>533.20500000000004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3477.5</v>
      </c>
      <c r="O69" s="13">
        <f t="shared" si="10"/>
        <v>591.17500000000007</v>
      </c>
      <c r="P69">
        <v>31365</v>
      </c>
      <c r="Q69">
        <v>34775</v>
      </c>
      <c r="R69">
        <v>34775</v>
      </c>
      <c r="S69">
        <v>0.84289187296683554</v>
      </c>
      <c r="T69">
        <v>0.15710812703316451</v>
      </c>
      <c r="U69">
        <v>0.59820806598652965</v>
      </c>
      <c r="V69">
        <v>0.4017919340134703</v>
      </c>
      <c r="W69">
        <v>7.5165703159794345E-2</v>
      </c>
      <c r="X69" s="2">
        <v>2220</v>
      </c>
      <c r="Y69" s="2">
        <f t="shared" si="12"/>
        <v>-290</v>
      </c>
      <c r="Z69">
        <v>2686</v>
      </c>
      <c r="AA69">
        <v>2541.5263754927792</v>
      </c>
      <c r="AB69">
        <v>2220</v>
      </c>
      <c r="AC69" s="9">
        <v>9.1999999999999993</v>
      </c>
      <c r="AD69">
        <v>0</v>
      </c>
      <c r="AE69">
        <f t="shared" si="13"/>
        <v>0</v>
      </c>
      <c r="AF69">
        <v>3822</v>
      </c>
      <c r="AG69">
        <v>4545</v>
      </c>
    </row>
    <row r="70" spans="1:33" x14ac:dyDescent="0.6">
      <c r="A70">
        <v>2025</v>
      </c>
      <c r="B70">
        <v>3</v>
      </c>
      <c r="C70">
        <v>10</v>
      </c>
      <c r="D70">
        <f t="shared" si="11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4396.8</v>
      </c>
      <c r="M70" s="13">
        <f t="shared" si="9"/>
        <v>747.45600000000013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5037</v>
      </c>
      <c r="O70" s="13">
        <f t="shared" si="10"/>
        <v>856.29000000000008</v>
      </c>
      <c r="P70">
        <v>29312</v>
      </c>
      <c r="Q70">
        <v>33580</v>
      </c>
      <c r="R70">
        <v>33580</v>
      </c>
      <c r="S70">
        <v>0.78486117553645185</v>
      </c>
      <c r="T70">
        <v>0.21513882446354801</v>
      </c>
      <c r="U70">
        <v>0.6503740737826984</v>
      </c>
      <c r="V70">
        <v>0.34962592621730149</v>
      </c>
      <c r="W70">
        <v>0.12058591084078341</v>
      </c>
      <c r="X70" s="2">
        <v>1785</v>
      </c>
      <c r="Y70" s="2">
        <f t="shared" si="12"/>
        <v>-435</v>
      </c>
      <c r="Z70">
        <v>2686</v>
      </c>
      <c r="AA70">
        <v>1727.1196180955551</v>
      </c>
      <c r="AB70">
        <v>1785</v>
      </c>
      <c r="AC70" s="9">
        <v>10.8</v>
      </c>
      <c r="AD70">
        <v>0</v>
      </c>
      <c r="AE70">
        <f t="shared" si="13"/>
        <v>0</v>
      </c>
      <c r="AF70">
        <v>4128</v>
      </c>
      <c r="AG70">
        <v>3995</v>
      </c>
    </row>
    <row r="71" spans="1:33" x14ac:dyDescent="0.6">
      <c r="A71">
        <v>2025</v>
      </c>
      <c r="B71">
        <v>3</v>
      </c>
      <c r="C71">
        <v>11</v>
      </c>
      <c r="D71">
        <f t="shared" si="11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3993.45</v>
      </c>
      <c r="M71" s="13">
        <f t="shared" si="9"/>
        <v>678.88650000000007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4264.8</v>
      </c>
      <c r="O71" s="13">
        <f t="shared" si="10"/>
        <v>725.01600000000008</v>
      </c>
      <c r="P71">
        <v>26623</v>
      </c>
      <c r="Q71">
        <v>28432</v>
      </c>
      <c r="R71">
        <v>28432</v>
      </c>
      <c r="S71">
        <v>0.82840523345459727</v>
      </c>
      <c r="T71">
        <v>0.1715947665454027</v>
      </c>
      <c r="U71">
        <v>0.61680924651902791</v>
      </c>
      <c r="V71">
        <v>0.38319075348097209</v>
      </c>
      <c r="W71">
        <v>2.4581249658416949E-2</v>
      </c>
      <c r="X71" s="2">
        <v>2286</v>
      </c>
      <c r="Y71" s="2">
        <f t="shared" si="12"/>
        <v>501</v>
      </c>
      <c r="Z71">
        <v>2686</v>
      </c>
      <c r="AA71">
        <v>2035.5789913410511</v>
      </c>
      <c r="AB71">
        <v>2286</v>
      </c>
      <c r="AC71" s="9">
        <v>12.4</v>
      </c>
      <c r="AD71">
        <v>0</v>
      </c>
      <c r="AE71">
        <f t="shared" si="13"/>
        <v>0</v>
      </c>
      <c r="AF71">
        <v>4357</v>
      </c>
      <c r="AG71">
        <v>4134</v>
      </c>
    </row>
    <row r="72" spans="1:33" x14ac:dyDescent="0.6">
      <c r="A72">
        <v>2025</v>
      </c>
      <c r="B72">
        <v>3</v>
      </c>
      <c r="C72">
        <v>12</v>
      </c>
      <c r="D72">
        <f t="shared" si="11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4177.5</v>
      </c>
      <c r="M72" s="13">
        <f t="shared" si="9"/>
        <v>710.17500000000007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4143.5999999999995</v>
      </c>
      <c r="O72" s="13">
        <f t="shared" si="10"/>
        <v>704.41199999999992</v>
      </c>
      <c r="P72">
        <v>27850</v>
      </c>
      <c r="Q72">
        <v>27624</v>
      </c>
      <c r="R72">
        <v>27624</v>
      </c>
      <c r="S72">
        <v>0.78552301228594557</v>
      </c>
      <c r="T72">
        <v>0.2144769877140543</v>
      </c>
      <c r="U72">
        <v>0.63062094932084201</v>
      </c>
      <c r="V72">
        <v>0.36937905067915799</v>
      </c>
      <c r="W72">
        <v>4.3680800346703637E-2</v>
      </c>
      <c r="X72" s="2">
        <v>2331</v>
      </c>
      <c r="Y72" s="2">
        <f t="shared" si="12"/>
        <v>45</v>
      </c>
      <c r="Z72">
        <v>2686</v>
      </c>
      <c r="AA72">
        <v>1908.4783210665539</v>
      </c>
      <c r="AB72">
        <v>2331</v>
      </c>
      <c r="AC72" s="9">
        <v>11.8</v>
      </c>
      <c r="AD72">
        <v>0</v>
      </c>
      <c r="AE72">
        <f t="shared" si="13"/>
        <v>0</v>
      </c>
      <c r="AF72">
        <v>4249</v>
      </c>
      <c r="AG72">
        <v>4317</v>
      </c>
    </row>
    <row r="73" spans="1:33" x14ac:dyDescent="0.6">
      <c r="A73">
        <v>2025</v>
      </c>
      <c r="B73">
        <v>3</v>
      </c>
      <c r="C73">
        <v>13</v>
      </c>
      <c r="D73">
        <f t="shared" si="11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4754.8499999999995</v>
      </c>
      <c r="M73" s="13">
        <f t="shared" si="9"/>
        <v>808.32449999999994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4190.55</v>
      </c>
      <c r="O73" s="13">
        <f t="shared" si="10"/>
        <v>712.39350000000013</v>
      </c>
      <c r="P73">
        <v>31699</v>
      </c>
      <c r="Q73">
        <v>27937</v>
      </c>
      <c r="R73">
        <v>27937</v>
      </c>
      <c r="S73">
        <v>0.84741730585162411</v>
      </c>
      <c r="T73">
        <v>0.152582694148376</v>
      </c>
      <c r="U73">
        <v>0.63706082192879465</v>
      </c>
      <c r="V73">
        <v>0.36293917807120518</v>
      </c>
      <c r="W73">
        <v>0.11925494934096061</v>
      </c>
      <c r="X73" s="2">
        <v>2106</v>
      </c>
      <c r="Y73" s="2">
        <f t="shared" si="12"/>
        <v>-225</v>
      </c>
      <c r="Z73">
        <v>2686</v>
      </c>
      <c r="AA73">
        <v>2087.4758220677058</v>
      </c>
      <c r="AB73">
        <v>2106</v>
      </c>
      <c r="AC73" s="9">
        <v>12</v>
      </c>
      <c r="AD73">
        <v>0</v>
      </c>
      <c r="AE73">
        <f t="shared" si="13"/>
        <v>0</v>
      </c>
      <c r="AF73">
        <v>4257</v>
      </c>
      <c r="AG73">
        <v>4389</v>
      </c>
    </row>
    <row r="74" spans="1:33" x14ac:dyDescent="0.6">
      <c r="A74">
        <v>2025</v>
      </c>
      <c r="B74">
        <v>3</v>
      </c>
      <c r="C74">
        <v>14</v>
      </c>
      <c r="D74">
        <f t="shared" si="11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3662.9</v>
      </c>
      <c r="M74" s="13">
        <f t="shared" si="9"/>
        <v>622.6930000000001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3164.7000000000003</v>
      </c>
      <c r="O74" s="13">
        <f t="shared" si="10"/>
        <v>537.99900000000014</v>
      </c>
      <c r="P74">
        <v>36629</v>
      </c>
      <c r="Q74">
        <v>31647</v>
      </c>
      <c r="R74">
        <v>31647</v>
      </c>
      <c r="S74">
        <v>0.82863130715383693</v>
      </c>
      <c r="T74">
        <v>0.1713686928461631</v>
      </c>
      <c r="U74">
        <v>0.61846049664517744</v>
      </c>
      <c r="V74">
        <v>0.38153950335482262</v>
      </c>
      <c r="W74">
        <v>7.0294116606426524E-2</v>
      </c>
      <c r="X74" s="2">
        <v>2125</v>
      </c>
      <c r="Y74" s="2">
        <f t="shared" si="12"/>
        <v>19</v>
      </c>
      <c r="Z74">
        <v>2686</v>
      </c>
      <c r="AA74">
        <v>2035.731021232624</v>
      </c>
      <c r="AB74">
        <v>2125</v>
      </c>
      <c r="AC74" s="9">
        <v>13</v>
      </c>
      <c r="AD74">
        <v>0.2</v>
      </c>
      <c r="AE74">
        <f t="shared" si="13"/>
        <v>2.6</v>
      </c>
      <c r="AF74">
        <v>5453</v>
      </c>
      <c r="AG74">
        <v>4797</v>
      </c>
    </row>
    <row r="75" spans="1:33" x14ac:dyDescent="0.6">
      <c r="A75">
        <v>2025</v>
      </c>
      <c r="B75">
        <v>3</v>
      </c>
      <c r="C75">
        <v>15</v>
      </c>
      <c r="D75">
        <f t="shared" si="11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3348</v>
      </c>
      <c r="M75" s="13">
        <f t="shared" si="9"/>
        <v>569.16000000000008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3112.9</v>
      </c>
      <c r="O75" s="13">
        <f t="shared" si="10"/>
        <v>529.1930000000001</v>
      </c>
      <c r="P75">
        <v>33480</v>
      </c>
      <c r="Q75">
        <v>31129</v>
      </c>
      <c r="R75">
        <v>31129</v>
      </c>
      <c r="S75">
        <v>0.78778736119492832</v>
      </c>
      <c r="T75">
        <v>0.2122126388050718</v>
      </c>
      <c r="U75">
        <v>0.69079839620787897</v>
      </c>
      <c r="V75">
        <v>0.30920160379212103</v>
      </c>
      <c r="W75">
        <v>0.28361174851117382</v>
      </c>
      <c r="X75" s="2">
        <v>2530</v>
      </c>
      <c r="Y75" s="2">
        <f t="shared" si="12"/>
        <v>405</v>
      </c>
      <c r="Z75">
        <v>2686</v>
      </c>
      <c r="AA75">
        <v>1701.801205335044</v>
      </c>
      <c r="AB75">
        <v>2530</v>
      </c>
      <c r="AC75" s="9">
        <v>9.6999999999999993</v>
      </c>
      <c r="AD75">
        <v>24.6</v>
      </c>
      <c r="AE75">
        <f t="shared" si="13"/>
        <v>238.62</v>
      </c>
      <c r="AF75">
        <v>4791</v>
      </c>
      <c r="AG75">
        <v>4787</v>
      </c>
    </row>
    <row r="76" spans="1:33" x14ac:dyDescent="0.6">
      <c r="A76">
        <v>2025</v>
      </c>
      <c r="B76">
        <v>3</v>
      </c>
      <c r="C76">
        <v>16</v>
      </c>
      <c r="D76">
        <f t="shared" si="11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2982</v>
      </c>
      <c r="M76" s="13">
        <f t="shared" si="9"/>
        <v>506.94000000000005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3424.9</v>
      </c>
      <c r="O76" s="13">
        <f t="shared" si="10"/>
        <v>582.23300000000006</v>
      </c>
      <c r="P76">
        <v>29820</v>
      </c>
      <c r="Q76">
        <v>34249</v>
      </c>
      <c r="R76">
        <v>34249</v>
      </c>
      <c r="S76">
        <v>0.83714574089592853</v>
      </c>
      <c r="T76">
        <v>0.1628542591040715</v>
      </c>
      <c r="U76">
        <v>0.62558390140393971</v>
      </c>
      <c r="V76">
        <v>0.37441609859606018</v>
      </c>
      <c r="W76">
        <v>0.14794305064320579</v>
      </c>
      <c r="X76" s="2">
        <v>2256</v>
      </c>
      <c r="Y76" s="2">
        <f t="shared" si="12"/>
        <v>-274</v>
      </c>
      <c r="Z76">
        <v>2686</v>
      </c>
      <c r="AA76">
        <v>2547.4737347332562</v>
      </c>
      <c r="AB76">
        <v>2256</v>
      </c>
      <c r="AC76" s="9">
        <v>6.8</v>
      </c>
      <c r="AD76">
        <v>0</v>
      </c>
      <c r="AE76">
        <f t="shared" si="13"/>
        <v>0</v>
      </c>
      <c r="AF76">
        <v>3952</v>
      </c>
      <c r="AG76">
        <v>4525</v>
      </c>
    </row>
    <row r="77" spans="1:33" x14ac:dyDescent="0.6">
      <c r="A77">
        <v>2025</v>
      </c>
      <c r="B77">
        <v>3</v>
      </c>
      <c r="C77">
        <v>17</v>
      </c>
      <c r="D77">
        <f t="shared" si="11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5253.75</v>
      </c>
      <c r="M77" s="13">
        <f t="shared" si="9"/>
        <v>893.13750000000005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5179.5</v>
      </c>
      <c r="O77" s="13">
        <f t="shared" si="10"/>
        <v>880.5150000000001</v>
      </c>
      <c r="P77">
        <v>35025</v>
      </c>
      <c r="Q77">
        <v>34530</v>
      </c>
      <c r="R77">
        <v>34530</v>
      </c>
      <c r="S77">
        <v>0.838717051740691</v>
      </c>
      <c r="T77">
        <v>0.16128294825930911</v>
      </c>
      <c r="U77">
        <v>0.64551518194945534</v>
      </c>
      <c r="V77">
        <v>0.35448481805054471</v>
      </c>
      <c r="W77">
        <v>0.19564218056097191</v>
      </c>
      <c r="X77" s="2">
        <v>1941</v>
      </c>
      <c r="Y77" s="2">
        <f t="shared" si="12"/>
        <v>-315</v>
      </c>
      <c r="Z77">
        <v>2686</v>
      </c>
      <c r="AA77">
        <v>2074.3257806269271</v>
      </c>
      <c r="AB77">
        <v>1941</v>
      </c>
      <c r="AC77" s="9">
        <v>5.6</v>
      </c>
      <c r="AD77">
        <v>0</v>
      </c>
      <c r="AE77">
        <f t="shared" si="13"/>
        <v>0</v>
      </c>
      <c r="AF77">
        <v>4480</v>
      </c>
      <c r="AG77">
        <v>4633</v>
      </c>
    </row>
    <row r="78" spans="1:33" x14ac:dyDescent="0.6">
      <c r="A78">
        <v>2025</v>
      </c>
      <c r="B78">
        <v>3</v>
      </c>
      <c r="C78">
        <v>18</v>
      </c>
      <c r="D78">
        <f t="shared" si="11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4151.25</v>
      </c>
      <c r="M78" s="13">
        <f t="shared" si="9"/>
        <v>705.71250000000009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4284.75</v>
      </c>
      <c r="O78" s="13">
        <f t="shared" si="10"/>
        <v>728.40750000000003</v>
      </c>
      <c r="P78">
        <v>27675</v>
      </c>
      <c r="Q78">
        <v>28565</v>
      </c>
      <c r="R78">
        <v>28565</v>
      </c>
      <c r="S78">
        <v>0.7814604186564259</v>
      </c>
      <c r="T78">
        <v>0.2185395813435741</v>
      </c>
      <c r="U78">
        <v>0.62019053911068434</v>
      </c>
      <c r="V78">
        <v>0.37980946088931572</v>
      </c>
      <c r="W78">
        <v>0.23078185275099969</v>
      </c>
      <c r="X78" s="2">
        <v>2102</v>
      </c>
      <c r="Y78" s="2">
        <f t="shared" si="12"/>
        <v>161</v>
      </c>
      <c r="Z78">
        <v>2686</v>
      </c>
      <c r="AA78">
        <v>2148.8417105497751</v>
      </c>
      <c r="AB78">
        <v>2102</v>
      </c>
      <c r="AC78" s="9">
        <v>5.8</v>
      </c>
      <c r="AD78">
        <v>1.3</v>
      </c>
      <c r="AE78">
        <f t="shared" si="13"/>
        <v>7.54</v>
      </c>
      <c r="AF78">
        <v>4256</v>
      </c>
      <c r="AG78">
        <v>4145</v>
      </c>
    </row>
    <row r="79" spans="1:33" x14ac:dyDescent="0.6">
      <c r="A79">
        <v>2025</v>
      </c>
      <c r="B79">
        <v>3</v>
      </c>
      <c r="C79">
        <v>19</v>
      </c>
      <c r="D79">
        <f t="shared" si="11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4971.45</v>
      </c>
      <c r="M79" s="13">
        <f t="shared" si="9"/>
        <v>845.14650000000006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4332.1499999999996</v>
      </c>
      <c r="O79" s="13">
        <f t="shared" si="10"/>
        <v>736.46550000000002</v>
      </c>
      <c r="P79">
        <v>33143</v>
      </c>
      <c r="Q79">
        <v>28881</v>
      </c>
      <c r="R79">
        <v>28881</v>
      </c>
      <c r="S79">
        <v>0.79284738916347142</v>
      </c>
      <c r="T79">
        <v>0.20715261083652861</v>
      </c>
      <c r="U79">
        <v>0.56402644181679107</v>
      </c>
      <c r="V79">
        <v>0.43597355818320888</v>
      </c>
      <c r="W79">
        <v>9.475688192562777E-2</v>
      </c>
      <c r="X79" s="2">
        <v>2222</v>
      </c>
      <c r="Y79" s="2">
        <f t="shared" si="12"/>
        <v>120</v>
      </c>
      <c r="Z79">
        <v>2686</v>
      </c>
      <c r="AA79">
        <v>2380.0712173982988</v>
      </c>
      <c r="AB79">
        <v>2222</v>
      </c>
      <c r="AC79" s="9">
        <v>5.8</v>
      </c>
      <c r="AD79">
        <v>0</v>
      </c>
      <c r="AE79">
        <f t="shared" si="13"/>
        <v>0</v>
      </c>
      <c r="AF79">
        <v>4517</v>
      </c>
      <c r="AG79">
        <v>4512</v>
      </c>
    </row>
    <row r="80" spans="1:33" x14ac:dyDescent="0.6">
      <c r="A80">
        <v>2025</v>
      </c>
      <c r="B80">
        <v>3</v>
      </c>
      <c r="C80">
        <v>20</v>
      </c>
      <c r="D80">
        <f t="shared" si="11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5427.5999999999995</v>
      </c>
      <c r="M80" s="13">
        <f t="shared" si="9"/>
        <v>922.69200000000001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4557.5999999999995</v>
      </c>
      <c r="O80" s="13">
        <f t="shared" si="10"/>
        <v>774.79199999999992</v>
      </c>
      <c r="P80">
        <v>36184</v>
      </c>
      <c r="Q80">
        <v>30384</v>
      </c>
      <c r="R80">
        <v>30384</v>
      </c>
      <c r="S80">
        <v>0.84898565117648872</v>
      </c>
      <c r="T80">
        <v>0.15101434882351131</v>
      </c>
      <c r="U80">
        <v>0.60461927937156834</v>
      </c>
      <c r="V80">
        <v>0.3953807206284316</v>
      </c>
      <c r="W80">
        <v>0.1497194070222784</v>
      </c>
      <c r="X80" s="2">
        <v>2115</v>
      </c>
      <c r="Y80" s="2">
        <f t="shared" si="12"/>
        <v>-107</v>
      </c>
      <c r="Z80">
        <v>2686</v>
      </c>
      <c r="AA80">
        <v>2190.6121571606309</v>
      </c>
      <c r="AB80">
        <v>2115</v>
      </c>
      <c r="AC80" s="9">
        <v>11.1</v>
      </c>
      <c r="AD80">
        <v>0</v>
      </c>
      <c r="AE80">
        <f t="shared" si="13"/>
        <v>0</v>
      </c>
      <c r="AF80">
        <v>4695</v>
      </c>
      <c r="AG80">
        <v>4704</v>
      </c>
    </row>
    <row r="81" spans="1:33" x14ac:dyDescent="0.6">
      <c r="A81">
        <v>2025</v>
      </c>
      <c r="B81">
        <v>3</v>
      </c>
      <c r="C81">
        <v>21</v>
      </c>
      <c r="D81">
        <f t="shared" si="11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3987.7000000000003</v>
      </c>
      <c r="M81" s="13">
        <f t="shared" si="9"/>
        <v>677.90900000000011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3509.3</v>
      </c>
      <c r="O81" s="13">
        <f t="shared" si="10"/>
        <v>596.58100000000002</v>
      </c>
      <c r="P81">
        <v>39877</v>
      </c>
      <c r="Q81">
        <v>35093</v>
      </c>
      <c r="R81">
        <v>35093</v>
      </c>
      <c r="S81">
        <v>0.78329545637179121</v>
      </c>
      <c r="T81">
        <v>0.21670454362820879</v>
      </c>
      <c r="U81">
        <v>0.63897153785586924</v>
      </c>
      <c r="V81">
        <v>0.36102846214413081</v>
      </c>
      <c r="W81">
        <v>0.12813655424588871</v>
      </c>
      <c r="X81" s="2">
        <v>2191</v>
      </c>
      <c r="Y81" s="2">
        <f t="shared" si="12"/>
        <v>76</v>
      </c>
      <c r="Z81">
        <v>2686</v>
      </c>
      <c r="AA81">
        <v>1577.5854462577261</v>
      </c>
      <c r="AB81">
        <v>2191</v>
      </c>
      <c r="AC81" s="9">
        <v>17</v>
      </c>
      <c r="AD81">
        <v>0</v>
      </c>
      <c r="AE81">
        <f t="shared" si="13"/>
        <v>0</v>
      </c>
      <c r="AF81">
        <v>5408</v>
      </c>
      <c r="AG81">
        <v>4884</v>
      </c>
    </row>
    <row r="82" spans="1:33" x14ac:dyDescent="0.6">
      <c r="A82">
        <v>2025</v>
      </c>
      <c r="B82">
        <v>3</v>
      </c>
      <c r="C82">
        <v>22</v>
      </c>
      <c r="D82">
        <f t="shared" si="11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3816.2000000000003</v>
      </c>
      <c r="M82" s="13">
        <f t="shared" si="9"/>
        <v>648.75400000000013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3362.1000000000004</v>
      </c>
      <c r="O82" s="13">
        <f t="shared" si="10"/>
        <v>571.55700000000013</v>
      </c>
      <c r="P82">
        <v>38162</v>
      </c>
      <c r="Q82">
        <v>33621</v>
      </c>
      <c r="R82">
        <v>33621</v>
      </c>
      <c r="S82">
        <v>0.84529119692168497</v>
      </c>
      <c r="T82">
        <v>0.15470880307831489</v>
      </c>
      <c r="U82">
        <v>0.60242917790004424</v>
      </c>
      <c r="V82">
        <v>0.39757082209995581</v>
      </c>
      <c r="W82">
        <v>9.5519821761479148E-2</v>
      </c>
      <c r="X82" s="2">
        <v>2482</v>
      </c>
      <c r="Y82" s="2">
        <f t="shared" si="12"/>
        <v>291</v>
      </c>
      <c r="Z82">
        <v>2686</v>
      </c>
      <c r="AA82">
        <v>1931.516845869126</v>
      </c>
      <c r="AB82">
        <v>2482</v>
      </c>
      <c r="AC82" s="9">
        <v>18.899999999999999</v>
      </c>
      <c r="AD82">
        <v>0</v>
      </c>
      <c r="AE82">
        <f t="shared" si="13"/>
        <v>0</v>
      </c>
      <c r="AF82">
        <v>4973</v>
      </c>
      <c r="AG82">
        <v>4959</v>
      </c>
    </row>
    <row r="83" spans="1:33" x14ac:dyDescent="0.6">
      <c r="A83">
        <v>2025</v>
      </c>
      <c r="B83">
        <v>3</v>
      </c>
      <c r="C83">
        <v>23</v>
      </c>
      <c r="D83">
        <f t="shared" si="11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3764.8</v>
      </c>
      <c r="M83" s="13">
        <f t="shared" si="9"/>
        <v>640.01600000000008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3924.1000000000004</v>
      </c>
      <c r="O83" s="13">
        <f t="shared" si="10"/>
        <v>667.09700000000009</v>
      </c>
      <c r="P83">
        <v>37648</v>
      </c>
      <c r="Q83">
        <v>39241</v>
      </c>
      <c r="R83">
        <v>39241</v>
      </c>
      <c r="S83">
        <v>0.80687110248042149</v>
      </c>
      <c r="T83">
        <v>0.19312889751957851</v>
      </c>
      <c r="U83">
        <v>0.58882514206886971</v>
      </c>
      <c r="V83">
        <v>0.41117485793113029</v>
      </c>
      <c r="W83">
        <v>0.21402898740712359</v>
      </c>
      <c r="X83" s="2">
        <v>2169</v>
      </c>
      <c r="Y83" s="2">
        <f t="shared" si="12"/>
        <v>-313</v>
      </c>
      <c r="Z83">
        <v>2686</v>
      </c>
      <c r="AA83">
        <v>1893.656556801669</v>
      </c>
      <c r="AB83">
        <v>2169</v>
      </c>
      <c r="AC83" s="9">
        <v>19.600000000000001</v>
      </c>
      <c r="AD83">
        <v>0</v>
      </c>
      <c r="AE83">
        <f t="shared" si="13"/>
        <v>0</v>
      </c>
      <c r="AF83">
        <v>4175</v>
      </c>
      <c r="AG83">
        <v>5070</v>
      </c>
    </row>
    <row r="84" spans="1:33" x14ac:dyDescent="0.6">
      <c r="A84">
        <v>2025</v>
      </c>
      <c r="B84">
        <v>3</v>
      </c>
      <c r="C84">
        <v>24</v>
      </c>
      <c r="D84">
        <f t="shared" si="11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5598.3</v>
      </c>
      <c r="M84" s="13">
        <f t="shared" si="9"/>
        <v>951.71100000000013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5729.8499999999995</v>
      </c>
      <c r="O84" s="13">
        <f t="shared" si="10"/>
        <v>974.07449999999994</v>
      </c>
      <c r="P84">
        <v>37322</v>
      </c>
      <c r="Q84">
        <v>38199</v>
      </c>
      <c r="R84">
        <v>38199</v>
      </c>
      <c r="S84">
        <v>0.75590733525781417</v>
      </c>
      <c r="T84">
        <v>0.2440926647421858</v>
      </c>
      <c r="U84">
        <v>0.6684192900744611</v>
      </c>
      <c r="V84">
        <v>0.3315807099255389</v>
      </c>
      <c r="W84">
        <v>0.15154325866358839</v>
      </c>
      <c r="X84" s="2">
        <v>1626</v>
      </c>
      <c r="Y84" s="2">
        <f t="shared" si="12"/>
        <v>-543</v>
      </c>
      <c r="Z84">
        <v>2686</v>
      </c>
      <c r="AA84">
        <v>1006.593245625483</v>
      </c>
      <c r="AB84">
        <v>1626</v>
      </c>
      <c r="AC84" s="9">
        <v>20.399999999999999</v>
      </c>
      <c r="AD84">
        <v>0</v>
      </c>
      <c r="AE84">
        <f t="shared" si="13"/>
        <v>0</v>
      </c>
      <c r="AF84">
        <v>4605</v>
      </c>
      <c r="AG84">
        <v>4501</v>
      </c>
    </row>
    <row r="85" spans="1:33" x14ac:dyDescent="0.6">
      <c r="A85">
        <v>2025</v>
      </c>
      <c r="B85">
        <v>3</v>
      </c>
      <c r="C85">
        <v>25</v>
      </c>
      <c r="D85">
        <f t="shared" si="11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5134.8</v>
      </c>
      <c r="M85" s="13">
        <f t="shared" si="9"/>
        <v>872.91600000000005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5140.2</v>
      </c>
      <c r="O85" s="13">
        <f t="shared" si="10"/>
        <v>873.83400000000006</v>
      </c>
      <c r="P85">
        <v>34232</v>
      </c>
      <c r="Q85">
        <v>34268</v>
      </c>
      <c r="R85">
        <v>34268</v>
      </c>
      <c r="S85">
        <v>0.83166274563840492</v>
      </c>
      <c r="T85">
        <v>0.16833725436159511</v>
      </c>
      <c r="U85">
        <v>0.59156244645595557</v>
      </c>
      <c r="V85">
        <v>0.40843755354404437</v>
      </c>
      <c r="W85">
        <v>0.11522212827740209</v>
      </c>
      <c r="X85" s="2">
        <v>1971</v>
      </c>
      <c r="Y85" s="2">
        <f t="shared" si="12"/>
        <v>345</v>
      </c>
      <c r="Z85">
        <v>2686</v>
      </c>
      <c r="AA85">
        <v>1655.771297224521</v>
      </c>
      <c r="AB85">
        <v>1971</v>
      </c>
      <c r="AC85" s="9">
        <v>20.7</v>
      </c>
      <c r="AD85">
        <v>0</v>
      </c>
      <c r="AE85">
        <f t="shared" si="13"/>
        <v>0</v>
      </c>
      <c r="AF85">
        <v>4672</v>
      </c>
      <c r="AG85">
        <v>4495</v>
      </c>
    </row>
    <row r="86" spans="1:33" x14ac:dyDescent="0.6">
      <c r="A86">
        <v>2025</v>
      </c>
      <c r="B86">
        <v>3</v>
      </c>
      <c r="C86">
        <v>26</v>
      </c>
      <c r="D86">
        <f t="shared" si="11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5484.45</v>
      </c>
      <c r="M86" s="13">
        <f t="shared" si="9"/>
        <v>932.35649999999998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5226.3</v>
      </c>
      <c r="O86" s="13">
        <f t="shared" si="10"/>
        <v>888.47100000000012</v>
      </c>
      <c r="P86">
        <v>36563</v>
      </c>
      <c r="Q86">
        <v>34842</v>
      </c>
      <c r="R86">
        <v>34842</v>
      </c>
      <c r="S86">
        <v>0.81264358112350454</v>
      </c>
      <c r="T86">
        <v>0.18735641887649551</v>
      </c>
      <c r="U86">
        <v>0.61938323622577263</v>
      </c>
      <c r="V86">
        <v>0.38061676377422737</v>
      </c>
      <c r="W86">
        <v>0.15321143305361881</v>
      </c>
      <c r="X86" s="2">
        <v>2125</v>
      </c>
      <c r="Y86" s="2">
        <f t="shared" si="12"/>
        <v>154</v>
      </c>
      <c r="Z86">
        <v>2686</v>
      </c>
      <c r="AA86">
        <v>1641.461693433507</v>
      </c>
      <c r="AB86">
        <v>2125</v>
      </c>
      <c r="AC86" s="9">
        <v>17.8</v>
      </c>
      <c r="AD86">
        <v>0</v>
      </c>
      <c r="AE86">
        <f t="shared" si="13"/>
        <v>0</v>
      </c>
      <c r="AF86">
        <v>4769</v>
      </c>
      <c r="AG86">
        <v>4798</v>
      </c>
    </row>
    <row r="87" spans="1:33" x14ac:dyDescent="0.6">
      <c r="A87">
        <v>2025</v>
      </c>
      <c r="B87">
        <v>3</v>
      </c>
      <c r="C87">
        <v>27</v>
      </c>
      <c r="D87">
        <f t="shared" si="11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5700.15</v>
      </c>
      <c r="M87" s="13">
        <f t="shared" si="9"/>
        <v>969.02549999999997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5188.05</v>
      </c>
      <c r="O87" s="13">
        <f t="shared" si="10"/>
        <v>881.96850000000006</v>
      </c>
      <c r="P87">
        <v>38001</v>
      </c>
      <c r="Q87">
        <v>34587</v>
      </c>
      <c r="R87">
        <v>34587</v>
      </c>
      <c r="S87">
        <v>0.84950011316341079</v>
      </c>
      <c r="T87">
        <v>0.1504998868365893</v>
      </c>
      <c r="U87">
        <v>0.60808852862982588</v>
      </c>
      <c r="V87">
        <v>0.39191147137017401</v>
      </c>
      <c r="W87">
        <v>0.19728217281775451</v>
      </c>
      <c r="X87" s="2">
        <v>2085</v>
      </c>
      <c r="Y87" s="2">
        <f t="shared" si="12"/>
        <v>-40</v>
      </c>
      <c r="Z87">
        <v>2686</v>
      </c>
      <c r="AA87">
        <v>1800.5895075913829</v>
      </c>
      <c r="AB87">
        <v>2085</v>
      </c>
      <c r="AC87" s="9">
        <v>16.3</v>
      </c>
      <c r="AD87">
        <v>4.7</v>
      </c>
      <c r="AE87">
        <f t="shared" si="13"/>
        <v>76.61</v>
      </c>
      <c r="AF87">
        <v>4917</v>
      </c>
      <c r="AG87">
        <v>4837</v>
      </c>
    </row>
    <row r="88" spans="1:33" x14ac:dyDescent="0.6">
      <c r="A88">
        <v>2025</v>
      </c>
      <c r="B88">
        <v>3</v>
      </c>
      <c r="C88">
        <v>28</v>
      </c>
      <c r="D88">
        <f t="shared" si="11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4032.2000000000003</v>
      </c>
      <c r="M88" s="13">
        <f t="shared" si="9"/>
        <v>685.47400000000005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3843.9</v>
      </c>
      <c r="O88" s="13">
        <f t="shared" si="10"/>
        <v>653.46300000000008</v>
      </c>
      <c r="P88">
        <v>40322</v>
      </c>
      <c r="Q88">
        <v>38439</v>
      </c>
      <c r="R88">
        <v>38439</v>
      </c>
      <c r="S88">
        <v>0.7776883265042176</v>
      </c>
      <c r="T88">
        <v>0.2223116734957824</v>
      </c>
      <c r="U88">
        <v>0.63605229826671861</v>
      </c>
      <c r="V88">
        <v>0.36394770173328139</v>
      </c>
      <c r="W88">
        <v>9.8411579111276321E-2</v>
      </c>
      <c r="X88" s="2">
        <v>2123</v>
      </c>
      <c r="Y88" s="2">
        <f t="shared" si="12"/>
        <v>38</v>
      </c>
      <c r="Z88">
        <v>2686</v>
      </c>
      <c r="AA88">
        <v>1946.176979061674</v>
      </c>
      <c r="AB88">
        <v>2123</v>
      </c>
      <c r="AC88" s="9">
        <v>8.4</v>
      </c>
      <c r="AD88">
        <v>0.9</v>
      </c>
      <c r="AE88">
        <f t="shared" si="13"/>
        <v>7.5600000000000005</v>
      </c>
      <c r="AF88">
        <v>5544</v>
      </c>
      <c r="AG88">
        <v>4970</v>
      </c>
    </row>
    <row r="89" spans="1:33" x14ac:dyDescent="0.6">
      <c r="A89">
        <v>2025</v>
      </c>
      <c r="B89">
        <v>3</v>
      </c>
      <c r="C89">
        <v>29</v>
      </c>
      <c r="D89">
        <f t="shared" si="11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3889.8</v>
      </c>
      <c r="M89" s="13">
        <f t="shared" si="9"/>
        <v>661.26600000000008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3748.4</v>
      </c>
      <c r="O89" s="13">
        <f t="shared" si="10"/>
        <v>637.22800000000007</v>
      </c>
      <c r="P89">
        <v>38898</v>
      </c>
      <c r="Q89">
        <v>37484</v>
      </c>
      <c r="R89">
        <v>37484</v>
      </c>
      <c r="S89">
        <v>0.83879909531977281</v>
      </c>
      <c r="T89">
        <v>0.1612009046802271</v>
      </c>
      <c r="U89">
        <v>0.61703068303749187</v>
      </c>
      <c r="V89">
        <v>0.38296931696250819</v>
      </c>
      <c r="W89">
        <v>7.7072627529151699E-2</v>
      </c>
      <c r="X89" s="2">
        <v>2363</v>
      </c>
      <c r="Y89" s="2">
        <f t="shared" si="12"/>
        <v>240</v>
      </c>
      <c r="Z89">
        <v>2686</v>
      </c>
      <c r="AA89">
        <v>2345.0636963557972</v>
      </c>
      <c r="AB89">
        <v>2363</v>
      </c>
      <c r="AC89" s="9">
        <v>7.7</v>
      </c>
      <c r="AD89">
        <v>0</v>
      </c>
      <c r="AE89">
        <f t="shared" si="13"/>
        <v>0</v>
      </c>
      <c r="AF89">
        <v>5027</v>
      </c>
      <c r="AG89">
        <v>5082</v>
      </c>
    </row>
    <row r="90" spans="1:33" x14ac:dyDescent="0.6">
      <c r="A90">
        <v>2025</v>
      </c>
      <c r="B90">
        <v>3</v>
      </c>
      <c r="C90">
        <v>30</v>
      </c>
      <c r="D90">
        <f t="shared" si="11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3905.6000000000004</v>
      </c>
      <c r="M90" s="13">
        <f t="shared" si="9"/>
        <v>663.95200000000011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4231.5</v>
      </c>
      <c r="O90" s="13">
        <f t="shared" si="10"/>
        <v>719.35500000000002</v>
      </c>
      <c r="P90">
        <v>39056</v>
      </c>
      <c r="Q90">
        <v>42315</v>
      </c>
      <c r="R90">
        <v>42315</v>
      </c>
      <c r="S90">
        <v>0.81994803925674342</v>
      </c>
      <c r="T90">
        <v>0.1800519607432565</v>
      </c>
      <c r="U90">
        <v>0.61897544089764589</v>
      </c>
      <c r="V90">
        <v>0.38102455910235411</v>
      </c>
      <c r="W90">
        <v>0.12410777693694409</v>
      </c>
      <c r="X90" s="2">
        <v>2181</v>
      </c>
      <c r="Y90" s="2">
        <f t="shared" si="12"/>
        <v>-182</v>
      </c>
      <c r="Z90">
        <v>2686</v>
      </c>
      <c r="AA90">
        <v>2370.1794600134249</v>
      </c>
      <c r="AB90">
        <v>2181</v>
      </c>
      <c r="AC90" s="9">
        <v>6.9</v>
      </c>
      <c r="AD90">
        <v>0</v>
      </c>
      <c r="AE90">
        <f t="shared" si="13"/>
        <v>0</v>
      </c>
      <c r="AF90">
        <v>4313</v>
      </c>
      <c r="AG90">
        <v>5097</v>
      </c>
    </row>
    <row r="91" spans="1:33" x14ac:dyDescent="0.6">
      <c r="A91">
        <v>2025</v>
      </c>
      <c r="B91">
        <v>3</v>
      </c>
      <c r="C91">
        <v>31</v>
      </c>
      <c r="D91">
        <f t="shared" si="11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5815.8</v>
      </c>
      <c r="M91" s="13">
        <f t="shared" si="9"/>
        <v>988.68600000000015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6290.55</v>
      </c>
      <c r="O91" s="13">
        <f t="shared" si="10"/>
        <v>1069.3935000000001</v>
      </c>
      <c r="P91">
        <v>38772</v>
      </c>
      <c r="Q91">
        <v>41937</v>
      </c>
      <c r="R91">
        <v>41937</v>
      </c>
      <c r="S91">
        <v>0.81860477169688484</v>
      </c>
      <c r="T91">
        <v>0.18139522830311519</v>
      </c>
      <c r="U91">
        <v>0.61414787517773439</v>
      </c>
      <c r="V91">
        <v>0.38585212482226572</v>
      </c>
      <c r="W91">
        <v>0.17928162216090271</v>
      </c>
      <c r="X91" s="2">
        <v>1753</v>
      </c>
      <c r="Y91" s="2">
        <f t="shared" si="12"/>
        <v>-428</v>
      </c>
      <c r="Z91">
        <v>2686</v>
      </c>
      <c r="AA91">
        <v>1913.7368378846991</v>
      </c>
      <c r="AB91">
        <v>1753</v>
      </c>
      <c r="AC91" s="9">
        <v>9.1</v>
      </c>
      <c r="AD91">
        <v>0</v>
      </c>
      <c r="AE91">
        <f t="shared" si="13"/>
        <v>0</v>
      </c>
      <c r="AF91">
        <v>4703</v>
      </c>
      <c r="AG91">
        <v>4602</v>
      </c>
    </row>
    <row r="92" spans="1:33" x14ac:dyDescent="0.6">
      <c r="A92">
        <v>2025</v>
      </c>
      <c r="B92">
        <v>4</v>
      </c>
      <c r="C92">
        <v>1</v>
      </c>
      <c r="D92">
        <f t="shared" si="11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5688.3</v>
      </c>
      <c r="M92" s="13">
        <f t="shared" si="9"/>
        <v>967.01100000000008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5280</v>
      </c>
      <c r="O92" s="13">
        <f t="shared" si="10"/>
        <v>897.6</v>
      </c>
      <c r="P92">
        <v>37922</v>
      </c>
      <c r="Q92">
        <v>35200</v>
      </c>
      <c r="R92">
        <v>35200</v>
      </c>
      <c r="S92">
        <v>0.80581455893494691</v>
      </c>
      <c r="T92">
        <v>0.19418544106505309</v>
      </c>
      <c r="U92">
        <v>0.6180752536335764</v>
      </c>
      <c r="V92">
        <v>0.3819247463664236</v>
      </c>
      <c r="W92">
        <v>0.16674737809238649</v>
      </c>
      <c r="X92" s="2">
        <v>2013</v>
      </c>
      <c r="Y92" s="2">
        <f t="shared" si="12"/>
        <v>260</v>
      </c>
      <c r="Z92">
        <v>2686</v>
      </c>
      <c r="AA92">
        <v>1863.6128420670259</v>
      </c>
      <c r="AB92">
        <v>2013</v>
      </c>
      <c r="AC92" s="9">
        <v>10.6</v>
      </c>
      <c r="AD92">
        <v>0</v>
      </c>
      <c r="AE92">
        <f t="shared" si="13"/>
        <v>0</v>
      </c>
      <c r="AF92">
        <v>4782</v>
      </c>
      <c r="AG92">
        <v>4593</v>
      </c>
    </row>
    <row r="93" spans="1:33" x14ac:dyDescent="0.6">
      <c r="A93">
        <v>2025</v>
      </c>
      <c r="B93">
        <v>4</v>
      </c>
      <c r="C93">
        <v>2</v>
      </c>
      <c r="D93">
        <f t="shared" si="11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6005.4</v>
      </c>
      <c r="M93" s="13">
        <f t="shared" si="9"/>
        <v>1020.918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5092.3499999999995</v>
      </c>
      <c r="O93" s="13">
        <f t="shared" si="10"/>
        <v>865.69949999999994</v>
      </c>
      <c r="P93">
        <v>40036</v>
      </c>
      <c r="Q93">
        <v>33949</v>
      </c>
      <c r="R93">
        <v>33949</v>
      </c>
      <c r="S93">
        <v>0.73069381233405206</v>
      </c>
      <c r="T93">
        <v>0.26930618766594788</v>
      </c>
      <c r="U93">
        <v>0.61192083342919601</v>
      </c>
      <c r="V93">
        <v>0.38807916657080388</v>
      </c>
      <c r="W93">
        <v>0.14354493984354411</v>
      </c>
      <c r="X93" s="2">
        <v>2239</v>
      </c>
      <c r="Y93" s="2">
        <f t="shared" si="12"/>
        <v>226</v>
      </c>
      <c r="Z93">
        <v>2686</v>
      </c>
      <c r="AA93">
        <v>1615.227607892301</v>
      </c>
      <c r="AB93">
        <v>2239</v>
      </c>
      <c r="AC93" s="9">
        <v>11.7</v>
      </c>
      <c r="AD93">
        <v>0</v>
      </c>
      <c r="AE93">
        <f t="shared" si="13"/>
        <v>0</v>
      </c>
      <c r="AF93">
        <v>5009</v>
      </c>
      <c r="AG93">
        <v>4927</v>
      </c>
    </row>
    <row r="94" spans="1:33" x14ac:dyDescent="0.6">
      <c r="A94">
        <v>2025</v>
      </c>
      <c r="B94">
        <v>4</v>
      </c>
      <c r="C94">
        <v>3</v>
      </c>
      <c r="D94">
        <f t="shared" si="11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6230.7</v>
      </c>
      <c r="M94" s="13">
        <f t="shared" si="9"/>
        <v>1059.2190000000001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5728.5</v>
      </c>
      <c r="O94" s="13">
        <f t="shared" si="10"/>
        <v>973.84500000000003</v>
      </c>
      <c r="P94">
        <v>41538</v>
      </c>
      <c r="Q94">
        <v>38190</v>
      </c>
      <c r="R94">
        <v>38190</v>
      </c>
      <c r="S94">
        <v>0.80002861665584224</v>
      </c>
      <c r="T94">
        <v>0.1999713833441577</v>
      </c>
      <c r="U94">
        <v>0.6559120888960871</v>
      </c>
      <c r="V94">
        <v>0.3440879111039129</v>
      </c>
      <c r="W94">
        <v>0.1119439726043287</v>
      </c>
      <c r="X94" s="2">
        <v>2213</v>
      </c>
      <c r="Y94" s="2">
        <f t="shared" si="12"/>
        <v>-26</v>
      </c>
      <c r="Z94">
        <v>2686</v>
      </c>
      <c r="AA94">
        <v>1790.4882668721209</v>
      </c>
      <c r="AB94">
        <v>2213</v>
      </c>
      <c r="AC94" s="9">
        <v>10.1</v>
      </c>
      <c r="AD94">
        <v>0</v>
      </c>
      <c r="AE94">
        <f t="shared" si="13"/>
        <v>0</v>
      </c>
      <c r="AF94">
        <v>5066</v>
      </c>
      <c r="AG94">
        <v>5116</v>
      </c>
    </row>
    <row r="95" spans="1:33" x14ac:dyDescent="0.6">
      <c r="A95">
        <v>2025</v>
      </c>
      <c r="B95">
        <v>4</v>
      </c>
      <c r="C95">
        <v>4</v>
      </c>
      <c r="D95">
        <f t="shared" si="11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4273.5</v>
      </c>
      <c r="M95" s="13">
        <f t="shared" si="9"/>
        <v>726.495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4325.6000000000004</v>
      </c>
      <c r="O95" s="13">
        <f t="shared" si="10"/>
        <v>735.35200000000009</v>
      </c>
      <c r="P95">
        <v>42735</v>
      </c>
      <c r="Q95">
        <v>43256</v>
      </c>
      <c r="R95">
        <v>43256</v>
      </c>
      <c r="S95">
        <v>0.8275773551446427</v>
      </c>
      <c r="T95">
        <v>0.1724226448553573</v>
      </c>
      <c r="U95">
        <v>0.62245567038149185</v>
      </c>
      <c r="V95">
        <v>0.3775443296185082</v>
      </c>
      <c r="W95">
        <v>0.14701044962080609</v>
      </c>
      <c r="X95" s="2">
        <v>2242</v>
      </c>
      <c r="Y95" s="2">
        <f t="shared" si="12"/>
        <v>29</v>
      </c>
      <c r="Z95">
        <v>2686</v>
      </c>
      <c r="AA95">
        <v>2039.427123839889</v>
      </c>
      <c r="AB95">
        <v>2242</v>
      </c>
      <c r="AC95" s="9">
        <v>10.5</v>
      </c>
      <c r="AD95">
        <v>0</v>
      </c>
      <c r="AE95">
        <f t="shared" si="13"/>
        <v>0</v>
      </c>
      <c r="AF95">
        <v>5616</v>
      </c>
      <c r="AG95">
        <v>5131</v>
      </c>
    </row>
    <row r="96" spans="1:33" x14ac:dyDescent="0.6">
      <c r="A96">
        <v>2025</v>
      </c>
      <c r="B96">
        <v>4</v>
      </c>
      <c r="C96">
        <v>5</v>
      </c>
      <c r="D96">
        <f t="shared" si="11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4117.1000000000004</v>
      </c>
      <c r="M96" s="13">
        <f t="shared" si="9"/>
        <v>699.90700000000015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3989.7000000000003</v>
      </c>
      <c r="O96" s="13">
        <f t="shared" si="10"/>
        <v>678.24900000000014</v>
      </c>
      <c r="P96">
        <v>41171</v>
      </c>
      <c r="Q96">
        <v>39897</v>
      </c>
      <c r="R96">
        <v>39897</v>
      </c>
      <c r="S96">
        <v>0.80945951784104642</v>
      </c>
      <c r="T96">
        <v>0.19054048215895361</v>
      </c>
      <c r="U96">
        <v>0.66292882040615808</v>
      </c>
      <c r="V96">
        <v>0.33707117959384192</v>
      </c>
      <c r="W96">
        <v>0.14947430746460971</v>
      </c>
      <c r="X96" s="2">
        <v>2429</v>
      </c>
      <c r="Y96" s="2">
        <f t="shared" si="12"/>
        <v>187</v>
      </c>
      <c r="Z96">
        <v>2686</v>
      </c>
      <c r="AA96">
        <v>1788.027798422359</v>
      </c>
      <c r="AB96">
        <v>2429</v>
      </c>
      <c r="AC96" s="9">
        <v>13.1</v>
      </c>
      <c r="AD96">
        <v>0.2</v>
      </c>
      <c r="AE96">
        <f t="shared" si="13"/>
        <v>2.62</v>
      </c>
      <c r="AF96">
        <v>5365</v>
      </c>
      <c r="AG96">
        <v>5357</v>
      </c>
    </row>
    <row r="97" spans="1:33" x14ac:dyDescent="0.6">
      <c r="A97">
        <v>2025</v>
      </c>
      <c r="B97">
        <v>4</v>
      </c>
      <c r="C97">
        <v>6</v>
      </c>
      <c r="D97">
        <f t="shared" si="11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4063.8</v>
      </c>
      <c r="M97" s="13">
        <f t="shared" si="9"/>
        <v>690.84600000000012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4466.8</v>
      </c>
      <c r="O97" s="13">
        <f t="shared" si="10"/>
        <v>759.35600000000011</v>
      </c>
      <c r="P97">
        <v>40638</v>
      </c>
      <c r="Q97">
        <v>44668</v>
      </c>
      <c r="R97">
        <v>44668</v>
      </c>
      <c r="S97">
        <v>0.78709294746094893</v>
      </c>
      <c r="T97">
        <v>0.21290705253905101</v>
      </c>
      <c r="U97">
        <v>0.65071978739479663</v>
      </c>
      <c r="V97">
        <v>0.34928021260520331</v>
      </c>
      <c r="W97">
        <v>7.3023093090529123E-2</v>
      </c>
      <c r="X97" s="2">
        <v>2197</v>
      </c>
      <c r="Y97" s="2">
        <f t="shared" si="12"/>
        <v>-232</v>
      </c>
      <c r="Z97">
        <v>2686</v>
      </c>
      <c r="AA97">
        <v>1878.836612701853</v>
      </c>
      <c r="AB97">
        <v>2197</v>
      </c>
      <c r="AC97" s="9">
        <v>12.1</v>
      </c>
      <c r="AD97">
        <v>0</v>
      </c>
      <c r="AE97">
        <f t="shared" si="13"/>
        <v>0</v>
      </c>
      <c r="AF97">
        <v>4415</v>
      </c>
      <c r="AG97">
        <v>5248</v>
      </c>
    </row>
    <row r="98" spans="1:33" x14ac:dyDescent="0.6">
      <c r="A98">
        <v>2025</v>
      </c>
      <c r="B98">
        <v>4</v>
      </c>
      <c r="C98">
        <v>7</v>
      </c>
      <c r="D98">
        <f t="shared" si="11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6054.15</v>
      </c>
      <c r="M98" s="13">
        <f t="shared" si="9"/>
        <v>1029.2055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6494.8499999999995</v>
      </c>
      <c r="O98" s="13">
        <f t="shared" si="10"/>
        <v>1104.1244999999999</v>
      </c>
      <c r="P98">
        <v>40361</v>
      </c>
      <c r="Q98">
        <v>43299</v>
      </c>
      <c r="R98">
        <v>43299</v>
      </c>
      <c r="S98">
        <v>0.74225898395577816</v>
      </c>
      <c r="T98">
        <v>0.25774101604422189</v>
      </c>
      <c r="U98">
        <v>0.63007086554674685</v>
      </c>
      <c r="V98">
        <v>0.36992913445325309</v>
      </c>
      <c r="W98">
        <v>0.26565348644645559</v>
      </c>
      <c r="X98" s="2">
        <v>1747</v>
      </c>
      <c r="Y98" s="2">
        <f t="shared" si="12"/>
        <v>-450</v>
      </c>
      <c r="Z98">
        <v>2686</v>
      </c>
      <c r="AA98">
        <v>1336.8642277783761</v>
      </c>
      <c r="AB98">
        <v>1747</v>
      </c>
      <c r="AC98" s="9">
        <v>14.3</v>
      </c>
      <c r="AD98">
        <v>0</v>
      </c>
      <c r="AE98">
        <f t="shared" si="13"/>
        <v>0</v>
      </c>
      <c r="AF98">
        <v>4943</v>
      </c>
      <c r="AG98">
        <v>4818</v>
      </c>
    </row>
    <row r="99" spans="1:33" x14ac:dyDescent="0.6">
      <c r="A99">
        <v>2025</v>
      </c>
      <c r="B99">
        <v>4</v>
      </c>
      <c r="C99">
        <v>8</v>
      </c>
      <c r="D99">
        <f t="shared" si="11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5431.8</v>
      </c>
      <c r="M99" s="13">
        <f t="shared" si="9"/>
        <v>923.40600000000006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5722.8</v>
      </c>
      <c r="O99" s="13">
        <f t="shared" si="10"/>
        <v>972.87600000000009</v>
      </c>
      <c r="P99">
        <v>36212</v>
      </c>
      <c r="Q99">
        <v>38152</v>
      </c>
      <c r="R99">
        <v>38152</v>
      </c>
      <c r="S99">
        <v>0.80996760178005944</v>
      </c>
      <c r="T99">
        <v>0.19003239821994039</v>
      </c>
      <c r="U99">
        <v>0.64290839855621806</v>
      </c>
      <c r="V99">
        <v>0.35709160144378199</v>
      </c>
      <c r="W99">
        <v>0.107900269274086</v>
      </c>
      <c r="X99" s="2">
        <v>2088</v>
      </c>
      <c r="Y99" s="2">
        <f t="shared" si="12"/>
        <v>341</v>
      </c>
      <c r="Z99">
        <v>2686</v>
      </c>
      <c r="AA99">
        <v>1452.5747351837299</v>
      </c>
      <c r="AB99">
        <v>2088</v>
      </c>
      <c r="AC99" s="9">
        <v>18.5</v>
      </c>
      <c r="AD99">
        <v>0</v>
      </c>
      <c r="AE99">
        <f t="shared" si="13"/>
        <v>0</v>
      </c>
      <c r="AF99">
        <v>4937</v>
      </c>
      <c r="AG99">
        <v>4826</v>
      </c>
    </row>
    <row r="100" spans="1:33" x14ac:dyDescent="0.6">
      <c r="A100">
        <v>2025</v>
      </c>
      <c r="B100">
        <v>4</v>
      </c>
      <c r="C100">
        <v>9</v>
      </c>
      <c r="D100">
        <f t="shared" si="11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5787.15</v>
      </c>
      <c r="M100" s="13">
        <f t="shared" si="9"/>
        <v>983.81550000000004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5663.8499999999995</v>
      </c>
      <c r="O100" s="13">
        <f t="shared" si="10"/>
        <v>962.85450000000003</v>
      </c>
      <c r="P100">
        <v>38581</v>
      </c>
      <c r="Q100">
        <v>37759</v>
      </c>
      <c r="R100">
        <v>37759</v>
      </c>
      <c r="S100">
        <v>0.77697563531985125</v>
      </c>
      <c r="T100">
        <v>0.22302436468014869</v>
      </c>
      <c r="U100">
        <v>0.65365837198215404</v>
      </c>
      <c r="V100">
        <v>0.34634162801784601</v>
      </c>
      <c r="W100">
        <v>0.14774155978912351</v>
      </c>
      <c r="X100" s="2">
        <v>2238</v>
      </c>
      <c r="Y100" s="2">
        <f t="shared" si="12"/>
        <v>150</v>
      </c>
      <c r="Z100">
        <v>2686</v>
      </c>
      <c r="AA100">
        <v>1461.1412552963579</v>
      </c>
      <c r="AB100">
        <v>2238</v>
      </c>
      <c r="AC100" s="9">
        <v>15.5</v>
      </c>
      <c r="AD100">
        <v>0</v>
      </c>
      <c r="AE100">
        <f t="shared" si="13"/>
        <v>0</v>
      </c>
      <c r="AF100">
        <v>5180</v>
      </c>
      <c r="AG100">
        <v>5223</v>
      </c>
    </row>
    <row r="101" spans="1:33" x14ac:dyDescent="0.6">
      <c r="A101">
        <v>2025</v>
      </c>
      <c r="B101">
        <v>4</v>
      </c>
      <c r="C101">
        <v>10</v>
      </c>
      <c r="D101">
        <f t="shared" si="11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6435.9</v>
      </c>
      <c r="M101" s="13">
        <f t="shared" si="9"/>
        <v>1094.1030000000001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5628.75</v>
      </c>
      <c r="O101" s="13">
        <f t="shared" si="10"/>
        <v>956.88750000000005</v>
      </c>
      <c r="P101">
        <v>42906</v>
      </c>
      <c r="Q101">
        <v>37525</v>
      </c>
      <c r="R101">
        <v>37525</v>
      </c>
      <c r="S101">
        <v>0.78811623587750113</v>
      </c>
      <c r="T101">
        <v>0.2118837641224989</v>
      </c>
      <c r="U101">
        <v>0.64465062947377172</v>
      </c>
      <c r="V101">
        <v>0.35534937052622828</v>
      </c>
      <c r="W101">
        <v>0.1293415430555826</v>
      </c>
      <c r="X101" s="2">
        <v>1994</v>
      </c>
      <c r="Y101" s="2">
        <f t="shared" si="12"/>
        <v>-244</v>
      </c>
      <c r="Z101">
        <v>2686</v>
      </c>
      <c r="AA101">
        <v>1606.8956457126931</v>
      </c>
      <c r="AB101">
        <v>1994</v>
      </c>
      <c r="AC101" s="9">
        <v>13.8</v>
      </c>
      <c r="AD101">
        <v>0</v>
      </c>
      <c r="AE101">
        <f t="shared" si="13"/>
        <v>0</v>
      </c>
      <c r="AF101">
        <v>5234</v>
      </c>
      <c r="AG101">
        <v>5173</v>
      </c>
    </row>
    <row r="102" spans="1:33" x14ac:dyDescent="0.6">
      <c r="A102">
        <v>2025</v>
      </c>
      <c r="B102">
        <v>4</v>
      </c>
      <c r="C102">
        <v>11</v>
      </c>
      <c r="D102">
        <f t="shared" si="11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4442.4000000000005</v>
      </c>
      <c r="M102" s="13">
        <f t="shared" si="9"/>
        <v>755.2080000000002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4172.7</v>
      </c>
      <c r="O102" s="13">
        <f t="shared" si="10"/>
        <v>709.35900000000004</v>
      </c>
      <c r="P102">
        <v>44424</v>
      </c>
      <c r="Q102">
        <v>41727</v>
      </c>
      <c r="R102">
        <v>41727</v>
      </c>
      <c r="S102">
        <v>0.80341305184426326</v>
      </c>
      <c r="T102">
        <v>0.1965869481557368</v>
      </c>
      <c r="U102">
        <v>0.62446536996791291</v>
      </c>
      <c r="V102">
        <v>0.37553463003208709</v>
      </c>
      <c r="W102">
        <v>0.21265294805348811</v>
      </c>
      <c r="X102" s="2">
        <v>2207</v>
      </c>
      <c r="Y102" s="2">
        <f t="shared" si="12"/>
        <v>213</v>
      </c>
      <c r="Z102">
        <v>2686</v>
      </c>
      <c r="AA102">
        <v>1762.753895528703</v>
      </c>
      <c r="AB102">
        <v>2207</v>
      </c>
      <c r="AC102" s="9">
        <v>14.1</v>
      </c>
      <c r="AD102">
        <v>0</v>
      </c>
      <c r="AE102">
        <f t="shared" si="13"/>
        <v>0</v>
      </c>
      <c r="AF102">
        <v>6025</v>
      </c>
      <c r="AG102">
        <v>5454</v>
      </c>
    </row>
    <row r="103" spans="1:33" x14ac:dyDescent="0.6">
      <c r="A103">
        <v>2025</v>
      </c>
      <c r="B103">
        <v>4</v>
      </c>
      <c r="C103">
        <v>12</v>
      </c>
      <c r="D103">
        <f t="shared" si="11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3171.8</v>
      </c>
      <c r="M103" s="12">
        <f t="shared" si="9"/>
        <v>539.20600000000002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3137.3</v>
      </c>
      <c r="O103" s="12">
        <f t="shared" si="10"/>
        <v>533.34100000000012</v>
      </c>
      <c r="P103">
        <v>31718</v>
      </c>
      <c r="Q103">
        <v>31373</v>
      </c>
      <c r="R103">
        <v>31373</v>
      </c>
      <c r="S103">
        <v>0.79243627704374209</v>
      </c>
      <c r="T103">
        <v>0.20756372295625791</v>
      </c>
      <c r="U103">
        <v>0.74822122156559379</v>
      </c>
      <c r="V103">
        <v>0.25177877843440621</v>
      </c>
      <c r="W103">
        <v>0.41177687796700591</v>
      </c>
      <c r="X103" s="2">
        <v>2390</v>
      </c>
      <c r="Y103" s="2">
        <f t="shared" si="12"/>
        <v>183</v>
      </c>
      <c r="Z103">
        <v>2686</v>
      </c>
      <c r="AA103">
        <v>1225.6933297764961</v>
      </c>
      <c r="AB103">
        <v>2390</v>
      </c>
      <c r="AC103" s="9">
        <v>15.8</v>
      </c>
      <c r="AD103">
        <v>8.5</v>
      </c>
      <c r="AE103">
        <f t="shared" si="13"/>
        <v>134.30000000000001</v>
      </c>
      <c r="AF103">
        <v>5262</v>
      </c>
      <c r="AG103">
        <v>4957</v>
      </c>
    </row>
    <row r="104" spans="1:33" x14ac:dyDescent="0.6">
      <c r="A104">
        <v>2025</v>
      </c>
      <c r="B104">
        <v>4</v>
      </c>
      <c r="C104">
        <v>13</v>
      </c>
      <c r="D104">
        <f t="shared" si="11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4425.6000000000004</v>
      </c>
      <c r="M104" s="13">
        <f t="shared" si="9"/>
        <v>752.35200000000009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4823.9000000000005</v>
      </c>
      <c r="O104" s="13">
        <f t="shared" si="10"/>
        <v>820.0630000000001</v>
      </c>
      <c r="P104">
        <v>44256</v>
      </c>
      <c r="Q104">
        <v>48239</v>
      </c>
      <c r="R104">
        <v>48239</v>
      </c>
      <c r="S104">
        <v>0.76669740844838219</v>
      </c>
      <c r="T104">
        <v>0.23330259155161781</v>
      </c>
      <c r="U104">
        <v>0.60339032868382214</v>
      </c>
      <c r="V104">
        <v>0.39660967131617791</v>
      </c>
      <c r="W104">
        <v>0.37746865384523931</v>
      </c>
      <c r="X104" s="2">
        <v>2316</v>
      </c>
      <c r="Y104" s="2">
        <f t="shared" si="12"/>
        <v>-74</v>
      </c>
      <c r="Z104">
        <v>2686</v>
      </c>
      <c r="AA104">
        <v>2001.1747536461939</v>
      </c>
      <c r="AB104">
        <v>2316</v>
      </c>
      <c r="AC104" s="9">
        <v>10.7</v>
      </c>
      <c r="AD104">
        <v>0</v>
      </c>
      <c r="AE104">
        <f t="shared" si="13"/>
        <v>0</v>
      </c>
      <c r="AF104">
        <v>4778</v>
      </c>
      <c r="AG104">
        <v>5929</v>
      </c>
    </row>
    <row r="105" spans="1:33" x14ac:dyDescent="0.6">
      <c r="A105">
        <v>2025</v>
      </c>
      <c r="B105">
        <v>4</v>
      </c>
      <c r="C105">
        <v>14</v>
      </c>
      <c r="D105">
        <f t="shared" si="11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5546.25</v>
      </c>
      <c r="M105" s="13">
        <f t="shared" si="9"/>
        <v>942.86250000000007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6438</v>
      </c>
      <c r="O105" s="13">
        <f t="shared" si="10"/>
        <v>1094.46</v>
      </c>
      <c r="P105">
        <v>36975</v>
      </c>
      <c r="Q105">
        <v>42920</v>
      </c>
      <c r="R105">
        <v>42920</v>
      </c>
      <c r="S105">
        <v>0.78952375177670875</v>
      </c>
      <c r="T105">
        <v>0.21047624822329131</v>
      </c>
      <c r="U105">
        <v>0.59612099299680932</v>
      </c>
      <c r="V105">
        <v>0.40387900700319068</v>
      </c>
      <c r="W105">
        <v>0.40153968038049648</v>
      </c>
      <c r="X105" s="2">
        <v>1708</v>
      </c>
      <c r="Y105" s="2">
        <f t="shared" si="12"/>
        <v>-608</v>
      </c>
      <c r="Z105">
        <v>2686</v>
      </c>
      <c r="AA105">
        <v>1746.5496577587451</v>
      </c>
      <c r="AB105">
        <v>1708</v>
      </c>
      <c r="AC105" s="9">
        <v>12.1</v>
      </c>
      <c r="AD105">
        <v>2.2999999999999998</v>
      </c>
      <c r="AE105">
        <f t="shared" si="13"/>
        <v>27.83</v>
      </c>
      <c r="AF105">
        <v>4994</v>
      </c>
      <c r="AG105">
        <v>4848</v>
      </c>
    </row>
    <row r="106" spans="1:33" x14ac:dyDescent="0.6">
      <c r="A106">
        <v>2025</v>
      </c>
      <c r="B106">
        <v>4</v>
      </c>
      <c r="C106">
        <v>15</v>
      </c>
      <c r="D106">
        <f t="shared" si="11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5598.75</v>
      </c>
      <c r="M106" s="13">
        <f t="shared" si="9"/>
        <v>951.78750000000002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5796.45</v>
      </c>
      <c r="O106" s="13">
        <f t="shared" si="10"/>
        <v>985.39650000000006</v>
      </c>
      <c r="P106">
        <v>37325</v>
      </c>
      <c r="Q106">
        <v>38643</v>
      </c>
      <c r="R106">
        <v>38643</v>
      </c>
      <c r="S106">
        <v>0.75621109824944044</v>
      </c>
      <c r="T106">
        <v>0.24378890175055959</v>
      </c>
      <c r="U106">
        <v>0.64944508949981605</v>
      </c>
      <c r="V106">
        <v>0.35055491050018378</v>
      </c>
      <c r="W106">
        <v>0.1648779353290305</v>
      </c>
      <c r="X106" s="2">
        <v>2158</v>
      </c>
      <c r="Y106" s="2">
        <f t="shared" si="12"/>
        <v>450</v>
      </c>
      <c r="Z106">
        <v>2686</v>
      </c>
      <c r="AA106">
        <v>1512.084905157255</v>
      </c>
      <c r="AB106">
        <v>2158</v>
      </c>
      <c r="AC106" s="9">
        <v>12.2</v>
      </c>
      <c r="AD106">
        <v>0</v>
      </c>
      <c r="AE106">
        <f t="shared" si="13"/>
        <v>0</v>
      </c>
      <c r="AF106">
        <v>5164</v>
      </c>
      <c r="AG106">
        <v>4970</v>
      </c>
    </row>
    <row r="107" spans="1:33" x14ac:dyDescent="0.6">
      <c r="A107">
        <v>2025</v>
      </c>
      <c r="B107">
        <v>4</v>
      </c>
      <c r="C107">
        <v>16</v>
      </c>
      <c r="D107">
        <f t="shared" si="11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6135.5999999999995</v>
      </c>
      <c r="M107" s="13">
        <f t="shared" si="9"/>
        <v>1043.0519999999999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5527.3499999999995</v>
      </c>
      <c r="O107" s="13">
        <f t="shared" si="10"/>
        <v>939.64949999999999</v>
      </c>
      <c r="P107">
        <v>40904</v>
      </c>
      <c r="Q107">
        <v>36849</v>
      </c>
      <c r="R107">
        <v>36849</v>
      </c>
      <c r="S107">
        <v>0.78337752385989678</v>
      </c>
      <c r="T107">
        <v>0.21662247614010319</v>
      </c>
      <c r="U107">
        <v>0.65214782814060002</v>
      </c>
      <c r="V107">
        <v>0.34785217185939987</v>
      </c>
      <c r="W107">
        <v>0.29990904930483481</v>
      </c>
      <c r="X107" s="2">
        <v>2286</v>
      </c>
      <c r="Y107" s="2">
        <f t="shared" si="12"/>
        <v>128</v>
      </c>
      <c r="Z107">
        <v>2686</v>
      </c>
      <c r="AA107">
        <v>1228.647744084137</v>
      </c>
      <c r="AB107">
        <v>2286</v>
      </c>
      <c r="AC107" s="9">
        <v>20.5</v>
      </c>
      <c r="AD107">
        <v>0</v>
      </c>
      <c r="AE107">
        <f t="shared" si="13"/>
        <v>0</v>
      </c>
      <c r="AF107">
        <v>5403</v>
      </c>
      <c r="AG107">
        <v>5407</v>
      </c>
    </row>
    <row r="108" spans="1:33" x14ac:dyDescent="0.6">
      <c r="A108">
        <v>2025</v>
      </c>
      <c r="B108">
        <v>4</v>
      </c>
      <c r="C108">
        <v>17</v>
      </c>
      <c r="D108">
        <f t="shared" si="11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6502.65</v>
      </c>
      <c r="M108" s="13">
        <f t="shared" si="9"/>
        <v>1105.4504999999999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5600.7</v>
      </c>
      <c r="O108" s="13">
        <f t="shared" si="10"/>
        <v>952.11900000000003</v>
      </c>
      <c r="P108">
        <v>43351</v>
      </c>
      <c r="Q108">
        <v>37338</v>
      </c>
      <c r="R108">
        <v>37338</v>
      </c>
      <c r="S108">
        <v>0.72313485306303715</v>
      </c>
      <c r="T108">
        <v>0.27686514693696279</v>
      </c>
      <c r="U108">
        <v>0.627589134125772</v>
      </c>
      <c r="V108">
        <v>0.37241086587422789</v>
      </c>
      <c r="W108">
        <v>0.4174740251843283</v>
      </c>
      <c r="X108" s="2">
        <v>2162</v>
      </c>
      <c r="Y108" s="2">
        <f t="shared" si="12"/>
        <v>-124</v>
      </c>
      <c r="Z108">
        <v>2686</v>
      </c>
      <c r="AA108">
        <v>1132.562074822448</v>
      </c>
      <c r="AB108">
        <v>2162</v>
      </c>
      <c r="AC108" s="9">
        <v>20.8</v>
      </c>
      <c r="AD108">
        <v>0</v>
      </c>
      <c r="AE108">
        <f t="shared" si="13"/>
        <v>0</v>
      </c>
      <c r="AF108">
        <v>5431</v>
      </c>
      <c r="AG108">
        <v>5499</v>
      </c>
    </row>
    <row r="109" spans="1:33" x14ac:dyDescent="0.6">
      <c r="A109">
        <v>2025</v>
      </c>
      <c r="B109">
        <v>4</v>
      </c>
      <c r="C109">
        <v>18</v>
      </c>
      <c r="D109">
        <f t="shared" si="11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4344.9000000000005</v>
      </c>
      <c r="M109" s="13">
        <f t="shared" si="9"/>
        <v>738.63300000000015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4178.2</v>
      </c>
      <c r="O109" s="13">
        <f t="shared" si="10"/>
        <v>710.29399999999998</v>
      </c>
      <c r="P109">
        <v>43449</v>
      </c>
      <c r="Q109">
        <v>41782</v>
      </c>
      <c r="R109">
        <v>41782</v>
      </c>
      <c r="S109">
        <v>0.81730658265446143</v>
      </c>
      <c r="T109">
        <v>0.18269341734553851</v>
      </c>
      <c r="U109">
        <v>0.64701863304206708</v>
      </c>
      <c r="V109">
        <v>0.35298136695793292</v>
      </c>
      <c r="W109">
        <v>0.56037915316773312</v>
      </c>
      <c r="X109" s="2">
        <v>2276</v>
      </c>
      <c r="Y109" s="2">
        <f t="shared" si="12"/>
        <v>114</v>
      </c>
      <c r="Z109">
        <v>2686</v>
      </c>
      <c r="AA109">
        <v>1382.2190577047261</v>
      </c>
      <c r="AB109">
        <v>2276</v>
      </c>
      <c r="AC109" s="9">
        <v>22</v>
      </c>
      <c r="AD109">
        <v>0</v>
      </c>
      <c r="AE109">
        <f t="shared" si="13"/>
        <v>0</v>
      </c>
      <c r="AF109">
        <v>6412</v>
      </c>
      <c r="AG109">
        <v>5875</v>
      </c>
    </row>
    <row r="110" spans="1:33" x14ac:dyDescent="0.6">
      <c r="A110">
        <v>2025</v>
      </c>
      <c r="B110">
        <v>4</v>
      </c>
      <c r="C110">
        <v>19</v>
      </c>
      <c r="D110">
        <f t="shared" si="11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4158.7</v>
      </c>
      <c r="M110" s="13">
        <f t="shared" si="9"/>
        <v>706.97900000000004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4124</v>
      </c>
      <c r="O110" s="13">
        <f t="shared" si="10"/>
        <v>701.08</v>
      </c>
      <c r="P110">
        <v>41587</v>
      </c>
      <c r="Q110">
        <v>41240</v>
      </c>
      <c r="R110">
        <v>41240</v>
      </c>
      <c r="S110">
        <v>0.81914248478222973</v>
      </c>
      <c r="T110">
        <v>0.1808575152177703</v>
      </c>
      <c r="U110">
        <v>0.65225444977729652</v>
      </c>
      <c r="V110">
        <v>0.34774555022270348</v>
      </c>
      <c r="W110">
        <v>0.46543349082026769</v>
      </c>
      <c r="X110" s="2">
        <v>2389</v>
      </c>
      <c r="Y110" s="2">
        <f t="shared" si="12"/>
        <v>113</v>
      </c>
      <c r="Z110">
        <v>2686</v>
      </c>
      <c r="AA110">
        <v>1598.390205765334</v>
      </c>
      <c r="AB110">
        <v>2389</v>
      </c>
      <c r="AC110" s="9">
        <v>18.899999999999999</v>
      </c>
      <c r="AD110">
        <v>0</v>
      </c>
      <c r="AE110">
        <f t="shared" si="13"/>
        <v>0</v>
      </c>
      <c r="AF110">
        <v>5501</v>
      </c>
      <c r="AG110">
        <v>5484</v>
      </c>
    </row>
    <row r="111" spans="1:33" x14ac:dyDescent="0.6">
      <c r="A111">
        <v>2025</v>
      </c>
      <c r="B111">
        <v>4</v>
      </c>
      <c r="C111">
        <v>20</v>
      </c>
      <c r="D111">
        <f t="shared" si="11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4024.8</v>
      </c>
      <c r="M111" s="13">
        <f t="shared" si="9"/>
        <v>684.21600000000012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4515</v>
      </c>
      <c r="O111" s="13">
        <f t="shared" si="10"/>
        <v>767.55000000000007</v>
      </c>
      <c r="P111">
        <v>40248</v>
      </c>
      <c r="Q111">
        <v>45150</v>
      </c>
      <c r="R111">
        <v>45150</v>
      </c>
      <c r="S111">
        <v>0.79919079809095073</v>
      </c>
      <c r="T111">
        <v>0.2008092019090493</v>
      </c>
      <c r="U111">
        <v>0.5890337677056835</v>
      </c>
      <c r="V111">
        <v>0.4109662322943165</v>
      </c>
      <c r="W111">
        <v>0.17524417106366821</v>
      </c>
      <c r="X111" s="2">
        <v>2202</v>
      </c>
      <c r="Y111" s="2">
        <f t="shared" si="12"/>
        <v>-187</v>
      </c>
      <c r="Z111">
        <v>2686</v>
      </c>
      <c r="AA111">
        <v>1885.829543145021</v>
      </c>
      <c r="AB111">
        <v>2202</v>
      </c>
      <c r="AC111" s="9">
        <v>18.3</v>
      </c>
      <c r="AD111">
        <v>0</v>
      </c>
      <c r="AE111">
        <f t="shared" si="13"/>
        <v>0</v>
      </c>
      <c r="AF111">
        <v>4358</v>
      </c>
      <c r="AG111">
        <v>5124</v>
      </c>
    </row>
    <row r="112" spans="1:33" x14ac:dyDescent="0.6">
      <c r="A112">
        <v>2025</v>
      </c>
      <c r="B112">
        <v>4</v>
      </c>
      <c r="C112">
        <v>21</v>
      </c>
      <c r="D112">
        <f t="shared" si="11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6055.5</v>
      </c>
      <c r="M112" s="13">
        <f t="shared" si="9"/>
        <v>1029.4350000000002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6697.65</v>
      </c>
      <c r="O112" s="13">
        <f t="shared" si="10"/>
        <v>1138.6005</v>
      </c>
      <c r="P112">
        <v>40370</v>
      </c>
      <c r="Q112">
        <v>44651</v>
      </c>
      <c r="R112">
        <v>44651</v>
      </c>
      <c r="S112">
        <v>0.771684812705417</v>
      </c>
      <c r="T112">
        <v>0.22831518729458311</v>
      </c>
      <c r="U112">
        <v>0.62725253021292315</v>
      </c>
      <c r="V112">
        <v>0.3727474697870769</v>
      </c>
      <c r="W112">
        <v>0.25753401349323202</v>
      </c>
      <c r="X112" s="2">
        <v>1919</v>
      </c>
      <c r="Y112" s="2">
        <f t="shared" si="12"/>
        <v>-283</v>
      </c>
      <c r="Z112">
        <v>2686</v>
      </c>
      <c r="AA112">
        <v>1150.3740365409351</v>
      </c>
      <c r="AB112">
        <v>1919</v>
      </c>
      <c r="AC112" s="9">
        <v>20.9</v>
      </c>
      <c r="AD112">
        <v>0</v>
      </c>
      <c r="AE112">
        <f t="shared" si="13"/>
        <v>0</v>
      </c>
      <c r="AF112">
        <v>5129</v>
      </c>
      <c r="AG112">
        <v>4957</v>
      </c>
    </row>
    <row r="113" spans="1:33" x14ac:dyDescent="0.6">
      <c r="A113">
        <v>2025</v>
      </c>
      <c r="B113">
        <v>4</v>
      </c>
      <c r="C113">
        <v>22</v>
      </c>
      <c r="D113">
        <f t="shared" si="11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5653.65</v>
      </c>
      <c r="M113" s="13">
        <f t="shared" si="9"/>
        <v>961.12049999999999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5648.25</v>
      </c>
      <c r="O113" s="13">
        <f t="shared" si="10"/>
        <v>960.2025000000001</v>
      </c>
      <c r="P113">
        <v>37691</v>
      </c>
      <c r="Q113">
        <v>37655</v>
      </c>
      <c r="R113">
        <v>37655</v>
      </c>
      <c r="S113">
        <v>0.80397949998339313</v>
      </c>
      <c r="T113">
        <v>0.19602050001660681</v>
      </c>
      <c r="U113">
        <v>0.65254421216323333</v>
      </c>
      <c r="V113">
        <v>0.34745578783676673</v>
      </c>
      <c r="W113">
        <v>0.17197058636991899</v>
      </c>
      <c r="X113" s="2">
        <v>2263</v>
      </c>
      <c r="Y113" s="2">
        <f t="shared" si="12"/>
        <v>344</v>
      </c>
      <c r="Z113">
        <v>2686</v>
      </c>
      <c r="AA113">
        <v>1070.471158492951</v>
      </c>
      <c r="AB113">
        <v>2263</v>
      </c>
      <c r="AC113" s="9">
        <v>19</v>
      </c>
      <c r="AD113">
        <v>8.6999999999999993</v>
      </c>
      <c r="AE113">
        <f t="shared" si="13"/>
        <v>165.29999999999998</v>
      </c>
      <c r="AF113">
        <v>5321</v>
      </c>
      <c r="AG113">
        <v>5089</v>
      </c>
    </row>
    <row r="114" spans="1:33" x14ac:dyDescent="0.6">
      <c r="A114">
        <v>2025</v>
      </c>
      <c r="B114">
        <v>4</v>
      </c>
      <c r="C114">
        <v>23</v>
      </c>
      <c r="D114">
        <f t="shared" si="11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6465.3</v>
      </c>
      <c r="M114" s="13">
        <f t="shared" si="9"/>
        <v>1099.1010000000001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5668.2</v>
      </c>
      <c r="O114" s="13">
        <f t="shared" si="10"/>
        <v>963.59400000000005</v>
      </c>
      <c r="P114">
        <v>43102</v>
      </c>
      <c r="Q114">
        <v>37788</v>
      </c>
      <c r="R114">
        <v>37788</v>
      </c>
      <c r="S114">
        <v>0.83739138793890533</v>
      </c>
      <c r="T114">
        <v>0.1626086120610947</v>
      </c>
      <c r="U114">
        <v>0.604638425914517</v>
      </c>
      <c r="V114">
        <v>0.395361574085483</v>
      </c>
      <c r="W114">
        <v>0.1542625263964606</v>
      </c>
      <c r="X114" s="2">
        <v>2392</v>
      </c>
      <c r="Y114" s="2">
        <f t="shared" si="12"/>
        <v>129</v>
      </c>
      <c r="Z114">
        <v>2686</v>
      </c>
      <c r="AA114">
        <v>1781.4439837929231</v>
      </c>
      <c r="AB114">
        <v>2392</v>
      </c>
      <c r="AC114" s="9">
        <v>15.6</v>
      </c>
      <c r="AD114">
        <v>0</v>
      </c>
      <c r="AE114">
        <f t="shared" si="13"/>
        <v>0</v>
      </c>
      <c r="AF114">
        <v>5389</v>
      </c>
      <c r="AG114">
        <v>5539</v>
      </c>
    </row>
    <row r="115" spans="1:33" x14ac:dyDescent="0.6">
      <c r="A115">
        <v>2025</v>
      </c>
      <c r="B115">
        <v>4</v>
      </c>
      <c r="C115">
        <v>24</v>
      </c>
      <c r="D115">
        <f t="shared" si="11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6581.25</v>
      </c>
      <c r="M115" s="13">
        <f t="shared" si="9"/>
        <v>1118.8125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5898.45</v>
      </c>
      <c r="O115" s="13">
        <f t="shared" si="10"/>
        <v>1002.7365000000001</v>
      </c>
      <c r="P115">
        <v>43875</v>
      </c>
      <c r="Q115">
        <v>39323</v>
      </c>
      <c r="R115">
        <v>39323</v>
      </c>
      <c r="S115">
        <v>0.76816983754637225</v>
      </c>
      <c r="T115">
        <v>0.23183016245362781</v>
      </c>
      <c r="U115">
        <v>0.6538793332443914</v>
      </c>
      <c r="V115">
        <v>0.34612066675560849</v>
      </c>
      <c r="W115">
        <v>0.13965424183276751</v>
      </c>
      <c r="X115" s="2">
        <v>2248</v>
      </c>
      <c r="Y115" s="2">
        <f t="shared" si="12"/>
        <v>-144</v>
      </c>
      <c r="Z115">
        <v>2686</v>
      </c>
      <c r="AA115">
        <v>1385.8467513324831</v>
      </c>
      <c r="AB115">
        <v>2248</v>
      </c>
      <c r="AC115" s="9">
        <v>16.100000000000001</v>
      </c>
      <c r="AD115">
        <v>0</v>
      </c>
      <c r="AE115">
        <f t="shared" si="13"/>
        <v>0</v>
      </c>
      <c r="AF115">
        <v>5288</v>
      </c>
      <c r="AG115">
        <v>5214</v>
      </c>
    </row>
    <row r="116" spans="1:33" x14ac:dyDescent="0.6">
      <c r="A116">
        <v>2025</v>
      </c>
      <c r="B116">
        <v>4</v>
      </c>
      <c r="C116">
        <v>25</v>
      </c>
      <c r="D116">
        <f t="shared" si="11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4494.4000000000005</v>
      </c>
      <c r="M116" s="13">
        <f t="shared" si="9"/>
        <v>764.04800000000012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4482.6000000000004</v>
      </c>
      <c r="O116" s="13">
        <f t="shared" si="10"/>
        <v>762.04200000000014</v>
      </c>
      <c r="P116">
        <v>44944</v>
      </c>
      <c r="Q116">
        <v>44826</v>
      </c>
      <c r="R116">
        <v>44826</v>
      </c>
      <c r="S116">
        <v>0.78140379766723855</v>
      </c>
      <c r="T116">
        <v>0.2185962023327615</v>
      </c>
      <c r="U116">
        <v>0.61607677894640256</v>
      </c>
      <c r="V116">
        <v>0.38392322105359739</v>
      </c>
      <c r="W116">
        <v>0.22365984482919959</v>
      </c>
      <c r="X116" s="2">
        <v>2310</v>
      </c>
      <c r="Y116" s="2">
        <f t="shared" si="12"/>
        <v>62</v>
      </c>
      <c r="Z116">
        <v>2686</v>
      </c>
      <c r="AA116">
        <v>1695.1286075723699</v>
      </c>
      <c r="AB116">
        <v>2310</v>
      </c>
      <c r="AC116" s="9">
        <v>14.5</v>
      </c>
      <c r="AD116">
        <v>0</v>
      </c>
      <c r="AE116">
        <f t="shared" si="13"/>
        <v>0</v>
      </c>
      <c r="AF116">
        <v>6060</v>
      </c>
      <c r="AG116">
        <v>5569</v>
      </c>
    </row>
    <row r="117" spans="1:33" x14ac:dyDescent="0.6">
      <c r="A117">
        <v>2025</v>
      </c>
      <c r="B117">
        <v>4</v>
      </c>
      <c r="C117">
        <v>26</v>
      </c>
      <c r="D117">
        <f t="shared" si="11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4253</v>
      </c>
      <c r="M117" s="13">
        <f t="shared" si="9"/>
        <v>723.0100000000001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4170.6000000000004</v>
      </c>
      <c r="O117" s="13">
        <f t="shared" si="10"/>
        <v>709.00200000000007</v>
      </c>
      <c r="P117">
        <v>42530</v>
      </c>
      <c r="Q117">
        <v>41706</v>
      </c>
      <c r="R117">
        <v>41706</v>
      </c>
      <c r="S117">
        <v>0.77729781030925371</v>
      </c>
      <c r="T117">
        <v>0.22270218969074629</v>
      </c>
      <c r="U117">
        <v>0.64360895260583184</v>
      </c>
      <c r="V117">
        <v>0.35639104739416821</v>
      </c>
      <c r="W117">
        <v>8.2620075348583608E-2</v>
      </c>
      <c r="X117" s="2">
        <v>2421</v>
      </c>
      <c r="Y117" s="2">
        <f t="shared" si="12"/>
        <v>111</v>
      </c>
      <c r="Z117">
        <v>2686</v>
      </c>
      <c r="AA117">
        <v>1620.163616072773</v>
      </c>
      <c r="AB117">
        <v>2421</v>
      </c>
      <c r="AC117" s="9">
        <v>15.7</v>
      </c>
      <c r="AD117">
        <v>0</v>
      </c>
      <c r="AE117">
        <f t="shared" si="13"/>
        <v>0</v>
      </c>
      <c r="AF117">
        <v>5207</v>
      </c>
      <c r="AG117">
        <v>5268</v>
      </c>
    </row>
    <row r="118" spans="1:33" x14ac:dyDescent="0.6">
      <c r="A118">
        <v>2025</v>
      </c>
      <c r="B118">
        <v>4</v>
      </c>
      <c r="C118">
        <v>27</v>
      </c>
      <c r="D118">
        <f t="shared" si="11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4264.7</v>
      </c>
      <c r="M118" s="13">
        <f t="shared" si="9"/>
        <v>724.99900000000002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4444.6000000000004</v>
      </c>
      <c r="O118" s="13">
        <f t="shared" si="10"/>
        <v>755.58200000000011</v>
      </c>
      <c r="P118">
        <v>42647</v>
      </c>
      <c r="Q118">
        <v>44446</v>
      </c>
      <c r="R118">
        <v>44446</v>
      </c>
      <c r="S118">
        <v>0.78631314086060411</v>
      </c>
      <c r="T118">
        <v>0.21368685913939581</v>
      </c>
      <c r="U118">
        <v>0.64601128273504183</v>
      </c>
      <c r="V118">
        <v>0.35398871726495817</v>
      </c>
      <c r="W118">
        <v>0.13932753221677621</v>
      </c>
      <c r="X118" s="2">
        <v>2170</v>
      </c>
      <c r="Y118" s="2">
        <f t="shared" si="12"/>
        <v>-251</v>
      </c>
      <c r="Z118">
        <v>2686</v>
      </c>
      <c r="AA118">
        <v>1556.2909011769659</v>
      </c>
      <c r="AB118">
        <v>2170</v>
      </c>
      <c r="AC118" s="9">
        <v>16.600000000000001</v>
      </c>
      <c r="AD118">
        <v>4.0999999999999996</v>
      </c>
      <c r="AE118">
        <f t="shared" si="13"/>
        <v>68.06</v>
      </c>
      <c r="AF118">
        <v>4394</v>
      </c>
      <c r="AG118">
        <v>5160</v>
      </c>
    </row>
    <row r="119" spans="1:33" x14ac:dyDescent="0.6">
      <c r="A119">
        <v>2025</v>
      </c>
      <c r="B119">
        <v>4</v>
      </c>
      <c r="C119">
        <v>28</v>
      </c>
      <c r="D119">
        <f t="shared" si="11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6399</v>
      </c>
      <c r="M119" s="13">
        <f t="shared" si="9"/>
        <v>1087.8300000000002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6611.8499999999995</v>
      </c>
      <c r="O119" s="13">
        <f t="shared" si="10"/>
        <v>1124.0145</v>
      </c>
      <c r="P119">
        <v>42660</v>
      </c>
      <c r="Q119">
        <v>44079</v>
      </c>
      <c r="R119">
        <v>44079</v>
      </c>
      <c r="S119">
        <v>0.82706805738957001</v>
      </c>
      <c r="T119">
        <v>0.1729319426104301</v>
      </c>
      <c r="U119">
        <v>0.60513277752874517</v>
      </c>
      <c r="V119">
        <v>0.39486722247125478</v>
      </c>
      <c r="W119">
        <v>0.13643131632042321</v>
      </c>
      <c r="X119" s="2">
        <v>1883</v>
      </c>
      <c r="Y119" s="2">
        <f t="shared" si="12"/>
        <v>-287</v>
      </c>
      <c r="Z119">
        <v>2686</v>
      </c>
      <c r="AA119">
        <v>1628.287429860864</v>
      </c>
      <c r="AB119">
        <v>1883</v>
      </c>
      <c r="AC119" s="9">
        <v>15.5</v>
      </c>
      <c r="AD119">
        <v>0.1</v>
      </c>
      <c r="AE119">
        <f t="shared" si="13"/>
        <v>1.55</v>
      </c>
      <c r="AF119">
        <v>5256</v>
      </c>
      <c r="AG119">
        <v>5079</v>
      </c>
    </row>
    <row r="120" spans="1:33" x14ac:dyDescent="0.6">
      <c r="A120">
        <v>2025</v>
      </c>
      <c r="B120">
        <v>4</v>
      </c>
      <c r="C120">
        <v>29</v>
      </c>
      <c r="D120">
        <f t="shared" si="11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6432.9</v>
      </c>
      <c r="M120" s="13">
        <f t="shared" si="9"/>
        <v>1093.5930000000001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5907.75</v>
      </c>
      <c r="O120" s="13">
        <f t="shared" si="10"/>
        <v>1004.3175000000001</v>
      </c>
      <c r="P120">
        <v>42886</v>
      </c>
      <c r="Q120">
        <v>39385</v>
      </c>
      <c r="R120">
        <v>39385</v>
      </c>
      <c r="S120">
        <v>0.7879365621815021</v>
      </c>
      <c r="T120">
        <v>0.2120634378184979</v>
      </c>
      <c r="U120">
        <v>0.638640456475292</v>
      </c>
      <c r="V120">
        <v>0.36135954352470789</v>
      </c>
      <c r="W120">
        <v>7.7875568627070846E-2</v>
      </c>
      <c r="X120" s="2">
        <v>2138</v>
      </c>
      <c r="Y120" s="2">
        <f t="shared" si="12"/>
        <v>255</v>
      </c>
      <c r="Z120">
        <v>2686</v>
      </c>
      <c r="AA120">
        <v>1473.0516901117389</v>
      </c>
      <c r="AB120">
        <v>2138</v>
      </c>
      <c r="AC120" s="9">
        <v>14.5</v>
      </c>
      <c r="AD120">
        <v>0</v>
      </c>
      <c r="AE120">
        <f t="shared" si="13"/>
        <v>0</v>
      </c>
      <c r="AF120">
        <v>5614</v>
      </c>
      <c r="AG120">
        <v>5764</v>
      </c>
    </row>
    <row r="121" spans="1:33" x14ac:dyDescent="0.6">
      <c r="A121">
        <v>2025</v>
      </c>
      <c r="B121">
        <v>4</v>
      </c>
      <c r="C121">
        <v>30</v>
      </c>
      <c r="D121">
        <f t="shared" si="11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6865.3499999999995</v>
      </c>
      <c r="M121" s="13">
        <f t="shared" si="9"/>
        <v>1167.1095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6009.5999999999995</v>
      </c>
      <c r="O121" s="13">
        <f t="shared" si="10"/>
        <v>1021.6319999999999</v>
      </c>
      <c r="P121">
        <v>45769</v>
      </c>
      <c r="Q121">
        <v>40064</v>
      </c>
      <c r="R121">
        <v>40064</v>
      </c>
      <c r="S121">
        <v>0.75745989563461746</v>
      </c>
      <c r="T121">
        <v>0.24254010436538259</v>
      </c>
      <c r="U121">
        <v>0.63885964714463439</v>
      </c>
      <c r="V121">
        <v>0.36114035285536561</v>
      </c>
      <c r="W121">
        <v>0.18551272347612399</v>
      </c>
      <c r="X121" s="2">
        <v>1489</v>
      </c>
      <c r="Y121" s="2">
        <f t="shared" si="12"/>
        <v>-649</v>
      </c>
      <c r="Z121">
        <v>2686</v>
      </c>
      <c r="AA121">
        <v>1298.432700869432</v>
      </c>
      <c r="AB121">
        <v>1489</v>
      </c>
      <c r="AC121" s="9">
        <v>16.5</v>
      </c>
      <c r="AD121">
        <v>0</v>
      </c>
      <c r="AE121">
        <f t="shared" si="13"/>
        <v>0</v>
      </c>
      <c r="AF121">
        <v>5025</v>
      </c>
      <c r="AG121">
        <v>5101</v>
      </c>
    </row>
    <row r="122" spans="1:33" x14ac:dyDescent="0.6">
      <c r="A122">
        <v>2025</v>
      </c>
      <c r="B122">
        <v>5</v>
      </c>
      <c r="C122">
        <v>1</v>
      </c>
      <c r="D122">
        <f t="shared" si="11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6748.3499999999995</v>
      </c>
      <c r="M122" s="13">
        <f t="shared" si="9"/>
        <v>1147.2194999999999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5080.95</v>
      </c>
      <c r="O122" s="13">
        <f t="shared" si="10"/>
        <v>863.76150000000007</v>
      </c>
      <c r="P122">
        <v>44989</v>
      </c>
      <c r="Q122">
        <v>33873</v>
      </c>
      <c r="R122">
        <v>33873</v>
      </c>
      <c r="S122">
        <v>0.76771655075296541</v>
      </c>
      <c r="T122">
        <v>0.23228344924703459</v>
      </c>
      <c r="U122">
        <v>0.67248425288411229</v>
      </c>
      <c r="V122">
        <v>0.3275157471158876</v>
      </c>
      <c r="W122">
        <v>0.33699806072778971</v>
      </c>
      <c r="X122" s="2">
        <v>791</v>
      </c>
      <c r="Y122" s="2">
        <f t="shared" si="12"/>
        <v>-698</v>
      </c>
      <c r="Z122">
        <v>2686</v>
      </c>
      <c r="AA122">
        <v>638.80596084105639</v>
      </c>
      <c r="AB122">
        <v>791</v>
      </c>
      <c r="AC122" s="9">
        <v>16.899999999999999</v>
      </c>
      <c r="AD122">
        <v>23.4</v>
      </c>
      <c r="AE122">
        <f t="shared" si="13"/>
        <v>395.45999999999992</v>
      </c>
      <c r="AF122">
        <v>0</v>
      </c>
      <c r="AG122">
        <v>341</v>
      </c>
    </row>
    <row r="123" spans="1:33" x14ac:dyDescent="0.6">
      <c r="A123">
        <v>2025</v>
      </c>
      <c r="B123">
        <v>5</v>
      </c>
      <c r="C123">
        <v>2</v>
      </c>
      <c r="D123">
        <f t="shared" si="11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4810.6000000000004</v>
      </c>
      <c r="M123" s="13">
        <f t="shared" si="9"/>
        <v>817.80200000000013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4279.5</v>
      </c>
      <c r="O123" s="13">
        <f t="shared" si="10"/>
        <v>727.5150000000001</v>
      </c>
      <c r="P123">
        <v>48106</v>
      </c>
      <c r="Q123">
        <v>42795</v>
      </c>
      <c r="R123">
        <v>42795</v>
      </c>
      <c r="S123">
        <v>0.77485791774254964</v>
      </c>
      <c r="T123">
        <v>0.2251420822574503</v>
      </c>
      <c r="U123">
        <v>0.64077256574354102</v>
      </c>
      <c r="V123">
        <v>0.35922743425645898</v>
      </c>
      <c r="W123">
        <v>0.24758521707244621</v>
      </c>
      <c r="X123" s="2">
        <v>450</v>
      </c>
      <c r="Y123" s="2">
        <f t="shared" si="12"/>
        <v>-341</v>
      </c>
      <c r="Z123">
        <v>2686</v>
      </c>
      <c r="AA123">
        <v>1493.4500554453421</v>
      </c>
      <c r="AB123">
        <v>450</v>
      </c>
      <c r="AC123" s="9">
        <v>15.3</v>
      </c>
      <c r="AD123">
        <v>0</v>
      </c>
      <c r="AE123">
        <f t="shared" si="13"/>
        <v>0</v>
      </c>
      <c r="AF123">
        <v>0</v>
      </c>
      <c r="AG123">
        <v>145</v>
      </c>
    </row>
    <row r="124" spans="1:33" x14ac:dyDescent="0.6">
      <c r="A124">
        <v>2025</v>
      </c>
      <c r="B124">
        <v>5</v>
      </c>
      <c r="C124">
        <v>3</v>
      </c>
      <c r="D124">
        <f t="shared" si="11"/>
        <v>6</v>
      </c>
      <c r="E124" t="s">
        <v>20</v>
      </c>
      <c r="F124" t="s">
        <v>13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7"/>
        <v>0</v>
      </c>
      <c r="I124">
        <f t="shared" si="8"/>
        <v>1</v>
      </c>
      <c r="J124" s="12" t="s">
        <v>57</v>
      </c>
      <c r="K124" s="12"/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4327.6000000000004</v>
      </c>
      <c r="M124" s="13">
        <f t="shared" si="9"/>
        <v>735.69200000000012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4215.4000000000005</v>
      </c>
      <c r="O124" s="13">
        <f t="shared" si="10"/>
        <v>716.61800000000017</v>
      </c>
      <c r="P124">
        <v>43276</v>
      </c>
      <c r="Q124">
        <v>42154</v>
      </c>
      <c r="R124">
        <v>42154</v>
      </c>
      <c r="S124">
        <v>0.76222573171939001</v>
      </c>
      <c r="T124">
        <v>0.23777426828060999</v>
      </c>
      <c r="U124">
        <v>0.67901837336995774</v>
      </c>
      <c r="V124">
        <v>0.32098162663004232</v>
      </c>
      <c r="W124">
        <v>0.47661325289677398</v>
      </c>
      <c r="X124" s="2">
        <v>305</v>
      </c>
      <c r="Y124" s="2">
        <f t="shared" si="12"/>
        <v>-145</v>
      </c>
      <c r="Z124">
        <v>2686</v>
      </c>
      <c r="AA124">
        <v>1176.683115303073</v>
      </c>
      <c r="AB124">
        <v>305</v>
      </c>
      <c r="AC124" s="9">
        <v>16.8</v>
      </c>
      <c r="AD124">
        <v>0</v>
      </c>
      <c r="AE124">
        <f t="shared" si="13"/>
        <v>0</v>
      </c>
      <c r="AF124">
        <v>0</v>
      </c>
      <c r="AG124">
        <v>57</v>
      </c>
    </row>
    <row r="125" spans="1:33" x14ac:dyDescent="0.6">
      <c r="A125">
        <v>2025</v>
      </c>
      <c r="B125">
        <v>5</v>
      </c>
      <c r="C125">
        <v>4</v>
      </c>
      <c r="D125">
        <f t="shared" si="11"/>
        <v>7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7"/>
        <v>0</v>
      </c>
      <c r="I125">
        <f t="shared" si="8"/>
        <v>1</v>
      </c>
      <c r="J125" s="12" t="s">
        <v>57</v>
      </c>
      <c r="K125" s="12"/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4467.6000000000004</v>
      </c>
      <c r="M125" s="13">
        <f t="shared" si="9"/>
        <v>759.49200000000008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4557.4000000000005</v>
      </c>
      <c r="O125" s="13">
        <f t="shared" si="10"/>
        <v>774.75800000000015</v>
      </c>
      <c r="P125">
        <v>44676</v>
      </c>
      <c r="Q125">
        <v>45574</v>
      </c>
      <c r="R125">
        <v>45574</v>
      </c>
      <c r="S125">
        <v>0.79457465676664296</v>
      </c>
      <c r="T125">
        <v>0.20542534323335701</v>
      </c>
      <c r="U125">
        <v>0.64762284585449137</v>
      </c>
      <c r="V125">
        <v>0.35237715414550869</v>
      </c>
      <c r="W125">
        <v>0.2264793562391848</v>
      </c>
      <c r="X125" s="2">
        <v>248</v>
      </c>
      <c r="Y125" s="2">
        <f t="shared" si="12"/>
        <v>-57</v>
      </c>
      <c r="Z125">
        <v>2686</v>
      </c>
      <c r="AA125">
        <v>1534.0728501399219</v>
      </c>
      <c r="AB125">
        <v>248</v>
      </c>
      <c r="AC125" s="9">
        <v>14.9</v>
      </c>
      <c r="AD125">
        <v>0</v>
      </c>
      <c r="AE125">
        <f t="shared" si="13"/>
        <v>0</v>
      </c>
      <c r="AF125">
        <v>0</v>
      </c>
      <c r="AG125">
        <v>94</v>
      </c>
    </row>
    <row r="126" spans="1:33" x14ac:dyDescent="0.6">
      <c r="A126">
        <v>2025</v>
      </c>
      <c r="B126">
        <v>5</v>
      </c>
      <c r="C126">
        <v>5</v>
      </c>
      <c r="D126">
        <f t="shared" si="11"/>
        <v>1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1</v>
      </c>
      <c r="I126">
        <f t="shared" si="8"/>
        <v>1</v>
      </c>
      <c r="J126" s="12" t="s">
        <v>57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3818.9</v>
      </c>
      <c r="M126" s="13">
        <f t="shared" si="9"/>
        <v>649.21300000000008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4678.3</v>
      </c>
      <c r="O126" s="13">
        <f t="shared" si="10"/>
        <v>795.31100000000004</v>
      </c>
      <c r="P126">
        <v>38189</v>
      </c>
      <c r="Q126">
        <v>46783</v>
      </c>
      <c r="R126">
        <v>46783</v>
      </c>
      <c r="S126">
        <v>0.77133332350788431</v>
      </c>
      <c r="T126">
        <v>0.22866667649211569</v>
      </c>
      <c r="U126">
        <v>0.63423111463717852</v>
      </c>
      <c r="V126">
        <v>0.36576888536282143</v>
      </c>
      <c r="W126">
        <v>0.14337975482689791</v>
      </c>
      <c r="X126" s="2">
        <v>154</v>
      </c>
      <c r="Y126" s="2">
        <f t="shared" si="12"/>
        <v>-94</v>
      </c>
      <c r="Z126">
        <v>2686</v>
      </c>
      <c r="AA126">
        <v>1146.82448233486</v>
      </c>
      <c r="AB126">
        <v>154</v>
      </c>
      <c r="AC126" s="9">
        <v>15.4</v>
      </c>
      <c r="AD126">
        <v>2.7</v>
      </c>
      <c r="AE126">
        <f t="shared" si="13"/>
        <v>41.580000000000005</v>
      </c>
      <c r="AF126">
        <v>0</v>
      </c>
      <c r="AG126">
        <v>40</v>
      </c>
    </row>
    <row r="127" spans="1:33" x14ac:dyDescent="0.6">
      <c r="A127">
        <v>2025</v>
      </c>
      <c r="B127">
        <v>5</v>
      </c>
      <c r="C127">
        <v>6</v>
      </c>
      <c r="D127">
        <f t="shared" si="11"/>
        <v>2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7"/>
        <v>0</v>
      </c>
      <c r="I127">
        <f t="shared" si="8"/>
        <v>1</v>
      </c>
      <c r="J127" s="12" t="s">
        <v>57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3991.8</v>
      </c>
      <c r="M127" s="12">
        <f t="shared" si="9"/>
        <v>678.60600000000011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4627.6000000000004</v>
      </c>
      <c r="O127" s="12">
        <f t="shared" si="10"/>
        <v>786.69200000000012</v>
      </c>
      <c r="P127">
        <v>39918</v>
      </c>
      <c r="Q127">
        <v>46276</v>
      </c>
      <c r="R127">
        <v>46276</v>
      </c>
      <c r="S127">
        <v>0.72725154376257939</v>
      </c>
      <c r="T127">
        <v>0.27274845623742061</v>
      </c>
      <c r="U127">
        <v>0.64320000288803347</v>
      </c>
      <c r="V127">
        <v>0.35679999711196653</v>
      </c>
      <c r="W127">
        <v>7.5148481005866394E-2</v>
      </c>
      <c r="X127" s="2">
        <v>114</v>
      </c>
      <c r="Y127" s="2">
        <f t="shared" si="12"/>
        <v>-40</v>
      </c>
      <c r="Z127">
        <v>2686</v>
      </c>
      <c r="AA127">
        <v>1112.441366298234</v>
      </c>
      <c r="AB127">
        <v>114</v>
      </c>
      <c r="AC127" s="9">
        <v>13.8</v>
      </c>
      <c r="AD127">
        <v>1.1000000000000001</v>
      </c>
      <c r="AE127">
        <f t="shared" si="13"/>
        <v>15.180000000000001</v>
      </c>
      <c r="AF127">
        <v>0</v>
      </c>
      <c r="AG127">
        <v>52</v>
      </c>
    </row>
    <row r="128" spans="1:33" x14ac:dyDescent="0.6">
      <c r="A128">
        <v>2025</v>
      </c>
      <c r="B128">
        <v>5</v>
      </c>
      <c r="C128">
        <v>7</v>
      </c>
      <c r="D128">
        <f t="shared" si="11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7"/>
        <v>0</v>
      </c>
      <c r="I128">
        <f t="shared" si="8"/>
        <v>0</v>
      </c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5567.55</v>
      </c>
      <c r="M128" s="12">
        <f t="shared" si="9"/>
        <v>946.48350000000005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6994.2</v>
      </c>
      <c r="O128" s="12">
        <f t="shared" si="10"/>
        <v>1189.0140000000001</v>
      </c>
      <c r="P128">
        <v>37117</v>
      </c>
      <c r="Q128">
        <v>46628</v>
      </c>
      <c r="R128">
        <v>46628</v>
      </c>
      <c r="S128">
        <v>0.7328328676651289</v>
      </c>
      <c r="T128">
        <v>0.26716713233487122</v>
      </c>
      <c r="U128">
        <v>0.66461105360596373</v>
      </c>
      <c r="V128">
        <v>0.33538894639403632</v>
      </c>
      <c r="W128">
        <v>0.12662865849199911</v>
      </c>
      <c r="X128" s="2">
        <v>62</v>
      </c>
      <c r="Y128" s="2">
        <f t="shared" si="12"/>
        <v>-52</v>
      </c>
      <c r="Z128">
        <v>2686</v>
      </c>
      <c r="AA128">
        <v>1346.033952623811</v>
      </c>
      <c r="AB128">
        <v>62</v>
      </c>
      <c r="AC128" s="9">
        <v>14.3</v>
      </c>
      <c r="AD128">
        <v>0</v>
      </c>
      <c r="AE128">
        <f t="shared" si="13"/>
        <v>0</v>
      </c>
      <c r="AF128">
        <v>0</v>
      </c>
      <c r="AG128">
        <v>24</v>
      </c>
    </row>
    <row r="129" spans="1:33" x14ac:dyDescent="0.6">
      <c r="A129">
        <v>2025</v>
      </c>
      <c r="B129">
        <v>5</v>
      </c>
      <c r="C129">
        <v>8</v>
      </c>
      <c r="D129">
        <f t="shared" si="11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5443.8</v>
      </c>
      <c r="M129" s="13">
        <f t="shared" si="9"/>
        <v>925.44600000000014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6515.25</v>
      </c>
      <c r="O129" s="13">
        <f t="shared" si="10"/>
        <v>1107.5925</v>
      </c>
      <c r="P129">
        <v>36292</v>
      </c>
      <c r="Q129">
        <v>43435</v>
      </c>
      <c r="R129">
        <v>43435</v>
      </c>
      <c r="S129">
        <v>0.76880129629809357</v>
      </c>
      <c r="T129">
        <v>0.23119870370190651</v>
      </c>
      <c r="U129">
        <v>0.64249832406659568</v>
      </c>
      <c r="V129">
        <v>0.35750167593340432</v>
      </c>
      <c r="W129">
        <v>0.1473917638711596</v>
      </c>
      <c r="X129" s="2">
        <v>38</v>
      </c>
      <c r="Y129" s="2">
        <f t="shared" si="12"/>
        <v>-24</v>
      </c>
      <c r="Z129">
        <v>2686</v>
      </c>
      <c r="AA129">
        <v>1457.4457493431471</v>
      </c>
      <c r="AB129">
        <v>38</v>
      </c>
      <c r="AC129" s="9">
        <v>18.100000000000001</v>
      </c>
      <c r="AD129">
        <v>0</v>
      </c>
      <c r="AE129">
        <f t="shared" si="13"/>
        <v>0</v>
      </c>
      <c r="AF129">
        <v>0</v>
      </c>
      <c r="AG129">
        <v>5</v>
      </c>
    </row>
    <row r="130" spans="1:33" x14ac:dyDescent="0.6">
      <c r="A130">
        <v>2025</v>
      </c>
      <c r="B130">
        <v>5</v>
      </c>
      <c r="C130">
        <v>9</v>
      </c>
      <c r="D130">
        <f t="shared" si="11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4" xml:space="preserve"> IF(F130 = "H",1,0)</f>
        <v>0</v>
      </c>
      <c r="I130">
        <f t="shared" ref="I130:I152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3677</v>
      </c>
      <c r="M130" s="13">
        <f t="shared" ref="M130:M152" si="16">L130*0.17</f>
        <v>625.09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3869.9</v>
      </c>
      <c r="O130" s="13">
        <f t="shared" ref="O130:O152" si="17">N130*0.17</f>
        <v>657.88300000000004</v>
      </c>
      <c r="P130">
        <v>36770</v>
      </c>
      <c r="Q130">
        <v>38699</v>
      </c>
      <c r="R130">
        <v>38699</v>
      </c>
      <c r="S130">
        <v>0.78821175282288014</v>
      </c>
      <c r="T130">
        <v>0.2117882471771198</v>
      </c>
      <c r="U130">
        <v>0.62445029539808439</v>
      </c>
      <c r="V130">
        <v>0.37554970460191572</v>
      </c>
      <c r="W130">
        <v>0.49626479663611478</v>
      </c>
      <c r="X130" s="2">
        <v>33</v>
      </c>
      <c r="Y130" s="2">
        <f t="shared" si="12"/>
        <v>-5</v>
      </c>
      <c r="Z130">
        <v>2686</v>
      </c>
      <c r="AA130">
        <v>1243.513292003812</v>
      </c>
      <c r="AB130">
        <v>33</v>
      </c>
      <c r="AC130" s="9">
        <v>18.600000000000001</v>
      </c>
      <c r="AD130">
        <v>12.3</v>
      </c>
      <c r="AE130">
        <f t="shared" si="13"/>
        <v>228.78000000000003</v>
      </c>
      <c r="AF130">
        <v>0</v>
      </c>
      <c r="AG130">
        <v>8</v>
      </c>
    </row>
    <row r="131" spans="1:33" x14ac:dyDescent="0.6">
      <c r="A131">
        <v>2025</v>
      </c>
      <c r="B131">
        <v>5</v>
      </c>
      <c r="C131">
        <v>10</v>
      </c>
      <c r="D131">
        <f t="shared" ref="D131:D152" si="18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4176.5</v>
      </c>
      <c r="M131" s="13">
        <f t="shared" si="16"/>
        <v>710.005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4174</v>
      </c>
      <c r="O131" s="13">
        <f t="shared" si="17"/>
        <v>709.58</v>
      </c>
      <c r="P131">
        <v>41765</v>
      </c>
      <c r="Q131">
        <v>41740</v>
      </c>
      <c r="R131">
        <v>41740</v>
      </c>
      <c r="S131">
        <v>0.74448175953198226</v>
      </c>
      <c r="T131">
        <v>0.25551824046801769</v>
      </c>
      <c r="U131">
        <v>0.67675099455609522</v>
      </c>
      <c r="V131">
        <v>0.32324900544390478</v>
      </c>
      <c r="W131">
        <v>0.1980627902431745</v>
      </c>
      <c r="X131" s="2">
        <v>25</v>
      </c>
      <c r="Y131" s="2">
        <f t="shared" ref="Y131:Y152" si="19">X131-X130</f>
        <v>-8</v>
      </c>
      <c r="Z131">
        <v>2686</v>
      </c>
      <c r="AA131">
        <v>1428.7620603317821</v>
      </c>
      <c r="AB131">
        <v>25</v>
      </c>
      <c r="AC131" s="9">
        <v>14.9</v>
      </c>
      <c r="AD131">
        <v>0</v>
      </c>
      <c r="AE131">
        <f t="shared" ref="AE131:AE152" si="20">AC131*AD131</f>
        <v>0</v>
      </c>
      <c r="AF131">
        <v>0</v>
      </c>
      <c r="AG131">
        <v>2</v>
      </c>
    </row>
    <row r="132" spans="1:33" x14ac:dyDescent="0.6">
      <c r="A132">
        <v>2025</v>
      </c>
      <c r="B132">
        <v>5</v>
      </c>
      <c r="C132">
        <v>11</v>
      </c>
      <c r="D132">
        <f t="shared" si="18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4182.9000000000005</v>
      </c>
      <c r="M132" s="13">
        <f t="shared" si="16"/>
        <v>711.09300000000019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4244.4000000000005</v>
      </c>
      <c r="O132" s="13">
        <f t="shared" si="17"/>
        <v>721.54800000000012</v>
      </c>
      <c r="P132">
        <v>41829</v>
      </c>
      <c r="Q132">
        <v>42444</v>
      </c>
      <c r="R132">
        <v>42444</v>
      </c>
      <c r="S132">
        <v>0.74212536127163076</v>
      </c>
      <c r="T132">
        <v>0.25787463872836919</v>
      </c>
      <c r="U132">
        <v>0.67148772328457595</v>
      </c>
      <c r="V132">
        <v>0.3285122767154241</v>
      </c>
      <c r="W132">
        <v>0.14857685870750689</v>
      </c>
      <c r="X132" s="2">
        <v>23</v>
      </c>
      <c r="Y132" s="2">
        <f t="shared" si="19"/>
        <v>-2</v>
      </c>
      <c r="Z132">
        <v>2686</v>
      </c>
      <c r="AA132">
        <v>1426.5266131190219</v>
      </c>
      <c r="AB132">
        <v>23</v>
      </c>
      <c r="AC132" s="9">
        <v>16.600000000000001</v>
      </c>
      <c r="AD132">
        <v>0</v>
      </c>
      <c r="AE132">
        <f t="shared" si="20"/>
        <v>0</v>
      </c>
      <c r="AF132">
        <v>0</v>
      </c>
      <c r="AG132">
        <v>10</v>
      </c>
    </row>
    <row r="133" spans="1:33" x14ac:dyDescent="0.6">
      <c r="A133">
        <v>2025</v>
      </c>
      <c r="B133">
        <v>5</v>
      </c>
      <c r="C133">
        <v>12</v>
      </c>
      <c r="D133">
        <f t="shared" si="18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6580.3499999999995</v>
      </c>
      <c r="M133" s="13">
        <f t="shared" si="16"/>
        <v>1118.6595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6070.5</v>
      </c>
      <c r="O133" s="13">
        <f t="shared" si="17"/>
        <v>1031.9850000000001</v>
      </c>
      <c r="P133">
        <v>43869</v>
      </c>
      <c r="Q133">
        <v>40470</v>
      </c>
      <c r="R133">
        <v>40470</v>
      </c>
      <c r="S133">
        <v>0.73961274850589209</v>
      </c>
      <c r="T133">
        <v>0.2603872514941078</v>
      </c>
      <c r="U133">
        <v>0.61597582594139411</v>
      </c>
      <c r="V133">
        <v>0.38402417405860589</v>
      </c>
      <c r="W133">
        <v>0.27798953117499331</v>
      </c>
      <c r="X133" s="2">
        <v>13</v>
      </c>
      <c r="Y133" s="2">
        <f t="shared" si="19"/>
        <v>-10</v>
      </c>
      <c r="Z133">
        <v>2686</v>
      </c>
      <c r="AA133">
        <v>1171.9477242352291</v>
      </c>
      <c r="AB133">
        <v>13</v>
      </c>
      <c r="AC133" s="9">
        <v>17.8</v>
      </c>
      <c r="AD133">
        <v>0</v>
      </c>
      <c r="AE133">
        <f t="shared" si="20"/>
        <v>0</v>
      </c>
      <c r="AF133">
        <v>0</v>
      </c>
      <c r="AG133">
        <v>1</v>
      </c>
    </row>
    <row r="134" spans="1:33" x14ac:dyDescent="0.6">
      <c r="A134">
        <v>2025</v>
      </c>
      <c r="B134">
        <v>5</v>
      </c>
      <c r="C134">
        <v>13</v>
      </c>
      <c r="D134">
        <f t="shared" si="18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6045.15</v>
      </c>
      <c r="M134" s="13">
        <f t="shared" si="16"/>
        <v>1027.6755000000001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5809.05</v>
      </c>
      <c r="O134" s="13">
        <f t="shared" si="17"/>
        <v>987.53850000000011</v>
      </c>
      <c r="P134">
        <v>40301</v>
      </c>
      <c r="Q134">
        <v>38727</v>
      </c>
      <c r="R134">
        <v>38727</v>
      </c>
      <c r="S134">
        <v>0.73649574121456796</v>
      </c>
      <c r="T134">
        <v>0.26350425878543199</v>
      </c>
      <c r="U134">
        <v>0.63345741314051818</v>
      </c>
      <c r="V134">
        <v>0.36654258685948182</v>
      </c>
      <c r="W134">
        <v>0.15129588838540481</v>
      </c>
      <c r="X134" s="2">
        <v>12</v>
      </c>
      <c r="Y134" s="2">
        <f t="shared" si="19"/>
        <v>-1</v>
      </c>
      <c r="Z134">
        <v>2686</v>
      </c>
      <c r="AA134">
        <v>1219.6602516392061</v>
      </c>
      <c r="AB134">
        <v>12</v>
      </c>
      <c r="AC134" s="9">
        <v>17.600000000000001</v>
      </c>
      <c r="AD134">
        <v>0</v>
      </c>
      <c r="AE134">
        <f t="shared" si="20"/>
        <v>0</v>
      </c>
      <c r="AF134">
        <v>0</v>
      </c>
      <c r="AG134">
        <v>4</v>
      </c>
    </row>
    <row r="135" spans="1:33" x14ac:dyDescent="0.6">
      <c r="A135">
        <v>2025</v>
      </c>
      <c r="B135">
        <v>5</v>
      </c>
      <c r="C135">
        <v>14</v>
      </c>
      <c r="D135">
        <f t="shared" si="18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6206.0999999999995</v>
      </c>
      <c r="M135" s="13">
        <f t="shared" si="16"/>
        <v>1055.037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5871.3</v>
      </c>
      <c r="O135" s="13">
        <f t="shared" si="17"/>
        <v>998.12100000000009</v>
      </c>
      <c r="P135">
        <v>41374</v>
      </c>
      <c r="Q135">
        <v>39142</v>
      </c>
      <c r="R135">
        <v>39142</v>
      </c>
      <c r="S135">
        <v>0.82470837394224483</v>
      </c>
      <c r="T135">
        <v>0.17529162605775511</v>
      </c>
      <c r="U135">
        <v>0.64707916686136302</v>
      </c>
      <c r="V135">
        <v>0.35292083313863692</v>
      </c>
      <c r="W135">
        <v>9.1001274695792472E-2</v>
      </c>
      <c r="X135" s="2">
        <v>8</v>
      </c>
      <c r="Y135" s="2">
        <f t="shared" si="19"/>
        <v>-4</v>
      </c>
      <c r="Z135">
        <v>2686</v>
      </c>
      <c r="AA135">
        <v>1402.9740708661841</v>
      </c>
      <c r="AB135">
        <v>8</v>
      </c>
      <c r="AC135" s="9">
        <v>20</v>
      </c>
      <c r="AD135">
        <v>0</v>
      </c>
      <c r="AE135">
        <f t="shared" si="20"/>
        <v>0</v>
      </c>
      <c r="AF135">
        <v>0</v>
      </c>
      <c r="AG135">
        <v>2</v>
      </c>
    </row>
    <row r="136" spans="1:33" x14ac:dyDescent="0.6">
      <c r="A136">
        <v>2025</v>
      </c>
      <c r="B136">
        <v>5</v>
      </c>
      <c r="C136">
        <v>15</v>
      </c>
      <c r="D136">
        <f t="shared" si="18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6145.05</v>
      </c>
      <c r="M136" s="13">
        <f t="shared" si="16"/>
        <v>1044.6585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6186.75</v>
      </c>
      <c r="O136" s="13">
        <f t="shared" si="17"/>
        <v>1051.7475000000002</v>
      </c>
      <c r="P136">
        <v>40967</v>
      </c>
      <c r="Q136">
        <v>41245</v>
      </c>
      <c r="R136">
        <v>41245</v>
      </c>
      <c r="S136">
        <v>0.78922589991415093</v>
      </c>
      <c r="T136">
        <v>0.21077410008584899</v>
      </c>
      <c r="U136">
        <v>0.66101729306293922</v>
      </c>
      <c r="V136">
        <v>0.33898270693706067</v>
      </c>
      <c r="W136">
        <v>0.24910332480027289</v>
      </c>
      <c r="X136" s="3">
        <v>0</v>
      </c>
      <c r="Y136" s="3">
        <f t="shared" si="19"/>
        <v>-8</v>
      </c>
      <c r="Z136">
        <v>2686</v>
      </c>
      <c r="AA136">
        <v>0</v>
      </c>
      <c r="AB136">
        <v>0</v>
      </c>
      <c r="AC136" s="9">
        <v>21.6</v>
      </c>
      <c r="AD136">
        <v>0</v>
      </c>
      <c r="AE136">
        <f t="shared" si="20"/>
        <v>0</v>
      </c>
      <c r="AF136">
        <v>0</v>
      </c>
      <c r="AG136">
        <v>0</v>
      </c>
    </row>
    <row r="137" spans="1:33" x14ac:dyDescent="0.6">
      <c r="A137">
        <v>2025</v>
      </c>
      <c r="B137">
        <v>5</v>
      </c>
      <c r="C137">
        <v>16</v>
      </c>
      <c r="D137">
        <f t="shared" si="18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4277.8</v>
      </c>
      <c r="M137" s="13">
        <f t="shared" si="16"/>
        <v>727.22600000000011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4508.8</v>
      </c>
      <c r="O137" s="13">
        <f t="shared" si="17"/>
        <v>766.49600000000009</v>
      </c>
      <c r="P137">
        <v>42778</v>
      </c>
      <c r="Q137">
        <v>45088</v>
      </c>
      <c r="R137">
        <v>45088</v>
      </c>
      <c r="S137">
        <v>0.83419396757128583</v>
      </c>
      <c r="T137">
        <v>0.16580603242871411</v>
      </c>
      <c r="U137">
        <v>0.6544463789137337</v>
      </c>
      <c r="V137">
        <v>0.3455536210862663</v>
      </c>
      <c r="W137">
        <v>0.44696807485155282</v>
      </c>
      <c r="X137" s="2">
        <v>6</v>
      </c>
      <c r="Y137" s="2">
        <f t="shared" si="19"/>
        <v>6</v>
      </c>
      <c r="Z137">
        <v>2686</v>
      </c>
      <c r="AA137">
        <v>218.43425578122969</v>
      </c>
      <c r="AB137">
        <v>6</v>
      </c>
      <c r="AC137" s="9">
        <v>21.6</v>
      </c>
      <c r="AD137">
        <v>31.2</v>
      </c>
      <c r="AE137">
        <f t="shared" si="20"/>
        <v>673.92000000000007</v>
      </c>
      <c r="AF137">
        <v>0</v>
      </c>
      <c r="AG137">
        <v>1</v>
      </c>
    </row>
    <row r="138" spans="1:33" x14ac:dyDescent="0.6">
      <c r="A138">
        <v>2025</v>
      </c>
      <c r="B138">
        <v>5</v>
      </c>
      <c r="C138">
        <v>17</v>
      </c>
      <c r="D138">
        <f t="shared" si="18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4107.3</v>
      </c>
      <c r="M138" s="13">
        <f t="shared" si="16"/>
        <v>698.2410000000001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4136.9000000000005</v>
      </c>
      <c r="O138" s="13">
        <f t="shared" si="17"/>
        <v>703.27300000000014</v>
      </c>
      <c r="P138">
        <v>41073</v>
      </c>
      <c r="Q138">
        <v>41369</v>
      </c>
      <c r="R138">
        <v>41369</v>
      </c>
      <c r="S138">
        <v>0.73809720435460513</v>
      </c>
      <c r="T138">
        <v>0.26190279564539481</v>
      </c>
      <c r="U138">
        <v>0.67197382113723214</v>
      </c>
      <c r="V138">
        <v>0.32802617886276791</v>
      </c>
      <c r="W138">
        <v>0.14366947970817459</v>
      </c>
      <c r="X138" s="2">
        <v>5</v>
      </c>
      <c r="Y138" s="2">
        <f t="shared" si="19"/>
        <v>-1</v>
      </c>
      <c r="Z138">
        <v>2686</v>
      </c>
      <c r="AA138">
        <v>1252.0519820819479</v>
      </c>
      <c r="AB138">
        <v>5</v>
      </c>
      <c r="AC138" s="9">
        <v>19</v>
      </c>
      <c r="AD138">
        <v>0</v>
      </c>
      <c r="AE138">
        <f t="shared" si="20"/>
        <v>0</v>
      </c>
      <c r="AF138">
        <v>0</v>
      </c>
      <c r="AG138">
        <v>1</v>
      </c>
    </row>
    <row r="139" spans="1:33" x14ac:dyDescent="0.6">
      <c r="A139">
        <v>2025</v>
      </c>
      <c r="B139">
        <v>5</v>
      </c>
      <c r="C139">
        <v>18</v>
      </c>
      <c r="D139">
        <f t="shared" si="18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4213</v>
      </c>
      <c r="M139" s="13">
        <f t="shared" si="16"/>
        <v>716.21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4411.9000000000005</v>
      </c>
      <c r="O139" s="13">
        <f t="shared" si="17"/>
        <v>750.02300000000014</v>
      </c>
      <c r="P139">
        <v>42130</v>
      </c>
      <c r="Q139">
        <v>44119</v>
      </c>
      <c r="R139">
        <v>44119</v>
      </c>
      <c r="S139">
        <v>0.8193060728756677</v>
      </c>
      <c r="T139">
        <v>0.1806939271243323</v>
      </c>
      <c r="U139">
        <v>0.63115829802150814</v>
      </c>
      <c r="V139">
        <v>0.36884170197849181</v>
      </c>
      <c r="W139">
        <v>5.6704370200993698E-2</v>
      </c>
      <c r="X139" s="3">
        <v>0</v>
      </c>
      <c r="Y139" s="3">
        <f t="shared" si="19"/>
        <v>-5</v>
      </c>
      <c r="Z139">
        <v>2686</v>
      </c>
      <c r="AA139">
        <v>0</v>
      </c>
      <c r="AB139">
        <v>0</v>
      </c>
      <c r="AC139" s="9">
        <v>16.2</v>
      </c>
      <c r="AD139">
        <v>0</v>
      </c>
      <c r="AE139">
        <f t="shared" si="20"/>
        <v>0</v>
      </c>
      <c r="AF139">
        <v>0</v>
      </c>
      <c r="AG139">
        <v>0</v>
      </c>
    </row>
    <row r="140" spans="1:33" x14ac:dyDescent="0.6">
      <c r="A140">
        <v>2025</v>
      </c>
      <c r="B140">
        <v>5</v>
      </c>
      <c r="C140">
        <v>19</v>
      </c>
      <c r="D140">
        <f t="shared" si="18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6474.15</v>
      </c>
      <c r="M140" s="13">
        <f t="shared" si="16"/>
        <v>1100.6055000000001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6320.4</v>
      </c>
      <c r="O140" s="13">
        <f t="shared" si="17"/>
        <v>1074.4680000000001</v>
      </c>
      <c r="P140">
        <v>43161</v>
      </c>
      <c r="Q140">
        <v>42136</v>
      </c>
      <c r="R140">
        <v>42136</v>
      </c>
      <c r="S140">
        <v>0.82329804324639033</v>
      </c>
      <c r="T140">
        <v>0.1767019567536097</v>
      </c>
      <c r="U140">
        <v>0.62821165570271642</v>
      </c>
      <c r="V140">
        <v>0.37178834429728352</v>
      </c>
      <c r="W140">
        <v>0.1714738038355014</v>
      </c>
      <c r="X140" s="3">
        <v>0</v>
      </c>
      <c r="Y140" s="3">
        <f t="shared" si="19"/>
        <v>0</v>
      </c>
      <c r="Z140">
        <v>2686</v>
      </c>
      <c r="AA140">
        <v>0</v>
      </c>
      <c r="AB140">
        <v>0</v>
      </c>
      <c r="AC140" s="9">
        <v>19.5</v>
      </c>
      <c r="AD140">
        <v>0</v>
      </c>
      <c r="AE140">
        <f t="shared" si="20"/>
        <v>0</v>
      </c>
      <c r="AF140">
        <v>0</v>
      </c>
      <c r="AG140">
        <v>0</v>
      </c>
    </row>
    <row r="141" spans="1:33" x14ac:dyDescent="0.6">
      <c r="A141">
        <v>2025</v>
      </c>
      <c r="B141">
        <v>5</v>
      </c>
      <c r="C141">
        <v>20</v>
      </c>
      <c r="D141">
        <f t="shared" si="18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6292.95</v>
      </c>
      <c r="M141" s="13">
        <f t="shared" si="16"/>
        <v>1069.8015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5964.5999999999995</v>
      </c>
      <c r="O141" s="13">
        <f t="shared" si="17"/>
        <v>1013.982</v>
      </c>
      <c r="P141">
        <v>41953</v>
      </c>
      <c r="Q141">
        <v>39764</v>
      </c>
      <c r="R141">
        <v>39764</v>
      </c>
      <c r="S141">
        <v>0.77356032863517576</v>
      </c>
      <c r="T141">
        <v>0.22643967136482421</v>
      </c>
      <c r="U141">
        <v>0.60607856841675101</v>
      </c>
      <c r="V141">
        <v>0.39392143158324899</v>
      </c>
      <c r="W141">
        <v>0.1882608422266866</v>
      </c>
      <c r="X141" s="3">
        <v>0</v>
      </c>
      <c r="Y141" s="3">
        <f t="shared" si="19"/>
        <v>0</v>
      </c>
      <c r="Z141">
        <v>2686</v>
      </c>
      <c r="AA141">
        <v>0</v>
      </c>
      <c r="AB141">
        <v>0</v>
      </c>
      <c r="AC141" s="9">
        <v>21.2</v>
      </c>
      <c r="AD141">
        <v>0</v>
      </c>
      <c r="AE141">
        <f t="shared" si="20"/>
        <v>0</v>
      </c>
      <c r="AF141">
        <v>0</v>
      </c>
      <c r="AG141">
        <v>0</v>
      </c>
    </row>
    <row r="142" spans="1:33" x14ac:dyDescent="0.6">
      <c r="A142">
        <v>2025</v>
      </c>
      <c r="B142">
        <v>5</v>
      </c>
      <c r="C142">
        <v>21</v>
      </c>
      <c r="D142">
        <f t="shared" si="18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6365.7</v>
      </c>
      <c r="M142" s="13">
        <f t="shared" si="16"/>
        <v>1082.1690000000001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5878.5</v>
      </c>
      <c r="O142" s="13">
        <f t="shared" si="17"/>
        <v>999.34500000000003</v>
      </c>
      <c r="P142">
        <v>42438</v>
      </c>
      <c r="Q142">
        <v>39190</v>
      </c>
      <c r="R142">
        <v>39190</v>
      </c>
      <c r="S142">
        <v>0.83851768825878592</v>
      </c>
      <c r="T142">
        <v>0.16148231174121419</v>
      </c>
      <c r="U142">
        <v>0.66517693699446567</v>
      </c>
      <c r="V142">
        <v>0.33482306300553433</v>
      </c>
      <c r="W142">
        <v>0.3347615798128532</v>
      </c>
      <c r="X142" s="2">
        <v>4</v>
      </c>
      <c r="Y142" s="2">
        <f t="shared" si="19"/>
        <v>4</v>
      </c>
      <c r="Z142">
        <v>2686</v>
      </c>
      <c r="AA142">
        <v>1089.763422650487</v>
      </c>
      <c r="AB142">
        <v>4</v>
      </c>
      <c r="AC142" s="9">
        <v>20.3</v>
      </c>
      <c r="AD142">
        <v>7.3</v>
      </c>
      <c r="AE142">
        <f t="shared" si="20"/>
        <v>148.19</v>
      </c>
      <c r="AF142">
        <v>0</v>
      </c>
      <c r="AG142">
        <v>1</v>
      </c>
    </row>
    <row r="143" spans="1:33" x14ac:dyDescent="0.6">
      <c r="A143">
        <v>2025</v>
      </c>
      <c r="B143">
        <v>5</v>
      </c>
      <c r="C143">
        <v>22</v>
      </c>
      <c r="D143">
        <f t="shared" si="18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6465.75</v>
      </c>
      <c r="M143" s="13">
        <f t="shared" si="16"/>
        <v>1099.1775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6209.4</v>
      </c>
      <c r="O143" s="13">
        <f t="shared" si="17"/>
        <v>1055.598</v>
      </c>
      <c r="P143">
        <v>43105</v>
      </c>
      <c r="Q143">
        <v>41396</v>
      </c>
      <c r="R143">
        <v>41396</v>
      </c>
      <c r="S143">
        <v>0.76004476069541405</v>
      </c>
      <c r="T143">
        <v>0.2399552393045859</v>
      </c>
      <c r="U143">
        <v>0.62945373850927522</v>
      </c>
      <c r="V143">
        <v>0.37054626149072478</v>
      </c>
      <c r="W143">
        <v>0.1898714241296901</v>
      </c>
      <c r="X143" s="4">
        <v>0</v>
      </c>
      <c r="Y143" s="4">
        <f t="shared" si="19"/>
        <v>-4</v>
      </c>
      <c r="Z143">
        <v>2686</v>
      </c>
      <c r="AA143">
        <v>0</v>
      </c>
      <c r="AB143">
        <v>0</v>
      </c>
      <c r="AC143" s="9">
        <v>20.5</v>
      </c>
      <c r="AD143">
        <v>0</v>
      </c>
      <c r="AE143">
        <f t="shared" si="20"/>
        <v>0</v>
      </c>
      <c r="AF143">
        <v>0</v>
      </c>
      <c r="AG143">
        <v>0</v>
      </c>
    </row>
    <row r="144" spans="1:33" x14ac:dyDescent="0.6">
      <c r="A144">
        <v>2025</v>
      </c>
      <c r="B144">
        <v>5</v>
      </c>
      <c r="C144">
        <v>23</v>
      </c>
      <c r="D144">
        <f t="shared" si="18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4441</v>
      </c>
      <c r="M144" s="13">
        <f t="shared" si="16"/>
        <v>754.97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4613.6000000000004</v>
      </c>
      <c r="O144" s="13">
        <f t="shared" si="17"/>
        <v>784.31200000000013</v>
      </c>
      <c r="P144">
        <v>44410</v>
      </c>
      <c r="Q144">
        <v>46136</v>
      </c>
      <c r="R144">
        <v>46136</v>
      </c>
      <c r="S144">
        <v>0.84876448663799398</v>
      </c>
      <c r="T144">
        <v>0.15123551336200591</v>
      </c>
      <c r="U144">
        <v>0.64720998151818265</v>
      </c>
      <c r="V144">
        <v>0.35279001848181729</v>
      </c>
      <c r="W144">
        <v>0.22967967913423501</v>
      </c>
      <c r="X144" s="4">
        <v>0</v>
      </c>
      <c r="Y144" s="4">
        <f t="shared" si="19"/>
        <v>0</v>
      </c>
      <c r="Z144">
        <v>2686</v>
      </c>
      <c r="AA144">
        <v>0</v>
      </c>
      <c r="AB144">
        <v>0</v>
      </c>
      <c r="AC144" s="9">
        <v>18</v>
      </c>
      <c r="AD144">
        <v>1</v>
      </c>
      <c r="AE144">
        <f t="shared" si="20"/>
        <v>18</v>
      </c>
      <c r="AF144">
        <v>0</v>
      </c>
      <c r="AG144">
        <v>0</v>
      </c>
    </row>
    <row r="145" spans="1:33" x14ac:dyDescent="0.6">
      <c r="A145">
        <v>2025</v>
      </c>
      <c r="B145">
        <v>5</v>
      </c>
      <c r="C145">
        <v>24</v>
      </c>
      <c r="D145">
        <f t="shared" si="18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4117.9000000000005</v>
      </c>
      <c r="M145" s="13">
        <f t="shared" si="16"/>
        <v>700.04300000000012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4291.2</v>
      </c>
      <c r="O145" s="13">
        <f t="shared" si="17"/>
        <v>729.50400000000002</v>
      </c>
      <c r="P145">
        <v>41179</v>
      </c>
      <c r="Q145">
        <v>42912</v>
      </c>
      <c r="R145">
        <v>42912</v>
      </c>
      <c r="S145">
        <v>0.77491867291490335</v>
      </c>
      <c r="T145">
        <v>0.22508132708509671</v>
      </c>
      <c r="U145">
        <v>0.66837798937353998</v>
      </c>
      <c r="V145">
        <v>0.33162201062646002</v>
      </c>
      <c r="W145">
        <v>0.13655978000311211</v>
      </c>
      <c r="X145" s="4">
        <v>0</v>
      </c>
      <c r="Y145" s="4">
        <f t="shared" si="19"/>
        <v>0</v>
      </c>
      <c r="Z145">
        <v>2686</v>
      </c>
      <c r="AA145">
        <v>0</v>
      </c>
      <c r="AB145">
        <v>0</v>
      </c>
      <c r="AC145" s="9">
        <v>15.5</v>
      </c>
      <c r="AD145">
        <v>2.8</v>
      </c>
      <c r="AE145">
        <f t="shared" si="20"/>
        <v>43.4</v>
      </c>
      <c r="AF145">
        <v>0</v>
      </c>
      <c r="AG145">
        <v>0</v>
      </c>
    </row>
    <row r="146" spans="1:33" x14ac:dyDescent="0.6">
      <c r="A146">
        <v>2025</v>
      </c>
      <c r="B146">
        <v>5</v>
      </c>
      <c r="C146">
        <v>25</v>
      </c>
      <c r="D146">
        <f t="shared" si="18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4306.6000000000004</v>
      </c>
      <c r="M146" s="13">
        <f t="shared" si="16"/>
        <v>732.12200000000007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4521.2</v>
      </c>
      <c r="O146" s="13">
        <f t="shared" si="17"/>
        <v>768.60400000000004</v>
      </c>
      <c r="P146">
        <v>43066</v>
      </c>
      <c r="Q146">
        <v>45212</v>
      </c>
      <c r="R146">
        <v>45212</v>
      </c>
      <c r="S146">
        <v>0.80231422930298268</v>
      </c>
      <c r="T146">
        <v>0.19768577069701729</v>
      </c>
      <c r="U146">
        <v>0.62865037175875149</v>
      </c>
      <c r="V146">
        <v>0.37134962824124851</v>
      </c>
      <c r="W146">
        <v>5.1188897974469981E-2</v>
      </c>
      <c r="X146" s="2">
        <v>3</v>
      </c>
      <c r="Y146" s="2">
        <f t="shared" si="19"/>
        <v>3</v>
      </c>
      <c r="Z146">
        <v>2686</v>
      </c>
      <c r="AA146">
        <v>1758.5693302131349</v>
      </c>
      <c r="AB146">
        <v>3</v>
      </c>
      <c r="AC146" s="9">
        <v>17</v>
      </c>
      <c r="AD146">
        <v>0</v>
      </c>
      <c r="AE146">
        <f t="shared" si="20"/>
        <v>0</v>
      </c>
      <c r="AF146">
        <v>0</v>
      </c>
      <c r="AG146">
        <v>1</v>
      </c>
    </row>
    <row r="147" spans="1:33" x14ac:dyDescent="0.6">
      <c r="A147">
        <v>2025</v>
      </c>
      <c r="B147">
        <v>5</v>
      </c>
      <c r="C147">
        <v>26</v>
      </c>
      <c r="D147">
        <f t="shared" si="18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6679.8</v>
      </c>
      <c r="M147" s="13">
        <f t="shared" si="16"/>
        <v>1135.566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6648.3</v>
      </c>
      <c r="O147" s="13">
        <f t="shared" si="17"/>
        <v>1130.211</v>
      </c>
      <c r="P147">
        <v>44532</v>
      </c>
      <c r="Q147">
        <v>44322</v>
      </c>
      <c r="R147">
        <v>44322</v>
      </c>
      <c r="S147">
        <v>0.82360961773960195</v>
      </c>
      <c r="T147">
        <v>0.17639038226039799</v>
      </c>
      <c r="U147">
        <v>0.6208382546866833</v>
      </c>
      <c r="V147">
        <v>0.3791617453133167</v>
      </c>
      <c r="W147">
        <v>0.1770653374900891</v>
      </c>
      <c r="X147" s="2">
        <v>2</v>
      </c>
      <c r="Y147" s="2">
        <f t="shared" si="19"/>
        <v>-1</v>
      </c>
      <c r="Z147">
        <v>2686</v>
      </c>
      <c r="AA147">
        <v>1372.413394941339</v>
      </c>
      <c r="AB147">
        <v>2</v>
      </c>
      <c r="AC147" s="9">
        <v>19</v>
      </c>
      <c r="AD147">
        <v>0</v>
      </c>
      <c r="AE147">
        <f t="shared" si="20"/>
        <v>0</v>
      </c>
      <c r="AF147">
        <v>0</v>
      </c>
      <c r="AG147">
        <v>1</v>
      </c>
    </row>
    <row r="148" spans="1:33" x14ac:dyDescent="0.6">
      <c r="A148">
        <v>2025</v>
      </c>
      <c r="B148">
        <v>5</v>
      </c>
      <c r="C148">
        <v>27</v>
      </c>
      <c r="D148">
        <f t="shared" si="18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6296.25</v>
      </c>
      <c r="M148" s="12">
        <f t="shared" si="16"/>
        <v>1070.3625000000002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6166.3499999999995</v>
      </c>
      <c r="O148" s="12">
        <f t="shared" si="17"/>
        <v>1048.2794999999999</v>
      </c>
      <c r="P148">
        <v>41975</v>
      </c>
      <c r="Q148">
        <v>41109</v>
      </c>
      <c r="R148">
        <v>41109</v>
      </c>
      <c r="S148">
        <v>0.78679539486952133</v>
      </c>
      <c r="T148">
        <v>0.21320460513047859</v>
      </c>
      <c r="U148">
        <v>0.65797199176300958</v>
      </c>
      <c r="V148">
        <v>0.34202800823699042</v>
      </c>
      <c r="W148">
        <v>9.465487816441491E-2</v>
      </c>
      <c r="X148" s="2">
        <v>1</v>
      </c>
      <c r="Y148" s="2">
        <f t="shared" si="19"/>
        <v>-1</v>
      </c>
      <c r="Z148">
        <v>2686</v>
      </c>
      <c r="AA148">
        <v>1170.1154452712669</v>
      </c>
      <c r="AB148">
        <v>1</v>
      </c>
      <c r="AC148" s="9">
        <v>19.8</v>
      </c>
      <c r="AD148">
        <v>0</v>
      </c>
      <c r="AE148">
        <f t="shared" si="20"/>
        <v>0</v>
      </c>
      <c r="AF148">
        <v>0</v>
      </c>
      <c r="AG148">
        <v>2</v>
      </c>
    </row>
    <row r="149" spans="1:33" x14ac:dyDescent="0.6">
      <c r="A149">
        <v>2025</v>
      </c>
      <c r="B149">
        <v>5</v>
      </c>
      <c r="C149">
        <v>28</v>
      </c>
      <c r="D149">
        <f t="shared" si="18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6414.45</v>
      </c>
      <c r="M149" s="12">
        <f t="shared" si="16"/>
        <v>1090.4565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6195.45</v>
      </c>
      <c r="O149" s="12">
        <f t="shared" si="17"/>
        <v>1053.2265</v>
      </c>
      <c r="P149">
        <v>42763</v>
      </c>
      <c r="Q149">
        <v>41303</v>
      </c>
      <c r="R149">
        <v>41303</v>
      </c>
      <c r="S149">
        <v>0.77333649721989706</v>
      </c>
      <c r="T149">
        <v>0.22666350278010289</v>
      </c>
      <c r="U149">
        <v>0.66081727046535432</v>
      </c>
      <c r="V149">
        <v>0.33918272953464562</v>
      </c>
      <c r="W149">
        <v>0.10674539864293189</v>
      </c>
      <c r="X149" s="4">
        <v>0</v>
      </c>
      <c r="Y149" s="4">
        <f t="shared" si="19"/>
        <v>-1</v>
      </c>
      <c r="Z149">
        <v>2686</v>
      </c>
      <c r="AA149">
        <v>0</v>
      </c>
      <c r="AB149">
        <v>0</v>
      </c>
      <c r="AC149" s="9">
        <v>20.100000000000001</v>
      </c>
      <c r="AD149">
        <v>0</v>
      </c>
      <c r="AE149">
        <f t="shared" si="20"/>
        <v>0</v>
      </c>
      <c r="AF149">
        <v>0</v>
      </c>
      <c r="AG149">
        <v>0</v>
      </c>
    </row>
    <row r="150" spans="1:33" x14ac:dyDescent="0.6">
      <c r="A150">
        <v>2025</v>
      </c>
      <c r="B150">
        <v>5</v>
      </c>
      <c r="C150">
        <v>29</v>
      </c>
      <c r="D150">
        <f t="shared" si="18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6497.4</v>
      </c>
      <c r="M150" s="12">
        <f t="shared" si="16"/>
        <v>1104.558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6235.5</v>
      </c>
      <c r="O150" s="12">
        <f t="shared" si="17"/>
        <v>1060.0350000000001</v>
      </c>
      <c r="P150">
        <v>43316</v>
      </c>
      <c r="Q150">
        <v>41570</v>
      </c>
      <c r="R150">
        <v>41570</v>
      </c>
      <c r="S150">
        <v>0.79163423082920148</v>
      </c>
      <c r="T150">
        <v>0.20836576917079849</v>
      </c>
      <c r="U150">
        <v>0.65216786915505809</v>
      </c>
      <c r="V150">
        <v>0.34783213084494191</v>
      </c>
      <c r="W150">
        <v>0.17280477839519481</v>
      </c>
      <c r="X150" s="4">
        <v>0</v>
      </c>
      <c r="Y150" s="4">
        <f t="shared" si="19"/>
        <v>0</v>
      </c>
      <c r="Z150">
        <v>2686</v>
      </c>
      <c r="AA150">
        <v>0</v>
      </c>
      <c r="AB150">
        <v>0</v>
      </c>
      <c r="AC150" s="9">
        <v>19.3</v>
      </c>
      <c r="AD150">
        <v>0</v>
      </c>
      <c r="AE150">
        <f t="shared" si="20"/>
        <v>0</v>
      </c>
      <c r="AF150">
        <v>0</v>
      </c>
      <c r="AG150">
        <v>0</v>
      </c>
    </row>
    <row r="151" spans="1:33" x14ac:dyDescent="0.6">
      <c r="A151">
        <v>2025</v>
      </c>
      <c r="B151">
        <v>5</v>
      </c>
      <c r="C151">
        <v>30</v>
      </c>
      <c r="D151">
        <f t="shared" si="18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4670.3</v>
      </c>
      <c r="M151" s="13">
        <f t="shared" si="16"/>
        <v>793.95100000000014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4544.5</v>
      </c>
      <c r="O151" s="13">
        <f t="shared" si="17"/>
        <v>772.56500000000005</v>
      </c>
      <c r="P151">
        <v>46703</v>
      </c>
      <c r="Q151">
        <v>45445</v>
      </c>
      <c r="R151">
        <v>45445</v>
      </c>
      <c r="S151">
        <v>0.7950762076532949</v>
      </c>
      <c r="T151">
        <v>0.20492379234670499</v>
      </c>
      <c r="U151">
        <v>0.63548660378475363</v>
      </c>
      <c r="V151">
        <v>0.36451339621524631</v>
      </c>
      <c r="W151">
        <v>0.16164067527207951</v>
      </c>
      <c r="X151" s="4">
        <v>0</v>
      </c>
      <c r="Y151" s="4">
        <f t="shared" si="19"/>
        <v>0</v>
      </c>
      <c r="Z151">
        <v>2686</v>
      </c>
      <c r="AA151">
        <v>0</v>
      </c>
      <c r="AB151">
        <v>0</v>
      </c>
      <c r="AC151" s="9">
        <v>19.399999999999999</v>
      </c>
      <c r="AD151">
        <v>0</v>
      </c>
      <c r="AE151">
        <f t="shared" si="20"/>
        <v>0</v>
      </c>
      <c r="AF151">
        <v>0</v>
      </c>
      <c r="AG151">
        <v>0</v>
      </c>
    </row>
    <row r="152" spans="1:33" x14ac:dyDescent="0.6">
      <c r="A152">
        <v>2025</v>
      </c>
      <c r="B152">
        <v>5</v>
      </c>
      <c r="C152">
        <v>31</v>
      </c>
      <c r="D152">
        <f t="shared" si="18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4503</v>
      </c>
      <c r="M152" s="13">
        <f t="shared" si="16"/>
        <v>765.5100000000001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4095.8</v>
      </c>
      <c r="O152" s="13">
        <f t="shared" si="17"/>
        <v>696.28600000000006</v>
      </c>
      <c r="P152">
        <v>45030</v>
      </c>
      <c r="Q152">
        <v>40958</v>
      </c>
      <c r="R152">
        <v>40958</v>
      </c>
      <c r="S152">
        <v>0.78531384094913748</v>
      </c>
      <c r="T152">
        <v>0.21468615905086261</v>
      </c>
      <c r="U152">
        <v>0.65885169604820437</v>
      </c>
      <c r="V152">
        <v>0.34114830395179557</v>
      </c>
      <c r="W152">
        <v>8.2760852783894903E-2</v>
      </c>
      <c r="X152" s="4">
        <v>0</v>
      </c>
      <c r="Y152" s="4">
        <f t="shared" si="19"/>
        <v>0</v>
      </c>
      <c r="Z152">
        <v>2686</v>
      </c>
      <c r="AA152">
        <v>0</v>
      </c>
      <c r="AB152">
        <v>0</v>
      </c>
      <c r="AC152" s="9">
        <v>18.600000000000001</v>
      </c>
      <c r="AD152">
        <v>0</v>
      </c>
      <c r="AE152">
        <f t="shared" si="20"/>
        <v>0</v>
      </c>
      <c r="AF152">
        <v>0</v>
      </c>
      <c r="AG152">
        <v>0</v>
      </c>
    </row>
    <row r="153" spans="1:33" x14ac:dyDescent="0.6">
      <c r="L153" s="13"/>
      <c r="M153" s="13"/>
      <c r="N153" s="13"/>
      <c r="O153" s="13"/>
      <c r="AC153" s="9"/>
    </row>
    <row r="154" spans="1:33" x14ac:dyDescent="0.6">
      <c r="L154" s="13"/>
      <c r="M154" s="13"/>
      <c r="N154" s="13"/>
      <c r="O154" s="13"/>
      <c r="AC154" s="9"/>
    </row>
    <row r="155" spans="1:33" x14ac:dyDescent="0.6">
      <c r="L155" s="13"/>
      <c r="M155" s="13"/>
      <c r="N155" s="13"/>
      <c r="O155" s="13"/>
      <c r="AC155" s="9"/>
    </row>
    <row r="156" spans="1:33" x14ac:dyDescent="0.6">
      <c r="L156" s="13"/>
      <c r="M156" s="13"/>
      <c r="N156" s="13"/>
      <c r="O156" s="13"/>
      <c r="AC156" s="9"/>
    </row>
    <row r="157" spans="1:33" x14ac:dyDescent="0.6">
      <c r="L157" s="13"/>
      <c r="M157" s="13"/>
      <c r="N157" s="13"/>
      <c r="O157" s="13"/>
      <c r="AC157" s="9"/>
    </row>
    <row r="158" spans="1:33" x14ac:dyDescent="0.6">
      <c r="L158" s="13"/>
      <c r="M158" s="13"/>
      <c r="N158" s="13"/>
      <c r="O158" s="13"/>
      <c r="AC158" s="9"/>
    </row>
    <row r="159" spans="1:33" x14ac:dyDescent="0.6">
      <c r="L159" s="12"/>
      <c r="M159" s="12"/>
      <c r="N159" s="12"/>
      <c r="O159" s="12"/>
      <c r="AC159" s="9"/>
    </row>
    <row r="160" spans="1:33" x14ac:dyDescent="0.6">
      <c r="L160" s="13"/>
      <c r="M160" s="13"/>
      <c r="N160" s="13"/>
      <c r="O160" s="13"/>
      <c r="AC160" s="9"/>
    </row>
    <row r="161" spans="12:29" x14ac:dyDescent="0.6">
      <c r="L161" s="13"/>
      <c r="M161" s="13"/>
      <c r="N161" s="13"/>
      <c r="O161" s="13"/>
      <c r="AC161" s="9"/>
    </row>
    <row r="162" spans="12:29" x14ac:dyDescent="0.6">
      <c r="L162" s="13"/>
      <c r="M162" s="13"/>
      <c r="N162" s="13"/>
      <c r="O162" s="13"/>
      <c r="AC162" s="9"/>
    </row>
    <row r="163" spans="12:29" x14ac:dyDescent="0.6">
      <c r="L163" s="13"/>
      <c r="M163" s="13"/>
      <c r="N163" s="13"/>
      <c r="O163" s="13"/>
      <c r="AC163" s="9"/>
    </row>
    <row r="164" spans="12:29" x14ac:dyDescent="0.6">
      <c r="L164" s="13"/>
      <c r="M164" s="13"/>
      <c r="N164" s="13"/>
      <c r="O164" s="13"/>
      <c r="AC164" s="9"/>
    </row>
    <row r="165" spans="12:29" x14ac:dyDescent="0.6">
      <c r="L165" s="13"/>
      <c r="M165" s="13"/>
      <c r="N165" s="13"/>
      <c r="O165" s="13"/>
      <c r="AC165" s="9"/>
    </row>
    <row r="166" spans="12:29" x14ac:dyDescent="0.6">
      <c r="L166" s="13"/>
      <c r="M166" s="13"/>
      <c r="N166" s="13"/>
      <c r="O166" s="13"/>
      <c r="AC166" s="9"/>
    </row>
    <row r="167" spans="12:29" x14ac:dyDescent="0.6">
      <c r="L167" s="13"/>
      <c r="M167" s="13"/>
      <c r="N167" s="13"/>
      <c r="O167" s="13"/>
      <c r="AC167" s="9"/>
    </row>
    <row r="168" spans="12:29" x14ac:dyDescent="0.6">
      <c r="L168" s="13"/>
      <c r="M168" s="13"/>
      <c r="N168" s="13"/>
      <c r="O168" s="13"/>
      <c r="AC168" s="9"/>
    </row>
    <row r="169" spans="12:29" x14ac:dyDescent="0.6">
      <c r="L169" s="13"/>
      <c r="M169" s="13"/>
      <c r="N169" s="13"/>
      <c r="O169" s="13"/>
      <c r="AC169" s="9"/>
    </row>
    <row r="170" spans="12:29" x14ac:dyDescent="0.6">
      <c r="L170" s="13"/>
      <c r="M170" s="13"/>
      <c r="N170" s="13"/>
      <c r="O170" s="13"/>
      <c r="AC170" s="9"/>
    </row>
    <row r="171" spans="12:29" x14ac:dyDescent="0.6">
      <c r="L171" s="13"/>
      <c r="M171" s="13"/>
      <c r="N171" s="13"/>
      <c r="O171" s="13"/>
      <c r="AC171" s="9"/>
    </row>
    <row r="172" spans="12:29" x14ac:dyDescent="0.6">
      <c r="L172" s="13"/>
      <c r="M172" s="13"/>
      <c r="N172" s="13"/>
      <c r="O172" s="13"/>
      <c r="AC172" s="9"/>
    </row>
    <row r="173" spans="12:29" x14ac:dyDescent="0.6">
      <c r="L173" s="13"/>
      <c r="M173" s="13"/>
      <c r="N173" s="13"/>
      <c r="O173" s="13"/>
      <c r="AC173" s="9"/>
    </row>
    <row r="174" spans="12:29" x14ac:dyDescent="0.6">
      <c r="L174" s="13"/>
      <c r="M174" s="13"/>
      <c r="N174" s="13"/>
      <c r="O174" s="13"/>
      <c r="AC174" s="9"/>
    </row>
    <row r="175" spans="12:29" x14ac:dyDescent="0.6">
      <c r="L175" s="13"/>
      <c r="M175" s="13"/>
      <c r="N175" s="13"/>
      <c r="O175" s="13"/>
      <c r="AC175" s="9"/>
    </row>
    <row r="176" spans="12:29" x14ac:dyDescent="0.6">
      <c r="L176" s="13"/>
      <c r="M176" s="13"/>
      <c r="N176" s="13"/>
      <c r="O176" s="13"/>
      <c r="AC176" s="9"/>
    </row>
    <row r="177" spans="12:29" x14ac:dyDescent="0.6">
      <c r="L177" s="13"/>
      <c r="M177" s="13"/>
      <c r="N177" s="13"/>
      <c r="O177" s="13"/>
      <c r="AC177" s="9"/>
    </row>
    <row r="178" spans="12:29" x14ac:dyDescent="0.6">
      <c r="L178" s="13"/>
      <c r="M178" s="13"/>
      <c r="N178" s="13"/>
      <c r="O178" s="13"/>
      <c r="AC178" s="9"/>
    </row>
    <row r="179" spans="12:29" x14ac:dyDescent="0.6">
      <c r="L179" s="13"/>
      <c r="M179" s="13"/>
      <c r="N179" s="13"/>
      <c r="O179" s="13"/>
      <c r="AC179" s="9"/>
    </row>
    <row r="180" spans="12:29" x14ac:dyDescent="0.6">
      <c r="L180" s="13"/>
      <c r="M180" s="13"/>
      <c r="N180" s="13"/>
      <c r="O180" s="13"/>
      <c r="AC180" s="9"/>
    </row>
    <row r="181" spans="12:29" x14ac:dyDescent="0.6">
      <c r="L181" s="13"/>
      <c r="M181" s="13"/>
      <c r="N181" s="13"/>
      <c r="O181" s="13"/>
      <c r="AC181" s="9"/>
    </row>
    <row r="182" spans="12:29" x14ac:dyDescent="0.6">
      <c r="L182" s="13"/>
      <c r="M182" s="13"/>
      <c r="N182" s="13"/>
      <c r="O182" s="13"/>
      <c r="AC182" s="9"/>
    </row>
    <row r="183" spans="12:29" x14ac:dyDescent="0.6">
      <c r="L183" s="13"/>
      <c r="M183" s="13"/>
      <c r="N183" s="13"/>
      <c r="O183" s="13"/>
      <c r="AC183" s="9"/>
    </row>
    <row r="184" spans="12:29" x14ac:dyDescent="0.6">
      <c r="L184" s="13"/>
      <c r="M184" s="13"/>
      <c r="N184" s="13"/>
      <c r="O184" s="13"/>
      <c r="AC184" s="9"/>
    </row>
    <row r="185" spans="12:29" x14ac:dyDescent="0.6">
      <c r="L185" s="13"/>
      <c r="M185" s="13"/>
      <c r="N185" s="13"/>
      <c r="O185" s="13"/>
      <c r="AC185" s="9"/>
    </row>
    <row r="186" spans="12:29" x14ac:dyDescent="0.6">
      <c r="L186" s="13"/>
      <c r="M186" s="13"/>
      <c r="N186" s="13"/>
      <c r="O186" s="13"/>
      <c r="AC186" s="9"/>
    </row>
    <row r="187" spans="12:29" x14ac:dyDescent="0.6">
      <c r="L187" s="13"/>
      <c r="M187" s="13"/>
      <c r="N187" s="13"/>
      <c r="O187" s="13"/>
      <c r="AC187" s="9"/>
    </row>
    <row r="188" spans="12:29" x14ac:dyDescent="0.6">
      <c r="L188" s="13"/>
      <c r="M188" s="13"/>
      <c r="N188" s="13"/>
      <c r="O188" s="13"/>
      <c r="AC188" s="9"/>
    </row>
    <row r="189" spans="12:29" x14ac:dyDescent="0.6">
      <c r="L189" s="13"/>
      <c r="M189" s="13"/>
      <c r="N189" s="13"/>
      <c r="O189" s="13"/>
      <c r="AC189" s="9"/>
    </row>
    <row r="190" spans="12:29" x14ac:dyDescent="0.6">
      <c r="L190" s="13"/>
      <c r="M190" s="13"/>
      <c r="N190" s="13"/>
      <c r="O190" s="13"/>
      <c r="AC190" s="9"/>
    </row>
    <row r="191" spans="12:29" x14ac:dyDescent="0.6">
      <c r="L191" s="13"/>
      <c r="M191" s="13"/>
      <c r="N191" s="13"/>
      <c r="O191" s="13"/>
    </row>
    <row r="192" spans="12:29" x14ac:dyDescent="0.6">
      <c r="L192" s="13"/>
      <c r="M192" s="13"/>
      <c r="N192" s="13"/>
      <c r="O192" s="13"/>
    </row>
    <row r="193" spans="12:15" x14ac:dyDescent="0.6">
      <c r="L193" s="13"/>
      <c r="M193" s="13"/>
      <c r="N193" s="13"/>
      <c r="O193" s="13"/>
    </row>
    <row r="194" spans="12:15" x14ac:dyDescent="0.6">
      <c r="L194" s="13"/>
      <c r="M194" s="13"/>
      <c r="N194" s="13"/>
      <c r="O194" s="13"/>
    </row>
    <row r="195" spans="12:15" x14ac:dyDescent="0.6">
      <c r="L195" s="13"/>
      <c r="M195" s="13"/>
      <c r="N195" s="13"/>
      <c r="O195" s="13"/>
    </row>
    <row r="196" spans="12:15" x14ac:dyDescent="0.6">
      <c r="L196" s="13"/>
      <c r="M196" s="13"/>
      <c r="N196" s="13"/>
      <c r="O196" s="13"/>
    </row>
    <row r="197" spans="12:15" x14ac:dyDescent="0.6">
      <c r="L197" s="13"/>
      <c r="M197" s="13"/>
      <c r="N197" s="13"/>
      <c r="O197" s="13"/>
    </row>
    <row r="198" spans="12:15" x14ac:dyDescent="0.6">
      <c r="L198" s="13"/>
      <c r="M198" s="13"/>
      <c r="N198" s="13"/>
      <c r="O198" s="13"/>
    </row>
    <row r="199" spans="12:15" x14ac:dyDescent="0.6">
      <c r="L199" s="13"/>
      <c r="M199" s="13"/>
      <c r="N199" s="13"/>
      <c r="O199" s="13"/>
    </row>
    <row r="200" spans="12:15" x14ac:dyDescent="0.6">
      <c r="L200" s="13"/>
      <c r="M200" s="13"/>
      <c r="N200" s="13"/>
      <c r="O200" s="13"/>
    </row>
    <row r="201" spans="12:15" x14ac:dyDescent="0.6">
      <c r="L201" s="13"/>
      <c r="M201" s="13"/>
      <c r="N201" s="13"/>
      <c r="O201" s="13"/>
    </row>
    <row r="202" spans="12:15" x14ac:dyDescent="0.6">
      <c r="L202" s="13"/>
      <c r="M202" s="13"/>
      <c r="N202" s="13"/>
      <c r="O202" s="13"/>
    </row>
    <row r="203" spans="12:15" x14ac:dyDescent="0.6">
      <c r="L203" s="13"/>
      <c r="M203" s="13"/>
      <c r="N203" s="13"/>
      <c r="O203" s="13"/>
    </row>
    <row r="204" spans="12:15" x14ac:dyDescent="0.6">
      <c r="L204" s="13"/>
      <c r="M204" s="13"/>
      <c r="N204" s="13"/>
      <c r="O204" s="13"/>
    </row>
    <row r="205" spans="12:15" x14ac:dyDescent="0.6">
      <c r="L205" s="13"/>
      <c r="M205" s="13"/>
      <c r="N205" s="13"/>
      <c r="O205" s="13"/>
    </row>
    <row r="206" spans="12:15" x14ac:dyDescent="0.6">
      <c r="L206" s="13"/>
      <c r="M206" s="13"/>
      <c r="N206" s="13"/>
      <c r="O206" s="13"/>
    </row>
    <row r="207" spans="12:15" x14ac:dyDescent="0.6">
      <c r="L207" s="13"/>
      <c r="M207" s="13"/>
      <c r="N207" s="13"/>
      <c r="O207" s="13"/>
    </row>
    <row r="208" spans="12:15" x14ac:dyDescent="0.6">
      <c r="L208" s="13"/>
      <c r="M208" s="13"/>
      <c r="N208" s="13"/>
      <c r="O208" s="13"/>
    </row>
    <row r="209" spans="12:15" x14ac:dyDescent="0.6">
      <c r="L209" s="13"/>
      <c r="M209" s="13"/>
      <c r="N209" s="13"/>
      <c r="O209" s="13"/>
    </row>
    <row r="210" spans="12:15" x14ac:dyDescent="0.6">
      <c r="L210" s="13"/>
      <c r="M210" s="13"/>
      <c r="N210" s="13"/>
      <c r="O210" s="13"/>
    </row>
    <row r="211" spans="12:15" x14ac:dyDescent="0.6">
      <c r="L211" s="13"/>
      <c r="M211" s="13"/>
      <c r="N211" s="13"/>
      <c r="O211" s="13"/>
    </row>
    <row r="212" spans="12:15" x14ac:dyDescent="0.6">
      <c r="L212" s="13"/>
      <c r="M212" s="13"/>
      <c r="N212" s="13"/>
      <c r="O212" s="13"/>
    </row>
    <row r="213" spans="12:15" x14ac:dyDescent="0.6">
      <c r="L213" s="13"/>
      <c r="M213" s="13"/>
      <c r="N213" s="13"/>
      <c r="O213" s="13"/>
    </row>
    <row r="214" spans="12:15" x14ac:dyDescent="0.6">
      <c r="L214" s="13"/>
      <c r="M214" s="13"/>
      <c r="N214" s="13"/>
      <c r="O214" s="13"/>
    </row>
    <row r="215" spans="12:15" x14ac:dyDescent="0.6">
      <c r="L215" s="13"/>
      <c r="M215" s="13"/>
      <c r="N215" s="13"/>
      <c r="O215" s="13"/>
    </row>
    <row r="216" spans="12:15" x14ac:dyDescent="0.6">
      <c r="L216" s="13"/>
      <c r="M216" s="13"/>
      <c r="N216" s="13"/>
      <c r="O216" s="13"/>
    </row>
    <row r="217" spans="12:15" x14ac:dyDescent="0.6">
      <c r="L217" s="13"/>
      <c r="M217" s="13"/>
      <c r="N217" s="13"/>
      <c r="O217" s="13"/>
    </row>
    <row r="218" spans="12:15" x14ac:dyDescent="0.6">
      <c r="L218" s="13"/>
      <c r="M218" s="13"/>
      <c r="N218" s="13"/>
      <c r="O218" s="13"/>
    </row>
    <row r="219" spans="12:15" x14ac:dyDescent="0.6">
      <c r="L219" s="13"/>
      <c r="M219" s="13"/>
      <c r="N219" s="13"/>
      <c r="O219" s="13"/>
    </row>
    <row r="220" spans="12:15" x14ac:dyDescent="0.6">
      <c r="L220" s="13"/>
      <c r="M220" s="13"/>
      <c r="N220" s="13"/>
      <c r="O220" s="13"/>
    </row>
    <row r="221" spans="12:15" x14ac:dyDescent="0.6">
      <c r="L221" s="13"/>
      <c r="M221" s="13"/>
      <c r="N221" s="13"/>
      <c r="O221" s="13"/>
    </row>
    <row r="222" spans="12:15" x14ac:dyDescent="0.6">
      <c r="L222" s="13"/>
      <c r="M222" s="13"/>
      <c r="N222" s="13"/>
      <c r="O222" s="13"/>
    </row>
    <row r="223" spans="12:15" x14ac:dyDescent="0.6">
      <c r="L223" s="13"/>
      <c r="M223" s="13"/>
      <c r="N223" s="13"/>
      <c r="O223" s="13"/>
    </row>
    <row r="224" spans="12:15" x14ac:dyDescent="0.6">
      <c r="L224" s="13"/>
      <c r="M224" s="13"/>
      <c r="N224" s="13"/>
      <c r="O224" s="13"/>
    </row>
    <row r="225" spans="12:15" x14ac:dyDescent="0.6">
      <c r="L225" s="13"/>
      <c r="M225" s="13"/>
      <c r="N225" s="13"/>
      <c r="O225" s="13"/>
    </row>
    <row r="226" spans="12:15" x14ac:dyDescent="0.6">
      <c r="L226" s="13"/>
      <c r="M226" s="13"/>
      <c r="N226" s="13"/>
      <c r="O226" s="13"/>
    </row>
    <row r="227" spans="12:15" x14ac:dyDescent="0.6">
      <c r="L227" s="13"/>
      <c r="M227" s="13"/>
      <c r="N227" s="13"/>
      <c r="O227" s="13"/>
    </row>
    <row r="228" spans="12:15" x14ac:dyDescent="0.6">
      <c r="L228" s="13"/>
      <c r="M228" s="13"/>
      <c r="N228" s="13"/>
      <c r="O228" s="13"/>
    </row>
    <row r="229" spans="12:15" x14ac:dyDescent="0.6">
      <c r="L229" s="12"/>
      <c r="M229" s="12"/>
      <c r="N229" s="12"/>
      <c r="O229" s="12"/>
    </row>
    <row r="230" spans="12:15" x14ac:dyDescent="0.6">
      <c r="L230" s="13"/>
      <c r="M230" s="13"/>
      <c r="N230" s="13"/>
      <c r="O230" s="13"/>
    </row>
    <row r="231" spans="12:15" x14ac:dyDescent="0.6">
      <c r="L231" s="13"/>
      <c r="M231" s="13"/>
      <c r="N231" s="13"/>
      <c r="O231" s="13"/>
    </row>
    <row r="232" spans="12:15" x14ac:dyDescent="0.6">
      <c r="L232" s="13"/>
      <c r="M232" s="13"/>
      <c r="N232" s="13"/>
      <c r="O232" s="13"/>
    </row>
    <row r="233" spans="12:15" x14ac:dyDescent="0.6">
      <c r="L233" s="13"/>
      <c r="M233" s="13"/>
      <c r="N233" s="13"/>
      <c r="O233" s="13"/>
    </row>
    <row r="234" spans="12:15" x14ac:dyDescent="0.6">
      <c r="L234" s="13"/>
      <c r="M234" s="13"/>
      <c r="N234" s="13"/>
      <c r="O234" s="13"/>
    </row>
    <row r="235" spans="12:15" x14ac:dyDescent="0.6">
      <c r="L235" s="13"/>
      <c r="M235" s="13"/>
      <c r="N235" s="13"/>
      <c r="O235" s="13"/>
    </row>
    <row r="236" spans="12:15" x14ac:dyDescent="0.6">
      <c r="L236" s="13"/>
      <c r="M236" s="13"/>
      <c r="N236" s="13"/>
      <c r="O236" s="13"/>
    </row>
    <row r="237" spans="12:15" x14ac:dyDescent="0.6">
      <c r="L237" s="13"/>
      <c r="M237" s="13"/>
      <c r="N237" s="13"/>
      <c r="O237" s="13"/>
    </row>
    <row r="238" spans="12:15" x14ac:dyDescent="0.6">
      <c r="L238" s="13"/>
      <c r="M238" s="13"/>
      <c r="N238" s="13"/>
      <c r="O238" s="13"/>
    </row>
    <row r="239" spans="12:15" x14ac:dyDescent="0.6">
      <c r="L239" s="13"/>
      <c r="M239" s="13"/>
      <c r="N239" s="13"/>
      <c r="O239" s="13"/>
    </row>
    <row r="240" spans="12:15" x14ac:dyDescent="0.6">
      <c r="L240" s="13"/>
      <c r="M240" s="13"/>
      <c r="N240" s="13"/>
      <c r="O240" s="13"/>
    </row>
    <row r="241" spans="12:15" x14ac:dyDescent="0.6">
      <c r="L241" s="13"/>
      <c r="M241" s="13"/>
      <c r="N241" s="13"/>
      <c r="O241" s="13"/>
    </row>
    <row r="242" spans="12:15" x14ac:dyDescent="0.6">
      <c r="L242" s="13"/>
      <c r="M242" s="13"/>
      <c r="N242" s="13"/>
      <c r="O242" s="13"/>
    </row>
    <row r="243" spans="12:15" x14ac:dyDescent="0.6">
      <c r="L243" s="13"/>
      <c r="M243" s="13"/>
      <c r="N243" s="13"/>
      <c r="O243" s="13"/>
    </row>
    <row r="244" spans="12:15" x14ac:dyDescent="0.6">
      <c r="L244" s="13"/>
      <c r="M244" s="13"/>
      <c r="N244" s="13"/>
      <c r="O244" s="13"/>
    </row>
    <row r="245" spans="12:15" x14ac:dyDescent="0.6">
      <c r="L245" s="13"/>
      <c r="M245" s="13"/>
      <c r="N245" s="13"/>
      <c r="O245" s="13"/>
    </row>
    <row r="246" spans="12:15" x14ac:dyDescent="0.6">
      <c r="L246" s="13"/>
      <c r="M246" s="13"/>
      <c r="N246" s="13"/>
      <c r="O246" s="13"/>
    </row>
    <row r="247" spans="12:15" x14ac:dyDescent="0.6">
      <c r="L247" s="13"/>
      <c r="M247" s="13"/>
      <c r="N247" s="13"/>
      <c r="O247" s="13"/>
    </row>
    <row r="248" spans="12:15" x14ac:dyDescent="0.6">
      <c r="L248" s="13"/>
      <c r="M248" s="13"/>
      <c r="N248" s="13"/>
      <c r="O248" s="13"/>
    </row>
    <row r="249" spans="12:15" x14ac:dyDescent="0.6">
      <c r="L249" s="13"/>
      <c r="M249" s="13"/>
      <c r="N249" s="13"/>
      <c r="O249" s="13"/>
    </row>
    <row r="250" spans="12:15" x14ac:dyDescent="0.6">
      <c r="L250" s="13"/>
      <c r="M250" s="13"/>
      <c r="N250" s="13"/>
      <c r="O250" s="13"/>
    </row>
    <row r="251" spans="12:15" x14ac:dyDescent="0.6">
      <c r="L251" s="13"/>
      <c r="M251" s="13"/>
      <c r="N251" s="13"/>
      <c r="O251" s="13"/>
    </row>
    <row r="252" spans="12:15" x14ac:dyDescent="0.6">
      <c r="L252" s="13"/>
      <c r="M252" s="13"/>
      <c r="N252" s="13"/>
      <c r="O252" s="13"/>
    </row>
    <row r="253" spans="12:15" x14ac:dyDescent="0.6">
      <c r="L253" s="13"/>
      <c r="M253" s="13"/>
      <c r="N253" s="13"/>
      <c r="O253" s="13"/>
    </row>
    <row r="254" spans="12:15" x14ac:dyDescent="0.6">
      <c r="L254" s="13"/>
      <c r="M254" s="13"/>
      <c r="N254" s="13"/>
      <c r="O254" s="13"/>
    </row>
    <row r="255" spans="12:15" x14ac:dyDescent="0.6">
      <c r="L255" s="13"/>
      <c r="M255" s="13"/>
      <c r="N255" s="13"/>
      <c r="O255" s="13"/>
    </row>
    <row r="256" spans="12:15" x14ac:dyDescent="0.6">
      <c r="L256" s="13"/>
      <c r="M256" s="13"/>
      <c r="N256" s="13"/>
      <c r="O256" s="13"/>
    </row>
    <row r="257" spans="12:15" x14ac:dyDescent="0.6">
      <c r="L257" s="13"/>
      <c r="M257" s="13"/>
      <c r="N257" s="13"/>
      <c r="O257" s="13"/>
    </row>
    <row r="258" spans="12:15" x14ac:dyDescent="0.6">
      <c r="L258" s="13"/>
      <c r="M258" s="13"/>
      <c r="N258" s="13"/>
      <c r="O258" s="13"/>
    </row>
    <row r="259" spans="12:15" x14ac:dyDescent="0.6">
      <c r="L259" s="13"/>
      <c r="M259" s="13"/>
      <c r="N259" s="13"/>
      <c r="O259" s="13"/>
    </row>
    <row r="260" spans="12:15" x14ac:dyDescent="0.6">
      <c r="L260" s="13"/>
      <c r="M260" s="13"/>
      <c r="N260" s="13"/>
      <c r="O260" s="13"/>
    </row>
    <row r="261" spans="12:15" x14ac:dyDescent="0.6">
      <c r="L261" s="13"/>
      <c r="M261" s="13"/>
      <c r="N261" s="13"/>
      <c r="O261" s="13"/>
    </row>
    <row r="262" spans="12:15" x14ac:dyDescent="0.6">
      <c r="L262" s="13"/>
      <c r="M262" s="13"/>
      <c r="N262" s="13"/>
      <c r="O262" s="13"/>
    </row>
    <row r="263" spans="12:15" x14ac:dyDescent="0.6">
      <c r="L263" s="13"/>
      <c r="M263" s="13"/>
      <c r="N263" s="13"/>
      <c r="O263" s="13"/>
    </row>
    <row r="264" spans="12:15" x14ac:dyDescent="0.6">
      <c r="L264" s="13"/>
      <c r="M264" s="13"/>
      <c r="N264" s="13"/>
      <c r="O264" s="13"/>
    </row>
    <row r="265" spans="12:15" x14ac:dyDescent="0.6">
      <c r="L265" s="13"/>
      <c r="M265" s="13"/>
      <c r="N265" s="13"/>
      <c r="O265" s="13"/>
    </row>
    <row r="266" spans="12:15" x14ac:dyDescent="0.6">
      <c r="L266" s="13"/>
      <c r="M266" s="13"/>
      <c r="N266" s="13"/>
      <c r="O266" s="13"/>
    </row>
    <row r="267" spans="12:15" x14ac:dyDescent="0.6">
      <c r="L267" s="13"/>
      <c r="M267" s="13"/>
      <c r="N267" s="13"/>
      <c r="O267" s="13"/>
    </row>
    <row r="268" spans="12:15" x14ac:dyDescent="0.6">
      <c r="L268" s="13"/>
      <c r="M268" s="13"/>
      <c r="N268" s="13"/>
      <c r="O268" s="13"/>
    </row>
    <row r="269" spans="12:15" x14ac:dyDescent="0.6">
      <c r="L269" s="13"/>
      <c r="M269" s="13"/>
      <c r="N269" s="13"/>
      <c r="O269" s="13"/>
    </row>
    <row r="270" spans="12:15" x14ac:dyDescent="0.6">
      <c r="L270" s="13"/>
      <c r="M270" s="13"/>
      <c r="N270" s="13"/>
      <c r="O270" s="13"/>
    </row>
    <row r="271" spans="12:15" x14ac:dyDescent="0.6">
      <c r="L271" s="13"/>
      <c r="M271" s="13"/>
      <c r="N271" s="13"/>
      <c r="O271" s="13"/>
    </row>
    <row r="272" spans="12:15" x14ac:dyDescent="0.6">
      <c r="L272" s="13"/>
      <c r="M272" s="13"/>
      <c r="N272" s="13"/>
      <c r="O272" s="13"/>
    </row>
    <row r="273" spans="12:15" x14ac:dyDescent="0.6">
      <c r="L273" s="13"/>
      <c r="M273" s="13"/>
      <c r="N273" s="13"/>
      <c r="O273" s="13"/>
    </row>
    <row r="274" spans="12:15" x14ac:dyDescent="0.6">
      <c r="L274" s="12"/>
      <c r="M274" s="12"/>
      <c r="N274" s="12"/>
      <c r="O274" s="12"/>
    </row>
    <row r="275" spans="12:15" x14ac:dyDescent="0.6">
      <c r="L275" s="12"/>
      <c r="M275" s="12"/>
      <c r="N275" s="12"/>
      <c r="O275" s="12"/>
    </row>
    <row r="276" spans="12:15" x14ac:dyDescent="0.6">
      <c r="L276" s="12"/>
      <c r="M276" s="12"/>
      <c r="N276" s="12"/>
      <c r="O276" s="12"/>
    </row>
    <row r="277" spans="12:15" x14ac:dyDescent="0.6">
      <c r="L277" s="12"/>
      <c r="M277" s="12"/>
      <c r="N277" s="12"/>
      <c r="O277" s="12"/>
    </row>
    <row r="278" spans="12:15" x14ac:dyDescent="0.6">
      <c r="L278" s="12"/>
      <c r="M278" s="12"/>
      <c r="N278" s="12"/>
      <c r="O278" s="12"/>
    </row>
    <row r="279" spans="12:15" x14ac:dyDescent="0.6">
      <c r="L279" s="13"/>
      <c r="M279" s="13"/>
      <c r="N279" s="13"/>
      <c r="O279" s="13"/>
    </row>
    <row r="280" spans="12:15" x14ac:dyDescent="0.6">
      <c r="L280" s="13"/>
      <c r="M280" s="13"/>
      <c r="N280" s="13"/>
      <c r="O280" s="13"/>
    </row>
    <row r="281" spans="12:15" x14ac:dyDescent="0.6">
      <c r="L281" s="13"/>
      <c r="M281" s="13"/>
      <c r="N281" s="13"/>
      <c r="O281" s="13"/>
    </row>
    <row r="282" spans="12:15" x14ac:dyDescent="0.6">
      <c r="L282" s="13"/>
      <c r="M282" s="13"/>
      <c r="N282" s="13"/>
      <c r="O282" s="13"/>
    </row>
    <row r="283" spans="12:15" x14ac:dyDescent="0.6">
      <c r="L283" s="13"/>
      <c r="M283" s="13"/>
      <c r="N283" s="13"/>
      <c r="O283" s="13"/>
    </row>
    <row r="284" spans="12:15" x14ac:dyDescent="0.6">
      <c r="L284" s="13"/>
      <c r="M284" s="13"/>
      <c r="N284" s="13"/>
      <c r="O284" s="13"/>
    </row>
    <row r="285" spans="12:15" x14ac:dyDescent="0.6">
      <c r="L285" s="13"/>
      <c r="M285" s="13"/>
      <c r="N285" s="13"/>
      <c r="O285" s="13"/>
    </row>
    <row r="286" spans="12:15" x14ac:dyDescent="0.6">
      <c r="L286" s="13"/>
      <c r="M286" s="13"/>
      <c r="N286" s="13"/>
      <c r="O286" s="13"/>
    </row>
    <row r="287" spans="12:15" x14ac:dyDescent="0.6">
      <c r="L287" s="13"/>
      <c r="M287" s="13"/>
      <c r="N287" s="13"/>
      <c r="O287" s="13"/>
    </row>
    <row r="288" spans="12:15" x14ac:dyDescent="0.6">
      <c r="L288" s="13"/>
      <c r="M288" s="13"/>
      <c r="N288" s="13"/>
      <c r="O288" s="13"/>
    </row>
    <row r="289" spans="12:15" x14ac:dyDescent="0.6">
      <c r="L289" s="13"/>
      <c r="M289" s="13"/>
      <c r="N289" s="13"/>
      <c r="O289" s="13"/>
    </row>
    <row r="290" spans="12:15" x14ac:dyDescent="0.6">
      <c r="L290" s="13"/>
      <c r="M290" s="13"/>
      <c r="N290" s="13"/>
      <c r="O290" s="13"/>
    </row>
    <row r="291" spans="12:15" x14ac:dyDescent="0.6">
      <c r="L291" s="13"/>
      <c r="M291" s="13"/>
      <c r="N291" s="13"/>
      <c r="O291" s="13"/>
    </row>
    <row r="292" spans="12:15" x14ac:dyDescent="0.6">
      <c r="L292" s="13"/>
      <c r="M292" s="13"/>
      <c r="N292" s="13"/>
      <c r="O292" s="13"/>
    </row>
    <row r="293" spans="12:15" x14ac:dyDescent="0.6">
      <c r="L293" s="13"/>
      <c r="M293" s="13"/>
      <c r="N293" s="13"/>
      <c r="O293" s="13"/>
    </row>
    <row r="294" spans="12:15" x14ac:dyDescent="0.6">
      <c r="L294" s="13"/>
      <c r="M294" s="13"/>
      <c r="N294" s="13"/>
      <c r="O294" s="13"/>
    </row>
    <row r="295" spans="12:15" x14ac:dyDescent="0.6">
      <c r="L295" s="13"/>
      <c r="M295" s="13"/>
      <c r="N295" s="13"/>
      <c r="O295" s="13"/>
    </row>
    <row r="296" spans="12:15" x14ac:dyDescent="0.6">
      <c r="L296" s="13"/>
      <c r="M296" s="13"/>
      <c r="N296" s="13"/>
      <c r="O296" s="13"/>
    </row>
    <row r="297" spans="12:15" x14ac:dyDescent="0.6">
      <c r="L297" s="13"/>
      <c r="M297" s="13"/>
      <c r="N297" s="13"/>
      <c r="O297" s="13"/>
    </row>
    <row r="298" spans="12:15" x14ac:dyDescent="0.6">
      <c r="L298" s="13"/>
      <c r="M298" s="13"/>
      <c r="N298" s="13"/>
      <c r="O298" s="13"/>
    </row>
    <row r="299" spans="12:15" x14ac:dyDescent="0.6">
      <c r="L299" s="13"/>
      <c r="M299" s="13"/>
      <c r="N299" s="13"/>
      <c r="O299" s="13"/>
    </row>
    <row r="300" spans="12:15" x14ac:dyDescent="0.6">
      <c r="L300" s="13"/>
      <c r="M300" s="13"/>
      <c r="N300" s="13"/>
      <c r="O300" s="13"/>
    </row>
    <row r="301" spans="12:15" x14ac:dyDescent="0.6">
      <c r="L301" s="13"/>
      <c r="M301" s="13"/>
      <c r="N301" s="13"/>
      <c r="O301" s="13"/>
    </row>
    <row r="302" spans="12:15" x14ac:dyDescent="0.6">
      <c r="L302" s="13"/>
      <c r="M302" s="13"/>
      <c r="N302" s="13"/>
      <c r="O302" s="13"/>
    </row>
    <row r="303" spans="12:15" x14ac:dyDescent="0.6">
      <c r="L303" s="13"/>
      <c r="M303" s="13"/>
      <c r="N303" s="13"/>
      <c r="O303" s="13"/>
    </row>
    <row r="304" spans="12:15" x14ac:dyDescent="0.6">
      <c r="L304" s="13"/>
      <c r="M304" s="13"/>
      <c r="N304" s="13"/>
      <c r="O304" s="13"/>
    </row>
    <row r="305" spans="12:15" x14ac:dyDescent="0.6">
      <c r="L305" s="13"/>
      <c r="M305" s="13"/>
      <c r="N305" s="13"/>
      <c r="O305" s="13"/>
    </row>
    <row r="306" spans="12:15" x14ac:dyDescent="0.6">
      <c r="L306" s="13"/>
      <c r="M306" s="13"/>
      <c r="N306" s="13"/>
      <c r="O306" s="13"/>
    </row>
    <row r="307" spans="12:15" x14ac:dyDescent="0.6">
      <c r="L307" s="13"/>
      <c r="M307" s="13"/>
      <c r="N307" s="13"/>
      <c r="O307" s="13"/>
    </row>
    <row r="308" spans="12:15" x14ac:dyDescent="0.6">
      <c r="L308" s="13"/>
      <c r="M308" s="13"/>
      <c r="N308" s="13"/>
      <c r="O308" s="13"/>
    </row>
    <row r="309" spans="12:15" x14ac:dyDescent="0.6">
      <c r="L309" s="13"/>
      <c r="M309" s="13"/>
      <c r="N309" s="13"/>
      <c r="O309" s="13"/>
    </row>
    <row r="310" spans="12:15" x14ac:dyDescent="0.6">
      <c r="L310" s="13"/>
      <c r="M310" s="13"/>
      <c r="N310" s="13"/>
      <c r="O310" s="13"/>
    </row>
    <row r="311" spans="12:15" x14ac:dyDescent="0.6">
      <c r="L311" s="13"/>
      <c r="M311" s="13"/>
      <c r="N311" s="13"/>
      <c r="O311" s="13"/>
    </row>
    <row r="312" spans="12:15" x14ac:dyDescent="0.6">
      <c r="L312" s="13"/>
      <c r="M312" s="13"/>
      <c r="N312" s="13"/>
      <c r="O312" s="13"/>
    </row>
    <row r="313" spans="12:15" x14ac:dyDescent="0.6">
      <c r="L313" s="13"/>
      <c r="M313" s="13"/>
      <c r="N313" s="13"/>
      <c r="O313" s="13"/>
    </row>
    <row r="314" spans="12:15" x14ac:dyDescent="0.6">
      <c r="L314" s="13"/>
      <c r="M314" s="13"/>
      <c r="N314" s="13"/>
      <c r="O314" s="13"/>
    </row>
    <row r="315" spans="12:15" x14ac:dyDescent="0.6">
      <c r="L315" s="13"/>
      <c r="M315" s="13"/>
      <c r="N315" s="13"/>
      <c r="O315" s="13"/>
    </row>
    <row r="316" spans="12:15" x14ac:dyDescent="0.6">
      <c r="L316" s="13"/>
      <c r="M316" s="13"/>
      <c r="N316" s="13"/>
      <c r="O316" s="13"/>
    </row>
    <row r="317" spans="12:15" x14ac:dyDescent="0.6">
      <c r="L317" s="13"/>
      <c r="M317" s="13"/>
      <c r="N317" s="13"/>
      <c r="O317" s="13"/>
    </row>
    <row r="318" spans="12:15" x14ac:dyDescent="0.6">
      <c r="L318" s="13"/>
      <c r="M318" s="13"/>
      <c r="N318" s="13"/>
      <c r="O318" s="13"/>
    </row>
    <row r="319" spans="12:15" x14ac:dyDescent="0.6">
      <c r="L319" s="13"/>
      <c r="M319" s="13"/>
      <c r="N319" s="13"/>
      <c r="O319" s="13"/>
    </row>
    <row r="320" spans="12:15" x14ac:dyDescent="0.6">
      <c r="L320" s="13"/>
      <c r="M320" s="13"/>
      <c r="N320" s="13"/>
      <c r="O320" s="13"/>
    </row>
    <row r="321" spans="12:15" x14ac:dyDescent="0.6">
      <c r="L321" s="13"/>
      <c r="M321" s="13"/>
      <c r="N321" s="13"/>
      <c r="O321" s="13"/>
    </row>
    <row r="322" spans="12:15" x14ac:dyDescent="0.6">
      <c r="L322" s="13"/>
      <c r="M322" s="13"/>
      <c r="N322" s="13"/>
      <c r="O322" s="13"/>
    </row>
    <row r="323" spans="12:15" x14ac:dyDescent="0.6">
      <c r="L323" s="13"/>
      <c r="M323" s="13"/>
      <c r="N323" s="13"/>
      <c r="O323" s="13"/>
    </row>
    <row r="324" spans="12:15" x14ac:dyDescent="0.6">
      <c r="L324" s="13"/>
      <c r="M324" s="13"/>
      <c r="N324" s="13"/>
      <c r="O324" s="13"/>
    </row>
    <row r="325" spans="12:15" x14ac:dyDescent="0.6">
      <c r="L325" s="13"/>
      <c r="M325" s="13"/>
      <c r="N325" s="13"/>
      <c r="O325" s="13"/>
    </row>
    <row r="326" spans="12:15" x14ac:dyDescent="0.6">
      <c r="L326" s="13"/>
      <c r="M326" s="13"/>
      <c r="N326" s="13"/>
      <c r="O326" s="13"/>
    </row>
    <row r="327" spans="12:15" x14ac:dyDescent="0.6">
      <c r="L327" s="13"/>
      <c r="M327" s="13"/>
      <c r="N327" s="13"/>
      <c r="O327" s="13"/>
    </row>
    <row r="328" spans="12:15" x14ac:dyDescent="0.6">
      <c r="L328" s="13"/>
      <c r="M328" s="13"/>
      <c r="N328" s="13"/>
      <c r="O328" s="13"/>
    </row>
    <row r="329" spans="12:15" x14ac:dyDescent="0.6">
      <c r="L329" s="13"/>
      <c r="M329" s="13"/>
      <c r="N329" s="13"/>
      <c r="O329" s="13"/>
    </row>
    <row r="330" spans="12:15" x14ac:dyDescent="0.6">
      <c r="L330" s="13"/>
      <c r="M330" s="13"/>
      <c r="N330" s="13"/>
      <c r="O330" s="13"/>
    </row>
    <row r="331" spans="12:15" x14ac:dyDescent="0.6">
      <c r="L331" s="13"/>
      <c r="M331" s="13"/>
      <c r="N331" s="13"/>
      <c r="O331" s="13"/>
    </row>
    <row r="332" spans="12:15" x14ac:dyDescent="0.6">
      <c r="L332" s="13"/>
      <c r="M332" s="13"/>
      <c r="N332" s="13"/>
      <c r="O332" s="13"/>
    </row>
    <row r="333" spans="12:15" x14ac:dyDescent="0.6">
      <c r="L333" s="13"/>
      <c r="M333" s="13"/>
      <c r="N333" s="13"/>
      <c r="O333" s="13"/>
    </row>
    <row r="334" spans="12:15" x14ac:dyDescent="0.6">
      <c r="L334" s="13"/>
      <c r="M334" s="13"/>
      <c r="N334" s="13"/>
      <c r="O334" s="13"/>
    </row>
    <row r="335" spans="12:15" x14ac:dyDescent="0.6">
      <c r="L335" s="13"/>
      <c r="M335" s="13"/>
      <c r="N335" s="13"/>
      <c r="O335" s="13"/>
    </row>
    <row r="336" spans="12:15" x14ac:dyDescent="0.6">
      <c r="L336" s="13"/>
      <c r="M336" s="13"/>
      <c r="N336" s="13"/>
      <c r="O336" s="13"/>
    </row>
    <row r="337" spans="12:15" x14ac:dyDescent="0.6">
      <c r="L337" s="13"/>
      <c r="M337" s="13"/>
      <c r="N337" s="13"/>
      <c r="O337" s="13"/>
    </row>
    <row r="338" spans="12:15" x14ac:dyDescent="0.6">
      <c r="L338" s="13"/>
      <c r="M338" s="13"/>
      <c r="N338" s="13"/>
      <c r="O338" s="13"/>
    </row>
    <row r="339" spans="12:15" x14ac:dyDescent="0.6">
      <c r="L339" s="13"/>
      <c r="M339" s="13"/>
      <c r="N339" s="13"/>
      <c r="O339" s="13"/>
    </row>
    <row r="340" spans="12:15" x14ac:dyDescent="0.6">
      <c r="L340" s="13"/>
      <c r="M340" s="13"/>
      <c r="N340" s="13"/>
      <c r="O340" s="13"/>
    </row>
    <row r="341" spans="12:15" x14ac:dyDescent="0.6">
      <c r="L341" s="13"/>
      <c r="M341" s="13"/>
      <c r="N341" s="13"/>
      <c r="O341" s="13"/>
    </row>
    <row r="342" spans="12:15" x14ac:dyDescent="0.6">
      <c r="L342" s="13"/>
      <c r="M342" s="13"/>
      <c r="N342" s="13"/>
      <c r="O342" s="13"/>
    </row>
    <row r="343" spans="12:15" x14ac:dyDescent="0.6">
      <c r="L343" s="13"/>
      <c r="M343" s="13"/>
      <c r="N343" s="13"/>
      <c r="O343" s="13"/>
    </row>
    <row r="344" spans="12:15" x14ac:dyDescent="0.6">
      <c r="L344" s="13"/>
      <c r="M344" s="13"/>
      <c r="N344" s="13"/>
      <c r="O344" s="13"/>
    </row>
    <row r="345" spans="12:15" x14ac:dyDescent="0.6">
      <c r="L345" s="13"/>
      <c r="M345" s="13"/>
      <c r="N345" s="13"/>
      <c r="O345" s="13"/>
    </row>
    <row r="346" spans="12:15" x14ac:dyDescent="0.6">
      <c r="L346" s="13"/>
      <c r="M346" s="13"/>
      <c r="N346" s="13"/>
      <c r="O346" s="13"/>
    </row>
    <row r="347" spans="12:15" x14ac:dyDescent="0.6">
      <c r="L347" s="13"/>
      <c r="M347" s="13"/>
      <c r="N347" s="13"/>
      <c r="O347" s="13"/>
    </row>
    <row r="348" spans="12:15" x14ac:dyDescent="0.6">
      <c r="L348" s="13"/>
      <c r="M348" s="13"/>
      <c r="N348" s="13"/>
      <c r="O348" s="13"/>
    </row>
    <row r="349" spans="12:15" x14ac:dyDescent="0.6">
      <c r="L349" s="13"/>
      <c r="M349" s="13"/>
      <c r="N349" s="13"/>
      <c r="O349" s="13"/>
    </row>
    <row r="350" spans="12:15" x14ac:dyDescent="0.6">
      <c r="L350" s="13"/>
      <c r="M350" s="13"/>
      <c r="N350" s="13"/>
      <c r="O350" s="13"/>
    </row>
    <row r="351" spans="12:15" x14ac:dyDescent="0.6">
      <c r="L351" s="13"/>
      <c r="M351" s="13"/>
      <c r="N351" s="13"/>
      <c r="O351" s="13"/>
    </row>
    <row r="352" spans="12:15" x14ac:dyDescent="0.6">
      <c r="L352" s="13"/>
      <c r="M352" s="13"/>
      <c r="N352" s="13"/>
      <c r="O352" s="13"/>
    </row>
    <row r="353" spans="12:15" x14ac:dyDescent="0.6">
      <c r="L353" s="13"/>
      <c r="M353" s="13"/>
      <c r="N353" s="13"/>
      <c r="O353" s="13"/>
    </row>
    <row r="354" spans="12:15" x14ac:dyDescent="0.6">
      <c r="L354" s="13"/>
      <c r="M354" s="13"/>
      <c r="N354" s="13"/>
      <c r="O354" s="13"/>
    </row>
    <row r="355" spans="12:15" x14ac:dyDescent="0.6">
      <c r="L355" s="12"/>
      <c r="M355" s="12"/>
      <c r="N355" s="12"/>
      <c r="O355" s="12"/>
    </row>
    <row r="356" spans="12:15" x14ac:dyDescent="0.6">
      <c r="L356" s="12"/>
      <c r="M356" s="12"/>
      <c r="N356" s="12"/>
      <c r="O356" s="12"/>
    </row>
    <row r="357" spans="12:15" x14ac:dyDescent="0.6">
      <c r="L357" s="12"/>
      <c r="M357" s="12"/>
      <c r="N357" s="12"/>
      <c r="O357" s="12"/>
    </row>
    <row r="358" spans="12:15" x14ac:dyDescent="0.6">
      <c r="L358" s="12"/>
      <c r="M358" s="12"/>
      <c r="N358" s="12"/>
      <c r="O358" s="12"/>
    </row>
    <row r="359" spans="12:15" x14ac:dyDescent="0.6">
      <c r="L359" s="12"/>
      <c r="M359" s="12"/>
      <c r="N359" s="12"/>
      <c r="O359" s="12"/>
    </row>
    <row r="360" spans="12:15" x14ac:dyDescent="0.6">
      <c r="L360" s="12"/>
      <c r="M360" s="12"/>
      <c r="N360" s="12"/>
      <c r="O360" s="12"/>
    </row>
    <row r="361" spans="12:15" x14ac:dyDescent="0.6">
      <c r="L361" s="12"/>
      <c r="M361" s="12"/>
      <c r="N361" s="12"/>
      <c r="O361" s="12"/>
    </row>
    <row r="362" spans="12:15" x14ac:dyDescent="0.6">
      <c r="L362" s="13"/>
      <c r="M362" s="13"/>
      <c r="N362" s="13"/>
      <c r="O362" s="13"/>
    </row>
    <row r="363" spans="12:15" x14ac:dyDescent="0.6">
      <c r="L363" s="13"/>
      <c r="M363" s="13"/>
      <c r="N363" s="13"/>
      <c r="O363" s="13"/>
    </row>
    <row r="364" spans="12:15" x14ac:dyDescent="0.6">
      <c r="L364" s="13"/>
      <c r="M364" s="13"/>
      <c r="N364" s="13"/>
      <c r="O364" s="13"/>
    </row>
    <row r="365" spans="12:15" x14ac:dyDescent="0.6">
      <c r="L365" s="12"/>
      <c r="M365" s="12"/>
      <c r="N365" s="12"/>
      <c r="O365" s="12"/>
    </row>
    <row r="366" spans="12:15" x14ac:dyDescent="0.6">
      <c r="L366" s="12"/>
      <c r="M366" s="12"/>
      <c r="N366" s="12"/>
      <c r="O366" s="12"/>
    </row>
  </sheetData>
  <phoneticPr fontId="2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FAC4-F7C8-40D5-B566-B90CC4BACB0C}">
  <dimension ref="A1:AF366"/>
  <sheetViews>
    <sheetView tabSelected="1" zoomScale="70" zoomScaleNormal="70" workbookViewId="0">
      <selection activeCell="K8" sqref="K8"/>
    </sheetView>
  </sheetViews>
  <sheetFormatPr defaultRowHeight="16.899999999999999" x14ac:dyDescent="0.6"/>
  <cols>
    <col min="10" max="10" width="10.5" bestFit="1" customWidth="1"/>
    <col min="11" max="15" width="10.5" customWidth="1"/>
    <col min="28" max="28" width="11.875" bestFit="1" customWidth="1"/>
  </cols>
  <sheetData>
    <row r="1" spans="1:32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55</v>
      </c>
      <c r="J1" s="11" t="s">
        <v>52</v>
      </c>
      <c r="K1" s="11" t="s">
        <v>103</v>
      </c>
      <c r="L1" s="22" t="s">
        <v>104</v>
      </c>
      <c r="M1" s="22" t="s">
        <v>106</v>
      </c>
      <c r="N1" s="22" t="s">
        <v>105</v>
      </c>
      <c r="O1" s="11" t="s">
        <v>108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42</v>
      </c>
      <c r="X1" s="1" t="s">
        <v>95</v>
      </c>
      <c r="Y1" s="1" t="s">
        <v>98</v>
      </c>
      <c r="Z1" s="1" t="s">
        <v>100</v>
      </c>
      <c r="AA1" s="1" t="s">
        <v>99</v>
      </c>
      <c r="AB1" s="1" t="s">
        <v>49</v>
      </c>
      <c r="AC1" s="1" t="s">
        <v>50</v>
      </c>
      <c r="AD1" s="20" t="s">
        <v>96</v>
      </c>
      <c r="AE1" s="21" t="s">
        <v>101</v>
      </c>
      <c r="AF1" s="21" t="s">
        <v>102</v>
      </c>
    </row>
    <row r="2" spans="1:32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60</v>
      </c>
      <c r="K2" s="12"/>
      <c r="L2" s="12" cm="1">
        <f t="array" ref="L2">_xlfn.IFS(AND(D2=1, I2=0), P2*0.15, AND(D2=2, I2=0), P2*0.15, AND(D2=3, I2=0), P2*0.15, AND(D2=4, I2=0), P2*0.15, AND(D2=5, I2=0), P2*0.1, AND(D2=6, I2=0), P2*0.1, AND(D2=7, I2=0), P2*0.1, AND(D2=1, I2=1), P2*0.1, AND(D2=2, I2=1), P2*0.1, AND(D2=3, I2=1), P2*0.1, AND(D2=4, I2=1), P2*0.1, AND(D2=5, I2=1), P2*0.1, AND(D2=6, I2=1), P2*0.1, AND(D2=7, I2=1), P2*0.1)</f>
        <v>3276.7000000000003</v>
      </c>
      <c r="M2" s="12">
        <f t="shared" ref="M2:M65" si="2">L2*0.17</f>
        <v>557.0390000000001</v>
      </c>
      <c r="N2" s="12" cm="1">
        <f t="array" ref="N2">_xlfn.IFS(AND(D2=1, I2=0), Q2*0.15, AND(D2=2, I2=0), Q2*0.15, AND(D2=3, I2=0), Q2*0.15, AND(D2=4, I2=0), Q2*0.15, AND(D2=5, I2=0), Q2*0.1, AND(D2=6, I2=0), Q2*0.1, AND(D2=7, I2=0), Q2*0.1, AND(D2=1, I2=1), Q2*0.1, AND(D2=2, I2=1), Q2*0.1, AND(D2=3, I2=1), Q2*0.1, AND(D2=4, I2=1), Q2*0.1, AND(D2=5, I2=1), Q2*0.1, AND(D2=6, I2=1), Q2*0.1, AND(D2=7, I2=1), Q2*0.1)</f>
        <v>3869.2000000000003</v>
      </c>
      <c r="O2" s="12">
        <f t="shared" ref="O2:O65" si="3">N2*0.17</f>
        <v>657.76400000000012</v>
      </c>
      <c r="P2">
        <v>32767</v>
      </c>
      <c r="Q2">
        <v>38692</v>
      </c>
      <c r="R2">
        <v>0.74527805971500294</v>
      </c>
      <c r="S2">
        <v>0.25472194028499712</v>
      </c>
      <c r="T2">
        <v>0.64926674404314677</v>
      </c>
      <c r="U2">
        <v>0.35073325595685317</v>
      </c>
      <c r="V2">
        <v>0.11453578115198181</v>
      </c>
      <c r="W2" s="2">
        <v>1668</v>
      </c>
      <c r="X2" s="2">
        <f>W2 - 1717</f>
        <v>-49</v>
      </c>
      <c r="Y2">
        <v>2686</v>
      </c>
      <c r="Z2">
        <v>1633.1761511143379</v>
      </c>
      <c r="AA2">
        <v>1668</v>
      </c>
      <c r="AB2" s="9">
        <v>7.3</v>
      </c>
      <c r="AC2">
        <v>0</v>
      </c>
      <c r="AD2">
        <f>AB2*AC2</f>
        <v>0</v>
      </c>
      <c r="AE2">
        <v>3757</v>
      </c>
      <c r="AF2">
        <v>4020</v>
      </c>
    </row>
    <row r="3" spans="1:32" x14ac:dyDescent="0.6">
      <c r="A3">
        <v>2025</v>
      </c>
      <c r="B3">
        <v>1</v>
      </c>
      <c r="C3">
        <v>2</v>
      </c>
      <c r="D3">
        <f t="shared" ref="D3:D66" si="4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 s="13" cm="1">
        <f t="array" ref="L3">_xlfn.IFS(AND(D3=1, I3=0), P3*0.15, AND(D3=2, I3=0), P3*0.15, AND(D3=3, I3=0), P3*0.15, AND(D3=4, I3=0), P3*0.15, AND(D3=5, I3=0), P3*0.1, AND(D3=6, I3=0), P3*0.1, AND(D3=7, I3=0), P3*0.1, AND(D3=1, I3=1), P3*0.1, AND(D3=2, I3=1), P3*0.1, AND(D3=3, I3=1), P3*0.1, AND(D3=4, I3=1), P3*0.1, AND(D3=5, I3=1), P3*0.1, AND(D3=6, I3=1), P3*0.1, AND(D3=7, I3=1), P3*0.1)</f>
        <v>4883.8499999999995</v>
      </c>
      <c r="M3" s="13">
        <f t="shared" si="2"/>
        <v>830.25450000000001</v>
      </c>
      <c r="N3" s="13" cm="1">
        <f t="array" ref="N3">_xlfn.IFS(AND(D3=1, I3=0), Q3*0.15, AND(D3=2, I3=0), Q3*0.15, AND(D3=3, I3=0), Q3*0.15, AND(D3=4, I3=0), Q3*0.15, AND(D3=5, I3=0), Q3*0.1, AND(D3=6, I3=0), Q3*0.1, AND(D3=7, I3=0), Q3*0.1, AND(D3=1, I3=1), Q3*0.1, AND(D3=2, I3=1), Q3*0.1, AND(D3=3, I3=1), Q3*0.1, AND(D3=4, I3=1), Q3*0.1, AND(D3=5, I3=1), Q3*0.1, AND(D3=6, I3=1), Q3*0.1, AND(D3=7, I3=1), Q3*0.1)</f>
        <v>5397.45</v>
      </c>
      <c r="O3" s="13">
        <f t="shared" si="3"/>
        <v>917.56650000000002</v>
      </c>
      <c r="P3">
        <v>32559</v>
      </c>
      <c r="Q3">
        <v>35983</v>
      </c>
      <c r="R3">
        <v>0.84990891224525011</v>
      </c>
      <c r="S3">
        <v>0.15009108775475</v>
      </c>
      <c r="T3">
        <v>0.63747213144042958</v>
      </c>
      <c r="U3">
        <v>0.36252786855957048</v>
      </c>
      <c r="V3">
        <v>4.942275938865287E-2</v>
      </c>
      <c r="W3" s="2">
        <v>1664</v>
      </c>
      <c r="X3" s="2">
        <f t="shared" ref="X3:X66" si="5">W3-W2</f>
        <v>-4</v>
      </c>
      <c r="Y3">
        <v>2686</v>
      </c>
      <c r="Z3">
        <v>2233.957437795179</v>
      </c>
      <c r="AA3">
        <v>1664</v>
      </c>
      <c r="AB3" s="9">
        <v>8.6</v>
      </c>
      <c r="AC3">
        <v>0</v>
      </c>
      <c r="AD3">
        <f t="shared" ref="AD3:AD66" si="6">AB3*AC3</f>
        <v>0</v>
      </c>
      <c r="AE3">
        <v>4117</v>
      </c>
      <c r="AF3">
        <v>4040</v>
      </c>
    </row>
    <row r="4" spans="1:32" x14ac:dyDescent="0.6">
      <c r="A4">
        <v>2025</v>
      </c>
      <c r="B4">
        <v>1</v>
      </c>
      <c r="C4">
        <v>3</v>
      </c>
      <c r="D4">
        <f t="shared" si="4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24">
        <v>0</v>
      </c>
      <c r="M4" s="24">
        <v>0</v>
      </c>
      <c r="N4" s="24">
        <v>3746.7</v>
      </c>
      <c r="O4" s="24">
        <v>636.93899999999996</v>
      </c>
      <c r="P4" s="24">
        <v>0</v>
      </c>
      <c r="Q4" s="24">
        <v>37467</v>
      </c>
      <c r="R4" s="24">
        <v>0.90134529100000005</v>
      </c>
      <c r="S4" s="24">
        <v>9.8654708999999993E-2</v>
      </c>
      <c r="T4" s="24">
        <v>0.60538116600000003</v>
      </c>
      <c r="U4" s="24">
        <v>0.39461883399999997</v>
      </c>
      <c r="V4">
        <v>0.1640753468884808</v>
      </c>
      <c r="W4" s="2">
        <v>1896</v>
      </c>
      <c r="X4" s="2">
        <f t="shared" si="5"/>
        <v>232</v>
      </c>
      <c r="Y4">
        <v>2686</v>
      </c>
      <c r="Z4">
        <v>2169.8783587261169</v>
      </c>
      <c r="AA4">
        <v>1896</v>
      </c>
      <c r="AB4" s="9">
        <v>6.3</v>
      </c>
      <c r="AC4">
        <v>0</v>
      </c>
      <c r="AD4">
        <f t="shared" si="6"/>
        <v>0</v>
      </c>
      <c r="AE4">
        <v>4556</v>
      </c>
      <c r="AF4">
        <v>4156</v>
      </c>
    </row>
    <row r="5" spans="1:32" x14ac:dyDescent="0.6">
      <c r="A5">
        <v>2025</v>
      </c>
      <c r="B5">
        <v>1</v>
      </c>
      <c r="C5">
        <v>4</v>
      </c>
      <c r="D5">
        <f t="shared" si="4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24">
        <v>0</v>
      </c>
      <c r="M5" s="24">
        <v>0</v>
      </c>
      <c r="N5" s="24">
        <v>3792.8</v>
      </c>
      <c r="O5" s="24">
        <v>644.77599999999995</v>
      </c>
      <c r="P5" s="24">
        <v>0</v>
      </c>
      <c r="Q5" s="24">
        <v>37928</v>
      </c>
      <c r="R5" s="24">
        <v>0.91555555600000005</v>
      </c>
      <c r="S5" s="24">
        <v>8.4444443999999994E-2</v>
      </c>
      <c r="T5" s="24">
        <v>0.62222222199999999</v>
      </c>
      <c r="U5" s="24">
        <v>0.37777777800000001</v>
      </c>
      <c r="V5">
        <v>0.12745605011409469</v>
      </c>
      <c r="W5" s="2">
        <v>2291</v>
      </c>
      <c r="X5" s="2">
        <f t="shared" si="5"/>
        <v>395</v>
      </c>
      <c r="Y5">
        <v>2686</v>
      </c>
      <c r="Z5">
        <v>2054.0286957849162</v>
      </c>
      <c r="AA5">
        <v>2291</v>
      </c>
      <c r="AB5" s="9">
        <v>6.7</v>
      </c>
      <c r="AC5">
        <v>0</v>
      </c>
      <c r="AD5">
        <f t="shared" si="6"/>
        <v>0</v>
      </c>
      <c r="AE5">
        <v>4149</v>
      </c>
      <c r="AF5">
        <v>4037</v>
      </c>
    </row>
    <row r="6" spans="1:32" x14ac:dyDescent="0.6">
      <c r="A6">
        <v>2025</v>
      </c>
      <c r="B6">
        <v>1</v>
      </c>
      <c r="C6">
        <v>5</v>
      </c>
      <c r="D6">
        <f t="shared" si="4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24">
        <v>0</v>
      </c>
      <c r="M6" s="24">
        <v>0</v>
      </c>
      <c r="N6" s="24">
        <v>3885.9</v>
      </c>
      <c r="O6" s="24">
        <v>660.60299999999995</v>
      </c>
      <c r="P6" s="24">
        <v>0</v>
      </c>
      <c r="Q6" s="24">
        <v>38859</v>
      </c>
      <c r="R6" s="24">
        <v>0.89427312800000003</v>
      </c>
      <c r="S6" s="24">
        <v>0.105726872</v>
      </c>
      <c r="T6" s="24">
        <v>0.60792951500000003</v>
      </c>
      <c r="U6" s="24">
        <v>0.39207048500000002</v>
      </c>
      <c r="V6">
        <v>0.40878982128982128</v>
      </c>
      <c r="W6" s="2">
        <v>2017</v>
      </c>
      <c r="X6" s="2">
        <f t="shared" si="5"/>
        <v>-274</v>
      </c>
      <c r="Y6">
        <v>2686</v>
      </c>
      <c r="Z6">
        <v>2294.369052281269</v>
      </c>
      <c r="AA6">
        <v>2017</v>
      </c>
      <c r="AB6" s="9">
        <v>8.1</v>
      </c>
      <c r="AC6">
        <v>6.7</v>
      </c>
      <c r="AD6">
        <f t="shared" si="6"/>
        <v>54.269999999999996</v>
      </c>
      <c r="AE6">
        <v>4045</v>
      </c>
      <c r="AF6">
        <v>4715</v>
      </c>
    </row>
    <row r="7" spans="1:32" x14ac:dyDescent="0.6">
      <c r="A7">
        <v>2025</v>
      </c>
      <c r="B7">
        <v>1</v>
      </c>
      <c r="C7">
        <v>6</v>
      </c>
      <c r="D7">
        <f t="shared" si="4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24">
        <v>0</v>
      </c>
      <c r="M7" s="24">
        <v>0</v>
      </c>
      <c r="N7" s="24">
        <v>5134.8</v>
      </c>
      <c r="O7" s="24">
        <v>872.91600000000005</v>
      </c>
      <c r="P7" s="24">
        <v>0</v>
      </c>
      <c r="Q7" s="24">
        <v>34232</v>
      </c>
      <c r="R7" s="24">
        <v>0.90821255999999995</v>
      </c>
      <c r="S7" s="24">
        <v>9.1787439999999998E-2</v>
      </c>
      <c r="T7" s="24">
        <v>0.60869565199999998</v>
      </c>
      <c r="U7" s="24">
        <v>0.39130434800000002</v>
      </c>
      <c r="V7">
        <v>0.16500337271984131</v>
      </c>
      <c r="W7" s="2">
        <v>1755</v>
      </c>
      <c r="X7" s="2">
        <f t="shared" si="5"/>
        <v>-262</v>
      </c>
      <c r="Y7">
        <v>2686</v>
      </c>
      <c r="Z7">
        <v>1811.2296721962291</v>
      </c>
      <c r="AA7">
        <v>1755</v>
      </c>
      <c r="AB7" s="9">
        <v>8.1999999999999993</v>
      </c>
      <c r="AC7">
        <v>0.1</v>
      </c>
      <c r="AD7">
        <f t="shared" si="6"/>
        <v>0.82</v>
      </c>
      <c r="AE7">
        <v>4378</v>
      </c>
      <c r="AF7">
        <v>4144</v>
      </c>
    </row>
    <row r="8" spans="1:32" x14ac:dyDescent="0.6">
      <c r="A8">
        <v>2025</v>
      </c>
      <c r="B8">
        <v>1</v>
      </c>
      <c r="C8">
        <v>7</v>
      </c>
      <c r="D8">
        <f t="shared" si="4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24">
        <v>0</v>
      </c>
      <c r="M8" s="24">
        <v>0</v>
      </c>
      <c r="N8" s="24">
        <v>5049.8999999999996</v>
      </c>
      <c r="O8" s="24">
        <v>858.48299999999995</v>
      </c>
      <c r="P8" s="24">
        <v>0</v>
      </c>
      <c r="Q8" s="24">
        <v>33666</v>
      </c>
      <c r="R8" s="24">
        <v>0.91666666699999999</v>
      </c>
      <c r="S8" s="24">
        <v>8.3333332999999996E-2</v>
      </c>
      <c r="T8" s="24">
        <v>0.60784313700000003</v>
      </c>
      <c r="U8" s="24">
        <v>0.39215686300000002</v>
      </c>
      <c r="V8">
        <v>0.10509905714077231</v>
      </c>
      <c r="W8" s="2">
        <v>2060</v>
      </c>
      <c r="X8" s="2">
        <f t="shared" si="5"/>
        <v>305</v>
      </c>
      <c r="Y8">
        <v>2686</v>
      </c>
      <c r="Z8">
        <v>2224.809014332408</v>
      </c>
      <c r="AA8">
        <v>2060</v>
      </c>
      <c r="AB8" s="9">
        <v>6.5</v>
      </c>
      <c r="AC8">
        <v>0.1</v>
      </c>
      <c r="AD8">
        <f t="shared" si="6"/>
        <v>0.65</v>
      </c>
      <c r="AE8">
        <v>4190</v>
      </c>
      <c r="AF8">
        <v>4159</v>
      </c>
    </row>
    <row r="9" spans="1:32" x14ac:dyDescent="0.6">
      <c r="A9">
        <v>2025</v>
      </c>
      <c r="B9">
        <v>1</v>
      </c>
      <c r="C9">
        <v>8</v>
      </c>
      <c r="D9">
        <f t="shared" si="4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24">
        <v>0</v>
      </c>
      <c r="M9" s="24">
        <v>0</v>
      </c>
      <c r="N9" s="24">
        <v>5013.1499999999996</v>
      </c>
      <c r="O9" s="24">
        <v>852.2355</v>
      </c>
      <c r="P9" s="24">
        <v>0</v>
      </c>
      <c r="Q9" s="24">
        <v>33421</v>
      </c>
      <c r="R9" s="24">
        <v>0.89215686299999997</v>
      </c>
      <c r="S9" s="24">
        <v>0.10784313700000001</v>
      </c>
      <c r="T9" s="24">
        <v>0.58823529399999996</v>
      </c>
      <c r="U9" s="24">
        <v>0.41176470599999998</v>
      </c>
      <c r="V9">
        <v>0.14304362304362311</v>
      </c>
      <c r="W9" s="2">
        <v>2068</v>
      </c>
      <c r="X9" s="2">
        <f t="shared" si="5"/>
        <v>8</v>
      </c>
      <c r="Y9">
        <v>2686</v>
      </c>
      <c r="Z9">
        <v>2289.2788820476549</v>
      </c>
      <c r="AA9">
        <v>2068</v>
      </c>
      <c r="AB9" s="9">
        <v>6.8</v>
      </c>
      <c r="AC9">
        <v>4.0999999999999996</v>
      </c>
      <c r="AD9">
        <f t="shared" si="6"/>
        <v>27.879999999999995</v>
      </c>
      <c r="AE9">
        <v>4460</v>
      </c>
      <c r="AF9">
        <v>4434</v>
      </c>
    </row>
    <row r="10" spans="1:32" x14ac:dyDescent="0.6">
      <c r="A10">
        <v>2025</v>
      </c>
      <c r="B10">
        <v>1</v>
      </c>
      <c r="C10">
        <v>9</v>
      </c>
      <c r="D10">
        <f t="shared" si="4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24">
        <v>0</v>
      </c>
      <c r="M10" s="24">
        <v>0</v>
      </c>
      <c r="N10" s="24">
        <v>4974.3</v>
      </c>
      <c r="O10" s="24">
        <v>845.63099999999997</v>
      </c>
      <c r="P10" s="24">
        <v>0</v>
      </c>
      <c r="Q10" s="24">
        <v>33162</v>
      </c>
      <c r="R10" s="24">
        <v>0.92462311600000002</v>
      </c>
      <c r="S10" s="24">
        <v>7.5376884000000005E-2</v>
      </c>
      <c r="T10" s="24">
        <v>0.608040201</v>
      </c>
      <c r="U10" s="24">
        <v>0.391959799</v>
      </c>
      <c r="V10">
        <v>0.20171852790228309</v>
      </c>
      <c r="W10" s="2">
        <v>1969</v>
      </c>
      <c r="X10" s="2">
        <f t="shared" si="5"/>
        <v>-99</v>
      </c>
      <c r="Y10">
        <v>2686</v>
      </c>
      <c r="Z10">
        <v>2394.8836619927529</v>
      </c>
      <c r="AA10">
        <v>1969</v>
      </c>
      <c r="AB10" s="9">
        <v>2.2000000000000002</v>
      </c>
      <c r="AC10">
        <v>2.2999999999999998</v>
      </c>
      <c r="AD10">
        <f t="shared" si="6"/>
        <v>5.0599999999999996</v>
      </c>
      <c r="AE10">
        <v>3672</v>
      </c>
      <c r="AF10">
        <v>3191</v>
      </c>
    </row>
    <row r="11" spans="1:32" x14ac:dyDescent="0.6">
      <c r="A11">
        <v>2025</v>
      </c>
      <c r="B11">
        <v>1</v>
      </c>
      <c r="C11">
        <v>10</v>
      </c>
      <c r="D11">
        <f t="shared" si="4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24">
        <v>0</v>
      </c>
      <c r="M11" s="24">
        <v>0</v>
      </c>
      <c r="N11" s="24">
        <v>3571.3</v>
      </c>
      <c r="O11" s="24">
        <v>607.12099999999998</v>
      </c>
      <c r="P11" s="24">
        <v>0</v>
      </c>
      <c r="Q11" s="24">
        <v>35713</v>
      </c>
      <c r="R11" s="24">
        <v>0.90697674399999995</v>
      </c>
      <c r="S11" s="24">
        <v>9.3023255999999999E-2</v>
      </c>
      <c r="T11" s="24">
        <v>0.57674418599999999</v>
      </c>
      <c r="U11" s="24">
        <v>0.42325581400000001</v>
      </c>
      <c r="V11">
        <v>0.34342057602405363</v>
      </c>
      <c r="W11" s="2">
        <v>2170</v>
      </c>
      <c r="X11" s="2">
        <f t="shared" si="5"/>
        <v>201</v>
      </c>
      <c r="Y11">
        <v>2686</v>
      </c>
      <c r="Z11">
        <v>2313.7189231935331</v>
      </c>
      <c r="AA11">
        <v>2170</v>
      </c>
      <c r="AB11" s="9">
        <v>2.6</v>
      </c>
      <c r="AC11">
        <v>0.5</v>
      </c>
      <c r="AD11">
        <f t="shared" si="6"/>
        <v>1.3</v>
      </c>
      <c r="AE11">
        <v>4987</v>
      </c>
      <c r="AF11">
        <v>5072</v>
      </c>
    </row>
    <row r="12" spans="1:32" x14ac:dyDescent="0.6">
      <c r="A12">
        <v>2025</v>
      </c>
      <c r="B12">
        <v>1</v>
      </c>
      <c r="C12">
        <v>11</v>
      </c>
      <c r="D12">
        <f t="shared" si="4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24">
        <v>0</v>
      </c>
      <c r="M12" s="24">
        <v>0</v>
      </c>
      <c r="N12" s="24">
        <v>3471.6</v>
      </c>
      <c r="O12" s="24">
        <v>590.17200000000003</v>
      </c>
      <c r="P12" s="24">
        <v>0</v>
      </c>
      <c r="Q12" s="24">
        <v>34716</v>
      </c>
      <c r="R12" s="24">
        <v>0.91346153799999996</v>
      </c>
      <c r="S12" s="24">
        <v>8.6538461999999997E-2</v>
      </c>
      <c r="T12" s="24">
        <v>0.60576923100000002</v>
      </c>
      <c r="U12" s="24">
        <v>0.39423076899999998</v>
      </c>
      <c r="V12">
        <v>4.2290007815063202E-2</v>
      </c>
      <c r="W12" s="2">
        <v>2480</v>
      </c>
      <c r="X12" s="2">
        <f t="shared" si="5"/>
        <v>310</v>
      </c>
      <c r="Y12">
        <v>2686</v>
      </c>
      <c r="Z12">
        <v>2533.9124472593908</v>
      </c>
      <c r="AA12">
        <v>2480</v>
      </c>
      <c r="AB12" s="9">
        <v>4.7</v>
      </c>
      <c r="AC12">
        <v>0.4</v>
      </c>
      <c r="AD12">
        <f t="shared" si="6"/>
        <v>1.8800000000000001</v>
      </c>
      <c r="AE12">
        <v>4652</v>
      </c>
      <c r="AF12">
        <v>4387</v>
      </c>
    </row>
    <row r="13" spans="1:32" x14ac:dyDescent="0.6">
      <c r="A13">
        <v>2025</v>
      </c>
      <c r="B13">
        <v>1</v>
      </c>
      <c r="C13">
        <v>12</v>
      </c>
      <c r="D13">
        <f t="shared" si="4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24">
        <v>0</v>
      </c>
      <c r="M13" s="24">
        <v>0</v>
      </c>
      <c r="N13" s="24">
        <v>3629.7</v>
      </c>
      <c r="O13" s="24">
        <v>617.04899999999998</v>
      </c>
      <c r="P13" s="24">
        <v>0</v>
      </c>
      <c r="Q13" s="24">
        <v>36297</v>
      </c>
      <c r="R13" s="24">
        <v>0.89201877900000004</v>
      </c>
      <c r="S13" s="24">
        <v>0.107981221</v>
      </c>
      <c r="T13" s="24">
        <v>0.60093896700000005</v>
      </c>
      <c r="U13" s="24">
        <v>0.39906103300000001</v>
      </c>
      <c r="V13">
        <v>6.2810575994360435E-2</v>
      </c>
      <c r="W13" s="2">
        <v>2284</v>
      </c>
      <c r="X13" s="2">
        <f t="shared" si="5"/>
        <v>-196</v>
      </c>
      <c r="Y13">
        <v>2686</v>
      </c>
      <c r="Z13">
        <v>2330.8980538082942</v>
      </c>
      <c r="AA13">
        <v>2284</v>
      </c>
      <c r="AB13" s="9">
        <v>5.4</v>
      </c>
      <c r="AC13">
        <v>0</v>
      </c>
      <c r="AD13">
        <f t="shared" si="6"/>
        <v>0</v>
      </c>
      <c r="AE13">
        <v>3880</v>
      </c>
      <c r="AF13">
        <v>4621</v>
      </c>
    </row>
    <row r="14" spans="1:32" x14ac:dyDescent="0.6">
      <c r="A14">
        <v>2025</v>
      </c>
      <c r="B14">
        <v>1</v>
      </c>
      <c r="C14">
        <v>13</v>
      </c>
      <c r="D14">
        <f t="shared" si="4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24">
        <v>0</v>
      </c>
      <c r="M14" s="24">
        <v>0</v>
      </c>
      <c r="N14" s="24">
        <v>5250.6</v>
      </c>
      <c r="O14" s="24">
        <v>892.60199999999998</v>
      </c>
      <c r="P14" s="24">
        <v>0</v>
      </c>
      <c r="Q14" s="24">
        <v>35004</v>
      </c>
      <c r="R14" s="24">
        <v>0.90430622000000005</v>
      </c>
      <c r="S14" s="24">
        <v>9.5693780000000006E-2</v>
      </c>
      <c r="T14" s="24">
        <v>0.60765550199999996</v>
      </c>
      <c r="U14" s="24">
        <v>0.39234449799999999</v>
      </c>
      <c r="V14">
        <v>0.18224697665542991</v>
      </c>
      <c r="W14" s="2">
        <v>1938</v>
      </c>
      <c r="X14" s="2">
        <f t="shared" si="5"/>
        <v>-346</v>
      </c>
      <c r="Y14">
        <v>2686</v>
      </c>
      <c r="Z14">
        <v>1687.513827603814</v>
      </c>
      <c r="AA14">
        <v>1938</v>
      </c>
      <c r="AB14" s="9">
        <v>6.8</v>
      </c>
      <c r="AC14">
        <v>0</v>
      </c>
      <c r="AD14">
        <f t="shared" si="6"/>
        <v>0</v>
      </c>
      <c r="AE14">
        <v>4505</v>
      </c>
      <c r="AF14">
        <v>4359</v>
      </c>
    </row>
    <row r="15" spans="1:32" x14ac:dyDescent="0.6">
      <c r="A15">
        <v>2025</v>
      </c>
      <c r="B15">
        <v>1</v>
      </c>
      <c r="C15">
        <v>14</v>
      </c>
      <c r="D15">
        <f t="shared" si="4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24">
        <v>0</v>
      </c>
      <c r="M15" s="24">
        <v>0</v>
      </c>
      <c r="N15" s="24">
        <v>4958.1000000000004</v>
      </c>
      <c r="O15" s="24">
        <v>842.87699999999995</v>
      </c>
      <c r="P15" s="24">
        <v>0</v>
      </c>
      <c r="Q15" s="24">
        <v>33054</v>
      </c>
      <c r="R15" s="24">
        <v>0.90452261300000003</v>
      </c>
      <c r="S15" s="24">
        <v>9.5477386999999997E-2</v>
      </c>
      <c r="T15" s="24">
        <v>0.577889447</v>
      </c>
      <c r="U15" s="24">
        <v>0.422110553</v>
      </c>
      <c r="V15">
        <v>0.12506846984202061</v>
      </c>
      <c r="W15" s="2">
        <v>2241</v>
      </c>
      <c r="X15" s="2">
        <f t="shared" si="5"/>
        <v>303</v>
      </c>
      <c r="Y15">
        <v>2686</v>
      </c>
      <c r="Z15">
        <v>1887.0713030290669</v>
      </c>
      <c r="AA15">
        <v>2241</v>
      </c>
      <c r="AB15" s="9">
        <v>10.3</v>
      </c>
      <c r="AC15">
        <v>0</v>
      </c>
      <c r="AD15">
        <f t="shared" si="6"/>
        <v>0</v>
      </c>
      <c r="AE15">
        <v>4513</v>
      </c>
      <c r="AF15">
        <v>4499</v>
      </c>
    </row>
    <row r="16" spans="1:32" x14ac:dyDescent="0.6">
      <c r="A16">
        <v>2025</v>
      </c>
      <c r="B16">
        <v>1</v>
      </c>
      <c r="C16">
        <v>15</v>
      </c>
      <c r="D16">
        <f t="shared" si="4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24">
        <v>0</v>
      </c>
      <c r="M16" s="24">
        <v>0</v>
      </c>
      <c r="N16" s="24">
        <v>5172.75</v>
      </c>
      <c r="O16" s="24">
        <v>879.36749999999995</v>
      </c>
      <c r="P16" s="24">
        <v>0</v>
      </c>
      <c r="Q16" s="24">
        <v>34485</v>
      </c>
      <c r="R16" s="24">
        <v>0.89855072499999999</v>
      </c>
      <c r="S16" s="24">
        <v>0.10144927500000001</v>
      </c>
      <c r="T16" s="24">
        <v>0.58937198099999999</v>
      </c>
      <c r="U16" s="24">
        <v>0.41062801900000001</v>
      </c>
      <c r="V16">
        <v>8.5300719126211497E-2</v>
      </c>
      <c r="W16" s="2">
        <v>2284</v>
      </c>
      <c r="X16" s="2">
        <f t="shared" si="5"/>
        <v>43</v>
      </c>
      <c r="Y16">
        <v>2686</v>
      </c>
      <c r="Z16">
        <v>2287.0559270131948</v>
      </c>
      <c r="AA16">
        <v>2284</v>
      </c>
      <c r="AB16" s="9">
        <v>4.8</v>
      </c>
      <c r="AC16">
        <v>0</v>
      </c>
      <c r="AD16">
        <f t="shared" si="6"/>
        <v>0</v>
      </c>
      <c r="AE16">
        <v>4682</v>
      </c>
      <c r="AF16">
        <v>4645</v>
      </c>
    </row>
    <row r="17" spans="1:32" x14ac:dyDescent="0.6">
      <c r="A17">
        <v>2025</v>
      </c>
      <c r="B17">
        <v>1</v>
      </c>
      <c r="C17">
        <v>16</v>
      </c>
      <c r="D17">
        <f t="shared" si="4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24">
        <v>0</v>
      </c>
      <c r="M17" s="24">
        <v>0</v>
      </c>
      <c r="N17" s="24">
        <v>4970.25</v>
      </c>
      <c r="O17" s="24">
        <v>844.9425</v>
      </c>
      <c r="P17" s="24">
        <v>0</v>
      </c>
      <c r="Q17" s="24">
        <v>33135</v>
      </c>
      <c r="R17" s="24">
        <v>0.91457286400000004</v>
      </c>
      <c r="S17" s="24">
        <v>8.5427136000000001E-2</v>
      </c>
      <c r="T17" s="24">
        <v>0.59798994999999999</v>
      </c>
      <c r="U17" s="24">
        <v>0.40201005000000001</v>
      </c>
      <c r="V17">
        <v>0.14769599496819219</v>
      </c>
      <c r="W17" s="2">
        <v>2224</v>
      </c>
      <c r="X17" s="2">
        <f t="shared" si="5"/>
        <v>-60</v>
      </c>
      <c r="Y17">
        <v>2686</v>
      </c>
      <c r="Z17">
        <v>2532.7110463850881</v>
      </c>
      <c r="AA17">
        <v>2224</v>
      </c>
      <c r="AB17" s="9">
        <v>6.2</v>
      </c>
      <c r="AC17">
        <v>0</v>
      </c>
      <c r="AD17">
        <f t="shared" si="6"/>
        <v>0</v>
      </c>
      <c r="AE17">
        <v>4462</v>
      </c>
      <c r="AF17">
        <v>4408</v>
      </c>
    </row>
    <row r="18" spans="1:32" x14ac:dyDescent="0.6">
      <c r="A18">
        <v>2025</v>
      </c>
      <c r="B18">
        <v>1</v>
      </c>
      <c r="C18">
        <v>17</v>
      </c>
      <c r="D18">
        <f t="shared" si="4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24">
        <v>0</v>
      </c>
      <c r="M18" s="24">
        <v>0</v>
      </c>
      <c r="N18" s="24">
        <v>3575.3</v>
      </c>
      <c r="O18" s="24">
        <v>607.80100000000004</v>
      </c>
      <c r="P18" s="24">
        <v>0</v>
      </c>
      <c r="Q18" s="24">
        <v>35753</v>
      </c>
      <c r="R18" s="24">
        <v>0.88837209299999997</v>
      </c>
      <c r="S18" s="24">
        <v>0.111627907</v>
      </c>
      <c r="T18" s="24">
        <v>0.59534883699999996</v>
      </c>
      <c r="U18" s="24">
        <v>0.40465116299999998</v>
      </c>
      <c r="V18">
        <v>0.12746212845712099</v>
      </c>
      <c r="W18" s="2">
        <v>2258</v>
      </c>
      <c r="X18" s="2">
        <f t="shared" si="5"/>
        <v>34</v>
      </c>
      <c r="Y18">
        <v>2686</v>
      </c>
      <c r="Z18">
        <v>2258.2331973641499</v>
      </c>
      <c r="AA18">
        <v>2258</v>
      </c>
      <c r="AB18" s="9">
        <v>6</v>
      </c>
      <c r="AC18">
        <v>0</v>
      </c>
      <c r="AD18">
        <f t="shared" si="6"/>
        <v>0</v>
      </c>
      <c r="AE18">
        <v>4869</v>
      </c>
      <c r="AF18">
        <v>4536</v>
      </c>
    </row>
    <row r="19" spans="1:32" x14ac:dyDescent="0.6">
      <c r="A19">
        <v>2025</v>
      </c>
      <c r="B19">
        <v>1</v>
      </c>
      <c r="C19">
        <v>18</v>
      </c>
      <c r="D19">
        <f t="shared" si="4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24">
        <v>0</v>
      </c>
      <c r="M19" s="24">
        <v>0</v>
      </c>
      <c r="N19" s="24">
        <v>3479.4</v>
      </c>
      <c r="O19" s="24">
        <v>591.49800000000005</v>
      </c>
      <c r="P19" s="24">
        <v>0</v>
      </c>
      <c r="Q19" s="24">
        <v>34794</v>
      </c>
      <c r="R19" s="24">
        <v>0.909090909</v>
      </c>
      <c r="S19" s="24">
        <v>9.0909090999999997E-2</v>
      </c>
      <c r="T19" s="24">
        <v>0.60287081300000001</v>
      </c>
      <c r="U19" s="24">
        <v>0.39712918699999999</v>
      </c>
      <c r="V19">
        <v>6.7756491968478716E-2</v>
      </c>
      <c r="W19" s="2">
        <v>2495</v>
      </c>
      <c r="X19" s="2">
        <f t="shared" si="5"/>
        <v>237</v>
      </c>
      <c r="Y19">
        <v>2686</v>
      </c>
      <c r="Z19">
        <v>2128.9447399933169</v>
      </c>
      <c r="AA19">
        <v>2495</v>
      </c>
      <c r="AB19" s="9">
        <v>5.8</v>
      </c>
      <c r="AC19">
        <v>0</v>
      </c>
      <c r="AD19">
        <f t="shared" si="6"/>
        <v>0</v>
      </c>
      <c r="AE19">
        <v>4688</v>
      </c>
      <c r="AF19">
        <v>4642</v>
      </c>
    </row>
    <row r="20" spans="1:32" x14ac:dyDescent="0.6">
      <c r="A20">
        <v>2025</v>
      </c>
      <c r="B20">
        <v>1</v>
      </c>
      <c r="C20">
        <v>19</v>
      </c>
      <c r="D20">
        <f t="shared" si="4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24">
        <v>0</v>
      </c>
      <c r="M20" s="24">
        <v>0</v>
      </c>
      <c r="N20" s="24">
        <v>3621.7</v>
      </c>
      <c r="O20" s="24">
        <v>615.68899999999996</v>
      </c>
      <c r="P20" s="24">
        <v>0</v>
      </c>
      <c r="Q20" s="24">
        <v>36217</v>
      </c>
      <c r="R20" s="24">
        <v>0.89201877900000004</v>
      </c>
      <c r="S20" s="24">
        <v>0.107981221</v>
      </c>
      <c r="T20" s="24">
        <v>0.60093896700000005</v>
      </c>
      <c r="U20" s="24">
        <v>0.39906103300000001</v>
      </c>
      <c r="V20">
        <v>6.1931481674352168E-2</v>
      </c>
      <c r="W20" s="2">
        <v>2218</v>
      </c>
      <c r="X20" s="2">
        <f t="shared" si="5"/>
        <v>-277</v>
      </c>
      <c r="Y20">
        <v>2686</v>
      </c>
      <c r="Z20">
        <v>2237.5499656609309</v>
      </c>
      <c r="AA20">
        <v>2218</v>
      </c>
      <c r="AB20" s="9">
        <v>8.1</v>
      </c>
      <c r="AC20">
        <v>0</v>
      </c>
      <c r="AD20">
        <f t="shared" si="6"/>
        <v>0</v>
      </c>
      <c r="AE20">
        <v>3830</v>
      </c>
      <c r="AF20">
        <v>4546</v>
      </c>
    </row>
    <row r="21" spans="1:32" x14ac:dyDescent="0.6">
      <c r="A21">
        <v>2025</v>
      </c>
      <c r="B21">
        <v>1</v>
      </c>
      <c r="C21">
        <v>20</v>
      </c>
      <c r="D21">
        <f t="shared" si="4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24">
        <v>0</v>
      </c>
      <c r="M21" s="24">
        <v>0</v>
      </c>
      <c r="N21" s="24">
        <v>5202.75</v>
      </c>
      <c r="O21" s="24">
        <v>884.46749999999997</v>
      </c>
      <c r="P21" s="24">
        <v>0</v>
      </c>
      <c r="Q21" s="24">
        <v>34685</v>
      </c>
      <c r="R21" s="24">
        <v>0.89903846200000004</v>
      </c>
      <c r="S21" s="24">
        <v>0.100961538</v>
      </c>
      <c r="T21" s="24">
        <v>0.60096153799999996</v>
      </c>
      <c r="U21" s="24">
        <v>0.39903846199999998</v>
      </c>
      <c r="V21">
        <v>9.1213138274333708E-2</v>
      </c>
      <c r="W21" s="2">
        <v>1823</v>
      </c>
      <c r="X21" s="2">
        <f t="shared" si="5"/>
        <v>-395</v>
      </c>
      <c r="Y21">
        <v>2686</v>
      </c>
      <c r="Z21">
        <v>1920.1541181545081</v>
      </c>
      <c r="AA21">
        <v>1823</v>
      </c>
      <c r="AB21" s="9">
        <v>9.1</v>
      </c>
      <c r="AC21">
        <v>0</v>
      </c>
      <c r="AD21">
        <f t="shared" si="6"/>
        <v>0</v>
      </c>
      <c r="AE21">
        <v>4342</v>
      </c>
      <c r="AF21">
        <v>4236</v>
      </c>
    </row>
    <row r="22" spans="1:32" x14ac:dyDescent="0.6">
      <c r="A22">
        <v>2025</v>
      </c>
      <c r="B22">
        <v>1</v>
      </c>
      <c r="C22">
        <v>21</v>
      </c>
      <c r="D22">
        <f t="shared" si="4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24">
        <v>0</v>
      </c>
      <c r="M22" s="24">
        <v>0</v>
      </c>
      <c r="N22" s="24">
        <v>5171.1000000000004</v>
      </c>
      <c r="O22" s="24">
        <v>879.08699999999999</v>
      </c>
      <c r="P22" s="24">
        <v>0</v>
      </c>
      <c r="Q22" s="24">
        <v>34474</v>
      </c>
      <c r="R22" s="24">
        <v>0.90776699000000005</v>
      </c>
      <c r="S22" s="24">
        <v>9.2233010000000004E-2</v>
      </c>
      <c r="T22" s="24">
        <v>0.58737864100000003</v>
      </c>
      <c r="U22" s="24">
        <v>0.41262135900000002</v>
      </c>
      <c r="V22">
        <v>0.2422695195635082</v>
      </c>
      <c r="W22" s="2">
        <v>2297</v>
      </c>
      <c r="X22" s="2">
        <f t="shared" si="5"/>
        <v>474</v>
      </c>
      <c r="Y22">
        <v>2686</v>
      </c>
      <c r="Z22">
        <v>2245.5759876482389</v>
      </c>
      <c r="AA22">
        <v>2297</v>
      </c>
      <c r="AB22" s="9">
        <v>7.6</v>
      </c>
      <c r="AC22">
        <v>0</v>
      </c>
      <c r="AD22">
        <f t="shared" si="6"/>
        <v>0</v>
      </c>
      <c r="AE22">
        <v>4458</v>
      </c>
      <c r="AF22">
        <v>4260</v>
      </c>
    </row>
    <row r="23" spans="1:32" x14ac:dyDescent="0.6">
      <c r="A23">
        <v>2025</v>
      </c>
      <c r="B23">
        <v>1</v>
      </c>
      <c r="C23">
        <v>22</v>
      </c>
      <c r="D23">
        <f t="shared" si="4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24">
        <v>0</v>
      </c>
      <c r="M23" s="24">
        <v>0</v>
      </c>
      <c r="N23" s="24">
        <v>5208.6000000000004</v>
      </c>
      <c r="O23" s="24">
        <v>885.46199999999999</v>
      </c>
      <c r="P23" s="24">
        <v>0</v>
      </c>
      <c r="Q23" s="24">
        <v>34724</v>
      </c>
      <c r="R23" s="24">
        <v>0.88461538500000003</v>
      </c>
      <c r="S23" s="24">
        <v>0.115384615</v>
      </c>
      <c r="T23" s="24">
        <v>0.57692307700000001</v>
      </c>
      <c r="U23" s="24">
        <v>0.42307692299999999</v>
      </c>
      <c r="V23">
        <v>0.12651171289556051</v>
      </c>
      <c r="W23" s="2">
        <v>2286</v>
      </c>
      <c r="X23" s="2">
        <f t="shared" si="5"/>
        <v>-11</v>
      </c>
      <c r="Y23">
        <v>2686</v>
      </c>
      <c r="Z23">
        <v>1838.498619906788</v>
      </c>
      <c r="AA23">
        <v>2286</v>
      </c>
      <c r="AB23" s="9">
        <v>8.1</v>
      </c>
      <c r="AC23">
        <v>0</v>
      </c>
      <c r="AD23">
        <f t="shared" si="6"/>
        <v>0</v>
      </c>
      <c r="AE23">
        <v>4632</v>
      </c>
      <c r="AF23">
        <v>4823</v>
      </c>
    </row>
    <row r="24" spans="1:32" x14ac:dyDescent="0.6">
      <c r="A24">
        <v>2025</v>
      </c>
      <c r="B24">
        <v>1</v>
      </c>
      <c r="C24">
        <v>23</v>
      </c>
      <c r="D24">
        <f t="shared" si="4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24">
        <v>0</v>
      </c>
      <c r="M24" s="24">
        <v>0</v>
      </c>
      <c r="N24" s="24">
        <v>5287.35</v>
      </c>
      <c r="O24" s="24">
        <v>898.84950000000003</v>
      </c>
      <c r="P24" s="24">
        <v>0</v>
      </c>
      <c r="Q24" s="24">
        <v>35249</v>
      </c>
      <c r="R24" s="24">
        <v>0.91428571400000003</v>
      </c>
      <c r="S24" s="24">
        <v>8.5714286000000001E-2</v>
      </c>
      <c r="T24" s="24">
        <v>0.6</v>
      </c>
      <c r="U24" s="24">
        <v>0.4</v>
      </c>
      <c r="V24">
        <v>0.24377623515892621</v>
      </c>
      <c r="W24" s="2">
        <v>1905</v>
      </c>
      <c r="X24" s="2">
        <f t="shared" si="5"/>
        <v>-381</v>
      </c>
      <c r="Y24">
        <v>2686</v>
      </c>
      <c r="Z24">
        <v>2174.821495721746</v>
      </c>
      <c r="AA24">
        <v>1905</v>
      </c>
      <c r="AB24" s="9">
        <v>9</v>
      </c>
      <c r="AC24">
        <v>0</v>
      </c>
      <c r="AD24">
        <f t="shared" si="6"/>
        <v>0</v>
      </c>
      <c r="AE24">
        <v>4744</v>
      </c>
      <c r="AF24">
        <v>5019</v>
      </c>
    </row>
    <row r="25" spans="1:32" x14ac:dyDescent="0.6">
      <c r="A25">
        <v>2025</v>
      </c>
      <c r="B25">
        <v>1</v>
      </c>
      <c r="C25">
        <v>24</v>
      </c>
      <c r="D25">
        <f t="shared" si="4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24">
        <v>0</v>
      </c>
      <c r="M25" s="24">
        <v>0</v>
      </c>
      <c r="N25" s="24">
        <v>3655.3</v>
      </c>
      <c r="O25" s="24">
        <v>621.40099999999995</v>
      </c>
      <c r="P25" s="24">
        <v>0</v>
      </c>
      <c r="Q25" s="24">
        <v>36553</v>
      </c>
      <c r="R25" s="24">
        <v>0.88584474899999999</v>
      </c>
      <c r="S25" s="24">
        <v>0.114155251</v>
      </c>
      <c r="T25" s="24">
        <v>0.58447488599999997</v>
      </c>
      <c r="U25" s="24">
        <v>0.41552511399999997</v>
      </c>
      <c r="V25">
        <v>0.18669275078296799</v>
      </c>
      <c r="W25" s="2">
        <v>1417</v>
      </c>
      <c r="X25" s="2">
        <f t="shared" si="5"/>
        <v>-488</v>
      </c>
      <c r="Y25">
        <v>2686</v>
      </c>
      <c r="Z25">
        <v>1701.4493274004819</v>
      </c>
      <c r="AA25">
        <v>1417</v>
      </c>
      <c r="AB25" s="9">
        <v>9.6999999999999993</v>
      </c>
      <c r="AC25">
        <v>0</v>
      </c>
      <c r="AD25">
        <f t="shared" si="6"/>
        <v>0</v>
      </c>
      <c r="AE25">
        <v>5011</v>
      </c>
      <c r="AF25">
        <v>4824</v>
      </c>
    </row>
    <row r="26" spans="1:32" x14ac:dyDescent="0.6">
      <c r="A26">
        <v>2025</v>
      </c>
      <c r="B26">
        <v>1</v>
      </c>
      <c r="C26">
        <v>25</v>
      </c>
      <c r="D26">
        <f t="shared" si="4"/>
        <v>6</v>
      </c>
      <c r="E26" s="14" t="s">
        <v>12</v>
      </c>
      <c r="F26" s="14" t="s">
        <v>31</v>
      </c>
      <c r="G26" s="14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4">
        <f t="shared" si="0"/>
        <v>0</v>
      </c>
      <c r="I26" s="14">
        <f t="shared" si="1"/>
        <v>1</v>
      </c>
      <c r="J26" s="12" t="s">
        <v>92</v>
      </c>
      <c r="K26" s="12" t="s">
        <v>93</v>
      </c>
      <c r="L26" s="24">
        <v>0</v>
      </c>
      <c r="M26" s="24">
        <v>0</v>
      </c>
      <c r="N26" s="24">
        <v>3659.5</v>
      </c>
      <c r="O26" s="24">
        <v>622.11500000000001</v>
      </c>
      <c r="P26" s="24">
        <v>0</v>
      </c>
      <c r="Q26" s="24">
        <v>36595</v>
      </c>
      <c r="R26" s="24">
        <v>0.91743119299999998</v>
      </c>
      <c r="S26" s="24">
        <v>8.2568806999999994E-2</v>
      </c>
      <c r="T26" s="24">
        <v>0.61009174300000002</v>
      </c>
      <c r="U26" s="24">
        <v>0.38990825699999998</v>
      </c>
      <c r="V26">
        <v>0.2253335798447651</v>
      </c>
      <c r="W26" s="2">
        <v>2099</v>
      </c>
      <c r="X26" s="2">
        <f t="shared" si="5"/>
        <v>682</v>
      </c>
      <c r="Y26">
        <v>2686</v>
      </c>
      <c r="Z26">
        <v>1796.701698598923</v>
      </c>
      <c r="AA26">
        <v>2099</v>
      </c>
      <c r="AB26" s="9">
        <v>9.6999999999999993</v>
      </c>
      <c r="AC26">
        <v>0</v>
      </c>
      <c r="AD26">
        <f t="shared" si="6"/>
        <v>0</v>
      </c>
      <c r="AE26">
        <v>5480</v>
      </c>
      <c r="AF26">
        <v>4762</v>
      </c>
    </row>
    <row r="27" spans="1:32" x14ac:dyDescent="0.6">
      <c r="A27">
        <v>2025</v>
      </c>
      <c r="B27">
        <v>1</v>
      </c>
      <c r="C27">
        <v>26</v>
      </c>
      <c r="D27">
        <f t="shared" si="4"/>
        <v>7</v>
      </c>
      <c r="E27" s="14" t="s">
        <v>12</v>
      </c>
      <c r="F27" s="14" t="s">
        <v>13</v>
      </c>
      <c r="G27" s="14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4">
        <f t="shared" si="0"/>
        <v>0</v>
      </c>
      <c r="I27" s="14">
        <f t="shared" si="1"/>
        <v>1</v>
      </c>
      <c r="J27" s="12" t="s">
        <v>92</v>
      </c>
      <c r="K27" s="12" t="s">
        <v>93</v>
      </c>
      <c r="L27" s="24">
        <v>0</v>
      </c>
      <c r="M27" s="24">
        <v>0</v>
      </c>
      <c r="N27" s="24">
        <v>3850.7</v>
      </c>
      <c r="O27" s="24">
        <v>654.61900000000003</v>
      </c>
      <c r="P27" s="24">
        <v>0</v>
      </c>
      <c r="Q27" s="24">
        <v>38507</v>
      </c>
      <c r="R27" s="24">
        <v>0.89333333299999995</v>
      </c>
      <c r="S27" s="24">
        <v>0.10666666700000001</v>
      </c>
      <c r="T27" s="24">
        <v>0.60444444399999997</v>
      </c>
      <c r="U27" s="24">
        <v>0.39555555599999997</v>
      </c>
      <c r="V27">
        <v>0.20469976291502751</v>
      </c>
      <c r="W27" s="2">
        <v>2479</v>
      </c>
      <c r="X27" s="2">
        <f t="shared" si="5"/>
        <v>380</v>
      </c>
      <c r="Y27">
        <v>2686</v>
      </c>
      <c r="Z27">
        <v>1897.285095390976</v>
      </c>
      <c r="AA27">
        <v>2479</v>
      </c>
      <c r="AB27" s="9">
        <v>8</v>
      </c>
      <c r="AC27">
        <v>0.9</v>
      </c>
      <c r="AD27">
        <f t="shared" si="6"/>
        <v>7.2</v>
      </c>
      <c r="AE27">
        <v>5268</v>
      </c>
      <c r="AF27">
        <v>4968</v>
      </c>
    </row>
    <row r="28" spans="1:32" x14ac:dyDescent="0.6">
      <c r="A28">
        <v>2025</v>
      </c>
      <c r="B28">
        <v>1</v>
      </c>
      <c r="C28">
        <v>27</v>
      </c>
      <c r="D28">
        <f t="shared" si="4"/>
        <v>1</v>
      </c>
      <c r="E28" s="14" t="s">
        <v>12</v>
      </c>
      <c r="F28" s="14" t="s">
        <v>14</v>
      </c>
      <c r="G28" s="14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4">
        <f t="shared" si="0"/>
        <v>0</v>
      </c>
      <c r="I28" s="14">
        <f t="shared" si="1"/>
        <v>1</v>
      </c>
      <c r="J28" s="12" t="s">
        <v>92</v>
      </c>
      <c r="K28" s="12" t="s">
        <v>93</v>
      </c>
      <c r="L28" s="24">
        <v>0</v>
      </c>
      <c r="M28" s="24">
        <v>0</v>
      </c>
      <c r="N28" s="24">
        <v>3710.1</v>
      </c>
      <c r="O28" s="24">
        <v>630.71699999999998</v>
      </c>
      <c r="P28" s="24">
        <v>0</v>
      </c>
      <c r="Q28" s="24">
        <v>37101</v>
      </c>
      <c r="R28" s="24">
        <v>0.90454545500000005</v>
      </c>
      <c r="S28" s="24">
        <v>9.5454545000000002E-2</v>
      </c>
      <c r="T28" s="24">
        <v>0.60909090899999996</v>
      </c>
      <c r="U28" s="24">
        <v>0.39090909099999999</v>
      </c>
      <c r="V28">
        <v>0.41834901307362993</v>
      </c>
      <c r="W28" s="2">
        <v>2593</v>
      </c>
      <c r="X28" s="2">
        <f t="shared" si="5"/>
        <v>114</v>
      </c>
      <c r="Y28">
        <v>2686</v>
      </c>
      <c r="Z28">
        <v>1840.026436990611</v>
      </c>
      <c r="AA28">
        <v>2593</v>
      </c>
      <c r="AB28" s="9">
        <v>4.5999999999999996</v>
      </c>
      <c r="AC28">
        <v>9.4</v>
      </c>
      <c r="AD28">
        <f t="shared" si="6"/>
        <v>43.239999999999995</v>
      </c>
      <c r="AE28">
        <v>5033</v>
      </c>
      <c r="AF28">
        <v>4792</v>
      </c>
    </row>
    <row r="29" spans="1:32" x14ac:dyDescent="0.6">
      <c r="A29">
        <v>2025</v>
      </c>
      <c r="B29">
        <v>1</v>
      </c>
      <c r="C29">
        <v>28</v>
      </c>
      <c r="D29">
        <f t="shared" si="4"/>
        <v>2</v>
      </c>
      <c r="E29" s="14" t="s">
        <v>12</v>
      </c>
      <c r="F29" s="14" t="s">
        <v>11</v>
      </c>
      <c r="G29" s="14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4">
        <f t="shared" si="0"/>
        <v>1</v>
      </c>
      <c r="I29" s="14">
        <f t="shared" si="1"/>
        <v>1</v>
      </c>
      <c r="J29" s="12" t="s">
        <v>92</v>
      </c>
      <c r="K29" s="12" t="s">
        <v>93</v>
      </c>
      <c r="L29" s="24">
        <v>0</v>
      </c>
      <c r="M29" s="24">
        <v>0</v>
      </c>
      <c r="N29" s="24">
        <v>3657.9</v>
      </c>
      <c r="O29" s="24">
        <v>621.84299999999996</v>
      </c>
      <c r="P29" s="24">
        <v>0</v>
      </c>
      <c r="Q29" s="24">
        <v>36579</v>
      </c>
      <c r="R29" s="24">
        <v>0.90825688100000002</v>
      </c>
      <c r="S29" s="24">
        <v>9.1743118999999998E-2</v>
      </c>
      <c r="T29" s="24">
        <v>0.60091743099999995</v>
      </c>
      <c r="U29" s="24">
        <v>0.399082569</v>
      </c>
      <c r="V29">
        <v>0.46198999741488173</v>
      </c>
      <c r="W29" s="2">
        <v>2627</v>
      </c>
      <c r="X29" s="2">
        <f t="shared" si="5"/>
        <v>34</v>
      </c>
      <c r="Y29">
        <v>2686</v>
      </c>
      <c r="Z29">
        <v>2062.3838071756459</v>
      </c>
      <c r="AA29">
        <v>2627</v>
      </c>
      <c r="AB29" s="9">
        <v>3.1</v>
      </c>
      <c r="AC29">
        <v>0.9</v>
      </c>
      <c r="AD29">
        <f t="shared" si="6"/>
        <v>2.79</v>
      </c>
      <c r="AE29">
        <v>4385</v>
      </c>
      <c r="AF29">
        <v>4399</v>
      </c>
    </row>
    <row r="30" spans="1:32" x14ac:dyDescent="0.6">
      <c r="A30">
        <v>2025</v>
      </c>
      <c r="B30">
        <v>1</v>
      </c>
      <c r="C30">
        <v>29</v>
      </c>
      <c r="D30">
        <f t="shared" si="4"/>
        <v>3</v>
      </c>
      <c r="E30" s="14" t="s">
        <v>12</v>
      </c>
      <c r="F30" s="14" t="s">
        <v>15</v>
      </c>
      <c r="G30" s="14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4">
        <f t="shared" si="0"/>
        <v>0</v>
      </c>
      <c r="I30" s="14">
        <f t="shared" si="1"/>
        <v>1</v>
      </c>
      <c r="J30" s="12" t="s">
        <v>92</v>
      </c>
      <c r="K30" s="12" t="s">
        <v>93</v>
      </c>
      <c r="L30" s="24">
        <v>0</v>
      </c>
      <c r="M30" s="24">
        <v>0</v>
      </c>
      <c r="N30" s="24">
        <v>3636.4</v>
      </c>
      <c r="O30" s="24">
        <v>618.18799999999999</v>
      </c>
      <c r="P30" s="24">
        <v>0</v>
      </c>
      <c r="Q30" s="24">
        <v>36364</v>
      </c>
      <c r="R30" s="24">
        <v>0.89150943400000005</v>
      </c>
      <c r="S30" s="24">
        <v>0.108490566</v>
      </c>
      <c r="T30" s="24">
        <v>0.59433962299999998</v>
      </c>
      <c r="U30" s="24">
        <v>0.40566037700000002</v>
      </c>
      <c r="V30">
        <v>0.28829969689738227</v>
      </c>
      <c r="W30" s="2">
        <v>2579</v>
      </c>
      <c r="X30" s="2">
        <f t="shared" si="5"/>
        <v>-48</v>
      </c>
      <c r="Y30">
        <v>2686</v>
      </c>
      <c r="Z30">
        <v>1948.817919023541</v>
      </c>
      <c r="AA30">
        <v>2579</v>
      </c>
      <c r="AB30" s="9">
        <v>3.7</v>
      </c>
      <c r="AC30">
        <v>0</v>
      </c>
      <c r="AD30">
        <f t="shared" si="6"/>
        <v>0</v>
      </c>
      <c r="AE30">
        <v>3645</v>
      </c>
      <c r="AF30">
        <v>4009</v>
      </c>
    </row>
    <row r="31" spans="1:32" x14ac:dyDescent="0.6">
      <c r="A31">
        <v>2025</v>
      </c>
      <c r="B31">
        <v>1</v>
      </c>
      <c r="C31">
        <v>30</v>
      </c>
      <c r="D31">
        <f t="shared" si="4"/>
        <v>4</v>
      </c>
      <c r="E31" s="14" t="s">
        <v>12</v>
      </c>
      <c r="F31" s="14" t="s">
        <v>17</v>
      </c>
      <c r="G31" s="14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4">
        <f t="shared" si="0"/>
        <v>0</v>
      </c>
      <c r="I31" s="14">
        <f t="shared" si="1"/>
        <v>1</v>
      </c>
      <c r="J31" s="12" t="s">
        <v>92</v>
      </c>
      <c r="K31" s="12" t="s">
        <v>93</v>
      </c>
      <c r="L31" s="24">
        <v>0</v>
      </c>
      <c r="M31" s="24">
        <v>0</v>
      </c>
      <c r="N31" s="24">
        <v>3810.1</v>
      </c>
      <c r="O31" s="24">
        <v>647.71699999999998</v>
      </c>
      <c r="P31" s="24">
        <v>0</v>
      </c>
      <c r="Q31" s="24">
        <v>38101</v>
      </c>
      <c r="R31" s="24">
        <v>0.91402714900000004</v>
      </c>
      <c r="S31" s="24">
        <v>8.5972851000000003E-2</v>
      </c>
      <c r="T31" s="24">
        <v>0.61085972899999996</v>
      </c>
      <c r="U31" s="24">
        <v>0.38914027099999998</v>
      </c>
      <c r="V31">
        <v>0.23702903247581381</v>
      </c>
      <c r="W31" s="2">
        <v>2191</v>
      </c>
      <c r="X31" s="2">
        <f t="shared" si="5"/>
        <v>-388</v>
      </c>
      <c r="Y31">
        <v>2686</v>
      </c>
      <c r="Z31">
        <v>1739.575730553549</v>
      </c>
      <c r="AA31">
        <v>2191</v>
      </c>
      <c r="AB31" s="9">
        <v>4.5</v>
      </c>
      <c r="AC31">
        <v>0</v>
      </c>
      <c r="AD31">
        <f t="shared" si="6"/>
        <v>0</v>
      </c>
      <c r="AE31">
        <v>3885</v>
      </c>
      <c r="AF31">
        <v>4452</v>
      </c>
    </row>
    <row r="32" spans="1:32" x14ac:dyDescent="0.6">
      <c r="A32">
        <v>2025</v>
      </c>
      <c r="B32">
        <v>1</v>
      </c>
      <c r="C32">
        <v>31</v>
      </c>
      <c r="D32">
        <f t="shared" si="4"/>
        <v>5</v>
      </c>
      <c r="E32" s="14" t="s">
        <v>12</v>
      </c>
      <c r="F32" s="14" t="s">
        <v>18</v>
      </c>
      <c r="G32" s="14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4">
        <f t="shared" si="0"/>
        <v>0</v>
      </c>
      <c r="I32" s="14">
        <f t="shared" si="1"/>
        <v>1</v>
      </c>
      <c r="J32" s="12"/>
      <c r="K32" s="12" t="s">
        <v>93</v>
      </c>
      <c r="L32" s="24">
        <v>0</v>
      </c>
      <c r="M32" s="24">
        <v>0</v>
      </c>
      <c r="N32" s="24">
        <v>3760.3</v>
      </c>
      <c r="O32" s="24">
        <v>639.25099999999998</v>
      </c>
      <c r="P32" s="24">
        <v>0</v>
      </c>
      <c r="Q32" s="24">
        <v>37603</v>
      </c>
      <c r="R32" s="24">
        <v>0.89333333299999995</v>
      </c>
      <c r="S32" s="24">
        <v>0.10666666700000001</v>
      </c>
      <c r="T32" s="24">
        <v>0.6</v>
      </c>
      <c r="U32" s="24">
        <v>0.4</v>
      </c>
      <c r="V32">
        <v>0.45539295472756852</v>
      </c>
      <c r="W32" s="2">
        <v>1745</v>
      </c>
      <c r="X32" s="2">
        <f t="shared" si="5"/>
        <v>-446</v>
      </c>
      <c r="Y32">
        <v>2686</v>
      </c>
      <c r="Z32">
        <v>1956.030271102517</v>
      </c>
      <c r="AA32">
        <v>1745</v>
      </c>
      <c r="AB32" s="9">
        <v>8.4</v>
      </c>
      <c r="AC32">
        <v>0</v>
      </c>
      <c r="AD32">
        <f t="shared" si="6"/>
        <v>0</v>
      </c>
      <c r="AE32">
        <v>4384</v>
      </c>
      <c r="AF32">
        <v>4532</v>
      </c>
    </row>
    <row r="33" spans="1:32" x14ac:dyDescent="0.6">
      <c r="A33">
        <v>2025</v>
      </c>
      <c r="B33">
        <v>2</v>
      </c>
      <c r="C33">
        <v>1</v>
      </c>
      <c r="D33">
        <f t="shared" si="4"/>
        <v>6</v>
      </c>
      <c r="E33" s="14" t="s">
        <v>12</v>
      </c>
      <c r="F33" s="14" t="s">
        <v>36</v>
      </c>
      <c r="G33" s="14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4">
        <f t="shared" si="0"/>
        <v>0</v>
      </c>
      <c r="I33" s="14">
        <f t="shared" si="1"/>
        <v>1</v>
      </c>
      <c r="J33" s="12"/>
      <c r="K33" s="12" t="s">
        <v>93</v>
      </c>
      <c r="L33" s="24">
        <v>0</v>
      </c>
      <c r="M33" s="24">
        <v>0</v>
      </c>
      <c r="N33" s="24">
        <v>3807.9</v>
      </c>
      <c r="O33" s="24">
        <v>647.34299999999996</v>
      </c>
      <c r="P33" s="24">
        <v>0</v>
      </c>
      <c r="Q33" s="24">
        <v>38079</v>
      </c>
      <c r="R33" s="24">
        <v>0.91363636400000003</v>
      </c>
      <c r="S33" s="24">
        <v>8.6363635999999994E-2</v>
      </c>
      <c r="T33" s="24">
        <v>0.6</v>
      </c>
      <c r="U33" s="24">
        <v>0.4</v>
      </c>
      <c r="V33">
        <v>0.36166572562363641</v>
      </c>
      <c r="W33" s="2">
        <v>1785</v>
      </c>
      <c r="X33" s="2">
        <f t="shared" si="5"/>
        <v>40</v>
      </c>
      <c r="Y33">
        <v>2686</v>
      </c>
      <c r="Z33">
        <v>1992.739026998966</v>
      </c>
      <c r="AA33">
        <v>1785</v>
      </c>
      <c r="AB33" s="9">
        <v>8.8000000000000007</v>
      </c>
      <c r="AC33">
        <v>40.299999999999997</v>
      </c>
      <c r="AD33">
        <f t="shared" si="6"/>
        <v>354.64</v>
      </c>
      <c r="AE33">
        <v>4182</v>
      </c>
      <c r="AF33">
        <v>4255</v>
      </c>
    </row>
    <row r="34" spans="1:32" x14ac:dyDescent="0.6">
      <c r="A34">
        <v>2025</v>
      </c>
      <c r="B34">
        <v>2</v>
      </c>
      <c r="C34">
        <v>2</v>
      </c>
      <c r="D34">
        <f t="shared" si="4"/>
        <v>7</v>
      </c>
      <c r="E34" s="14" t="s">
        <v>12</v>
      </c>
      <c r="F34" s="14" t="s">
        <v>37</v>
      </c>
      <c r="G34" s="1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4">
        <f t="shared" si="0"/>
        <v>0</v>
      </c>
      <c r="I34" s="14">
        <f t="shared" si="1"/>
        <v>1</v>
      </c>
      <c r="J34" s="12"/>
      <c r="K34" s="12" t="s">
        <v>93</v>
      </c>
      <c r="L34" s="13" cm="1">
        <f t="array" ref="L34">_xlfn.IFS(AND(D34=1, I34=0), P34*0.15, AND(D34=2, I34=0), P34*0.15, AND(D34=3, I34=0), P34*0.15, AND(D34=4, I34=0), P34*0.15, AND(D34=5, I34=0), P34*0.1, AND(D34=6, I34=0), P34*0.1, AND(D34=7, I34=0), P34*0.1, AND(D34=1, I34=1), P34*0.1, AND(D34=2, I34=1), P34*0.1, AND(D34=3, I34=1), P34*0.1, AND(D34=4, I34=1), P34*0.1, AND(D34=5, I34=1), P34*0.1, AND(D34=6, I34=1), P34*0.1, AND(D34=7, I34=1), P34*0.1)</f>
        <v>3356.4</v>
      </c>
      <c r="M34" s="13">
        <f t="shared" si="2"/>
        <v>570.58800000000008</v>
      </c>
      <c r="N34" s="13" cm="1">
        <f t="array" ref="N34">_xlfn.IFS(AND(D34=1, I34=0), Q34*0.15, AND(D34=2, I34=0), Q34*0.15, AND(D34=3, I34=0), Q34*0.15, AND(D34=4, I34=0), Q34*0.15, AND(D34=5, I34=0), Q34*0.1, AND(D34=6, I34=0), Q34*0.1, AND(D34=7, I34=0), Q34*0.1, AND(D34=1, I34=1), Q34*0.1, AND(D34=2, I34=1), Q34*0.1, AND(D34=3, I34=1), Q34*0.1, AND(D34=4, I34=1), Q34*0.1, AND(D34=5, I34=1), Q34*0.1, AND(D34=6, I34=1), Q34*0.1, AND(D34=7, I34=1), Q34*0.1)</f>
        <v>4102.1000000000004</v>
      </c>
      <c r="O34" s="13">
        <f t="shared" si="3"/>
        <v>697.35700000000008</v>
      </c>
      <c r="P34">
        <v>33564</v>
      </c>
      <c r="Q34">
        <v>41021</v>
      </c>
      <c r="R34">
        <v>0.79335476777044478</v>
      </c>
      <c r="S34">
        <v>0.20664523222955519</v>
      </c>
      <c r="T34">
        <v>0.63782293623457009</v>
      </c>
      <c r="U34">
        <v>0.36217706376543002</v>
      </c>
      <c r="V34">
        <v>0.34761412788877938</v>
      </c>
      <c r="W34" s="2">
        <v>1497</v>
      </c>
      <c r="X34" s="2">
        <f t="shared" si="5"/>
        <v>-288</v>
      </c>
      <c r="Y34">
        <v>2686</v>
      </c>
      <c r="Z34">
        <v>2015.3277614801309</v>
      </c>
      <c r="AA34">
        <v>1497</v>
      </c>
      <c r="AB34" s="9">
        <v>8.6999999999999993</v>
      </c>
      <c r="AC34">
        <v>0</v>
      </c>
      <c r="AD34">
        <f t="shared" si="6"/>
        <v>0</v>
      </c>
      <c r="AE34">
        <v>4151</v>
      </c>
      <c r="AF34">
        <v>4559</v>
      </c>
    </row>
    <row r="35" spans="1:32" x14ac:dyDescent="0.6">
      <c r="A35">
        <v>2025</v>
      </c>
      <c r="B35">
        <v>2</v>
      </c>
      <c r="C35">
        <v>3</v>
      </c>
      <c r="D35">
        <f t="shared" si="4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 s="13" cm="1">
        <f t="array" ref="L35">_xlfn.IFS(AND(D35=1, I35=0), P35*0.15, AND(D35=2, I35=0), P35*0.15, AND(D35=3, I35=0), P35*0.15, AND(D35=4, I35=0), P35*0.15, AND(D35=5, I35=0), P35*0.1, AND(D35=6, I35=0), P35*0.1, AND(D35=7, I35=0), P35*0.1, AND(D35=1, I35=1), P35*0.1, AND(D35=2, I35=1), P35*0.1, AND(D35=3, I35=1), P35*0.1, AND(D35=4, I35=1), P35*0.1, AND(D35=5, I35=1), P35*0.1, AND(D35=6, I35=1), P35*0.1, AND(D35=7, I35=1), P35*0.1)</f>
        <v>4878.3</v>
      </c>
      <c r="M35" s="13">
        <f t="shared" si="2"/>
        <v>829.31100000000004</v>
      </c>
      <c r="N35" s="13" cm="1">
        <f t="array" ref="N35">_xlfn.IFS(AND(D35=1, I35=0), Q35*0.15, AND(D35=2, I35=0), Q35*0.15, AND(D35=3, I35=0), Q35*0.15, AND(D35=4, I35=0), Q35*0.15, AND(D35=5, I35=0), Q35*0.1, AND(D35=6, I35=0), Q35*0.1, AND(D35=7, I35=0), Q35*0.1, AND(D35=1, I35=1), Q35*0.1, AND(D35=2, I35=1), Q35*0.1, AND(D35=3, I35=1), Q35*0.1, AND(D35=4, I35=1), Q35*0.1, AND(D35=5, I35=1), Q35*0.1, AND(D35=6, I35=1), Q35*0.1, AND(D35=7, I35=1), Q35*0.1)</f>
        <v>5631</v>
      </c>
      <c r="O35" s="13">
        <f t="shared" si="3"/>
        <v>957.2700000000001</v>
      </c>
      <c r="P35">
        <v>32522</v>
      </c>
      <c r="Q35">
        <v>37540</v>
      </c>
      <c r="R35">
        <v>0.83886325127812578</v>
      </c>
      <c r="S35">
        <v>0.1611367487218742</v>
      </c>
      <c r="T35">
        <v>0.60405805978834648</v>
      </c>
      <c r="U35">
        <v>0.39594194021165352</v>
      </c>
      <c r="V35">
        <v>0.18555645958647751</v>
      </c>
      <c r="W35" s="2">
        <v>1556</v>
      </c>
      <c r="X35" s="2">
        <f t="shared" si="5"/>
        <v>59</v>
      </c>
      <c r="Y35">
        <v>2686</v>
      </c>
      <c r="Z35">
        <v>2327.8966569158169</v>
      </c>
      <c r="AA35">
        <v>1556</v>
      </c>
      <c r="AB35" s="9">
        <v>4.5999999999999996</v>
      </c>
      <c r="AC35">
        <v>1.5</v>
      </c>
      <c r="AD35">
        <f t="shared" si="6"/>
        <v>6.8999999999999995</v>
      </c>
      <c r="AE35">
        <v>4357</v>
      </c>
      <c r="AF35">
        <v>4076</v>
      </c>
    </row>
    <row r="36" spans="1:32" x14ac:dyDescent="0.6">
      <c r="A36">
        <v>2025</v>
      </c>
      <c r="B36">
        <v>2</v>
      </c>
      <c r="C36">
        <v>4</v>
      </c>
      <c r="D36">
        <f t="shared" si="4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 s="13" cm="1">
        <f t="array" ref="L36">_xlfn.IFS(AND(D36=1, I36=0), P36*0.15, AND(D36=2, I36=0), P36*0.15, AND(D36=3, I36=0), P36*0.15, AND(D36=4, I36=0), P36*0.15, AND(D36=5, I36=0), P36*0.1, AND(D36=6, I36=0), P36*0.1, AND(D36=7, I36=0), P36*0.1, AND(D36=1, I36=1), P36*0.1, AND(D36=2, I36=1), P36*0.1, AND(D36=3, I36=1), P36*0.1, AND(D36=4, I36=1), P36*0.1, AND(D36=5, I36=1), P36*0.1, AND(D36=6, I36=1), P36*0.1, AND(D36=7, I36=1), P36*0.1)</f>
        <v>4010.25</v>
      </c>
      <c r="M36" s="13">
        <f t="shared" si="2"/>
        <v>681.74250000000006</v>
      </c>
      <c r="N36" s="13" cm="1">
        <f t="array" ref="N36">_xlfn.IFS(AND(D36=1, I36=0), Q36*0.15, AND(D36=2, I36=0), Q36*0.15, AND(D36=3, I36=0), Q36*0.15, AND(D36=4, I36=0), Q36*0.15, AND(D36=5, I36=0), Q36*0.1, AND(D36=6, I36=0), Q36*0.1, AND(D36=7, I36=0), Q36*0.1, AND(D36=1, I36=1), Q36*0.1, AND(D36=2, I36=1), Q36*0.1, AND(D36=3, I36=1), Q36*0.1, AND(D36=4, I36=1), Q36*0.1, AND(D36=5, I36=1), Q36*0.1, AND(D36=6, I36=1), Q36*0.1, AND(D36=7, I36=1), Q36*0.1)</f>
        <v>4593.1499999999996</v>
      </c>
      <c r="O36" s="13">
        <f t="shared" si="3"/>
        <v>780.83550000000002</v>
      </c>
      <c r="P36">
        <v>26735</v>
      </c>
      <c r="Q36">
        <v>30621</v>
      </c>
      <c r="R36">
        <v>0.82521919235424435</v>
      </c>
      <c r="S36">
        <v>0.1747808076457556</v>
      </c>
      <c r="T36">
        <v>0.64817154699833079</v>
      </c>
      <c r="U36">
        <v>0.35182845300166921</v>
      </c>
      <c r="V36">
        <v>0.2181636459610008</v>
      </c>
      <c r="W36" s="2">
        <v>1798</v>
      </c>
      <c r="X36" s="2">
        <f t="shared" si="5"/>
        <v>242</v>
      </c>
      <c r="Y36">
        <v>2686</v>
      </c>
      <c r="Z36">
        <v>2435.4598640193508</v>
      </c>
      <c r="AA36">
        <v>1798</v>
      </c>
      <c r="AB36" s="9">
        <v>1.3</v>
      </c>
      <c r="AC36">
        <v>2.2999999999999998</v>
      </c>
      <c r="AD36">
        <f t="shared" si="6"/>
        <v>2.9899999999999998</v>
      </c>
      <c r="AE36">
        <v>3861</v>
      </c>
      <c r="AF36">
        <v>3653</v>
      </c>
    </row>
    <row r="37" spans="1:32" x14ac:dyDescent="0.6">
      <c r="A37">
        <v>2025</v>
      </c>
      <c r="B37">
        <v>2</v>
      </c>
      <c r="C37">
        <v>5</v>
      </c>
      <c r="D37">
        <f t="shared" si="4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 s="13" cm="1">
        <f t="array" ref="L37">_xlfn.IFS(AND(D37=1, I37=0), P37*0.15, AND(D37=2, I37=0), P37*0.15, AND(D37=3, I37=0), P37*0.15, AND(D37=4, I37=0), P37*0.15, AND(D37=5, I37=0), P37*0.1, AND(D37=6, I37=0), P37*0.1, AND(D37=7, I37=0), P37*0.1, AND(D37=1, I37=1), P37*0.1, AND(D37=2, I37=1), P37*0.1, AND(D37=3, I37=1), P37*0.1, AND(D37=4, I37=1), P37*0.1, AND(D37=5, I37=1), P37*0.1, AND(D37=6, I37=1), P37*0.1, AND(D37=7, I37=1), P37*0.1)</f>
        <v>4349.8499999999995</v>
      </c>
      <c r="M37" s="13">
        <f t="shared" si="2"/>
        <v>739.47449999999992</v>
      </c>
      <c r="N37" s="13" cm="1">
        <f t="array" ref="N37">_xlfn.IFS(AND(D37=1, I37=0), Q37*0.15, AND(D37=2, I37=0), Q37*0.15, AND(D37=3, I37=0), Q37*0.15, AND(D37=4, I37=0), Q37*0.15, AND(D37=5, I37=0), Q37*0.1, AND(D37=6, I37=0), Q37*0.1, AND(D37=7, I37=0), Q37*0.1, AND(D37=1, I37=1), Q37*0.1, AND(D37=2, I37=1), Q37*0.1, AND(D37=3, I37=1), Q37*0.1, AND(D37=4, I37=1), Q37*0.1, AND(D37=5, I37=1), Q37*0.1, AND(D37=6, I37=1), Q37*0.1, AND(D37=7, I37=1), Q37*0.1)</f>
        <v>4743</v>
      </c>
      <c r="O37" s="13">
        <f t="shared" si="3"/>
        <v>806.31000000000006</v>
      </c>
      <c r="P37">
        <v>28999</v>
      </c>
      <c r="Q37">
        <v>31620</v>
      </c>
      <c r="R37">
        <v>0.78385963228461097</v>
      </c>
      <c r="S37">
        <v>0.216140367715389</v>
      </c>
      <c r="T37">
        <v>0.65111556294420747</v>
      </c>
      <c r="U37">
        <v>0.34888443705579247</v>
      </c>
      <c r="V37">
        <v>0.2150637976213424</v>
      </c>
      <c r="W37" s="2">
        <v>2046</v>
      </c>
      <c r="X37" s="2">
        <f t="shared" si="5"/>
        <v>248</v>
      </c>
      <c r="Y37">
        <v>2686</v>
      </c>
      <c r="Z37">
        <v>2233.493596944199</v>
      </c>
      <c r="AA37">
        <v>2046</v>
      </c>
      <c r="AB37" s="9">
        <v>2.6</v>
      </c>
      <c r="AC37">
        <v>1.2</v>
      </c>
      <c r="AD37">
        <f t="shared" si="6"/>
        <v>3.12</v>
      </c>
      <c r="AE37">
        <v>3963</v>
      </c>
      <c r="AF37">
        <v>3984</v>
      </c>
    </row>
    <row r="38" spans="1:32" x14ac:dyDescent="0.6">
      <c r="A38">
        <v>2025</v>
      </c>
      <c r="B38">
        <v>2</v>
      </c>
      <c r="C38">
        <v>6</v>
      </c>
      <c r="D38">
        <f t="shared" si="4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 s="13" cm="1">
        <f t="array" ref="L38">_xlfn.IFS(AND(D38=1, I38=0), P38*0.15, AND(D38=2, I38=0), P38*0.15, AND(D38=3, I38=0), P38*0.15, AND(D38=4, I38=0), P38*0.15, AND(D38=5, I38=0), P38*0.1, AND(D38=6, I38=0), P38*0.1, AND(D38=7, I38=0), P38*0.1, AND(D38=1, I38=1), P38*0.1, AND(D38=2, I38=1), P38*0.1, AND(D38=3, I38=1), P38*0.1, AND(D38=4, I38=1), P38*0.1, AND(D38=5, I38=1), P38*0.1, AND(D38=6, I38=1), P38*0.1, AND(D38=7, I38=1), P38*0.1)</f>
        <v>4757.3999999999996</v>
      </c>
      <c r="M38" s="13">
        <f t="shared" si="2"/>
        <v>808.75800000000004</v>
      </c>
      <c r="N38" s="13" cm="1">
        <f t="array" ref="N38">_xlfn.IFS(AND(D38=1, I38=0), Q38*0.15, AND(D38=2, I38=0), Q38*0.15, AND(D38=3, I38=0), Q38*0.15, AND(D38=4, I38=0), Q38*0.15, AND(D38=5, I38=0), Q38*0.1, AND(D38=6, I38=0), Q38*0.1, AND(D38=7, I38=0), Q38*0.1, AND(D38=1, I38=1), Q38*0.1, AND(D38=2, I38=1), Q38*0.1, AND(D38=3, I38=1), Q38*0.1, AND(D38=4, I38=1), Q38*0.1, AND(D38=5, I38=1), Q38*0.1, AND(D38=6, I38=1), Q38*0.1, AND(D38=7, I38=1), Q38*0.1)</f>
        <v>4790.0999999999995</v>
      </c>
      <c r="O38" s="13">
        <f t="shared" si="3"/>
        <v>814.31700000000001</v>
      </c>
      <c r="P38">
        <v>31716</v>
      </c>
      <c r="Q38">
        <v>31934</v>
      </c>
      <c r="R38">
        <v>0.80742154231474939</v>
      </c>
      <c r="S38">
        <v>0.19257845768525059</v>
      </c>
      <c r="T38">
        <v>0.6341181900644105</v>
      </c>
      <c r="U38">
        <v>0.36588180993558939</v>
      </c>
      <c r="V38">
        <v>0.2094629423165707</v>
      </c>
      <c r="W38" s="2">
        <v>2079</v>
      </c>
      <c r="X38" s="2">
        <f t="shared" si="5"/>
        <v>33</v>
      </c>
      <c r="Y38">
        <v>2686</v>
      </c>
      <c r="Z38">
        <v>2367.7241236903801</v>
      </c>
      <c r="AA38">
        <v>2079</v>
      </c>
      <c r="AB38" s="9">
        <v>3.1</v>
      </c>
      <c r="AC38">
        <v>0.4</v>
      </c>
      <c r="AD38">
        <f t="shared" si="6"/>
        <v>1.2400000000000002</v>
      </c>
      <c r="AE38">
        <v>4251</v>
      </c>
      <c r="AF38">
        <v>4228</v>
      </c>
    </row>
    <row r="39" spans="1:32" x14ac:dyDescent="0.6">
      <c r="A39">
        <v>2025</v>
      </c>
      <c r="B39">
        <v>2</v>
      </c>
      <c r="C39">
        <v>7</v>
      </c>
      <c r="D39">
        <f t="shared" si="4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 s="13" cm="1">
        <f t="array" ref="L39">_xlfn.IFS(AND(D39=1, I39=0), P39*0.15, AND(D39=2, I39=0), P39*0.15, AND(D39=3, I39=0), P39*0.15, AND(D39=4, I39=0), P39*0.15, AND(D39=5, I39=0), P39*0.1, AND(D39=6, I39=0), P39*0.1, AND(D39=7, I39=0), P39*0.1, AND(D39=1, I39=1), P39*0.1, AND(D39=2, I39=1), P39*0.1, AND(D39=3, I39=1), P39*0.1, AND(D39=4, I39=1), P39*0.1, AND(D39=5, I39=1), P39*0.1, AND(D39=6, I39=1), P39*0.1, AND(D39=7, I39=1), P39*0.1)</f>
        <v>697.5</v>
      </c>
      <c r="M39" s="13">
        <f t="shared" si="2"/>
        <v>118.575</v>
      </c>
      <c r="N39" s="13" cm="1">
        <f t="array" ref="N39">_xlfn.IFS(AND(D39=1, I39=0), Q39*0.15, AND(D39=2, I39=0), Q39*0.15, AND(D39=3, I39=0), Q39*0.15, AND(D39=4, I39=0), Q39*0.15, AND(D39=5, I39=0), Q39*0.1, AND(D39=6, I39=0), Q39*0.1, AND(D39=7, I39=0), Q39*0.1, AND(D39=1, I39=1), Q39*0.1, AND(D39=2, I39=1), Q39*0.1, AND(D39=3, I39=1), Q39*0.1, AND(D39=4, I39=1), Q39*0.1, AND(D39=5, I39=1), Q39*0.1, AND(D39=6, I39=1), Q39*0.1, AND(D39=7, I39=1), Q39*0.1)</f>
        <v>1042</v>
      </c>
      <c r="O39" s="13">
        <f t="shared" si="3"/>
        <v>177.14000000000001</v>
      </c>
      <c r="P39" s="6">
        <v>6975</v>
      </c>
      <c r="Q39" s="6">
        <v>10420</v>
      </c>
      <c r="R39">
        <v>0.65086898395721937</v>
      </c>
      <c r="S39">
        <v>0.34913101604278068</v>
      </c>
      <c r="T39">
        <v>0.77193786605551307</v>
      </c>
      <c r="U39">
        <v>0.22806213394448691</v>
      </c>
      <c r="V39">
        <v>0.38919181308887202</v>
      </c>
      <c r="W39" s="2">
        <v>2055</v>
      </c>
      <c r="X39" s="2">
        <f t="shared" si="5"/>
        <v>-24</v>
      </c>
      <c r="Y39">
        <v>2686</v>
      </c>
      <c r="Z39">
        <v>1819.6469950420981</v>
      </c>
      <c r="AA39">
        <v>2055</v>
      </c>
      <c r="AB39" s="9">
        <v>2</v>
      </c>
      <c r="AC39">
        <v>2.2000000000000002</v>
      </c>
      <c r="AD39">
        <f t="shared" si="6"/>
        <v>4.4000000000000004</v>
      </c>
      <c r="AE39">
        <v>3376</v>
      </c>
      <c r="AF39">
        <v>2834</v>
      </c>
    </row>
    <row r="40" spans="1:32" x14ac:dyDescent="0.6">
      <c r="A40">
        <v>2025</v>
      </c>
      <c r="B40">
        <v>2</v>
      </c>
      <c r="C40">
        <v>8</v>
      </c>
      <c r="D40">
        <f t="shared" si="4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 s="13" cm="1">
        <f t="array" ref="L40">_xlfn.IFS(AND(D40=1, I40=0), P40*0.15, AND(D40=2, I40=0), P40*0.15, AND(D40=3, I40=0), P40*0.15, AND(D40=4, I40=0), P40*0.15, AND(D40=5, I40=0), P40*0.1, AND(D40=6, I40=0), P40*0.1, AND(D40=7, I40=0), P40*0.1, AND(D40=1, I40=1), P40*0.1, AND(D40=2, I40=1), P40*0.1, AND(D40=3, I40=1), P40*0.1, AND(D40=4, I40=1), P40*0.1, AND(D40=5, I40=1), P40*0.1, AND(D40=6, I40=1), P40*0.1, AND(D40=7, I40=1), P40*0.1)</f>
        <v>3619.9</v>
      </c>
      <c r="M40" s="13">
        <f t="shared" si="2"/>
        <v>615.38300000000004</v>
      </c>
      <c r="N40" s="13" cm="1">
        <f t="array" ref="N40">_xlfn.IFS(AND(D40=1, I40=0), Q40*0.15, AND(D40=2, I40=0), Q40*0.15, AND(D40=3, I40=0), Q40*0.15, AND(D40=4, I40=0), Q40*0.15, AND(D40=5, I40=0), Q40*0.1, AND(D40=6, I40=0), Q40*0.1, AND(D40=7, I40=0), Q40*0.1, AND(D40=1, I40=1), Q40*0.1, AND(D40=2, I40=1), Q40*0.1, AND(D40=3, I40=1), Q40*0.1, AND(D40=4, I40=1), Q40*0.1, AND(D40=5, I40=1), Q40*0.1, AND(D40=6, I40=1), Q40*0.1, AND(D40=7, I40=1), Q40*0.1)</f>
        <v>3781.3</v>
      </c>
      <c r="O40" s="13">
        <f t="shared" si="3"/>
        <v>642.82100000000003</v>
      </c>
      <c r="P40">
        <v>36199</v>
      </c>
      <c r="Q40">
        <v>37813</v>
      </c>
      <c r="R40">
        <v>0.86232893768390728</v>
      </c>
      <c r="S40">
        <v>0.13767106231609269</v>
      </c>
      <c r="T40">
        <v>0.64842073213016416</v>
      </c>
      <c r="U40">
        <v>0.35157926786983579</v>
      </c>
      <c r="V40">
        <v>0.61320744277133732</v>
      </c>
      <c r="W40" s="2">
        <v>2403</v>
      </c>
      <c r="X40" s="2">
        <f t="shared" si="5"/>
        <v>348</v>
      </c>
      <c r="Y40">
        <v>2686</v>
      </c>
      <c r="Z40">
        <v>2698.3757771550522</v>
      </c>
      <c r="AA40">
        <v>2403</v>
      </c>
      <c r="AB40" s="9">
        <v>0.9</v>
      </c>
      <c r="AC40">
        <v>3</v>
      </c>
      <c r="AD40">
        <f t="shared" si="6"/>
        <v>2.7</v>
      </c>
      <c r="AE40">
        <v>4820</v>
      </c>
      <c r="AF40">
        <v>4923</v>
      </c>
    </row>
    <row r="41" spans="1:32" x14ac:dyDescent="0.6">
      <c r="A41">
        <v>2025</v>
      </c>
      <c r="B41">
        <v>2</v>
      </c>
      <c r="C41">
        <v>9</v>
      </c>
      <c r="D41">
        <f t="shared" si="4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 s="13" cm="1">
        <f t="array" ref="L41">_xlfn.IFS(AND(D41=1, I41=0), P41*0.15, AND(D41=2, I41=0), P41*0.15, AND(D41=3, I41=0), P41*0.15, AND(D41=4, I41=0), P41*0.15, AND(D41=5, I41=0), P41*0.1, AND(D41=6, I41=0), P41*0.1, AND(D41=7, I41=0), P41*0.1, AND(D41=1, I41=1), P41*0.1, AND(D41=2, I41=1), P41*0.1, AND(D41=3, I41=1), P41*0.1, AND(D41=4, I41=1), P41*0.1, AND(D41=5, I41=1), P41*0.1, AND(D41=6, I41=1), P41*0.1, AND(D41=7, I41=1), P41*0.1)</f>
        <v>3387.7000000000003</v>
      </c>
      <c r="M41" s="13">
        <f t="shared" si="2"/>
        <v>575.90900000000011</v>
      </c>
      <c r="N41" s="13" cm="1">
        <f t="array" ref="N41">_xlfn.IFS(AND(D41=1, I41=0), Q41*0.15, AND(D41=2, I41=0), Q41*0.15, AND(D41=3, I41=0), Q41*0.15, AND(D41=4, I41=0), Q41*0.15, AND(D41=5, I41=0), Q41*0.1, AND(D41=6, I41=0), Q41*0.1, AND(D41=7, I41=0), Q41*0.1, AND(D41=1, I41=1), Q41*0.1, AND(D41=2, I41=1), Q41*0.1, AND(D41=3, I41=1), Q41*0.1, AND(D41=4, I41=1), Q41*0.1, AND(D41=5, I41=1), Q41*0.1, AND(D41=6, I41=1), Q41*0.1, AND(D41=7, I41=1), Q41*0.1)</f>
        <v>2806.8</v>
      </c>
      <c r="O41" s="13">
        <f t="shared" si="3"/>
        <v>477.15600000000006</v>
      </c>
      <c r="P41">
        <v>33877</v>
      </c>
      <c r="Q41">
        <v>28068</v>
      </c>
      <c r="R41">
        <v>0.77316451871777025</v>
      </c>
      <c r="S41">
        <v>0.22683548128222969</v>
      </c>
      <c r="T41">
        <v>0.64060409501612625</v>
      </c>
      <c r="U41">
        <v>0.35939590498387369</v>
      </c>
      <c r="V41">
        <v>0.16388857601195991</v>
      </c>
      <c r="W41" s="2">
        <v>2153</v>
      </c>
      <c r="X41" s="2">
        <f t="shared" si="5"/>
        <v>-250</v>
      </c>
      <c r="Y41">
        <v>2686</v>
      </c>
      <c r="Z41">
        <v>2414.0537280379372</v>
      </c>
      <c r="AA41">
        <v>2153</v>
      </c>
      <c r="AB41" s="9">
        <v>2.8</v>
      </c>
      <c r="AC41">
        <v>2</v>
      </c>
      <c r="AD41">
        <f t="shared" si="6"/>
        <v>5.6</v>
      </c>
      <c r="AE41">
        <v>3766</v>
      </c>
      <c r="AF41">
        <v>4268</v>
      </c>
    </row>
    <row r="42" spans="1:32" x14ac:dyDescent="0.6">
      <c r="A42">
        <v>2025</v>
      </c>
      <c r="B42">
        <v>2</v>
      </c>
      <c r="C42">
        <v>10</v>
      </c>
      <c r="D42">
        <f t="shared" si="4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 s="13" cm="1">
        <f t="array" ref="L42">_xlfn.IFS(AND(D42=1, I42=0), P42*0.15, AND(D42=2, I42=0), P42*0.15, AND(D42=3, I42=0), P42*0.15, AND(D42=4, I42=0), P42*0.15, AND(D42=5, I42=0), P42*0.1, AND(D42=6, I42=0), P42*0.1, AND(D42=7, I42=0), P42*0.1, AND(D42=1, I42=1), P42*0.1, AND(D42=2, I42=1), P42*0.1, AND(D42=3, I42=1), P42*0.1, AND(D42=4, I42=1), P42*0.1, AND(D42=5, I42=1), P42*0.1, AND(D42=6, I42=1), P42*0.1, AND(D42=7, I42=1), P42*0.1)</f>
        <v>5322.45</v>
      </c>
      <c r="M42" s="13">
        <f t="shared" si="2"/>
        <v>904.81650000000002</v>
      </c>
      <c r="N42" s="13" cm="1">
        <f t="array" ref="N42">_xlfn.IFS(AND(D42=1, I42=0), Q42*0.15, AND(D42=2, I42=0), Q42*0.15, AND(D42=3, I42=0), Q42*0.15, AND(D42=4, I42=0), Q42*0.15, AND(D42=5, I42=0), Q42*0.1, AND(D42=6, I42=0), Q42*0.1, AND(D42=7, I42=0), Q42*0.1, AND(D42=1, I42=1), Q42*0.1, AND(D42=2, I42=1), Q42*0.1, AND(D42=3, I42=1), Q42*0.1, AND(D42=4, I42=1), Q42*0.1, AND(D42=5, I42=1), Q42*0.1, AND(D42=6, I42=1), Q42*0.1, AND(D42=7, I42=1), Q42*0.1)</f>
        <v>4596.3</v>
      </c>
      <c r="O42" s="13">
        <f t="shared" si="3"/>
        <v>781.37100000000009</v>
      </c>
      <c r="P42">
        <v>35483</v>
      </c>
      <c r="Q42">
        <v>30642</v>
      </c>
      <c r="R42">
        <v>0.78647557598336237</v>
      </c>
      <c r="S42">
        <v>0.2135244240166376</v>
      </c>
      <c r="T42">
        <v>0.61952042827469356</v>
      </c>
      <c r="U42">
        <v>0.38047957172530639</v>
      </c>
      <c r="V42">
        <v>0.16110789955609481</v>
      </c>
      <c r="W42" s="2">
        <v>1990</v>
      </c>
      <c r="X42" s="2">
        <f t="shared" si="5"/>
        <v>-163</v>
      </c>
      <c r="Y42">
        <v>2686</v>
      </c>
      <c r="Z42">
        <v>2081.6609279635531</v>
      </c>
      <c r="AA42">
        <v>1990</v>
      </c>
      <c r="AB42" s="9">
        <v>3.6</v>
      </c>
      <c r="AC42">
        <v>0</v>
      </c>
      <c r="AD42">
        <f t="shared" si="6"/>
        <v>0</v>
      </c>
      <c r="AE42">
        <v>4301</v>
      </c>
      <c r="AF42">
        <v>4180</v>
      </c>
    </row>
    <row r="43" spans="1:32" x14ac:dyDescent="0.6">
      <c r="A43">
        <v>2025</v>
      </c>
      <c r="B43">
        <v>2</v>
      </c>
      <c r="C43">
        <v>11</v>
      </c>
      <c r="D43">
        <f t="shared" si="4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 s="13" cm="1">
        <f t="array" ref="L43">_xlfn.IFS(AND(D43=1, I43=0), P43*0.15, AND(D43=2, I43=0), P43*0.15, AND(D43=3, I43=0), P43*0.15, AND(D43=4, I43=0), P43*0.15, AND(D43=5, I43=0), P43*0.1, AND(D43=6, I43=0), P43*0.1, AND(D43=7, I43=0), P43*0.1, AND(D43=1, I43=1), P43*0.1, AND(D43=2, I43=1), P43*0.1, AND(D43=3, I43=1), P43*0.1, AND(D43=4, I43=1), P43*0.1, AND(D43=5, I43=1), P43*0.1, AND(D43=6, I43=1), P43*0.1, AND(D43=7, I43=1), P43*0.1)</f>
        <v>4915.05</v>
      </c>
      <c r="M43" s="13">
        <f t="shared" si="2"/>
        <v>835.55850000000009</v>
      </c>
      <c r="N43" s="13" cm="1">
        <f t="array" ref="N43">_xlfn.IFS(AND(D43=1, I43=0), Q43*0.15, AND(D43=2, I43=0), Q43*0.15, AND(D43=3, I43=0), Q43*0.15, AND(D43=4, I43=0), Q43*0.15, AND(D43=5, I43=0), Q43*0.1, AND(D43=6, I43=0), Q43*0.1, AND(D43=7, I43=0), Q43*0.1, AND(D43=1, I43=1), Q43*0.1, AND(D43=2, I43=1), Q43*0.1, AND(D43=3, I43=1), Q43*0.1, AND(D43=4, I43=1), Q43*0.1, AND(D43=5, I43=1), Q43*0.1, AND(D43=6, I43=1), Q43*0.1, AND(D43=7, I43=1), Q43*0.1)</f>
        <v>5092.2</v>
      </c>
      <c r="O43" s="13">
        <f t="shared" si="3"/>
        <v>865.67399999999998</v>
      </c>
      <c r="P43">
        <v>32767</v>
      </c>
      <c r="Q43">
        <v>33948</v>
      </c>
      <c r="R43">
        <v>0.79450776280026125</v>
      </c>
      <c r="S43">
        <v>0.20549223719973869</v>
      </c>
      <c r="T43">
        <v>0.62726028833258107</v>
      </c>
      <c r="U43">
        <v>0.37273971166741882</v>
      </c>
      <c r="V43">
        <v>0.17580257665153809</v>
      </c>
      <c r="W43" s="2">
        <v>2387</v>
      </c>
      <c r="X43" s="2">
        <f t="shared" si="5"/>
        <v>397</v>
      </c>
      <c r="Y43">
        <v>2686</v>
      </c>
      <c r="Z43">
        <v>2056.9620208250449</v>
      </c>
      <c r="AA43">
        <v>2387</v>
      </c>
      <c r="AB43" s="9">
        <v>6.4</v>
      </c>
      <c r="AC43">
        <v>0</v>
      </c>
      <c r="AD43">
        <f t="shared" si="6"/>
        <v>0</v>
      </c>
      <c r="AE43">
        <v>4644</v>
      </c>
      <c r="AF43">
        <v>4522</v>
      </c>
    </row>
    <row r="44" spans="1:32" x14ac:dyDescent="0.6">
      <c r="A44">
        <v>2025</v>
      </c>
      <c r="B44">
        <v>2</v>
      </c>
      <c r="C44">
        <v>12</v>
      </c>
      <c r="D44">
        <f t="shared" si="4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 s="13" cm="1">
        <f t="array" ref="L44">_xlfn.IFS(AND(D44=1, I44=0), P44*0.15, AND(D44=2, I44=0), P44*0.15, AND(D44=3, I44=0), P44*0.15, AND(D44=4, I44=0), P44*0.15, AND(D44=5, I44=0), P44*0.1, AND(D44=6, I44=0), P44*0.1, AND(D44=7, I44=0), P44*0.1, AND(D44=1, I44=1), P44*0.1, AND(D44=2, I44=1), P44*0.1, AND(D44=3, I44=1), P44*0.1, AND(D44=4, I44=1), P44*0.1, AND(D44=5, I44=1), P44*0.1, AND(D44=6, I44=1), P44*0.1, AND(D44=7, I44=1), P44*0.1)</f>
        <v>4973.7</v>
      </c>
      <c r="M44" s="13">
        <f t="shared" si="2"/>
        <v>845.529</v>
      </c>
      <c r="N44" s="13" cm="1">
        <f t="array" ref="N44">_xlfn.IFS(AND(D44=1, I44=0), Q44*0.15, AND(D44=2, I44=0), Q44*0.15, AND(D44=3, I44=0), Q44*0.15, AND(D44=4, I44=0), Q44*0.15, AND(D44=5, I44=0), Q44*0.1, AND(D44=6, I44=0), Q44*0.1, AND(D44=7, I44=0), Q44*0.1, AND(D44=1, I44=1), Q44*0.1, AND(D44=2, I44=1), Q44*0.1, AND(D44=3, I44=1), Q44*0.1, AND(D44=4, I44=1), Q44*0.1, AND(D44=5, I44=1), Q44*0.1, AND(D44=6, I44=1), Q44*0.1, AND(D44=7, I44=1), Q44*0.1)</f>
        <v>5025.1499999999996</v>
      </c>
      <c r="O44" s="13">
        <f t="shared" si="3"/>
        <v>854.27549999999997</v>
      </c>
      <c r="P44">
        <v>33158</v>
      </c>
      <c r="Q44">
        <v>33501</v>
      </c>
      <c r="R44">
        <v>0.78239151414490826</v>
      </c>
      <c r="S44">
        <v>0.21760848585509171</v>
      </c>
      <c r="T44">
        <v>0.58024096014840221</v>
      </c>
      <c r="U44">
        <v>0.41975903985159779</v>
      </c>
      <c r="V44">
        <v>0.36752743472925048</v>
      </c>
      <c r="W44" s="2">
        <v>2445</v>
      </c>
      <c r="X44" s="2">
        <f t="shared" si="5"/>
        <v>58</v>
      </c>
      <c r="Y44">
        <v>2686</v>
      </c>
      <c r="Z44">
        <v>2088.532562456608</v>
      </c>
      <c r="AA44">
        <v>2445</v>
      </c>
      <c r="AB44" s="9">
        <v>9.4</v>
      </c>
      <c r="AC44">
        <v>4.9000000000000004</v>
      </c>
      <c r="AD44">
        <f t="shared" si="6"/>
        <v>46.06</v>
      </c>
      <c r="AE44">
        <v>4868</v>
      </c>
      <c r="AF44">
        <v>4909</v>
      </c>
    </row>
    <row r="45" spans="1:32" x14ac:dyDescent="0.6">
      <c r="A45">
        <v>2025</v>
      </c>
      <c r="B45">
        <v>2</v>
      </c>
      <c r="C45">
        <v>13</v>
      </c>
      <c r="D45">
        <f t="shared" si="4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 s="13" cm="1">
        <f t="array" ref="L45">_xlfn.IFS(AND(D45=1, I45=0), P45*0.15, AND(D45=2, I45=0), P45*0.15, AND(D45=3, I45=0), P45*0.15, AND(D45=4, I45=0), P45*0.15, AND(D45=5, I45=0), P45*0.1, AND(D45=6, I45=0), P45*0.1, AND(D45=7, I45=0), P45*0.1, AND(D45=1, I45=1), P45*0.1, AND(D45=2, I45=1), P45*0.1, AND(D45=3, I45=1), P45*0.1, AND(D45=4, I45=1), P45*0.1, AND(D45=5, I45=1), P45*0.1, AND(D45=6, I45=1), P45*0.1, AND(D45=7, I45=1), P45*0.1)</f>
        <v>5387.8499999999995</v>
      </c>
      <c r="M45" s="13">
        <f t="shared" si="2"/>
        <v>915.93449999999996</v>
      </c>
      <c r="N45" s="13" cm="1">
        <f t="array" ref="N45">_xlfn.IFS(AND(D45=1, I45=0), Q45*0.15, AND(D45=2, I45=0), Q45*0.15, AND(D45=3, I45=0), Q45*0.15, AND(D45=4, I45=0), Q45*0.15, AND(D45=5, I45=0), Q45*0.1, AND(D45=6, I45=0), Q45*0.1, AND(D45=7, I45=0), Q45*0.1, AND(D45=1, I45=1), Q45*0.1, AND(D45=2, I45=1), Q45*0.1, AND(D45=3, I45=1), Q45*0.1, AND(D45=4, I45=1), Q45*0.1, AND(D45=5, I45=1), Q45*0.1, AND(D45=6, I45=1), Q45*0.1, AND(D45=7, I45=1), Q45*0.1)</f>
        <v>5114.7</v>
      </c>
      <c r="O45" s="13">
        <f t="shared" si="3"/>
        <v>869.49900000000002</v>
      </c>
      <c r="P45">
        <v>35919</v>
      </c>
      <c r="Q45">
        <v>34098</v>
      </c>
      <c r="R45">
        <v>0.83390379591903829</v>
      </c>
      <c r="S45">
        <v>0.16609620408096171</v>
      </c>
      <c r="T45">
        <v>0.63441845584774126</v>
      </c>
      <c r="U45">
        <v>0.36558154415225869</v>
      </c>
      <c r="V45">
        <v>0.18409240615012731</v>
      </c>
      <c r="W45" s="2">
        <v>2338</v>
      </c>
      <c r="X45" s="2">
        <f t="shared" si="5"/>
        <v>-107</v>
      </c>
      <c r="Y45">
        <v>2686</v>
      </c>
      <c r="Z45">
        <v>2311.443342818678</v>
      </c>
      <c r="AA45">
        <v>2338</v>
      </c>
      <c r="AB45" s="9">
        <v>4.8</v>
      </c>
      <c r="AC45">
        <v>0</v>
      </c>
      <c r="AD45">
        <f t="shared" si="6"/>
        <v>0</v>
      </c>
      <c r="AE45">
        <v>4725</v>
      </c>
      <c r="AF45">
        <v>4670</v>
      </c>
    </row>
    <row r="46" spans="1:32" x14ac:dyDescent="0.6">
      <c r="A46">
        <v>2025</v>
      </c>
      <c r="B46">
        <v>2</v>
      </c>
      <c r="C46">
        <v>14</v>
      </c>
      <c r="D46">
        <f t="shared" si="4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 s="13" cm="1">
        <f t="array" ref="L46">_xlfn.IFS(AND(D46=1, I46=0), P46*0.15, AND(D46=2, I46=0), P46*0.15, AND(D46=3, I46=0), P46*0.15, AND(D46=4, I46=0), P46*0.15, AND(D46=5, I46=0), P46*0.1, AND(D46=6, I46=0), P46*0.1, AND(D46=7, I46=0), P46*0.1, AND(D46=1, I46=1), P46*0.1, AND(D46=2, I46=1), P46*0.1, AND(D46=3, I46=1), P46*0.1, AND(D46=4, I46=1), P46*0.1, AND(D46=5, I46=1), P46*0.1, AND(D46=6, I46=1), P46*0.1, AND(D46=7, I46=1), P46*0.1)</f>
        <v>3744.9</v>
      </c>
      <c r="M46" s="13">
        <f t="shared" si="2"/>
        <v>636.63300000000004</v>
      </c>
      <c r="N46" s="13" cm="1">
        <f t="array" ref="N46">_xlfn.IFS(AND(D46=1, I46=0), Q46*0.15, AND(D46=2, I46=0), Q46*0.15, AND(D46=3, I46=0), Q46*0.15, AND(D46=4, I46=0), Q46*0.15, AND(D46=5, I46=0), Q46*0.1, AND(D46=6, I46=0), Q46*0.1, AND(D46=7, I46=0), Q46*0.1, AND(D46=1, I46=1), Q46*0.1, AND(D46=2, I46=1), Q46*0.1, AND(D46=3, I46=1), Q46*0.1, AND(D46=4, I46=1), Q46*0.1, AND(D46=5, I46=1), Q46*0.1, AND(D46=6, I46=1), Q46*0.1, AND(D46=7, I46=1), Q46*0.1)</f>
        <v>3636.2000000000003</v>
      </c>
      <c r="O46" s="13">
        <f t="shared" si="3"/>
        <v>618.15400000000011</v>
      </c>
      <c r="P46">
        <v>37449</v>
      </c>
      <c r="Q46">
        <v>36362</v>
      </c>
      <c r="R46">
        <v>0.74824363154763318</v>
      </c>
      <c r="S46">
        <v>0.25175636845236682</v>
      </c>
      <c r="T46">
        <v>0.65065987907988809</v>
      </c>
      <c r="U46">
        <v>0.34934012092011191</v>
      </c>
      <c r="V46">
        <v>0.16018244737523471</v>
      </c>
      <c r="W46" s="2">
        <v>2459</v>
      </c>
      <c r="X46" s="2">
        <f t="shared" si="5"/>
        <v>121</v>
      </c>
      <c r="Y46">
        <v>2686</v>
      </c>
      <c r="Z46">
        <v>1936.2158062038709</v>
      </c>
      <c r="AA46">
        <v>2459</v>
      </c>
      <c r="AB46" s="9">
        <v>6.2</v>
      </c>
      <c r="AC46">
        <v>0</v>
      </c>
      <c r="AD46">
        <f t="shared" si="6"/>
        <v>0</v>
      </c>
      <c r="AE46">
        <v>5319</v>
      </c>
      <c r="AF46">
        <v>4823</v>
      </c>
    </row>
    <row r="47" spans="1:32" x14ac:dyDescent="0.6">
      <c r="A47">
        <v>2025</v>
      </c>
      <c r="B47">
        <v>2</v>
      </c>
      <c r="C47">
        <v>15</v>
      </c>
      <c r="D47">
        <f t="shared" si="4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 s="13" cm="1">
        <f t="array" ref="L47">_xlfn.IFS(AND(D47=1, I47=0), P47*0.15, AND(D47=2, I47=0), P47*0.15, AND(D47=3, I47=0), P47*0.15, AND(D47=4, I47=0), P47*0.15, AND(D47=5, I47=0), P47*0.1, AND(D47=6, I47=0), P47*0.1, AND(D47=7, I47=0), P47*0.1, AND(D47=1, I47=1), P47*0.1, AND(D47=2, I47=1), P47*0.1, AND(D47=3, I47=1), P47*0.1, AND(D47=4, I47=1), P47*0.1, AND(D47=5, I47=1), P47*0.1, AND(D47=6, I47=1), P47*0.1, AND(D47=7, I47=1), P47*0.1)</f>
        <v>3597.1000000000004</v>
      </c>
      <c r="M47" s="13">
        <f t="shared" si="2"/>
        <v>611.50700000000006</v>
      </c>
      <c r="N47" s="13" cm="1">
        <f t="array" ref="N47">_xlfn.IFS(AND(D47=1, I47=0), Q47*0.15, AND(D47=2, I47=0), Q47*0.15, AND(D47=3, I47=0), Q47*0.15, AND(D47=4, I47=0), Q47*0.15, AND(D47=5, I47=0), Q47*0.1, AND(D47=6, I47=0), Q47*0.1, AND(D47=7, I47=0), Q47*0.1, AND(D47=1, I47=1), Q47*0.1, AND(D47=2, I47=1), Q47*0.1, AND(D47=3, I47=1), Q47*0.1, AND(D47=4, I47=1), Q47*0.1, AND(D47=5, I47=1), Q47*0.1, AND(D47=6, I47=1), Q47*0.1, AND(D47=7, I47=1), Q47*0.1)</f>
        <v>3496.4</v>
      </c>
      <c r="O47" s="13">
        <f t="shared" si="3"/>
        <v>594.38800000000003</v>
      </c>
      <c r="P47">
        <v>35971</v>
      </c>
      <c r="Q47">
        <v>34964</v>
      </c>
      <c r="R47">
        <v>0.81049674548602169</v>
      </c>
      <c r="S47">
        <v>0.18950325451397829</v>
      </c>
      <c r="T47">
        <v>0.62941063396564811</v>
      </c>
      <c r="U47">
        <v>0.37058936603435177</v>
      </c>
      <c r="V47">
        <v>0.2372497245352484</v>
      </c>
      <c r="W47" s="2">
        <v>2592</v>
      </c>
      <c r="X47" s="2">
        <f t="shared" si="5"/>
        <v>133</v>
      </c>
      <c r="Y47">
        <v>2686</v>
      </c>
      <c r="Z47">
        <v>2238.2403173555781</v>
      </c>
      <c r="AA47">
        <v>2592</v>
      </c>
      <c r="AB47" s="9">
        <v>7.8</v>
      </c>
      <c r="AC47">
        <v>1.6</v>
      </c>
      <c r="AD47">
        <f t="shared" si="6"/>
        <v>12.48</v>
      </c>
      <c r="AE47">
        <v>5113</v>
      </c>
      <c r="AF47">
        <v>5190</v>
      </c>
    </row>
    <row r="48" spans="1:32" x14ac:dyDescent="0.6">
      <c r="A48">
        <v>2025</v>
      </c>
      <c r="B48">
        <v>2</v>
      </c>
      <c r="C48">
        <v>16</v>
      </c>
      <c r="D48">
        <f t="shared" si="4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 s="13" cm="1">
        <f t="array" ref="L48">_xlfn.IFS(AND(D48=1, I48=0), P48*0.15, AND(D48=2, I48=0), P48*0.15, AND(D48=3, I48=0), P48*0.15, AND(D48=4, I48=0), P48*0.15, AND(D48=5, I48=0), P48*0.1, AND(D48=6, I48=0), P48*0.1, AND(D48=7, I48=0), P48*0.1, AND(D48=1, I48=1), P48*0.1, AND(D48=2, I48=1), P48*0.1, AND(D48=3, I48=1), P48*0.1, AND(D48=4, I48=1), P48*0.1, AND(D48=5, I48=1), P48*0.1, AND(D48=6, I48=1), P48*0.1, AND(D48=7, I48=1), P48*0.1)</f>
        <v>3650.8</v>
      </c>
      <c r="M48" s="13">
        <f t="shared" si="2"/>
        <v>620.63600000000008</v>
      </c>
      <c r="N48" s="13" cm="1">
        <f t="array" ref="N48">_xlfn.IFS(AND(D48=1, I48=0), Q48*0.15, AND(D48=2, I48=0), Q48*0.15, AND(D48=3, I48=0), Q48*0.15, AND(D48=4, I48=0), Q48*0.15, AND(D48=5, I48=0), Q48*0.1, AND(D48=6, I48=0), Q48*0.1, AND(D48=7, I48=0), Q48*0.1, AND(D48=1, I48=1), Q48*0.1, AND(D48=2, I48=1), Q48*0.1, AND(D48=3, I48=1), Q48*0.1, AND(D48=4, I48=1), Q48*0.1, AND(D48=5, I48=1), Q48*0.1, AND(D48=6, I48=1), Q48*0.1, AND(D48=7, I48=1), Q48*0.1)</f>
        <v>3761.6000000000004</v>
      </c>
      <c r="O48" s="13">
        <f t="shared" si="3"/>
        <v>639.47200000000009</v>
      </c>
      <c r="P48">
        <v>36508</v>
      </c>
      <c r="Q48">
        <v>37616</v>
      </c>
      <c r="R48">
        <v>0.83359428761701881</v>
      </c>
      <c r="S48">
        <v>0.1664057123829811</v>
      </c>
      <c r="T48">
        <v>0.58350193600678646</v>
      </c>
      <c r="U48">
        <v>0.41649806399321349</v>
      </c>
      <c r="V48">
        <v>0.12553720554073319</v>
      </c>
      <c r="W48" s="2">
        <v>2363</v>
      </c>
      <c r="X48" s="2">
        <f t="shared" si="5"/>
        <v>-229</v>
      </c>
      <c r="Y48">
        <v>2686</v>
      </c>
      <c r="Z48">
        <v>2488.9277103182249</v>
      </c>
      <c r="AA48">
        <v>2363</v>
      </c>
      <c r="AB48" s="9">
        <v>9.1999999999999993</v>
      </c>
      <c r="AC48">
        <v>0</v>
      </c>
      <c r="AD48">
        <f t="shared" si="6"/>
        <v>0</v>
      </c>
      <c r="AE48">
        <v>4150</v>
      </c>
      <c r="AF48">
        <v>4860</v>
      </c>
    </row>
    <row r="49" spans="1:32" x14ac:dyDescent="0.6">
      <c r="A49">
        <v>2025</v>
      </c>
      <c r="B49">
        <v>2</v>
      </c>
      <c r="C49">
        <v>17</v>
      </c>
      <c r="D49">
        <f t="shared" si="4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 s="13" cm="1">
        <f t="array" ref="L49">_xlfn.IFS(AND(D49=1, I49=0), P49*0.15, AND(D49=2, I49=0), P49*0.15, AND(D49=3, I49=0), P49*0.15, AND(D49=4, I49=0), P49*0.15, AND(D49=5, I49=0), P49*0.1, AND(D49=6, I49=0), P49*0.1, AND(D49=7, I49=0), P49*0.1, AND(D49=1, I49=1), P49*0.1, AND(D49=2, I49=1), P49*0.1, AND(D49=3, I49=1), P49*0.1, AND(D49=4, I49=1), P49*0.1, AND(D49=5, I49=1), P49*0.1, AND(D49=6, I49=1), P49*0.1, AND(D49=7, I49=1), P49*0.1)</f>
        <v>5432.55</v>
      </c>
      <c r="M49" s="13">
        <f t="shared" si="2"/>
        <v>923.53350000000012</v>
      </c>
      <c r="N49" s="13" cm="1">
        <f t="array" ref="N49">_xlfn.IFS(AND(D49=1, I49=0), Q49*0.15, AND(D49=2, I49=0), Q49*0.15, AND(D49=3, I49=0), Q49*0.15, AND(D49=4, I49=0), Q49*0.15, AND(D49=5, I49=0), Q49*0.1, AND(D49=6, I49=0), Q49*0.1, AND(D49=7, I49=0), Q49*0.1, AND(D49=1, I49=1), Q49*0.1, AND(D49=2, I49=1), Q49*0.1, AND(D49=3, I49=1), Q49*0.1, AND(D49=4, I49=1), Q49*0.1, AND(D49=5, I49=1), Q49*0.1, AND(D49=6, I49=1), Q49*0.1, AND(D49=7, I49=1), Q49*0.1)</f>
        <v>5547.9</v>
      </c>
      <c r="O49" s="13">
        <f t="shared" si="3"/>
        <v>943.14300000000003</v>
      </c>
      <c r="P49">
        <v>36217</v>
      </c>
      <c r="Q49">
        <v>36986</v>
      </c>
      <c r="R49">
        <v>0.83657139993131746</v>
      </c>
      <c r="S49">
        <v>0.16342860006868251</v>
      </c>
      <c r="T49">
        <v>0.61549932799440277</v>
      </c>
      <c r="U49">
        <v>0.38450067200559718</v>
      </c>
      <c r="V49">
        <v>8.0638221170291471E-2</v>
      </c>
      <c r="W49" s="2">
        <v>1956</v>
      </c>
      <c r="X49" s="2">
        <f t="shared" si="5"/>
        <v>-407</v>
      </c>
      <c r="Y49">
        <v>2686</v>
      </c>
      <c r="Z49">
        <v>2165.167741421998</v>
      </c>
      <c r="AA49">
        <v>1956</v>
      </c>
      <c r="AB49" s="9">
        <v>5.6</v>
      </c>
      <c r="AC49">
        <v>0</v>
      </c>
      <c r="AD49">
        <f t="shared" si="6"/>
        <v>0</v>
      </c>
      <c r="AE49">
        <v>4419</v>
      </c>
      <c r="AF49">
        <v>4325</v>
      </c>
    </row>
    <row r="50" spans="1:32" x14ac:dyDescent="0.6">
      <c r="A50">
        <v>2025</v>
      </c>
      <c r="B50">
        <v>2</v>
      </c>
      <c r="C50">
        <v>18</v>
      </c>
      <c r="D50">
        <f t="shared" si="4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 s="13" cm="1">
        <f t="array" ref="L50">_xlfn.IFS(AND(D50=1, I50=0), P50*0.15, AND(D50=2, I50=0), P50*0.15, AND(D50=3, I50=0), P50*0.15, AND(D50=4, I50=0), P50*0.15, AND(D50=5, I50=0), P50*0.1, AND(D50=6, I50=0), P50*0.1, AND(D50=7, I50=0), P50*0.1, AND(D50=1, I50=1), P50*0.1, AND(D50=2, I50=1), P50*0.1, AND(D50=3, I50=1), P50*0.1, AND(D50=4, I50=1), P50*0.1, AND(D50=5, I50=1), P50*0.1, AND(D50=6, I50=1), P50*0.1, AND(D50=7, I50=1), P50*0.1)</f>
        <v>5047.8</v>
      </c>
      <c r="M50" s="13">
        <f t="shared" si="2"/>
        <v>858.12600000000009</v>
      </c>
      <c r="N50" s="13" cm="1">
        <f t="array" ref="N50">_xlfn.IFS(AND(D50=1, I50=0), Q50*0.15, AND(D50=2, I50=0), Q50*0.15, AND(D50=3, I50=0), Q50*0.15, AND(D50=4, I50=0), Q50*0.15, AND(D50=5, I50=0), Q50*0.1, AND(D50=6, I50=0), Q50*0.1, AND(D50=7, I50=0), Q50*0.1, AND(D50=1, I50=1), Q50*0.1, AND(D50=2, I50=1), Q50*0.1, AND(D50=3, I50=1), Q50*0.1, AND(D50=4, I50=1), Q50*0.1, AND(D50=5, I50=1), Q50*0.1, AND(D50=6, I50=1), Q50*0.1, AND(D50=7, I50=1), Q50*0.1)</f>
        <v>5249.7</v>
      </c>
      <c r="O50" s="13">
        <f t="shared" si="3"/>
        <v>892.44900000000007</v>
      </c>
      <c r="P50">
        <v>33652</v>
      </c>
      <c r="Q50">
        <v>34998</v>
      </c>
      <c r="R50">
        <v>0.83378814859545081</v>
      </c>
      <c r="S50">
        <v>0.16621185140454919</v>
      </c>
      <c r="T50">
        <v>0.5954385915339262</v>
      </c>
      <c r="U50">
        <v>0.40456140846607369</v>
      </c>
      <c r="V50">
        <v>6.1911263179011647E-2</v>
      </c>
      <c r="W50" s="2">
        <v>2385</v>
      </c>
      <c r="X50" s="2">
        <f t="shared" si="5"/>
        <v>429</v>
      </c>
      <c r="Y50">
        <v>2686</v>
      </c>
      <c r="Z50">
        <v>2402.4945883705259</v>
      </c>
      <c r="AA50">
        <v>2385</v>
      </c>
      <c r="AB50" s="9">
        <v>4.0999999999999996</v>
      </c>
      <c r="AC50">
        <v>0</v>
      </c>
      <c r="AD50">
        <f t="shared" si="6"/>
        <v>0</v>
      </c>
      <c r="AE50">
        <v>4671</v>
      </c>
      <c r="AF50">
        <v>4516</v>
      </c>
    </row>
    <row r="51" spans="1:32" x14ac:dyDescent="0.6">
      <c r="A51">
        <v>2025</v>
      </c>
      <c r="B51">
        <v>2</v>
      </c>
      <c r="C51">
        <v>19</v>
      </c>
      <c r="D51">
        <f t="shared" si="4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 s="13" cm="1">
        <f t="array" ref="L51">_xlfn.IFS(AND(D51=1, I51=0), P51*0.15, AND(D51=2, I51=0), P51*0.15, AND(D51=3, I51=0), P51*0.15, AND(D51=4, I51=0), P51*0.15, AND(D51=5, I51=0), P51*0.1, AND(D51=6, I51=0), P51*0.1, AND(D51=7, I51=0), P51*0.1, AND(D51=1, I51=1), P51*0.1, AND(D51=2, I51=1), P51*0.1, AND(D51=3, I51=1), P51*0.1, AND(D51=4, I51=1), P51*0.1, AND(D51=5, I51=1), P51*0.1, AND(D51=6, I51=1), P51*0.1, AND(D51=7, I51=1), P51*0.1)</f>
        <v>5122.6499999999996</v>
      </c>
      <c r="M51" s="13">
        <f t="shared" si="2"/>
        <v>870.85050000000001</v>
      </c>
      <c r="N51" s="13" cm="1">
        <f t="array" ref="N51">_xlfn.IFS(AND(D51=1, I51=0), Q51*0.15, AND(D51=2, I51=0), Q51*0.15, AND(D51=3, I51=0), Q51*0.15, AND(D51=4, I51=0), Q51*0.15, AND(D51=5, I51=0), Q51*0.1, AND(D51=6, I51=0), Q51*0.1, AND(D51=7, I51=0), Q51*0.1, AND(D51=1, I51=1), Q51*0.1, AND(D51=2, I51=1), Q51*0.1, AND(D51=3, I51=1), Q51*0.1, AND(D51=4, I51=1), Q51*0.1, AND(D51=5, I51=1), Q51*0.1, AND(D51=6, I51=1), Q51*0.1, AND(D51=7, I51=1), Q51*0.1)</f>
        <v>5240.25</v>
      </c>
      <c r="O51" s="13">
        <f t="shared" si="3"/>
        <v>890.84250000000009</v>
      </c>
      <c r="P51">
        <v>34151</v>
      </c>
      <c r="Q51">
        <v>34935</v>
      </c>
      <c r="R51">
        <v>0.82855207421946753</v>
      </c>
      <c r="S51">
        <v>0.17144792578053239</v>
      </c>
      <c r="T51">
        <v>0.60407206137493463</v>
      </c>
      <c r="U51">
        <v>0.39592793862506542</v>
      </c>
      <c r="V51">
        <v>5.8756609967124958E-2</v>
      </c>
      <c r="W51" s="2">
        <v>2459</v>
      </c>
      <c r="X51" s="2">
        <f t="shared" si="5"/>
        <v>74</v>
      </c>
      <c r="Y51">
        <v>2686</v>
      </c>
      <c r="Z51">
        <v>2402.0180760927492</v>
      </c>
      <c r="AA51">
        <v>2459</v>
      </c>
      <c r="AB51" s="9">
        <v>4.2</v>
      </c>
      <c r="AC51">
        <v>0</v>
      </c>
      <c r="AD51">
        <f t="shared" si="6"/>
        <v>0</v>
      </c>
      <c r="AE51">
        <v>4835</v>
      </c>
      <c r="AF51">
        <v>4869</v>
      </c>
    </row>
    <row r="52" spans="1:32" x14ac:dyDescent="0.6">
      <c r="A52">
        <v>2025</v>
      </c>
      <c r="B52">
        <v>2</v>
      </c>
      <c r="C52">
        <v>20</v>
      </c>
      <c r="D52">
        <f t="shared" si="4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 s="13" cm="1">
        <f t="array" ref="L52">_xlfn.IFS(AND(D52=1, I52=0), P52*0.15, AND(D52=2, I52=0), P52*0.15, AND(D52=3, I52=0), P52*0.15, AND(D52=4, I52=0), P52*0.15, AND(D52=5, I52=0), P52*0.1, AND(D52=6, I52=0), P52*0.1, AND(D52=7, I52=0), P52*0.1, AND(D52=1, I52=1), P52*0.1, AND(D52=2, I52=1), P52*0.1, AND(D52=3, I52=1), P52*0.1, AND(D52=4, I52=1), P52*0.1, AND(D52=5, I52=1), P52*0.1, AND(D52=6, I52=1), P52*0.1, AND(D52=7, I52=1), P52*0.1)</f>
        <v>5490.5999999999995</v>
      </c>
      <c r="M52" s="13">
        <f t="shared" si="2"/>
        <v>933.40199999999993</v>
      </c>
      <c r="N52" s="13" cm="1">
        <f t="array" ref="N52">_xlfn.IFS(AND(D52=1, I52=0), Q52*0.15, AND(D52=2, I52=0), Q52*0.15, AND(D52=3, I52=0), Q52*0.15, AND(D52=4, I52=0), Q52*0.15, AND(D52=5, I52=0), Q52*0.1, AND(D52=6, I52=0), Q52*0.1, AND(D52=7, I52=0), Q52*0.1, AND(D52=1, I52=1), Q52*0.1, AND(D52=2, I52=1), Q52*0.1, AND(D52=3, I52=1), Q52*0.1, AND(D52=4, I52=1), Q52*0.1, AND(D52=5, I52=1), Q52*0.1, AND(D52=6, I52=1), Q52*0.1, AND(D52=7, I52=1), Q52*0.1)</f>
        <v>5311.5</v>
      </c>
      <c r="O52" s="13">
        <f t="shared" si="3"/>
        <v>902.95500000000004</v>
      </c>
      <c r="P52">
        <v>36604</v>
      </c>
      <c r="Q52">
        <v>35410</v>
      </c>
      <c r="R52">
        <v>0.83881242467031625</v>
      </c>
      <c r="S52">
        <v>0.1611875753296837</v>
      </c>
      <c r="T52">
        <v>0.63471201276513389</v>
      </c>
      <c r="U52">
        <v>0.36528798723486611</v>
      </c>
      <c r="V52">
        <v>0.1897788521250984</v>
      </c>
      <c r="W52" s="2">
        <v>2373</v>
      </c>
      <c r="X52" s="2">
        <f t="shared" si="5"/>
        <v>-86</v>
      </c>
      <c r="Y52">
        <v>2686</v>
      </c>
      <c r="Z52">
        <v>2365.8659919967331</v>
      </c>
      <c r="AA52">
        <v>2373</v>
      </c>
      <c r="AB52" s="9">
        <v>3.7</v>
      </c>
      <c r="AC52">
        <v>0</v>
      </c>
      <c r="AD52">
        <f t="shared" si="6"/>
        <v>0</v>
      </c>
      <c r="AE52">
        <v>4745</v>
      </c>
      <c r="AF52">
        <v>4781</v>
      </c>
    </row>
    <row r="53" spans="1:32" x14ac:dyDescent="0.6">
      <c r="A53">
        <v>2025</v>
      </c>
      <c r="B53">
        <v>2</v>
      </c>
      <c r="C53">
        <v>21</v>
      </c>
      <c r="D53">
        <f t="shared" si="4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 s="13" cm="1">
        <f t="array" ref="L53">_xlfn.IFS(AND(D53=1, I53=0), P53*0.15, AND(D53=2, I53=0), P53*0.15, AND(D53=3, I53=0), P53*0.15, AND(D53=4, I53=0), P53*0.15, AND(D53=5, I53=0), P53*0.1, AND(D53=6, I53=0), P53*0.1, AND(D53=7, I53=0), P53*0.1, AND(D53=1, I53=1), P53*0.1, AND(D53=2, I53=1), P53*0.1, AND(D53=3, I53=1), P53*0.1, AND(D53=4, I53=1), P53*0.1, AND(D53=5, I53=1), P53*0.1, AND(D53=6, I53=1), P53*0.1, AND(D53=7, I53=1), P53*0.1)</f>
        <v>3736.7000000000003</v>
      </c>
      <c r="M53" s="13">
        <f t="shared" si="2"/>
        <v>635.23900000000015</v>
      </c>
      <c r="N53" s="13" cm="1">
        <f t="array" ref="N53">_xlfn.IFS(AND(D53=1, I53=0), Q53*0.15, AND(D53=2, I53=0), Q53*0.15, AND(D53=3, I53=0), Q53*0.15, AND(D53=4, I53=0), Q53*0.15, AND(D53=5, I53=0), Q53*0.1, AND(D53=6, I53=0), Q53*0.1, AND(D53=7, I53=0), Q53*0.1, AND(D53=1, I53=1), Q53*0.1, AND(D53=2, I53=1), Q53*0.1, AND(D53=3, I53=1), Q53*0.1, AND(D53=4, I53=1), Q53*0.1, AND(D53=5, I53=1), Q53*0.1, AND(D53=6, I53=1), Q53*0.1, AND(D53=7, I53=1), Q53*0.1)</f>
        <v>3704.6000000000004</v>
      </c>
      <c r="O53" s="13">
        <f t="shared" si="3"/>
        <v>629.78200000000015</v>
      </c>
      <c r="P53">
        <v>37367</v>
      </c>
      <c r="Q53">
        <v>37046</v>
      </c>
      <c r="R53">
        <v>0.78977144720111614</v>
      </c>
      <c r="S53">
        <v>0.21022855279888389</v>
      </c>
      <c r="T53">
        <v>0.61316272195679611</v>
      </c>
      <c r="U53">
        <v>0.386837278043204</v>
      </c>
      <c r="V53">
        <v>0.22623497266711609</v>
      </c>
      <c r="W53" s="2">
        <v>2466</v>
      </c>
      <c r="X53" s="2">
        <f t="shared" si="5"/>
        <v>93</v>
      </c>
      <c r="Y53">
        <v>2686</v>
      </c>
      <c r="Z53">
        <v>2334.9814972153431</v>
      </c>
      <c r="AA53">
        <v>2466</v>
      </c>
      <c r="AB53" s="9">
        <v>3.7</v>
      </c>
      <c r="AC53">
        <v>0</v>
      </c>
      <c r="AD53">
        <f t="shared" si="6"/>
        <v>0</v>
      </c>
      <c r="AE53">
        <v>5501</v>
      </c>
      <c r="AF53">
        <v>4919</v>
      </c>
    </row>
    <row r="54" spans="1:32" x14ac:dyDescent="0.6">
      <c r="A54">
        <v>2025</v>
      </c>
      <c r="B54">
        <v>2</v>
      </c>
      <c r="C54">
        <v>22</v>
      </c>
      <c r="D54">
        <f t="shared" si="4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 s="13" cm="1">
        <f t="array" ref="L54">_xlfn.IFS(AND(D54=1, I54=0), P54*0.15, AND(D54=2, I54=0), P54*0.15, AND(D54=3, I54=0), P54*0.15, AND(D54=4, I54=0), P54*0.15, AND(D54=5, I54=0), P54*0.1, AND(D54=6, I54=0), P54*0.1, AND(D54=7, I54=0), P54*0.1, AND(D54=1, I54=1), P54*0.1, AND(D54=2, I54=1), P54*0.1, AND(D54=3, I54=1), P54*0.1, AND(D54=4, I54=1), P54*0.1, AND(D54=5, I54=1), P54*0.1, AND(D54=6, I54=1), P54*0.1, AND(D54=7, I54=1), P54*0.1)</f>
        <v>3520</v>
      </c>
      <c r="M54" s="13">
        <f t="shared" si="2"/>
        <v>598.40000000000009</v>
      </c>
      <c r="N54" s="13" cm="1">
        <f t="array" ref="N54">_xlfn.IFS(AND(D54=1, I54=0), Q54*0.15, AND(D54=2, I54=0), Q54*0.15, AND(D54=3, I54=0), Q54*0.15, AND(D54=4, I54=0), Q54*0.15, AND(D54=5, I54=0), Q54*0.1, AND(D54=6, I54=0), Q54*0.1, AND(D54=7, I54=0), Q54*0.1, AND(D54=1, I54=1), Q54*0.1, AND(D54=2, I54=1), Q54*0.1, AND(D54=3, I54=1), Q54*0.1, AND(D54=4, I54=1), Q54*0.1, AND(D54=5, I54=1), Q54*0.1, AND(D54=6, I54=1), Q54*0.1, AND(D54=7, I54=1), Q54*0.1)</f>
        <v>3417.8</v>
      </c>
      <c r="O54" s="13">
        <f t="shared" si="3"/>
        <v>581.02600000000007</v>
      </c>
      <c r="P54">
        <v>35200</v>
      </c>
      <c r="Q54">
        <v>34178</v>
      </c>
      <c r="R54">
        <v>0.85309287679360002</v>
      </c>
      <c r="S54">
        <v>0.14690712320640009</v>
      </c>
      <c r="T54">
        <v>0.61593642549403638</v>
      </c>
      <c r="U54">
        <v>0.38406357450596362</v>
      </c>
      <c r="V54">
        <v>5.5876465880103768E-2</v>
      </c>
      <c r="W54" s="2">
        <v>2555</v>
      </c>
      <c r="X54" s="2">
        <f t="shared" si="5"/>
        <v>89</v>
      </c>
      <c r="Y54">
        <v>2686</v>
      </c>
      <c r="Z54">
        <v>2642.3963275112151</v>
      </c>
      <c r="AA54">
        <v>2555</v>
      </c>
      <c r="AB54" s="9">
        <v>3.5</v>
      </c>
      <c r="AC54">
        <v>0</v>
      </c>
      <c r="AD54">
        <f t="shared" si="6"/>
        <v>0</v>
      </c>
      <c r="AE54">
        <v>4759</v>
      </c>
      <c r="AF54">
        <v>4848</v>
      </c>
    </row>
    <row r="55" spans="1:32" x14ac:dyDescent="0.6">
      <c r="A55">
        <v>2025</v>
      </c>
      <c r="B55">
        <v>2</v>
      </c>
      <c r="C55">
        <v>23</v>
      </c>
      <c r="D55">
        <f t="shared" si="4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 s="13" cm="1">
        <f t="array" ref="L55">_xlfn.IFS(AND(D55=1, I55=0), P55*0.15, AND(D55=2, I55=0), P55*0.15, AND(D55=3, I55=0), P55*0.15, AND(D55=4, I55=0), P55*0.15, AND(D55=5, I55=0), P55*0.1, AND(D55=6, I55=0), P55*0.1, AND(D55=7, I55=0), P55*0.1, AND(D55=1, I55=1), P55*0.1, AND(D55=2, I55=1), P55*0.1, AND(D55=3, I55=1), P55*0.1, AND(D55=4, I55=1), P55*0.1, AND(D55=5, I55=1), P55*0.1, AND(D55=6, I55=1), P55*0.1, AND(D55=7, I55=1), P55*0.1)</f>
        <v>3469</v>
      </c>
      <c r="M55" s="13">
        <f t="shared" si="2"/>
        <v>589.73</v>
      </c>
      <c r="N55" s="13" cm="1">
        <f t="array" ref="N55">_xlfn.IFS(AND(D55=1, I55=0), Q55*0.15, AND(D55=2, I55=0), Q55*0.15, AND(D55=3, I55=0), Q55*0.15, AND(D55=4, I55=0), Q55*0.15, AND(D55=5, I55=0), Q55*0.1, AND(D55=6, I55=0), Q55*0.1, AND(D55=7, I55=0), Q55*0.1, AND(D55=1, I55=1), Q55*0.1, AND(D55=2, I55=1), Q55*0.1, AND(D55=3, I55=1), Q55*0.1, AND(D55=4, I55=1), Q55*0.1, AND(D55=5, I55=1), Q55*0.1, AND(D55=6, I55=1), Q55*0.1, AND(D55=7, I55=1), Q55*0.1)</f>
        <v>3766.3</v>
      </c>
      <c r="O55" s="13">
        <f t="shared" si="3"/>
        <v>640.27100000000007</v>
      </c>
      <c r="P55">
        <v>34690</v>
      </c>
      <c r="Q55">
        <v>37663</v>
      </c>
      <c r="R55">
        <v>0.84368998659831185</v>
      </c>
      <c r="S55">
        <v>0.15631001340168821</v>
      </c>
      <c r="T55">
        <v>0.59453654201592732</v>
      </c>
      <c r="U55">
        <v>0.40546345798407268</v>
      </c>
      <c r="V55">
        <v>0.1172634031059597</v>
      </c>
      <c r="W55" s="2">
        <v>2319</v>
      </c>
      <c r="X55" s="2">
        <f t="shared" si="5"/>
        <v>-236</v>
      </c>
      <c r="Y55">
        <v>2686</v>
      </c>
      <c r="Z55">
        <v>2813.3773566098612</v>
      </c>
      <c r="AA55">
        <v>2319</v>
      </c>
      <c r="AB55" s="9">
        <v>2.4</v>
      </c>
      <c r="AC55">
        <v>0</v>
      </c>
      <c r="AD55">
        <f t="shared" si="6"/>
        <v>0</v>
      </c>
      <c r="AE55">
        <v>3963</v>
      </c>
      <c r="AF55">
        <v>4662</v>
      </c>
    </row>
    <row r="56" spans="1:32" x14ac:dyDescent="0.6">
      <c r="A56">
        <v>2025</v>
      </c>
      <c r="B56">
        <v>2</v>
      </c>
      <c r="C56">
        <v>24</v>
      </c>
      <c r="D56">
        <f t="shared" si="4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 s="13" cm="1">
        <f t="array" ref="L56">_xlfn.IFS(AND(D56=1, I56=0), P56*0.15, AND(D56=2, I56=0), P56*0.15, AND(D56=3, I56=0), P56*0.15, AND(D56=4, I56=0), P56*0.15, AND(D56=5, I56=0), P56*0.1, AND(D56=6, I56=0), P56*0.1, AND(D56=7, I56=0), P56*0.1, AND(D56=1, I56=1), P56*0.1, AND(D56=2, I56=1), P56*0.1, AND(D56=3, I56=1), P56*0.1, AND(D56=4, I56=1), P56*0.1, AND(D56=5, I56=1), P56*0.1, AND(D56=6, I56=1), P56*0.1, AND(D56=7, I56=1), P56*0.1)</f>
        <v>5497.05</v>
      </c>
      <c r="M56" s="13">
        <f t="shared" si="2"/>
        <v>934.49850000000015</v>
      </c>
      <c r="N56" s="13" cm="1">
        <f t="array" ref="N56">_xlfn.IFS(AND(D56=1, I56=0), Q56*0.15, AND(D56=2, I56=0), Q56*0.15, AND(D56=3, I56=0), Q56*0.15, AND(D56=4, I56=0), Q56*0.15, AND(D56=5, I56=0), Q56*0.1, AND(D56=6, I56=0), Q56*0.1, AND(D56=7, I56=0), Q56*0.1, AND(D56=1, I56=1), Q56*0.1, AND(D56=2, I56=1), Q56*0.1, AND(D56=3, I56=1), Q56*0.1, AND(D56=4, I56=1), Q56*0.1, AND(D56=5, I56=1), Q56*0.1, AND(D56=6, I56=1), Q56*0.1, AND(D56=7, I56=1), Q56*0.1)</f>
        <v>5267.8499999999995</v>
      </c>
      <c r="O56" s="13">
        <f t="shared" si="3"/>
        <v>895.53449999999998</v>
      </c>
      <c r="P56">
        <v>36647</v>
      </c>
      <c r="Q56">
        <v>35119</v>
      </c>
      <c r="R56">
        <v>0.83906742848626981</v>
      </c>
      <c r="S56">
        <v>0.16093257151373019</v>
      </c>
      <c r="T56">
        <v>0.62355166286104402</v>
      </c>
      <c r="U56">
        <v>0.37644833713895598</v>
      </c>
      <c r="V56">
        <v>8.9158667168490524E-2</v>
      </c>
      <c r="W56" s="2">
        <v>1994</v>
      </c>
      <c r="X56" s="2">
        <f t="shared" si="5"/>
        <v>-325</v>
      </c>
      <c r="Y56">
        <v>2686</v>
      </c>
      <c r="Z56">
        <v>2235.6740047970129</v>
      </c>
      <c r="AA56">
        <v>1994</v>
      </c>
      <c r="AB56" s="9">
        <v>3.4</v>
      </c>
      <c r="AC56">
        <v>0.1</v>
      </c>
      <c r="AD56">
        <f t="shared" si="6"/>
        <v>0.34</v>
      </c>
      <c r="AE56">
        <v>4564</v>
      </c>
      <c r="AF56">
        <v>4439</v>
      </c>
    </row>
    <row r="57" spans="1:32" x14ac:dyDescent="0.6">
      <c r="A57">
        <v>2025</v>
      </c>
      <c r="B57">
        <v>2</v>
      </c>
      <c r="C57">
        <v>25</v>
      </c>
      <c r="D57">
        <f t="shared" si="4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 s="13" cm="1">
        <f t="array" ref="L57">_xlfn.IFS(AND(D57=1, I57=0), P57*0.15, AND(D57=2, I57=0), P57*0.15, AND(D57=3, I57=0), P57*0.15, AND(D57=4, I57=0), P57*0.15, AND(D57=5, I57=0), P57*0.1, AND(D57=6, I57=0), P57*0.1, AND(D57=7, I57=0), P57*0.1, AND(D57=1, I57=1), P57*0.1, AND(D57=2, I57=1), P57*0.1, AND(D57=3, I57=1), P57*0.1, AND(D57=4, I57=1), P57*0.1, AND(D57=5, I57=1), P57*0.1, AND(D57=6, I57=1), P57*0.1, AND(D57=7, I57=1), P57*0.1)</f>
        <v>5336.7</v>
      </c>
      <c r="M57" s="13">
        <f t="shared" si="2"/>
        <v>907.23900000000003</v>
      </c>
      <c r="N57" s="13" cm="1">
        <f t="array" ref="N57">_xlfn.IFS(AND(D57=1, I57=0), Q57*0.15, AND(D57=2, I57=0), Q57*0.15, AND(D57=3, I57=0), Q57*0.15, AND(D57=4, I57=0), Q57*0.15, AND(D57=5, I57=0), Q57*0.1, AND(D57=6, I57=0), Q57*0.1, AND(D57=7, I57=0), Q57*0.1, AND(D57=1, I57=1), Q57*0.1, AND(D57=2, I57=1), Q57*0.1, AND(D57=3, I57=1), Q57*0.1, AND(D57=4, I57=1), Q57*0.1, AND(D57=5, I57=1), Q57*0.1, AND(D57=6, I57=1), Q57*0.1, AND(D57=7, I57=1), Q57*0.1)</f>
        <v>5033.0999999999995</v>
      </c>
      <c r="O57" s="13">
        <f t="shared" si="3"/>
        <v>855.62699999999995</v>
      </c>
      <c r="P57">
        <v>35578</v>
      </c>
      <c r="Q57">
        <v>33554</v>
      </c>
      <c r="R57">
        <v>0.7610708590677816</v>
      </c>
      <c r="S57">
        <v>0.23892914093221829</v>
      </c>
      <c r="T57">
        <v>0.62119276766440024</v>
      </c>
      <c r="U57">
        <v>0.37880723233559971</v>
      </c>
      <c r="V57">
        <v>0.17836752593084951</v>
      </c>
      <c r="W57" s="2">
        <v>2331</v>
      </c>
      <c r="X57" s="2">
        <f t="shared" si="5"/>
        <v>337</v>
      </c>
      <c r="Y57">
        <v>2686</v>
      </c>
      <c r="Z57">
        <v>1992.345727387539</v>
      </c>
      <c r="AA57">
        <v>2331</v>
      </c>
      <c r="AB57" s="9">
        <v>4.9000000000000004</v>
      </c>
      <c r="AC57">
        <v>0</v>
      </c>
      <c r="AD57">
        <f t="shared" si="6"/>
        <v>0</v>
      </c>
      <c r="AE57">
        <v>4965</v>
      </c>
      <c r="AF57">
        <v>4853</v>
      </c>
    </row>
    <row r="58" spans="1:32" x14ac:dyDescent="0.6">
      <c r="A58">
        <v>2025</v>
      </c>
      <c r="B58">
        <v>2</v>
      </c>
      <c r="C58">
        <v>26</v>
      </c>
      <c r="D58">
        <f t="shared" si="4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 s="13" cm="1">
        <f t="array" ref="L58">_xlfn.IFS(AND(D58=1, I58=0), P58*0.15, AND(D58=2, I58=0), P58*0.15, AND(D58=3, I58=0), P58*0.15, AND(D58=4, I58=0), P58*0.15, AND(D58=5, I58=0), P58*0.1, AND(D58=6, I58=0), P58*0.1, AND(D58=7, I58=0), P58*0.1, AND(D58=1, I58=1), P58*0.1, AND(D58=2, I58=1), P58*0.1, AND(D58=3, I58=1), P58*0.1, AND(D58=4, I58=1), P58*0.1, AND(D58=5, I58=1), P58*0.1, AND(D58=6, I58=1), P58*0.1, AND(D58=7, I58=1), P58*0.1)</f>
        <v>5345.7</v>
      </c>
      <c r="M58" s="13">
        <f t="shared" si="2"/>
        <v>908.76900000000001</v>
      </c>
      <c r="N58" s="13" cm="1">
        <f t="array" ref="N58">_xlfn.IFS(AND(D58=1, I58=0), Q58*0.15, AND(D58=2, I58=0), Q58*0.15, AND(D58=3, I58=0), Q58*0.15, AND(D58=4, I58=0), Q58*0.15, AND(D58=5, I58=0), Q58*0.1, AND(D58=6, I58=0), Q58*0.1, AND(D58=7, I58=0), Q58*0.1, AND(D58=1, I58=1), Q58*0.1, AND(D58=2, I58=1), Q58*0.1, AND(D58=3, I58=1), Q58*0.1, AND(D58=4, I58=1), Q58*0.1, AND(D58=5, I58=1), Q58*0.1, AND(D58=6, I58=1), Q58*0.1, AND(D58=7, I58=1), Q58*0.1)</f>
        <v>5174.25</v>
      </c>
      <c r="O58" s="13">
        <f t="shared" si="3"/>
        <v>879.62250000000006</v>
      </c>
      <c r="P58">
        <v>35638</v>
      </c>
      <c r="Q58">
        <v>34495</v>
      </c>
      <c r="R58">
        <v>0.83404733512144702</v>
      </c>
      <c r="S58">
        <v>0.16595266487855301</v>
      </c>
      <c r="T58">
        <v>0.6055069611711974</v>
      </c>
      <c r="U58">
        <v>0.3944930388288026</v>
      </c>
      <c r="V58">
        <v>7.1344124144251592E-2</v>
      </c>
      <c r="W58" s="2">
        <v>2386</v>
      </c>
      <c r="X58" s="2">
        <f t="shared" si="5"/>
        <v>55</v>
      </c>
      <c r="Y58">
        <v>2686</v>
      </c>
      <c r="Z58">
        <v>2199.2188483374639</v>
      </c>
      <c r="AA58">
        <v>2386</v>
      </c>
      <c r="AB58" s="9">
        <v>8.5</v>
      </c>
      <c r="AC58">
        <v>0</v>
      </c>
      <c r="AD58">
        <f t="shared" si="6"/>
        <v>0</v>
      </c>
      <c r="AE58">
        <v>4746</v>
      </c>
      <c r="AF58">
        <v>4859</v>
      </c>
    </row>
    <row r="59" spans="1:32" x14ac:dyDescent="0.6">
      <c r="A59">
        <v>2025</v>
      </c>
      <c r="B59">
        <v>2</v>
      </c>
      <c r="C59">
        <v>27</v>
      </c>
      <c r="D59">
        <f t="shared" si="4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 s="13" cm="1">
        <f t="array" ref="L59">_xlfn.IFS(AND(D59=1, I59=0), P59*0.15, AND(D59=2, I59=0), P59*0.15, AND(D59=3, I59=0), P59*0.15, AND(D59=4, I59=0), P59*0.15, AND(D59=5, I59=0), P59*0.1, AND(D59=6, I59=0), P59*0.1, AND(D59=7, I59=0), P59*0.1, AND(D59=1, I59=1), P59*0.1, AND(D59=2, I59=1), P59*0.1, AND(D59=3, I59=1), P59*0.1, AND(D59=4, I59=1), P59*0.1, AND(D59=5, I59=1), P59*0.1, AND(D59=6, I59=1), P59*0.1, AND(D59=7, I59=1), P59*0.1)</f>
        <v>5359.65</v>
      </c>
      <c r="M59" s="13">
        <f t="shared" si="2"/>
        <v>911.14049999999997</v>
      </c>
      <c r="N59" s="13" cm="1">
        <f t="array" ref="N59">_xlfn.IFS(AND(D59=1, I59=0), Q59*0.15, AND(D59=2, I59=0), Q59*0.15, AND(D59=3, I59=0), Q59*0.15, AND(D59=4, I59=0), Q59*0.15, AND(D59=5, I59=0), Q59*0.1, AND(D59=6, I59=0), Q59*0.1, AND(D59=7, I59=0), Q59*0.1, AND(D59=1, I59=1), Q59*0.1, AND(D59=2, I59=1), Q59*0.1, AND(D59=3, I59=1), Q59*0.1, AND(D59=4, I59=1), Q59*0.1, AND(D59=5, I59=1), Q59*0.1, AND(D59=6, I59=1), Q59*0.1, AND(D59=7, I59=1), Q59*0.1)</f>
        <v>5348.7</v>
      </c>
      <c r="O59" s="13">
        <f t="shared" si="3"/>
        <v>909.279</v>
      </c>
      <c r="P59">
        <v>35731</v>
      </c>
      <c r="Q59">
        <v>35658</v>
      </c>
      <c r="R59">
        <v>0.85634233512491775</v>
      </c>
      <c r="S59">
        <v>0.14365766487508219</v>
      </c>
      <c r="T59">
        <v>0.61317329715842683</v>
      </c>
      <c r="U59">
        <v>0.38682670284157311</v>
      </c>
      <c r="V59">
        <v>0.1178864251314032</v>
      </c>
      <c r="W59" s="2">
        <v>2223</v>
      </c>
      <c r="X59" s="2">
        <f t="shared" si="5"/>
        <v>-163</v>
      </c>
      <c r="Y59">
        <v>2686</v>
      </c>
      <c r="Z59">
        <v>2323.3477183220512</v>
      </c>
      <c r="AA59">
        <v>2223</v>
      </c>
      <c r="AB59" s="9">
        <v>8</v>
      </c>
      <c r="AC59">
        <v>1.9</v>
      </c>
      <c r="AD59">
        <f t="shared" si="6"/>
        <v>15.2</v>
      </c>
      <c r="AE59">
        <v>4756</v>
      </c>
      <c r="AF59">
        <v>4784</v>
      </c>
    </row>
    <row r="60" spans="1:32" x14ac:dyDescent="0.6">
      <c r="A60">
        <v>2025</v>
      </c>
      <c r="B60">
        <v>2</v>
      </c>
      <c r="C60">
        <v>28</v>
      </c>
      <c r="D60">
        <f t="shared" si="4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 s="13" cm="1">
        <f t="array" ref="L60">_xlfn.IFS(AND(D60=1, I60=0), P60*0.15, AND(D60=2, I60=0), P60*0.15, AND(D60=3, I60=0), P60*0.15, AND(D60=4, I60=0), P60*0.15, AND(D60=5, I60=0), P60*0.1, AND(D60=6, I60=0), P60*0.1, AND(D60=7, I60=0), P60*0.1, AND(D60=1, I60=1), P60*0.1, AND(D60=2, I60=1), P60*0.1, AND(D60=3, I60=1), P60*0.1, AND(D60=4, I60=1), P60*0.1, AND(D60=5, I60=1), P60*0.1, AND(D60=6, I60=1), P60*0.1, AND(D60=7, I60=1), P60*0.1)</f>
        <v>4008.1000000000004</v>
      </c>
      <c r="M60" s="13">
        <f t="shared" si="2"/>
        <v>681.37700000000007</v>
      </c>
      <c r="N60" s="13" cm="1">
        <f t="array" ref="N60">_xlfn.IFS(AND(D60=1, I60=0), Q60*0.15, AND(D60=2, I60=0), Q60*0.15, AND(D60=3, I60=0), Q60*0.15, AND(D60=4, I60=0), Q60*0.15, AND(D60=5, I60=0), Q60*0.1, AND(D60=6, I60=0), Q60*0.1, AND(D60=7, I60=0), Q60*0.1, AND(D60=1, I60=1), Q60*0.1, AND(D60=2, I60=1), Q60*0.1, AND(D60=3, I60=1), Q60*0.1, AND(D60=4, I60=1), Q60*0.1, AND(D60=5, I60=1), Q60*0.1, AND(D60=6, I60=1), Q60*0.1, AND(D60=7, I60=1), Q60*0.1)</f>
        <v>3902.8</v>
      </c>
      <c r="O60" s="13">
        <f t="shared" si="3"/>
        <v>663.47600000000011</v>
      </c>
      <c r="P60">
        <v>40081</v>
      </c>
      <c r="Q60">
        <v>39028</v>
      </c>
      <c r="R60">
        <v>0.82376521955362569</v>
      </c>
      <c r="S60">
        <v>0.17623478044637439</v>
      </c>
      <c r="T60">
        <v>0.61470532835964675</v>
      </c>
      <c r="U60">
        <v>0.3852946716403533</v>
      </c>
      <c r="V60">
        <v>0.1903520264575031</v>
      </c>
      <c r="W60" s="2">
        <v>2319</v>
      </c>
      <c r="X60" s="2">
        <f t="shared" si="5"/>
        <v>96</v>
      </c>
      <c r="Y60">
        <v>2686</v>
      </c>
      <c r="Z60">
        <v>2038.512410134073</v>
      </c>
      <c r="AA60">
        <v>2319</v>
      </c>
      <c r="AB60" s="9">
        <v>11.8</v>
      </c>
      <c r="AC60">
        <v>0</v>
      </c>
      <c r="AD60">
        <f t="shared" si="6"/>
        <v>0</v>
      </c>
      <c r="AE60">
        <v>5647</v>
      </c>
      <c r="AF60">
        <v>4792</v>
      </c>
    </row>
    <row r="61" spans="1:32" x14ac:dyDescent="0.6">
      <c r="A61">
        <v>2025</v>
      </c>
      <c r="B61">
        <v>3</v>
      </c>
      <c r="C61">
        <v>1</v>
      </c>
      <c r="D61">
        <f t="shared" si="4"/>
        <v>6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62</v>
      </c>
      <c r="K61" s="12"/>
      <c r="L61" s="13" cm="1">
        <f t="array" ref="L61">_xlfn.IFS(AND(D61=1, I61=0), P61*0.15, AND(D61=2, I61=0), P61*0.15, AND(D61=3, I61=0), P61*0.15, AND(D61=4, I61=0), P61*0.15, AND(D61=5, I61=0), P61*0.1, AND(D61=6, I61=0), P61*0.1, AND(D61=7, I61=0), P61*0.1, AND(D61=1, I61=1), P61*0.1, AND(D61=2, I61=1), P61*0.1, AND(D61=3, I61=1), P61*0.1, AND(D61=4, I61=1), P61*0.1, AND(D61=5, I61=1), P61*0.1, AND(D61=6, I61=1), P61*0.1, AND(D61=7, I61=1), P61*0.1)</f>
        <v>3882.3</v>
      </c>
      <c r="M61" s="13">
        <f t="shared" si="2"/>
        <v>659.9910000000001</v>
      </c>
      <c r="N61" s="13" cm="1">
        <f t="array" ref="N61">_xlfn.IFS(AND(D61=1, I61=0), Q61*0.15, AND(D61=2, I61=0), Q61*0.15, AND(D61=3, I61=0), Q61*0.15, AND(D61=4, I61=0), Q61*0.15, AND(D61=5, I61=0), Q61*0.1, AND(D61=6, I61=0), Q61*0.1, AND(D61=7, I61=0), Q61*0.1, AND(D61=1, I61=1), Q61*0.1, AND(D61=2, I61=1), Q61*0.1, AND(D61=3, I61=1), Q61*0.1, AND(D61=4, I61=1), Q61*0.1, AND(D61=5, I61=1), Q61*0.1, AND(D61=6, I61=1), Q61*0.1, AND(D61=7, I61=1), Q61*0.1)</f>
        <v>3723</v>
      </c>
      <c r="O61" s="13">
        <f t="shared" si="3"/>
        <v>632.91000000000008</v>
      </c>
      <c r="P61">
        <v>38823</v>
      </c>
      <c r="Q61">
        <v>37230</v>
      </c>
      <c r="R61">
        <v>0.85251271029529552</v>
      </c>
      <c r="S61">
        <v>0.14748728970470451</v>
      </c>
      <c r="T61">
        <v>0.61325205265531124</v>
      </c>
      <c r="U61">
        <v>0.38674794734468881</v>
      </c>
      <c r="V61">
        <v>0.2803815165407294</v>
      </c>
      <c r="W61" s="2">
        <v>2612</v>
      </c>
      <c r="X61" s="2">
        <f t="shared" si="5"/>
        <v>293</v>
      </c>
      <c r="Y61">
        <v>2686</v>
      </c>
      <c r="Z61">
        <v>1828.51129056685</v>
      </c>
      <c r="AA61">
        <v>2612</v>
      </c>
      <c r="AB61" s="9">
        <v>14.8</v>
      </c>
      <c r="AC61">
        <v>3.1</v>
      </c>
      <c r="AD61">
        <f t="shared" si="6"/>
        <v>45.88</v>
      </c>
      <c r="AE61">
        <v>5545</v>
      </c>
      <c r="AF61">
        <v>5574</v>
      </c>
    </row>
    <row r="62" spans="1:32" x14ac:dyDescent="0.6">
      <c r="A62">
        <v>2025</v>
      </c>
      <c r="B62">
        <v>3</v>
      </c>
      <c r="C62">
        <v>2</v>
      </c>
      <c r="D62">
        <f t="shared" si="4"/>
        <v>7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62</v>
      </c>
      <c r="K62" s="12"/>
      <c r="L62" s="12" cm="1">
        <f t="array" ref="L62">_xlfn.IFS(AND(D62=1, I62=0), P62*0.15, AND(D62=2, I62=0), P62*0.15, AND(D62=3, I62=0), P62*0.15, AND(D62=4, I62=0), P62*0.15, AND(D62=5, I62=0), P62*0.1, AND(D62=6, I62=0), P62*0.1, AND(D62=7, I62=0), P62*0.1, AND(D62=1, I62=1), P62*0.1, AND(D62=2, I62=1), P62*0.1, AND(D62=3, I62=1), P62*0.1, AND(D62=4, I62=1), P62*0.1, AND(D62=5, I62=1), P62*0.1, AND(D62=6, I62=1), P62*0.1, AND(D62=7, I62=1), P62*0.1)</f>
        <v>3198.9</v>
      </c>
      <c r="M62" s="12">
        <f t="shared" si="2"/>
        <v>543.8130000000001</v>
      </c>
      <c r="N62" s="12" cm="1">
        <f t="array" ref="N62">_xlfn.IFS(AND(D62=1, I62=0), Q62*0.15, AND(D62=2, I62=0), Q62*0.15, AND(D62=3, I62=0), Q62*0.15, AND(D62=4, I62=0), Q62*0.15, AND(D62=5, I62=0), Q62*0.1, AND(D62=6, I62=0), Q62*0.1, AND(D62=7, I62=0), Q62*0.1, AND(D62=1, I62=1), Q62*0.1, AND(D62=2, I62=1), Q62*0.1, AND(D62=3, I62=1), Q62*0.1, AND(D62=4, I62=1), Q62*0.1, AND(D62=5, I62=1), Q62*0.1, AND(D62=6, I62=1), Q62*0.1, AND(D62=7, I62=1), Q62*0.1)</f>
        <v>3880.6000000000004</v>
      </c>
      <c r="O62" s="12">
        <f t="shared" si="3"/>
        <v>659.70200000000011</v>
      </c>
      <c r="P62">
        <v>31989</v>
      </c>
      <c r="Q62">
        <v>38806</v>
      </c>
      <c r="R62">
        <v>0.81078381649958098</v>
      </c>
      <c r="S62">
        <v>0.18921618350041899</v>
      </c>
      <c r="T62">
        <v>0.64549286217165647</v>
      </c>
      <c r="U62">
        <v>0.35450713782834348</v>
      </c>
      <c r="V62">
        <v>0.45085572310305039</v>
      </c>
      <c r="W62" s="2">
        <v>2547</v>
      </c>
      <c r="X62" s="2">
        <f t="shared" si="5"/>
        <v>-65</v>
      </c>
      <c r="Y62">
        <v>2686</v>
      </c>
      <c r="Z62">
        <v>1627.079566024436</v>
      </c>
      <c r="AA62">
        <v>2547</v>
      </c>
      <c r="AB62" s="9">
        <v>16</v>
      </c>
      <c r="AC62">
        <v>4.7</v>
      </c>
      <c r="AD62">
        <f t="shared" si="6"/>
        <v>75.2</v>
      </c>
      <c r="AE62">
        <v>4478</v>
      </c>
      <c r="AF62">
        <v>5093</v>
      </c>
    </row>
    <row r="63" spans="1:32" x14ac:dyDescent="0.6">
      <c r="A63">
        <v>2025</v>
      </c>
      <c r="B63">
        <v>3</v>
      </c>
      <c r="C63">
        <v>3</v>
      </c>
      <c r="D63">
        <f t="shared" si="4"/>
        <v>1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62</v>
      </c>
      <c r="K63" s="12"/>
      <c r="L63" s="12" cm="1">
        <f t="array" ref="L63">_xlfn.IFS(AND(D63=1, I63=0), P63*0.15, AND(D63=2, I63=0), P63*0.15, AND(D63=3, I63=0), P63*0.15, AND(D63=4, I63=0), P63*0.15, AND(D63=5, I63=0), P63*0.1, AND(D63=6, I63=0), P63*0.1, AND(D63=7, I63=0), P63*0.1, AND(D63=1, I63=1), P63*0.1, AND(D63=2, I63=1), P63*0.1, AND(D63=3, I63=1), P63*0.1, AND(D63=4, I63=1), P63*0.1, AND(D63=5, I63=1), P63*0.1, AND(D63=6, I63=1), P63*0.1, AND(D63=7, I63=1), P63*0.1)</f>
        <v>2865.7000000000003</v>
      </c>
      <c r="M63" s="12">
        <f t="shared" si="2"/>
        <v>487.1690000000001</v>
      </c>
      <c r="N63" s="12" cm="1">
        <f t="array" ref="N63">_xlfn.IFS(AND(D63=1, I63=0), Q63*0.15, AND(D63=2, I63=0), Q63*0.15, AND(D63=3, I63=0), Q63*0.15, AND(D63=4, I63=0), Q63*0.15, AND(D63=5, I63=0), Q63*0.1, AND(D63=6, I63=0), Q63*0.1, AND(D63=7, I63=0), Q63*0.1, AND(D63=1, I63=1), Q63*0.1, AND(D63=2, I63=1), Q63*0.1, AND(D63=3, I63=1), Q63*0.1, AND(D63=4, I63=1), Q63*0.1, AND(D63=5, I63=1), Q63*0.1, AND(D63=6, I63=1), Q63*0.1, AND(D63=7, I63=1), Q63*0.1)</f>
        <v>3941.6000000000004</v>
      </c>
      <c r="O63" s="12">
        <f t="shared" si="3"/>
        <v>670.07200000000012</v>
      </c>
      <c r="P63">
        <v>28657</v>
      </c>
      <c r="Q63">
        <v>39416</v>
      </c>
      <c r="R63">
        <v>0.82766179706917675</v>
      </c>
      <c r="S63">
        <v>0.1723382029308233</v>
      </c>
      <c r="T63">
        <v>0.6217040043113834</v>
      </c>
      <c r="U63">
        <v>0.37829599568861649</v>
      </c>
      <c r="V63">
        <v>0.43057836573549152</v>
      </c>
      <c r="W63" s="2">
        <v>1659</v>
      </c>
      <c r="X63" s="2">
        <f t="shared" si="5"/>
        <v>-888</v>
      </c>
      <c r="Y63">
        <v>2686</v>
      </c>
      <c r="Z63">
        <v>1741.564537474012</v>
      </c>
      <c r="AA63">
        <v>1659</v>
      </c>
      <c r="AB63" s="9">
        <v>9</v>
      </c>
      <c r="AC63">
        <v>25.5</v>
      </c>
      <c r="AD63">
        <f t="shared" si="6"/>
        <v>229.5</v>
      </c>
      <c r="AE63">
        <v>3639</v>
      </c>
      <c r="AF63">
        <v>4302</v>
      </c>
    </row>
    <row r="64" spans="1:32" x14ac:dyDescent="0.6">
      <c r="A64">
        <v>2025</v>
      </c>
      <c r="B64">
        <v>3</v>
      </c>
      <c r="C64">
        <v>4</v>
      </c>
      <c r="D64">
        <f t="shared" si="4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 s="12" cm="1">
        <f t="array" ref="L64">_xlfn.IFS(AND(D64=1, I64=0), P64*0.15, AND(D64=2, I64=0), P64*0.15, AND(D64=3, I64=0), P64*0.15, AND(D64=4, I64=0), P64*0.15, AND(D64=5, I64=0), P64*0.1, AND(D64=6, I64=0), P64*0.1, AND(D64=7, I64=0), P64*0.1, AND(D64=1, I64=1), P64*0.1, AND(D64=2, I64=1), P64*0.1, AND(D64=3, I64=1), P64*0.1, AND(D64=4, I64=1), P64*0.1, AND(D64=5, I64=1), P64*0.1, AND(D64=6, I64=1), P64*0.1, AND(D64=7, I64=1), P64*0.1)</f>
        <v>3693.8999999999996</v>
      </c>
      <c r="M64" s="12">
        <f t="shared" si="2"/>
        <v>627.96299999999997</v>
      </c>
      <c r="N64" s="12" cm="1">
        <f t="array" ref="N64">_xlfn.IFS(AND(D64=1, I64=0), Q64*0.15, AND(D64=2, I64=0), Q64*0.15, AND(D64=3, I64=0), Q64*0.15, AND(D64=4, I64=0), Q64*0.15, AND(D64=5, I64=0), Q64*0.1, AND(D64=6, I64=0), Q64*0.1, AND(D64=7, I64=0), Q64*0.1, AND(D64=1, I64=1), Q64*0.1, AND(D64=2, I64=1), Q64*0.1, AND(D64=3, I64=1), Q64*0.1, AND(D64=4, I64=1), Q64*0.1, AND(D64=5, I64=1), Q64*0.1, AND(D64=6, I64=1), Q64*0.1, AND(D64=7, I64=1), Q64*0.1)</f>
        <v>5340.15</v>
      </c>
      <c r="O64" s="12">
        <f t="shared" si="3"/>
        <v>907.82550000000003</v>
      </c>
      <c r="P64">
        <v>24626</v>
      </c>
      <c r="Q64">
        <v>35601</v>
      </c>
      <c r="R64">
        <v>0.86007618299422228</v>
      </c>
      <c r="S64">
        <v>0.13992381700577769</v>
      </c>
      <c r="T64">
        <v>0.64890386822587887</v>
      </c>
      <c r="U64">
        <v>0.35109613177412102</v>
      </c>
      <c r="V64">
        <v>0.3709020943102172</v>
      </c>
      <c r="W64" s="2">
        <v>1541</v>
      </c>
      <c r="X64" s="2">
        <f t="shared" si="5"/>
        <v>-118</v>
      </c>
      <c r="Y64">
        <v>2686</v>
      </c>
      <c r="Z64">
        <v>2264.3131549510072</v>
      </c>
      <c r="AA64">
        <v>1541</v>
      </c>
      <c r="AB64" s="9">
        <v>7.3</v>
      </c>
      <c r="AC64">
        <v>16.3</v>
      </c>
      <c r="AD64">
        <f t="shared" si="6"/>
        <v>118.99000000000001</v>
      </c>
      <c r="AE64">
        <v>3922</v>
      </c>
      <c r="AF64">
        <v>3729</v>
      </c>
    </row>
    <row r="65" spans="1:32" x14ac:dyDescent="0.6">
      <c r="A65">
        <v>2025</v>
      </c>
      <c r="B65">
        <v>3</v>
      </c>
      <c r="C65">
        <v>5</v>
      </c>
      <c r="D65">
        <f t="shared" si="4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 s="12" cm="1">
        <f t="array" ref="L65">_xlfn.IFS(AND(D65=1, I65=0), P65*0.15, AND(D65=2, I65=0), P65*0.15, AND(D65=3, I65=0), P65*0.15, AND(D65=4, I65=0), P65*0.15, AND(D65=5, I65=0), P65*0.1, AND(D65=6, I65=0), P65*0.1, AND(D65=7, I65=0), P65*0.1, AND(D65=1, I65=1), P65*0.1, AND(D65=2, I65=1), P65*0.1, AND(D65=3, I65=1), P65*0.1, AND(D65=4, I65=1), P65*0.1, AND(D65=5, I65=1), P65*0.1, AND(D65=6, I65=1), P65*0.1, AND(D65=7, I65=1), P65*0.1)</f>
        <v>3901.6499999999996</v>
      </c>
      <c r="M65" s="12">
        <f t="shared" si="2"/>
        <v>663.28049999999996</v>
      </c>
      <c r="N65" s="12" cm="1">
        <f t="array" ref="N65">_xlfn.IFS(AND(D65=1, I65=0), Q65*0.15, AND(D65=2, I65=0), Q65*0.15, AND(D65=3, I65=0), Q65*0.15, AND(D65=4, I65=0), Q65*0.15, AND(D65=5, I65=0), Q65*0.1, AND(D65=6, I65=0), Q65*0.1, AND(D65=7, I65=0), Q65*0.1, AND(D65=1, I65=1), Q65*0.1, AND(D65=2, I65=1), Q65*0.1, AND(D65=3, I65=1), Q65*0.1, AND(D65=4, I65=1), Q65*0.1, AND(D65=5, I65=1), Q65*0.1, AND(D65=6, I65=1), Q65*0.1, AND(D65=7, I65=1), Q65*0.1)</f>
        <v>3989.3999999999996</v>
      </c>
      <c r="O65" s="12">
        <f t="shared" si="3"/>
        <v>678.19799999999998</v>
      </c>
      <c r="P65">
        <v>26011</v>
      </c>
      <c r="Q65">
        <v>26596</v>
      </c>
      <c r="R65">
        <v>0.79768301017613019</v>
      </c>
      <c r="S65">
        <v>0.20231698982386981</v>
      </c>
      <c r="T65">
        <v>0.64336974110881917</v>
      </c>
      <c r="U65">
        <v>0.35663025889118077</v>
      </c>
      <c r="V65">
        <v>1.8910934744268078E-2</v>
      </c>
      <c r="W65" s="2">
        <v>2127</v>
      </c>
      <c r="X65" s="2">
        <f t="shared" si="5"/>
        <v>586</v>
      </c>
      <c r="Y65">
        <v>2686</v>
      </c>
      <c r="Z65">
        <v>2107.5692761872169</v>
      </c>
      <c r="AA65">
        <v>2127</v>
      </c>
      <c r="AB65" s="9">
        <v>7.8</v>
      </c>
      <c r="AC65">
        <v>0.1</v>
      </c>
      <c r="AD65">
        <f t="shared" si="6"/>
        <v>0.78</v>
      </c>
      <c r="AE65">
        <v>4359</v>
      </c>
      <c r="AF65">
        <v>4128</v>
      </c>
    </row>
    <row r="66" spans="1:32" x14ac:dyDescent="0.6">
      <c r="A66">
        <v>2025</v>
      </c>
      <c r="B66">
        <v>3</v>
      </c>
      <c r="C66">
        <v>6</v>
      </c>
      <c r="D66">
        <f t="shared" si="4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7" xml:space="preserve"> IF(F66 = "H",1,0)</f>
        <v>0</v>
      </c>
      <c r="I66">
        <f t="shared" ref="I66:I129" si="8">IF(NOT(ISBLANK(F66)), 1, 0)</f>
        <v>0</v>
      </c>
      <c r="L66" s="13" cm="1">
        <f t="array" ref="L66">_xlfn.IFS(AND(D66=1, I66=0), P66*0.15, AND(D66=2, I66=0), P66*0.15, AND(D66=3, I66=0), P66*0.15, AND(D66=4, I66=0), P66*0.15, AND(D66=5, I66=0), P66*0.1, AND(D66=6, I66=0), P66*0.1, AND(D66=7, I66=0), P66*0.1, AND(D66=1, I66=1), P66*0.1, AND(D66=2, I66=1), P66*0.1, AND(D66=3, I66=1), P66*0.1, AND(D66=4, I66=1), P66*0.1, AND(D66=5, I66=1), P66*0.1, AND(D66=6, I66=1), P66*0.1, AND(D66=7, I66=1), P66*0.1)</f>
        <v>4284.8999999999996</v>
      </c>
      <c r="M66" s="13">
        <f t="shared" ref="M66:M129" si="9">L66*0.17</f>
        <v>728.43299999999999</v>
      </c>
      <c r="N66" s="13" cm="1">
        <f t="array" ref="N66">_xlfn.IFS(AND(D66=1, I66=0), Q66*0.15, AND(D66=2, I66=0), Q66*0.15, AND(D66=3, I66=0), Q66*0.15, AND(D66=4, I66=0), Q66*0.15, AND(D66=5, I66=0), Q66*0.1, AND(D66=6, I66=0), Q66*0.1, AND(D66=7, I66=0), Q66*0.1, AND(D66=1, I66=1), Q66*0.1, AND(D66=2, I66=1), Q66*0.1, AND(D66=3, I66=1), Q66*0.1, AND(D66=4, I66=1), Q66*0.1, AND(D66=5, I66=1), Q66*0.1, AND(D66=6, I66=1), Q66*0.1, AND(D66=7, I66=1), Q66*0.1)</f>
        <v>3549</v>
      </c>
      <c r="O66" s="13">
        <f t="shared" ref="O66:O129" si="10">N66*0.17</f>
        <v>603.33000000000004</v>
      </c>
      <c r="P66">
        <v>28566</v>
      </c>
      <c r="Q66">
        <v>23660</v>
      </c>
      <c r="R66">
        <v>0.78382967346693821</v>
      </c>
      <c r="S66">
        <v>0.21617032653306181</v>
      </c>
      <c r="T66">
        <v>0.60771122600676575</v>
      </c>
      <c r="U66">
        <v>0.39228877399323431</v>
      </c>
      <c r="V66">
        <v>1.9038033893106359E-2</v>
      </c>
      <c r="W66" s="2">
        <v>2147</v>
      </c>
      <c r="X66" s="2">
        <f t="shared" si="5"/>
        <v>20</v>
      </c>
      <c r="Y66">
        <v>2686</v>
      </c>
      <c r="Z66">
        <v>2222.9500010552661</v>
      </c>
      <c r="AA66">
        <v>2147</v>
      </c>
      <c r="AB66" s="9">
        <v>7.8</v>
      </c>
      <c r="AC66">
        <v>0</v>
      </c>
      <c r="AD66">
        <f t="shared" si="6"/>
        <v>0</v>
      </c>
      <c r="AE66">
        <v>4096</v>
      </c>
      <c r="AF66">
        <v>4132</v>
      </c>
    </row>
    <row r="67" spans="1:32" x14ac:dyDescent="0.6">
      <c r="A67">
        <v>2025</v>
      </c>
      <c r="B67">
        <v>3</v>
      </c>
      <c r="C67">
        <v>7</v>
      </c>
      <c r="D67">
        <f t="shared" ref="D67:D130" si="11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 s="13" cm="1">
        <f t="array" ref="L67">_xlfn.IFS(AND(D67=1, I67=0), P67*0.15, AND(D67=2, I67=0), P67*0.15, AND(D67=3, I67=0), P67*0.15, AND(D67=4, I67=0), P67*0.15, AND(D67=5, I67=0), P67*0.1, AND(D67=6, I67=0), P67*0.1, AND(D67=7, I67=0), P67*0.1, AND(D67=1, I67=1), P67*0.1, AND(D67=2, I67=1), P67*0.1, AND(D67=3, I67=1), P67*0.1, AND(D67=4, I67=1), P67*0.1, AND(D67=5, I67=1), P67*0.1, AND(D67=6, I67=1), P67*0.1, AND(D67=7, I67=1), P67*0.1)</f>
        <v>3525.3</v>
      </c>
      <c r="M67" s="13">
        <f t="shared" si="9"/>
        <v>599.30100000000004</v>
      </c>
      <c r="N67" s="13" cm="1">
        <f t="array" ref="N67">_xlfn.IFS(AND(D67=1, I67=0), Q67*0.15, AND(D67=2, I67=0), Q67*0.15, AND(D67=3, I67=0), Q67*0.15, AND(D67=4, I67=0), Q67*0.15, AND(D67=5, I67=0), Q67*0.1, AND(D67=6, I67=0), Q67*0.1, AND(D67=7, I67=0), Q67*0.1, AND(D67=1, I67=1), Q67*0.1, AND(D67=2, I67=1), Q67*0.1, AND(D67=3, I67=1), Q67*0.1, AND(D67=4, I67=1), Q67*0.1, AND(D67=5, I67=1), Q67*0.1, AND(D67=6, I67=1), Q67*0.1, AND(D67=7, I67=1), Q67*0.1)</f>
        <v>2891.4</v>
      </c>
      <c r="O67" s="13">
        <f t="shared" si="10"/>
        <v>491.53800000000007</v>
      </c>
      <c r="P67">
        <v>35253</v>
      </c>
      <c r="Q67">
        <v>28914</v>
      </c>
      <c r="R67">
        <v>0.78846944660444773</v>
      </c>
      <c r="S67">
        <v>0.2115305533955523</v>
      </c>
      <c r="T67">
        <v>0.63864158977692898</v>
      </c>
      <c r="U67">
        <v>0.36135841022307102</v>
      </c>
      <c r="V67">
        <v>0.24505640028966599</v>
      </c>
      <c r="W67" s="2">
        <v>2137</v>
      </c>
      <c r="X67" s="2">
        <f t="shared" ref="X67:X130" si="12">W67-W66</f>
        <v>-10</v>
      </c>
      <c r="Y67">
        <v>2686</v>
      </c>
      <c r="Z67">
        <v>2052.9455626568028</v>
      </c>
      <c r="AA67">
        <v>2137</v>
      </c>
      <c r="AB67" s="9">
        <v>8.4</v>
      </c>
      <c r="AC67">
        <v>0</v>
      </c>
      <c r="AD67">
        <f t="shared" ref="AD67:AD130" si="13">AB67*AC67</f>
        <v>0</v>
      </c>
      <c r="AE67">
        <v>5031</v>
      </c>
      <c r="AF67">
        <v>4559</v>
      </c>
    </row>
    <row r="68" spans="1:32" x14ac:dyDescent="0.6">
      <c r="A68">
        <v>2025</v>
      </c>
      <c r="B68">
        <v>3</v>
      </c>
      <c r="C68">
        <v>8</v>
      </c>
      <c r="D68">
        <f t="shared" si="11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 s="13" cm="1">
        <f t="array" ref="L68">_xlfn.IFS(AND(D68=1, I68=0), P68*0.15, AND(D68=2, I68=0), P68*0.15, AND(D68=3, I68=0), P68*0.15, AND(D68=4, I68=0), P68*0.15, AND(D68=5, I68=0), P68*0.1, AND(D68=6, I68=0), P68*0.1, AND(D68=7, I68=0), P68*0.1, AND(D68=1, I68=1), P68*0.1, AND(D68=2, I68=1), P68*0.1, AND(D68=3, I68=1), P68*0.1, AND(D68=4, I68=1), P68*0.1, AND(D68=5, I68=1), P68*0.1, AND(D68=6, I68=1), P68*0.1, AND(D68=7, I68=1), P68*0.1)</f>
        <v>3332.1000000000004</v>
      </c>
      <c r="M68" s="13">
        <f t="shared" si="9"/>
        <v>566.45700000000011</v>
      </c>
      <c r="N68" s="13" cm="1">
        <f t="array" ref="N68">_xlfn.IFS(AND(D68=1, I68=0), Q68*0.15, AND(D68=2, I68=0), Q68*0.15, AND(D68=3, I68=0), Q68*0.15, AND(D68=4, I68=0), Q68*0.15, AND(D68=5, I68=0), Q68*0.1, AND(D68=6, I68=0), Q68*0.1, AND(D68=7, I68=0), Q68*0.1, AND(D68=1, I68=1), Q68*0.1, AND(D68=2, I68=1), Q68*0.1, AND(D68=3, I68=1), Q68*0.1, AND(D68=4, I68=1), Q68*0.1, AND(D68=5, I68=1), Q68*0.1, AND(D68=6, I68=1), Q68*0.1, AND(D68=7, I68=1), Q68*0.1)</f>
        <v>2955.3</v>
      </c>
      <c r="O68" s="13">
        <f t="shared" si="10"/>
        <v>502.40100000000007</v>
      </c>
      <c r="P68">
        <v>33321</v>
      </c>
      <c r="Q68">
        <v>29553</v>
      </c>
      <c r="R68">
        <v>0.79163089001798681</v>
      </c>
      <c r="S68">
        <v>0.20836910998201319</v>
      </c>
      <c r="T68">
        <v>0.63170134225144348</v>
      </c>
      <c r="U68">
        <v>0.36829865774855652</v>
      </c>
      <c r="V68">
        <v>3.4525286541415567E-2</v>
      </c>
      <c r="W68" s="2">
        <v>2510</v>
      </c>
      <c r="X68" s="2">
        <f t="shared" si="12"/>
        <v>373</v>
      </c>
      <c r="Y68">
        <v>2686</v>
      </c>
      <c r="Z68">
        <v>2159.2354640049562</v>
      </c>
      <c r="AA68">
        <v>2510</v>
      </c>
      <c r="AB68" s="9">
        <v>8.8000000000000007</v>
      </c>
      <c r="AC68">
        <v>1.1000000000000001</v>
      </c>
      <c r="AD68">
        <f t="shared" si="13"/>
        <v>9.6800000000000015</v>
      </c>
      <c r="AE68">
        <v>4701</v>
      </c>
      <c r="AF68">
        <v>4630</v>
      </c>
    </row>
    <row r="69" spans="1:32" x14ac:dyDescent="0.6">
      <c r="A69">
        <v>2025</v>
      </c>
      <c r="B69">
        <v>3</v>
      </c>
      <c r="C69">
        <v>9</v>
      </c>
      <c r="D69">
        <f t="shared" si="11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 s="13" cm="1">
        <f t="array" ref="L69">_xlfn.IFS(AND(D69=1, I69=0), P69*0.15, AND(D69=2, I69=0), P69*0.15, AND(D69=3, I69=0), P69*0.15, AND(D69=4, I69=0), P69*0.15, AND(D69=5, I69=0), P69*0.1, AND(D69=6, I69=0), P69*0.1, AND(D69=7, I69=0), P69*0.1, AND(D69=1, I69=1), P69*0.1, AND(D69=2, I69=1), P69*0.1, AND(D69=3, I69=1), P69*0.1, AND(D69=4, I69=1), P69*0.1, AND(D69=5, I69=1), P69*0.1, AND(D69=6, I69=1), P69*0.1, AND(D69=7, I69=1), P69*0.1)</f>
        <v>3136.5</v>
      </c>
      <c r="M69" s="13">
        <f t="shared" si="9"/>
        <v>533.20500000000004</v>
      </c>
      <c r="N69" s="13" cm="1">
        <f t="array" ref="N69">_xlfn.IFS(AND(D69=1, I69=0), Q69*0.15, AND(D69=2, I69=0), Q69*0.15, AND(D69=3, I69=0), Q69*0.15, AND(D69=4, I69=0), Q69*0.15, AND(D69=5, I69=0), Q69*0.1, AND(D69=6, I69=0), Q69*0.1, AND(D69=7, I69=0), Q69*0.1, AND(D69=1, I69=1), Q69*0.1, AND(D69=2, I69=1), Q69*0.1, AND(D69=3, I69=1), Q69*0.1, AND(D69=4, I69=1), Q69*0.1, AND(D69=5, I69=1), Q69*0.1, AND(D69=6, I69=1), Q69*0.1, AND(D69=7, I69=1), Q69*0.1)</f>
        <v>3477.5</v>
      </c>
      <c r="O69" s="13">
        <f t="shared" si="10"/>
        <v>591.17500000000007</v>
      </c>
      <c r="P69">
        <v>31365</v>
      </c>
      <c r="Q69">
        <v>34775</v>
      </c>
      <c r="R69">
        <v>0.84289187296683554</v>
      </c>
      <c r="S69">
        <v>0.15710812703316451</v>
      </c>
      <c r="T69">
        <v>0.59820806598652965</v>
      </c>
      <c r="U69">
        <v>0.4017919340134703</v>
      </c>
      <c r="V69">
        <v>7.5165703159794345E-2</v>
      </c>
      <c r="W69" s="2">
        <v>2220</v>
      </c>
      <c r="X69" s="2">
        <f t="shared" si="12"/>
        <v>-290</v>
      </c>
      <c r="Y69">
        <v>2686</v>
      </c>
      <c r="Z69">
        <v>2541.5263754927792</v>
      </c>
      <c r="AA69">
        <v>2220</v>
      </c>
      <c r="AB69" s="9">
        <v>9.1999999999999993</v>
      </c>
      <c r="AC69">
        <v>0</v>
      </c>
      <c r="AD69">
        <f t="shared" si="13"/>
        <v>0</v>
      </c>
      <c r="AE69">
        <v>3822</v>
      </c>
      <c r="AF69">
        <v>4545</v>
      </c>
    </row>
    <row r="70" spans="1:32" x14ac:dyDescent="0.6">
      <c r="A70">
        <v>2025</v>
      </c>
      <c r="B70">
        <v>3</v>
      </c>
      <c r="C70">
        <v>10</v>
      </c>
      <c r="D70">
        <f t="shared" si="11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 s="13" cm="1">
        <f t="array" ref="L70">_xlfn.IFS(AND(D70=1, I70=0), P70*0.15, AND(D70=2, I70=0), P70*0.15, AND(D70=3, I70=0), P70*0.15, AND(D70=4, I70=0), P70*0.15, AND(D70=5, I70=0), P70*0.1, AND(D70=6, I70=0), P70*0.1, AND(D70=7, I70=0), P70*0.1, AND(D70=1, I70=1), P70*0.1, AND(D70=2, I70=1), P70*0.1, AND(D70=3, I70=1), P70*0.1, AND(D70=4, I70=1), P70*0.1, AND(D70=5, I70=1), P70*0.1, AND(D70=6, I70=1), P70*0.1, AND(D70=7, I70=1), P70*0.1)</f>
        <v>4396.8</v>
      </c>
      <c r="M70" s="13">
        <f t="shared" si="9"/>
        <v>747.45600000000013</v>
      </c>
      <c r="N70" s="13" cm="1">
        <f t="array" ref="N70">_xlfn.IFS(AND(D70=1, I70=0), Q70*0.15, AND(D70=2, I70=0), Q70*0.15, AND(D70=3, I70=0), Q70*0.15, AND(D70=4, I70=0), Q70*0.15, AND(D70=5, I70=0), Q70*0.1, AND(D70=6, I70=0), Q70*0.1, AND(D70=7, I70=0), Q70*0.1, AND(D70=1, I70=1), Q70*0.1, AND(D70=2, I70=1), Q70*0.1, AND(D70=3, I70=1), Q70*0.1, AND(D70=4, I70=1), Q70*0.1, AND(D70=5, I70=1), Q70*0.1, AND(D70=6, I70=1), Q70*0.1, AND(D70=7, I70=1), Q70*0.1)</f>
        <v>5037</v>
      </c>
      <c r="O70" s="13">
        <f t="shared" si="10"/>
        <v>856.29000000000008</v>
      </c>
      <c r="P70">
        <v>29312</v>
      </c>
      <c r="Q70">
        <v>33580</v>
      </c>
      <c r="R70">
        <v>0.78486117553645185</v>
      </c>
      <c r="S70">
        <v>0.21513882446354801</v>
      </c>
      <c r="T70">
        <v>0.6503740737826984</v>
      </c>
      <c r="U70">
        <v>0.34962592621730149</v>
      </c>
      <c r="V70">
        <v>0.12058591084078341</v>
      </c>
      <c r="W70" s="2">
        <v>1785</v>
      </c>
      <c r="X70" s="2">
        <f t="shared" si="12"/>
        <v>-435</v>
      </c>
      <c r="Y70">
        <v>2686</v>
      </c>
      <c r="Z70">
        <v>1727.1196180955551</v>
      </c>
      <c r="AA70">
        <v>1785</v>
      </c>
      <c r="AB70" s="9">
        <v>10.8</v>
      </c>
      <c r="AC70">
        <v>0</v>
      </c>
      <c r="AD70">
        <f t="shared" si="13"/>
        <v>0</v>
      </c>
      <c r="AE70">
        <v>4128</v>
      </c>
      <c r="AF70">
        <v>3995</v>
      </c>
    </row>
    <row r="71" spans="1:32" x14ac:dyDescent="0.6">
      <c r="A71">
        <v>2025</v>
      </c>
      <c r="B71">
        <v>3</v>
      </c>
      <c r="C71">
        <v>11</v>
      </c>
      <c r="D71">
        <f t="shared" si="11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 s="13" cm="1">
        <f t="array" ref="L71">_xlfn.IFS(AND(D71=1, I71=0), P71*0.15, AND(D71=2, I71=0), P71*0.15, AND(D71=3, I71=0), P71*0.15, AND(D71=4, I71=0), P71*0.15, AND(D71=5, I71=0), P71*0.1, AND(D71=6, I71=0), P71*0.1, AND(D71=7, I71=0), P71*0.1, AND(D71=1, I71=1), P71*0.1, AND(D71=2, I71=1), P71*0.1, AND(D71=3, I71=1), P71*0.1, AND(D71=4, I71=1), P71*0.1, AND(D71=5, I71=1), P71*0.1, AND(D71=6, I71=1), P71*0.1, AND(D71=7, I71=1), P71*0.1)</f>
        <v>3993.45</v>
      </c>
      <c r="M71" s="13">
        <f t="shared" si="9"/>
        <v>678.88650000000007</v>
      </c>
      <c r="N71" s="13" cm="1">
        <f t="array" ref="N71">_xlfn.IFS(AND(D71=1, I71=0), Q71*0.15, AND(D71=2, I71=0), Q71*0.15, AND(D71=3, I71=0), Q71*0.15, AND(D71=4, I71=0), Q71*0.15, AND(D71=5, I71=0), Q71*0.1, AND(D71=6, I71=0), Q71*0.1, AND(D71=7, I71=0), Q71*0.1, AND(D71=1, I71=1), Q71*0.1, AND(D71=2, I71=1), Q71*0.1, AND(D71=3, I71=1), Q71*0.1, AND(D71=4, I71=1), Q71*0.1, AND(D71=5, I71=1), Q71*0.1, AND(D71=6, I71=1), Q71*0.1, AND(D71=7, I71=1), Q71*0.1)</f>
        <v>4264.8</v>
      </c>
      <c r="O71" s="13">
        <f t="shared" si="10"/>
        <v>725.01600000000008</v>
      </c>
      <c r="P71">
        <v>26623</v>
      </c>
      <c r="Q71">
        <v>28432</v>
      </c>
      <c r="R71">
        <v>0.82840523345459727</v>
      </c>
      <c r="S71">
        <v>0.1715947665454027</v>
      </c>
      <c r="T71">
        <v>0.61680924651902791</v>
      </c>
      <c r="U71">
        <v>0.38319075348097209</v>
      </c>
      <c r="V71">
        <v>2.4581249658416949E-2</v>
      </c>
      <c r="W71" s="2">
        <v>2286</v>
      </c>
      <c r="X71" s="2">
        <f t="shared" si="12"/>
        <v>501</v>
      </c>
      <c r="Y71">
        <v>2686</v>
      </c>
      <c r="Z71">
        <v>2035.5789913410511</v>
      </c>
      <c r="AA71">
        <v>2286</v>
      </c>
      <c r="AB71" s="9">
        <v>12.4</v>
      </c>
      <c r="AC71">
        <v>0</v>
      </c>
      <c r="AD71">
        <f t="shared" si="13"/>
        <v>0</v>
      </c>
      <c r="AE71">
        <v>4357</v>
      </c>
      <c r="AF71">
        <v>4134</v>
      </c>
    </row>
    <row r="72" spans="1:32" x14ac:dyDescent="0.6">
      <c r="A72">
        <v>2025</v>
      </c>
      <c r="B72">
        <v>3</v>
      </c>
      <c r="C72">
        <v>12</v>
      </c>
      <c r="D72">
        <f t="shared" si="11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 s="13" cm="1">
        <f t="array" ref="L72">_xlfn.IFS(AND(D72=1, I72=0), P72*0.15, AND(D72=2, I72=0), P72*0.15, AND(D72=3, I72=0), P72*0.15, AND(D72=4, I72=0), P72*0.15, AND(D72=5, I72=0), P72*0.1, AND(D72=6, I72=0), P72*0.1, AND(D72=7, I72=0), P72*0.1, AND(D72=1, I72=1), P72*0.1, AND(D72=2, I72=1), P72*0.1, AND(D72=3, I72=1), P72*0.1, AND(D72=4, I72=1), P72*0.1, AND(D72=5, I72=1), P72*0.1, AND(D72=6, I72=1), P72*0.1, AND(D72=7, I72=1), P72*0.1)</f>
        <v>4177.5</v>
      </c>
      <c r="M72" s="13">
        <f t="shared" si="9"/>
        <v>710.17500000000007</v>
      </c>
      <c r="N72" s="13" cm="1">
        <f t="array" ref="N72">_xlfn.IFS(AND(D72=1, I72=0), Q72*0.15, AND(D72=2, I72=0), Q72*0.15, AND(D72=3, I72=0), Q72*0.15, AND(D72=4, I72=0), Q72*0.15, AND(D72=5, I72=0), Q72*0.1, AND(D72=6, I72=0), Q72*0.1, AND(D72=7, I72=0), Q72*0.1, AND(D72=1, I72=1), Q72*0.1, AND(D72=2, I72=1), Q72*0.1, AND(D72=3, I72=1), Q72*0.1, AND(D72=4, I72=1), Q72*0.1, AND(D72=5, I72=1), Q72*0.1, AND(D72=6, I72=1), Q72*0.1, AND(D72=7, I72=1), Q72*0.1)</f>
        <v>4143.5999999999995</v>
      </c>
      <c r="O72" s="13">
        <f t="shared" si="10"/>
        <v>704.41199999999992</v>
      </c>
      <c r="P72">
        <v>27850</v>
      </c>
      <c r="Q72">
        <v>27624</v>
      </c>
      <c r="R72">
        <v>0.78552301228594557</v>
      </c>
      <c r="S72">
        <v>0.2144769877140543</v>
      </c>
      <c r="T72">
        <v>0.63062094932084201</v>
      </c>
      <c r="U72">
        <v>0.36937905067915799</v>
      </c>
      <c r="V72">
        <v>4.3680800346703637E-2</v>
      </c>
      <c r="W72" s="2">
        <v>2331</v>
      </c>
      <c r="X72" s="2">
        <f t="shared" si="12"/>
        <v>45</v>
      </c>
      <c r="Y72">
        <v>2686</v>
      </c>
      <c r="Z72">
        <v>1908.4783210665539</v>
      </c>
      <c r="AA72">
        <v>2331</v>
      </c>
      <c r="AB72" s="9">
        <v>11.8</v>
      </c>
      <c r="AC72">
        <v>0</v>
      </c>
      <c r="AD72">
        <f t="shared" si="13"/>
        <v>0</v>
      </c>
      <c r="AE72">
        <v>4249</v>
      </c>
      <c r="AF72">
        <v>4317</v>
      </c>
    </row>
    <row r="73" spans="1:32" x14ac:dyDescent="0.6">
      <c r="A73">
        <v>2025</v>
      </c>
      <c r="B73">
        <v>3</v>
      </c>
      <c r="C73">
        <v>13</v>
      </c>
      <c r="D73">
        <f t="shared" si="11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 s="13" cm="1">
        <f t="array" ref="L73">_xlfn.IFS(AND(D73=1, I73=0), P73*0.15, AND(D73=2, I73=0), P73*0.15, AND(D73=3, I73=0), P73*0.15, AND(D73=4, I73=0), P73*0.15, AND(D73=5, I73=0), P73*0.1, AND(D73=6, I73=0), P73*0.1, AND(D73=7, I73=0), P73*0.1, AND(D73=1, I73=1), P73*0.1, AND(D73=2, I73=1), P73*0.1, AND(D73=3, I73=1), P73*0.1, AND(D73=4, I73=1), P73*0.1, AND(D73=5, I73=1), P73*0.1, AND(D73=6, I73=1), P73*0.1, AND(D73=7, I73=1), P73*0.1)</f>
        <v>4754.8499999999995</v>
      </c>
      <c r="M73" s="13">
        <f t="shared" si="9"/>
        <v>808.32449999999994</v>
      </c>
      <c r="N73" s="13" cm="1">
        <f t="array" ref="N73">_xlfn.IFS(AND(D73=1, I73=0), Q73*0.15, AND(D73=2, I73=0), Q73*0.15, AND(D73=3, I73=0), Q73*0.15, AND(D73=4, I73=0), Q73*0.15, AND(D73=5, I73=0), Q73*0.1, AND(D73=6, I73=0), Q73*0.1, AND(D73=7, I73=0), Q73*0.1, AND(D73=1, I73=1), Q73*0.1, AND(D73=2, I73=1), Q73*0.1, AND(D73=3, I73=1), Q73*0.1, AND(D73=4, I73=1), Q73*0.1, AND(D73=5, I73=1), Q73*0.1, AND(D73=6, I73=1), Q73*0.1, AND(D73=7, I73=1), Q73*0.1)</f>
        <v>4190.55</v>
      </c>
      <c r="O73" s="13">
        <f t="shared" si="10"/>
        <v>712.39350000000013</v>
      </c>
      <c r="P73">
        <v>31699</v>
      </c>
      <c r="Q73">
        <v>27937</v>
      </c>
      <c r="R73">
        <v>0.84741730585162411</v>
      </c>
      <c r="S73">
        <v>0.152582694148376</v>
      </c>
      <c r="T73">
        <v>0.63706082192879465</v>
      </c>
      <c r="U73">
        <v>0.36293917807120518</v>
      </c>
      <c r="V73">
        <v>0.11925494934096061</v>
      </c>
      <c r="W73" s="2">
        <v>2106</v>
      </c>
      <c r="X73" s="2">
        <f t="shared" si="12"/>
        <v>-225</v>
      </c>
      <c r="Y73">
        <v>2686</v>
      </c>
      <c r="Z73">
        <v>2087.4758220677058</v>
      </c>
      <c r="AA73">
        <v>2106</v>
      </c>
      <c r="AB73" s="9">
        <v>12</v>
      </c>
      <c r="AC73">
        <v>0</v>
      </c>
      <c r="AD73">
        <f t="shared" si="13"/>
        <v>0</v>
      </c>
      <c r="AE73">
        <v>4257</v>
      </c>
      <c r="AF73">
        <v>4389</v>
      </c>
    </row>
    <row r="74" spans="1:32" x14ac:dyDescent="0.6">
      <c r="A74">
        <v>2025</v>
      </c>
      <c r="B74">
        <v>3</v>
      </c>
      <c r="C74">
        <v>14</v>
      </c>
      <c r="D74">
        <f t="shared" si="11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 s="13" cm="1">
        <f t="array" ref="L74">_xlfn.IFS(AND(D74=1, I74=0), P74*0.15, AND(D74=2, I74=0), P74*0.15, AND(D74=3, I74=0), P74*0.15, AND(D74=4, I74=0), P74*0.15, AND(D74=5, I74=0), P74*0.1, AND(D74=6, I74=0), P74*0.1, AND(D74=7, I74=0), P74*0.1, AND(D74=1, I74=1), P74*0.1, AND(D74=2, I74=1), P74*0.1, AND(D74=3, I74=1), P74*0.1, AND(D74=4, I74=1), P74*0.1, AND(D74=5, I74=1), P74*0.1, AND(D74=6, I74=1), P74*0.1, AND(D74=7, I74=1), P74*0.1)</f>
        <v>3662.9</v>
      </c>
      <c r="M74" s="13">
        <f t="shared" si="9"/>
        <v>622.6930000000001</v>
      </c>
      <c r="N74" s="13" cm="1">
        <f t="array" ref="N74">_xlfn.IFS(AND(D74=1, I74=0), Q74*0.15, AND(D74=2, I74=0), Q74*0.15, AND(D74=3, I74=0), Q74*0.15, AND(D74=4, I74=0), Q74*0.15, AND(D74=5, I74=0), Q74*0.1, AND(D74=6, I74=0), Q74*0.1, AND(D74=7, I74=0), Q74*0.1, AND(D74=1, I74=1), Q74*0.1, AND(D74=2, I74=1), Q74*0.1, AND(D74=3, I74=1), Q74*0.1, AND(D74=4, I74=1), Q74*0.1, AND(D74=5, I74=1), Q74*0.1, AND(D74=6, I74=1), Q74*0.1, AND(D74=7, I74=1), Q74*0.1)</f>
        <v>3164.7000000000003</v>
      </c>
      <c r="O74" s="13">
        <f t="shared" si="10"/>
        <v>537.99900000000014</v>
      </c>
      <c r="P74">
        <v>36629</v>
      </c>
      <c r="Q74">
        <v>31647</v>
      </c>
      <c r="R74">
        <v>0.82863130715383693</v>
      </c>
      <c r="S74">
        <v>0.1713686928461631</v>
      </c>
      <c r="T74">
        <v>0.61846049664517744</v>
      </c>
      <c r="U74">
        <v>0.38153950335482262</v>
      </c>
      <c r="V74">
        <v>7.0294116606426524E-2</v>
      </c>
      <c r="W74" s="2">
        <v>2125</v>
      </c>
      <c r="X74" s="2">
        <f t="shared" si="12"/>
        <v>19</v>
      </c>
      <c r="Y74">
        <v>2686</v>
      </c>
      <c r="Z74">
        <v>2035.731021232624</v>
      </c>
      <c r="AA74">
        <v>2125</v>
      </c>
      <c r="AB74" s="9">
        <v>13</v>
      </c>
      <c r="AC74">
        <v>0.2</v>
      </c>
      <c r="AD74">
        <f t="shared" si="13"/>
        <v>2.6</v>
      </c>
      <c r="AE74">
        <v>5453</v>
      </c>
      <c r="AF74">
        <v>4797</v>
      </c>
    </row>
    <row r="75" spans="1:32" x14ac:dyDescent="0.6">
      <c r="A75">
        <v>2025</v>
      </c>
      <c r="B75">
        <v>3</v>
      </c>
      <c r="C75">
        <v>15</v>
      </c>
      <c r="D75">
        <f t="shared" si="11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 s="13" cm="1">
        <f t="array" ref="L75">_xlfn.IFS(AND(D75=1, I75=0), P75*0.15, AND(D75=2, I75=0), P75*0.15, AND(D75=3, I75=0), P75*0.15, AND(D75=4, I75=0), P75*0.15, AND(D75=5, I75=0), P75*0.1, AND(D75=6, I75=0), P75*0.1, AND(D75=7, I75=0), P75*0.1, AND(D75=1, I75=1), P75*0.1, AND(D75=2, I75=1), P75*0.1, AND(D75=3, I75=1), P75*0.1, AND(D75=4, I75=1), P75*0.1, AND(D75=5, I75=1), P75*0.1, AND(D75=6, I75=1), P75*0.1, AND(D75=7, I75=1), P75*0.1)</f>
        <v>3348</v>
      </c>
      <c r="M75" s="13">
        <f t="shared" si="9"/>
        <v>569.16000000000008</v>
      </c>
      <c r="N75" s="13" cm="1">
        <f t="array" ref="N75">_xlfn.IFS(AND(D75=1, I75=0), Q75*0.15, AND(D75=2, I75=0), Q75*0.15, AND(D75=3, I75=0), Q75*0.15, AND(D75=4, I75=0), Q75*0.15, AND(D75=5, I75=0), Q75*0.1, AND(D75=6, I75=0), Q75*0.1, AND(D75=7, I75=0), Q75*0.1, AND(D75=1, I75=1), Q75*0.1, AND(D75=2, I75=1), Q75*0.1, AND(D75=3, I75=1), Q75*0.1, AND(D75=4, I75=1), Q75*0.1, AND(D75=5, I75=1), Q75*0.1, AND(D75=6, I75=1), Q75*0.1, AND(D75=7, I75=1), Q75*0.1)</f>
        <v>3112.9</v>
      </c>
      <c r="O75" s="13">
        <f t="shared" si="10"/>
        <v>529.1930000000001</v>
      </c>
      <c r="P75">
        <v>33480</v>
      </c>
      <c r="Q75">
        <v>31129</v>
      </c>
      <c r="R75">
        <v>0.78778736119492832</v>
      </c>
      <c r="S75">
        <v>0.2122126388050718</v>
      </c>
      <c r="T75">
        <v>0.69079839620787897</v>
      </c>
      <c r="U75">
        <v>0.30920160379212103</v>
      </c>
      <c r="V75">
        <v>0.28361174851117382</v>
      </c>
      <c r="W75" s="2">
        <v>2530</v>
      </c>
      <c r="X75" s="2">
        <f t="shared" si="12"/>
        <v>405</v>
      </c>
      <c r="Y75">
        <v>2686</v>
      </c>
      <c r="Z75">
        <v>1701.801205335044</v>
      </c>
      <c r="AA75">
        <v>2530</v>
      </c>
      <c r="AB75" s="9">
        <v>9.6999999999999993</v>
      </c>
      <c r="AC75">
        <v>24.6</v>
      </c>
      <c r="AD75">
        <f t="shared" si="13"/>
        <v>238.62</v>
      </c>
      <c r="AE75">
        <v>4791</v>
      </c>
      <c r="AF75">
        <v>4787</v>
      </c>
    </row>
    <row r="76" spans="1:32" x14ac:dyDescent="0.6">
      <c r="A76">
        <v>2025</v>
      </c>
      <c r="B76">
        <v>3</v>
      </c>
      <c r="C76">
        <v>16</v>
      </c>
      <c r="D76">
        <f t="shared" si="11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 s="13" cm="1">
        <f t="array" ref="L76">_xlfn.IFS(AND(D76=1, I76=0), P76*0.15, AND(D76=2, I76=0), P76*0.15, AND(D76=3, I76=0), P76*0.15, AND(D76=4, I76=0), P76*0.15, AND(D76=5, I76=0), P76*0.1, AND(D76=6, I76=0), P76*0.1, AND(D76=7, I76=0), P76*0.1, AND(D76=1, I76=1), P76*0.1, AND(D76=2, I76=1), P76*0.1, AND(D76=3, I76=1), P76*0.1, AND(D76=4, I76=1), P76*0.1, AND(D76=5, I76=1), P76*0.1, AND(D76=6, I76=1), P76*0.1, AND(D76=7, I76=1), P76*0.1)</f>
        <v>2982</v>
      </c>
      <c r="M76" s="13">
        <f t="shared" si="9"/>
        <v>506.94000000000005</v>
      </c>
      <c r="N76" s="13" cm="1">
        <f t="array" ref="N76">_xlfn.IFS(AND(D76=1, I76=0), Q76*0.15, AND(D76=2, I76=0), Q76*0.15, AND(D76=3, I76=0), Q76*0.15, AND(D76=4, I76=0), Q76*0.15, AND(D76=5, I76=0), Q76*0.1, AND(D76=6, I76=0), Q76*0.1, AND(D76=7, I76=0), Q76*0.1, AND(D76=1, I76=1), Q76*0.1, AND(D76=2, I76=1), Q76*0.1, AND(D76=3, I76=1), Q76*0.1, AND(D76=4, I76=1), Q76*0.1, AND(D76=5, I76=1), Q76*0.1, AND(D76=6, I76=1), Q76*0.1, AND(D76=7, I76=1), Q76*0.1)</f>
        <v>3424.9</v>
      </c>
      <c r="O76" s="13">
        <f t="shared" si="10"/>
        <v>582.23300000000006</v>
      </c>
      <c r="P76">
        <v>29820</v>
      </c>
      <c r="Q76">
        <v>34249</v>
      </c>
      <c r="R76">
        <v>0.83714574089592853</v>
      </c>
      <c r="S76">
        <v>0.1628542591040715</v>
      </c>
      <c r="T76">
        <v>0.62558390140393971</v>
      </c>
      <c r="U76">
        <v>0.37441609859606018</v>
      </c>
      <c r="V76">
        <v>0.14794305064320579</v>
      </c>
      <c r="W76" s="2">
        <v>2256</v>
      </c>
      <c r="X76" s="2">
        <f t="shared" si="12"/>
        <v>-274</v>
      </c>
      <c r="Y76">
        <v>2686</v>
      </c>
      <c r="Z76">
        <v>2547.4737347332562</v>
      </c>
      <c r="AA76">
        <v>2256</v>
      </c>
      <c r="AB76" s="9">
        <v>6.8</v>
      </c>
      <c r="AC76">
        <v>0</v>
      </c>
      <c r="AD76">
        <f t="shared" si="13"/>
        <v>0</v>
      </c>
      <c r="AE76">
        <v>3952</v>
      </c>
      <c r="AF76">
        <v>4525</v>
      </c>
    </row>
    <row r="77" spans="1:32" x14ac:dyDescent="0.6">
      <c r="A77">
        <v>2025</v>
      </c>
      <c r="B77">
        <v>3</v>
      </c>
      <c r="C77">
        <v>17</v>
      </c>
      <c r="D77">
        <f t="shared" si="11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 s="13" cm="1">
        <f t="array" ref="L77">_xlfn.IFS(AND(D77=1, I77=0), P77*0.15, AND(D77=2, I77=0), P77*0.15, AND(D77=3, I77=0), P77*0.15, AND(D77=4, I77=0), P77*0.15, AND(D77=5, I77=0), P77*0.1, AND(D77=6, I77=0), P77*0.1, AND(D77=7, I77=0), P77*0.1, AND(D77=1, I77=1), P77*0.1, AND(D77=2, I77=1), P77*0.1, AND(D77=3, I77=1), P77*0.1, AND(D77=4, I77=1), P77*0.1, AND(D77=5, I77=1), P77*0.1, AND(D77=6, I77=1), P77*0.1, AND(D77=7, I77=1), P77*0.1)</f>
        <v>5253.75</v>
      </c>
      <c r="M77" s="13">
        <f t="shared" si="9"/>
        <v>893.13750000000005</v>
      </c>
      <c r="N77" s="13" cm="1">
        <f t="array" ref="N77">_xlfn.IFS(AND(D77=1, I77=0), Q77*0.15, AND(D77=2, I77=0), Q77*0.15, AND(D77=3, I77=0), Q77*0.15, AND(D77=4, I77=0), Q77*0.15, AND(D77=5, I77=0), Q77*0.1, AND(D77=6, I77=0), Q77*0.1, AND(D77=7, I77=0), Q77*0.1, AND(D77=1, I77=1), Q77*0.1, AND(D77=2, I77=1), Q77*0.1, AND(D77=3, I77=1), Q77*0.1, AND(D77=4, I77=1), Q77*0.1, AND(D77=5, I77=1), Q77*0.1, AND(D77=6, I77=1), Q77*0.1, AND(D77=7, I77=1), Q77*0.1)</f>
        <v>5179.5</v>
      </c>
      <c r="O77" s="13">
        <f t="shared" si="10"/>
        <v>880.5150000000001</v>
      </c>
      <c r="P77">
        <v>35025</v>
      </c>
      <c r="Q77">
        <v>34530</v>
      </c>
      <c r="R77">
        <v>0.838717051740691</v>
      </c>
      <c r="S77">
        <v>0.16128294825930911</v>
      </c>
      <c r="T77">
        <v>0.64551518194945534</v>
      </c>
      <c r="U77">
        <v>0.35448481805054471</v>
      </c>
      <c r="V77">
        <v>0.19564218056097191</v>
      </c>
      <c r="W77" s="2">
        <v>1941</v>
      </c>
      <c r="X77" s="2">
        <f t="shared" si="12"/>
        <v>-315</v>
      </c>
      <c r="Y77">
        <v>2686</v>
      </c>
      <c r="Z77">
        <v>2074.3257806269271</v>
      </c>
      <c r="AA77">
        <v>1941</v>
      </c>
      <c r="AB77" s="9">
        <v>5.6</v>
      </c>
      <c r="AC77">
        <v>0</v>
      </c>
      <c r="AD77">
        <f t="shared" si="13"/>
        <v>0</v>
      </c>
      <c r="AE77">
        <v>4480</v>
      </c>
      <c r="AF77">
        <v>4633</v>
      </c>
    </row>
    <row r="78" spans="1:32" x14ac:dyDescent="0.6">
      <c r="A78">
        <v>2025</v>
      </c>
      <c r="B78">
        <v>3</v>
      </c>
      <c r="C78">
        <v>18</v>
      </c>
      <c r="D78">
        <f t="shared" si="11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 s="13" cm="1">
        <f t="array" ref="L78">_xlfn.IFS(AND(D78=1, I78=0), P78*0.15, AND(D78=2, I78=0), P78*0.15, AND(D78=3, I78=0), P78*0.15, AND(D78=4, I78=0), P78*0.15, AND(D78=5, I78=0), P78*0.1, AND(D78=6, I78=0), P78*0.1, AND(D78=7, I78=0), P78*0.1, AND(D78=1, I78=1), P78*0.1, AND(D78=2, I78=1), P78*0.1, AND(D78=3, I78=1), P78*0.1, AND(D78=4, I78=1), P78*0.1, AND(D78=5, I78=1), P78*0.1, AND(D78=6, I78=1), P78*0.1, AND(D78=7, I78=1), P78*0.1)</f>
        <v>4151.25</v>
      </c>
      <c r="M78" s="13">
        <f t="shared" si="9"/>
        <v>705.71250000000009</v>
      </c>
      <c r="N78" s="13" cm="1">
        <f t="array" ref="N78">_xlfn.IFS(AND(D78=1, I78=0), Q78*0.15, AND(D78=2, I78=0), Q78*0.15, AND(D78=3, I78=0), Q78*0.15, AND(D78=4, I78=0), Q78*0.15, AND(D78=5, I78=0), Q78*0.1, AND(D78=6, I78=0), Q78*0.1, AND(D78=7, I78=0), Q78*0.1, AND(D78=1, I78=1), Q78*0.1, AND(D78=2, I78=1), Q78*0.1, AND(D78=3, I78=1), Q78*0.1, AND(D78=4, I78=1), Q78*0.1, AND(D78=5, I78=1), Q78*0.1, AND(D78=6, I78=1), Q78*0.1, AND(D78=7, I78=1), Q78*0.1)</f>
        <v>4284.75</v>
      </c>
      <c r="O78" s="13">
        <f t="shared" si="10"/>
        <v>728.40750000000003</v>
      </c>
      <c r="P78">
        <v>27675</v>
      </c>
      <c r="Q78">
        <v>28565</v>
      </c>
      <c r="R78">
        <v>0.7814604186564259</v>
      </c>
      <c r="S78">
        <v>0.2185395813435741</v>
      </c>
      <c r="T78">
        <v>0.62019053911068434</v>
      </c>
      <c r="U78">
        <v>0.37980946088931572</v>
      </c>
      <c r="V78">
        <v>0.23078185275099969</v>
      </c>
      <c r="W78" s="2">
        <v>2102</v>
      </c>
      <c r="X78" s="2">
        <f t="shared" si="12"/>
        <v>161</v>
      </c>
      <c r="Y78">
        <v>2686</v>
      </c>
      <c r="Z78">
        <v>2148.8417105497751</v>
      </c>
      <c r="AA78">
        <v>2102</v>
      </c>
      <c r="AB78" s="9">
        <v>5.8</v>
      </c>
      <c r="AC78">
        <v>1.3</v>
      </c>
      <c r="AD78">
        <f t="shared" si="13"/>
        <v>7.54</v>
      </c>
      <c r="AE78">
        <v>4256</v>
      </c>
      <c r="AF78">
        <v>4145</v>
      </c>
    </row>
    <row r="79" spans="1:32" x14ac:dyDescent="0.6">
      <c r="A79">
        <v>2025</v>
      </c>
      <c r="B79">
        <v>3</v>
      </c>
      <c r="C79">
        <v>19</v>
      </c>
      <c r="D79">
        <f t="shared" si="11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 s="13" cm="1">
        <f t="array" ref="L79">_xlfn.IFS(AND(D79=1, I79=0), P79*0.15, AND(D79=2, I79=0), P79*0.15, AND(D79=3, I79=0), P79*0.15, AND(D79=4, I79=0), P79*0.15, AND(D79=5, I79=0), P79*0.1, AND(D79=6, I79=0), P79*0.1, AND(D79=7, I79=0), P79*0.1, AND(D79=1, I79=1), P79*0.1, AND(D79=2, I79=1), P79*0.1, AND(D79=3, I79=1), P79*0.1, AND(D79=4, I79=1), P79*0.1, AND(D79=5, I79=1), P79*0.1, AND(D79=6, I79=1), P79*0.1, AND(D79=7, I79=1), P79*0.1)</f>
        <v>4971.45</v>
      </c>
      <c r="M79" s="13">
        <f t="shared" si="9"/>
        <v>845.14650000000006</v>
      </c>
      <c r="N79" s="13" cm="1">
        <f t="array" ref="N79">_xlfn.IFS(AND(D79=1, I79=0), Q79*0.15, AND(D79=2, I79=0), Q79*0.15, AND(D79=3, I79=0), Q79*0.15, AND(D79=4, I79=0), Q79*0.15, AND(D79=5, I79=0), Q79*0.1, AND(D79=6, I79=0), Q79*0.1, AND(D79=7, I79=0), Q79*0.1, AND(D79=1, I79=1), Q79*0.1, AND(D79=2, I79=1), Q79*0.1, AND(D79=3, I79=1), Q79*0.1, AND(D79=4, I79=1), Q79*0.1, AND(D79=5, I79=1), Q79*0.1, AND(D79=6, I79=1), Q79*0.1, AND(D79=7, I79=1), Q79*0.1)</f>
        <v>4332.1499999999996</v>
      </c>
      <c r="O79" s="13">
        <f t="shared" si="10"/>
        <v>736.46550000000002</v>
      </c>
      <c r="P79">
        <v>33143</v>
      </c>
      <c r="Q79">
        <v>28881</v>
      </c>
      <c r="R79">
        <v>0.79284738916347142</v>
      </c>
      <c r="S79">
        <v>0.20715261083652861</v>
      </c>
      <c r="T79">
        <v>0.56402644181679107</v>
      </c>
      <c r="U79">
        <v>0.43597355818320888</v>
      </c>
      <c r="V79">
        <v>9.475688192562777E-2</v>
      </c>
      <c r="W79" s="2">
        <v>2222</v>
      </c>
      <c r="X79" s="2">
        <f t="shared" si="12"/>
        <v>120</v>
      </c>
      <c r="Y79">
        <v>2686</v>
      </c>
      <c r="Z79">
        <v>2380.0712173982988</v>
      </c>
      <c r="AA79">
        <v>2222</v>
      </c>
      <c r="AB79" s="9">
        <v>5.8</v>
      </c>
      <c r="AC79">
        <v>0</v>
      </c>
      <c r="AD79">
        <f t="shared" si="13"/>
        <v>0</v>
      </c>
      <c r="AE79">
        <v>4517</v>
      </c>
      <c r="AF79">
        <v>4512</v>
      </c>
    </row>
    <row r="80" spans="1:32" x14ac:dyDescent="0.6">
      <c r="A80">
        <v>2025</v>
      </c>
      <c r="B80">
        <v>3</v>
      </c>
      <c r="C80">
        <v>20</v>
      </c>
      <c r="D80">
        <f t="shared" si="11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 s="13" cm="1">
        <f t="array" ref="L80">_xlfn.IFS(AND(D80=1, I80=0), P80*0.15, AND(D80=2, I80=0), P80*0.15, AND(D80=3, I80=0), P80*0.15, AND(D80=4, I80=0), P80*0.15, AND(D80=5, I80=0), P80*0.1, AND(D80=6, I80=0), P80*0.1, AND(D80=7, I80=0), P80*0.1, AND(D80=1, I80=1), P80*0.1, AND(D80=2, I80=1), P80*0.1, AND(D80=3, I80=1), P80*0.1, AND(D80=4, I80=1), P80*0.1, AND(D80=5, I80=1), P80*0.1, AND(D80=6, I80=1), P80*0.1, AND(D80=7, I80=1), P80*0.1)</f>
        <v>5427.5999999999995</v>
      </c>
      <c r="M80" s="13">
        <f t="shared" si="9"/>
        <v>922.69200000000001</v>
      </c>
      <c r="N80" s="13" cm="1">
        <f t="array" ref="N80">_xlfn.IFS(AND(D80=1, I80=0), Q80*0.15, AND(D80=2, I80=0), Q80*0.15, AND(D80=3, I80=0), Q80*0.15, AND(D80=4, I80=0), Q80*0.15, AND(D80=5, I80=0), Q80*0.1, AND(D80=6, I80=0), Q80*0.1, AND(D80=7, I80=0), Q80*0.1, AND(D80=1, I80=1), Q80*0.1, AND(D80=2, I80=1), Q80*0.1, AND(D80=3, I80=1), Q80*0.1, AND(D80=4, I80=1), Q80*0.1, AND(D80=5, I80=1), Q80*0.1, AND(D80=6, I80=1), Q80*0.1, AND(D80=7, I80=1), Q80*0.1)</f>
        <v>4557.5999999999995</v>
      </c>
      <c r="O80" s="13">
        <f t="shared" si="10"/>
        <v>774.79199999999992</v>
      </c>
      <c r="P80">
        <v>36184</v>
      </c>
      <c r="Q80">
        <v>30384</v>
      </c>
      <c r="R80">
        <v>0.84898565117648872</v>
      </c>
      <c r="S80">
        <v>0.15101434882351131</v>
      </c>
      <c r="T80">
        <v>0.60461927937156834</v>
      </c>
      <c r="U80">
        <v>0.3953807206284316</v>
      </c>
      <c r="V80">
        <v>0.1497194070222784</v>
      </c>
      <c r="W80" s="2">
        <v>2115</v>
      </c>
      <c r="X80" s="2">
        <f t="shared" si="12"/>
        <v>-107</v>
      </c>
      <c r="Y80">
        <v>2686</v>
      </c>
      <c r="Z80">
        <v>2190.6121571606309</v>
      </c>
      <c r="AA80">
        <v>2115</v>
      </c>
      <c r="AB80" s="9">
        <v>11.1</v>
      </c>
      <c r="AC80">
        <v>0</v>
      </c>
      <c r="AD80">
        <f t="shared" si="13"/>
        <v>0</v>
      </c>
      <c r="AE80">
        <v>4695</v>
      </c>
      <c r="AF80">
        <v>4704</v>
      </c>
    </row>
    <row r="81" spans="1:32" x14ac:dyDescent="0.6">
      <c r="A81">
        <v>2025</v>
      </c>
      <c r="B81">
        <v>3</v>
      </c>
      <c r="C81">
        <v>21</v>
      </c>
      <c r="D81">
        <f t="shared" si="11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 s="13" cm="1">
        <f t="array" ref="L81">_xlfn.IFS(AND(D81=1, I81=0), P81*0.15, AND(D81=2, I81=0), P81*0.15, AND(D81=3, I81=0), P81*0.15, AND(D81=4, I81=0), P81*0.15, AND(D81=5, I81=0), P81*0.1, AND(D81=6, I81=0), P81*0.1, AND(D81=7, I81=0), P81*0.1, AND(D81=1, I81=1), P81*0.1, AND(D81=2, I81=1), P81*0.1, AND(D81=3, I81=1), P81*0.1, AND(D81=4, I81=1), P81*0.1, AND(D81=5, I81=1), P81*0.1, AND(D81=6, I81=1), P81*0.1, AND(D81=7, I81=1), P81*0.1)</f>
        <v>3987.7000000000003</v>
      </c>
      <c r="M81" s="13">
        <f t="shared" si="9"/>
        <v>677.90900000000011</v>
      </c>
      <c r="N81" s="13" cm="1">
        <f t="array" ref="N81">_xlfn.IFS(AND(D81=1, I81=0), Q81*0.15, AND(D81=2, I81=0), Q81*0.15, AND(D81=3, I81=0), Q81*0.15, AND(D81=4, I81=0), Q81*0.15, AND(D81=5, I81=0), Q81*0.1, AND(D81=6, I81=0), Q81*0.1, AND(D81=7, I81=0), Q81*0.1, AND(D81=1, I81=1), Q81*0.1, AND(D81=2, I81=1), Q81*0.1, AND(D81=3, I81=1), Q81*0.1, AND(D81=4, I81=1), Q81*0.1, AND(D81=5, I81=1), Q81*0.1, AND(D81=6, I81=1), Q81*0.1, AND(D81=7, I81=1), Q81*0.1)</f>
        <v>3509.3</v>
      </c>
      <c r="O81" s="13">
        <f t="shared" si="10"/>
        <v>596.58100000000002</v>
      </c>
      <c r="P81">
        <v>39877</v>
      </c>
      <c r="Q81">
        <v>35093</v>
      </c>
      <c r="R81">
        <v>0.78329545637179121</v>
      </c>
      <c r="S81">
        <v>0.21670454362820879</v>
      </c>
      <c r="T81">
        <v>0.63897153785586924</v>
      </c>
      <c r="U81">
        <v>0.36102846214413081</v>
      </c>
      <c r="V81">
        <v>0.12813655424588871</v>
      </c>
      <c r="W81" s="2">
        <v>2191</v>
      </c>
      <c r="X81" s="2">
        <f t="shared" si="12"/>
        <v>76</v>
      </c>
      <c r="Y81">
        <v>2686</v>
      </c>
      <c r="Z81">
        <v>1577.5854462577261</v>
      </c>
      <c r="AA81">
        <v>2191</v>
      </c>
      <c r="AB81" s="9">
        <v>17</v>
      </c>
      <c r="AC81">
        <v>0</v>
      </c>
      <c r="AD81">
        <f t="shared" si="13"/>
        <v>0</v>
      </c>
      <c r="AE81">
        <v>5408</v>
      </c>
      <c r="AF81">
        <v>4884</v>
      </c>
    </row>
    <row r="82" spans="1:32" x14ac:dyDescent="0.6">
      <c r="A82">
        <v>2025</v>
      </c>
      <c r="B82">
        <v>3</v>
      </c>
      <c r="C82">
        <v>22</v>
      </c>
      <c r="D82">
        <f t="shared" si="11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 s="13" cm="1">
        <f t="array" ref="L82">_xlfn.IFS(AND(D82=1, I82=0), P82*0.15, AND(D82=2, I82=0), P82*0.15, AND(D82=3, I82=0), P82*0.15, AND(D82=4, I82=0), P82*0.15, AND(D82=5, I82=0), P82*0.1, AND(D82=6, I82=0), P82*0.1, AND(D82=7, I82=0), P82*0.1, AND(D82=1, I82=1), P82*0.1, AND(D82=2, I82=1), P82*0.1, AND(D82=3, I82=1), P82*0.1, AND(D82=4, I82=1), P82*0.1, AND(D82=5, I82=1), P82*0.1, AND(D82=6, I82=1), P82*0.1, AND(D82=7, I82=1), P82*0.1)</f>
        <v>3816.2000000000003</v>
      </c>
      <c r="M82" s="13">
        <f t="shared" si="9"/>
        <v>648.75400000000013</v>
      </c>
      <c r="N82" s="13" cm="1">
        <f t="array" ref="N82">_xlfn.IFS(AND(D82=1, I82=0), Q82*0.15, AND(D82=2, I82=0), Q82*0.15, AND(D82=3, I82=0), Q82*0.15, AND(D82=4, I82=0), Q82*0.15, AND(D82=5, I82=0), Q82*0.1, AND(D82=6, I82=0), Q82*0.1, AND(D82=7, I82=0), Q82*0.1, AND(D82=1, I82=1), Q82*0.1, AND(D82=2, I82=1), Q82*0.1, AND(D82=3, I82=1), Q82*0.1, AND(D82=4, I82=1), Q82*0.1, AND(D82=5, I82=1), Q82*0.1, AND(D82=6, I82=1), Q82*0.1, AND(D82=7, I82=1), Q82*0.1)</f>
        <v>3362.1000000000004</v>
      </c>
      <c r="O82" s="13">
        <f t="shared" si="10"/>
        <v>571.55700000000013</v>
      </c>
      <c r="P82">
        <v>38162</v>
      </c>
      <c r="Q82">
        <v>33621</v>
      </c>
      <c r="R82">
        <v>0.84529119692168497</v>
      </c>
      <c r="S82">
        <v>0.15470880307831489</v>
      </c>
      <c r="T82">
        <v>0.60242917790004424</v>
      </c>
      <c r="U82">
        <v>0.39757082209995581</v>
      </c>
      <c r="V82">
        <v>9.5519821761479148E-2</v>
      </c>
      <c r="W82" s="2">
        <v>2482</v>
      </c>
      <c r="X82" s="2">
        <f t="shared" si="12"/>
        <v>291</v>
      </c>
      <c r="Y82">
        <v>2686</v>
      </c>
      <c r="Z82">
        <v>1931.516845869126</v>
      </c>
      <c r="AA82">
        <v>2482</v>
      </c>
      <c r="AB82" s="9">
        <v>18.899999999999999</v>
      </c>
      <c r="AC82">
        <v>0</v>
      </c>
      <c r="AD82">
        <f t="shared" si="13"/>
        <v>0</v>
      </c>
      <c r="AE82">
        <v>4973</v>
      </c>
      <c r="AF82">
        <v>4959</v>
      </c>
    </row>
    <row r="83" spans="1:32" x14ac:dyDescent="0.6">
      <c r="A83">
        <v>2025</v>
      </c>
      <c r="B83">
        <v>3</v>
      </c>
      <c r="C83">
        <v>23</v>
      </c>
      <c r="D83">
        <f t="shared" si="11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 s="13" cm="1">
        <f t="array" ref="L83">_xlfn.IFS(AND(D83=1, I83=0), P83*0.15, AND(D83=2, I83=0), P83*0.15, AND(D83=3, I83=0), P83*0.15, AND(D83=4, I83=0), P83*0.15, AND(D83=5, I83=0), P83*0.1, AND(D83=6, I83=0), P83*0.1, AND(D83=7, I83=0), P83*0.1, AND(D83=1, I83=1), P83*0.1, AND(D83=2, I83=1), P83*0.1, AND(D83=3, I83=1), P83*0.1, AND(D83=4, I83=1), P83*0.1, AND(D83=5, I83=1), P83*0.1, AND(D83=6, I83=1), P83*0.1, AND(D83=7, I83=1), P83*0.1)</f>
        <v>3764.8</v>
      </c>
      <c r="M83" s="13">
        <f t="shared" si="9"/>
        <v>640.01600000000008</v>
      </c>
      <c r="N83" s="13" cm="1">
        <f t="array" ref="N83">_xlfn.IFS(AND(D83=1, I83=0), Q83*0.15, AND(D83=2, I83=0), Q83*0.15, AND(D83=3, I83=0), Q83*0.15, AND(D83=4, I83=0), Q83*0.15, AND(D83=5, I83=0), Q83*0.1, AND(D83=6, I83=0), Q83*0.1, AND(D83=7, I83=0), Q83*0.1, AND(D83=1, I83=1), Q83*0.1, AND(D83=2, I83=1), Q83*0.1, AND(D83=3, I83=1), Q83*0.1, AND(D83=4, I83=1), Q83*0.1, AND(D83=5, I83=1), Q83*0.1, AND(D83=6, I83=1), Q83*0.1, AND(D83=7, I83=1), Q83*0.1)</f>
        <v>3924.1000000000004</v>
      </c>
      <c r="O83" s="13">
        <f t="shared" si="10"/>
        <v>667.09700000000009</v>
      </c>
      <c r="P83">
        <v>37648</v>
      </c>
      <c r="Q83">
        <v>39241</v>
      </c>
      <c r="R83">
        <v>0.80687110248042149</v>
      </c>
      <c r="S83">
        <v>0.19312889751957851</v>
      </c>
      <c r="T83">
        <v>0.58882514206886971</v>
      </c>
      <c r="U83">
        <v>0.41117485793113029</v>
      </c>
      <c r="V83">
        <v>0.21402898740712359</v>
      </c>
      <c r="W83" s="2">
        <v>2169</v>
      </c>
      <c r="X83" s="2">
        <f t="shared" si="12"/>
        <v>-313</v>
      </c>
      <c r="Y83">
        <v>2686</v>
      </c>
      <c r="Z83">
        <v>1893.656556801669</v>
      </c>
      <c r="AA83">
        <v>2169</v>
      </c>
      <c r="AB83" s="9">
        <v>19.600000000000001</v>
      </c>
      <c r="AC83">
        <v>0</v>
      </c>
      <c r="AD83">
        <f t="shared" si="13"/>
        <v>0</v>
      </c>
      <c r="AE83">
        <v>4175</v>
      </c>
      <c r="AF83">
        <v>5070</v>
      </c>
    </row>
    <row r="84" spans="1:32" x14ac:dyDescent="0.6">
      <c r="A84">
        <v>2025</v>
      </c>
      <c r="B84">
        <v>3</v>
      </c>
      <c r="C84">
        <v>24</v>
      </c>
      <c r="D84">
        <f t="shared" si="11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 s="13" cm="1">
        <f t="array" ref="L84">_xlfn.IFS(AND(D84=1, I84=0), P84*0.15, AND(D84=2, I84=0), P84*0.15, AND(D84=3, I84=0), P84*0.15, AND(D84=4, I84=0), P84*0.15, AND(D84=5, I84=0), P84*0.1, AND(D84=6, I84=0), P84*0.1, AND(D84=7, I84=0), P84*0.1, AND(D84=1, I84=1), P84*0.1, AND(D84=2, I84=1), P84*0.1, AND(D84=3, I84=1), P84*0.1, AND(D84=4, I84=1), P84*0.1, AND(D84=5, I84=1), P84*0.1, AND(D84=6, I84=1), P84*0.1, AND(D84=7, I84=1), P84*0.1)</f>
        <v>5598.3</v>
      </c>
      <c r="M84" s="13">
        <f t="shared" si="9"/>
        <v>951.71100000000013</v>
      </c>
      <c r="N84" s="13" cm="1">
        <f t="array" ref="N84">_xlfn.IFS(AND(D84=1, I84=0), Q84*0.15, AND(D84=2, I84=0), Q84*0.15, AND(D84=3, I84=0), Q84*0.15, AND(D84=4, I84=0), Q84*0.15, AND(D84=5, I84=0), Q84*0.1, AND(D84=6, I84=0), Q84*0.1, AND(D84=7, I84=0), Q84*0.1, AND(D84=1, I84=1), Q84*0.1, AND(D84=2, I84=1), Q84*0.1, AND(D84=3, I84=1), Q84*0.1, AND(D84=4, I84=1), Q84*0.1, AND(D84=5, I84=1), Q84*0.1, AND(D84=6, I84=1), Q84*0.1, AND(D84=7, I84=1), Q84*0.1)</f>
        <v>5729.8499999999995</v>
      </c>
      <c r="O84" s="13">
        <f t="shared" si="10"/>
        <v>974.07449999999994</v>
      </c>
      <c r="P84">
        <v>37322</v>
      </c>
      <c r="Q84">
        <v>38199</v>
      </c>
      <c r="R84">
        <v>0.75590733525781417</v>
      </c>
      <c r="S84">
        <v>0.2440926647421858</v>
      </c>
      <c r="T84">
        <v>0.6684192900744611</v>
      </c>
      <c r="U84">
        <v>0.3315807099255389</v>
      </c>
      <c r="V84">
        <v>0.15154325866358839</v>
      </c>
      <c r="W84" s="2">
        <v>1626</v>
      </c>
      <c r="X84" s="2">
        <f t="shared" si="12"/>
        <v>-543</v>
      </c>
      <c r="Y84">
        <v>2686</v>
      </c>
      <c r="Z84">
        <v>1006.593245625483</v>
      </c>
      <c r="AA84">
        <v>1626</v>
      </c>
      <c r="AB84" s="9">
        <v>20.399999999999999</v>
      </c>
      <c r="AC84">
        <v>0</v>
      </c>
      <c r="AD84">
        <f t="shared" si="13"/>
        <v>0</v>
      </c>
      <c r="AE84">
        <v>4605</v>
      </c>
      <c r="AF84">
        <v>4501</v>
      </c>
    </row>
    <row r="85" spans="1:32" x14ac:dyDescent="0.6">
      <c r="A85">
        <v>2025</v>
      </c>
      <c r="B85">
        <v>3</v>
      </c>
      <c r="C85">
        <v>25</v>
      </c>
      <c r="D85">
        <f t="shared" si="11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 s="13" cm="1">
        <f t="array" ref="L85">_xlfn.IFS(AND(D85=1, I85=0), P85*0.15, AND(D85=2, I85=0), P85*0.15, AND(D85=3, I85=0), P85*0.15, AND(D85=4, I85=0), P85*0.15, AND(D85=5, I85=0), P85*0.1, AND(D85=6, I85=0), P85*0.1, AND(D85=7, I85=0), P85*0.1, AND(D85=1, I85=1), P85*0.1, AND(D85=2, I85=1), P85*0.1, AND(D85=3, I85=1), P85*0.1, AND(D85=4, I85=1), P85*0.1, AND(D85=5, I85=1), P85*0.1, AND(D85=6, I85=1), P85*0.1, AND(D85=7, I85=1), P85*0.1)</f>
        <v>5134.8</v>
      </c>
      <c r="M85" s="13">
        <f t="shared" si="9"/>
        <v>872.91600000000005</v>
      </c>
      <c r="N85" s="13" cm="1">
        <f t="array" ref="N85">_xlfn.IFS(AND(D85=1, I85=0), Q85*0.15, AND(D85=2, I85=0), Q85*0.15, AND(D85=3, I85=0), Q85*0.15, AND(D85=4, I85=0), Q85*0.15, AND(D85=5, I85=0), Q85*0.1, AND(D85=6, I85=0), Q85*0.1, AND(D85=7, I85=0), Q85*0.1, AND(D85=1, I85=1), Q85*0.1, AND(D85=2, I85=1), Q85*0.1, AND(D85=3, I85=1), Q85*0.1, AND(D85=4, I85=1), Q85*0.1, AND(D85=5, I85=1), Q85*0.1, AND(D85=6, I85=1), Q85*0.1, AND(D85=7, I85=1), Q85*0.1)</f>
        <v>5140.2</v>
      </c>
      <c r="O85" s="13">
        <f t="shared" si="10"/>
        <v>873.83400000000006</v>
      </c>
      <c r="P85">
        <v>34232</v>
      </c>
      <c r="Q85">
        <v>34268</v>
      </c>
      <c r="R85">
        <v>0.83166274563840492</v>
      </c>
      <c r="S85">
        <v>0.16833725436159511</v>
      </c>
      <c r="T85">
        <v>0.59156244645595557</v>
      </c>
      <c r="U85">
        <v>0.40843755354404437</v>
      </c>
      <c r="V85">
        <v>0.11522212827740209</v>
      </c>
      <c r="W85" s="2">
        <v>1971</v>
      </c>
      <c r="X85" s="2">
        <f t="shared" si="12"/>
        <v>345</v>
      </c>
      <c r="Y85">
        <v>2686</v>
      </c>
      <c r="Z85">
        <v>1655.771297224521</v>
      </c>
      <c r="AA85">
        <v>1971</v>
      </c>
      <c r="AB85" s="9">
        <v>20.7</v>
      </c>
      <c r="AC85">
        <v>0</v>
      </c>
      <c r="AD85">
        <f t="shared" si="13"/>
        <v>0</v>
      </c>
      <c r="AE85">
        <v>4672</v>
      </c>
      <c r="AF85">
        <v>4495</v>
      </c>
    </row>
    <row r="86" spans="1:32" x14ac:dyDescent="0.6">
      <c r="A86">
        <v>2025</v>
      </c>
      <c r="B86">
        <v>3</v>
      </c>
      <c r="C86">
        <v>26</v>
      </c>
      <c r="D86">
        <f t="shared" si="11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 s="13" cm="1">
        <f t="array" ref="L86">_xlfn.IFS(AND(D86=1, I86=0), P86*0.15, AND(D86=2, I86=0), P86*0.15, AND(D86=3, I86=0), P86*0.15, AND(D86=4, I86=0), P86*0.15, AND(D86=5, I86=0), P86*0.1, AND(D86=6, I86=0), P86*0.1, AND(D86=7, I86=0), P86*0.1, AND(D86=1, I86=1), P86*0.1, AND(D86=2, I86=1), P86*0.1, AND(D86=3, I86=1), P86*0.1, AND(D86=4, I86=1), P86*0.1, AND(D86=5, I86=1), P86*0.1, AND(D86=6, I86=1), P86*0.1, AND(D86=7, I86=1), P86*0.1)</f>
        <v>5484.45</v>
      </c>
      <c r="M86" s="13">
        <f t="shared" si="9"/>
        <v>932.35649999999998</v>
      </c>
      <c r="N86" s="13" cm="1">
        <f t="array" ref="N86">_xlfn.IFS(AND(D86=1, I86=0), Q86*0.15, AND(D86=2, I86=0), Q86*0.15, AND(D86=3, I86=0), Q86*0.15, AND(D86=4, I86=0), Q86*0.15, AND(D86=5, I86=0), Q86*0.1, AND(D86=6, I86=0), Q86*0.1, AND(D86=7, I86=0), Q86*0.1, AND(D86=1, I86=1), Q86*0.1, AND(D86=2, I86=1), Q86*0.1, AND(D86=3, I86=1), Q86*0.1, AND(D86=4, I86=1), Q86*0.1, AND(D86=5, I86=1), Q86*0.1, AND(D86=6, I86=1), Q86*0.1, AND(D86=7, I86=1), Q86*0.1)</f>
        <v>5226.3</v>
      </c>
      <c r="O86" s="13">
        <f t="shared" si="10"/>
        <v>888.47100000000012</v>
      </c>
      <c r="P86">
        <v>36563</v>
      </c>
      <c r="Q86">
        <v>34842</v>
      </c>
      <c r="R86">
        <v>0.81264358112350454</v>
      </c>
      <c r="S86">
        <v>0.18735641887649551</v>
      </c>
      <c r="T86">
        <v>0.61938323622577263</v>
      </c>
      <c r="U86">
        <v>0.38061676377422737</v>
      </c>
      <c r="V86">
        <v>0.15321143305361881</v>
      </c>
      <c r="W86" s="2">
        <v>2125</v>
      </c>
      <c r="X86" s="2">
        <f t="shared" si="12"/>
        <v>154</v>
      </c>
      <c r="Y86">
        <v>2686</v>
      </c>
      <c r="Z86">
        <v>1641.461693433507</v>
      </c>
      <c r="AA86">
        <v>2125</v>
      </c>
      <c r="AB86" s="9">
        <v>17.8</v>
      </c>
      <c r="AC86">
        <v>0</v>
      </c>
      <c r="AD86">
        <f t="shared" si="13"/>
        <v>0</v>
      </c>
      <c r="AE86">
        <v>4769</v>
      </c>
      <c r="AF86">
        <v>4798</v>
      </c>
    </row>
    <row r="87" spans="1:32" x14ac:dyDescent="0.6">
      <c r="A87">
        <v>2025</v>
      </c>
      <c r="B87">
        <v>3</v>
      </c>
      <c r="C87">
        <v>27</v>
      </c>
      <c r="D87">
        <f t="shared" si="11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 s="13" cm="1">
        <f t="array" ref="L87">_xlfn.IFS(AND(D87=1, I87=0), P87*0.15, AND(D87=2, I87=0), P87*0.15, AND(D87=3, I87=0), P87*0.15, AND(D87=4, I87=0), P87*0.15, AND(D87=5, I87=0), P87*0.1, AND(D87=6, I87=0), P87*0.1, AND(D87=7, I87=0), P87*0.1, AND(D87=1, I87=1), P87*0.1, AND(D87=2, I87=1), P87*0.1, AND(D87=3, I87=1), P87*0.1, AND(D87=4, I87=1), P87*0.1, AND(D87=5, I87=1), P87*0.1, AND(D87=6, I87=1), P87*0.1, AND(D87=7, I87=1), P87*0.1)</f>
        <v>5700.15</v>
      </c>
      <c r="M87" s="13">
        <f t="shared" si="9"/>
        <v>969.02549999999997</v>
      </c>
      <c r="N87" s="13" cm="1">
        <f t="array" ref="N87">_xlfn.IFS(AND(D87=1, I87=0), Q87*0.15, AND(D87=2, I87=0), Q87*0.15, AND(D87=3, I87=0), Q87*0.15, AND(D87=4, I87=0), Q87*0.15, AND(D87=5, I87=0), Q87*0.1, AND(D87=6, I87=0), Q87*0.1, AND(D87=7, I87=0), Q87*0.1, AND(D87=1, I87=1), Q87*0.1, AND(D87=2, I87=1), Q87*0.1, AND(D87=3, I87=1), Q87*0.1, AND(D87=4, I87=1), Q87*0.1, AND(D87=5, I87=1), Q87*0.1, AND(D87=6, I87=1), Q87*0.1, AND(D87=7, I87=1), Q87*0.1)</f>
        <v>5188.05</v>
      </c>
      <c r="O87" s="13">
        <f t="shared" si="10"/>
        <v>881.96850000000006</v>
      </c>
      <c r="P87">
        <v>38001</v>
      </c>
      <c r="Q87">
        <v>34587</v>
      </c>
      <c r="R87">
        <v>0.84950011316341079</v>
      </c>
      <c r="S87">
        <v>0.1504998868365893</v>
      </c>
      <c r="T87">
        <v>0.60808852862982588</v>
      </c>
      <c r="U87">
        <v>0.39191147137017401</v>
      </c>
      <c r="V87">
        <v>0.19728217281775451</v>
      </c>
      <c r="W87" s="2">
        <v>2085</v>
      </c>
      <c r="X87" s="2">
        <f t="shared" si="12"/>
        <v>-40</v>
      </c>
      <c r="Y87">
        <v>2686</v>
      </c>
      <c r="Z87">
        <v>1800.5895075913829</v>
      </c>
      <c r="AA87">
        <v>2085</v>
      </c>
      <c r="AB87" s="9">
        <v>16.3</v>
      </c>
      <c r="AC87">
        <v>4.7</v>
      </c>
      <c r="AD87">
        <f t="shared" si="13"/>
        <v>76.61</v>
      </c>
      <c r="AE87">
        <v>4917</v>
      </c>
      <c r="AF87">
        <v>4837</v>
      </c>
    </row>
    <row r="88" spans="1:32" x14ac:dyDescent="0.6">
      <c r="A88">
        <v>2025</v>
      </c>
      <c r="B88">
        <v>3</v>
      </c>
      <c r="C88">
        <v>28</v>
      </c>
      <c r="D88">
        <f t="shared" si="11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 s="13" cm="1">
        <f t="array" ref="L88">_xlfn.IFS(AND(D88=1, I88=0), P88*0.15, AND(D88=2, I88=0), P88*0.15, AND(D88=3, I88=0), P88*0.15, AND(D88=4, I88=0), P88*0.15, AND(D88=5, I88=0), P88*0.1, AND(D88=6, I88=0), P88*0.1, AND(D88=7, I88=0), P88*0.1, AND(D88=1, I88=1), P88*0.1, AND(D88=2, I88=1), P88*0.1, AND(D88=3, I88=1), P88*0.1, AND(D88=4, I88=1), P88*0.1, AND(D88=5, I88=1), P88*0.1, AND(D88=6, I88=1), P88*0.1, AND(D88=7, I88=1), P88*0.1)</f>
        <v>4032.2000000000003</v>
      </c>
      <c r="M88" s="13">
        <f t="shared" si="9"/>
        <v>685.47400000000005</v>
      </c>
      <c r="N88" s="13" cm="1">
        <f t="array" ref="N88">_xlfn.IFS(AND(D88=1, I88=0), Q88*0.15, AND(D88=2, I88=0), Q88*0.15, AND(D88=3, I88=0), Q88*0.15, AND(D88=4, I88=0), Q88*0.15, AND(D88=5, I88=0), Q88*0.1, AND(D88=6, I88=0), Q88*0.1, AND(D88=7, I88=0), Q88*0.1, AND(D88=1, I88=1), Q88*0.1, AND(D88=2, I88=1), Q88*0.1, AND(D88=3, I88=1), Q88*0.1, AND(D88=4, I88=1), Q88*0.1, AND(D88=5, I88=1), Q88*0.1, AND(D88=6, I88=1), Q88*0.1, AND(D88=7, I88=1), Q88*0.1)</f>
        <v>3843.9</v>
      </c>
      <c r="O88" s="13">
        <f t="shared" si="10"/>
        <v>653.46300000000008</v>
      </c>
      <c r="P88">
        <v>40322</v>
      </c>
      <c r="Q88">
        <v>38439</v>
      </c>
      <c r="R88">
        <v>0.7776883265042176</v>
      </c>
      <c r="S88">
        <v>0.2223116734957824</v>
      </c>
      <c r="T88">
        <v>0.63605229826671861</v>
      </c>
      <c r="U88">
        <v>0.36394770173328139</v>
      </c>
      <c r="V88">
        <v>9.8411579111276321E-2</v>
      </c>
      <c r="W88" s="2">
        <v>2123</v>
      </c>
      <c r="X88" s="2">
        <f t="shared" si="12"/>
        <v>38</v>
      </c>
      <c r="Y88">
        <v>2686</v>
      </c>
      <c r="Z88">
        <v>1946.176979061674</v>
      </c>
      <c r="AA88">
        <v>2123</v>
      </c>
      <c r="AB88" s="9">
        <v>8.4</v>
      </c>
      <c r="AC88">
        <v>0.9</v>
      </c>
      <c r="AD88">
        <f t="shared" si="13"/>
        <v>7.5600000000000005</v>
      </c>
      <c r="AE88">
        <v>5544</v>
      </c>
      <c r="AF88">
        <v>4970</v>
      </c>
    </row>
    <row r="89" spans="1:32" x14ac:dyDescent="0.6">
      <c r="A89">
        <v>2025</v>
      </c>
      <c r="B89">
        <v>3</v>
      </c>
      <c r="C89">
        <v>29</v>
      </c>
      <c r="D89">
        <f t="shared" si="11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 s="13" cm="1">
        <f t="array" ref="L89">_xlfn.IFS(AND(D89=1, I89=0), P89*0.15, AND(D89=2, I89=0), P89*0.15, AND(D89=3, I89=0), P89*0.15, AND(D89=4, I89=0), P89*0.15, AND(D89=5, I89=0), P89*0.1, AND(D89=6, I89=0), P89*0.1, AND(D89=7, I89=0), P89*0.1, AND(D89=1, I89=1), P89*0.1, AND(D89=2, I89=1), P89*0.1, AND(D89=3, I89=1), P89*0.1, AND(D89=4, I89=1), P89*0.1, AND(D89=5, I89=1), P89*0.1, AND(D89=6, I89=1), P89*0.1, AND(D89=7, I89=1), P89*0.1)</f>
        <v>3889.8</v>
      </c>
      <c r="M89" s="13">
        <f t="shared" si="9"/>
        <v>661.26600000000008</v>
      </c>
      <c r="N89" s="13" cm="1">
        <f t="array" ref="N89">_xlfn.IFS(AND(D89=1, I89=0), Q89*0.15, AND(D89=2, I89=0), Q89*0.15, AND(D89=3, I89=0), Q89*0.15, AND(D89=4, I89=0), Q89*0.15, AND(D89=5, I89=0), Q89*0.1, AND(D89=6, I89=0), Q89*0.1, AND(D89=7, I89=0), Q89*0.1, AND(D89=1, I89=1), Q89*0.1, AND(D89=2, I89=1), Q89*0.1, AND(D89=3, I89=1), Q89*0.1, AND(D89=4, I89=1), Q89*0.1, AND(D89=5, I89=1), Q89*0.1, AND(D89=6, I89=1), Q89*0.1, AND(D89=7, I89=1), Q89*0.1)</f>
        <v>3748.4</v>
      </c>
      <c r="O89" s="13">
        <f t="shared" si="10"/>
        <v>637.22800000000007</v>
      </c>
      <c r="P89">
        <v>38898</v>
      </c>
      <c r="Q89">
        <v>37484</v>
      </c>
      <c r="R89">
        <v>0.83879909531977281</v>
      </c>
      <c r="S89">
        <v>0.1612009046802271</v>
      </c>
      <c r="T89">
        <v>0.61703068303749187</v>
      </c>
      <c r="U89">
        <v>0.38296931696250819</v>
      </c>
      <c r="V89">
        <v>7.7072627529151699E-2</v>
      </c>
      <c r="W89" s="2">
        <v>2363</v>
      </c>
      <c r="X89" s="2">
        <f t="shared" si="12"/>
        <v>240</v>
      </c>
      <c r="Y89">
        <v>2686</v>
      </c>
      <c r="Z89">
        <v>2345.0636963557972</v>
      </c>
      <c r="AA89">
        <v>2363</v>
      </c>
      <c r="AB89" s="9">
        <v>7.7</v>
      </c>
      <c r="AC89">
        <v>0</v>
      </c>
      <c r="AD89">
        <f t="shared" si="13"/>
        <v>0</v>
      </c>
      <c r="AE89">
        <v>5027</v>
      </c>
      <c r="AF89">
        <v>5082</v>
      </c>
    </row>
    <row r="90" spans="1:32" x14ac:dyDescent="0.6">
      <c r="A90">
        <v>2025</v>
      </c>
      <c r="B90">
        <v>3</v>
      </c>
      <c r="C90">
        <v>30</v>
      </c>
      <c r="D90">
        <f t="shared" si="11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 s="13" cm="1">
        <f t="array" ref="L90">_xlfn.IFS(AND(D90=1, I90=0), P90*0.15, AND(D90=2, I90=0), P90*0.15, AND(D90=3, I90=0), P90*0.15, AND(D90=4, I90=0), P90*0.15, AND(D90=5, I90=0), P90*0.1, AND(D90=6, I90=0), P90*0.1, AND(D90=7, I90=0), P90*0.1, AND(D90=1, I90=1), P90*0.1, AND(D90=2, I90=1), P90*0.1, AND(D90=3, I90=1), P90*0.1, AND(D90=4, I90=1), P90*0.1, AND(D90=5, I90=1), P90*0.1, AND(D90=6, I90=1), P90*0.1, AND(D90=7, I90=1), P90*0.1)</f>
        <v>3905.6000000000004</v>
      </c>
      <c r="M90" s="13">
        <f t="shared" si="9"/>
        <v>663.95200000000011</v>
      </c>
      <c r="N90" s="13" cm="1">
        <f t="array" ref="N90">_xlfn.IFS(AND(D90=1, I90=0), Q90*0.15, AND(D90=2, I90=0), Q90*0.15, AND(D90=3, I90=0), Q90*0.15, AND(D90=4, I90=0), Q90*0.15, AND(D90=5, I90=0), Q90*0.1, AND(D90=6, I90=0), Q90*0.1, AND(D90=7, I90=0), Q90*0.1, AND(D90=1, I90=1), Q90*0.1, AND(D90=2, I90=1), Q90*0.1, AND(D90=3, I90=1), Q90*0.1, AND(D90=4, I90=1), Q90*0.1, AND(D90=5, I90=1), Q90*0.1, AND(D90=6, I90=1), Q90*0.1, AND(D90=7, I90=1), Q90*0.1)</f>
        <v>4231.5</v>
      </c>
      <c r="O90" s="13">
        <f t="shared" si="10"/>
        <v>719.35500000000002</v>
      </c>
      <c r="P90">
        <v>39056</v>
      </c>
      <c r="Q90">
        <v>42315</v>
      </c>
      <c r="R90">
        <v>0.81994803925674342</v>
      </c>
      <c r="S90">
        <v>0.1800519607432565</v>
      </c>
      <c r="T90">
        <v>0.61897544089764589</v>
      </c>
      <c r="U90">
        <v>0.38102455910235411</v>
      </c>
      <c r="V90">
        <v>0.12410777693694409</v>
      </c>
      <c r="W90" s="2">
        <v>2181</v>
      </c>
      <c r="X90" s="2">
        <f t="shared" si="12"/>
        <v>-182</v>
      </c>
      <c r="Y90">
        <v>2686</v>
      </c>
      <c r="Z90">
        <v>2370.1794600134249</v>
      </c>
      <c r="AA90">
        <v>2181</v>
      </c>
      <c r="AB90" s="9">
        <v>6.9</v>
      </c>
      <c r="AC90">
        <v>0</v>
      </c>
      <c r="AD90">
        <f t="shared" si="13"/>
        <v>0</v>
      </c>
      <c r="AE90">
        <v>4313</v>
      </c>
      <c r="AF90">
        <v>5097</v>
      </c>
    </row>
    <row r="91" spans="1:32" x14ac:dyDescent="0.6">
      <c r="A91">
        <v>2025</v>
      </c>
      <c r="B91">
        <v>3</v>
      </c>
      <c r="C91">
        <v>31</v>
      </c>
      <c r="D91">
        <f t="shared" si="11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 s="13" cm="1">
        <f t="array" ref="L91">_xlfn.IFS(AND(D91=1, I91=0), P91*0.15, AND(D91=2, I91=0), P91*0.15, AND(D91=3, I91=0), P91*0.15, AND(D91=4, I91=0), P91*0.15, AND(D91=5, I91=0), P91*0.1, AND(D91=6, I91=0), P91*0.1, AND(D91=7, I91=0), P91*0.1, AND(D91=1, I91=1), P91*0.1, AND(D91=2, I91=1), P91*0.1, AND(D91=3, I91=1), P91*0.1, AND(D91=4, I91=1), P91*0.1, AND(D91=5, I91=1), P91*0.1, AND(D91=6, I91=1), P91*0.1, AND(D91=7, I91=1), P91*0.1)</f>
        <v>5815.8</v>
      </c>
      <c r="M91" s="13">
        <f t="shared" si="9"/>
        <v>988.68600000000015</v>
      </c>
      <c r="N91" s="13" cm="1">
        <f t="array" ref="N91">_xlfn.IFS(AND(D91=1, I91=0), Q91*0.15, AND(D91=2, I91=0), Q91*0.15, AND(D91=3, I91=0), Q91*0.15, AND(D91=4, I91=0), Q91*0.15, AND(D91=5, I91=0), Q91*0.1, AND(D91=6, I91=0), Q91*0.1, AND(D91=7, I91=0), Q91*0.1, AND(D91=1, I91=1), Q91*0.1, AND(D91=2, I91=1), Q91*0.1, AND(D91=3, I91=1), Q91*0.1, AND(D91=4, I91=1), Q91*0.1, AND(D91=5, I91=1), Q91*0.1, AND(D91=6, I91=1), Q91*0.1, AND(D91=7, I91=1), Q91*0.1)</f>
        <v>6290.55</v>
      </c>
      <c r="O91" s="13">
        <f t="shared" si="10"/>
        <v>1069.3935000000001</v>
      </c>
      <c r="P91">
        <v>38772</v>
      </c>
      <c r="Q91">
        <v>41937</v>
      </c>
      <c r="R91">
        <v>0.81860477169688484</v>
      </c>
      <c r="S91">
        <v>0.18139522830311519</v>
      </c>
      <c r="T91">
        <v>0.61414787517773439</v>
      </c>
      <c r="U91">
        <v>0.38585212482226572</v>
      </c>
      <c r="V91">
        <v>0.17928162216090271</v>
      </c>
      <c r="W91" s="2">
        <v>1753</v>
      </c>
      <c r="X91" s="2">
        <f t="shared" si="12"/>
        <v>-428</v>
      </c>
      <c r="Y91">
        <v>2686</v>
      </c>
      <c r="Z91">
        <v>1913.7368378846991</v>
      </c>
      <c r="AA91">
        <v>1753</v>
      </c>
      <c r="AB91" s="9">
        <v>9.1</v>
      </c>
      <c r="AC91">
        <v>0</v>
      </c>
      <c r="AD91">
        <f t="shared" si="13"/>
        <v>0</v>
      </c>
      <c r="AE91">
        <v>4703</v>
      </c>
      <c r="AF91">
        <v>4602</v>
      </c>
    </row>
    <row r="92" spans="1:32" x14ac:dyDescent="0.6">
      <c r="A92">
        <v>2025</v>
      </c>
      <c r="B92">
        <v>4</v>
      </c>
      <c r="C92">
        <v>1</v>
      </c>
      <c r="D92">
        <f t="shared" si="11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 s="13" cm="1">
        <f t="array" ref="L92">_xlfn.IFS(AND(D92=1, I92=0), P92*0.15, AND(D92=2, I92=0), P92*0.15, AND(D92=3, I92=0), P92*0.15, AND(D92=4, I92=0), P92*0.15, AND(D92=5, I92=0), P92*0.1, AND(D92=6, I92=0), P92*0.1, AND(D92=7, I92=0), P92*0.1, AND(D92=1, I92=1), P92*0.1, AND(D92=2, I92=1), P92*0.1, AND(D92=3, I92=1), P92*0.1, AND(D92=4, I92=1), P92*0.1, AND(D92=5, I92=1), P92*0.1, AND(D92=6, I92=1), P92*0.1, AND(D92=7, I92=1), P92*0.1)</f>
        <v>5688.3</v>
      </c>
      <c r="M92" s="13">
        <f t="shared" si="9"/>
        <v>967.01100000000008</v>
      </c>
      <c r="N92" s="13" cm="1">
        <f t="array" ref="N92">_xlfn.IFS(AND(D92=1, I92=0), Q92*0.15, AND(D92=2, I92=0), Q92*0.15, AND(D92=3, I92=0), Q92*0.15, AND(D92=4, I92=0), Q92*0.15, AND(D92=5, I92=0), Q92*0.1, AND(D92=6, I92=0), Q92*0.1, AND(D92=7, I92=0), Q92*0.1, AND(D92=1, I92=1), Q92*0.1, AND(D92=2, I92=1), Q92*0.1, AND(D92=3, I92=1), Q92*0.1, AND(D92=4, I92=1), Q92*0.1, AND(D92=5, I92=1), Q92*0.1, AND(D92=6, I92=1), Q92*0.1, AND(D92=7, I92=1), Q92*0.1)</f>
        <v>5280</v>
      </c>
      <c r="O92" s="13">
        <f t="shared" si="10"/>
        <v>897.6</v>
      </c>
      <c r="P92">
        <v>37922</v>
      </c>
      <c r="Q92">
        <v>35200</v>
      </c>
      <c r="R92">
        <v>0.80581455893494691</v>
      </c>
      <c r="S92">
        <v>0.19418544106505309</v>
      </c>
      <c r="T92">
        <v>0.6180752536335764</v>
      </c>
      <c r="U92">
        <v>0.3819247463664236</v>
      </c>
      <c r="V92">
        <v>0.16674737809238649</v>
      </c>
      <c r="W92" s="2">
        <v>2013</v>
      </c>
      <c r="X92" s="2">
        <f t="shared" si="12"/>
        <v>260</v>
      </c>
      <c r="Y92">
        <v>2686</v>
      </c>
      <c r="Z92">
        <v>1863.6128420670259</v>
      </c>
      <c r="AA92">
        <v>2013</v>
      </c>
      <c r="AB92" s="9">
        <v>10.6</v>
      </c>
      <c r="AC92">
        <v>0</v>
      </c>
      <c r="AD92">
        <f t="shared" si="13"/>
        <v>0</v>
      </c>
      <c r="AE92">
        <v>4782</v>
      </c>
      <c r="AF92">
        <v>4593</v>
      </c>
    </row>
    <row r="93" spans="1:32" x14ac:dyDescent="0.6">
      <c r="A93">
        <v>2025</v>
      </c>
      <c r="B93">
        <v>4</v>
      </c>
      <c r="C93">
        <v>2</v>
      </c>
      <c r="D93">
        <f t="shared" si="11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 s="13" cm="1">
        <f t="array" ref="L93">_xlfn.IFS(AND(D93=1, I93=0), P93*0.15, AND(D93=2, I93=0), P93*0.15, AND(D93=3, I93=0), P93*0.15, AND(D93=4, I93=0), P93*0.15, AND(D93=5, I93=0), P93*0.1, AND(D93=6, I93=0), P93*0.1, AND(D93=7, I93=0), P93*0.1, AND(D93=1, I93=1), P93*0.1, AND(D93=2, I93=1), P93*0.1, AND(D93=3, I93=1), P93*0.1, AND(D93=4, I93=1), P93*0.1, AND(D93=5, I93=1), P93*0.1, AND(D93=6, I93=1), P93*0.1, AND(D93=7, I93=1), P93*0.1)</f>
        <v>6005.4</v>
      </c>
      <c r="M93" s="13">
        <f t="shared" si="9"/>
        <v>1020.918</v>
      </c>
      <c r="N93" s="13" cm="1">
        <f t="array" ref="N93">_xlfn.IFS(AND(D93=1, I93=0), Q93*0.15, AND(D93=2, I93=0), Q93*0.15, AND(D93=3, I93=0), Q93*0.15, AND(D93=4, I93=0), Q93*0.15, AND(D93=5, I93=0), Q93*0.1, AND(D93=6, I93=0), Q93*0.1, AND(D93=7, I93=0), Q93*0.1, AND(D93=1, I93=1), Q93*0.1, AND(D93=2, I93=1), Q93*0.1, AND(D93=3, I93=1), Q93*0.1, AND(D93=4, I93=1), Q93*0.1, AND(D93=5, I93=1), Q93*0.1, AND(D93=6, I93=1), Q93*0.1, AND(D93=7, I93=1), Q93*0.1)</f>
        <v>5092.3499999999995</v>
      </c>
      <c r="O93" s="13">
        <f t="shared" si="10"/>
        <v>865.69949999999994</v>
      </c>
      <c r="P93">
        <v>40036</v>
      </c>
      <c r="Q93">
        <v>33949</v>
      </c>
      <c r="R93">
        <v>0.73069381233405206</v>
      </c>
      <c r="S93">
        <v>0.26930618766594788</v>
      </c>
      <c r="T93">
        <v>0.61192083342919601</v>
      </c>
      <c r="U93">
        <v>0.38807916657080388</v>
      </c>
      <c r="V93">
        <v>0.14354493984354411</v>
      </c>
      <c r="W93" s="2">
        <v>2239</v>
      </c>
      <c r="X93" s="2">
        <f t="shared" si="12"/>
        <v>226</v>
      </c>
      <c r="Y93">
        <v>2686</v>
      </c>
      <c r="Z93">
        <v>1615.227607892301</v>
      </c>
      <c r="AA93">
        <v>2239</v>
      </c>
      <c r="AB93" s="9">
        <v>11.7</v>
      </c>
      <c r="AC93">
        <v>0</v>
      </c>
      <c r="AD93">
        <f t="shared" si="13"/>
        <v>0</v>
      </c>
      <c r="AE93">
        <v>5009</v>
      </c>
      <c r="AF93">
        <v>4927</v>
      </c>
    </row>
    <row r="94" spans="1:32" x14ac:dyDescent="0.6">
      <c r="A94">
        <v>2025</v>
      </c>
      <c r="B94">
        <v>4</v>
      </c>
      <c r="C94">
        <v>3</v>
      </c>
      <c r="D94">
        <f t="shared" si="11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 s="13" cm="1">
        <f t="array" ref="L94">_xlfn.IFS(AND(D94=1, I94=0), P94*0.15, AND(D94=2, I94=0), P94*0.15, AND(D94=3, I94=0), P94*0.15, AND(D94=4, I94=0), P94*0.15, AND(D94=5, I94=0), P94*0.1, AND(D94=6, I94=0), P94*0.1, AND(D94=7, I94=0), P94*0.1, AND(D94=1, I94=1), P94*0.1, AND(D94=2, I94=1), P94*0.1, AND(D94=3, I94=1), P94*0.1, AND(D94=4, I94=1), P94*0.1, AND(D94=5, I94=1), P94*0.1, AND(D94=6, I94=1), P94*0.1, AND(D94=7, I94=1), P94*0.1)</f>
        <v>6230.7</v>
      </c>
      <c r="M94" s="13">
        <f t="shared" si="9"/>
        <v>1059.2190000000001</v>
      </c>
      <c r="N94" s="13" cm="1">
        <f t="array" ref="N94">_xlfn.IFS(AND(D94=1, I94=0), Q94*0.15, AND(D94=2, I94=0), Q94*0.15, AND(D94=3, I94=0), Q94*0.15, AND(D94=4, I94=0), Q94*0.15, AND(D94=5, I94=0), Q94*0.1, AND(D94=6, I94=0), Q94*0.1, AND(D94=7, I94=0), Q94*0.1, AND(D94=1, I94=1), Q94*0.1, AND(D94=2, I94=1), Q94*0.1, AND(D94=3, I94=1), Q94*0.1, AND(D94=4, I94=1), Q94*0.1, AND(D94=5, I94=1), Q94*0.1, AND(D94=6, I94=1), Q94*0.1, AND(D94=7, I94=1), Q94*0.1)</f>
        <v>5728.5</v>
      </c>
      <c r="O94" s="13">
        <f t="shared" si="10"/>
        <v>973.84500000000003</v>
      </c>
      <c r="P94">
        <v>41538</v>
      </c>
      <c r="Q94">
        <v>38190</v>
      </c>
      <c r="R94">
        <v>0.80002861665584224</v>
      </c>
      <c r="S94">
        <v>0.1999713833441577</v>
      </c>
      <c r="T94">
        <v>0.6559120888960871</v>
      </c>
      <c r="U94">
        <v>0.3440879111039129</v>
      </c>
      <c r="V94">
        <v>0.1119439726043287</v>
      </c>
      <c r="W94" s="2">
        <v>2213</v>
      </c>
      <c r="X94" s="2">
        <f t="shared" si="12"/>
        <v>-26</v>
      </c>
      <c r="Y94">
        <v>2686</v>
      </c>
      <c r="Z94">
        <v>1790.4882668721209</v>
      </c>
      <c r="AA94">
        <v>2213</v>
      </c>
      <c r="AB94" s="9">
        <v>10.1</v>
      </c>
      <c r="AC94">
        <v>0</v>
      </c>
      <c r="AD94">
        <f t="shared" si="13"/>
        <v>0</v>
      </c>
      <c r="AE94">
        <v>5066</v>
      </c>
      <c r="AF94">
        <v>5116</v>
      </c>
    </row>
    <row r="95" spans="1:32" x14ac:dyDescent="0.6">
      <c r="A95">
        <v>2025</v>
      </c>
      <c r="B95">
        <v>4</v>
      </c>
      <c r="C95">
        <v>4</v>
      </c>
      <c r="D95">
        <f t="shared" si="11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 s="13" cm="1">
        <f t="array" ref="L95">_xlfn.IFS(AND(D95=1, I95=0), P95*0.15, AND(D95=2, I95=0), P95*0.15, AND(D95=3, I95=0), P95*0.15, AND(D95=4, I95=0), P95*0.15, AND(D95=5, I95=0), P95*0.1, AND(D95=6, I95=0), P95*0.1, AND(D95=7, I95=0), P95*0.1, AND(D95=1, I95=1), P95*0.1, AND(D95=2, I95=1), P95*0.1, AND(D95=3, I95=1), P95*0.1, AND(D95=4, I95=1), P95*0.1, AND(D95=5, I95=1), P95*0.1, AND(D95=6, I95=1), P95*0.1, AND(D95=7, I95=1), P95*0.1)</f>
        <v>4273.5</v>
      </c>
      <c r="M95" s="13">
        <f t="shared" si="9"/>
        <v>726.495</v>
      </c>
      <c r="N95" s="13" cm="1">
        <f t="array" ref="N95">_xlfn.IFS(AND(D95=1, I95=0), Q95*0.15, AND(D95=2, I95=0), Q95*0.15, AND(D95=3, I95=0), Q95*0.15, AND(D95=4, I95=0), Q95*0.15, AND(D95=5, I95=0), Q95*0.1, AND(D95=6, I95=0), Q95*0.1, AND(D95=7, I95=0), Q95*0.1, AND(D95=1, I95=1), Q95*0.1, AND(D95=2, I95=1), Q95*0.1, AND(D95=3, I95=1), Q95*0.1, AND(D95=4, I95=1), Q95*0.1, AND(D95=5, I95=1), Q95*0.1, AND(D95=6, I95=1), Q95*0.1, AND(D95=7, I95=1), Q95*0.1)</f>
        <v>4325.6000000000004</v>
      </c>
      <c r="O95" s="13">
        <f t="shared" si="10"/>
        <v>735.35200000000009</v>
      </c>
      <c r="P95">
        <v>42735</v>
      </c>
      <c r="Q95">
        <v>43256</v>
      </c>
      <c r="R95">
        <v>0.8275773551446427</v>
      </c>
      <c r="S95">
        <v>0.1724226448553573</v>
      </c>
      <c r="T95">
        <v>0.62245567038149185</v>
      </c>
      <c r="U95">
        <v>0.3775443296185082</v>
      </c>
      <c r="V95">
        <v>0.14701044962080609</v>
      </c>
      <c r="W95" s="2">
        <v>2242</v>
      </c>
      <c r="X95" s="2">
        <f t="shared" si="12"/>
        <v>29</v>
      </c>
      <c r="Y95">
        <v>2686</v>
      </c>
      <c r="Z95">
        <v>2039.427123839889</v>
      </c>
      <c r="AA95">
        <v>2242</v>
      </c>
      <c r="AB95" s="9">
        <v>10.5</v>
      </c>
      <c r="AC95">
        <v>0</v>
      </c>
      <c r="AD95">
        <f t="shared" si="13"/>
        <v>0</v>
      </c>
      <c r="AE95">
        <v>5616</v>
      </c>
      <c r="AF95">
        <v>5131</v>
      </c>
    </row>
    <row r="96" spans="1:32" x14ac:dyDescent="0.6">
      <c r="A96">
        <v>2025</v>
      </c>
      <c r="B96">
        <v>4</v>
      </c>
      <c r="C96">
        <v>5</v>
      </c>
      <c r="D96">
        <f t="shared" si="11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 s="13" cm="1">
        <f t="array" ref="L96">_xlfn.IFS(AND(D96=1, I96=0), P96*0.15, AND(D96=2, I96=0), P96*0.15, AND(D96=3, I96=0), P96*0.15, AND(D96=4, I96=0), P96*0.15, AND(D96=5, I96=0), P96*0.1, AND(D96=6, I96=0), P96*0.1, AND(D96=7, I96=0), P96*0.1, AND(D96=1, I96=1), P96*0.1, AND(D96=2, I96=1), P96*0.1, AND(D96=3, I96=1), P96*0.1, AND(D96=4, I96=1), P96*0.1, AND(D96=5, I96=1), P96*0.1, AND(D96=6, I96=1), P96*0.1, AND(D96=7, I96=1), P96*0.1)</f>
        <v>4117.1000000000004</v>
      </c>
      <c r="M96" s="13">
        <f t="shared" si="9"/>
        <v>699.90700000000015</v>
      </c>
      <c r="N96" s="13" cm="1">
        <f t="array" ref="N96">_xlfn.IFS(AND(D96=1, I96=0), Q96*0.15, AND(D96=2, I96=0), Q96*0.15, AND(D96=3, I96=0), Q96*0.15, AND(D96=4, I96=0), Q96*0.15, AND(D96=5, I96=0), Q96*0.1, AND(D96=6, I96=0), Q96*0.1, AND(D96=7, I96=0), Q96*0.1, AND(D96=1, I96=1), Q96*0.1, AND(D96=2, I96=1), Q96*0.1, AND(D96=3, I96=1), Q96*0.1, AND(D96=4, I96=1), Q96*0.1, AND(D96=5, I96=1), Q96*0.1, AND(D96=6, I96=1), Q96*0.1, AND(D96=7, I96=1), Q96*0.1)</f>
        <v>3989.7000000000003</v>
      </c>
      <c r="O96" s="13">
        <f t="shared" si="10"/>
        <v>678.24900000000014</v>
      </c>
      <c r="P96">
        <v>41171</v>
      </c>
      <c r="Q96">
        <v>39897</v>
      </c>
      <c r="R96">
        <v>0.80945951784104642</v>
      </c>
      <c r="S96">
        <v>0.19054048215895361</v>
      </c>
      <c r="T96">
        <v>0.66292882040615808</v>
      </c>
      <c r="U96">
        <v>0.33707117959384192</v>
      </c>
      <c r="V96">
        <v>0.14947430746460971</v>
      </c>
      <c r="W96" s="2">
        <v>2429</v>
      </c>
      <c r="X96" s="2">
        <f t="shared" si="12"/>
        <v>187</v>
      </c>
      <c r="Y96">
        <v>2686</v>
      </c>
      <c r="Z96">
        <v>1788.027798422359</v>
      </c>
      <c r="AA96">
        <v>2429</v>
      </c>
      <c r="AB96" s="9">
        <v>13.1</v>
      </c>
      <c r="AC96">
        <v>0.2</v>
      </c>
      <c r="AD96">
        <f t="shared" si="13"/>
        <v>2.62</v>
      </c>
      <c r="AE96">
        <v>5365</v>
      </c>
      <c r="AF96">
        <v>5357</v>
      </c>
    </row>
    <row r="97" spans="1:32" x14ac:dyDescent="0.6">
      <c r="A97">
        <v>2025</v>
      </c>
      <c r="B97">
        <v>4</v>
      </c>
      <c r="C97">
        <v>6</v>
      </c>
      <c r="D97">
        <f t="shared" si="11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 s="13" cm="1">
        <f t="array" ref="L97">_xlfn.IFS(AND(D97=1, I97=0), P97*0.15, AND(D97=2, I97=0), P97*0.15, AND(D97=3, I97=0), P97*0.15, AND(D97=4, I97=0), P97*0.15, AND(D97=5, I97=0), P97*0.1, AND(D97=6, I97=0), P97*0.1, AND(D97=7, I97=0), P97*0.1, AND(D97=1, I97=1), P97*0.1, AND(D97=2, I97=1), P97*0.1, AND(D97=3, I97=1), P97*0.1, AND(D97=4, I97=1), P97*0.1, AND(D97=5, I97=1), P97*0.1, AND(D97=6, I97=1), P97*0.1, AND(D97=7, I97=1), P97*0.1)</f>
        <v>4063.8</v>
      </c>
      <c r="M97" s="13">
        <f t="shared" si="9"/>
        <v>690.84600000000012</v>
      </c>
      <c r="N97" s="13" cm="1">
        <f t="array" ref="N97">_xlfn.IFS(AND(D97=1, I97=0), Q97*0.15, AND(D97=2, I97=0), Q97*0.15, AND(D97=3, I97=0), Q97*0.15, AND(D97=4, I97=0), Q97*0.15, AND(D97=5, I97=0), Q97*0.1, AND(D97=6, I97=0), Q97*0.1, AND(D97=7, I97=0), Q97*0.1, AND(D97=1, I97=1), Q97*0.1, AND(D97=2, I97=1), Q97*0.1, AND(D97=3, I97=1), Q97*0.1, AND(D97=4, I97=1), Q97*0.1, AND(D97=5, I97=1), Q97*0.1, AND(D97=6, I97=1), Q97*0.1, AND(D97=7, I97=1), Q97*0.1)</f>
        <v>4466.8</v>
      </c>
      <c r="O97" s="13">
        <f t="shared" si="10"/>
        <v>759.35600000000011</v>
      </c>
      <c r="P97">
        <v>40638</v>
      </c>
      <c r="Q97">
        <v>44668</v>
      </c>
      <c r="R97">
        <v>0.78709294746094893</v>
      </c>
      <c r="S97">
        <v>0.21290705253905101</v>
      </c>
      <c r="T97">
        <v>0.65071978739479663</v>
      </c>
      <c r="U97">
        <v>0.34928021260520331</v>
      </c>
      <c r="V97">
        <v>7.3023093090529123E-2</v>
      </c>
      <c r="W97" s="2">
        <v>2197</v>
      </c>
      <c r="X97" s="2">
        <f t="shared" si="12"/>
        <v>-232</v>
      </c>
      <c r="Y97">
        <v>2686</v>
      </c>
      <c r="Z97">
        <v>1878.836612701853</v>
      </c>
      <c r="AA97">
        <v>2197</v>
      </c>
      <c r="AB97" s="9">
        <v>12.1</v>
      </c>
      <c r="AC97">
        <v>0</v>
      </c>
      <c r="AD97">
        <f t="shared" si="13"/>
        <v>0</v>
      </c>
      <c r="AE97">
        <v>4415</v>
      </c>
      <c r="AF97">
        <v>5248</v>
      </c>
    </row>
    <row r="98" spans="1:32" x14ac:dyDescent="0.6">
      <c r="A98">
        <v>2025</v>
      </c>
      <c r="B98">
        <v>4</v>
      </c>
      <c r="C98">
        <v>7</v>
      </c>
      <c r="D98">
        <f t="shared" si="11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7"/>
        <v>0</v>
      </c>
      <c r="I98">
        <f t="shared" si="8"/>
        <v>0</v>
      </c>
      <c r="L98" s="13" cm="1">
        <f t="array" ref="L98">_xlfn.IFS(AND(D98=1, I98=0), P98*0.15, AND(D98=2, I98=0), P98*0.15, AND(D98=3, I98=0), P98*0.15, AND(D98=4, I98=0), P98*0.15, AND(D98=5, I98=0), P98*0.1, AND(D98=6, I98=0), P98*0.1, AND(D98=7, I98=0), P98*0.1, AND(D98=1, I98=1), P98*0.1, AND(D98=2, I98=1), P98*0.1, AND(D98=3, I98=1), P98*0.1, AND(D98=4, I98=1), P98*0.1, AND(D98=5, I98=1), P98*0.1, AND(D98=6, I98=1), P98*0.1, AND(D98=7, I98=1), P98*0.1)</f>
        <v>6054.15</v>
      </c>
      <c r="M98" s="13">
        <f t="shared" si="9"/>
        <v>1029.2055</v>
      </c>
      <c r="N98" s="13" cm="1">
        <f t="array" ref="N98">_xlfn.IFS(AND(D98=1, I98=0), Q98*0.15, AND(D98=2, I98=0), Q98*0.15, AND(D98=3, I98=0), Q98*0.15, AND(D98=4, I98=0), Q98*0.15, AND(D98=5, I98=0), Q98*0.1, AND(D98=6, I98=0), Q98*0.1, AND(D98=7, I98=0), Q98*0.1, AND(D98=1, I98=1), Q98*0.1, AND(D98=2, I98=1), Q98*0.1, AND(D98=3, I98=1), Q98*0.1, AND(D98=4, I98=1), Q98*0.1, AND(D98=5, I98=1), Q98*0.1, AND(D98=6, I98=1), Q98*0.1, AND(D98=7, I98=1), Q98*0.1)</f>
        <v>6494.8499999999995</v>
      </c>
      <c r="O98" s="13">
        <f t="shared" si="10"/>
        <v>1104.1244999999999</v>
      </c>
      <c r="P98">
        <v>40361</v>
      </c>
      <c r="Q98">
        <v>43299</v>
      </c>
      <c r="R98">
        <v>0.74225898395577816</v>
      </c>
      <c r="S98">
        <v>0.25774101604422189</v>
      </c>
      <c r="T98">
        <v>0.63007086554674685</v>
      </c>
      <c r="U98">
        <v>0.36992913445325309</v>
      </c>
      <c r="V98">
        <v>0.26565348644645559</v>
      </c>
      <c r="W98" s="2">
        <v>1747</v>
      </c>
      <c r="X98" s="2">
        <f t="shared" si="12"/>
        <v>-450</v>
      </c>
      <c r="Y98">
        <v>2686</v>
      </c>
      <c r="Z98">
        <v>1336.8642277783761</v>
      </c>
      <c r="AA98">
        <v>1747</v>
      </c>
      <c r="AB98" s="9">
        <v>14.3</v>
      </c>
      <c r="AC98">
        <v>0</v>
      </c>
      <c r="AD98">
        <f t="shared" si="13"/>
        <v>0</v>
      </c>
      <c r="AE98">
        <v>4943</v>
      </c>
      <c r="AF98">
        <v>4818</v>
      </c>
    </row>
    <row r="99" spans="1:32" x14ac:dyDescent="0.6">
      <c r="A99">
        <v>2025</v>
      </c>
      <c r="B99">
        <v>4</v>
      </c>
      <c r="C99">
        <v>8</v>
      </c>
      <c r="D99">
        <f t="shared" si="11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7"/>
        <v>0</v>
      </c>
      <c r="I99">
        <f t="shared" si="8"/>
        <v>0</v>
      </c>
      <c r="L99" s="13" cm="1">
        <f t="array" ref="L99">_xlfn.IFS(AND(D99=1, I99=0), P99*0.15, AND(D99=2, I99=0), P99*0.15, AND(D99=3, I99=0), P99*0.15, AND(D99=4, I99=0), P99*0.15, AND(D99=5, I99=0), P99*0.1, AND(D99=6, I99=0), P99*0.1, AND(D99=7, I99=0), P99*0.1, AND(D99=1, I99=1), P99*0.1, AND(D99=2, I99=1), P99*0.1, AND(D99=3, I99=1), P99*0.1, AND(D99=4, I99=1), P99*0.1, AND(D99=5, I99=1), P99*0.1, AND(D99=6, I99=1), P99*0.1, AND(D99=7, I99=1), P99*0.1)</f>
        <v>5431.8</v>
      </c>
      <c r="M99" s="13">
        <f t="shared" si="9"/>
        <v>923.40600000000006</v>
      </c>
      <c r="N99" s="13" cm="1">
        <f t="array" ref="N99">_xlfn.IFS(AND(D99=1, I99=0), Q99*0.15, AND(D99=2, I99=0), Q99*0.15, AND(D99=3, I99=0), Q99*0.15, AND(D99=4, I99=0), Q99*0.15, AND(D99=5, I99=0), Q99*0.1, AND(D99=6, I99=0), Q99*0.1, AND(D99=7, I99=0), Q99*0.1, AND(D99=1, I99=1), Q99*0.1, AND(D99=2, I99=1), Q99*0.1, AND(D99=3, I99=1), Q99*0.1, AND(D99=4, I99=1), Q99*0.1, AND(D99=5, I99=1), Q99*0.1, AND(D99=6, I99=1), Q99*0.1, AND(D99=7, I99=1), Q99*0.1)</f>
        <v>5722.8</v>
      </c>
      <c r="O99" s="13">
        <f t="shared" si="10"/>
        <v>972.87600000000009</v>
      </c>
      <c r="P99">
        <v>36212</v>
      </c>
      <c r="Q99">
        <v>38152</v>
      </c>
      <c r="R99">
        <v>0.80996760178005944</v>
      </c>
      <c r="S99">
        <v>0.19003239821994039</v>
      </c>
      <c r="T99">
        <v>0.64290839855621806</v>
      </c>
      <c r="U99">
        <v>0.35709160144378199</v>
      </c>
      <c r="V99">
        <v>0.107900269274086</v>
      </c>
      <c r="W99" s="2">
        <v>2088</v>
      </c>
      <c r="X99" s="2">
        <f t="shared" si="12"/>
        <v>341</v>
      </c>
      <c r="Y99">
        <v>2686</v>
      </c>
      <c r="Z99">
        <v>1452.5747351837299</v>
      </c>
      <c r="AA99">
        <v>2088</v>
      </c>
      <c r="AB99" s="9">
        <v>18.5</v>
      </c>
      <c r="AC99">
        <v>0</v>
      </c>
      <c r="AD99">
        <f t="shared" si="13"/>
        <v>0</v>
      </c>
      <c r="AE99">
        <v>4937</v>
      </c>
      <c r="AF99">
        <v>4826</v>
      </c>
    </row>
    <row r="100" spans="1:32" x14ac:dyDescent="0.6">
      <c r="A100">
        <v>2025</v>
      </c>
      <c r="B100">
        <v>4</v>
      </c>
      <c r="C100">
        <v>9</v>
      </c>
      <c r="D100">
        <f t="shared" si="11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7"/>
        <v>0</v>
      </c>
      <c r="I100">
        <f t="shared" si="8"/>
        <v>0</v>
      </c>
      <c r="L100" s="13" cm="1">
        <f t="array" ref="L100">_xlfn.IFS(AND(D100=1, I100=0), P100*0.15, AND(D100=2, I100=0), P100*0.15, AND(D100=3, I100=0), P100*0.15, AND(D100=4, I100=0), P100*0.15, AND(D100=5, I100=0), P100*0.1, AND(D100=6, I100=0), P100*0.1, AND(D100=7, I100=0), P100*0.1, AND(D100=1, I100=1), P100*0.1, AND(D100=2, I100=1), P100*0.1, AND(D100=3, I100=1), P100*0.1, AND(D100=4, I100=1), P100*0.1, AND(D100=5, I100=1), P100*0.1, AND(D100=6, I100=1), P100*0.1, AND(D100=7, I100=1), P100*0.1)</f>
        <v>5787.15</v>
      </c>
      <c r="M100" s="13">
        <f t="shared" si="9"/>
        <v>983.81550000000004</v>
      </c>
      <c r="N100" s="13" cm="1">
        <f t="array" ref="N100">_xlfn.IFS(AND(D100=1, I100=0), Q100*0.15, AND(D100=2, I100=0), Q100*0.15, AND(D100=3, I100=0), Q100*0.15, AND(D100=4, I100=0), Q100*0.15, AND(D100=5, I100=0), Q100*0.1, AND(D100=6, I100=0), Q100*0.1, AND(D100=7, I100=0), Q100*0.1, AND(D100=1, I100=1), Q100*0.1, AND(D100=2, I100=1), Q100*0.1, AND(D100=3, I100=1), Q100*0.1, AND(D100=4, I100=1), Q100*0.1, AND(D100=5, I100=1), Q100*0.1, AND(D100=6, I100=1), Q100*0.1, AND(D100=7, I100=1), Q100*0.1)</f>
        <v>5663.8499999999995</v>
      </c>
      <c r="O100" s="13">
        <f t="shared" si="10"/>
        <v>962.85450000000003</v>
      </c>
      <c r="P100">
        <v>38581</v>
      </c>
      <c r="Q100">
        <v>37759</v>
      </c>
      <c r="R100">
        <v>0.77697563531985125</v>
      </c>
      <c r="S100">
        <v>0.22302436468014869</v>
      </c>
      <c r="T100">
        <v>0.65365837198215404</v>
      </c>
      <c r="U100">
        <v>0.34634162801784601</v>
      </c>
      <c r="V100">
        <v>0.14774155978912351</v>
      </c>
      <c r="W100" s="2">
        <v>2238</v>
      </c>
      <c r="X100" s="2">
        <f t="shared" si="12"/>
        <v>150</v>
      </c>
      <c r="Y100">
        <v>2686</v>
      </c>
      <c r="Z100">
        <v>1461.1412552963579</v>
      </c>
      <c r="AA100">
        <v>2238</v>
      </c>
      <c r="AB100" s="9">
        <v>15.5</v>
      </c>
      <c r="AC100">
        <v>0</v>
      </c>
      <c r="AD100">
        <f t="shared" si="13"/>
        <v>0</v>
      </c>
      <c r="AE100">
        <v>5180</v>
      </c>
      <c r="AF100">
        <v>5223</v>
      </c>
    </row>
    <row r="101" spans="1:32" x14ac:dyDescent="0.6">
      <c r="A101">
        <v>2025</v>
      </c>
      <c r="B101">
        <v>4</v>
      </c>
      <c r="C101">
        <v>10</v>
      </c>
      <c r="D101">
        <f t="shared" si="11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7"/>
        <v>0</v>
      </c>
      <c r="I101">
        <f t="shared" si="8"/>
        <v>0</v>
      </c>
      <c r="L101" s="13" cm="1">
        <f t="array" ref="L101">_xlfn.IFS(AND(D101=1, I101=0), P101*0.15, AND(D101=2, I101=0), P101*0.15, AND(D101=3, I101=0), P101*0.15, AND(D101=4, I101=0), P101*0.15, AND(D101=5, I101=0), P101*0.1, AND(D101=6, I101=0), P101*0.1, AND(D101=7, I101=0), P101*0.1, AND(D101=1, I101=1), P101*0.1, AND(D101=2, I101=1), P101*0.1, AND(D101=3, I101=1), P101*0.1, AND(D101=4, I101=1), P101*0.1, AND(D101=5, I101=1), P101*0.1, AND(D101=6, I101=1), P101*0.1, AND(D101=7, I101=1), P101*0.1)</f>
        <v>6435.9</v>
      </c>
      <c r="M101" s="13">
        <f t="shared" si="9"/>
        <v>1094.1030000000001</v>
      </c>
      <c r="N101" s="13" cm="1">
        <f t="array" ref="N101">_xlfn.IFS(AND(D101=1, I101=0), Q101*0.15, AND(D101=2, I101=0), Q101*0.15, AND(D101=3, I101=0), Q101*0.15, AND(D101=4, I101=0), Q101*0.15, AND(D101=5, I101=0), Q101*0.1, AND(D101=6, I101=0), Q101*0.1, AND(D101=7, I101=0), Q101*0.1, AND(D101=1, I101=1), Q101*0.1, AND(D101=2, I101=1), Q101*0.1, AND(D101=3, I101=1), Q101*0.1, AND(D101=4, I101=1), Q101*0.1, AND(D101=5, I101=1), Q101*0.1, AND(D101=6, I101=1), Q101*0.1, AND(D101=7, I101=1), Q101*0.1)</f>
        <v>5628.75</v>
      </c>
      <c r="O101" s="13">
        <f t="shared" si="10"/>
        <v>956.88750000000005</v>
      </c>
      <c r="P101">
        <v>42906</v>
      </c>
      <c r="Q101">
        <v>37525</v>
      </c>
      <c r="R101">
        <v>0.78811623587750113</v>
      </c>
      <c r="S101">
        <v>0.2118837641224989</v>
      </c>
      <c r="T101">
        <v>0.64465062947377172</v>
      </c>
      <c r="U101">
        <v>0.35534937052622828</v>
      </c>
      <c r="V101">
        <v>0.1293415430555826</v>
      </c>
      <c r="W101" s="2">
        <v>1994</v>
      </c>
      <c r="X101" s="2">
        <f t="shared" si="12"/>
        <v>-244</v>
      </c>
      <c r="Y101">
        <v>2686</v>
      </c>
      <c r="Z101">
        <v>1606.8956457126931</v>
      </c>
      <c r="AA101">
        <v>1994</v>
      </c>
      <c r="AB101" s="9">
        <v>13.8</v>
      </c>
      <c r="AC101">
        <v>0</v>
      </c>
      <c r="AD101">
        <f t="shared" si="13"/>
        <v>0</v>
      </c>
      <c r="AE101">
        <v>5234</v>
      </c>
      <c r="AF101">
        <v>5173</v>
      </c>
    </row>
    <row r="102" spans="1:32" x14ac:dyDescent="0.6">
      <c r="A102">
        <v>2025</v>
      </c>
      <c r="B102">
        <v>4</v>
      </c>
      <c r="C102">
        <v>11</v>
      </c>
      <c r="D102">
        <f t="shared" si="11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7"/>
        <v>0</v>
      </c>
      <c r="I102">
        <f t="shared" si="8"/>
        <v>0</v>
      </c>
      <c r="L102" s="13" cm="1">
        <f t="array" ref="L102">_xlfn.IFS(AND(D102=1, I102=0), P102*0.15, AND(D102=2, I102=0), P102*0.15, AND(D102=3, I102=0), P102*0.15, AND(D102=4, I102=0), P102*0.15, AND(D102=5, I102=0), P102*0.1, AND(D102=6, I102=0), P102*0.1, AND(D102=7, I102=0), P102*0.1, AND(D102=1, I102=1), P102*0.1, AND(D102=2, I102=1), P102*0.1, AND(D102=3, I102=1), P102*0.1, AND(D102=4, I102=1), P102*0.1, AND(D102=5, I102=1), P102*0.1, AND(D102=6, I102=1), P102*0.1, AND(D102=7, I102=1), P102*0.1)</f>
        <v>4442.4000000000005</v>
      </c>
      <c r="M102" s="13">
        <f t="shared" si="9"/>
        <v>755.2080000000002</v>
      </c>
      <c r="N102" s="13" cm="1">
        <f t="array" ref="N102">_xlfn.IFS(AND(D102=1, I102=0), Q102*0.15, AND(D102=2, I102=0), Q102*0.15, AND(D102=3, I102=0), Q102*0.15, AND(D102=4, I102=0), Q102*0.15, AND(D102=5, I102=0), Q102*0.1, AND(D102=6, I102=0), Q102*0.1, AND(D102=7, I102=0), Q102*0.1, AND(D102=1, I102=1), Q102*0.1, AND(D102=2, I102=1), Q102*0.1, AND(D102=3, I102=1), Q102*0.1, AND(D102=4, I102=1), Q102*0.1, AND(D102=5, I102=1), Q102*0.1, AND(D102=6, I102=1), Q102*0.1, AND(D102=7, I102=1), Q102*0.1)</f>
        <v>4172.7</v>
      </c>
      <c r="O102" s="13">
        <f t="shared" si="10"/>
        <v>709.35900000000004</v>
      </c>
      <c r="P102">
        <v>44424</v>
      </c>
      <c r="Q102">
        <v>41727</v>
      </c>
      <c r="R102">
        <v>0.80341305184426326</v>
      </c>
      <c r="S102">
        <v>0.1965869481557368</v>
      </c>
      <c r="T102">
        <v>0.62446536996791291</v>
      </c>
      <c r="U102">
        <v>0.37553463003208709</v>
      </c>
      <c r="V102">
        <v>0.21265294805348811</v>
      </c>
      <c r="W102" s="2">
        <v>2207</v>
      </c>
      <c r="X102" s="2">
        <f t="shared" si="12"/>
        <v>213</v>
      </c>
      <c r="Y102">
        <v>2686</v>
      </c>
      <c r="Z102">
        <v>1762.753895528703</v>
      </c>
      <c r="AA102">
        <v>2207</v>
      </c>
      <c r="AB102" s="9">
        <v>14.1</v>
      </c>
      <c r="AC102">
        <v>0</v>
      </c>
      <c r="AD102">
        <f t="shared" si="13"/>
        <v>0</v>
      </c>
      <c r="AE102">
        <v>6025</v>
      </c>
      <c r="AF102">
        <v>5454</v>
      </c>
    </row>
    <row r="103" spans="1:32" x14ac:dyDescent="0.6">
      <c r="A103">
        <v>2025</v>
      </c>
      <c r="B103">
        <v>4</v>
      </c>
      <c r="C103">
        <v>12</v>
      </c>
      <c r="D103">
        <f t="shared" si="11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7"/>
        <v>0</v>
      </c>
      <c r="I103">
        <f t="shared" si="8"/>
        <v>0</v>
      </c>
      <c r="L103" s="12" cm="1">
        <f t="array" ref="L103">_xlfn.IFS(AND(D103=1, I103=0), P103*0.15, AND(D103=2, I103=0), P103*0.15, AND(D103=3, I103=0), P103*0.15, AND(D103=4, I103=0), P103*0.15, AND(D103=5, I103=0), P103*0.1, AND(D103=6, I103=0), P103*0.1, AND(D103=7, I103=0), P103*0.1, AND(D103=1, I103=1), P103*0.1, AND(D103=2, I103=1), P103*0.1, AND(D103=3, I103=1), P103*0.1, AND(D103=4, I103=1), P103*0.1, AND(D103=5, I103=1), P103*0.1, AND(D103=6, I103=1), P103*0.1, AND(D103=7, I103=1), P103*0.1)</f>
        <v>3171.8</v>
      </c>
      <c r="M103" s="12">
        <f t="shared" si="9"/>
        <v>539.20600000000002</v>
      </c>
      <c r="N103" s="12" cm="1">
        <f t="array" ref="N103">_xlfn.IFS(AND(D103=1, I103=0), Q103*0.15, AND(D103=2, I103=0), Q103*0.15, AND(D103=3, I103=0), Q103*0.15, AND(D103=4, I103=0), Q103*0.15, AND(D103=5, I103=0), Q103*0.1, AND(D103=6, I103=0), Q103*0.1, AND(D103=7, I103=0), Q103*0.1, AND(D103=1, I103=1), Q103*0.1, AND(D103=2, I103=1), Q103*0.1, AND(D103=3, I103=1), Q103*0.1, AND(D103=4, I103=1), Q103*0.1, AND(D103=5, I103=1), Q103*0.1, AND(D103=6, I103=1), Q103*0.1, AND(D103=7, I103=1), Q103*0.1)</f>
        <v>3137.3</v>
      </c>
      <c r="O103" s="12">
        <f t="shared" si="10"/>
        <v>533.34100000000012</v>
      </c>
      <c r="P103">
        <v>31718</v>
      </c>
      <c r="Q103">
        <v>31373</v>
      </c>
      <c r="R103">
        <v>0.79243627704374209</v>
      </c>
      <c r="S103">
        <v>0.20756372295625791</v>
      </c>
      <c r="T103">
        <v>0.74822122156559379</v>
      </c>
      <c r="U103">
        <v>0.25177877843440621</v>
      </c>
      <c r="V103">
        <v>0.41177687796700591</v>
      </c>
      <c r="W103" s="2">
        <v>2390</v>
      </c>
      <c r="X103" s="2">
        <f t="shared" si="12"/>
        <v>183</v>
      </c>
      <c r="Y103">
        <v>2686</v>
      </c>
      <c r="Z103">
        <v>1225.6933297764961</v>
      </c>
      <c r="AA103">
        <v>2390</v>
      </c>
      <c r="AB103" s="9">
        <v>15.8</v>
      </c>
      <c r="AC103">
        <v>8.5</v>
      </c>
      <c r="AD103">
        <f t="shared" si="13"/>
        <v>134.30000000000001</v>
      </c>
      <c r="AE103">
        <v>5262</v>
      </c>
      <c r="AF103">
        <v>4957</v>
      </c>
    </row>
    <row r="104" spans="1:32" x14ac:dyDescent="0.6">
      <c r="A104">
        <v>2025</v>
      </c>
      <c r="B104">
        <v>4</v>
      </c>
      <c r="C104">
        <v>13</v>
      </c>
      <c r="D104">
        <f t="shared" si="11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7"/>
        <v>0</v>
      </c>
      <c r="I104">
        <f t="shared" si="8"/>
        <v>0</v>
      </c>
      <c r="L104" s="13" cm="1">
        <f t="array" ref="L104">_xlfn.IFS(AND(D104=1, I104=0), P104*0.15, AND(D104=2, I104=0), P104*0.15, AND(D104=3, I104=0), P104*0.15, AND(D104=4, I104=0), P104*0.15, AND(D104=5, I104=0), P104*0.1, AND(D104=6, I104=0), P104*0.1, AND(D104=7, I104=0), P104*0.1, AND(D104=1, I104=1), P104*0.1, AND(D104=2, I104=1), P104*0.1, AND(D104=3, I104=1), P104*0.1, AND(D104=4, I104=1), P104*0.1, AND(D104=5, I104=1), P104*0.1, AND(D104=6, I104=1), P104*0.1, AND(D104=7, I104=1), P104*0.1)</f>
        <v>4425.6000000000004</v>
      </c>
      <c r="M104" s="13">
        <f t="shared" si="9"/>
        <v>752.35200000000009</v>
      </c>
      <c r="N104" s="13" cm="1">
        <f t="array" ref="N104">_xlfn.IFS(AND(D104=1, I104=0), Q104*0.15, AND(D104=2, I104=0), Q104*0.15, AND(D104=3, I104=0), Q104*0.15, AND(D104=4, I104=0), Q104*0.15, AND(D104=5, I104=0), Q104*0.1, AND(D104=6, I104=0), Q104*0.1, AND(D104=7, I104=0), Q104*0.1, AND(D104=1, I104=1), Q104*0.1, AND(D104=2, I104=1), Q104*0.1, AND(D104=3, I104=1), Q104*0.1, AND(D104=4, I104=1), Q104*0.1, AND(D104=5, I104=1), Q104*0.1, AND(D104=6, I104=1), Q104*0.1, AND(D104=7, I104=1), Q104*0.1)</f>
        <v>4823.9000000000005</v>
      </c>
      <c r="O104" s="13">
        <f t="shared" si="10"/>
        <v>820.0630000000001</v>
      </c>
      <c r="P104">
        <v>44256</v>
      </c>
      <c r="Q104">
        <v>48239</v>
      </c>
      <c r="R104">
        <v>0.76669740844838219</v>
      </c>
      <c r="S104">
        <v>0.23330259155161781</v>
      </c>
      <c r="T104">
        <v>0.60339032868382214</v>
      </c>
      <c r="U104">
        <v>0.39660967131617791</v>
      </c>
      <c r="V104">
        <v>0.37746865384523931</v>
      </c>
      <c r="W104" s="2">
        <v>2316</v>
      </c>
      <c r="X104" s="2">
        <f t="shared" si="12"/>
        <v>-74</v>
      </c>
      <c r="Y104">
        <v>2686</v>
      </c>
      <c r="Z104">
        <v>2001.1747536461939</v>
      </c>
      <c r="AA104">
        <v>2316</v>
      </c>
      <c r="AB104" s="9">
        <v>10.7</v>
      </c>
      <c r="AC104">
        <v>0</v>
      </c>
      <c r="AD104">
        <f t="shared" si="13"/>
        <v>0</v>
      </c>
      <c r="AE104">
        <v>4778</v>
      </c>
      <c r="AF104">
        <v>5929</v>
      </c>
    </row>
    <row r="105" spans="1:32" x14ac:dyDescent="0.6">
      <c r="A105">
        <v>2025</v>
      </c>
      <c r="B105">
        <v>4</v>
      </c>
      <c r="C105">
        <v>14</v>
      </c>
      <c r="D105">
        <f t="shared" si="11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7"/>
        <v>0</v>
      </c>
      <c r="I105">
        <f t="shared" si="8"/>
        <v>0</v>
      </c>
      <c r="L105" s="13" cm="1">
        <f t="array" ref="L105">_xlfn.IFS(AND(D105=1, I105=0), P105*0.15, AND(D105=2, I105=0), P105*0.15, AND(D105=3, I105=0), P105*0.15, AND(D105=4, I105=0), P105*0.15, AND(D105=5, I105=0), P105*0.1, AND(D105=6, I105=0), P105*0.1, AND(D105=7, I105=0), P105*0.1, AND(D105=1, I105=1), P105*0.1, AND(D105=2, I105=1), P105*0.1, AND(D105=3, I105=1), P105*0.1, AND(D105=4, I105=1), P105*0.1, AND(D105=5, I105=1), P105*0.1, AND(D105=6, I105=1), P105*0.1, AND(D105=7, I105=1), P105*0.1)</f>
        <v>5546.25</v>
      </c>
      <c r="M105" s="13">
        <f t="shared" si="9"/>
        <v>942.86250000000007</v>
      </c>
      <c r="N105" s="13" cm="1">
        <f t="array" ref="N105">_xlfn.IFS(AND(D105=1, I105=0), Q105*0.15, AND(D105=2, I105=0), Q105*0.15, AND(D105=3, I105=0), Q105*0.15, AND(D105=4, I105=0), Q105*0.15, AND(D105=5, I105=0), Q105*0.1, AND(D105=6, I105=0), Q105*0.1, AND(D105=7, I105=0), Q105*0.1, AND(D105=1, I105=1), Q105*0.1, AND(D105=2, I105=1), Q105*0.1, AND(D105=3, I105=1), Q105*0.1, AND(D105=4, I105=1), Q105*0.1, AND(D105=5, I105=1), Q105*0.1, AND(D105=6, I105=1), Q105*0.1, AND(D105=7, I105=1), Q105*0.1)</f>
        <v>6438</v>
      </c>
      <c r="O105" s="13">
        <f t="shared" si="10"/>
        <v>1094.46</v>
      </c>
      <c r="P105">
        <v>36975</v>
      </c>
      <c r="Q105">
        <v>42920</v>
      </c>
      <c r="R105">
        <v>0.78952375177670875</v>
      </c>
      <c r="S105">
        <v>0.21047624822329131</v>
      </c>
      <c r="T105">
        <v>0.59612099299680932</v>
      </c>
      <c r="U105">
        <v>0.40387900700319068</v>
      </c>
      <c r="V105">
        <v>0.40153968038049648</v>
      </c>
      <c r="W105" s="2">
        <v>1708</v>
      </c>
      <c r="X105" s="2">
        <f t="shared" si="12"/>
        <v>-608</v>
      </c>
      <c r="Y105">
        <v>2686</v>
      </c>
      <c r="Z105">
        <v>1746.5496577587451</v>
      </c>
      <c r="AA105">
        <v>1708</v>
      </c>
      <c r="AB105" s="9">
        <v>12.1</v>
      </c>
      <c r="AC105">
        <v>2.2999999999999998</v>
      </c>
      <c r="AD105">
        <f t="shared" si="13"/>
        <v>27.83</v>
      </c>
      <c r="AE105">
        <v>4994</v>
      </c>
      <c r="AF105">
        <v>4848</v>
      </c>
    </row>
    <row r="106" spans="1:32" x14ac:dyDescent="0.6">
      <c r="A106">
        <v>2025</v>
      </c>
      <c r="B106">
        <v>4</v>
      </c>
      <c r="C106">
        <v>15</v>
      </c>
      <c r="D106">
        <f t="shared" si="11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7"/>
        <v>0</v>
      </c>
      <c r="I106">
        <f t="shared" si="8"/>
        <v>0</v>
      </c>
      <c r="L106" s="13" cm="1">
        <f t="array" ref="L106">_xlfn.IFS(AND(D106=1, I106=0), P106*0.15, AND(D106=2, I106=0), P106*0.15, AND(D106=3, I106=0), P106*0.15, AND(D106=4, I106=0), P106*0.15, AND(D106=5, I106=0), P106*0.1, AND(D106=6, I106=0), P106*0.1, AND(D106=7, I106=0), P106*0.1, AND(D106=1, I106=1), P106*0.1, AND(D106=2, I106=1), P106*0.1, AND(D106=3, I106=1), P106*0.1, AND(D106=4, I106=1), P106*0.1, AND(D106=5, I106=1), P106*0.1, AND(D106=6, I106=1), P106*0.1, AND(D106=7, I106=1), P106*0.1)</f>
        <v>5598.75</v>
      </c>
      <c r="M106" s="13">
        <f t="shared" si="9"/>
        <v>951.78750000000002</v>
      </c>
      <c r="N106" s="13" cm="1">
        <f t="array" ref="N106">_xlfn.IFS(AND(D106=1, I106=0), Q106*0.15, AND(D106=2, I106=0), Q106*0.15, AND(D106=3, I106=0), Q106*0.15, AND(D106=4, I106=0), Q106*0.15, AND(D106=5, I106=0), Q106*0.1, AND(D106=6, I106=0), Q106*0.1, AND(D106=7, I106=0), Q106*0.1, AND(D106=1, I106=1), Q106*0.1, AND(D106=2, I106=1), Q106*0.1, AND(D106=3, I106=1), Q106*0.1, AND(D106=4, I106=1), Q106*0.1, AND(D106=5, I106=1), Q106*0.1, AND(D106=6, I106=1), Q106*0.1, AND(D106=7, I106=1), Q106*0.1)</f>
        <v>5796.45</v>
      </c>
      <c r="O106" s="13">
        <f t="shared" si="10"/>
        <v>985.39650000000006</v>
      </c>
      <c r="P106">
        <v>37325</v>
      </c>
      <c r="Q106">
        <v>38643</v>
      </c>
      <c r="R106">
        <v>0.75621109824944044</v>
      </c>
      <c r="S106">
        <v>0.24378890175055959</v>
      </c>
      <c r="T106">
        <v>0.64944508949981605</v>
      </c>
      <c r="U106">
        <v>0.35055491050018378</v>
      </c>
      <c r="V106">
        <v>0.1648779353290305</v>
      </c>
      <c r="W106" s="2">
        <v>2158</v>
      </c>
      <c r="X106" s="2">
        <f t="shared" si="12"/>
        <v>450</v>
      </c>
      <c r="Y106">
        <v>2686</v>
      </c>
      <c r="Z106">
        <v>1512.084905157255</v>
      </c>
      <c r="AA106">
        <v>2158</v>
      </c>
      <c r="AB106" s="9">
        <v>12.2</v>
      </c>
      <c r="AC106">
        <v>0</v>
      </c>
      <c r="AD106">
        <f t="shared" si="13"/>
        <v>0</v>
      </c>
      <c r="AE106">
        <v>5164</v>
      </c>
      <c r="AF106">
        <v>4970</v>
      </c>
    </row>
    <row r="107" spans="1:32" x14ac:dyDescent="0.6">
      <c r="A107">
        <v>2025</v>
      </c>
      <c r="B107">
        <v>4</v>
      </c>
      <c r="C107">
        <v>16</v>
      </c>
      <c r="D107">
        <f t="shared" si="11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7"/>
        <v>0</v>
      </c>
      <c r="I107">
        <f t="shared" si="8"/>
        <v>0</v>
      </c>
      <c r="L107" s="13" cm="1">
        <f t="array" ref="L107">_xlfn.IFS(AND(D107=1, I107=0), P107*0.15, AND(D107=2, I107=0), P107*0.15, AND(D107=3, I107=0), P107*0.15, AND(D107=4, I107=0), P107*0.15, AND(D107=5, I107=0), P107*0.1, AND(D107=6, I107=0), P107*0.1, AND(D107=7, I107=0), P107*0.1, AND(D107=1, I107=1), P107*0.1, AND(D107=2, I107=1), P107*0.1, AND(D107=3, I107=1), P107*0.1, AND(D107=4, I107=1), P107*0.1, AND(D107=5, I107=1), P107*0.1, AND(D107=6, I107=1), P107*0.1, AND(D107=7, I107=1), P107*0.1)</f>
        <v>6135.5999999999995</v>
      </c>
      <c r="M107" s="13">
        <f t="shared" si="9"/>
        <v>1043.0519999999999</v>
      </c>
      <c r="N107" s="13" cm="1">
        <f t="array" ref="N107">_xlfn.IFS(AND(D107=1, I107=0), Q107*0.15, AND(D107=2, I107=0), Q107*0.15, AND(D107=3, I107=0), Q107*0.15, AND(D107=4, I107=0), Q107*0.15, AND(D107=5, I107=0), Q107*0.1, AND(D107=6, I107=0), Q107*0.1, AND(D107=7, I107=0), Q107*0.1, AND(D107=1, I107=1), Q107*0.1, AND(D107=2, I107=1), Q107*0.1, AND(D107=3, I107=1), Q107*0.1, AND(D107=4, I107=1), Q107*0.1, AND(D107=5, I107=1), Q107*0.1, AND(D107=6, I107=1), Q107*0.1, AND(D107=7, I107=1), Q107*0.1)</f>
        <v>5527.3499999999995</v>
      </c>
      <c r="O107" s="13">
        <f t="shared" si="10"/>
        <v>939.64949999999999</v>
      </c>
      <c r="P107">
        <v>40904</v>
      </c>
      <c r="Q107">
        <v>36849</v>
      </c>
      <c r="R107">
        <v>0.78337752385989678</v>
      </c>
      <c r="S107">
        <v>0.21662247614010319</v>
      </c>
      <c r="T107">
        <v>0.65214782814060002</v>
      </c>
      <c r="U107">
        <v>0.34785217185939987</v>
      </c>
      <c r="V107">
        <v>0.29990904930483481</v>
      </c>
      <c r="W107" s="2">
        <v>2286</v>
      </c>
      <c r="X107" s="2">
        <f t="shared" si="12"/>
        <v>128</v>
      </c>
      <c r="Y107">
        <v>2686</v>
      </c>
      <c r="Z107">
        <v>1228.647744084137</v>
      </c>
      <c r="AA107">
        <v>2286</v>
      </c>
      <c r="AB107" s="9">
        <v>20.5</v>
      </c>
      <c r="AC107">
        <v>0</v>
      </c>
      <c r="AD107">
        <f t="shared" si="13"/>
        <v>0</v>
      </c>
      <c r="AE107">
        <v>5403</v>
      </c>
      <c r="AF107">
        <v>5407</v>
      </c>
    </row>
    <row r="108" spans="1:32" x14ac:dyDescent="0.6">
      <c r="A108">
        <v>2025</v>
      </c>
      <c r="B108">
        <v>4</v>
      </c>
      <c r="C108">
        <v>17</v>
      </c>
      <c r="D108">
        <f t="shared" si="11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7"/>
        <v>0</v>
      </c>
      <c r="I108">
        <f t="shared" si="8"/>
        <v>0</v>
      </c>
      <c r="L108" s="13" cm="1">
        <f t="array" ref="L108">_xlfn.IFS(AND(D108=1, I108=0), P108*0.15, AND(D108=2, I108=0), P108*0.15, AND(D108=3, I108=0), P108*0.15, AND(D108=4, I108=0), P108*0.15, AND(D108=5, I108=0), P108*0.1, AND(D108=6, I108=0), P108*0.1, AND(D108=7, I108=0), P108*0.1, AND(D108=1, I108=1), P108*0.1, AND(D108=2, I108=1), P108*0.1, AND(D108=3, I108=1), P108*0.1, AND(D108=4, I108=1), P108*0.1, AND(D108=5, I108=1), P108*0.1, AND(D108=6, I108=1), P108*0.1, AND(D108=7, I108=1), P108*0.1)</f>
        <v>6502.65</v>
      </c>
      <c r="M108" s="13">
        <f t="shared" si="9"/>
        <v>1105.4504999999999</v>
      </c>
      <c r="N108" s="13" cm="1">
        <f t="array" ref="N108">_xlfn.IFS(AND(D108=1, I108=0), Q108*0.15, AND(D108=2, I108=0), Q108*0.15, AND(D108=3, I108=0), Q108*0.15, AND(D108=4, I108=0), Q108*0.15, AND(D108=5, I108=0), Q108*0.1, AND(D108=6, I108=0), Q108*0.1, AND(D108=7, I108=0), Q108*0.1, AND(D108=1, I108=1), Q108*0.1, AND(D108=2, I108=1), Q108*0.1, AND(D108=3, I108=1), Q108*0.1, AND(D108=4, I108=1), Q108*0.1, AND(D108=5, I108=1), Q108*0.1, AND(D108=6, I108=1), Q108*0.1, AND(D108=7, I108=1), Q108*0.1)</f>
        <v>5600.7</v>
      </c>
      <c r="O108" s="13">
        <f t="shared" si="10"/>
        <v>952.11900000000003</v>
      </c>
      <c r="P108">
        <v>43351</v>
      </c>
      <c r="Q108">
        <v>37338</v>
      </c>
      <c r="R108">
        <v>0.72313485306303715</v>
      </c>
      <c r="S108">
        <v>0.27686514693696279</v>
      </c>
      <c r="T108">
        <v>0.627589134125772</v>
      </c>
      <c r="U108">
        <v>0.37241086587422789</v>
      </c>
      <c r="V108">
        <v>0.4174740251843283</v>
      </c>
      <c r="W108" s="2">
        <v>2162</v>
      </c>
      <c r="X108" s="2">
        <f t="shared" si="12"/>
        <v>-124</v>
      </c>
      <c r="Y108">
        <v>2686</v>
      </c>
      <c r="Z108">
        <v>1132.562074822448</v>
      </c>
      <c r="AA108">
        <v>2162</v>
      </c>
      <c r="AB108" s="9">
        <v>20.8</v>
      </c>
      <c r="AC108">
        <v>0</v>
      </c>
      <c r="AD108">
        <f t="shared" si="13"/>
        <v>0</v>
      </c>
      <c r="AE108">
        <v>5431</v>
      </c>
      <c r="AF108">
        <v>5499</v>
      </c>
    </row>
    <row r="109" spans="1:32" x14ac:dyDescent="0.6">
      <c r="A109">
        <v>2025</v>
      </c>
      <c r="B109">
        <v>4</v>
      </c>
      <c r="C109">
        <v>18</v>
      </c>
      <c r="D109">
        <f t="shared" si="11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7"/>
        <v>0</v>
      </c>
      <c r="I109">
        <f t="shared" si="8"/>
        <v>0</v>
      </c>
      <c r="L109" s="13" cm="1">
        <f t="array" ref="L109">_xlfn.IFS(AND(D109=1, I109=0), P109*0.15, AND(D109=2, I109=0), P109*0.15, AND(D109=3, I109=0), P109*0.15, AND(D109=4, I109=0), P109*0.15, AND(D109=5, I109=0), P109*0.1, AND(D109=6, I109=0), P109*0.1, AND(D109=7, I109=0), P109*0.1, AND(D109=1, I109=1), P109*0.1, AND(D109=2, I109=1), P109*0.1, AND(D109=3, I109=1), P109*0.1, AND(D109=4, I109=1), P109*0.1, AND(D109=5, I109=1), P109*0.1, AND(D109=6, I109=1), P109*0.1, AND(D109=7, I109=1), P109*0.1)</f>
        <v>4344.9000000000005</v>
      </c>
      <c r="M109" s="13">
        <f t="shared" si="9"/>
        <v>738.63300000000015</v>
      </c>
      <c r="N109" s="13" cm="1">
        <f t="array" ref="N109">_xlfn.IFS(AND(D109=1, I109=0), Q109*0.15, AND(D109=2, I109=0), Q109*0.15, AND(D109=3, I109=0), Q109*0.15, AND(D109=4, I109=0), Q109*0.15, AND(D109=5, I109=0), Q109*0.1, AND(D109=6, I109=0), Q109*0.1, AND(D109=7, I109=0), Q109*0.1, AND(D109=1, I109=1), Q109*0.1, AND(D109=2, I109=1), Q109*0.1, AND(D109=3, I109=1), Q109*0.1, AND(D109=4, I109=1), Q109*0.1, AND(D109=5, I109=1), Q109*0.1, AND(D109=6, I109=1), Q109*0.1, AND(D109=7, I109=1), Q109*0.1)</f>
        <v>4178.2</v>
      </c>
      <c r="O109" s="13">
        <f t="shared" si="10"/>
        <v>710.29399999999998</v>
      </c>
      <c r="P109">
        <v>43449</v>
      </c>
      <c r="Q109">
        <v>41782</v>
      </c>
      <c r="R109">
        <v>0.81730658265446143</v>
      </c>
      <c r="S109">
        <v>0.18269341734553851</v>
      </c>
      <c r="T109">
        <v>0.64701863304206708</v>
      </c>
      <c r="U109">
        <v>0.35298136695793292</v>
      </c>
      <c r="V109">
        <v>0.56037915316773312</v>
      </c>
      <c r="W109" s="2">
        <v>2276</v>
      </c>
      <c r="X109" s="2">
        <f t="shared" si="12"/>
        <v>114</v>
      </c>
      <c r="Y109">
        <v>2686</v>
      </c>
      <c r="Z109">
        <v>1382.2190577047261</v>
      </c>
      <c r="AA109">
        <v>2276</v>
      </c>
      <c r="AB109" s="9">
        <v>22</v>
      </c>
      <c r="AC109">
        <v>0</v>
      </c>
      <c r="AD109">
        <f t="shared" si="13"/>
        <v>0</v>
      </c>
      <c r="AE109">
        <v>6412</v>
      </c>
      <c r="AF109">
        <v>5875</v>
      </c>
    </row>
    <row r="110" spans="1:32" x14ac:dyDescent="0.6">
      <c r="A110">
        <v>2025</v>
      </c>
      <c r="B110">
        <v>4</v>
      </c>
      <c r="C110">
        <v>19</v>
      </c>
      <c r="D110">
        <f t="shared" si="11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7"/>
        <v>0</v>
      </c>
      <c r="I110">
        <f t="shared" si="8"/>
        <v>0</v>
      </c>
      <c r="L110" s="13" cm="1">
        <f t="array" ref="L110">_xlfn.IFS(AND(D110=1, I110=0), P110*0.15, AND(D110=2, I110=0), P110*0.15, AND(D110=3, I110=0), P110*0.15, AND(D110=4, I110=0), P110*0.15, AND(D110=5, I110=0), P110*0.1, AND(D110=6, I110=0), P110*0.1, AND(D110=7, I110=0), P110*0.1, AND(D110=1, I110=1), P110*0.1, AND(D110=2, I110=1), P110*0.1, AND(D110=3, I110=1), P110*0.1, AND(D110=4, I110=1), P110*0.1, AND(D110=5, I110=1), P110*0.1, AND(D110=6, I110=1), P110*0.1, AND(D110=7, I110=1), P110*0.1)</f>
        <v>4158.7</v>
      </c>
      <c r="M110" s="13">
        <f t="shared" si="9"/>
        <v>706.97900000000004</v>
      </c>
      <c r="N110" s="13" cm="1">
        <f t="array" ref="N110">_xlfn.IFS(AND(D110=1, I110=0), Q110*0.15, AND(D110=2, I110=0), Q110*0.15, AND(D110=3, I110=0), Q110*0.15, AND(D110=4, I110=0), Q110*0.15, AND(D110=5, I110=0), Q110*0.1, AND(D110=6, I110=0), Q110*0.1, AND(D110=7, I110=0), Q110*0.1, AND(D110=1, I110=1), Q110*0.1, AND(D110=2, I110=1), Q110*0.1, AND(D110=3, I110=1), Q110*0.1, AND(D110=4, I110=1), Q110*0.1, AND(D110=5, I110=1), Q110*0.1, AND(D110=6, I110=1), Q110*0.1, AND(D110=7, I110=1), Q110*0.1)</f>
        <v>4124</v>
      </c>
      <c r="O110" s="13">
        <f t="shared" si="10"/>
        <v>701.08</v>
      </c>
      <c r="P110">
        <v>41587</v>
      </c>
      <c r="Q110">
        <v>41240</v>
      </c>
      <c r="R110">
        <v>0.81914248478222973</v>
      </c>
      <c r="S110">
        <v>0.1808575152177703</v>
      </c>
      <c r="T110">
        <v>0.65225444977729652</v>
      </c>
      <c r="U110">
        <v>0.34774555022270348</v>
      </c>
      <c r="V110">
        <v>0.46543349082026769</v>
      </c>
      <c r="W110" s="2">
        <v>2389</v>
      </c>
      <c r="X110" s="2">
        <f t="shared" si="12"/>
        <v>113</v>
      </c>
      <c r="Y110">
        <v>2686</v>
      </c>
      <c r="Z110">
        <v>1598.390205765334</v>
      </c>
      <c r="AA110">
        <v>2389</v>
      </c>
      <c r="AB110" s="9">
        <v>18.899999999999999</v>
      </c>
      <c r="AC110">
        <v>0</v>
      </c>
      <c r="AD110">
        <f t="shared" si="13"/>
        <v>0</v>
      </c>
      <c r="AE110">
        <v>5501</v>
      </c>
      <c r="AF110">
        <v>5484</v>
      </c>
    </row>
    <row r="111" spans="1:32" x14ac:dyDescent="0.6">
      <c r="A111">
        <v>2025</v>
      </c>
      <c r="B111">
        <v>4</v>
      </c>
      <c r="C111">
        <v>20</v>
      </c>
      <c r="D111">
        <f t="shared" si="11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7"/>
        <v>0</v>
      </c>
      <c r="I111">
        <f t="shared" si="8"/>
        <v>0</v>
      </c>
      <c r="L111" s="13" cm="1">
        <f t="array" ref="L111">_xlfn.IFS(AND(D111=1, I111=0), P111*0.15, AND(D111=2, I111=0), P111*0.15, AND(D111=3, I111=0), P111*0.15, AND(D111=4, I111=0), P111*0.15, AND(D111=5, I111=0), P111*0.1, AND(D111=6, I111=0), P111*0.1, AND(D111=7, I111=0), P111*0.1, AND(D111=1, I111=1), P111*0.1, AND(D111=2, I111=1), P111*0.1, AND(D111=3, I111=1), P111*0.1, AND(D111=4, I111=1), P111*0.1, AND(D111=5, I111=1), P111*0.1, AND(D111=6, I111=1), P111*0.1, AND(D111=7, I111=1), P111*0.1)</f>
        <v>4024.8</v>
      </c>
      <c r="M111" s="13">
        <f t="shared" si="9"/>
        <v>684.21600000000012</v>
      </c>
      <c r="N111" s="13" cm="1">
        <f t="array" ref="N111">_xlfn.IFS(AND(D111=1, I111=0), Q111*0.15, AND(D111=2, I111=0), Q111*0.15, AND(D111=3, I111=0), Q111*0.15, AND(D111=4, I111=0), Q111*0.15, AND(D111=5, I111=0), Q111*0.1, AND(D111=6, I111=0), Q111*0.1, AND(D111=7, I111=0), Q111*0.1, AND(D111=1, I111=1), Q111*0.1, AND(D111=2, I111=1), Q111*0.1, AND(D111=3, I111=1), Q111*0.1, AND(D111=4, I111=1), Q111*0.1, AND(D111=5, I111=1), Q111*0.1, AND(D111=6, I111=1), Q111*0.1, AND(D111=7, I111=1), Q111*0.1)</f>
        <v>4515</v>
      </c>
      <c r="O111" s="13">
        <f t="shared" si="10"/>
        <v>767.55000000000007</v>
      </c>
      <c r="P111">
        <v>40248</v>
      </c>
      <c r="Q111">
        <v>45150</v>
      </c>
      <c r="R111">
        <v>0.79919079809095073</v>
      </c>
      <c r="S111">
        <v>0.2008092019090493</v>
      </c>
      <c r="T111">
        <v>0.5890337677056835</v>
      </c>
      <c r="U111">
        <v>0.4109662322943165</v>
      </c>
      <c r="V111">
        <v>0.17524417106366821</v>
      </c>
      <c r="W111" s="2">
        <v>2202</v>
      </c>
      <c r="X111" s="2">
        <f t="shared" si="12"/>
        <v>-187</v>
      </c>
      <c r="Y111">
        <v>2686</v>
      </c>
      <c r="Z111">
        <v>1885.829543145021</v>
      </c>
      <c r="AA111">
        <v>2202</v>
      </c>
      <c r="AB111" s="9">
        <v>18.3</v>
      </c>
      <c r="AC111">
        <v>0</v>
      </c>
      <c r="AD111">
        <f t="shared" si="13"/>
        <v>0</v>
      </c>
      <c r="AE111">
        <v>4358</v>
      </c>
      <c r="AF111">
        <v>5124</v>
      </c>
    </row>
    <row r="112" spans="1:32" x14ac:dyDescent="0.6">
      <c r="A112">
        <v>2025</v>
      </c>
      <c r="B112">
        <v>4</v>
      </c>
      <c r="C112">
        <v>21</v>
      </c>
      <c r="D112">
        <f t="shared" si="11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7"/>
        <v>0</v>
      </c>
      <c r="I112">
        <f t="shared" si="8"/>
        <v>0</v>
      </c>
      <c r="L112" s="13" cm="1">
        <f t="array" ref="L112">_xlfn.IFS(AND(D112=1, I112=0), P112*0.15, AND(D112=2, I112=0), P112*0.15, AND(D112=3, I112=0), P112*0.15, AND(D112=4, I112=0), P112*0.15, AND(D112=5, I112=0), P112*0.1, AND(D112=6, I112=0), P112*0.1, AND(D112=7, I112=0), P112*0.1, AND(D112=1, I112=1), P112*0.1, AND(D112=2, I112=1), P112*0.1, AND(D112=3, I112=1), P112*0.1, AND(D112=4, I112=1), P112*0.1, AND(D112=5, I112=1), P112*0.1, AND(D112=6, I112=1), P112*0.1, AND(D112=7, I112=1), P112*0.1)</f>
        <v>6055.5</v>
      </c>
      <c r="M112" s="13">
        <f t="shared" si="9"/>
        <v>1029.4350000000002</v>
      </c>
      <c r="N112" s="13" cm="1">
        <f t="array" ref="N112">_xlfn.IFS(AND(D112=1, I112=0), Q112*0.15, AND(D112=2, I112=0), Q112*0.15, AND(D112=3, I112=0), Q112*0.15, AND(D112=4, I112=0), Q112*0.15, AND(D112=5, I112=0), Q112*0.1, AND(D112=6, I112=0), Q112*0.1, AND(D112=7, I112=0), Q112*0.1, AND(D112=1, I112=1), Q112*0.1, AND(D112=2, I112=1), Q112*0.1, AND(D112=3, I112=1), Q112*0.1, AND(D112=4, I112=1), Q112*0.1, AND(D112=5, I112=1), Q112*0.1, AND(D112=6, I112=1), Q112*0.1, AND(D112=7, I112=1), Q112*0.1)</f>
        <v>6697.65</v>
      </c>
      <c r="O112" s="13">
        <f t="shared" si="10"/>
        <v>1138.6005</v>
      </c>
      <c r="P112">
        <v>40370</v>
      </c>
      <c r="Q112">
        <v>44651</v>
      </c>
      <c r="R112">
        <v>0.771684812705417</v>
      </c>
      <c r="S112">
        <v>0.22831518729458311</v>
      </c>
      <c r="T112">
        <v>0.62725253021292315</v>
      </c>
      <c r="U112">
        <v>0.3727474697870769</v>
      </c>
      <c r="V112">
        <v>0.25753401349323202</v>
      </c>
      <c r="W112" s="2">
        <v>1919</v>
      </c>
      <c r="X112" s="2">
        <f t="shared" si="12"/>
        <v>-283</v>
      </c>
      <c r="Y112">
        <v>2686</v>
      </c>
      <c r="Z112">
        <v>1150.3740365409351</v>
      </c>
      <c r="AA112">
        <v>1919</v>
      </c>
      <c r="AB112" s="9">
        <v>20.9</v>
      </c>
      <c r="AC112">
        <v>0</v>
      </c>
      <c r="AD112">
        <f t="shared" si="13"/>
        <v>0</v>
      </c>
      <c r="AE112">
        <v>5129</v>
      </c>
      <c r="AF112">
        <v>4957</v>
      </c>
    </row>
    <row r="113" spans="1:32" x14ac:dyDescent="0.6">
      <c r="A113">
        <v>2025</v>
      </c>
      <c r="B113">
        <v>4</v>
      </c>
      <c r="C113">
        <v>22</v>
      </c>
      <c r="D113">
        <f t="shared" si="11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7"/>
        <v>0</v>
      </c>
      <c r="I113">
        <f t="shared" si="8"/>
        <v>0</v>
      </c>
      <c r="L113" s="13" cm="1">
        <f t="array" ref="L113">_xlfn.IFS(AND(D113=1, I113=0), P113*0.15, AND(D113=2, I113=0), P113*0.15, AND(D113=3, I113=0), P113*0.15, AND(D113=4, I113=0), P113*0.15, AND(D113=5, I113=0), P113*0.1, AND(D113=6, I113=0), P113*0.1, AND(D113=7, I113=0), P113*0.1, AND(D113=1, I113=1), P113*0.1, AND(D113=2, I113=1), P113*0.1, AND(D113=3, I113=1), P113*0.1, AND(D113=4, I113=1), P113*0.1, AND(D113=5, I113=1), P113*0.1, AND(D113=6, I113=1), P113*0.1, AND(D113=7, I113=1), P113*0.1)</f>
        <v>5653.65</v>
      </c>
      <c r="M113" s="13">
        <f t="shared" si="9"/>
        <v>961.12049999999999</v>
      </c>
      <c r="N113" s="13" cm="1">
        <f t="array" ref="N113">_xlfn.IFS(AND(D113=1, I113=0), Q113*0.15, AND(D113=2, I113=0), Q113*0.15, AND(D113=3, I113=0), Q113*0.15, AND(D113=4, I113=0), Q113*0.15, AND(D113=5, I113=0), Q113*0.1, AND(D113=6, I113=0), Q113*0.1, AND(D113=7, I113=0), Q113*0.1, AND(D113=1, I113=1), Q113*0.1, AND(D113=2, I113=1), Q113*0.1, AND(D113=3, I113=1), Q113*0.1, AND(D113=4, I113=1), Q113*0.1, AND(D113=5, I113=1), Q113*0.1, AND(D113=6, I113=1), Q113*0.1, AND(D113=7, I113=1), Q113*0.1)</f>
        <v>5648.25</v>
      </c>
      <c r="O113" s="13">
        <f t="shared" si="10"/>
        <v>960.2025000000001</v>
      </c>
      <c r="P113">
        <v>37691</v>
      </c>
      <c r="Q113">
        <v>37655</v>
      </c>
      <c r="R113">
        <v>0.80397949998339313</v>
      </c>
      <c r="S113">
        <v>0.19602050001660681</v>
      </c>
      <c r="T113">
        <v>0.65254421216323333</v>
      </c>
      <c r="U113">
        <v>0.34745578783676673</v>
      </c>
      <c r="V113">
        <v>0.17197058636991899</v>
      </c>
      <c r="W113" s="2">
        <v>2263</v>
      </c>
      <c r="X113" s="2">
        <f t="shared" si="12"/>
        <v>344</v>
      </c>
      <c r="Y113">
        <v>2686</v>
      </c>
      <c r="Z113">
        <v>1070.471158492951</v>
      </c>
      <c r="AA113">
        <v>2263</v>
      </c>
      <c r="AB113" s="9">
        <v>19</v>
      </c>
      <c r="AC113">
        <v>8.6999999999999993</v>
      </c>
      <c r="AD113">
        <f t="shared" si="13"/>
        <v>165.29999999999998</v>
      </c>
      <c r="AE113">
        <v>5321</v>
      </c>
      <c r="AF113">
        <v>5089</v>
      </c>
    </row>
    <row r="114" spans="1:32" x14ac:dyDescent="0.6">
      <c r="A114">
        <v>2025</v>
      </c>
      <c r="B114">
        <v>4</v>
      </c>
      <c r="C114">
        <v>23</v>
      </c>
      <c r="D114">
        <f t="shared" si="11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7"/>
        <v>0</v>
      </c>
      <c r="I114">
        <f t="shared" si="8"/>
        <v>0</v>
      </c>
      <c r="L114" s="13" cm="1">
        <f t="array" ref="L114">_xlfn.IFS(AND(D114=1, I114=0), P114*0.15, AND(D114=2, I114=0), P114*0.15, AND(D114=3, I114=0), P114*0.15, AND(D114=4, I114=0), P114*0.15, AND(D114=5, I114=0), P114*0.1, AND(D114=6, I114=0), P114*0.1, AND(D114=7, I114=0), P114*0.1, AND(D114=1, I114=1), P114*0.1, AND(D114=2, I114=1), P114*0.1, AND(D114=3, I114=1), P114*0.1, AND(D114=4, I114=1), P114*0.1, AND(D114=5, I114=1), P114*0.1, AND(D114=6, I114=1), P114*0.1, AND(D114=7, I114=1), P114*0.1)</f>
        <v>6465.3</v>
      </c>
      <c r="M114" s="13">
        <f t="shared" si="9"/>
        <v>1099.1010000000001</v>
      </c>
      <c r="N114" s="13" cm="1">
        <f t="array" ref="N114">_xlfn.IFS(AND(D114=1, I114=0), Q114*0.15, AND(D114=2, I114=0), Q114*0.15, AND(D114=3, I114=0), Q114*0.15, AND(D114=4, I114=0), Q114*0.15, AND(D114=5, I114=0), Q114*0.1, AND(D114=6, I114=0), Q114*0.1, AND(D114=7, I114=0), Q114*0.1, AND(D114=1, I114=1), Q114*0.1, AND(D114=2, I114=1), Q114*0.1, AND(D114=3, I114=1), Q114*0.1, AND(D114=4, I114=1), Q114*0.1, AND(D114=5, I114=1), Q114*0.1, AND(D114=6, I114=1), Q114*0.1, AND(D114=7, I114=1), Q114*0.1)</f>
        <v>5668.2</v>
      </c>
      <c r="O114" s="13">
        <f t="shared" si="10"/>
        <v>963.59400000000005</v>
      </c>
      <c r="P114">
        <v>43102</v>
      </c>
      <c r="Q114">
        <v>37788</v>
      </c>
      <c r="R114">
        <v>0.83739138793890533</v>
      </c>
      <c r="S114">
        <v>0.1626086120610947</v>
      </c>
      <c r="T114">
        <v>0.604638425914517</v>
      </c>
      <c r="U114">
        <v>0.395361574085483</v>
      </c>
      <c r="V114">
        <v>0.1542625263964606</v>
      </c>
      <c r="W114" s="2">
        <v>2392</v>
      </c>
      <c r="X114" s="2">
        <f t="shared" si="12"/>
        <v>129</v>
      </c>
      <c r="Y114">
        <v>2686</v>
      </c>
      <c r="Z114">
        <v>1781.4439837929231</v>
      </c>
      <c r="AA114">
        <v>2392</v>
      </c>
      <c r="AB114" s="9">
        <v>15.6</v>
      </c>
      <c r="AC114">
        <v>0</v>
      </c>
      <c r="AD114">
        <f t="shared" si="13"/>
        <v>0</v>
      </c>
      <c r="AE114">
        <v>5389</v>
      </c>
      <c r="AF114">
        <v>5539</v>
      </c>
    </row>
    <row r="115" spans="1:32" x14ac:dyDescent="0.6">
      <c r="A115">
        <v>2025</v>
      </c>
      <c r="B115">
        <v>4</v>
      </c>
      <c r="C115">
        <v>24</v>
      </c>
      <c r="D115">
        <f t="shared" si="11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7"/>
        <v>0</v>
      </c>
      <c r="I115">
        <f t="shared" si="8"/>
        <v>0</v>
      </c>
      <c r="L115" s="13" cm="1">
        <f t="array" ref="L115">_xlfn.IFS(AND(D115=1, I115=0), P115*0.15, AND(D115=2, I115=0), P115*0.15, AND(D115=3, I115=0), P115*0.15, AND(D115=4, I115=0), P115*0.15, AND(D115=5, I115=0), P115*0.1, AND(D115=6, I115=0), P115*0.1, AND(D115=7, I115=0), P115*0.1, AND(D115=1, I115=1), P115*0.1, AND(D115=2, I115=1), P115*0.1, AND(D115=3, I115=1), P115*0.1, AND(D115=4, I115=1), P115*0.1, AND(D115=5, I115=1), P115*0.1, AND(D115=6, I115=1), P115*0.1, AND(D115=7, I115=1), P115*0.1)</f>
        <v>6581.25</v>
      </c>
      <c r="M115" s="13">
        <f t="shared" si="9"/>
        <v>1118.8125</v>
      </c>
      <c r="N115" s="13" cm="1">
        <f t="array" ref="N115">_xlfn.IFS(AND(D115=1, I115=0), Q115*0.15, AND(D115=2, I115=0), Q115*0.15, AND(D115=3, I115=0), Q115*0.15, AND(D115=4, I115=0), Q115*0.15, AND(D115=5, I115=0), Q115*0.1, AND(D115=6, I115=0), Q115*0.1, AND(D115=7, I115=0), Q115*0.1, AND(D115=1, I115=1), Q115*0.1, AND(D115=2, I115=1), Q115*0.1, AND(D115=3, I115=1), Q115*0.1, AND(D115=4, I115=1), Q115*0.1, AND(D115=5, I115=1), Q115*0.1, AND(D115=6, I115=1), Q115*0.1, AND(D115=7, I115=1), Q115*0.1)</f>
        <v>5898.45</v>
      </c>
      <c r="O115" s="13">
        <f t="shared" si="10"/>
        <v>1002.7365000000001</v>
      </c>
      <c r="P115">
        <v>43875</v>
      </c>
      <c r="Q115">
        <v>39323</v>
      </c>
      <c r="R115">
        <v>0.76816983754637225</v>
      </c>
      <c r="S115">
        <v>0.23183016245362781</v>
      </c>
      <c r="T115">
        <v>0.6538793332443914</v>
      </c>
      <c r="U115">
        <v>0.34612066675560849</v>
      </c>
      <c r="V115">
        <v>0.13965424183276751</v>
      </c>
      <c r="W115" s="2">
        <v>2248</v>
      </c>
      <c r="X115" s="2">
        <f t="shared" si="12"/>
        <v>-144</v>
      </c>
      <c r="Y115">
        <v>2686</v>
      </c>
      <c r="Z115">
        <v>1385.8467513324831</v>
      </c>
      <c r="AA115">
        <v>2248</v>
      </c>
      <c r="AB115" s="9">
        <v>16.100000000000001</v>
      </c>
      <c r="AC115">
        <v>0</v>
      </c>
      <c r="AD115">
        <f t="shared" si="13"/>
        <v>0</v>
      </c>
      <c r="AE115">
        <v>5288</v>
      </c>
      <c r="AF115">
        <v>5214</v>
      </c>
    </row>
    <row r="116" spans="1:32" x14ac:dyDescent="0.6">
      <c r="A116">
        <v>2025</v>
      </c>
      <c r="B116">
        <v>4</v>
      </c>
      <c r="C116">
        <v>25</v>
      </c>
      <c r="D116">
        <f t="shared" si="11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7"/>
        <v>0</v>
      </c>
      <c r="I116">
        <f t="shared" si="8"/>
        <v>0</v>
      </c>
      <c r="L116" s="13" cm="1">
        <f t="array" ref="L116">_xlfn.IFS(AND(D116=1, I116=0), P116*0.15, AND(D116=2, I116=0), P116*0.15, AND(D116=3, I116=0), P116*0.15, AND(D116=4, I116=0), P116*0.15, AND(D116=5, I116=0), P116*0.1, AND(D116=6, I116=0), P116*0.1, AND(D116=7, I116=0), P116*0.1, AND(D116=1, I116=1), P116*0.1, AND(D116=2, I116=1), P116*0.1, AND(D116=3, I116=1), P116*0.1, AND(D116=4, I116=1), P116*0.1, AND(D116=5, I116=1), P116*0.1, AND(D116=6, I116=1), P116*0.1, AND(D116=7, I116=1), P116*0.1)</f>
        <v>4494.4000000000005</v>
      </c>
      <c r="M116" s="13">
        <f t="shared" si="9"/>
        <v>764.04800000000012</v>
      </c>
      <c r="N116" s="13" cm="1">
        <f t="array" ref="N116">_xlfn.IFS(AND(D116=1, I116=0), Q116*0.15, AND(D116=2, I116=0), Q116*0.15, AND(D116=3, I116=0), Q116*0.15, AND(D116=4, I116=0), Q116*0.15, AND(D116=5, I116=0), Q116*0.1, AND(D116=6, I116=0), Q116*0.1, AND(D116=7, I116=0), Q116*0.1, AND(D116=1, I116=1), Q116*0.1, AND(D116=2, I116=1), Q116*0.1, AND(D116=3, I116=1), Q116*0.1, AND(D116=4, I116=1), Q116*0.1, AND(D116=5, I116=1), Q116*0.1, AND(D116=6, I116=1), Q116*0.1, AND(D116=7, I116=1), Q116*0.1)</f>
        <v>4482.6000000000004</v>
      </c>
      <c r="O116" s="13">
        <f t="shared" si="10"/>
        <v>762.04200000000014</v>
      </c>
      <c r="P116">
        <v>44944</v>
      </c>
      <c r="Q116">
        <v>44826</v>
      </c>
      <c r="R116">
        <v>0.78140379766723855</v>
      </c>
      <c r="S116">
        <v>0.2185962023327615</v>
      </c>
      <c r="T116">
        <v>0.61607677894640256</v>
      </c>
      <c r="U116">
        <v>0.38392322105359739</v>
      </c>
      <c r="V116">
        <v>0.22365984482919959</v>
      </c>
      <c r="W116" s="2">
        <v>2310</v>
      </c>
      <c r="X116" s="2">
        <f t="shared" si="12"/>
        <v>62</v>
      </c>
      <c r="Y116">
        <v>2686</v>
      </c>
      <c r="Z116">
        <v>1695.1286075723699</v>
      </c>
      <c r="AA116">
        <v>2310</v>
      </c>
      <c r="AB116" s="9">
        <v>14.5</v>
      </c>
      <c r="AC116">
        <v>0</v>
      </c>
      <c r="AD116">
        <f t="shared" si="13"/>
        <v>0</v>
      </c>
      <c r="AE116">
        <v>6060</v>
      </c>
      <c r="AF116">
        <v>5569</v>
      </c>
    </row>
    <row r="117" spans="1:32" x14ac:dyDescent="0.6">
      <c r="A117">
        <v>2025</v>
      </c>
      <c r="B117">
        <v>4</v>
      </c>
      <c r="C117">
        <v>26</v>
      </c>
      <c r="D117">
        <f t="shared" si="11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7"/>
        <v>0</v>
      </c>
      <c r="I117">
        <f t="shared" si="8"/>
        <v>0</v>
      </c>
      <c r="L117" s="13" cm="1">
        <f t="array" ref="L117">_xlfn.IFS(AND(D117=1, I117=0), P117*0.15, AND(D117=2, I117=0), P117*0.15, AND(D117=3, I117=0), P117*0.15, AND(D117=4, I117=0), P117*0.15, AND(D117=5, I117=0), P117*0.1, AND(D117=6, I117=0), P117*0.1, AND(D117=7, I117=0), P117*0.1, AND(D117=1, I117=1), P117*0.1, AND(D117=2, I117=1), P117*0.1, AND(D117=3, I117=1), P117*0.1, AND(D117=4, I117=1), P117*0.1, AND(D117=5, I117=1), P117*0.1, AND(D117=6, I117=1), P117*0.1, AND(D117=7, I117=1), P117*0.1)</f>
        <v>4253</v>
      </c>
      <c r="M117" s="13">
        <f t="shared" si="9"/>
        <v>723.0100000000001</v>
      </c>
      <c r="N117" s="13" cm="1">
        <f t="array" ref="N117">_xlfn.IFS(AND(D117=1, I117=0), Q117*0.15, AND(D117=2, I117=0), Q117*0.15, AND(D117=3, I117=0), Q117*0.15, AND(D117=4, I117=0), Q117*0.15, AND(D117=5, I117=0), Q117*0.1, AND(D117=6, I117=0), Q117*0.1, AND(D117=7, I117=0), Q117*0.1, AND(D117=1, I117=1), Q117*0.1, AND(D117=2, I117=1), Q117*0.1, AND(D117=3, I117=1), Q117*0.1, AND(D117=4, I117=1), Q117*0.1, AND(D117=5, I117=1), Q117*0.1, AND(D117=6, I117=1), Q117*0.1, AND(D117=7, I117=1), Q117*0.1)</f>
        <v>4170.6000000000004</v>
      </c>
      <c r="O117" s="13">
        <f t="shared" si="10"/>
        <v>709.00200000000007</v>
      </c>
      <c r="P117">
        <v>42530</v>
      </c>
      <c r="Q117">
        <v>41706</v>
      </c>
      <c r="R117">
        <v>0.77729781030925371</v>
      </c>
      <c r="S117">
        <v>0.22270218969074629</v>
      </c>
      <c r="T117">
        <v>0.64360895260583184</v>
      </c>
      <c r="U117">
        <v>0.35639104739416821</v>
      </c>
      <c r="V117">
        <v>8.2620075348583608E-2</v>
      </c>
      <c r="W117" s="2">
        <v>2421</v>
      </c>
      <c r="X117" s="2">
        <f t="shared" si="12"/>
        <v>111</v>
      </c>
      <c r="Y117">
        <v>2686</v>
      </c>
      <c r="Z117">
        <v>1620.163616072773</v>
      </c>
      <c r="AA117">
        <v>2421</v>
      </c>
      <c r="AB117" s="9">
        <v>15.7</v>
      </c>
      <c r="AC117">
        <v>0</v>
      </c>
      <c r="AD117">
        <f t="shared" si="13"/>
        <v>0</v>
      </c>
      <c r="AE117">
        <v>5207</v>
      </c>
      <c r="AF117">
        <v>5268</v>
      </c>
    </row>
    <row r="118" spans="1:32" x14ac:dyDescent="0.6">
      <c r="A118">
        <v>2025</v>
      </c>
      <c r="B118">
        <v>4</v>
      </c>
      <c r="C118">
        <v>27</v>
      </c>
      <c r="D118">
        <f t="shared" si="11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7"/>
        <v>0</v>
      </c>
      <c r="I118">
        <f t="shared" si="8"/>
        <v>0</v>
      </c>
      <c r="L118" s="13" cm="1">
        <f t="array" ref="L118">_xlfn.IFS(AND(D118=1, I118=0), P118*0.15, AND(D118=2, I118=0), P118*0.15, AND(D118=3, I118=0), P118*0.15, AND(D118=4, I118=0), P118*0.15, AND(D118=5, I118=0), P118*0.1, AND(D118=6, I118=0), P118*0.1, AND(D118=7, I118=0), P118*0.1, AND(D118=1, I118=1), P118*0.1, AND(D118=2, I118=1), P118*0.1, AND(D118=3, I118=1), P118*0.1, AND(D118=4, I118=1), P118*0.1, AND(D118=5, I118=1), P118*0.1, AND(D118=6, I118=1), P118*0.1, AND(D118=7, I118=1), P118*0.1)</f>
        <v>4264.7</v>
      </c>
      <c r="M118" s="13">
        <f t="shared" si="9"/>
        <v>724.99900000000002</v>
      </c>
      <c r="N118" s="13" cm="1">
        <f t="array" ref="N118">_xlfn.IFS(AND(D118=1, I118=0), Q118*0.15, AND(D118=2, I118=0), Q118*0.15, AND(D118=3, I118=0), Q118*0.15, AND(D118=4, I118=0), Q118*0.15, AND(D118=5, I118=0), Q118*0.1, AND(D118=6, I118=0), Q118*0.1, AND(D118=7, I118=0), Q118*0.1, AND(D118=1, I118=1), Q118*0.1, AND(D118=2, I118=1), Q118*0.1, AND(D118=3, I118=1), Q118*0.1, AND(D118=4, I118=1), Q118*0.1, AND(D118=5, I118=1), Q118*0.1, AND(D118=6, I118=1), Q118*0.1, AND(D118=7, I118=1), Q118*0.1)</f>
        <v>4444.6000000000004</v>
      </c>
      <c r="O118" s="13">
        <f t="shared" si="10"/>
        <v>755.58200000000011</v>
      </c>
      <c r="P118">
        <v>42647</v>
      </c>
      <c r="Q118">
        <v>44446</v>
      </c>
      <c r="R118">
        <v>0.78631314086060411</v>
      </c>
      <c r="S118">
        <v>0.21368685913939581</v>
      </c>
      <c r="T118">
        <v>0.64601128273504183</v>
      </c>
      <c r="U118">
        <v>0.35398871726495817</v>
      </c>
      <c r="V118">
        <v>0.13932753221677621</v>
      </c>
      <c r="W118" s="2">
        <v>2170</v>
      </c>
      <c r="X118" s="2">
        <f t="shared" si="12"/>
        <v>-251</v>
      </c>
      <c r="Y118">
        <v>2686</v>
      </c>
      <c r="Z118">
        <v>1556.2909011769659</v>
      </c>
      <c r="AA118">
        <v>2170</v>
      </c>
      <c r="AB118" s="9">
        <v>16.600000000000001</v>
      </c>
      <c r="AC118">
        <v>4.0999999999999996</v>
      </c>
      <c r="AD118">
        <f t="shared" si="13"/>
        <v>68.06</v>
      </c>
      <c r="AE118">
        <v>4394</v>
      </c>
      <c r="AF118">
        <v>5160</v>
      </c>
    </row>
    <row r="119" spans="1:32" x14ac:dyDescent="0.6">
      <c r="A119">
        <v>2025</v>
      </c>
      <c r="B119">
        <v>4</v>
      </c>
      <c r="C119">
        <v>28</v>
      </c>
      <c r="D119">
        <f t="shared" si="11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7"/>
        <v>0</v>
      </c>
      <c r="I119">
        <f t="shared" si="8"/>
        <v>0</v>
      </c>
      <c r="L119" s="13" cm="1">
        <f t="array" ref="L119">_xlfn.IFS(AND(D119=1, I119=0), P119*0.15, AND(D119=2, I119=0), P119*0.15, AND(D119=3, I119=0), P119*0.15, AND(D119=4, I119=0), P119*0.15, AND(D119=5, I119=0), P119*0.1, AND(D119=6, I119=0), P119*0.1, AND(D119=7, I119=0), P119*0.1, AND(D119=1, I119=1), P119*0.1, AND(D119=2, I119=1), P119*0.1, AND(D119=3, I119=1), P119*0.1, AND(D119=4, I119=1), P119*0.1, AND(D119=5, I119=1), P119*0.1, AND(D119=6, I119=1), P119*0.1, AND(D119=7, I119=1), P119*0.1)</f>
        <v>6399</v>
      </c>
      <c r="M119" s="13">
        <f t="shared" si="9"/>
        <v>1087.8300000000002</v>
      </c>
      <c r="N119" s="13" cm="1">
        <f t="array" ref="N119">_xlfn.IFS(AND(D119=1, I119=0), Q119*0.15, AND(D119=2, I119=0), Q119*0.15, AND(D119=3, I119=0), Q119*0.15, AND(D119=4, I119=0), Q119*0.15, AND(D119=5, I119=0), Q119*0.1, AND(D119=6, I119=0), Q119*0.1, AND(D119=7, I119=0), Q119*0.1, AND(D119=1, I119=1), Q119*0.1, AND(D119=2, I119=1), Q119*0.1, AND(D119=3, I119=1), Q119*0.1, AND(D119=4, I119=1), Q119*0.1, AND(D119=5, I119=1), Q119*0.1, AND(D119=6, I119=1), Q119*0.1, AND(D119=7, I119=1), Q119*0.1)</f>
        <v>6611.8499999999995</v>
      </c>
      <c r="O119" s="13">
        <f t="shared" si="10"/>
        <v>1124.0145</v>
      </c>
      <c r="P119">
        <v>42660</v>
      </c>
      <c r="Q119">
        <v>44079</v>
      </c>
      <c r="R119">
        <v>0.82706805738957001</v>
      </c>
      <c r="S119">
        <v>0.1729319426104301</v>
      </c>
      <c r="T119">
        <v>0.60513277752874517</v>
      </c>
      <c r="U119">
        <v>0.39486722247125478</v>
      </c>
      <c r="V119">
        <v>0.13643131632042321</v>
      </c>
      <c r="W119" s="2">
        <v>1883</v>
      </c>
      <c r="X119" s="2">
        <f t="shared" si="12"/>
        <v>-287</v>
      </c>
      <c r="Y119">
        <v>2686</v>
      </c>
      <c r="Z119">
        <v>1628.287429860864</v>
      </c>
      <c r="AA119">
        <v>1883</v>
      </c>
      <c r="AB119" s="9">
        <v>15.5</v>
      </c>
      <c r="AC119">
        <v>0.1</v>
      </c>
      <c r="AD119">
        <f t="shared" si="13"/>
        <v>1.55</v>
      </c>
      <c r="AE119">
        <v>5256</v>
      </c>
      <c r="AF119">
        <v>5079</v>
      </c>
    </row>
    <row r="120" spans="1:32" x14ac:dyDescent="0.6">
      <c r="A120">
        <v>2025</v>
      </c>
      <c r="B120">
        <v>4</v>
      </c>
      <c r="C120">
        <v>29</v>
      </c>
      <c r="D120">
        <f t="shared" si="11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7"/>
        <v>0</v>
      </c>
      <c r="I120">
        <f t="shared" si="8"/>
        <v>0</v>
      </c>
      <c r="L120" s="13" cm="1">
        <f t="array" ref="L120">_xlfn.IFS(AND(D120=1, I120=0), P120*0.15, AND(D120=2, I120=0), P120*0.15, AND(D120=3, I120=0), P120*0.15, AND(D120=4, I120=0), P120*0.15, AND(D120=5, I120=0), P120*0.1, AND(D120=6, I120=0), P120*0.1, AND(D120=7, I120=0), P120*0.1, AND(D120=1, I120=1), P120*0.1, AND(D120=2, I120=1), P120*0.1, AND(D120=3, I120=1), P120*0.1, AND(D120=4, I120=1), P120*0.1, AND(D120=5, I120=1), P120*0.1, AND(D120=6, I120=1), P120*0.1, AND(D120=7, I120=1), P120*0.1)</f>
        <v>6432.9</v>
      </c>
      <c r="M120" s="13">
        <f t="shared" si="9"/>
        <v>1093.5930000000001</v>
      </c>
      <c r="N120" s="13" cm="1">
        <f t="array" ref="N120">_xlfn.IFS(AND(D120=1, I120=0), Q120*0.15, AND(D120=2, I120=0), Q120*0.15, AND(D120=3, I120=0), Q120*0.15, AND(D120=4, I120=0), Q120*0.15, AND(D120=5, I120=0), Q120*0.1, AND(D120=6, I120=0), Q120*0.1, AND(D120=7, I120=0), Q120*0.1, AND(D120=1, I120=1), Q120*0.1, AND(D120=2, I120=1), Q120*0.1, AND(D120=3, I120=1), Q120*0.1, AND(D120=4, I120=1), Q120*0.1, AND(D120=5, I120=1), Q120*0.1, AND(D120=6, I120=1), Q120*0.1, AND(D120=7, I120=1), Q120*0.1)</f>
        <v>5907.75</v>
      </c>
      <c r="O120" s="13">
        <f t="shared" si="10"/>
        <v>1004.3175000000001</v>
      </c>
      <c r="P120">
        <v>42886</v>
      </c>
      <c r="Q120">
        <v>39385</v>
      </c>
      <c r="R120">
        <v>0.7879365621815021</v>
      </c>
      <c r="S120">
        <v>0.2120634378184979</v>
      </c>
      <c r="T120">
        <v>0.638640456475292</v>
      </c>
      <c r="U120">
        <v>0.36135954352470789</v>
      </c>
      <c r="V120">
        <v>7.7875568627070846E-2</v>
      </c>
      <c r="W120" s="2">
        <v>2138</v>
      </c>
      <c r="X120" s="2">
        <f t="shared" si="12"/>
        <v>255</v>
      </c>
      <c r="Y120">
        <v>2686</v>
      </c>
      <c r="Z120">
        <v>1473.0516901117389</v>
      </c>
      <c r="AA120">
        <v>2138</v>
      </c>
      <c r="AB120" s="9">
        <v>14.5</v>
      </c>
      <c r="AC120">
        <v>0</v>
      </c>
      <c r="AD120">
        <f t="shared" si="13"/>
        <v>0</v>
      </c>
      <c r="AE120">
        <v>5614</v>
      </c>
      <c r="AF120">
        <v>5764</v>
      </c>
    </row>
    <row r="121" spans="1:32" x14ac:dyDescent="0.6">
      <c r="A121">
        <v>2025</v>
      </c>
      <c r="B121">
        <v>4</v>
      </c>
      <c r="C121">
        <v>30</v>
      </c>
      <c r="D121">
        <f t="shared" si="11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7"/>
        <v>0</v>
      </c>
      <c r="I121">
        <f t="shared" si="8"/>
        <v>0</v>
      </c>
      <c r="L121" s="13" cm="1">
        <f t="array" ref="L121">_xlfn.IFS(AND(D121=1, I121=0), P121*0.15, AND(D121=2, I121=0), P121*0.15, AND(D121=3, I121=0), P121*0.15, AND(D121=4, I121=0), P121*0.15, AND(D121=5, I121=0), P121*0.1, AND(D121=6, I121=0), P121*0.1, AND(D121=7, I121=0), P121*0.1, AND(D121=1, I121=1), P121*0.1, AND(D121=2, I121=1), P121*0.1, AND(D121=3, I121=1), P121*0.1, AND(D121=4, I121=1), P121*0.1, AND(D121=5, I121=1), P121*0.1, AND(D121=6, I121=1), P121*0.1, AND(D121=7, I121=1), P121*0.1)</f>
        <v>6865.3499999999995</v>
      </c>
      <c r="M121" s="13">
        <f t="shared" si="9"/>
        <v>1167.1095</v>
      </c>
      <c r="N121" s="13" cm="1">
        <f t="array" ref="N121">_xlfn.IFS(AND(D121=1, I121=0), Q121*0.15, AND(D121=2, I121=0), Q121*0.15, AND(D121=3, I121=0), Q121*0.15, AND(D121=4, I121=0), Q121*0.15, AND(D121=5, I121=0), Q121*0.1, AND(D121=6, I121=0), Q121*0.1, AND(D121=7, I121=0), Q121*0.1, AND(D121=1, I121=1), Q121*0.1, AND(D121=2, I121=1), Q121*0.1, AND(D121=3, I121=1), Q121*0.1, AND(D121=4, I121=1), Q121*0.1, AND(D121=5, I121=1), Q121*0.1, AND(D121=6, I121=1), Q121*0.1, AND(D121=7, I121=1), Q121*0.1)</f>
        <v>6009.5999999999995</v>
      </c>
      <c r="O121" s="13">
        <f t="shared" si="10"/>
        <v>1021.6319999999999</v>
      </c>
      <c r="P121">
        <v>45769</v>
      </c>
      <c r="Q121">
        <v>40064</v>
      </c>
      <c r="R121">
        <v>0.75745989563461746</v>
      </c>
      <c r="S121">
        <v>0.24254010436538259</v>
      </c>
      <c r="T121">
        <v>0.63885964714463439</v>
      </c>
      <c r="U121">
        <v>0.36114035285536561</v>
      </c>
      <c r="V121">
        <v>0.18551272347612399</v>
      </c>
      <c r="W121" s="2">
        <v>1489</v>
      </c>
      <c r="X121" s="2">
        <f t="shared" si="12"/>
        <v>-649</v>
      </c>
      <c r="Y121">
        <v>2686</v>
      </c>
      <c r="Z121">
        <v>1298.432700869432</v>
      </c>
      <c r="AA121">
        <v>1489</v>
      </c>
      <c r="AB121" s="9">
        <v>16.5</v>
      </c>
      <c r="AC121">
        <v>0</v>
      </c>
      <c r="AD121">
        <f t="shared" si="13"/>
        <v>0</v>
      </c>
      <c r="AE121">
        <v>5025</v>
      </c>
      <c r="AF121">
        <v>5101</v>
      </c>
    </row>
    <row r="122" spans="1:32" x14ac:dyDescent="0.6">
      <c r="A122">
        <v>2025</v>
      </c>
      <c r="B122">
        <v>5</v>
      </c>
      <c r="C122">
        <v>1</v>
      </c>
      <c r="D122">
        <f t="shared" si="11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7"/>
        <v>0</v>
      </c>
      <c r="I122">
        <f t="shared" si="8"/>
        <v>0</v>
      </c>
      <c r="L122" s="13" cm="1">
        <f t="array" ref="L122">_xlfn.IFS(AND(D122=1, I122=0), P122*0.15, AND(D122=2, I122=0), P122*0.15, AND(D122=3, I122=0), P122*0.15, AND(D122=4, I122=0), P122*0.15, AND(D122=5, I122=0), P122*0.1, AND(D122=6, I122=0), P122*0.1, AND(D122=7, I122=0), P122*0.1, AND(D122=1, I122=1), P122*0.1, AND(D122=2, I122=1), P122*0.1, AND(D122=3, I122=1), P122*0.1, AND(D122=4, I122=1), P122*0.1, AND(D122=5, I122=1), P122*0.1, AND(D122=6, I122=1), P122*0.1, AND(D122=7, I122=1), P122*0.1)</f>
        <v>6748.3499999999995</v>
      </c>
      <c r="M122" s="13">
        <f t="shared" si="9"/>
        <v>1147.2194999999999</v>
      </c>
      <c r="N122" s="13" cm="1">
        <f t="array" ref="N122">_xlfn.IFS(AND(D122=1, I122=0), Q122*0.15, AND(D122=2, I122=0), Q122*0.15, AND(D122=3, I122=0), Q122*0.15, AND(D122=4, I122=0), Q122*0.15, AND(D122=5, I122=0), Q122*0.1, AND(D122=6, I122=0), Q122*0.1, AND(D122=7, I122=0), Q122*0.1, AND(D122=1, I122=1), Q122*0.1, AND(D122=2, I122=1), Q122*0.1, AND(D122=3, I122=1), Q122*0.1, AND(D122=4, I122=1), Q122*0.1, AND(D122=5, I122=1), Q122*0.1, AND(D122=6, I122=1), Q122*0.1, AND(D122=7, I122=1), Q122*0.1)</f>
        <v>5080.95</v>
      </c>
      <c r="O122" s="13">
        <f t="shared" si="10"/>
        <v>863.76150000000007</v>
      </c>
      <c r="P122">
        <v>44989</v>
      </c>
      <c r="Q122">
        <v>33873</v>
      </c>
      <c r="R122">
        <v>0.76771655075296541</v>
      </c>
      <c r="S122">
        <v>0.23228344924703459</v>
      </c>
      <c r="T122">
        <v>0.67248425288411229</v>
      </c>
      <c r="U122">
        <v>0.3275157471158876</v>
      </c>
      <c r="V122">
        <v>0.33699806072778971</v>
      </c>
      <c r="W122" s="2">
        <v>791</v>
      </c>
      <c r="X122" s="2">
        <f t="shared" si="12"/>
        <v>-698</v>
      </c>
      <c r="Y122">
        <v>2686</v>
      </c>
      <c r="Z122">
        <v>638.80596084105639</v>
      </c>
      <c r="AA122">
        <v>791</v>
      </c>
      <c r="AB122" s="9">
        <v>16.899999999999999</v>
      </c>
      <c r="AC122">
        <v>23.4</v>
      </c>
      <c r="AD122">
        <f t="shared" si="13"/>
        <v>395.45999999999992</v>
      </c>
      <c r="AE122">
        <v>0</v>
      </c>
      <c r="AF122">
        <v>341</v>
      </c>
    </row>
    <row r="123" spans="1:32" x14ac:dyDescent="0.6">
      <c r="A123">
        <v>2025</v>
      </c>
      <c r="B123">
        <v>5</v>
      </c>
      <c r="C123">
        <v>2</v>
      </c>
      <c r="D123">
        <f t="shared" si="11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7"/>
        <v>0</v>
      </c>
      <c r="I123">
        <f t="shared" si="8"/>
        <v>0</v>
      </c>
      <c r="L123" s="13" cm="1">
        <f t="array" ref="L123">_xlfn.IFS(AND(D123=1, I123=0), P123*0.15, AND(D123=2, I123=0), P123*0.15, AND(D123=3, I123=0), P123*0.15, AND(D123=4, I123=0), P123*0.15, AND(D123=5, I123=0), P123*0.1, AND(D123=6, I123=0), P123*0.1, AND(D123=7, I123=0), P123*0.1, AND(D123=1, I123=1), P123*0.1, AND(D123=2, I123=1), P123*0.1, AND(D123=3, I123=1), P123*0.1, AND(D123=4, I123=1), P123*0.1, AND(D123=5, I123=1), P123*0.1, AND(D123=6, I123=1), P123*0.1, AND(D123=7, I123=1), P123*0.1)</f>
        <v>4810.6000000000004</v>
      </c>
      <c r="M123" s="13">
        <f t="shared" si="9"/>
        <v>817.80200000000013</v>
      </c>
      <c r="N123" s="13" cm="1">
        <f t="array" ref="N123">_xlfn.IFS(AND(D123=1, I123=0), Q123*0.15, AND(D123=2, I123=0), Q123*0.15, AND(D123=3, I123=0), Q123*0.15, AND(D123=4, I123=0), Q123*0.15, AND(D123=5, I123=0), Q123*0.1, AND(D123=6, I123=0), Q123*0.1, AND(D123=7, I123=0), Q123*0.1, AND(D123=1, I123=1), Q123*0.1, AND(D123=2, I123=1), Q123*0.1, AND(D123=3, I123=1), Q123*0.1, AND(D123=4, I123=1), Q123*0.1, AND(D123=5, I123=1), Q123*0.1, AND(D123=6, I123=1), Q123*0.1, AND(D123=7, I123=1), Q123*0.1)</f>
        <v>4279.5</v>
      </c>
      <c r="O123" s="13">
        <f t="shared" si="10"/>
        <v>727.5150000000001</v>
      </c>
      <c r="P123">
        <v>48106</v>
      </c>
      <c r="Q123">
        <v>42795</v>
      </c>
      <c r="R123">
        <v>0.77485791774254964</v>
      </c>
      <c r="S123">
        <v>0.2251420822574503</v>
      </c>
      <c r="T123">
        <v>0.64077256574354102</v>
      </c>
      <c r="U123">
        <v>0.35922743425645898</v>
      </c>
      <c r="V123">
        <v>0.24758521707244621</v>
      </c>
      <c r="W123" s="2">
        <v>450</v>
      </c>
      <c r="X123" s="2">
        <f t="shared" si="12"/>
        <v>-341</v>
      </c>
      <c r="Y123">
        <v>2686</v>
      </c>
      <c r="Z123">
        <v>1493.4500554453421</v>
      </c>
      <c r="AA123">
        <v>450</v>
      </c>
      <c r="AB123" s="9">
        <v>15.3</v>
      </c>
      <c r="AC123">
        <v>0</v>
      </c>
      <c r="AD123">
        <f t="shared" si="13"/>
        <v>0</v>
      </c>
      <c r="AE123">
        <v>0</v>
      </c>
      <c r="AF123">
        <v>145</v>
      </c>
    </row>
    <row r="124" spans="1:32" x14ac:dyDescent="0.6">
      <c r="A124">
        <v>2025</v>
      </c>
      <c r="B124">
        <v>5</v>
      </c>
      <c r="C124">
        <v>3</v>
      </c>
      <c r="D124">
        <f t="shared" si="11"/>
        <v>6</v>
      </c>
      <c r="E124" t="s">
        <v>20</v>
      </c>
      <c r="F124" t="s">
        <v>13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7"/>
        <v>0</v>
      </c>
      <c r="I124">
        <f t="shared" si="8"/>
        <v>1</v>
      </c>
      <c r="J124" s="12" t="s">
        <v>57</v>
      </c>
      <c r="K124" s="12"/>
      <c r="L124" s="13" cm="1">
        <f t="array" ref="L124">_xlfn.IFS(AND(D124=1, I124=0), P124*0.15, AND(D124=2, I124=0), P124*0.15, AND(D124=3, I124=0), P124*0.15, AND(D124=4, I124=0), P124*0.15, AND(D124=5, I124=0), P124*0.1, AND(D124=6, I124=0), P124*0.1, AND(D124=7, I124=0), P124*0.1, AND(D124=1, I124=1), P124*0.1, AND(D124=2, I124=1), P124*0.1, AND(D124=3, I124=1), P124*0.1, AND(D124=4, I124=1), P124*0.1, AND(D124=5, I124=1), P124*0.1, AND(D124=6, I124=1), P124*0.1, AND(D124=7, I124=1), P124*0.1)</f>
        <v>4327.6000000000004</v>
      </c>
      <c r="M124" s="13">
        <f t="shared" si="9"/>
        <v>735.69200000000012</v>
      </c>
      <c r="N124" s="13" cm="1">
        <f t="array" ref="N124">_xlfn.IFS(AND(D124=1, I124=0), Q124*0.15, AND(D124=2, I124=0), Q124*0.15, AND(D124=3, I124=0), Q124*0.15, AND(D124=4, I124=0), Q124*0.15, AND(D124=5, I124=0), Q124*0.1, AND(D124=6, I124=0), Q124*0.1, AND(D124=7, I124=0), Q124*0.1, AND(D124=1, I124=1), Q124*0.1, AND(D124=2, I124=1), Q124*0.1, AND(D124=3, I124=1), Q124*0.1, AND(D124=4, I124=1), Q124*0.1, AND(D124=5, I124=1), Q124*0.1, AND(D124=6, I124=1), Q124*0.1, AND(D124=7, I124=1), Q124*0.1)</f>
        <v>4215.4000000000005</v>
      </c>
      <c r="O124" s="13">
        <f t="shared" si="10"/>
        <v>716.61800000000017</v>
      </c>
      <c r="P124">
        <v>43276</v>
      </c>
      <c r="Q124">
        <v>42154</v>
      </c>
      <c r="R124">
        <v>0.76222573171939001</v>
      </c>
      <c r="S124">
        <v>0.23777426828060999</v>
      </c>
      <c r="T124">
        <v>0.67901837336995774</v>
      </c>
      <c r="U124">
        <v>0.32098162663004232</v>
      </c>
      <c r="V124">
        <v>0.47661325289677398</v>
      </c>
      <c r="W124" s="2">
        <v>305</v>
      </c>
      <c r="X124" s="2">
        <f t="shared" si="12"/>
        <v>-145</v>
      </c>
      <c r="Y124">
        <v>2686</v>
      </c>
      <c r="Z124">
        <v>1176.683115303073</v>
      </c>
      <c r="AA124">
        <v>305</v>
      </c>
      <c r="AB124" s="9">
        <v>16.8</v>
      </c>
      <c r="AC124">
        <v>0</v>
      </c>
      <c r="AD124">
        <f t="shared" si="13"/>
        <v>0</v>
      </c>
      <c r="AE124">
        <v>0</v>
      </c>
      <c r="AF124">
        <v>57</v>
      </c>
    </row>
    <row r="125" spans="1:32" x14ac:dyDescent="0.6">
      <c r="A125">
        <v>2025</v>
      </c>
      <c r="B125">
        <v>5</v>
      </c>
      <c r="C125">
        <v>4</v>
      </c>
      <c r="D125">
        <f t="shared" si="11"/>
        <v>7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7"/>
        <v>0</v>
      </c>
      <c r="I125">
        <f t="shared" si="8"/>
        <v>1</v>
      </c>
      <c r="J125" s="12" t="s">
        <v>57</v>
      </c>
      <c r="K125" s="12"/>
      <c r="L125" s="13" cm="1">
        <f t="array" ref="L125">_xlfn.IFS(AND(D125=1, I125=0), P125*0.15, AND(D125=2, I125=0), P125*0.15, AND(D125=3, I125=0), P125*0.15, AND(D125=4, I125=0), P125*0.15, AND(D125=5, I125=0), P125*0.1, AND(D125=6, I125=0), P125*0.1, AND(D125=7, I125=0), P125*0.1, AND(D125=1, I125=1), P125*0.1, AND(D125=2, I125=1), P125*0.1, AND(D125=3, I125=1), P125*0.1, AND(D125=4, I125=1), P125*0.1, AND(D125=5, I125=1), P125*0.1, AND(D125=6, I125=1), P125*0.1, AND(D125=7, I125=1), P125*0.1)</f>
        <v>4467.6000000000004</v>
      </c>
      <c r="M125" s="13">
        <f t="shared" si="9"/>
        <v>759.49200000000008</v>
      </c>
      <c r="N125" s="13" cm="1">
        <f t="array" ref="N125">_xlfn.IFS(AND(D125=1, I125=0), Q125*0.15, AND(D125=2, I125=0), Q125*0.15, AND(D125=3, I125=0), Q125*0.15, AND(D125=4, I125=0), Q125*0.15, AND(D125=5, I125=0), Q125*0.1, AND(D125=6, I125=0), Q125*0.1, AND(D125=7, I125=0), Q125*0.1, AND(D125=1, I125=1), Q125*0.1, AND(D125=2, I125=1), Q125*0.1, AND(D125=3, I125=1), Q125*0.1, AND(D125=4, I125=1), Q125*0.1, AND(D125=5, I125=1), Q125*0.1, AND(D125=6, I125=1), Q125*0.1, AND(D125=7, I125=1), Q125*0.1)</f>
        <v>4557.4000000000005</v>
      </c>
      <c r="O125" s="13">
        <f t="shared" si="10"/>
        <v>774.75800000000015</v>
      </c>
      <c r="P125">
        <v>44676</v>
      </c>
      <c r="Q125">
        <v>45574</v>
      </c>
      <c r="R125">
        <v>0.79457465676664296</v>
      </c>
      <c r="S125">
        <v>0.20542534323335701</v>
      </c>
      <c r="T125">
        <v>0.64762284585449137</v>
      </c>
      <c r="U125">
        <v>0.35237715414550869</v>
      </c>
      <c r="V125">
        <v>0.2264793562391848</v>
      </c>
      <c r="W125" s="2">
        <v>248</v>
      </c>
      <c r="X125" s="2">
        <f t="shared" si="12"/>
        <v>-57</v>
      </c>
      <c r="Y125">
        <v>2686</v>
      </c>
      <c r="Z125">
        <v>1534.0728501399219</v>
      </c>
      <c r="AA125">
        <v>248</v>
      </c>
      <c r="AB125" s="9">
        <v>14.9</v>
      </c>
      <c r="AC125">
        <v>0</v>
      </c>
      <c r="AD125">
        <f t="shared" si="13"/>
        <v>0</v>
      </c>
      <c r="AE125">
        <v>0</v>
      </c>
      <c r="AF125">
        <v>94</v>
      </c>
    </row>
    <row r="126" spans="1:32" x14ac:dyDescent="0.6">
      <c r="A126">
        <v>2025</v>
      </c>
      <c r="B126">
        <v>5</v>
      </c>
      <c r="C126">
        <v>5</v>
      </c>
      <c r="D126">
        <f t="shared" si="11"/>
        <v>1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7"/>
        <v>1</v>
      </c>
      <c r="I126">
        <f t="shared" si="8"/>
        <v>1</v>
      </c>
      <c r="J126" s="12" t="s">
        <v>57</v>
      </c>
      <c r="K126" s="12"/>
      <c r="L126" s="13" cm="1">
        <f t="array" ref="L126">_xlfn.IFS(AND(D126=1, I126=0), P126*0.15, AND(D126=2, I126=0), P126*0.15, AND(D126=3, I126=0), P126*0.15, AND(D126=4, I126=0), P126*0.15, AND(D126=5, I126=0), P126*0.1, AND(D126=6, I126=0), P126*0.1, AND(D126=7, I126=0), P126*0.1, AND(D126=1, I126=1), P126*0.1, AND(D126=2, I126=1), P126*0.1, AND(D126=3, I126=1), P126*0.1, AND(D126=4, I126=1), P126*0.1, AND(D126=5, I126=1), P126*0.1, AND(D126=6, I126=1), P126*0.1, AND(D126=7, I126=1), P126*0.1)</f>
        <v>3818.9</v>
      </c>
      <c r="M126" s="13">
        <f t="shared" si="9"/>
        <v>649.21300000000008</v>
      </c>
      <c r="N126" s="13" cm="1">
        <f t="array" ref="N126">_xlfn.IFS(AND(D126=1, I126=0), Q126*0.15, AND(D126=2, I126=0), Q126*0.15, AND(D126=3, I126=0), Q126*0.15, AND(D126=4, I126=0), Q126*0.15, AND(D126=5, I126=0), Q126*0.1, AND(D126=6, I126=0), Q126*0.1, AND(D126=7, I126=0), Q126*0.1, AND(D126=1, I126=1), Q126*0.1, AND(D126=2, I126=1), Q126*0.1, AND(D126=3, I126=1), Q126*0.1, AND(D126=4, I126=1), Q126*0.1, AND(D126=5, I126=1), Q126*0.1, AND(D126=6, I126=1), Q126*0.1, AND(D126=7, I126=1), Q126*0.1)</f>
        <v>4678.3</v>
      </c>
      <c r="O126" s="13">
        <f t="shared" si="10"/>
        <v>795.31100000000004</v>
      </c>
      <c r="P126">
        <v>38189</v>
      </c>
      <c r="Q126">
        <v>46783</v>
      </c>
      <c r="R126">
        <v>0.77133332350788431</v>
      </c>
      <c r="S126">
        <v>0.22866667649211569</v>
      </c>
      <c r="T126">
        <v>0.63423111463717852</v>
      </c>
      <c r="U126">
        <v>0.36576888536282143</v>
      </c>
      <c r="V126">
        <v>0.14337975482689791</v>
      </c>
      <c r="W126" s="2">
        <v>154</v>
      </c>
      <c r="X126" s="2">
        <f t="shared" si="12"/>
        <v>-94</v>
      </c>
      <c r="Y126">
        <v>2686</v>
      </c>
      <c r="Z126">
        <v>1146.82448233486</v>
      </c>
      <c r="AA126">
        <v>154</v>
      </c>
      <c r="AB126" s="9">
        <v>15.4</v>
      </c>
      <c r="AC126">
        <v>2.7</v>
      </c>
      <c r="AD126">
        <f t="shared" si="13"/>
        <v>41.580000000000005</v>
      </c>
      <c r="AE126">
        <v>0</v>
      </c>
      <c r="AF126">
        <v>40</v>
      </c>
    </row>
    <row r="127" spans="1:32" x14ac:dyDescent="0.6">
      <c r="A127">
        <v>2025</v>
      </c>
      <c r="B127">
        <v>5</v>
      </c>
      <c r="C127">
        <v>6</v>
      </c>
      <c r="D127">
        <f t="shared" si="11"/>
        <v>2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7"/>
        <v>0</v>
      </c>
      <c r="I127">
        <f t="shared" si="8"/>
        <v>1</v>
      </c>
      <c r="J127" s="12" t="s">
        <v>57</v>
      </c>
      <c r="K127" s="12"/>
      <c r="L127" s="12" cm="1">
        <f t="array" ref="L127">_xlfn.IFS(AND(D127=1, I127=0), P127*0.15, AND(D127=2, I127=0), P127*0.15, AND(D127=3, I127=0), P127*0.15, AND(D127=4, I127=0), P127*0.15, AND(D127=5, I127=0), P127*0.1, AND(D127=6, I127=0), P127*0.1, AND(D127=7, I127=0), P127*0.1, AND(D127=1, I127=1), P127*0.1, AND(D127=2, I127=1), P127*0.1, AND(D127=3, I127=1), P127*0.1, AND(D127=4, I127=1), P127*0.1, AND(D127=5, I127=1), P127*0.1, AND(D127=6, I127=1), P127*0.1, AND(D127=7, I127=1), P127*0.1)</f>
        <v>3991.8</v>
      </c>
      <c r="M127" s="12">
        <f t="shared" si="9"/>
        <v>678.60600000000011</v>
      </c>
      <c r="N127" s="12" cm="1">
        <f t="array" ref="N127">_xlfn.IFS(AND(D127=1, I127=0), Q127*0.15, AND(D127=2, I127=0), Q127*0.15, AND(D127=3, I127=0), Q127*0.15, AND(D127=4, I127=0), Q127*0.15, AND(D127=5, I127=0), Q127*0.1, AND(D127=6, I127=0), Q127*0.1, AND(D127=7, I127=0), Q127*0.1, AND(D127=1, I127=1), Q127*0.1, AND(D127=2, I127=1), Q127*0.1, AND(D127=3, I127=1), Q127*0.1, AND(D127=4, I127=1), Q127*0.1, AND(D127=5, I127=1), Q127*0.1, AND(D127=6, I127=1), Q127*0.1, AND(D127=7, I127=1), Q127*0.1)</f>
        <v>4627.6000000000004</v>
      </c>
      <c r="O127" s="12">
        <f t="shared" si="10"/>
        <v>786.69200000000012</v>
      </c>
      <c r="P127">
        <v>39918</v>
      </c>
      <c r="Q127">
        <v>46276</v>
      </c>
      <c r="R127">
        <v>0.72725154376257939</v>
      </c>
      <c r="S127">
        <v>0.27274845623742061</v>
      </c>
      <c r="T127">
        <v>0.64320000288803347</v>
      </c>
      <c r="U127">
        <v>0.35679999711196653</v>
      </c>
      <c r="V127">
        <v>7.5148481005866394E-2</v>
      </c>
      <c r="W127" s="2">
        <v>114</v>
      </c>
      <c r="X127" s="2">
        <f t="shared" si="12"/>
        <v>-40</v>
      </c>
      <c r="Y127">
        <v>2686</v>
      </c>
      <c r="Z127">
        <v>1112.441366298234</v>
      </c>
      <c r="AA127">
        <v>114</v>
      </c>
      <c r="AB127" s="9">
        <v>13.8</v>
      </c>
      <c r="AC127">
        <v>1.1000000000000001</v>
      </c>
      <c r="AD127">
        <f t="shared" si="13"/>
        <v>15.180000000000001</v>
      </c>
      <c r="AE127">
        <v>0</v>
      </c>
      <c r="AF127">
        <v>52</v>
      </c>
    </row>
    <row r="128" spans="1:32" x14ac:dyDescent="0.6">
      <c r="A128">
        <v>2025</v>
      </c>
      <c r="B128">
        <v>5</v>
      </c>
      <c r="C128">
        <v>7</v>
      </c>
      <c r="D128">
        <f t="shared" si="11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7"/>
        <v>0</v>
      </c>
      <c r="I128">
        <f t="shared" si="8"/>
        <v>0</v>
      </c>
      <c r="L128" s="12" cm="1">
        <f t="array" ref="L128">_xlfn.IFS(AND(D128=1, I128=0), P128*0.15, AND(D128=2, I128=0), P128*0.15, AND(D128=3, I128=0), P128*0.15, AND(D128=4, I128=0), P128*0.15, AND(D128=5, I128=0), P128*0.1, AND(D128=6, I128=0), P128*0.1, AND(D128=7, I128=0), P128*0.1, AND(D128=1, I128=1), P128*0.1, AND(D128=2, I128=1), P128*0.1, AND(D128=3, I128=1), P128*0.1, AND(D128=4, I128=1), P128*0.1, AND(D128=5, I128=1), P128*0.1, AND(D128=6, I128=1), P128*0.1, AND(D128=7, I128=1), P128*0.1)</f>
        <v>5567.55</v>
      </c>
      <c r="M128" s="12">
        <f t="shared" si="9"/>
        <v>946.48350000000005</v>
      </c>
      <c r="N128" s="12" cm="1">
        <f t="array" ref="N128">_xlfn.IFS(AND(D128=1, I128=0), Q128*0.15, AND(D128=2, I128=0), Q128*0.15, AND(D128=3, I128=0), Q128*0.15, AND(D128=4, I128=0), Q128*0.15, AND(D128=5, I128=0), Q128*0.1, AND(D128=6, I128=0), Q128*0.1, AND(D128=7, I128=0), Q128*0.1, AND(D128=1, I128=1), Q128*0.1, AND(D128=2, I128=1), Q128*0.1, AND(D128=3, I128=1), Q128*0.1, AND(D128=4, I128=1), Q128*0.1, AND(D128=5, I128=1), Q128*0.1, AND(D128=6, I128=1), Q128*0.1, AND(D128=7, I128=1), Q128*0.1)</f>
        <v>6994.2</v>
      </c>
      <c r="O128" s="12">
        <f t="shared" si="10"/>
        <v>1189.0140000000001</v>
      </c>
      <c r="P128">
        <v>37117</v>
      </c>
      <c r="Q128">
        <v>46628</v>
      </c>
      <c r="R128">
        <v>0.7328328676651289</v>
      </c>
      <c r="S128">
        <v>0.26716713233487122</v>
      </c>
      <c r="T128">
        <v>0.66461105360596373</v>
      </c>
      <c r="U128">
        <v>0.33538894639403632</v>
      </c>
      <c r="V128">
        <v>0.12662865849199911</v>
      </c>
      <c r="W128" s="2">
        <v>62</v>
      </c>
      <c r="X128" s="2">
        <f t="shared" si="12"/>
        <v>-52</v>
      </c>
      <c r="Y128">
        <v>2686</v>
      </c>
      <c r="Z128">
        <v>1346.033952623811</v>
      </c>
      <c r="AA128">
        <v>62</v>
      </c>
      <c r="AB128" s="9">
        <v>14.3</v>
      </c>
      <c r="AC128">
        <v>0</v>
      </c>
      <c r="AD128">
        <f t="shared" si="13"/>
        <v>0</v>
      </c>
      <c r="AE128">
        <v>0</v>
      </c>
      <c r="AF128">
        <v>24</v>
      </c>
    </row>
    <row r="129" spans="1:32" x14ac:dyDescent="0.6">
      <c r="A129">
        <v>2025</v>
      </c>
      <c r="B129">
        <v>5</v>
      </c>
      <c r="C129">
        <v>8</v>
      </c>
      <c r="D129">
        <f t="shared" si="11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7"/>
        <v>0</v>
      </c>
      <c r="I129">
        <f t="shared" si="8"/>
        <v>0</v>
      </c>
      <c r="L129" s="13" cm="1">
        <f t="array" ref="L129">_xlfn.IFS(AND(D129=1, I129=0), P129*0.15, AND(D129=2, I129=0), P129*0.15, AND(D129=3, I129=0), P129*0.15, AND(D129=4, I129=0), P129*0.15, AND(D129=5, I129=0), P129*0.1, AND(D129=6, I129=0), P129*0.1, AND(D129=7, I129=0), P129*0.1, AND(D129=1, I129=1), P129*0.1, AND(D129=2, I129=1), P129*0.1, AND(D129=3, I129=1), P129*0.1, AND(D129=4, I129=1), P129*0.1, AND(D129=5, I129=1), P129*0.1, AND(D129=6, I129=1), P129*0.1, AND(D129=7, I129=1), P129*0.1)</f>
        <v>5443.8</v>
      </c>
      <c r="M129" s="13">
        <f t="shared" si="9"/>
        <v>925.44600000000014</v>
      </c>
      <c r="N129" s="13" cm="1">
        <f t="array" ref="N129">_xlfn.IFS(AND(D129=1, I129=0), Q129*0.15, AND(D129=2, I129=0), Q129*0.15, AND(D129=3, I129=0), Q129*0.15, AND(D129=4, I129=0), Q129*0.15, AND(D129=5, I129=0), Q129*0.1, AND(D129=6, I129=0), Q129*0.1, AND(D129=7, I129=0), Q129*0.1, AND(D129=1, I129=1), Q129*0.1, AND(D129=2, I129=1), Q129*0.1, AND(D129=3, I129=1), Q129*0.1, AND(D129=4, I129=1), Q129*0.1, AND(D129=5, I129=1), Q129*0.1, AND(D129=6, I129=1), Q129*0.1, AND(D129=7, I129=1), Q129*0.1)</f>
        <v>6515.25</v>
      </c>
      <c r="O129" s="13">
        <f t="shared" si="10"/>
        <v>1107.5925</v>
      </c>
      <c r="P129">
        <v>36292</v>
      </c>
      <c r="Q129">
        <v>43435</v>
      </c>
      <c r="R129">
        <v>0.76880129629809357</v>
      </c>
      <c r="S129">
        <v>0.23119870370190651</v>
      </c>
      <c r="T129">
        <v>0.64249832406659568</v>
      </c>
      <c r="U129">
        <v>0.35750167593340432</v>
      </c>
      <c r="V129">
        <v>0.1473917638711596</v>
      </c>
      <c r="W129" s="2">
        <v>38</v>
      </c>
      <c r="X129" s="2">
        <f t="shared" si="12"/>
        <v>-24</v>
      </c>
      <c r="Y129">
        <v>2686</v>
      </c>
      <c r="Z129">
        <v>1457.4457493431471</v>
      </c>
      <c r="AA129">
        <v>38</v>
      </c>
      <c r="AB129" s="9">
        <v>18.100000000000001</v>
      </c>
      <c r="AC129">
        <v>0</v>
      </c>
      <c r="AD129">
        <f t="shared" si="13"/>
        <v>0</v>
      </c>
      <c r="AE129">
        <v>0</v>
      </c>
      <c r="AF129">
        <v>5</v>
      </c>
    </row>
    <row r="130" spans="1:32" x14ac:dyDescent="0.6">
      <c r="A130">
        <v>2025</v>
      </c>
      <c r="B130">
        <v>5</v>
      </c>
      <c r="C130">
        <v>9</v>
      </c>
      <c r="D130">
        <f t="shared" si="11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4" xml:space="preserve"> IF(F130 = "H",1,0)</f>
        <v>0</v>
      </c>
      <c r="I130">
        <f t="shared" ref="I130:I152" si="15">IF(NOT(ISBLANK(F130)), 1, 0)</f>
        <v>0</v>
      </c>
      <c r="L130" s="13" cm="1">
        <f t="array" ref="L130">_xlfn.IFS(AND(D130=1, I130=0), P130*0.15, AND(D130=2, I130=0), P130*0.15, AND(D130=3, I130=0), P130*0.15, AND(D130=4, I130=0), P130*0.15, AND(D130=5, I130=0), P130*0.1, AND(D130=6, I130=0), P130*0.1, AND(D130=7, I130=0), P130*0.1, AND(D130=1, I130=1), P130*0.1, AND(D130=2, I130=1), P130*0.1, AND(D130=3, I130=1), P130*0.1, AND(D130=4, I130=1), P130*0.1, AND(D130=5, I130=1), P130*0.1, AND(D130=6, I130=1), P130*0.1, AND(D130=7, I130=1), P130*0.1)</f>
        <v>3677</v>
      </c>
      <c r="M130" s="13">
        <f t="shared" ref="M130:M152" si="16">L130*0.17</f>
        <v>625.09</v>
      </c>
      <c r="N130" s="13" cm="1">
        <f t="array" ref="N130">_xlfn.IFS(AND(D130=1, I130=0), Q130*0.15, AND(D130=2, I130=0), Q130*0.15, AND(D130=3, I130=0), Q130*0.15, AND(D130=4, I130=0), Q130*0.15, AND(D130=5, I130=0), Q130*0.1, AND(D130=6, I130=0), Q130*0.1, AND(D130=7, I130=0), Q130*0.1, AND(D130=1, I130=1), Q130*0.1, AND(D130=2, I130=1), Q130*0.1, AND(D130=3, I130=1), Q130*0.1, AND(D130=4, I130=1), Q130*0.1, AND(D130=5, I130=1), Q130*0.1, AND(D130=6, I130=1), Q130*0.1, AND(D130=7, I130=1), Q130*0.1)</f>
        <v>3869.9</v>
      </c>
      <c r="O130" s="13">
        <f t="shared" ref="O130:O152" si="17">N130*0.17</f>
        <v>657.88300000000004</v>
      </c>
      <c r="P130">
        <v>36770</v>
      </c>
      <c r="Q130">
        <v>38699</v>
      </c>
      <c r="R130">
        <v>0.78821175282288014</v>
      </c>
      <c r="S130">
        <v>0.2117882471771198</v>
      </c>
      <c r="T130">
        <v>0.62445029539808439</v>
      </c>
      <c r="U130">
        <v>0.37554970460191572</v>
      </c>
      <c r="V130">
        <v>0.49626479663611478</v>
      </c>
      <c r="W130" s="2">
        <v>33</v>
      </c>
      <c r="X130" s="2">
        <f t="shared" si="12"/>
        <v>-5</v>
      </c>
      <c r="Y130">
        <v>2686</v>
      </c>
      <c r="Z130">
        <v>1243.513292003812</v>
      </c>
      <c r="AA130">
        <v>33</v>
      </c>
      <c r="AB130" s="9">
        <v>18.600000000000001</v>
      </c>
      <c r="AC130">
        <v>12.3</v>
      </c>
      <c r="AD130">
        <f t="shared" si="13"/>
        <v>228.78000000000003</v>
      </c>
      <c r="AE130">
        <v>0</v>
      </c>
      <c r="AF130">
        <v>8</v>
      </c>
    </row>
    <row r="131" spans="1:32" x14ac:dyDescent="0.6">
      <c r="A131">
        <v>2025</v>
      </c>
      <c r="B131">
        <v>5</v>
      </c>
      <c r="C131">
        <v>10</v>
      </c>
      <c r="D131">
        <f t="shared" ref="D131:D152" si="18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 s="13" cm="1">
        <f t="array" ref="L131">_xlfn.IFS(AND(D131=1, I131=0), P131*0.15, AND(D131=2, I131=0), P131*0.15, AND(D131=3, I131=0), P131*0.15, AND(D131=4, I131=0), P131*0.15, AND(D131=5, I131=0), P131*0.1, AND(D131=6, I131=0), P131*0.1, AND(D131=7, I131=0), P131*0.1, AND(D131=1, I131=1), P131*0.1, AND(D131=2, I131=1), P131*0.1, AND(D131=3, I131=1), P131*0.1, AND(D131=4, I131=1), P131*0.1, AND(D131=5, I131=1), P131*0.1, AND(D131=6, I131=1), P131*0.1, AND(D131=7, I131=1), P131*0.1)</f>
        <v>4176.5</v>
      </c>
      <c r="M131" s="13">
        <f t="shared" si="16"/>
        <v>710.005</v>
      </c>
      <c r="N131" s="13" cm="1">
        <f t="array" ref="N131">_xlfn.IFS(AND(D131=1, I131=0), Q131*0.15, AND(D131=2, I131=0), Q131*0.15, AND(D131=3, I131=0), Q131*0.15, AND(D131=4, I131=0), Q131*0.15, AND(D131=5, I131=0), Q131*0.1, AND(D131=6, I131=0), Q131*0.1, AND(D131=7, I131=0), Q131*0.1, AND(D131=1, I131=1), Q131*0.1, AND(D131=2, I131=1), Q131*0.1, AND(D131=3, I131=1), Q131*0.1, AND(D131=4, I131=1), Q131*0.1, AND(D131=5, I131=1), Q131*0.1, AND(D131=6, I131=1), Q131*0.1, AND(D131=7, I131=1), Q131*0.1)</f>
        <v>4174</v>
      </c>
      <c r="O131" s="13">
        <f t="shared" si="17"/>
        <v>709.58</v>
      </c>
      <c r="P131">
        <v>41765</v>
      </c>
      <c r="Q131">
        <v>41740</v>
      </c>
      <c r="R131">
        <v>0.74448175953198226</v>
      </c>
      <c r="S131">
        <v>0.25551824046801769</v>
      </c>
      <c r="T131">
        <v>0.67675099455609522</v>
      </c>
      <c r="U131">
        <v>0.32324900544390478</v>
      </c>
      <c r="V131">
        <v>0.1980627902431745</v>
      </c>
      <c r="W131" s="2">
        <v>25</v>
      </c>
      <c r="X131" s="2">
        <f t="shared" ref="X131:X152" si="19">W131-W130</f>
        <v>-8</v>
      </c>
      <c r="Y131">
        <v>2686</v>
      </c>
      <c r="Z131">
        <v>1428.7620603317821</v>
      </c>
      <c r="AA131">
        <v>25</v>
      </c>
      <c r="AB131" s="9">
        <v>14.9</v>
      </c>
      <c r="AC131">
        <v>0</v>
      </c>
      <c r="AD131">
        <f t="shared" ref="AD131:AD152" si="20">AB131*AC131</f>
        <v>0</v>
      </c>
      <c r="AE131">
        <v>0</v>
      </c>
      <c r="AF131">
        <v>2</v>
      </c>
    </row>
    <row r="132" spans="1:32" x14ac:dyDescent="0.6">
      <c r="A132">
        <v>2025</v>
      </c>
      <c r="B132">
        <v>5</v>
      </c>
      <c r="C132">
        <v>11</v>
      </c>
      <c r="D132">
        <f t="shared" si="18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 s="13" cm="1">
        <f t="array" ref="L132">_xlfn.IFS(AND(D132=1, I132=0), P132*0.15, AND(D132=2, I132=0), P132*0.15, AND(D132=3, I132=0), P132*0.15, AND(D132=4, I132=0), P132*0.15, AND(D132=5, I132=0), P132*0.1, AND(D132=6, I132=0), P132*0.1, AND(D132=7, I132=0), P132*0.1, AND(D132=1, I132=1), P132*0.1, AND(D132=2, I132=1), P132*0.1, AND(D132=3, I132=1), P132*0.1, AND(D132=4, I132=1), P132*0.1, AND(D132=5, I132=1), P132*0.1, AND(D132=6, I132=1), P132*0.1, AND(D132=7, I132=1), P132*0.1)</f>
        <v>4182.9000000000005</v>
      </c>
      <c r="M132" s="13">
        <f t="shared" si="16"/>
        <v>711.09300000000019</v>
      </c>
      <c r="N132" s="13" cm="1">
        <f t="array" ref="N132">_xlfn.IFS(AND(D132=1, I132=0), Q132*0.15, AND(D132=2, I132=0), Q132*0.15, AND(D132=3, I132=0), Q132*0.15, AND(D132=4, I132=0), Q132*0.15, AND(D132=5, I132=0), Q132*0.1, AND(D132=6, I132=0), Q132*0.1, AND(D132=7, I132=0), Q132*0.1, AND(D132=1, I132=1), Q132*0.1, AND(D132=2, I132=1), Q132*0.1, AND(D132=3, I132=1), Q132*0.1, AND(D132=4, I132=1), Q132*0.1, AND(D132=5, I132=1), Q132*0.1, AND(D132=6, I132=1), Q132*0.1, AND(D132=7, I132=1), Q132*0.1)</f>
        <v>4244.4000000000005</v>
      </c>
      <c r="O132" s="13">
        <f t="shared" si="17"/>
        <v>721.54800000000012</v>
      </c>
      <c r="P132">
        <v>41829</v>
      </c>
      <c r="Q132">
        <v>42444</v>
      </c>
      <c r="R132">
        <v>0.74212536127163076</v>
      </c>
      <c r="S132">
        <v>0.25787463872836919</v>
      </c>
      <c r="T132">
        <v>0.67148772328457595</v>
      </c>
      <c r="U132">
        <v>0.3285122767154241</v>
      </c>
      <c r="V132">
        <v>0.14857685870750689</v>
      </c>
      <c r="W132" s="2">
        <v>23</v>
      </c>
      <c r="X132" s="2">
        <f t="shared" si="19"/>
        <v>-2</v>
      </c>
      <c r="Y132">
        <v>2686</v>
      </c>
      <c r="Z132">
        <v>1426.5266131190219</v>
      </c>
      <c r="AA132">
        <v>23</v>
      </c>
      <c r="AB132" s="9">
        <v>16.600000000000001</v>
      </c>
      <c r="AC132">
        <v>0</v>
      </c>
      <c r="AD132">
        <f t="shared" si="20"/>
        <v>0</v>
      </c>
      <c r="AE132">
        <v>0</v>
      </c>
      <c r="AF132">
        <v>10</v>
      </c>
    </row>
    <row r="133" spans="1:32" x14ac:dyDescent="0.6">
      <c r="A133">
        <v>2025</v>
      </c>
      <c r="B133">
        <v>5</v>
      </c>
      <c r="C133">
        <v>12</v>
      </c>
      <c r="D133">
        <f t="shared" si="18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 s="13" cm="1">
        <f t="array" ref="L133">_xlfn.IFS(AND(D133=1, I133=0), P133*0.15, AND(D133=2, I133=0), P133*0.15, AND(D133=3, I133=0), P133*0.15, AND(D133=4, I133=0), P133*0.15, AND(D133=5, I133=0), P133*0.1, AND(D133=6, I133=0), P133*0.1, AND(D133=7, I133=0), P133*0.1, AND(D133=1, I133=1), P133*0.1, AND(D133=2, I133=1), P133*0.1, AND(D133=3, I133=1), P133*0.1, AND(D133=4, I133=1), P133*0.1, AND(D133=5, I133=1), P133*0.1, AND(D133=6, I133=1), P133*0.1, AND(D133=7, I133=1), P133*0.1)</f>
        <v>6580.3499999999995</v>
      </c>
      <c r="M133" s="13">
        <f t="shared" si="16"/>
        <v>1118.6595</v>
      </c>
      <c r="N133" s="13" cm="1">
        <f t="array" ref="N133">_xlfn.IFS(AND(D133=1, I133=0), Q133*0.15, AND(D133=2, I133=0), Q133*0.15, AND(D133=3, I133=0), Q133*0.15, AND(D133=4, I133=0), Q133*0.15, AND(D133=5, I133=0), Q133*0.1, AND(D133=6, I133=0), Q133*0.1, AND(D133=7, I133=0), Q133*0.1, AND(D133=1, I133=1), Q133*0.1, AND(D133=2, I133=1), Q133*0.1, AND(D133=3, I133=1), Q133*0.1, AND(D133=4, I133=1), Q133*0.1, AND(D133=5, I133=1), Q133*0.1, AND(D133=6, I133=1), Q133*0.1, AND(D133=7, I133=1), Q133*0.1)</f>
        <v>6070.5</v>
      </c>
      <c r="O133" s="13">
        <f t="shared" si="17"/>
        <v>1031.9850000000001</v>
      </c>
      <c r="P133">
        <v>43869</v>
      </c>
      <c r="Q133">
        <v>40470</v>
      </c>
      <c r="R133">
        <v>0.73961274850589209</v>
      </c>
      <c r="S133">
        <v>0.2603872514941078</v>
      </c>
      <c r="T133">
        <v>0.61597582594139411</v>
      </c>
      <c r="U133">
        <v>0.38402417405860589</v>
      </c>
      <c r="V133">
        <v>0.27798953117499331</v>
      </c>
      <c r="W133" s="2">
        <v>13</v>
      </c>
      <c r="X133" s="2">
        <f t="shared" si="19"/>
        <v>-10</v>
      </c>
      <c r="Y133">
        <v>2686</v>
      </c>
      <c r="Z133">
        <v>1171.9477242352291</v>
      </c>
      <c r="AA133">
        <v>13</v>
      </c>
      <c r="AB133" s="9">
        <v>17.8</v>
      </c>
      <c r="AC133">
        <v>0</v>
      </c>
      <c r="AD133">
        <f t="shared" si="20"/>
        <v>0</v>
      </c>
      <c r="AE133">
        <v>0</v>
      </c>
      <c r="AF133">
        <v>1</v>
      </c>
    </row>
    <row r="134" spans="1:32" x14ac:dyDescent="0.6">
      <c r="A134">
        <v>2025</v>
      </c>
      <c r="B134">
        <v>5</v>
      </c>
      <c r="C134">
        <v>13</v>
      </c>
      <c r="D134">
        <f t="shared" si="18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 s="13" cm="1">
        <f t="array" ref="L134">_xlfn.IFS(AND(D134=1, I134=0), P134*0.15, AND(D134=2, I134=0), P134*0.15, AND(D134=3, I134=0), P134*0.15, AND(D134=4, I134=0), P134*0.15, AND(D134=5, I134=0), P134*0.1, AND(D134=6, I134=0), P134*0.1, AND(D134=7, I134=0), P134*0.1, AND(D134=1, I134=1), P134*0.1, AND(D134=2, I134=1), P134*0.1, AND(D134=3, I134=1), P134*0.1, AND(D134=4, I134=1), P134*0.1, AND(D134=5, I134=1), P134*0.1, AND(D134=6, I134=1), P134*0.1, AND(D134=7, I134=1), P134*0.1)</f>
        <v>6045.15</v>
      </c>
      <c r="M134" s="13">
        <f t="shared" si="16"/>
        <v>1027.6755000000001</v>
      </c>
      <c r="N134" s="13" cm="1">
        <f t="array" ref="N134">_xlfn.IFS(AND(D134=1, I134=0), Q134*0.15, AND(D134=2, I134=0), Q134*0.15, AND(D134=3, I134=0), Q134*0.15, AND(D134=4, I134=0), Q134*0.15, AND(D134=5, I134=0), Q134*0.1, AND(D134=6, I134=0), Q134*0.1, AND(D134=7, I134=0), Q134*0.1, AND(D134=1, I134=1), Q134*0.1, AND(D134=2, I134=1), Q134*0.1, AND(D134=3, I134=1), Q134*0.1, AND(D134=4, I134=1), Q134*0.1, AND(D134=5, I134=1), Q134*0.1, AND(D134=6, I134=1), Q134*0.1, AND(D134=7, I134=1), Q134*0.1)</f>
        <v>5809.05</v>
      </c>
      <c r="O134" s="13">
        <f t="shared" si="17"/>
        <v>987.53850000000011</v>
      </c>
      <c r="P134">
        <v>40301</v>
      </c>
      <c r="Q134">
        <v>38727</v>
      </c>
      <c r="R134">
        <v>0.73649574121456796</v>
      </c>
      <c r="S134">
        <v>0.26350425878543199</v>
      </c>
      <c r="T134">
        <v>0.63345741314051818</v>
      </c>
      <c r="U134">
        <v>0.36654258685948182</v>
      </c>
      <c r="V134">
        <v>0.15129588838540481</v>
      </c>
      <c r="W134" s="2">
        <v>12</v>
      </c>
      <c r="X134" s="2">
        <f t="shared" si="19"/>
        <v>-1</v>
      </c>
      <c r="Y134">
        <v>2686</v>
      </c>
      <c r="Z134">
        <v>1219.6602516392061</v>
      </c>
      <c r="AA134">
        <v>12</v>
      </c>
      <c r="AB134" s="9">
        <v>17.600000000000001</v>
      </c>
      <c r="AC134">
        <v>0</v>
      </c>
      <c r="AD134">
        <f t="shared" si="20"/>
        <v>0</v>
      </c>
      <c r="AE134">
        <v>0</v>
      </c>
      <c r="AF134">
        <v>4</v>
      </c>
    </row>
    <row r="135" spans="1:32" x14ac:dyDescent="0.6">
      <c r="A135">
        <v>2025</v>
      </c>
      <c r="B135">
        <v>5</v>
      </c>
      <c r="C135">
        <v>14</v>
      </c>
      <c r="D135">
        <f t="shared" si="18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 s="13" cm="1">
        <f t="array" ref="L135">_xlfn.IFS(AND(D135=1, I135=0), P135*0.15, AND(D135=2, I135=0), P135*0.15, AND(D135=3, I135=0), P135*0.15, AND(D135=4, I135=0), P135*0.15, AND(D135=5, I135=0), P135*0.1, AND(D135=6, I135=0), P135*0.1, AND(D135=7, I135=0), P135*0.1, AND(D135=1, I135=1), P135*0.1, AND(D135=2, I135=1), P135*0.1, AND(D135=3, I135=1), P135*0.1, AND(D135=4, I135=1), P135*0.1, AND(D135=5, I135=1), P135*0.1, AND(D135=6, I135=1), P135*0.1, AND(D135=7, I135=1), P135*0.1)</f>
        <v>6206.0999999999995</v>
      </c>
      <c r="M135" s="13">
        <f t="shared" si="16"/>
        <v>1055.037</v>
      </c>
      <c r="N135" s="13" cm="1">
        <f t="array" ref="N135">_xlfn.IFS(AND(D135=1, I135=0), Q135*0.15, AND(D135=2, I135=0), Q135*0.15, AND(D135=3, I135=0), Q135*0.15, AND(D135=4, I135=0), Q135*0.15, AND(D135=5, I135=0), Q135*0.1, AND(D135=6, I135=0), Q135*0.1, AND(D135=7, I135=0), Q135*0.1, AND(D135=1, I135=1), Q135*0.1, AND(D135=2, I135=1), Q135*0.1, AND(D135=3, I135=1), Q135*0.1, AND(D135=4, I135=1), Q135*0.1, AND(D135=5, I135=1), Q135*0.1, AND(D135=6, I135=1), Q135*0.1, AND(D135=7, I135=1), Q135*0.1)</f>
        <v>5871.3</v>
      </c>
      <c r="O135" s="13">
        <f t="shared" si="17"/>
        <v>998.12100000000009</v>
      </c>
      <c r="P135">
        <v>41374</v>
      </c>
      <c r="Q135">
        <v>39142</v>
      </c>
      <c r="R135">
        <v>0.82470837394224483</v>
      </c>
      <c r="S135">
        <v>0.17529162605775511</v>
      </c>
      <c r="T135">
        <v>0.64707916686136302</v>
      </c>
      <c r="U135">
        <v>0.35292083313863692</v>
      </c>
      <c r="V135">
        <v>9.1001274695792472E-2</v>
      </c>
      <c r="W135" s="2">
        <v>8</v>
      </c>
      <c r="X135" s="2">
        <f t="shared" si="19"/>
        <v>-4</v>
      </c>
      <c r="Y135">
        <v>2686</v>
      </c>
      <c r="Z135">
        <v>1402.9740708661841</v>
      </c>
      <c r="AA135">
        <v>8</v>
      </c>
      <c r="AB135" s="9">
        <v>20</v>
      </c>
      <c r="AC135">
        <v>0</v>
      </c>
      <c r="AD135">
        <f t="shared" si="20"/>
        <v>0</v>
      </c>
      <c r="AE135">
        <v>0</v>
      </c>
      <c r="AF135">
        <v>2</v>
      </c>
    </row>
    <row r="136" spans="1:32" x14ac:dyDescent="0.6">
      <c r="A136">
        <v>2025</v>
      </c>
      <c r="B136">
        <v>5</v>
      </c>
      <c r="C136">
        <v>15</v>
      </c>
      <c r="D136">
        <f t="shared" si="18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 s="13" cm="1">
        <f t="array" ref="L136">_xlfn.IFS(AND(D136=1, I136=0), P136*0.15, AND(D136=2, I136=0), P136*0.15, AND(D136=3, I136=0), P136*0.15, AND(D136=4, I136=0), P136*0.15, AND(D136=5, I136=0), P136*0.1, AND(D136=6, I136=0), P136*0.1, AND(D136=7, I136=0), P136*0.1, AND(D136=1, I136=1), P136*0.1, AND(D136=2, I136=1), P136*0.1, AND(D136=3, I136=1), P136*0.1, AND(D136=4, I136=1), P136*0.1, AND(D136=5, I136=1), P136*0.1, AND(D136=6, I136=1), P136*0.1, AND(D136=7, I136=1), P136*0.1)</f>
        <v>6145.05</v>
      </c>
      <c r="M136" s="13">
        <f t="shared" si="16"/>
        <v>1044.6585</v>
      </c>
      <c r="N136" s="13" cm="1">
        <f t="array" ref="N136">_xlfn.IFS(AND(D136=1, I136=0), Q136*0.15, AND(D136=2, I136=0), Q136*0.15, AND(D136=3, I136=0), Q136*0.15, AND(D136=4, I136=0), Q136*0.15, AND(D136=5, I136=0), Q136*0.1, AND(D136=6, I136=0), Q136*0.1, AND(D136=7, I136=0), Q136*0.1, AND(D136=1, I136=1), Q136*0.1, AND(D136=2, I136=1), Q136*0.1, AND(D136=3, I136=1), Q136*0.1, AND(D136=4, I136=1), Q136*0.1, AND(D136=5, I136=1), Q136*0.1, AND(D136=6, I136=1), Q136*0.1, AND(D136=7, I136=1), Q136*0.1)</f>
        <v>6186.75</v>
      </c>
      <c r="O136" s="13">
        <f t="shared" si="17"/>
        <v>1051.7475000000002</v>
      </c>
      <c r="P136">
        <v>40967</v>
      </c>
      <c r="Q136">
        <v>41245</v>
      </c>
      <c r="R136">
        <v>0.78922589991415093</v>
      </c>
      <c r="S136">
        <v>0.21077410008584899</v>
      </c>
      <c r="T136">
        <v>0.66101729306293922</v>
      </c>
      <c r="U136">
        <v>0.33898270693706067</v>
      </c>
      <c r="V136">
        <v>0.24910332480027289</v>
      </c>
      <c r="W136" s="3">
        <v>0</v>
      </c>
      <c r="X136" s="3">
        <f t="shared" si="19"/>
        <v>-8</v>
      </c>
      <c r="Y136">
        <v>2686</v>
      </c>
      <c r="Z136">
        <v>0</v>
      </c>
      <c r="AA136">
        <v>0</v>
      </c>
      <c r="AB136" s="9">
        <v>21.6</v>
      </c>
      <c r="AC136">
        <v>0</v>
      </c>
      <c r="AD136">
        <f t="shared" si="20"/>
        <v>0</v>
      </c>
      <c r="AE136">
        <v>0</v>
      </c>
      <c r="AF136">
        <v>0</v>
      </c>
    </row>
    <row r="137" spans="1:32" x14ac:dyDescent="0.6">
      <c r="A137">
        <v>2025</v>
      </c>
      <c r="B137">
        <v>5</v>
      </c>
      <c r="C137">
        <v>16</v>
      </c>
      <c r="D137">
        <f t="shared" si="18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 s="13" cm="1">
        <f t="array" ref="L137">_xlfn.IFS(AND(D137=1, I137=0), P137*0.15, AND(D137=2, I137=0), P137*0.15, AND(D137=3, I137=0), P137*0.15, AND(D137=4, I137=0), P137*0.15, AND(D137=5, I137=0), P137*0.1, AND(D137=6, I137=0), P137*0.1, AND(D137=7, I137=0), P137*0.1, AND(D137=1, I137=1), P137*0.1, AND(D137=2, I137=1), P137*0.1, AND(D137=3, I137=1), P137*0.1, AND(D137=4, I137=1), P137*0.1, AND(D137=5, I137=1), P137*0.1, AND(D137=6, I137=1), P137*0.1, AND(D137=7, I137=1), P137*0.1)</f>
        <v>4277.8</v>
      </c>
      <c r="M137" s="13">
        <f t="shared" si="16"/>
        <v>727.22600000000011</v>
      </c>
      <c r="N137" s="13" cm="1">
        <f t="array" ref="N137">_xlfn.IFS(AND(D137=1, I137=0), Q137*0.15, AND(D137=2, I137=0), Q137*0.15, AND(D137=3, I137=0), Q137*0.15, AND(D137=4, I137=0), Q137*0.15, AND(D137=5, I137=0), Q137*0.1, AND(D137=6, I137=0), Q137*0.1, AND(D137=7, I137=0), Q137*0.1, AND(D137=1, I137=1), Q137*0.1, AND(D137=2, I137=1), Q137*0.1, AND(D137=3, I137=1), Q137*0.1, AND(D137=4, I137=1), Q137*0.1, AND(D137=5, I137=1), Q137*0.1, AND(D137=6, I137=1), Q137*0.1, AND(D137=7, I137=1), Q137*0.1)</f>
        <v>4508.8</v>
      </c>
      <c r="O137" s="13">
        <f t="shared" si="17"/>
        <v>766.49600000000009</v>
      </c>
      <c r="P137">
        <v>42778</v>
      </c>
      <c r="Q137">
        <v>45088</v>
      </c>
      <c r="R137">
        <v>0.83419396757128583</v>
      </c>
      <c r="S137">
        <v>0.16580603242871411</v>
      </c>
      <c r="T137">
        <v>0.6544463789137337</v>
      </c>
      <c r="U137">
        <v>0.3455536210862663</v>
      </c>
      <c r="V137">
        <v>0.44696807485155282</v>
      </c>
      <c r="W137" s="2">
        <v>6</v>
      </c>
      <c r="X137" s="2">
        <f t="shared" si="19"/>
        <v>6</v>
      </c>
      <c r="Y137">
        <v>2686</v>
      </c>
      <c r="Z137">
        <v>218.43425578122969</v>
      </c>
      <c r="AA137">
        <v>6</v>
      </c>
      <c r="AB137" s="9">
        <v>21.6</v>
      </c>
      <c r="AC137">
        <v>31.2</v>
      </c>
      <c r="AD137">
        <f t="shared" si="20"/>
        <v>673.92000000000007</v>
      </c>
      <c r="AE137">
        <v>0</v>
      </c>
      <c r="AF137">
        <v>1</v>
      </c>
    </row>
    <row r="138" spans="1:32" x14ac:dyDescent="0.6">
      <c r="A138">
        <v>2025</v>
      </c>
      <c r="B138">
        <v>5</v>
      </c>
      <c r="C138">
        <v>17</v>
      </c>
      <c r="D138">
        <f t="shared" si="18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 s="13" cm="1">
        <f t="array" ref="L138">_xlfn.IFS(AND(D138=1, I138=0), P138*0.15, AND(D138=2, I138=0), P138*0.15, AND(D138=3, I138=0), P138*0.15, AND(D138=4, I138=0), P138*0.15, AND(D138=5, I138=0), P138*0.1, AND(D138=6, I138=0), P138*0.1, AND(D138=7, I138=0), P138*0.1, AND(D138=1, I138=1), P138*0.1, AND(D138=2, I138=1), P138*0.1, AND(D138=3, I138=1), P138*0.1, AND(D138=4, I138=1), P138*0.1, AND(D138=5, I138=1), P138*0.1, AND(D138=6, I138=1), P138*0.1, AND(D138=7, I138=1), P138*0.1)</f>
        <v>4107.3</v>
      </c>
      <c r="M138" s="13">
        <f t="shared" si="16"/>
        <v>698.2410000000001</v>
      </c>
      <c r="N138" s="13" cm="1">
        <f t="array" ref="N138">_xlfn.IFS(AND(D138=1, I138=0), Q138*0.15, AND(D138=2, I138=0), Q138*0.15, AND(D138=3, I138=0), Q138*0.15, AND(D138=4, I138=0), Q138*0.15, AND(D138=5, I138=0), Q138*0.1, AND(D138=6, I138=0), Q138*0.1, AND(D138=7, I138=0), Q138*0.1, AND(D138=1, I138=1), Q138*0.1, AND(D138=2, I138=1), Q138*0.1, AND(D138=3, I138=1), Q138*0.1, AND(D138=4, I138=1), Q138*0.1, AND(D138=5, I138=1), Q138*0.1, AND(D138=6, I138=1), Q138*0.1, AND(D138=7, I138=1), Q138*0.1)</f>
        <v>4136.9000000000005</v>
      </c>
      <c r="O138" s="13">
        <f t="shared" si="17"/>
        <v>703.27300000000014</v>
      </c>
      <c r="P138">
        <v>41073</v>
      </c>
      <c r="Q138">
        <v>41369</v>
      </c>
      <c r="R138">
        <v>0.73809720435460513</v>
      </c>
      <c r="S138">
        <v>0.26190279564539481</v>
      </c>
      <c r="T138">
        <v>0.67197382113723214</v>
      </c>
      <c r="U138">
        <v>0.32802617886276791</v>
      </c>
      <c r="V138">
        <v>0.14366947970817459</v>
      </c>
      <c r="W138" s="2">
        <v>5</v>
      </c>
      <c r="X138" s="2">
        <f t="shared" si="19"/>
        <v>-1</v>
      </c>
      <c r="Y138">
        <v>2686</v>
      </c>
      <c r="Z138">
        <v>1252.0519820819479</v>
      </c>
      <c r="AA138">
        <v>5</v>
      </c>
      <c r="AB138" s="9">
        <v>19</v>
      </c>
      <c r="AC138">
        <v>0</v>
      </c>
      <c r="AD138">
        <f t="shared" si="20"/>
        <v>0</v>
      </c>
      <c r="AE138">
        <v>0</v>
      </c>
      <c r="AF138">
        <v>1</v>
      </c>
    </row>
    <row r="139" spans="1:32" x14ac:dyDescent="0.6">
      <c r="A139">
        <v>2025</v>
      </c>
      <c r="B139">
        <v>5</v>
      </c>
      <c r="C139">
        <v>18</v>
      </c>
      <c r="D139">
        <f t="shared" si="18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 s="13" cm="1">
        <f t="array" ref="L139">_xlfn.IFS(AND(D139=1, I139=0), P139*0.15, AND(D139=2, I139=0), P139*0.15, AND(D139=3, I139=0), P139*0.15, AND(D139=4, I139=0), P139*0.15, AND(D139=5, I139=0), P139*0.1, AND(D139=6, I139=0), P139*0.1, AND(D139=7, I139=0), P139*0.1, AND(D139=1, I139=1), P139*0.1, AND(D139=2, I139=1), P139*0.1, AND(D139=3, I139=1), P139*0.1, AND(D139=4, I139=1), P139*0.1, AND(D139=5, I139=1), P139*0.1, AND(D139=6, I139=1), P139*0.1, AND(D139=7, I139=1), P139*0.1)</f>
        <v>4213</v>
      </c>
      <c r="M139" s="13">
        <f t="shared" si="16"/>
        <v>716.21</v>
      </c>
      <c r="N139" s="13" cm="1">
        <f t="array" ref="N139">_xlfn.IFS(AND(D139=1, I139=0), Q139*0.15, AND(D139=2, I139=0), Q139*0.15, AND(D139=3, I139=0), Q139*0.15, AND(D139=4, I139=0), Q139*0.15, AND(D139=5, I139=0), Q139*0.1, AND(D139=6, I139=0), Q139*0.1, AND(D139=7, I139=0), Q139*0.1, AND(D139=1, I139=1), Q139*0.1, AND(D139=2, I139=1), Q139*0.1, AND(D139=3, I139=1), Q139*0.1, AND(D139=4, I139=1), Q139*0.1, AND(D139=5, I139=1), Q139*0.1, AND(D139=6, I139=1), Q139*0.1, AND(D139=7, I139=1), Q139*0.1)</f>
        <v>4411.9000000000005</v>
      </c>
      <c r="O139" s="13">
        <f t="shared" si="17"/>
        <v>750.02300000000014</v>
      </c>
      <c r="P139">
        <v>42130</v>
      </c>
      <c r="Q139">
        <v>44119</v>
      </c>
      <c r="R139">
        <v>0.8193060728756677</v>
      </c>
      <c r="S139">
        <v>0.1806939271243323</v>
      </c>
      <c r="T139">
        <v>0.63115829802150814</v>
      </c>
      <c r="U139">
        <v>0.36884170197849181</v>
      </c>
      <c r="V139">
        <v>5.6704370200993698E-2</v>
      </c>
      <c r="W139" s="3">
        <v>0</v>
      </c>
      <c r="X139" s="3">
        <f t="shared" si="19"/>
        <v>-5</v>
      </c>
      <c r="Y139">
        <v>2686</v>
      </c>
      <c r="Z139">
        <v>0</v>
      </c>
      <c r="AA139">
        <v>0</v>
      </c>
      <c r="AB139" s="9">
        <v>16.2</v>
      </c>
      <c r="AC139">
        <v>0</v>
      </c>
      <c r="AD139">
        <f t="shared" si="20"/>
        <v>0</v>
      </c>
      <c r="AE139">
        <v>0</v>
      </c>
      <c r="AF139">
        <v>0</v>
      </c>
    </row>
    <row r="140" spans="1:32" x14ac:dyDescent="0.6">
      <c r="A140">
        <v>2025</v>
      </c>
      <c r="B140">
        <v>5</v>
      </c>
      <c r="C140">
        <v>19</v>
      </c>
      <c r="D140">
        <f t="shared" si="18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 s="13" cm="1">
        <f t="array" ref="L140">_xlfn.IFS(AND(D140=1, I140=0), P140*0.15, AND(D140=2, I140=0), P140*0.15, AND(D140=3, I140=0), P140*0.15, AND(D140=4, I140=0), P140*0.15, AND(D140=5, I140=0), P140*0.1, AND(D140=6, I140=0), P140*0.1, AND(D140=7, I140=0), P140*0.1, AND(D140=1, I140=1), P140*0.1, AND(D140=2, I140=1), P140*0.1, AND(D140=3, I140=1), P140*0.1, AND(D140=4, I140=1), P140*0.1, AND(D140=5, I140=1), P140*0.1, AND(D140=6, I140=1), P140*0.1, AND(D140=7, I140=1), P140*0.1)</f>
        <v>6474.15</v>
      </c>
      <c r="M140" s="13">
        <f t="shared" si="16"/>
        <v>1100.6055000000001</v>
      </c>
      <c r="N140" s="13" cm="1">
        <f t="array" ref="N140">_xlfn.IFS(AND(D140=1, I140=0), Q140*0.15, AND(D140=2, I140=0), Q140*0.15, AND(D140=3, I140=0), Q140*0.15, AND(D140=4, I140=0), Q140*0.15, AND(D140=5, I140=0), Q140*0.1, AND(D140=6, I140=0), Q140*0.1, AND(D140=7, I140=0), Q140*0.1, AND(D140=1, I140=1), Q140*0.1, AND(D140=2, I140=1), Q140*0.1, AND(D140=3, I140=1), Q140*0.1, AND(D140=4, I140=1), Q140*0.1, AND(D140=5, I140=1), Q140*0.1, AND(D140=6, I140=1), Q140*0.1, AND(D140=7, I140=1), Q140*0.1)</f>
        <v>6320.4</v>
      </c>
      <c r="O140" s="13">
        <f t="shared" si="17"/>
        <v>1074.4680000000001</v>
      </c>
      <c r="P140">
        <v>43161</v>
      </c>
      <c r="Q140">
        <v>42136</v>
      </c>
      <c r="R140">
        <v>0.82329804324639033</v>
      </c>
      <c r="S140">
        <v>0.1767019567536097</v>
      </c>
      <c r="T140">
        <v>0.62821165570271642</v>
      </c>
      <c r="U140">
        <v>0.37178834429728352</v>
      </c>
      <c r="V140">
        <v>0.1714738038355014</v>
      </c>
      <c r="W140" s="3">
        <v>0</v>
      </c>
      <c r="X140" s="3">
        <f t="shared" si="19"/>
        <v>0</v>
      </c>
      <c r="Y140">
        <v>2686</v>
      </c>
      <c r="Z140">
        <v>0</v>
      </c>
      <c r="AA140">
        <v>0</v>
      </c>
      <c r="AB140" s="9">
        <v>19.5</v>
      </c>
      <c r="AC140">
        <v>0</v>
      </c>
      <c r="AD140">
        <f t="shared" si="20"/>
        <v>0</v>
      </c>
      <c r="AE140">
        <v>0</v>
      </c>
      <c r="AF140">
        <v>0</v>
      </c>
    </row>
    <row r="141" spans="1:32" x14ac:dyDescent="0.6">
      <c r="A141">
        <v>2025</v>
      </c>
      <c r="B141">
        <v>5</v>
      </c>
      <c r="C141">
        <v>20</v>
      </c>
      <c r="D141">
        <f t="shared" si="18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 s="13" cm="1">
        <f t="array" ref="L141">_xlfn.IFS(AND(D141=1, I141=0), P141*0.15, AND(D141=2, I141=0), P141*0.15, AND(D141=3, I141=0), P141*0.15, AND(D141=4, I141=0), P141*0.15, AND(D141=5, I141=0), P141*0.1, AND(D141=6, I141=0), P141*0.1, AND(D141=7, I141=0), P141*0.1, AND(D141=1, I141=1), P141*0.1, AND(D141=2, I141=1), P141*0.1, AND(D141=3, I141=1), P141*0.1, AND(D141=4, I141=1), P141*0.1, AND(D141=5, I141=1), P141*0.1, AND(D141=6, I141=1), P141*0.1, AND(D141=7, I141=1), P141*0.1)</f>
        <v>6292.95</v>
      </c>
      <c r="M141" s="13">
        <f t="shared" si="16"/>
        <v>1069.8015</v>
      </c>
      <c r="N141" s="13" cm="1">
        <f t="array" ref="N141">_xlfn.IFS(AND(D141=1, I141=0), Q141*0.15, AND(D141=2, I141=0), Q141*0.15, AND(D141=3, I141=0), Q141*0.15, AND(D141=4, I141=0), Q141*0.15, AND(D141=5, I141=0), Q141*0.1, AND(D141=6, I141=0), Q141*0.1, AND(D141=7, I141=0), Q141*0.1, AND(D141=1, I141=1), Q141*0.1, AND(D141=2, I141=1), Q141*0.1, AND(D141=3, I141=1), Q141*0.1, AND(D141=4, I141=1), Q141*0.1, AND(D141=5, I141=1), Q141*0.1, AND(D141=6, I141=1), Q141*0.1, AND(D141=7, I141=1), Q141*0.1)</f>
        <v>5964.5999999999995</v>
      </c>
      <c r="O141" s="13">
        <f t="shared" si="17"/>
        <v>1013.982</v>
      </c>
      <c r="P141">
        <v>41953</v>
      </c>
      <c r="Q141">
        <v>39764</v>
      </c>
      <c r="R141">
        <v>0.77356032863517576</v>
      </c>
      <c r="S141">
        <v>0.22643967136482421</v>
      </c>
      <c r="T141">
        <v>0.60607856841675101</v>
      </c>
      <c r="U141">
        <v>0.39392143158324899</v>
      </c>
      <c r="V141">
        <v>0.1882608422266866</v>
      </c>
      <c r="W141" s="3">
        <v>0</v>
      </c>
      <c r="X141" s="3">
        <f t="shared" si="19"/>
        <v>0</v>
      </c>
      <c r="Y141">
        <v>2686</v>
      </c>
      <c r="Z141">
        <v>0</v>
      </c>
      <c r="AA141">
        <v>0</v>
      </c>
      <c r="AB141" s="9">
        <v>21.2</v>
      </c>
      <c r="AC141">
        <v>0</v>
      </c>
      <c r="AD141">
        <f t="shared" si="20"/>
        <v>0</v>
      </c>
      <c r="AE141">
        <v>0</v>
      </c>
      <c r="AF141">
        <v>0</v>
      </c>
    </row>
    <row r="142" spans="1:32" x14ac:dyDescent="0.6">
      <c r="A142">
        <v>2025</v>
      </c>
      <c r="B142">
        <v>5</v>
      </c>
      <c r="C142">
        <v>21</v>
      </c>
      <c r="D142">
        <f t="shared" si="18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 s="13" cm="1">
        <f t="array" ref="L142">_xlfn.IFS(AND(D142=1, I142=0), P142*0.15, AND(D142=2, I142=0), P142*0.15, AND(D142=3, I142=0), P142*0.15, AND(D142=4, I142=0), P142*0.15, AND(D142=5, I142=0), P142*0.1, AND(D142=6, I142=0), P142*0.1, AND(D142=7, I142=0), P142*0.1, AND(D142=1, I142=1), P142*0.1, AND(D142=2, I142=1), P142*0.1, AND(D142=3, I142=1), P142*0.1, AND(D142=4, I142=1), P142*0.1, AND(D142=5, I142=1), P142*0.1, AND(D142=6, I142=1), P142*0.1, AND(D142=7, I142=1), P142*0.1)</f>
        <v>6365.7</v>
      </c>
      <c r="M142" s="13">
        <f t="shared" si="16"/>
        <v>1082.1690000000001</v>
      </c>
      <c r="N142" s="13" cm="1">
        <f t="array" ref="N142">_xlfn.IFS(AND(D142=1, I142=0), Q142*0.15, AND(D142=2, I142=0), Q142*0.15, AND(D142=3, I142=0), Q142*0.15, AND(D142=4, I142=0), Q142*0.15, AND(D142=5, I142=0), Q142*0.1, AND(D142=6, I142=0), Q142*0.1, AND(D142=7, I142=0), Q142*0.1, AND(D142=1, I142=1), Q142*0.1, AND(D142=2, I142=1), Q142*0.1, AND(D142=3, I142=1), Q142*0.1, AND(D142=4, I142=1), Q142*0.1, AND(D142=5, I142=1), Q142*0.1, AND(D142=6, I142=1), Q142*0.1, AND(D142=7, I142=1), Q142*0.1)</f>
        <v>5878.5</v>
      </c>
      <c r="O142" s="13">
        <f t="shared" si="17"/>
        <v>999.34500000000003</v>
      </c>
      <c r="P142">
        <v>42438</v>
      </c>
      <c r="Q142">
        <v>39190</v>
      </c>
      <c r="R142">
        <v>0.83851768825878592</v>
      </c>
      <c r="S142">
        <v>0.16148231174121419</v>
      </c>
      <c r="T142">
        <v>0.66517693699446567</v>
      </c>
      <c r="U142">
        <v>0.33482306300553433</v>
      </c>
      <c r="V142">
        <v>0.3347615798128532</v>
      </c>
      <c r="W142" s="2">
        <v>4</v>
      </c>
      <c r="X142" s="2">
        <f t="shared" si="19"/>
        <v>4</v>
      </c>
      <c r="Y142">
        <v>2686</v>
      </c>
      <c r="Z142">
        <v>1089.763422650487</v>
      </c>
      <c r="AA142">
        <v>4</v>
      </c>
      <c r="AB142" s="9">
        <v>20.3</v>
      </c>
      <c r="AC142">
        <v>7.3</v>
      </c>
      <c r="AD142">
        <f t="shared" si="20"/>
        <v>148.19</v>
      </c>
      <c r="AE142">
        <v>0</v>
      </c>
      <c r="AF142">
        <v>1</v>
      </c>
    </row>
    <row r="143" spans="1:32" x14ac:dyDescent="0.6">
      <c r="A143">
        <v>2025</v>
      </c>
      <c r="B143">
        <v>5</v>
      </c>
      <c r="C143">
        <v>22</v>
      </c>
      <c r="D143">
        <f t="shared" si="18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 s="13" cm="1">
        <f t="array" ref="L143">_xlfn.IFS(AND(D143=1, I143=0), P143*0.15, AND(D143=2, I143=0), P143*0.15, AND(D143=3, I143=0), P143*0.15, AND(D143=4, I143=0), P143*0.15, AND(D143=5, I143=0), P143*0.1, AND(D143=6, I143=0), P143*0.1, AND(D143=7, I143=0), P143*0.1, AND(D143=1, I143=1), P143*0.1, AND(D143=2, I143=1), P143*0.1, AND(D143=3, I143=1), P143*0.1, AND(D143=4, I143=1), P143*0.1, AND(D143=5, I143=1), P143*0.1, AND(D143=6, I143=1), P143*0.1, AND(D143=7, I143=1), P143*0.1)</f>
        <v>6465.75</v>
      </c>
      <c r="M143" s="13">
        <f t="shared" si="16"/>
        <v>1099.1775</v>
      </c>
      <c r="N143" s="13" cm="1">
        <f t="array" ref="N143">_xlfn.IFS(AND(D143=1, I143=0), Q143*0.15, AND(D143=2, I143=0), Q143*0.15, AND(D143=3, I143=0), Q143*0.15, AND(D143=4, I143=0), Q143*0.15, AND(D143=5, I143=0), Q143*0.1, AND(D143=6, I143=0), Q143*0.1, AND(D143=7, I143=0), Q143*0.1, AND(D143=1, I143=1), Q143*0.1, AND(D143=2, I143=1), Q143*0.1, AND(D143=3, I143=1), Q143*0.1, AND(D143=4, I143=1), Q143*0.1, AND(D143=5, I143=1), Q143*0.1, AND(D143=6, I143=1), Q143*0.1, AND(D143=7, I143=1), Q143*0.1)</f>
        <v>6209.4</v>
      </c>
      <c r="O143" s="13">
        <f t="shared" si="17"/>
        <v>1055.598</v>
      </c>
      <c r="P143">
        <v>43105</v>
      </c>
      <c r="Q143">
        <v>41396</v>
      </c>
      <c r="R143">
        <v>0.76004476069541405</v>
      </c>
      <c r="S143">
        <v>0.2399552393045859</v>
      </c>
      <c r="T143">
        <v>0.62945373850927522</v>
      </c>
      <c r="U143">
        <v>0.37054626149072478</v>
      </c>
      <c r="V143">
        <v>0.1898714241296901</v>
      </c>
      <c r="W143" s="4">
        <v>0</v>
      </c>
      <c r="X143" s="4">
        <f t="shared" si="19"/>
        <v>-4</v>
      </c>
      <c r="Y143">
        <v>2686</v>
      </c>
      <c r="Z143">
        <v>0</v>
      </c>
      <c r="AA143">
        <v>0</v>
      </c>
      <c r="AB143" s="9">
        <v>20.5</v>
      </c>
      <c r="AC143">
        <v>0</v>
      </c>
      <c r="AD143">
        <f t="shared" si="20"/>
        <v>0</v>
      </c>
      <c r="AE143">
        <v>0</v>
      </c>
      <c r="AF143">
        <v>0</v>
      </c>
    </row>
    <row r="144" spans="1:32" x14ac:dyDescent="0.6">
      <c r="A144">
        <v>2025</v>
      </c>
      <c r="B144">
        <v>5</v>
      </c>
      <c r="C144">
        <v>23</v>
      </c>
      <c r="D144">
        <f t="shared" si="18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 s="13" cm="1">
        <f t="array" ref="L144">_xlfn.IFS(AND(D144=1, I144=0), P144*0.15, AND(D144=2, I144=0), P144*0.15, AND(D144=3, I144=0), P144*0.15, AND(D144=4, I144=0), P144*0.15, AND(D144=5, I144=0), P144*0.1, AND(D144=6, I144=0), P144*0.1, AND(D144=7, I144=0), P144*0.1, AND(D144=1, I144=1), P144*0.1, AND(D144=2, I144=1), P144*0.1, AND(D144=3, I144=1), P144*0.1, AND(D144=4, I144=1), P144*0.1, AND(D144=5, I144=1), P144*0.1, AND(D144=6, I144=1), P144*0.1, AND(D144=7, I144=1), P144*0.1)</f>
        <v>4441</v>
      </c>
      <c r="M144" s="13">
        <f t="shared" si="16"/>
        <v>754.97</v>
      </c>
      <c r="N144" s="13" cm="1">
        <f t="array" ref="N144">_xlfn.IFS(AND(D144=1, I144=0), Q144*0.15, AND(D144=2, I144=0), Q144*0.15, AND(D144=3, I144=0), Q144*0.15, AND(D144=4, I144=0), Q144*0.15, AND(D144=5, I144=0), Q144*0.1, AND(D144=6, I144=0), Q144*0.1, AND(D144=7, I144=0), Q144*0.1, AND(D144=1, I144=1), Q144*0.1, AND(D144=2, I144=1), Q144*0.1, AND(D144=3, I144=1), Q144*0.1, AND(D144=4, I144=1), Q144*0.1, AND(D144=5, I144=1), Q144*0.1, AND(D144=6, I144=1), Q144*0.1, AND(D144=7, I144=1), Q144*0.1)</f>
        <v>4613.6000000000004</v>
      </c>
      <c r="O144" s="13">
        <f t="shared" si="17"/>
        <v>784.31200000000013</v>
      </c>
      <c r="P144">
        <v>44410</v>
      </c>
      <c r="Q144">
        <v>46136</v>
      </c>
      <c r="R144">
        <v>0.84876448663799398</v>
      </c>
      <c r="S144">
        <v>0.15123551336200591</v>
      </c>
      <c r="T144">
        <v>0.64720998151818265</v>
      </c>
      <c r="U144">
        <v>0.35279001848181729</v>
      </c>
      <c r="V144">
        <v>0.22967967913423501</v>
      </c>
      <c r="W144" s="4">
        <v>0</v>
      </c>
      <c r="X144" s="4">
        <f t="shared" si="19"/>
        <v>0</v>
      </c>
      <c r="Y144">
        <v>2686</v>
      </c>
      <c r="Z144">
        <v>0</v>
      </c>
      <c r="AA144">
        <v>0</v>
      </c>
      <c r="AB144" s="9">
        <v>18</v>
      </c>
      <c r="AC144">
        <v>1</v>
      </c>
      <c r="AD144">
        <f t="shared" si="20"/>
        <v>18</v>
      </c>
      <c r="AE144">
        <v>0</v>
      </c>
      <c r="AF144">
        <v>0</v>
      </c>
    </row>
    <row r="145" spans="1:32" x14ac:dyDescent="0.6">
      <c r="A145">
        <v>2025</v>
      </c>
      <c r="B145">
        <v>5</v>
      </c>
      <c r="C145">
        <v>24</v>
      </c>
      <c r="D145">
        <f t="shared" si="18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 s="13" cm="1">
        <f t="array" ref="L145">_xlfn.IFS(AND(D145=1, I145=0), P145*0.15, AND(D145=2, I145=0), P145*0.15, AND(D145=3, I145=0), P145*0.15, AND(D145=4, I145=0), P145*0.15, AND(D145=5, I145=0), P145*0.1, AND(D145=6, I145=0), P145*0.1, AND(D145=7, I145=0), P145*0.1, AND(D145=1, I145=1), P145*0.1, AND(D145=2, I145=1), P145*0.1, AND(D145=3, I145=1), P145*0.1, AND(D145=4, I145=1), P145*0.1, AND(D145=5, I145=1), P145*0.1, AND(D145=6, I145=1), P145*0.1, AND(D145=7, I145=1), P145*0.1)</f>
        <v>4117.9000000000005</v>
      </c>
      <c r="M145" s="13">
        <f t="shared" si="16"/>
        <v>700.04300000000012</v>
      </c>
      <c r="N145" s="13" cm="1">
        <f t="array" ref="N145">_xlfn.IFS(AND(D145=1, I145=0), Q145*0.15, AND(D145=2, I145=0), Q145*0.15, AND(D145=3, I145=0), Q145*0.15, AND(D145=4, I145=0), Q145*0.15, AND(D145=5, I145=0), Q145*0.1, AND(D145=6, I145=0), Q145*0.1, AND(D145=7, I145=0), Q145*0.1, AND(D145=1, I145=1), Q145*0.1, AND(D145=2, I145=1), Q145*0.1, AND(D145=3, I145=1), Q145*0.1, AND(D145=4, I145=1), Q145*0.1, AND(D145=5, I145=1), Q145*0.1, AND(D145=6, I145=1), Q145*0.1, AND(D145=7, I145=1), Q145*0.1)</f>
        <v>4291.2</v>
      </c>
      <c r="O145" s="13">
        <f t="shared" si="17"/>
        <v>729.50400000000002</v>
      </c>
      <c r="P145">
        <v>41179</v>
      </c>
      <c r="Q145">
        <v>42912</v>
      </c>
      <c r="R145">
        <v>0.77491867291490335</v>
      </c>
      <c r="S145">
        <v>0.22508132708509671</v>
      </c>
      <c r="T145">
        <v>0.66837798937353998</v>
      </c>
      <c r="U145">
        <v>0.33162201062646002</v>
      </c>
      <c r="V145">
        <v>0.13655978000311211</v>
      </c>
      <c r="W145" s="4">
        <v>0</v>
      </c>
      <c r="X145" s="4">
        <f t="shared" si="19"/>
        <v>0</v>
      </c>
      <c r="Y145">
        <v>2686</v>
      </c>
      <c r="Z145">
        <v>0</v>
      </c>
      <c r="AA145">
        <v>0</v>
      </c>
      <c r="AB145" s="9">
        <v>15.5</v>
      </c>
      <c r="AC145">
        <v>2.8</v>
      </c>
      <c r="AD145">
        <f t="shared" si="20"/>
        <v>43.4</v>
      </c>
      <c r="AE145">
        <v>0</v>
      </c>
      <c r="AF145">
        <v>0</v>
      </c>
    </row>
    <row r="146" spans="1:32" x14ac:dyDescent="0.6">
      <c r="A146">
        <v>2025</v>
      </c>
      <c r="B146">
        <v>5</v>
      </c>
      <c r="C146">
        <v>25</v>
      </c>
      <c r="D146">
        <f t="shared" si="18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 s="13" cm="1">
        <f t="array" ref="L146">_xlfn.IFS(AND(D146=1, I146=0), P146*0.15, AND(D146=2, I146=0), P146*0.15, AND(D146=3, I146=0), P146*0.15, AND(D146=4, I146=0), P146*0.15, AND(D146=5, I146=0), P146*0.1, AND(D146=6, I146=0), P146*0.1, AND(D146=7, I146=0), P146*0.1, AND(D146=1, I146=1), P146*0.1, AND(D146=2, I146=1), P146*0.1, AND(D146=3, I146=1), P146*0.1, AND(D146=4, I146=1), P146*0.1, AND(D146=5, I146=1), P146*0.1, AND(D146=6, I146=1), P146*0.1, AND(D146=7, I146=1), P146*0.1)</f>
        <v>4306.6000000000004</v>
      </c>
      <c r="M146" s="13">
        <f t="shared" si="16"/>
        <v>732.12200000000007</v>
      </c>
      <c r="N146" s="13" cm="1">
        <f t="array" ref="N146">_xlfn.IFS(AND(D146=1, I146=0), Q146*0.15, AND(D146=2, I146=0), Q146*0.15, AND(D146=3, I146=0), Q146*0.15, AND(D146=4, I146=0), Q146*0.15, AND(D146=5, I146=0), Q146*0.1, AND(D146=6, I146=0), Q146*0.1, AND(D146=7, I146=0), Q146*0.1, AND(D146=1, I146=1), Q146*0.1, AND(D146=2, I146=1), Q146*0.1, AND(D146=3, I146=1), Q146*0.1, AND(D146=4, I146=1), Q146*0.1, AND(D146=5, I146=1), Q146*0.1, AND(D146=6, I146=1), Q146*0.1, AND(D146=7, I146=1), Q146*0.1)</f>
        <v>4521.2</v>
      </c>
      <c r="O146" s="13">
        <f t="shared" si="17"/>
        <v>768.60400000000004</v>
      </c>
      <c r="P146">
        <v>43066</v>
      </c>
      <c r="Q146">
        <v>45212</v>
      </c>
      <c r="R146">
        <v>0.80231422930298268</v>
      </c>
      <c r="S146">
        <v>0.19768577069701729</v>
      </c>
      <c r="T146">
        <v>0.62865037175875149</v>
      </c>
      <c r="U146">
        <v>0.37134962824124851</v>
      </c>
      <c r="V146">
        <v>5.1188897974469981E-2</v>
      </c>
      <c r="W146" s="2">
        <v>3</v>
      </c>
      <c r="X146" s="2">
        <f t="shared" si="19"/>
        <v>3</v>
      </c>
      <c r="Y146">
        <v>2686</v>
      </c>
      <c r="Z146">
        <v>1758.5693302131349</v>
      </c>
      <c r="AA146">
        <v>3</v>
      </c>
      <c r="AB146" s="9">
        <v>17</v>
      </c>
      <c r="AC146">
        <v>0</v>
      </c>
      <c r="AD146">
        <f t="shared" si="20"/>
        <v>0</v>
      </c>
      <c r="AE146">
        <v>0</v>
      </c>
      <c r="AF146">
        <v>1</v>
      </c>
    </row>
    <row r="147" spans="1:32" x14ac:dyDescent="0.6">
      <c r="A147">
        <v>2025</v>
      </c>
      <c r="B147">
        <v>5</v>
      </c>
      <c r="C147">
        <v>26</v>
      </c>
      <c r="D147">
        <f t="shared" si="18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 s="13" cm="1">
        <f t="array" ref="L147">_xlfn.IFS(AND(D147=1, I147=0), P147*0.15, AND(D147=2, I147=0), P147*0.15, AND(D147=3, I147=0), P147*0.15, AND(D147=4, I147=0), P147*0.15, AND(D147=5, I147=0), P147*0.1, AND(D147=6, I147=0), P147*0.1, AND(D147=7, I147=0), P147*0.1, AND(D147=1, I147=1), P147*0.1, AND(D147=2, I147=1), P147*0.1, AND(D147=3, I147=1), P147*0.1, AND(D147=4, I147=1), P147*0.1, AND(D147=5, I147=1), P147*0.1, AND(D147=6, I147=1), P147*0.1, AND(D147=7, I147=1), P147*0.1)</f>
        <v>6679.8</v>
      </c>
      <c r="M147" s="13">
        <f t="shared" si="16"/>
        <v>1135.566</v>
      </c>
      <c r="N147" s="13" cm="1">
        <f t="array" ref="N147">_xlfn.IFS(AND(D147=1, I147=0), Q147*0.15, AND(D147=2, I147=0), Q147*0.15, AND(D147=3, I147=0), Q147*0.15, AND(D147=4, I147=0), Q147*0.15, AND(D147=5, I147=0), Q147*0.1, AND(D147=6, I147=0), Q147*0.1, AND(D147=7, I147=0), Q147*0.1, AND(D147=1, I147=1), Q147*0.1, AND(D147=2, I147=1), Q147*0.1, AND(D147=3, I147=1), Q147*0.1, AND(D147=4, I147=1), Q147*0.1, AND(D147=5, I147=1), Q147*0.1, AND(D147=6, I147=1), Q147*0.1, AND(D147=7, I147=1), Q147*0.1)</f>
        <v>6648.3</v>
      </c>
      <c r="O147" s="13">
        <f t="shared" si="17"/>
        <v>1130.211</v>
      </c>
      <c r="P147">
        <v>44532</v>
      </c>
      <c r="Q147">
        <v>44322</v>
      </c>
      <c r="R147">
        <v>0.82360961773960195</v>
      </c>
      <c r="S147">
        <v>0.17639038226039799</v>
      </c>
      <c r="T147">
        <v>0.6208382546866833</v>
      </c>
      <c r="U147">
        <v>0.3791617453133167</v>
      </c>
      <c r="V147">
        <v>0.1770653374900891</v>
      </c>
      <c r="W147" s="2">
        <v>2</v>
      </c>
      <c r="X147" s="2">
        <f t="shared" si="19"/>
        <v>-1</v>
      </c>
      <c r="Y147">
        <v>2686</v>
      </c>
      <c r="Z147">
        <v>1372.413394941339</v>
      </c>
      <c r="AA147">
        <v>2</v>
      </c>
      <c r="AB147" s="9">
        <v>19</v>
      </c>
      <c r="AC147">
        <v>0</v>
      </c>
      <c r="AD147">
        <f t="shared" si="20"/>
        <v>0</v>
      </c>
      <c r="AE147">
        <v>0</v>
      </c>
      <c r="AF147">
        <v>1</v>
      </c>
    </row>
    <row r="148" spans="1:32" x14ac:dyDescent="0.6">
      <c r="A148">
        <v>2025</v>
      </c>
      <c r="B148">
        <v>5</v>
      </c>
      <c r="C148">
        <v>27</v>
      </c>
      <c r="D148">
        <f t="shared" si="18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 s="12" cm="1">
        <f t="array" ref="L148">_xlfn.IFS(AND(D148=1, I148=0), P148*0.15, AND(D148=2, I148=0), P148*0.15, AND(D148=3, I148=0), P148*0.15, AND(D148=4, I148=0), P148*0.15, AND(D148=5, I148=0), P148*0.1, AND(D148=6, I148=0), P148*0.1, AND(D148=7, I148=0), P148*0.1, AND(D148=1, I148=1), P148*0.1, AND(D148=2, I148=1), P148*0.1, AND(D148=3, I148=1), P148*0.1, AND(D148=4, I148=1), P148*0.1, AND(D148=5, I148=1), P148*0.1, AND(D148=6, I148=1), P148*0.1, AND(D148=7, I148=1), P148*0.1)</f>
        <v>6296.25</v>
      </c>
      <c r="M148" s="12">
        <f t="shared" si="16"/>
        <v>1070.3625000000002</v>
      </c>
      <c r="N148" s="12" cm="1">
        <f t="array" ref="N148">_xlfn.IFS(AND(D148=1, I148=0), Q148*0.15, AND(D148=2, I148=0), Q148*0.15, AND(D148=3, I148=0), Q148*0.15, AND(D148=4, I148=0), Q148*0.15, AND(D148=5, I148=0), Q148*0.1, AND(D148=6, I148=0), Q148*0.1, AND(D148=7, I148=0), Q148*0.1, AND(D148=1, I148=1), Q148*0.1, AND(D148=2, I148=1), Q148*0.1, AND(D148=3, I148=1), Q148*0.1, AND(D148=4, I148=1), Q148*0.1, AND(D148=5, I148=1), Q148*0.1, AND(D148=6, I148=1), Q148*0.1, AND(D148=7, I148=1), Q148*0.1)</f>
        <v>6166.3499999999995</v>
      </c>
      <c r="O148" s="12">
        <f t="shared" si="17"/>
        <v>1048.2794999999999</v>
      </c>
      <c r="P148">
        <v>41975</v>
      </c>
      <c r="Q148">
        <v>41109</v>
      </c>
      <c r="R148">
        <v>0.78679539486952133</v>
      </c>
      <c r="S148">
        <v>0.21320460513047859</v>
      </c>
      <c r="T148">
        <v>0.65797199176300958</v>
      </c>
      <c r="U148">
        <v>0.34202800823699042</v>
      </c>
      <c r="V148">
        <v>9.465487816441491E-2</v>
      </c>
      <c r="W148" s="2">
        <v>1</v>
      </c>
      <c r="X148" s="2">
        <f t="shared" si="19"/>
        <v>-1</v>
      </c>
      <c r="Y148">
        <v>2686</v>
      </c>
      <c r="Z148">
        <v>1170.1154452712669</v>
      </c>
      <c r="AA148">
        <v>1</v>
      </c>
      <c r="AB148" s="9">
        <v>19.8</v>
      </c>
      <c r="AC148">
        <v>0</v>
      </c>
      <c r="AD148">
        <f t="shared" si="20"/>
        <v>0</v>
      </c>
      <c r="AE148">
        <v>0</v>
      </c>
      <c r="AF148">
        <v>2</v>
      </c>
    </row>
    <row r="149" spans="1:32" x14ac:dyDescent="0.6">
      <c r="A149">
        <v>2025</v>
      </c>
      <c r="B149">
        <v>5</v>
      </c>
      <c r="C149">
        <v>28</v>
      </c>
      <c r="D149">
        <f t="shared" si="18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 s="12" cm="1">
        <f t="array" ref="L149">_xlfn.IFS(AND(D149=1, I149=0), P149*0.15, AND(D149=2, I149=0), P149*0.15, AND(D149=3, I149=0), P149*0.15, AND(D149=4, I149=0), P149*0.15, AND(D149=5, I149=0), P149*0.1, AND(D149=6, I149=0), P149*0.1, AND(D149=7, I149=0), P149*0.1, AND(D149=1, I149=1), P149*0.1, AND(D149=2, I149=1), P149*0.1, AND(D149=3, I149=1), P149*0.1, AND(D149=4, I149=1), P149*0.1, AND(D149=5, I149=1), P149*0.1, AND(D149=6, I149=1), P149*0.1, AND(D149=7, I149=1), P149*0.1)</f>
        <v>6414.45</v>
      </c>
      <c r="M149" s="12">
        <f t="shared" si="16"/>
        <v>1090.4565</v>
      </c>
      <c r="N149" s="12" cm="1">
        <f t="array" ref="N149">_xlfn.IFS(AND(D149=1, I149=0), Q149*0.15, AND(D149=2, I149=0), Q149*0.15, AND(D149=3, I149=0), Q149*0.15, AND(D149=4, I149=0), Q149*0.15, AND(D149=5, I149=0), Q149*0.1, AND(D149=6, I149=0), Q149*0.1, AND(D149=7, I149=0), Q149*0.1, AND(D149=1, I149=1), Q149*0.1, AND(D149=2, I149=1), Q149*0.1, AND(D149=3, I149=1), Q149*0.1, AND(D149=4, I149=1), Q149*0.1, AND(D149=5, I149=1), Q149*0.1, AND(D149=6, I149=1), Q149*0.1, AND(D149=7, I149=1), Q149*0.1)</f>
        <v>6195.45</v>
      </c>
      <c r="O149" s="12">
        <f t="shared" si="17"/>
        <v>1053.2265</v>
      </c>
      <c r="P149">
        <v>42763</v>
      </c>
      <c r="Q149">
        <v>41303</v>
      </c>
      <c r="R149">
        <v>0.77333649721989706</v>
      </c>
      <c r="S149">
        <v>0.22666350278010289</v>
      </c>
      <c r="T149">
        <v>0.66081727046535432</v>
      </c>
      <c r="U149">
        <v>0.33918272953464562</v>
      </c>
      <c r="V149">
        <v>0.10674539864293189</v>
      </c>
      <c r="W149" s="4">
        <v>0</v>
      </c>
      <c r="X149" s="4">
        <f t="shared" si="19"/>
        <v>-1</v>
      </c>
      <c r="Y149">
        <v>2686</v>
      </c>
      <c r="Z149">
        <v>0</v>
      </c>
      <c r="AA149">
        <v>0</v>
      </c>
      <c r="AB149" s="9">
        <v>20.100000000000001</v>
      </c>
      <c r="AC149">
        <v>0</v>
      </c>
      <c r="AD149">
        <f t="shared" si="20"/>
        <v>0</v>
      </c>
      <c r="AE149">
        <v>0</v>
      </c>
      <c r="AF149">
        <v>0</v>
      </c>
    </row>
    <row r="150" spans="1:32" x14ac:dyDescent="0.6">
      <c r="A150">
        <v>2025</v>
      </c>
      <c r="B150">
        <v>5</v>
      </c>
      <c r="C150">
        <v>29</v>
      </c>
      <c r="D150">
        <f t="shared" si="18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 s="12" cm="1">
        <f t="array" ref="L150">_xlfn.IFS(AND(D150=1, I150=0), P150*0.15, AND(D150=2, I150=0), P150*0.15, AND(D150=3, I150=0), P150*0.15, AND(D150=4, I150=0), P150*0.15, AND(D150=5, I150=0), P150*0.1, AND(D150=6, I150=0), P150*0.1, AND(D150=7, I150=0), P150*0.1, AND(D150=1, I150=1), P150*0.1, AND(D150=2, I150=1), P150*0.1, AND(D150=3, I150=1), P150*0.1, AND(D150=4, I150=1), P150*0.1, AND(D150=5, I150=1), P150*0.1, AND(D150=6, I150=1), P150*0.1, AND(D150=7, I150=1), P150*0.1)</f>
        <v>6497.4</v>
      </c>
      <c r="M150" s="12">
        <f t="shared" si="16"/>
        <v>1104.558</v>
      </c>
      <c r="N150" s="12" cm="1">
        <f t="array" ref="N150">_xlfn.IFS(AND(D150=1, I150=0), Q150*0.15, AND(D150=2, I150=0), Q150*0.15, AND(D150=3, I150=0), Q150*0.15, AND(D150=4, I150=0), Q150*0.15, AND(D150=5, I150=0), Q150*0.1, AND(D150=6, I150=0), Q150*0.1, AND(D150=7, I150=0), Q150*0.1, AND(D150=1, I150=1), Q150*0.1, AND(D150=2, I150=1), Q150*0.1, AND(D150=3, I150=1), Q150*0.1, AND(D150=4, I150=1), Q150*0.1, AND(D150=5, I150=1), Q150*0.1, AND(D150=6, I150=1), Q150*0.1, AND(D150=7, I150=1), Q150*0.1)</f>
        <v>6235.5</v>
      </c>
      <c r="O150" s="12">
        <f t="shared" si="17"/>
        <v>1060.0350000000001</v>
      </c>
      <c r="P150">
        <v>43316</v>
      </c>
      <c r="Q150">
        <v>41570</v>
      </c>
      <c r="R150">
        <v>0.79163423082920148</v>
      </c>
      <c r="S150">
        <v>0.20836576917079849</v>
      </c>
      <c r="T150">
        <v>0.65216786915505809</v>
      </c>
      <c r="U150">
        <v>0.34783213084494191</v>
      </c>
      <c r="V150">
        <v>0.17280477839519481</v>
      </c>
      <c r="W150" s="4">
        <v>0</v>
      </c>
      <c r="X150" s="4">
        <f t="shared" si="19"/>
        <v>0</v>
      </c>
      <c r="Y150">
        <v>2686</v>
      </c>
      <c r="Z150">
        <v>0</v>
      </c>
      <c r="AA150">
        <v>0</v>
      </c>
      <c r="AB150" s="9">
        <v>19.3</v>
      </c>
      <c r="AC150">
        <v>0</v>
      </c>
      <c r="AD150">
        <f t="shared" si="20"/>
        <v>0</v>
      </c>
      <c r="AE150">
        <v>0</v>
      </c>
      <c r="AF150">
        <v>0</v>
      </c>
    </row>
    <row r="151" spans="1:32" x14ac:dyDescent="0.6">
      <c r="A151">
        <v>2025</v>
      </c>
      <c r="B151">
        <v>5</v>
      </c>
      <c r="C151">
        <v>30</v>
      </c>
      <c r="D151">
        <f t="shared" si="18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 s="13" cm="1">
        <f t="array" ref="L151">_xlfn.IFS(AND(D151=1, I151=0), P151*0.15, AND(D151=2, I151=0), P151*0.15, AND(D151=3, I151=0), P151*0.15, AND(D151=4, I151=0), P151*0.15, AND(D151=5, I151=0), P151*0.1, AND(D151=6, I151=0), P151*0.1, AND(D151=7, I151=0), P151*0.1, AND(D151=1, I151=1), P151*0.1, AND(D151=2, I151=1), P151*0.1, AND(D151=3, I151=1), P151*0.1, AND(D151=4, I151=1), P151*0.1, AND(D151=5, I151=1), P151*0.1, AND(D151=6, I151=1), P151*0.1, AND(D151=7, I151=1), P151*0.1)</f>
        <v>4670.3</v>
      </c>
      <c r="M151" s="13">
        <f t="shared" si="16"/>
        <v>793.95100000000014</v>
      </c>
      <c r="N151" s="13" cm="1">
        <f t="array" ref="N151">_xlfn.IFS(AND(D151=1, I151=0), Q151*0.15, AND(D151=2, I151=0), Q151*0.15, AND(D151=3, I151=0), Q151*0.15, AND(D151=4, I151=0), Q151*0.15, AND(D151=5, I151=0), Q151*0.1, AND(D151=6, I151=0), Q151*0.1, AND(D151=7, I151=0), Q151*0.1, AND(D151=1, I151=1), Q151*0.1, AND(D151=2, I151=1), Q151*0.1, AND(D151=3, I151=1), Q151*0.1, AND(D151=4, I151=1), Q151*0.1, AND(D151=5, I151=1), Q151*0.1, AND(D151=6, I151=1), Q151*0.1, AND(D151=7, I151=1), Q151*0.1)</f>
        <v>4544.5</v>
      </c>
      <c r="O151" s="13">
        <f t="shared" si="17"/>
        <v>772.56500000000005</v>
      </c>
      <c r="P151">
        <v>46703</v>
      </c>
      <c r="Q151">
        <v>45445</v>
      </c>
      <c r="R151">
        <v>0.7950762076532949</v>
      </c>
      <c r="S151">
        <v>0.20492379234670499</v>
      </c>
      <c r="T151">
        <v>0.63548660378475363</v>
      </c>
      <c r="U151">
        <v>0.36451339621524631</v>
      </c>
      <c r="V151">
        <v>0.16164067527207951</v>
      </c>
      <c r="W151" s="4">
        <v>0</v>
      </c>
      <c r="X151" s="4">
        <f t="shared" si="19"/>
        <v>0</v>
      </c>
      <c r="Y151">
        <v>2686</v>
      </c>
      <c r="Z151">
        <v>0</v>
      </c>
      <c r="AA151">
        <v>0</v>
      </c>
      <c r="AB151" s="9">
        <v>19.399999999999999</v>
      </c>
      <c r="AC151">
        <v>0</v>
      </c>
      <c r="AD151">
        <f t="shared" si="20"/>
        <v>0</v>
      </c>
      <c r="AE151">
        <v>0</v>
      </c>
      <c r="AF151">
        <v>0</v>
      </c>
    </row>
    <row r="152" spans="1:32" x14ac:dyDescent="0.6">
      <c r="A152">
        <v>2025</v>
      </c>
      <c r="B152">
        <v>5</v>
      </c>
      <c r="C152">
        <v>31</v>
      </c>
      <c r="D152">
        <f t="shared" si="18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 s="13" cm="1">
        <f t="array" ref="L152">_xlfn.IFS(AND(D152=1, I152=0), P152*0.15, AND(D152=2, I152=0), P152*0.15, AND(D152=3, I152=0), P152*0.15, AND(D152=4, I152=0), P152*0.15, AND(D152=5, I152=0), P152*0.1, AND(D152=6, I152=0), P152*0.1, AND(D152=7, I152=0), P152*0.1, AND(D152=1, I152=1), P152*0.1, AND(D152=2, I152=1), P152*0.1, AND(D152=3, I152=1), P152*0.1, AND(D152=4, I152=1), P152*0.1, AND(D152=5, I152=1), P152*0.1, AND(D152=6, I152=1), P152*0.1, AND(D152=7, I152=1), P152*0.1)</f>
        <v>4503</v>
      </c>
      <c r="M152" s="13">
        <f t="shared" si="16"/>
        <v>765.5100000000001</v>
      </c>
      <c r="N152" s="13" cm="1">
        <f t="array" ref="N152">_xlfn.IFS(AND(D152=1, I152=0), Q152*0.15, AND(D152=2, I152=0), Q152*0.15, AND(D152=3, I152=0), Q152*0.15, AND(D152=4, I152=0), Q152*0.15, AND(D152=5, I152=0), Q152*0.1, AND(D152=6, I152=0), Q152*0.1, AND(D152=7, I152=0), Q152*0.1, AND(D152=1, I152=1), Q152*0.1, AND(D152=2, I152=1), Q152*0.1, AND(D152=3, I152=1), Q152*0.1, AND(D152=4, I152=1), Q152*0.1, AND(D152=5, I152=1), Q152*0.1, AND(D152=6, I152=1), Q152*0.1, AND(D152=7, I152=1), Q152*0.1)</f>
        <v>4095.8</v>
      </c>
      <c r="O152" s="13">
        <f t="shared" si="17"/>
        <v>696.28600000000006</v>
      </c>
      <c r="P152">
        <v>45030</v>
      </c>
      <c r="Q152">
        <v>40958</v>
      </c>
      <c r="R152">
        <v>0.78531384094913748</v>
      </c>
      <c r="S152">
        <v>0.21468615905086261</v>
      </c>
      <c r="T152">
        <v>0.65885169604820437</v>
      </c>
      <c r="U152">
        <v>0.34114830395179557</v>
      </c>
      <c r="V152">
        <v>8.2760852783894903E-2</v>
      </c>
      <c r="W152" s="4">
        <v>0</v>
      </c>
      <c r="X152" s="4">
        <f t="shared" si="19"/>
        <v>0</v>
      </c>
      <c r="Y152">
        <v>2686</v>
      </c>
      <c r="Z152">
        <v>0</v>
      </c>
      <c r="AA152">
        <v>0</v>
      </c>
      <c r="AB152" s="9">
        <v>18.600000000000001</v>
      </c>
      <c r="AC152">
        <v>0</v>
      </c>
      <c r="AD152">
        <f t="shared" si="20"/>
        <v>0</v>
      </c>
      <c r="AE152">
        <v>0</v>
      </c>
      <c r="AF152">
        <v>0</v>
      </c>
    </row>
    <row r="153" spans="1:32" x14ac:dyDescent="0.6">
      <c r="L153" s="13"/>
      <c r="M153" s="13"/>
      <c r="N153" s="13"/>
      <c r="O153" s="13"/>
      <c r="AB153" s="9"/>
    </row>
    <row r="154" spans="1:32" x14ac:dyDescent="0.6">
      <c r="L154" s="13"/>
      <c r="M154" s="13"/>
      <c r="N154" s="13"/>
      <c r="O154" s="13"/>
      <c r="AB154" s="9"/>
    </row>
    <row r="155" spans="1:32" x14ac:dyDescent="0.6">
      <c r="L155" s="13"/>
      <c r="M155" s="13"/>
      <c r="N155" s="13"/>
      <c r="O155" s="13"/>
      <c r="AB155" s="9"/>
    </row>
    <row r="156" spans="1:32" x14ac:dyDescent="0.6">
      <c r="L156" s="13"/>
      <c r="M156" s="13"/>
      <c r="N156" s="13"/>
      <c r="O156" s="13"/>
      <c r="AB156" s="9"/>
    </row>
    <row r="157" spans="1:32" x14ac:dyDescent="0.6">
      <c r="L157" s="13"/>
      <c r="M157" s="13"/>
      <c r="N157" s="13"/>
      <c r="O157" s="13"/>
      <c r="AB157" s="9"/>
    </row>
    <row r="158" spans="1:32" x14ac:dyDescent="0.6">
      <c r="L158" s="13"/>
      <c r="M158" s="13"/>
      <c r="N158" s="13"/>
      <c r="O158" s="13"/>
      <c r="AB158" s="9"/>
    </row>
    <row r="159" spans="1:32" x14ac:dyDescent="0.6">
      <c r="L159" s="12"/>
      <c r="M159" s="12"/>
      <c r="N159" s="12"/>
      <c r="O159" s="12"/>
      <c r="AB159" s="9"/>
    </row>
    <row r="160" spans="1:32" x14ac:dyDescent="0.6">
      <c r="L160" s="13"/>
      <c r="M160" s="13"/>
      <c r="N160" s="13"/>
      <c r="O160" s="13"/>
      <c r="AB160" s="9"/>
    </row>
    <row r="161" spans="12:28" x14ac:dyDescent="0.6">
      <c r="L161" s="13"/>
      <c r="M161" s="13"/>
      <c r="N161" s="13"/>
      <c r="O161" s="13"/>
      <c r="AB161" s="9"/>
    </row>
    <row r="162" spans="12:28" x14ac:dyDescent="0.6">
      <c r="L162" s="13"/>
      <c r="M162" s="13"/>
      <c r="N162" s="13"/>
      <c r="O162" s="13"/>
      <c r="AB162" s="9"/>
    </row>
    <row r="163" spans="12:28" x14ac:dyDescent="0.6">
      <c r="L163" s="13"/>
      <c r="M163" s="13"/>
      <c r="N163" s="13"/>
      <c r="O163" s="13"/>
      <c r="AB163" s="9"/>
    </row>
    <row r="164" spans="12:28" x14ac:dyDescent="0.6">
      <c r="L164" s="13"/>
      <c r="M164" s="13"/>
      <c r="N164" s="13"/>
      <c r="O164" s="13"/>
      <c r="AB164" s="9"/>
    </row>
    <row r="165" spans="12:28" x14ac:dyDescent="0.6">
      <c r="L165" s="13"/>
      <c r="M165" s="13"/>
      <c r="N165" s="13"/>
      <c r="O165" s="13"/>
      <c r="AB165" s="9"/>
    </row>
    <row r="166" spans="12:28" x14ac:dyDescent="0.6">
      <c r="L166" s="13"/>
      <c r="M166" s="13"/>
      <c r="N166" s="13"/>
      <c r="O166" s="13"/>
      <c r="AB166" s="9"/>
    </row>
    <row r="167" spans="12:28" x14ac:dyDescent="0.6">
      <c r="L167" s="13"/>
      <c r="M167" s="13"/>
      <c r="N167" s="13"/>
      <c r="O167" s="13"/>
      <c r="AB167" s="9"/>
    </row>
    <row r="168" spans="12:28" x14ac:dyDescent="0.6">
      <c r="L168" s="13"/>
      <c r="M168" s="13"/>
      <c r="N168" s="13"/>
      <c r="O168" s="13"/>
      <c r="AB168" s="9"/>
    </row>
    <row r="169" spans="12:28" x14ac:dyDescent="0.6">
      <c r="L169" s="13"/>
      <c r="M169" s="13"/>
      <c r="N169" s="13"/>
      <c r="O169" s="13"/>
      <c r="AB169" s="9"/>
    </row>
    <row r="170" spans="12:28" x14ac:dyDescent="0.6">
      <c r="L170" s="13"/>
      <c r="M170" s="13"/>
      <c r="N170" s="13"/>
      <c r="O170" s="13"/>
      <c r="AB170" s="9"/>
    </row>
    <row r="171" spans="12:28" x14ac:dyDescent="0.6">
      <c r="L171" s="13"/>
      <c r="M171" s="13"/>
      <c r="N171" s="13"/>
      <c r="O171" s="13"/>
      <c r="AB171" s="9"/>
    </row>
    <row r="172" spans="12:28" x14ac:dyDescent="0.6">
      <c r="L172" s="13"/>
      <c r="M172" s="13"/>
      <c r="N172" s="13"/>
      <c r="O172" s="13"/>
      <c r="AB172" s="9"/>
    </row>
    <row r="173" spans="12:28" x14ac:dyDescent="0.6">
      <c r="L173" s="13"/>
      <c r="M173" s="13"/>
      <c r="N173" s="13"/>
      <c r="O173" s="13"/>
      <c r="AB173" s="9"/>
    </row>
    <row r="174" spans="12:28" x14ac:dyDescent="0.6">
      <c r="L174" s="13"/>
      <c r="M174" s="13"/>
      <c r="N174" s="13"/>
      <c r="O174" s="13"/>
      <c r="AB174" s="9"/>
    </row>
    <row r="175" spans="12:28" x14ac:dyDescent="0.6">
      <c r="L175" s="13"/>
      <c r="M175" s="13"/>
      <c r="N175" s="13"/>
      <c r="O175" s="13"/>
      <c r="AB175" s="9"/>
    </row>
    <row r="176" spans="12:28" x14ac:dyDescent="0.6">
      <c r="L176" s="13"/>
      <c r="M176" s="13"/>
      <c r="N176" s="13"/>
      <c r="O176" s="13"/>
      <c r="AB176" s="9"/>
    </row>
    <row r="177" spans="12:28" x14ac:dyDescent="0.6">
      <c r="L177" s="13"/>
      <c r="M177" s="13"/>
      <c r="N177" s="13"/>
      <c r="O177" s="13"/>
      <c r="AB177" s="9"/>
    </row>
    <row r="178" spans="12:28" x14ac:dyDescent="0.6">
      <c r="L178" s="13"/>
      <c r="M178" s="13"/>
      <c r="N178" s="13"/>
      <c r="O178" s="13"/>
      <c r="AB178" s="9"/>
    </row>
    <row r="179" spans="12:28" x14ac:dyDescent="0.6">
      <c r="L179" s="13"/>
      <c r="M179" s="13"/>
      <c r="N179" s="13"/>
      <c r="O179" s="13"/>
      <c r="AB179" s="9"/>
    </row>
    <row r="180" spans="12:28" x14ac:dyDescent="0.6">
      <c r="L180" s="13"/>
      <c r="M180" s="13"/>
      <c r="N180" s="13"/>
      <c r="O180" s="13"/>
      <c r="AB180" s="9"/>
    </row>
    <row r="181" spans="12:28" x14ac:dyDescent="0.6">
      <c r="L181" s="13"/>
      <c r="M181" s="13"/>
      <c r="N181" s="13"/>
      <c r="O181" s="13"/>
      <c r="AB181" s="9"/>
    </row>
    <row r="182" spans="12:28" x14ac:dyDescent="0.6">
      <c r="L182" s="13"/>
      <c r="M182" s="13"/>
      <c r="N182" s="13"/>
      <c r="O182" s="13"/>
      <c r="AB182" s="9"/>
    </row>
    <row r="183" spans="12:28" x14ac:dyDescent="0.6">
      <c r="L183" s="13"/>
      <c r="M183" s="13"/>
      <c r="N183" s="13"/>
      <c r="O183" s="13"/>
      <c r="AB183" s="9"/>
    </row>
    <row r="184" spans="12:28" x14ac:dyDescent="0.6">
      <c r="L184" s="13"/>
      <c r="M184" s="13"/>
      <c r="N184" s="13"/>
      <c r="O184" s="13"/>
      <c r="AB184" s="9"/>
    </row>
    <row r="185" spans="12:28" x14ac:dyDescent="0.6">
      <c r="L185" s="13"/>
      <c r="M185" s="13"/>
      <c r="N185" s="13"/>
      <c r="O185" s="13"/>
      <c r="AB185" s="9"/>
    </row>
    <row r="186" spans="12:28" x14ac:dyDescent="0.6">
      <c r="L186" s="13"/>
      <c r="M186" s="13"/>
      <c r="N186" s="13"/>
      <c r="O186" s="13"/>
      <c r="AB186" s="9"/>
    </row>
    <row r="187" spans="12:28" x14ac:dyDescent="0.6">
      <c r="L187" s="13"/>
      <c r="M187" s="13"/>
      <c r="N187" s="13"/>
      <c r="O187" s="13"/>
      <c r="AB187" s="9"/>
    </row>
    <row r="188" spans="12:28" x14ac:dyDescent="0.6">
      <c r="L188" s="13"/>
      <c r="M188" s="13"/>
      <c r="N188" s="13"/>
      <c r="O188" s="13"/>
      <c r="AB188" s="9"/>
    </row>
    <row r="189" spans="12:28" x14ac:dyDescent="0.6">
      <c r="L189" s="13"/>
      <c r="M189" s="13"/>
      <c r="N189" s="13"/>
      <c r="O189" s="13"/>
      <c r="AB189" s="9"/>
    </row>
    <row r="190" spans="12:28" x14ac:dyDescent="0.6">
      <c r="L190" s="13"/>
      <c r="M190" s="13"/>
      <c r="N190" s="13"/>
      <c r="O190" s="13"/>
      <c r="AB190" s="9"/>
    </row>
    <row r="191" spans="12:28" x14ac:dyDescent="0.6">
      <c r="L191" s="13"/>
      <c r="M191" s="13"/>
      <c r="N191" s="13"/>
      <c r="O191" s="13"/>
    </row>
    <row r="192" spans="12:28" x14ac:dyDescent="0.6">
      <c r="L192" s="13"/>
      <c r="M192" s="13"/>
      <c r="N192" s="13"/>
      <c r="O192" s="13"/>
    </row>
    <row r="193" spans="12:15" x14ac:dyDescent="0.6">
      <c r="L193" s="13"/>
      <c r="M193" s="13"/>
      <c r="N193" s="13"/>
      <c r="O193" s="13"/>
    </row>
    <row r="194" spans="12:15" x14ac:dyDescent="0.6">
      <c r="L194" s="13"/>
      <c r="M194" s="13"/>
      <c r="N194" s="13"/>
      <c r="O194" s="13"/>
    </row>
    <row r="195" spans="12:15" x14ac:dyDescent="0.6">
      <c r="L195" s="13"/>
      <c r="M195" s="13"/>
      <c r="N195" s="13"/>
      <c r="O195" s="13"/>
    </row>
    <row r="196" spans="12:15" x14ac:dyDescent="0.6">
      <c r="L196" s="13"/>
      <c r="M196" s="13"/>
      <c r="N196" s="13"/>
      <c r="O196" s="13"/>
    </row>
    <row r="197" spans="12:15" x14ac:dyDescent="0.6">
      <c r="L197" s="13"/>
      <c r="M197" s="13"/>
      <c r="N197" s="13"/>
      <c r="O197" s="13"/>
    </row>
    <row r="198" spans="12:15" x14ac:dyDescent="0.6">
      <c r="L198" s="13"/>
      <c r="M198" s="13"/>
      <c r="N198" s="13"/>
      <c r="O198" s="13"/>
    </row>
    <row r="199" spans="12:15" x14ac:dyDescent="0.6">
      <c r="L199" s="13"/>
      <c r="M199" s="13"/>
      <c r="N199" s="13"/>
      <c r="O199" s="13"/>
    </row>
    <row r="200" spans="12:15" x14ac:dyDescent="0.6">
      <c r="L200" s="13"/>
      <c r="M200" s="13"/>
      <c r="N200" s="13"/>
      <c r="O200" s="13"/>
    </row>
    <row r="201" spans="12:15" x14ac:dyDescent="0.6">
      <c r="L201" s="13"/>
      <c r="M201" s="13"/>
      <c r="N201" s="13"/>
      <c r="O201" s="13"/>
    </row>
    <row r="202" spans="12:15" x14ac:dyDescent="0.6">
      <c r="L202" s="13"/>
      <c r="M202" s="13"/>
      <c r="N202" s="13"/>
      <c r="O202" s="13"/>
    </row>
    <row r="203" spans="12:15" x14ac:dyDescent="0.6">
      <c r="L203" s="13"/>
      <c r="M203" s="13"/>
      <c r="N203" s="13"/>
      <c r="O203" s="13"/>
    </row>
    <row r="204" spans="12:15" x14ac:dyDescent="0.6">
      <c r="L204" s="13"/>
      <c r="M204" s="13"/>
      <c r="N204" s="13"/>
      <c r="O204" s="13"/>
    </row>
    <row r="205" spans="12:15" x14ac:dyDescent="0.6">
      <c r="L205" s="13"/>
      <c r="M205" s="13"/>
      <c r="N205" s="13"/>
      <c r="O205" s="13"/>
    </row>
    <row r="206" spans="12:15" x14ac:dyDescent="0.6">
      <c r="L206" s="13"/>
      <c r="M206" s="13"/>
      <c r="N206" s="13"/>
      <c r="O206" s="13"/>
    </row>
    <row r="207" spans="12:15" x14ac:dyDescent="0.6">
      <c r="L207" s="13"/>
      <c r="M207" s="13"/>
      <c r="N207" s="13"/>
      <c r="O207" s="13"/>
    </row>
    <row r="208" spans="12:15" x14ac:dyDescent="0.6">
      <c r="L208" s="13"/>
      <c r="M208" s="13"/>
      <c r="N208" s="13"/>
      <c r="O208" s="13"/>
    </row>
    <row r="209" spans="12:15" x14ac:dyDescent="0.6">
      <c r="L209" s="13"/>
      <c r="M209" s="13"/>
      <c r="N209" s="13"/>
      <c r="O209" s="13"/>
    </row>
    <row r="210" spans="12:15" x14ac:dyDescent="0.6">
      <c r="L210" s="13"/>
      <c r="M210" s="13"/>
      <c r="N210" s="13"/>
      <c r="O210" s="13"/>
    </row>
    <row r="211" spans="12:15" x14ac:dyDescent="0.6">
      <c r="L211" s="13"/>
      <c r="M211" s="13"/>
      <c r="N211" s="13"/>
      <c r="O211" s="13"/>
    </row>
    <row r="212" spans="12:15" x14ac:dyDescent="0.6">
      <c r="L212" s="13"/>
      <c r="M212" s="13"/>
      <c r="N212" s="13"/>
      <c r="O212" s="13"/>
    </row>
    <row r="213" spans="12:15" x14ac:dyDescent="0.6">
      <c r="L213" s="13"/>
      <c r="M213" s="13"/>
      <c r="N213" s="13"/>
      <c r="O213" s="13"/>
    </row>
    <row r="214" spans="12:15" x14ac:dyDescent="0.6">
      <c r="L214" s="13"/>
      <c r="M214" s="13"/>
      <c r="N214" s="13"/>
      <c r="O214" s="13"/>
    </row>
    <row r="215" spans="12:15" x14ac:dyDescent="0.6">
      <c r="L215" s="13"/>
      <c r="M215" s="13"/>
      <c r="N215" s="13"/>
      <c r="O215" s="13"/>
    </row>
    <row r="216" spans="12:15" x14ac:dyDescent="0.6">
      <c r="L216" s="13"/>
      <c r="M216" s="13"/>
      <c r="N216" s="13"/>
      <c r="O216" s="13"/>
    </row>
    <row r="217" spans="12:15" x14ac:dyDescent="0.6">
      <c r="L217" s="13"/>
      <c r="M217" s="13"/>
      <c r="N217" s="13"/>
      <c r="O217" s="13"/>
    </row>
    <row r="218" spans="12:15" x14ac:dyDescent="0.6">
      <c r="L218" s="13"/>
      <c r="M218" s="13"/>
      <c r="N218" s="13"/>
      <c r="O218" s="13"/>
    </row>
    <row r="219" spans="12:15" x14ac:dyDescent="0.6">
      <c r="L219" s="13"/>
      <c r="M219" s="13"/>
      <c r="N219" s="13"/>
      <c r="O219" s="13"/>
    </row>
    <row r="220" spans="12:15" x14ac:dyDescent="0.6">
      <c r="L220" s="13"/>
      <c r="M220" s="13"/>
      <c r="N220" s="13"/>
      <c r="O220" s="13"/>
    </row>
    <row r="221" spans="12:15" x14ac:dyDescent="0.6">
      <c r="L221" s="13"/>
      <c r="M221" s="13"/>
      <c r="N221" s="13"/>
      <c r="O221" s="13"/>
    </row>
    <row r="222" spans="12:15" x14ac:dyDescent="0.6">
      <c r="L222" s="13"/>
      <c r="M222" s="13"/>
      <c r="N222" s="13"/>
      <c r="O222" s="13"/>
    </row>
    <row r="223" spans="12:15" x14ac:dyDescent="0.6">
      <c r="L223" s="13"/>
      <c r="M223" s="13"/>
      <c r="N223" s="13"/>
      <c r="O223" s="13"/>
    </row>
    <row r="224" spans="12:15" x14ac:dyDescent="0.6">
      <c r="L224" s="13"/>
      <c r="M224" s="13"/>
      <c r="N224" s="13"/>
      <c r="O224" s="13"/>
    </row>
    <row r="225" spans="12:15" x14ac:dyDescent="0.6">
      <c r="L225" s="13"/>
      <c r="M225" s="13"/>
      <c r="N225" s="13"/>
      <c r="O225" s="13"/>
    </row>
    <row r="226" spans="12:15" x14ac:dyDescent="0.6">
      <c r="L226" s="13"/>
      <c r="M226" s="13"/>
      <c r="N226" s="13"/>
      <c r="O226" s="13"/>
    </row>
    <row r="227" spans="12:15" x14ac:dyDescent="0.6">
      <c r="L227" s="13"/>
      <c r="M227" s="13"/>
      <c r="N227" s="13"/>
      <c r="O227" s="13"/>
    </row>
    <row r="228" spans="12:15" x14ac:dyDescent="0.6">
      <c r="L228" s="13"/>
      <c r="M228" s="13"/>
      <c r="N228" s="13"/>
      <c r="O228" s="13"/>
    </row>
    <row r="229" spans="12:15" x14ac:dyDescent="0.6">
      <c r="L229" s="12"/>
      <c r="M229" s="12"/>
      <c r="N229" s="12"/>
      <c r="O229" s="12"/>
    </row>
    <row r="230" spans="12:15" x14ac:dyDescent="0.6">
      <c r="L230" s="13"/>
      <c r="M230" s="13"/>
      <c r="N230" s="13"/>
      <c r="O230" s="13"/>
    </row>
    <row r="231" spans="12:15" x14ac:dyDescent="0.6">
      <c r="L231" s="13"/>
      <c r="M231" s="13"/>
      <c r="N231" s="13"/>
      <c r="O231" s="13"/>
    </row>
    <row r="232" spans="12:15" x14ac:dyDescent="0.6">
      <c r="L232" s="13"/>
      <c r="M232" s="13"/>
      <c r="N232" s="13"/>
      <c r="O232" s="13"/>
    </row>
    <row r="233" spans="12:15" x14ac:dyDescent="0.6">
      <c r="L233" s="13"/>
      <c r="M233" s="13"/>
      <c r="N233" s="13"/>
      <c r="O233" s="13"/>
    </row>
    <row r="234" spans="12:15" x14ac:dyDescent="0.6">
      <c r="L234" s="13"/>
      <c r="M234" s="13"/>
      <c r="N234" s="13"/>
      <c r="O234" s="13"/>
    </row>
    <row r="235" spans="12:15" x14ac:dyDescent="0.6">
      <c r="L235" s="13"/>
      <c r="M235" s="13"/>
      <c r="N235" s="13"/>
      <c r="O235" s="13"/>
    </row>
    <row r="236" spans="12:15" x14ac:dyDescent="0.6">
      <c r="L236" s="13"/>
      <c r="M236" s="13"/>
      <c r="N236" s="13"/>
      <c r="O236" s="13"/>
    </row>
    <row r="237" spans="12:15" x14ac:dyDescent="0.6">
      <c r="L237" s="13"/>
      <c r="M237" s="13"/>
      <c r="N237" s="13"/>
      <c r="O237" s="13"/>
    </row>
    <row r="238" spans="12:15" x14ac:dyDescent="0.6">
      <c r="L238" s="13"/>
      <c r="M238" s="13"/>
      <c r="N238" s="13"/>
      <c r="O238" s="13"/>
    </row>
    <row r="239" spans="12:15" x14ac:dyDescent="0.6">
      <c r="L239" s="13"/>
      <c r="M239" s="13"/>
      <c r="N239" s="13"/>
      <c r="O239" s="13"/>
    </row>
    <row r="240" spans="12:15" x14ac:dyDescent="0.6">
      <c r="L240" s="13"/>
      <c r="M240" s="13"/>
      <c r="N240" s="13"/>
      <c r="O240" s="13"/>
    </row>
    <row r="241" spans="12:15" x14ac:dyDescent="0.6">
      <c r="L241" s="13"/>
      <c r="M241" s="13"/>
      <c r="N241" s="13"/>
      <c r="O241" s="13"/>
    </row>
    <row r="242" spans="12:15" x14ac:dyDescent="0.6">
      <c r="L242" s="13"/>
      <c r="M242" s="13"/>
      <c r="N242" s="13"/>
      <c r="O242" s="13"/>
    </row>
    <row r="243" spans="12:15" x14ac:dyDescent="0.6">
      <c r="L243" s="13"/>
      <c r="M243" s="13"/>
      <c r="N243" s="13"/>
      <c r="O243" s="13"/>
    </row>
    <row r="244" spans="12:15" x14ac:dyDescent="0.6">
      <c r="L244" s="13"/>
      <c r="M244" s="13"/>
      <c r="N244" s="13"/>
      <c r="O244" s="13"/>
    </row>
    <row r="245" spans="12:15" x14ac:dyDescent="0.6">
      <c r="L245" s="13"/>
      <c r="M245" s="13"/>
      <c r="N245" s="13"/>
      <c r="O245" s="13"/>
    </row>
    <row r="246" spans="12:15" x14ac:dyDescent="0.6">
      <c r="L246" s="13"/>
      <c r="M246" s="13"/>
      <c r="N246" s="13"/>
      <c r="O246" s="13"/>
    </row>
    <row r="247" spans="12:15" x14ac:dyDescent="0.6">
      <c r="L247" s="13"/>
      <c r="M247" s="13"/>
      <c r="N247" s="13"/>
      <c r="O247" s="13"/>
    </row>
    <row r="248" spans="12:15" x14ac:dyDescent="0.6">
      <c r="L248" s="13"/>
      <c r="M248" s="13"/>
      <c r="N248" s="13"/>
      <c r="O248" s="13"/>
    </row>
    <row r="249" spans="12:15" x14ac:dyDescent="0.6">
      <c r="L249" s="13"/>
      <c r="M249" s="13"/>
      <c r="N249" s="13"/>
      <c r="O249" s="13"/>
    </row>
    <row r="250" spans="12:15" x14ac:dyDescent="0.6">
      <c r="L250" s="13"/>
      <c r="M250" s="13"/>
      <c r="N250" s="13"/>
      <c r="O250" s="13"/>
    </row>
    <row r="251" spans="12:15" x14ac:dyDescent="0.6">
      <c r="L251" s="13"/>
      <c r="M251" s="13"/>
      <c r="N251" s="13"/>
      <c r="O251" s="13"/>
    </row>
    <row r="252" spans="12:15" x14ac:dyDescent="0.6">
      <c r="L252" s="13"/>
      <c r="M252" s="13"/>
      <c r="N252" s="13"/>
      <c r="O252" s="13"/>
    </row>
    <row r="253" spans="12:15" x14ac:dyDescent="0.6">
      <c r="L253" s="13"/>
      <c r="M253" s="13"/>
      <c r="N253" s="13"/>
      <c r="O253" s="13"/>
    </row>
    <row r="254" spans="12:15" x14ac:dyDescent="0.6">
      <c r="L254" s="13"/>
      <c r="M254" s="13"/>
      <c r="N254" s="13"/>
      <c r="O254" s="13"/>
    </row>
    <row r="255" spans="12:15" x14ac:dyDescent="0.6">
      <c r="L255" s="13"/>
      <c r="M255" s="13"/>
      <c r="N255" s="13"/>
      <c r="O255" s="13"/>
    </row>
    <row r="256" spans="12:15" x14ac:dyDescent="0.6">
      <c r="L256" s="13"/>
      <c r="M256" s="13"/>
      <c r="N256" s="13"/>
      <c r="O256" s="13"/>
    </row>
    <row r="257" spans="12:15" x14ac:dyDescent="0.6">
      <c r="L257" s="13"/>
      <c r="M257" s="13"/>
      <c r="N257" s="13"/>
      <c r="O257" s="13"/>
    </row>
    <row r="258" spans="12:15" x14ac:dyDescent="0.6">
      <c r="L258" s="13"/>
      <c r="M258" s="13"/>
      <c r="N258" s="13"/>
      <c r="O258" s="13"/>
    </row>
    <row r="259" spans="12:15" x14ac:dyDescent="0.6">
      <c r="L259" s="13"/>
      <c r="M259" s="13"/>
      <c r="N259" s="13"/>
      <c r="O259" s="13"/>
    </row>
    <row r="260" spans="12:15" x14ac:dyDescent="0.6">
      <c r="L260" s="13"/>
      <c r="M260" s="13"/>
      <c r="N260" s="13"/>
      <c r="O260" s="13"/>
    </row>
    <row r="261" spans="12:15" x14ac:dyDescent="0.6">
      <c r="L261" s="13"/>
      <c r="M261" s="13"/>
      <c r="N261" s="13"/>
      <c r="O261" s="13"/>
    </row>
    <row r="262" spans="12:15" x14ac:dyDescent="0.6">
      <c r="L262" s="13"/>
      <c r="M262" s="13"/>
      <c r="N262" s="13"/>
      <c r="O262" s="13"/>
    </row>
    <row r="263" spans="12:15" x14ac:dyDescent="0.6">
      <c r="L263" s="13"/>
      <c r="M263" s="13"/>
      <c r="N263" s="13"/>
      <c r="O263" s="13"/>
    </row>
    <row r="264" spans="12:15" x14ac:dyDescent="0.6">
      <c r="L264" s="13"/>
      <c r="M264" s="13"/>
      <c r="N264" s="13"/>
      <c r="O264" s="13"/>
    </row>
    <row r="265" spans="12:15" x14ac:dyDescent="0.6">
      <c r="L265" s="13"/>
      <c r="M265" s="13"/>
      <c r="N265" s="13"/>
      <c r="O265" s="13"/>
    </row>
    <row r="266" spans="12:15" x14ac:dyDescent="0.6">
      <c r="L266" s="13"/>
      <c r="M266" s="13"/>
      <c r="N266" s="13"/>
      <c r="O266" s="13"/>
    </row>
    <row r="267" spans="12:15" x14ac:dyDescent="0.6">
      <c r="L267" s="13"/>
      <c r="M267" s="13"/>
      <c r="N267" s="13"/>
      <c r="O267" s="13"/>
    </row>
    <row r="268" spans="12:15" x14ac:dyDescent="0.6">
      <c r="L268" s="13"/>
      <c r="M268" s="13"/>
      <c r="N268" s="13"/>
      <c r="O268" s="13"/>
    </row>
    <row r="269" spans="12:15" x14ac:dyDescent="0.6">
      <c r="L269" s="13"/>
      <c r="M269" s="13"/>
      <c r="N269" s="13"/>
      <c r="O269" s="13"/>
    </row>
    <row r="270" spans="12:15" x14ac:dyDescent="0.6">
      <c r="L270" s="13"/>
      <c r="M270" s="13"/>
      <c r="N270" s="13"/>
      <c r="O270" s="13"/>
    </row>
    <row r="271" spans="12:15" x14ac:dyDescent="0.6">
      <c r="L271" s="13"/>
      <c r="M271" s="13"/>
      <c r="N271" s="13"/>
      <c r="O271" s="13"/>
    </row>
    <row r="272" spans="12:15" x14ac:dyDescent="0.6">
      <c r="L272" s="13"/>
      <c r="M272" s="13"/>
      <c r="N272" s="13"/>
      <c r="O272" s="13"/>
    </row>
    <row r="273" spans="12:15" x14ac:dyDescent="0.6">
      <c r="L273" s="13"/>
      <c r="M273" s="13"/>
      <c r="N273" s="13"/>
      <c r="O273" s="13"/>
    </row>
    <row r="274" spans="12:15" x14ac:dyDescent="0.6">
      <c r="L274" s="12"/>
      <c r="M274" s="12"/>
      <c r="N274" s="12"/>
      <c r="O274" s="12"/>
    </row>
    <row r="275" spans="12:15" x14ac:dyDescent="0.6">
      <c r="L275" s="12"/>
      <c r="M275" s="12"/>
      <c r="N275" s="12"/>
      <c r="O275" s="12"/>
    </row>
    <row r="276" spans="12:15" x14ac:dyDescent="0.6">
      <c r="L276" s="12"/>
      <c r="M276" s="12"/>
      <c r="N276" s="12"/>
      <c r="O276" s="12"/>
    </row>
    <row r="277" spans="12:15" x14ac:dyDescent="0.6">
      <c r="L277" s="12"/>
      <c r="M277" s="12"/>
      <c r="N277" s="12"/>
      <c r="O277" s="12"/>
    </row>
    <row r="278" spans="12:15" x14ac:dyDescent="0.6">
      <c r="L278" s="12"/>
      <c r="M278" s="12"/>
      <c r="N278" s="12"/>
      <c r="O278" s="12"/>
    </row>
    <row r="279" spans="12:15" x14ac:dyDescent="0.6">
      <c r="L279" s="13"/>
      <c r="M279" s="13"/>
      <c r="N279" s="13"/>
      <c r="O279" s="13"/>
    </row>
    <row r="280" spans="12:15" x14ac:dyDescent="0.6">
      <c r="L280" s="13"/>
      <c r="M280" s="13"/>
      <c r="N280" s="13"/>
      <c r="O280" s="13"/>
    </row>
    <row r="281" spans="12:15" x14ac:dyDescent="0.6">
      <c r="L281" s="13"/>
      <c r="M281" s="13"/>
      <c r="N281" s="13"/>
      <c r="O281" s="13"/>
    </row>
    <row r="282" spans="12:15" x14ac:dyDescent="0.6">
      <c r="L282" s="13"/>
      <c r="M282" s="13"/>
      <c r="N282" s="13"/>
      <c r="O282" s="13"/>
    </row>
    <row r="283" spans="12:15" x14ac:dyDescent="0.6">
      <c r="L283" s="13"/>
      <c r="M283" s="13"/>
      <c r="N283" s="13"/>
      <c r="O283" s="13"/>
    </row>
    <row r="284" spans="12:15" x14ac:dyDescent="0.6">
      <c r="L284" s="13"/>
      <c r="M284" s="13"/>
      <c r="N284" s="13"/>
      <c r="O284" s="13"/>
    </row>
    <row r="285" spans="12:15" x14ac:dyDescent="0.6">
      <c r="L285" s="13"/>
      <c r="M285" s="13"/>
      <c r="N285" s="13"/>
      <c r="O285" s="13"/>
    </row>
    <row r="286" spans="12:15" x14ac:dyDescent="0.6">
      <c r="L286" s="13"/>
      <c r="M286" s="13"/>
      <c r="N286" s="13"/>
      <c r="O286" s="13"/>
    </row>
    <row r="287" spans="12:15" x14ac:dyDescent="0.6">
      <c r="L287" s="13"/>
      <c r="M287" s="13"/>
      <c r="N287" s="13"/>
      <c r="O287" s="13"/>
    </row>
    <row r="288" spans="12:15" x14ac:dyDescent="0.6">
      <c r="L288" s="13"/>
      <c r="M288" s="13"/>
      <c r="N288" s="13"/>
      <c r="O288" s="13"/>
    </row>
    <row r="289" spans="12:15" x14ac:dyDescent="0.6">
      <c r="L289" s="13"/>
      <c r="M289" s="13"/>
      <c r="N289" s="13"/>
      <c r="O289" s="13"/>
    </row>
    <row r="290" spans="12:15" x14ac:dyDescent="0.6">
      <c r="L290" s="13"/>
      <c r="M290" s="13"/>
      <c r="N290" s="13"/>
      <c r="O290" s="13"/>
    </row>
    <row r="291" spans="12:15" x14ac:dyDescent="0.6">
      <c r="L291" s="13"/>
      <c r="M291" s="13"/>
      <c r="N291" s="13"/>
      <c r="O291" s="13"/>
    </row>
    <row r="292" spans="12:15" x14ac:dyDescent="0.6">
      <c r="L292" s="13"/>
      <c r="M292" s="13"/>
      <c r="N292" s="13"/>
      <c r="O292" s="13"/>
    </row>
    <row r="293" spans="12:15" x14ac:dyDescent="0.6">
      <c r="L293" s="13"/>
      <c r="M293" s="13"/>
      <c r="N293" s="13"/>
      <c r="O293" s="13"/>
    </row>
    <row r="294" spans="12:15" x14ac:dyDescent="0.6">
      <c r="L294" s="13"/>
      <c r="M294" s="13"/>
      <c r="N294" s="13"/>
      <c r="O294" s="13"/>
    </row>
    <row r="295" spans="12:15" x14ac:dyDescent="0.6">
      <c r="L295" s="13"/>
      <c r="M295" s="13"/>
      <c r="N295" s="13"/>
      <c r="O295" s="13"/>
    </row>
    <row r="296" spans="12:15" x14ac:dyDescent="0.6">
      <c r="L296" s="13"/>
      <c r="M296" s="13"/>
      <c r="N296" s="13"/>
      <c r="O296" s="13"/>
    </row>
    <row r="297" spans="12:15" x14ac:dyDescent="0.6">
      <c r="L297" s="13"/>
      <c r="M297" s="13"/>
      <c r="N297" s="13"/>
      <c r="O297" s="13"/>
    </row>
    <row r="298" spans="12:15" x14ac:dyDescent="0.6">
      <c r="L298" s="13"/>
      <c r="M298" s="13"/>
      <c r="N298" s="13"/>
      <c r="O298" s="13"/>
    </row>
    <row r="299" spans="12:15" x14ac:dyDescent="0.6">
      <c r="L299" s="13"/>
      <c r="M299" s="13"/>
      <c r="N299" s="13"/>
      <c r="O299" s="13"/>
    </row>
    <row r="300" spans="12:15" x14ac:dyDescent="0.6">
      <c r="L300" s="13"/>
      <c r="M300" s="13"/>
      <c r="N300" s="13"/>
      <c r="O300" s="13"/>
    </row>
    <row r="301" spans="12:15" x14ac:dyDescent="0.6">
      <c r="L301" s="13"/>
      <c r="M301" s="13"/>
      <c r="N301" s="13"/>
      <c r="O301" s="13"/>
    </row>
    <row r="302" spans="12:15" x14ac:dyDescent="0.6">
      <c r="L302" s="13"/>
      <c r="M302" s="13"/>
      <c r="N302" s="13"/>
      <c r="O302" s="13"/>
    </row>
    <row r="303" spans="12:15" x14ac:dyDescent="0.6">
      <c r="L303" s="13"/>
      <c r="M303" s="13"/>
      <c r="N303" s="13"/>
      <c r="O303" s="13"/>
    </row>
    <row r="304" spans="12:15" x14ac:dyDescent="0.6">
      <c r="L304" s="13"/>
      <c r="M304" s="13"/>
      <c r="N304" s="13"/>
      <c r="O304" s="13"/>
    </row>
    <row r="305" spans="12:15" x14ac:dyDescent="0.6">
      <c r="L305" s="13"/>
      <c r="M305" s="13"/>
      <c r="N305" s="13"/>
      <c r="O305" s="13"/>
    </row>
    <row r="306" spans="12:15" x14ac:dyDescent="0.6">
      <c r="L306" s="13"/>
      <c r="M306" s="13"/>
      <c r="N306" s="13"/>
      <c r="O306" s="13"/>
    </row>
    <row r="307" spans="12:15" x14ac:dyDescent="0.6">
      <c r="L307" s="13"/>
      <c r="M307" s="13"/>
      <c r="N307" s="13"/>
      <c r="O307" s="13"/>
    </row>
    <row r="308" spans="12:15" x14ac:dyDescent="0.6">
      <c r="L308" s="13"/>
      <c r="M308" s="13"/>
      <c r="N308" s="13"/>
      <c r="O308" s="13"/>
    </row>
    <row r="309" spans="12:15" x14ac:dyDescent="0.6">
      <c r="L309" s="13"/>
      <c r="M309" s="13"/>
      <c r="N309" s="13"/>
      <c r="O309" s="13"/>
    </row>
    <row r="310" spans="12:15" x14ac:dyDescent="0.6">
      <c r="L310" s="13"/>
      <c r="M310" s="13"/>
      <c r="N310" s="13"/>
      <c r="O310" s="13"/>
    </row>
    <row r="311" spans="12:15" x14ac:dyDescent="0.6">
      <c r="L311" s="13"/>
      <c r="M311" s="13"/>
      <c r="N311" s="13"/>
      <c r="O311" s="13"/>
    </row>
    <row r="312" spans="12:15" x14ac:dyDescent="0.6">
      <c r="L312" s="13"/>
      <c r="M312" s="13"/>
      <c r="N312" s="13"/>
      <c r="O312" s="13"/>
    </row>
    <row r="313" spans="12:15" x14ac:dyDescent="0.6">
      <c r="L313" s="13"/>
      <c r="M313" s="13"/>
      <c r="N313" s="13"/>
      <c r="O313" s="13"/>
    </row>
    <row r="314" spans="12:15" x14ac:dyDescent="0.6">
      <c r="L314" s="13"/>
      <c r="M314" s="13"/>
      <c r="N314" s="13"/>
      <c r="O314" s="13"/>
    </row>
    <row r="315" spans="12:15" x14ac:dyDescent="0.6">
      <c r="L315" s="13"/>
      <c r="M315" s="13"/>
      <c r="N315" s="13"/>
      <c r="O315" s="13"/>
    </row>
    <row r="316" spans="12:15" x14ac:dyDescent="0.6">
      <c r="L316" s="13"/>
      <c r="M316" s="13"/>
      <c r="N316" s="13"/>
      <c r="O316" s="13"/>
    </row>
    <row r="317" spans="12:15" x14ac:dyDescent="0.6">
      <c r="L317" s="13"/>
      <c r="M317" s="13"/>
      <c r="N317" s="13"/>
      <c r="O317" s="13"/>
    </row>
    <row r="318" spans="12:15" x14ac:dyDescent="0.6">
      <c r="L318" s="13"/>
      <c r="M318" s="13"/>
      <c r="N318" s="13"/>
      <c r="O318" s="13"/>
    </row>
    <row r="319" spans="12:15" x14ac:dyDescent="0.6">
      <c r="L319" s="13"/>
      <c r="M319" s="13"/>
      <c r="N319" s="13"/>
      <c r="O319" s="13"/>
    </row>
    <row r="320" spans="12:15" x14ac:dyDescent="0.6">
      <c r="L320" s="13"/>
      <c r="M320" s="13"/>
      <c r="N320" s="13"/>
      <c r="O320" s="13"/>
    </row>
    <row r="321" spans="12:15" x14ac:dyDescent="0.6">
      <c r="L321" s="13"/>
      <c r="M321" s="13"/>
      <c r="N321" s="13"/>
      <c r="O321" s="13"/>
    </row>
    <row r="322" spans="12:15" x14ac:dyDescent="0.6">
      <c r="L322" s="13"/>
      <c r="M322" s="13"/>
      <c r="N322" s="13"/>
      <c r="O322" s="13"/>
    </row>
    <row r="323" spans="12:15" x14ac:dyDescent="0.6">
      <c r="L323" s="13"/>
      <c r="M323" s="13"/>
      <c r="N323" s="13"/>
      <c r="O323" s="13"/>
    </row>
    <row r="324" spans="12:15" x14ac:dyDescent="0.6">
      <c r="L324" s="13"/>
      <c r="M324" s="13"/>
      <c r="N324" s="13"/>
      <c r="O324" s="13"/>
    </row>
    <row r="325" spans="12:15" x14ac:dyDescent="0.6">
      <c r="L325" s="13"/>
      <c r="M325" s="13"/>
      <c r="N325" s="13"/>
      <c r="O325" s="13"/>
    </row>
    <row r="326" spans="12:15" x14ac:dyDescent="0.6">
      <c r="L326" s="13"/>
      <c r="M326" s="13"/>
      <c r="N326" s="13"/>
      <c r="O326" s="13"/>
    </row>
    <row r="327" spans="12:15" x14ac:dyDescent="0.6">
      <c r="L327" s="13"/>
      <c r="M327" s="13"/>
      <c r="N327" s="13"/>
      <c r="O327" s="13"/>
    </row>
    <row r="328" spans="12:15" x14ac:dyDescent="0.6">
      <c r="L328" s="13"/>
      <c r="M328" s="13"/>
      <c r="N328" s="13"/>
      <c r="O328" s="13"/>
    </row>
    <row r="329" spans="12:15" x14ac:dyDescent="0.6">
      <c r="L329" s="13"/>
      <c r="M329" s="13"/>
      <c r="N329" s="13"/>
      <c r="O329" s="13"/>
    </row>
    <row r="330" spans="12:15" x14ac:dyDescent="0.6">
      <c r="L330" s="13"/>
      <c r="M330" s="13"/>
      <c r="N330" s="13"/>
      <c r="O330" s="13"/>
    </row>
    <row r="331" spans="12:15" x14ac:dyDescent="0.6">
      <c r="L331" s="13"/>
      <c r="M331" s="13"/>
      <c r="N331" s="13"/>
      <c r="O331" s="13"/>
    </row>
    <row r="332" spans="12:15" x14ac:dyDescent="0.6">
      <c r="L332" s="13"/>
      <c r="M332" s="13"/>
      <c r="N332" s="13"/>
      <c r="O332" s="13"/>
    </row>
    <row r="333" spans="12:15" x14ac:dyDescent="0.6">
      <c r="L333" s="13"/>
      <c r="M333" s="13"/>
      <c r="N333" s="13"/>
      <c r="O333" s="13"/>
    </row>
    <row r="334" spans="12:15" x14ac:dyDescent="0.6">
      <c r="L334" s="13"/>
      <c r="M334" s="13"/>
      <c r="N334" s="13"/>
      <c r="O334" s="13"/>
    </row>
    <row r="335" spans="12:15" x14ac:dyDescent="0.6">
      <c r="L335" s="13"/>
      <c r="M335" s="13"/>
      <c r="N335" s="13"/>
      <c r="O335" s="13"/>
    </row>
    <row r="336" spans="12:15" x14ac:dyDescent="0.6">
      <c r="L336" s="13"/>
      <c r="M336" s="13"/>
      <c r="N336" s="13"/>
      <c r="O336" s="13"/>
    </row>
    <row r="337" spans="12:15" x14ac:dyDescent="0.6">
      <c r="L337" s="13"/>
      <c r="M337" s="13"/>
      <c r="N337" s="13"/>
      <c r="O337" s="13"/>
    </row>
    <row r="338" spans="12:15" x14ac:dyDescent="0.6">
      <c r="L338" s="13"/>
      <c r="M338" s="13"/>
      <c r="N338" s="13"/>
      <c r="O338" s="13"/>
    </row>
    <row r="339" spans="12:15" x14ac:dyDescent="0.6">
      <c r="L339" s="13"/>
      <c r="M339" s="13"/>
      <c r="N339" s="13"/>
      <c r="O339" s="13"/>
    </row>
    <row r="340" spans="12:15" x14ac:dyDescent="0.6">
      <c r="L340" s="13"/>
      <c r="M340" s="13"/>
      <c r="N340" s="13"/>
      <c r="O340" s="13"/>
    </row>
    <row r="341" spans="12:15" x14ac:dyDescent="0.6">
      <c r="L341" s="13"/>
      <c r="M341" s="13"/>
      <c r="N341" s="13"/>
      <c r="O341" s="13"/>
    </row>
    <row r="342" spans="12:15" x14ac:dyDescent="0.6">
      <c r="L342" s="13"/>
      <c r="M342" s="13"/>
      <c r="N342" s="13"/>
      <c r="O342" s="13"/>
    </row>
    <row r="343" spans="12:15" x14ac:dyDescent="0.6">
      <c r="L343" s="13"/>
      <c r="M343" s="13"/>
      <c r="N343" s="13"/>
      <c r="O343" s="13"/>
    </row>
    <row r="344" spans="12:15" x14ac:dyDescent="0.6">
      <c r="L344" s="13"/>
      <c r="M344" s="13"/>
      <c r="N344" s="13"/>
      <c r="O344" s="13"/>
    </row>
    <row r="345" spans="12:15" x14ac:dyDescent="0.6">
      <c r="L345" s="13"/>
      <c r="M345" s="13"/>
      <c r="N345" s="13"/>
      <c r="O345" s="13"/>
    </row>
    <row r="346" spans="12:15" x14ac:dyDescent="0.6">
      <c r="L346" s="13"/>
      <c r="M346" s="13"/>
      <c r="N346" s="13"/>
      <c r="O346" s="13"/>
    </row>
    <row r="347" spans="12:15" x14ac:dyDescent="0.6">
      <c r="L347" s="13"/>
      <c r="M347" s="13"/>
      <c r="N347" s="13"/>
      <c r="O347" s="13"/>
    </row>
    <row r="348" spans="12:15" x14ac:dyDescent="0.6">
      <c r="L348" s="13"/>
      <c r="M348" s="13"/>
      <c r="N348" s="13"/>
      <c r="O348" s="13"/>
    </row>
    <row r="349" spans="12:15" x14ac:dyDescent="0.6">
      <c r="L349" s="13"/>
      <c r="M349" s="13"/>
      <c r="N349" s="13"/>
      <c r="O349" s="13"/>
    </row>
    <row r="350" spans="12:15" x14ac:dyDescent="0.6">
      <c r="L350" s="13"/>
      <c r="M350" s="13"/>
      <c r="N350" s="13"/>
      <c r="O350" s="13"/>
    </row>
    <row r="351" spans="12:15" x14ac:dyDescent="0.6">
      <c r="L351" s="13"/>
      <c r="M351" s="13"/>
      <c r="N351" s="13"/>
      <c r="O351" s="13"/>
    </row>
    <row r="352" spans="12:15" x14ac:dyDescent="0.6">
      <c r="L352" s="13"/>
      <c r="M352" s="13"/>
      <c r="N352" s="13"/>
      <c r="O352" s="13"/>
    </row>
    <row r="353" spans="12:15" x14ac:dyDescent="0.6">
      <c r="L353" s="13"/>
      <c r="M353" s="13"/>
      <c r="N353" s="13"/>
      <c r="O353" s="13"/>
    </row>
    <row r="354" spans="12:15" x14ac:dyDescent="0.6">
      <c r="L354" s="13"/>
      <c r="M354" s="13"/>
      <c r="N354" s="13"/>
      <c r="O354" s="13"/>
    </row>
    <row r="355" spans="12:15" x14ac:dyDescent="0.6">
      <c r="L355" s="12"/>
      <c r="M355" s="12"/>
      <c r="N355" s="12"/>
      <c r="O355" s="12"/>
    </row>
    <row r="356" spans="12:15" x14ac:dyDescent="0.6">
      <c r="L356" s="12"/>
      <c r="M356" s="12"/>
      <c r="N356" s="12"/>
      <c r="O356" s="12"/>
    </row>
    <row r="357" spans="12:15" x14ac:dyDescent="0.6">
      <c r="L357" s="12"/>
      <c r="M357" s="12"/>
      <c r="N357" s="12"/>
      <c r="O357" s="12"/>
    </row>
    <row r="358" spans="12:15" x14ac:dyDescent="0.6">
      <c r="L358" s="12"/>
      <c r="M358" s="12"/>
      <c r="N358" s="12"/>
      <c r="O358" s="12"/>
    </row>
    <row r="359" spans="12:15" x14ac:dyDescent="0.6">
      <c r="L359" s="12"/>
      <c r="M359" s="12"/>
      <c r="N359" s="12"/>
      <c r="O359" s="12"/>
    </row>
    <row r="360" spans="12:15" x14ac:dyDescent="0.6">
      <c r="L360" s="12"/>
      <c r="M360" s="12"/>
      <c r="N360" s="12"/>
      <c r="O360" s="12"/>
    </row>
    <row r="361" spans="12:15" x14ac:dyDescent="0.6">
      <c r="L361" s="12"/>
      <c r="M361" s="12"/>
      <c r="N361" s="12"/>
      <c r="O361" s="12"/>
    </row>
    <row r="362" spans="12:15" x14ac:dyDescent="0.6">
      <c r="L362" s="13"/>
      <c r="M362" s="13"/>
      <c r="N362" s="13"/>
      <c r="O362" s="13"/>
    </row>
    <row r="363" spans="12:15" x14ac:dyDescent="0.6">
      <c r="L363" s="13"/>
      <c r="M363" s="13"/>
      <c r="N363" s="13"/>
      <c r="O363" s="13"/>
    </row>
    <row r="364" spans="12:15" x14ac:dyDescent="0.6">
      <c r="L364" s="13"/>
      <c r="M364" s="13"/>
      <c r="N364" s="13"/>
      <c r="O364" s="13"/>
    </row>
    <row r="365" spans="12:15" x14ac:dyDescent="0.6">
      <c r="L365" s="12"/>
      <c r="M365" s="12"/>
      <c r="N365" s="12"/>
      <c r="O365" s="12"/>
    </row>
    <row r="366" spans="12:15" x14ac:dyDescent="0.6">
      <c r="L366" s="12"/>
      <c r="M366" s="12"/>
      <c r="N366" s="12"/>
      <c r="O366" s="1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12</vt:lpstr>
      <vt:lpstr>13</vt:lpstr>
      <vt:lpstr>14</vt:lpstr>
      <vt:lpstr>15</vt:lpstr>
      <vt:lpstr>16</vt:lpstr>
      <vt:lpstr>17</vt:lpstr>
      <vt:lpstr>18</vt:lpstr>
      <vt:lpstr>19</vt:lpstr>
      <vt:lpstr>20 △</vt:lpstr>
      <vt:lpstr>23</vt:lpstr>
      <vt:lpstr>24</vt:lpstr>
      <vt:lpstr>25</vt:lpstr>
      <vt:lpstr>25설특송기간예측데이터(Full)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Sein Ko</cp:lastModifiedBy>
  <dcterms:created xsi:type="dcterms:W3CDTF">2025-06-30T13:34:59Z</dcterms:created>
  <dcterms:modified xsi:type="dcterms:W3CDTF">2025-08-05T15:42:48Z</dcterms:modified>
</cp:coreProperties>
</file>